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showPivotChartFilter="1" defaultThemeVersion="124226"/>
  <bookViews>
    <workbookView xWindow="240" yWindow="135" windowWidth="14295" windowHeight="6660" tabRatio="815"/>
  </bookViews>
  <sheets>
    <sheet name="Coversheet" sheetId="65" r:id="rId1"/>
    <sheet name="Currency Conversion" sheetId="3" r:id="rId2"/>
    <sheet name="Core village details" sheetId="46" r:id="rId3"/>
    <sheet name="Service delivery models" sheetId="66" r:id="rId4"/>
    <sheet name="Codebook" sheetId="63" r:id="rId5"/>
    <sheet name="Cost data" sheetId="1" r:id="rId6"/>
  </sheets>
  <definedNames>
    <definedName name="_xlnm._FilterDatabase" localSheetId="4" hidden="1">Codebook!$A$1:$E$1</definedName>
    <definedName name="_xlnm._FilterDatabase" localSheetId="2" hidden="1">'Core village details'!#REF!</definedName>
    <definedName name="_xlnm._FilterDatabase" localSheetId="5" hidden="1">'Core village details'!#REF!</definedName>
    <definedName name="_ftn1" localSheetId="3">'Service delivery models'!#REF!</definedName>
    <definedName name="_ftn2" localSheetId="3">'Service delivery models'!#REF!</definedName>
    <definedName name="_ftn3" localSheetId="3">'Service delivery models'!#REF!</definedName>
    <definedName name="_ftnref1" localSheetId="3">'Service delivery models'!#REF!</definedName>
    <definedName name="_ftnref2" localSheetId="3">'Service delivery models'!#REF!</definedName>
    <definedName name="_ftnref3" localSheetId="3">'Service delivery models'!#REF!</definedName>
    <definedName name="exchange_rate_2010">'Core village details'!$B$1</definedName>
  </definedNames>
  <calcPr calcId="125725"/>
</workbook>
</file>

<file path=xl/calcChain.xml><?xml version="1.0" encoding="utf-8"?>
<calcChain xmlns="http://schemas.openxmlformats.org/spreadsheetml/2006/main">
  <c r="AE4183" i="1"/>
  <c r="AE4184"/>
  <c r="AE4185"/>
  <c r="AE4186"/>
  <c r="AE4716"/>
  <c r="W6" l="1"/>
  <c r="W7"/>
  <c r="W8"/>
  <c r="W9"/>
  <c r="W10"/>
  <c r="W11"/>
  <c r="W12"/>
  <c r="W13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2"/>
  <c r="W43"/>
  <c r="W44"/>
  <c r="W45"/>
  <c r="W46"/>
  <c r="W47"/>
  <c r="W48"/>
  <c r="W49"/>
  <c r="W50"/>
  <c r="W51"/>
  <c r="W52"/>
  <c r="W53"/>
  <c r="W54"/>
  <c r="W55"/>
  <c r="W56"/>
  <c r="W57"/>
  <c r="W58"/>
  <c r="W60"/>
  <c r="W61"/>
  <c r="W62"/>
  <c r="W63"/>
  <c r="W64"/>
  <c r="W65"/>
  <c r="W66"/>
  <c r="W67"/>
  <c r="W68"/>
  <c r="W69"/>
  <c r="W70"/>
  <c r="W71"/>
  <c r="W75"/>
  <c r="W77"/>
  <c r="W79"/>
  <c r="W82"/>
  <c r="W83"/>
  <c r="W84"/>
  <c r="W85"/>
  <c r="W86"/>
  <c r="W87"/>
  <c r="W88"/>
  <c r="W89"/>
  <c r="W90"/>
  <c r="W91"/>
  <c r="W92"/>
  <c r="W93"/>
  <c r="W94"/>
  <c r="W95"/>
  <c r="W96"/>
  <c r="W100"/>
  <c r="W101"/>
  <c r="W103"/>
  <c r="W104"/>
  <c r="W105"/>
  <c r="W106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6"/>
  <c r="W189"/>
  <c r="W190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4"/>
  <c r="W225"/>
  <c r="W226"/>
  <c r="W227"/>
  <c r="W228"/>
  <c r="W229"/>
  <c r="W230"/>
  <c r="W231"/>
  <c r="W232"/>
  <c r="W233"/>
  <c r="W234"/>
  <c r="W235"/>
  <c r="W236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6"/>
  <c r="W277"/>
  <c r="W282"/>
  <c r="W283"/>
  <c r="W284"/>
  <c r="W285"/>
  <c r="W287"/>
  <c r="W288"/>
  <c r="W290"/>
  <c r="W291"/>
  <c r="W292"/>
  <c r="W293"/>
  <c r="W294"/>
  <c r="W295"/>
  <c r="W296"/>
  <c r="W297"/>
  <c r="W298"/>
  <c r="W299"/>
  <c r="W300"/>
  <c r="W301"/>
  <c r="W309"/>
  <c r="W312"/>
  <c r="W313"/>
  <c r="W314"/>
  <c r="W315"/>
  <c r="W316"/>
  <c r="W317"/>
  <c r="W318"/>
  <c r="W319"/>
  <c r="W322"/>
  <c r="W323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7"/>
  <c r="W348"/>
  <c r="W350"/>
  <c r="W351"/>
  <c r="W352"/>
  <c r="W353"/>
  <c r="W354"/>
  <c r="W355"/>
  <c r="W356"/>
  <c r="W358"/>
  <c r="W359"/>
  <c r="W360"/>
  <c r="W361"/>
  <c r="W362"/>
  <c r="W363"/>
  <c r="W364"/>
  <c r="W368"/>
  <c r="W369"/>
  <c r="W370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3"/>
  <c r="W396"/>
  <c r="W397"/>
  <c r="W398"/>
  <c r="W400"/>
  <c r="W401"/>
  <c r="W402"/>
  <c r="W403"/>
  <c r="W404"/>
  <c r="W405"/>
  <c r="W406"/>
  <c r="W407"/>
  <c r="W408"/>
  <c r="W409"/>
  <c r="W411"/>
  <c r="W412"/>
  <c r="W413"/>
  <c r="W414"/>
  <c r="W415"/>
  <c r="W416"/>
  <c r="W417"/>
  <c r="W418"/>
  <c r="W419"/>
  <c r="W420"/>
  <c r="W421"/>
  <c r="W424"/>
  <c r="W425"/>
  <c r="W426"/>
  <c r="W427"/>
  <c r="W429"/>
  <c r="W430"/>
  <c r="W431"/>
  <c r="W432"/>
  <c r="W433"/>
  <c r="W434"/>
  <c r="W435"/>
  <c r="W436"/>
  <c r="W437"/>
  <c r="W438"/>
  <c r="W439"/>
  <c r="W440"/>
  <c r="W441"/>
  <c r="W442"/>
  <c r="W443"/>
  <c r="W449"/>
  <c r="W450"/>
  <c r="W451"/>
  <c r="W453"/>
  <c r="W455"/>
  <c r="W456"/>
  <c r="W457"/>
  <c r="W458"/>
  <c r="W459"/>
  <c r="W460"/>
  <c r="W461"/>
  <c r="W462"/>
  <c r="W463"/>
  <c r="W464"/>
  <c r="W465"/>
  <c r="W466"/>
  <c r="W467"/>
  <c r="W468"/>
  <c r="W474"/>
  <c r="W476"/>
  <c r="W479"/>
  <c r="W480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8"/>
  <c r="W509"/>
  <c r="W510"/>
  <c r="W521"/>
  <c r="W523"/>
  <c r="W524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5"/>
  <c r="W546"/>
  <c r="W547"/>
  <c r="W549"/>
  <c r="W550"/>
  <c r="W551"/>
  <c r="W552"/>
  <c r="W553"/>
  <c r="W554"/>
  <c r="W559"/>
  <c r="W560"/>
  <c r="W561"/>
  <c r="W562"/>
  <c r="W563"/>
  <c r="W564"/>
  <c r="W566"/>
  <c r="W567"/>
  <c r="W568"/>
  <c r="W569"/>
  <c r="W570"/>
  <c r="W571"/>
  <c r="W572"/>
  <c r="W573"/>
  <c r="W574"/>
  <c r="W575"/>
  <c r="W576"/>
  <c r="W577"/>
  <c r="W578"/>
  <c r="W583"/>
  <c r="W586"/>
  <c r="W587"/>
  <c r="W588"/>
  <c r="W590"/>
  <c r="W591"/>
  <c r="W592"/>
  <c r="W593"/>
  <c r="W594"/>
  <c r="W595"/>
  <c r="W596"/>
  <c r="W597"/>
  <c r="W598"/>
  <c r="W599"/>
  <c r="W600"/>
  <c r="W602"/>
  <c r="W603"/>
  <c r="W604"/>
  <c r="W605"/>
  <c r="W606"/>
  <c r="W607"/>
  <c r="W608"/>
  <c r="W609"/>
  <c r="W610"/>
  <c r="W611"/>
  <c r="W612"/>
  <c r="W613"/>
  <c r="W614"/>
  <c r="W615"/>
  <c r="W616"/>
  <c r="W617"/>
  <c r="W618"/>
  <c r="W619"/>
  <c r="W620"/>
  <c r="W621"/>
  <c r="W622"/>
  <c r="W623"/>
  <c r="W624"/>
  <c r="W625"/>
  <c r="W626"/>
  <c r="W627"/>
  <c r="W632"/>
  <c r="W633"/>
  <c r="W634"/>
  <c r="W635"/>
  <c r="W637"/>
  <c r="W638"/>
  <c r="W640"/>
  <c r="W643"/>
  <c r="W644"/>
  <c r="W645"/>
  <c r="W646"/>
  <c r="W647"/>
  <c r="W649"/>
  <c r="W650"/>
  <c r="W651"/>
  <c r="W652"/>
  <c r="W653"/>
  <c r="W656"/>
  <c r="W657"/>
  <c r="W658"/>
  <c r="W659"/>
  <c r="W660"/>
  <c r="W664"/>
  <c r="W665"/>
  <c r="W666"/>
  <c r="W667"/>
  <c r="W669"/>
  <c r="W670"/>
  <c r="W671"/>
  <c r="W672"/>
  <c r="W675"/>
  <c r="W677"/>
  <c r="W678"/>
  <c r="W679"/>
  <c r="W680"/>
  <c r="W681"/>
  <c r="W682"/>
  <c r="W683"/>
  <c r="W684"/>
  <c r="W685"/>
  <c r="W686"/>
  <c r="W687"/>
  <c r="W688"/>
  <c r="W689"/>
  <c r="W690"/>
  <c r="W691"/>
  <c r="W692"/>
  <c r="W693"/>
  <c r="W694"/>
  <c r="W695"/>
  <c r="W696"/>
  <c r="W697"/>
  <c r="W698"/>
  <c r="W699"/>
  <c r="W700"/>
  <c r="W701"/>
  <c r="W702"/>
  <c r="W703"/>
  <c r="W704"/>
  <c r="W705"/>
  <c r="W708"/>
  <c r="W712"/>
  <c r="W713"/>
  <c r="W714"/>
  <c r="W715"/>
  <c r="W716"/>
  <c r="W717"/>
  <c r="W718"/>
  <c r="W719"/>
  <c r="W720"/>
  <c r="W721"/>
  <c r="W722"/>
  <c r="W723"/>
  <c r="W724"/>
  <c r="W725"/>
  <c r="W726"/>
  <c r="W727"/>
  <c r="W738"/>
  <c r="W739"/>
  <c r="W740"/>
  <c r="W741"/>
  <c r="W742"/>
  <c r="W743"/>
  <c r="W744"/>
  <c r="W745"/>
  <c r="W746"/>
  <c r="W747"/>
  <c r="W748"/>
  <c r="W749"/>
  <c r="W750"/>
  <c r="W751"/>
  <c r="W752"/>
  <c r="W753"/>
  <c r="W754"/>
  <c r="W755"/>
  <c r="W756"/>
  <c r="W757"/>
  <c r="W759"/>
  <c r="W760"/>
  <c r="W761"/>
  <c r="W762"/>
  <c r="W763"/>
  <c r="W764"/>
  <c r="W765"/>
  <c r="W766"/>
  <c r="W767"/>
  <c r="W768"/>
  <c r="W769"/>
  <c r="W770"/>
  <c r="W771"/>
  <c r="W772"/>
  <c r="W773"/>
  <c r="W774"/>
  <c r="W775"/>
  <c r="W776"/>
  <c r="W778"/>
  <c r="W779"/>
  <c r="W782"/>
  <c r="W783"/>
  <c r="W784"/>
  <c r="W785"/>
  <c r="W786"/>
  <c r="W787"/>
  <c r="W788"/>
  <c r="W789"/>
  <c r="W790"/>
  <c r="W791"/>
  <c r="W792"/>
  <c r="W793"/>
  <c r="W794"/>
  <c r="W795"/>
  <c r="W796"/>
  <c r="W797"/>
  <c r="W798"/>
  <c r="W799"/>
  <c r="W800"/>
  <c r="W801"/>
  <c r="W802"/>
  <c r="W803"/>
  <c r="W804"/>
  <c r="W805"/>
  <c r="W806"/>
  <c r="W807"/>
  <c r="W808"/>
  <c r="W809"/>
  <c r="W810"/>
  <c r="W811"/>
  <c r="W812"/>
  <c r="W813"/>
  <c r="W814"/>
  <c r="W815"/>
  <c r="W820"/>
  <c r="W822"/>
  <c r="W823"/>
  <c r="W825"/>
  <c r="W826"/>
  <c r="W827"/>
  <c r="W828"/>
  <c r="W829"/>
  <c r="W830"/>
  <c r="W831"/>
  <c r="W832"/>
  <c r="W833"/>
  <c r="W834"/>
  <c r="W835"/>
  <c r="W836"/>
  <c r="W839"/>
  <c r="W840"/>
  <c r="W841"/>
  <c r="W842"/>
  <c r="W843"/>
  <c r="W845"/>
  <c r="W846"/>
  <c r="W847"/>
  <c r="W849"/>
  <c r="W850"/>
  <c r="W851"/>
  <c r="W852"/>
  <c r="W853"/>
  <c r="W854"/>
  <c r="W855"/>
  <c r="W856"/>
  <c r="W857"/>
  <c r="W858"/>
  <c r="W859"/>
  <c r="W860"/>
  <c r="W861"/>
  <c r="W862"/>
  <c r="W863"/>
  <c r="W864"/>
  <c r="W865"/>
  <c r="W866"/>
  <c r="W867"/>
  <c r="W868"/>
  <c r="W869"/>
  <c r="W870"/>
  <c r="W871"/>
  <c r="W872"/>
  <c r="W873"/>
  <c r="W874"/>
  <c r="W877"/>
  <c r="W878"/>
  <c r="W882"/>
  <c r="W883"/>
  <c r="W884"/>
  <c r="W886"/>
  <c r="W887"/>
  <c r="W888"/>
  <c r="W889"/>
  <c r="W890"/>
  <c r="W891"/>
  <c r="W892"/>
  <c r="W893"/>
  <c r="W894"/>
  <c r="W895"/>
  <c r="W896"/>
  <c r="W897"/>
  <c r="W898"/>
  <c r="W901"/>
  <c r="W902"/>
  <c r="W903"/>
  <c r="W904"/>
  <c r="W906"/>
  <c r="W907"/>
  <c r="W908"/>
  <c r="W909"/>
  <c r="W910"/>
  <c r="W911"/>
  <c r="W912"/>
  <c r="W913"/>
  <c r="W914"/>
  <c r="W915"/>
  <c r="W916"/>
  <c r="W917"/>
  <c r="W918"/>
  <c r="W919"/>
  <c r="W924"/>
  <c r="W927"/>
  <c r="W928"/>
  <c r="W929"/>
  <c r="W930"/>
  <c r="W931"/>
  <c r="W932"/>
  <c r="W933"/>
  <c r="W934"/>
  <c r="W935"/>
  <c r="W936"/>
  <c r="W937"/>
  <c r="W938"/>
  <c r="W939"/>
  <c r="W940"/>
  <c r="W941"/>
  <c r="W945"/>
  <c r="W946"/>
  <c r="W950"/>
  <c r="W951"/>
  <c r="W952"/>
  <c r="W953"/>
  <c r="W954"/>
  <c r="W955"/>
  <c r="W956"/>
  <c r="W957"/>
  <c r="W958"/>
  <c r="W959"/>
  <c r="W960"/>
  <c r="W961"/>
  <c r="W962"/>
  <c r="W963"/>
  <c r="W964"/>
  <c r="W965"/>
  <c r="W966"/>
  <c r="W967"/>
  <c r="W968"/>
  <c r="W969"/>
  <c r="W970"/>
  <c r="W973"/>
  <c r="W974"/>
  <c r="W975"/>
  <c r="W976"/>
  <c r="W977"/>
  <c r="W979"/>
  <c r="W980"/>
  <c r="W981"/>
  <c r="W982"/>
  <c r="W983"/>
  <c r="W984"/>
  <c r="W985"/>
  <c r="W986"/>
  <c r="W987"/>
  <c r="W988"/>
  <c r="W989"/>
  <c r="W990"/>
  <c r="W991"/>
  <c r="W992"/>
  <c r="W993"/>
  <c r="W994"/>
  <c r="W995"/>
  <c r="W996"/>
  <c r="W997"/>
  <c r="W1003"/>
  <c r="W1005"/>
  <c r="W1007"/>
  <c r="W1009"/>
  <c r="W1011"/>
  <c r="W1012"/>
  <c r="W1013"/>
  <c r="W1014"/>
  <c r="W1015"/>
  <c r="W1016"/>
  <c r="W1017"/>
  <c r="W1018"/>
  <c r="W1019"/>
  <c r="W1023"/>
  <c r="W1024"/>
  <c r="W1025"/>
  <c r="W1026"/>
  <c r="W1027"/>
  <c r="W1028"/>
  <c r="W1029"/>
  <c r="W1030"/>
  <c r="W1031"/>
  <c r="W1032"/>
  <c r="W1033"/>
  <c r="W1034"/>
  <c r="W1035"/>
  <c r="W1036"/>
  <c r="W1037"/>
  <c r="W1038"/>
  <c r="W1039"/>
  <c r="W1040"/>
  <c r="W1041"/>
  <c r="W1042"/>
  <c r="W1043"/>
  <c r="W1044"/>
  <c r="W1045"/>
  <c r="W1046"/>
  <c r="W1047"/>
  <c r="W1048"/>
  <c r="W1052"/>
  <c r="W1053"/>
  <c r="W1054"/>
  <c r="W1055"/>
  <c r="W1056"/>
  <c r="W1057"/>
  <c r="W1058"/>
  <c r="W1059"/>
  <c r="W1060"/>
  <c r="W1063"/>
  <c r="W1064"/>
  <c r="W1066"/>
  <c r="W1067"/>
  <c r="W1068"/>
  <c r="W1069"/>
  <c r="W1070"/>
  <c r="W1071"/>
  <c r="W1072"/>
  <c r="W1073"/>
  <c r="W1074"/>
  <c r="W1075"/>
  <c r="W1076"/>
  <c r="W1077"/>
  <c r="W1078"/>
  <c r="W1079"/>
  <c r="W1080"/>
  <c r="W1086"/>
  <c r="W1087"/>
  <c r="W1088"/>
  <c r="W1090"/>
  <c r="W1092"/>
  <c r="W1093"/>
  <c r="W1094"/>
  <c r="W1095"/>
  <c r="W1096"/>
  <c r="W1097"/>
  <c r="W1098"/>
  <c r="W1099"/>
  <c r="W1100"/>
  <c r="W1101"/>
  <c r="W1102"/>
  <c r="W1103"/>
  <c r="W1104"/>
  <c r="W1105"/>
  <c r="W1106"/>
  <c r="W1107"/>
  <c r="W1108"/>
  <c r="W1109"/>
  <c r="W1110"/>
  <c r="W1111"/>
  <c r="W1112"/>
  <c r="W1113"/>
  <c r="W1114"/>
  <c r="W1118"/>
  <c r="W1119"/>
  <c r="W1120"/>
  <c r="W1123"/>
  <c r="W1124"/>
  <c r="W1125"/>
  <c r="W1126"/>
  <c r="W1127"/>
  <c r="W1128"/>
  <c r="W1129"/>
  <c r="W1133"/>
  <c r="W1135"/>
  <c r="W1136"/>
  <c r="W1137"/>
  <c r="W1138"/>
  <c r="W1139"/>
  <c r="W1140"/>
  <c r="W1142"/>
  <c r="W1143"/>
  <c r="W1144"/>
  <c r="W1145"/>
  <c r="W1146"/>
  <c r="W1147"/>
  <c r="W1148"/>
  <c r="W1149"/>
  <c r="W1150"/>
  <c r="W1151"/>
  <c r="W1152"/>
  <c r="W1153"/>
  <c r="W1154"/>
  <c r="W1155"/>
  <c r="W1156"/>
  <c r="W1157"/>
  <c r="W1158"/>
  <c r="W1159"/>
  <c r="W1160"/>
  <c r="W1161"/>
  <c r="W1162"/>
  <c r="W1163"/>
  <c r="W1164"/>
  <c r="W1165"/>
  <c r="W1166"/>
  <c r="W1167"/>
  <c r="W1168"/>
  <c r="W1169"/>
  <c r="W1170"/>
  <c r="W1171"/>
  <c r="W1176"/>
  <c r="W1177"/>
  <c r="W1178"/>
  <c r="W1179"/>
  <c r="W1180"/>
  <c r="W1181"/>
  <c r="W1182"/>
  <c r="W1183"/>
  <c r="W1184"/>
  <c r="W1185"/>
  <c r="W1186"/>
  <c r="W1187"/>
  <c r="W1188"/>
  <c r="W1189"/>
  <c r="W1190"/>
  <c r="W1191"/>
  <c r="W1195"/>
  <c r="W1196"/>
  <c r="W1199"/>
  <c r="W1200"/>
  <c r="W1202"/>
  <c r="W1203"/>
  <c r="W1204"/>
  <c r="W1205"/>
  <c r="W1207"/>
  <c r="W1208"/>
  <c r="W1209"/>
  <c r="W1210"/>
  <c r="W1211"/>
  <c r="W1212"/>
  <c r="W1213"/>
  <c r="W1214"/>
  <c r="W1215"/>
  <c r="W1217"/>
  <c r="W1218"/>
  <c r="W1219"/>
  <c r="W1220"/>
  <c r="W1221"/>
  <c r="W1222"/>
  <c r="W1223"/>
  <c r="W1224"/>
  <c r="W1225"/>
  <c r="W1226"/>
  <c r="W1227"/>
  <c r="W1228"/>
  <c r="W1229"/>
  <c r="W1230"/>
  <c r="W1231"/>
  <c r="W1232"/>
  <c r="W1233"/>
  <c r="W1234"/>
  <c r="W1235"/>
  <c r="W1242"/>
  <c r="W1244"/>
  <c r="W1249"/>
  <c r="W1250"/>
  <c r="W1251"/>
  <c r="W1252"/>
  <c r="W1253"/>
  <c r="W1254"/>
  <c r="W1256"/>
  <c r="W1257"/>
  <c r="W1258"/>
  <c r="W1260"/>
  <c r="W1261"/>
  <c r="W1262"/>
  <c r="W1263"/>
  <c r="W1264"/>
  <c r="W1265"/>
  <c r="W1266"/>
  <c r="W1267"/>
  <c r="W1268"/>
  <c r="W1269"/>
  <c r="W1270"/>
  <c r="W1271"/>
  <c r="W1272"/>
  <c r="W1273"/>
  <c r="W1274"/>
  <c r="W1275"/>
  <c r="W1276"/>
  <c r="W1277"/>
  <c r="W1278"/>
  <c r="W1279"/>
  <c r="W1280"/>
  <c r="W1281"/>
  <c r="W1282"/>
  <c r="W1283"/>
  <c r="W1284"/>
  <c r="W1285"/>
  <c r="W1286"/>
  <c r="W1287"/>
  <c r="W1288"/>
  <c r="W1289"/>
  <c r="W1290"/>
  <c r="W1291"/>
  <c r="W1292"/>
  <c r="W1293"/>
  <c r="W1296"/>
  <c r="W1297"/>
  <c r="W1299"/>
  <c r="W1300"/>
  <c r="W1301"/>
  <c r="W1302"/>
  <c r="W1303"/>
  <c r="W1304"/>
  <c r="W1305"/>
  <c r="W1306"/>
  <c r="W1307"/>
  <c r="W1308"/>
  <c r="W1309"/>
  <c r="W1310"/>
  <c r="W1311"/>
  <c r="W1312"/>
  <c r="W1313"/>
  <c r="W1314"/>
  <c r="W1315"/>
  <c r="W1316"/>
  <c r="W1317"/>
  <c r="W1319"/>
  <c r="W1322"/>
  <c r="W1323"/>
  <c r="W1324"/>
  <c r="W1325"/>
  <c r="W1326"/>
  <c r="W1327"/>
  <c r="W1328"/>
  <c r="W1329"/>
  <c r="W1330"/>
  <c r="W1331"/>
  <c r="W1332"/>
  <c r="W1333"/>
  <c r="W1334"/>
  <c r="W1335"/>
  <c r="W1338"/>
  <c r="W1339"/>
  <c r="W1340"/>
  <c r="W1341"/>
  <c r="W1342"/>
  <c r="W1343"/>
  <c r="W1344"/>
  <c r="W1346"/>
  <c r="W1348"/>
  <c r="W1349"/>
  <c r="W1350"/>
  <c r="W1351"/>
  <c r="W1352"/>
  <c r="W1353"/>
  <c r="W1354"/>
  <c r="W1355"/>
  <c r="W1356"/>
  <c r="W1357"/>
  <c r="W1360"/>
  <c r="W1361"/>
  <c r="W1362"/>
  <c r="W1363"/>
  <c r="W1364"/>
  <c r="W1365"/>
  <c r="W1366"/>
  <c r="W1368"/>
  <c r="W1369"/>
  <c r="W1370"/>
  <c r="W1371"/>
  <c r="W1372"/>
  <c r="W1373"/>
  <c r="W1374"/>
  <c r="W1375"/>
  <c r="W1376"/>
  <c r="W1377"/>
  <c r="W1378"/>
  <c r="W1381"/>
  <c r="W1382"/>
  <c r="W1384"/>
  <c r="W1385"/>
  <c r="W1386"/>
  <c r="W1387"/>
  <c r="W1388"/>
  <c r="W1389"/>
  <c r="W1390"/>
  <c r="W1391"/>
  <c r="W1392"/>
  <c r="W1393"/>
  <c r="W1394"/>
  <c r="W1395"/>
  <c r="W1396"/>
  <c r="W1397"/>
  <c r="W1398"/>
  <c r="W1399"/>
  <c r="W1400"/>
  <c r="W1401"/>
  <c r="W1402"/>
  <c r="W1403"/>
  <c r="W1404"/>
  <c r="W1411"/>
  <c r="W1412"/>
  <c r="W1413"/>
  <c r="W1414"/>
  <c r="W1415"/>
  <c r="W1416"/>
  <c r="W1417"/>
  <c r="W1418"/>
  <c r="W1419"/>
  <c r="W1420"/>
  <c r="W1421"/>
  <c r="W1422"/>
  <c r="W1423"/>
  <c r="W1424"/>
  <c r="W1425"/>
  <c r="W1426"/>
  <c r="W1427"/>
  <c r="W1428"/>
  <c r="W1429"/>
  <c r="W1430"/>
  <c r="W1431"/>
  <c r="W1432"/>
  <c r="W1433"/>
  <c r="W1434"/>
  <c r="W1435"/>
  <c r="W1440"/>
  <c r="W1441"/>
  <c r="W1442"/>
  <c r="W1443"/>
  <c r="W1444"/>
  <c r="W1445"/>
  <c r="W1446"/>
  <c r="W1447"/>
  <c r="W1449"/>
  <c r="W1450"/>
  <c r="W1451"/>
  <c r="W1452"/>
  <c r="W1453"/>
  <c r="W1454"/>
  <c r="W1455"/>
  <c r="W1456"/>
  <c r="W1457"/>
  <c r="W1458"/>
  <c r="W1459"/>
  <c r="W1460"/>
  <c r="W1461"/>
  <c r="W1462"/>
  <c r="W1463"/>
  <c r="W1464"/>
  <c r="W1465"/>
  <c r="W1466"/>
  <c r="W1467"/>
  <c r="W1468"/>
  <c r="W1469"/>
  <c r="W1470"/>
  <c r="W1475"/>
  <c r="W1476"/>
  <c r="W1477"/>
  <c r="W1480"/>
  <c r="W1481"/>
  <c r="W1483"/>
  <c r="W1484"/>
  <c r="W1485"/>
  <c r="W1486"/>
  <c r="W1487"/>
  <c r="W1488"/>
  <c r="W1489"/>
  <c r="W1490"/>
  <c r="W1491"/>
  <c r="W1493"/>
  <c r="W1494"/>
  <c r="W1495"/>
  <c r="W1496"/>
  <c r="W1497"/>
  <c r="W1498"/>
  <c r="W1499"/>
  <c r="W1500"/>
  <c r="W1501"/>
  <c r="W1502"/>
  <c r="W1503"/>
  <c r="W1504"/>
  <c r="W1505"/>
  <c r="W1506"/>
  <c r="W1507"/>
  <c r="W1508"/>
  <c r="W1509"/>
  <c r="W1510"/>
  <c r="W1511"/>
  <c r="W1512"/>
  <c r="W1513"/>
  <c r="W1514"/>
  <c r="W1515"/>
  <c r="W1516"/>
  <c r="W1517"/>
  <c r="W1518"/>
  <c r="W1519"/>
  <c r="W1520"/>
  <c r="W1521"/>
  <c r="W1522"/>
  <c r="W1523"/>
  <c r="W1524"/>
  <c r="W1527"/>
  <c r="W1532"/>
  <c r="W1533"/>
  <c r="W1534"/>
  <c r="W1535"/>
  <c r="W1536"/>
  <c r="W1537"/>
  <c r="W1538"/>
  <c r="W1540"/>
  <c r="W1541"/>
  <c r="W1542"/>
  <c r="W1543"/>
  <c r="W1544"/>
  <c r="W1545"/>
  <c r="W1546"/>
  <c r="W1547"/>
  <c r="W1548"/>
  <c r="W1549"/>
  <c r="W1550"/>
  <c r="W1551"/>
  <c r="W1552"/>
  <c r="W1555"/>
  <c r="W1558"/>
  <c r="W1560"/>
  <c r="W1561"/>
  <c r="W1562"/>
  <c r="W1564"/>
  <c r="W1565"/>
  <c r="W1566"/>
  <c r="W1567"/>
  <c r="W1568"/>
  <c r="W1569"/>
  <c r="W1570"/>
  <c r="W1571"/>
  <c r="W1572"/>
  <c r="W1573"/>
  <c r="W1574"/>
  <c r="W1576"/>
  <c r="W1577"/>
  <c r="W1578"/>
  <c r="W1579"/>
  <c r="W1580"/>
  <c r="W1581"/>
  <c r="W1582"/>
  <c r="W1583"/>
  <c r="W1584"/>
  <c r="W1585"/>
  <c r="W1588"/>
  <c r="W1590"/>
  <c r="W1591"/>
  <c r="W1592"/>
  <c r="W1593"/>
  <c r="W1594"/>
  <c r="W1595"/>
  <c r="W1596"/>
  <c r="W1597"/>
  <c r="W1598"/>
  <c r="W1599"/>
  <c r="W1600"/>
  <c r="W1601"/>
  <c r="W1603"/>
  <c r="W1604"/>
  <c r="W1605"/>
  <c r="W1606"/>
  <c r="W1607"/>
  <c r="W1608"/>
  <c r="W1609"/>
  <c r="W1610"/>
  <c r="W1611"/>
  <c r="W1612"/>
  <c r="W1613"/>
  <c r="W1614"/>
  <c r="W1615"/>
  <c r="W1616"/>
  <c r="W1619"/>
  <c r="W1622"/>
  <c r="W1623"/>
  <c r="W1624"/>
  <c r="W1625"/>
  <c r="W1626"/>
  <c r="W1627"/>
  <c r="W1628"/>
  <c r="W1629"/>
  <c r="W1630"/>
  <c r="W1631"/>
  <c r="W1632"/>
  <c r="W1633"/>
  <c r="W1634"/>
  <c r="W1635"/>
  <c r="W1637"/>
  <c r="W1638"/>
  <c r="W1639"/>
  <c r="W1640"/>
  <c r="W1641"/>
  <c r="W1642"/>
  <c r="W1643"/>
  <c r="W1644"/>
  <c r="W1645"/>
  <c r="W1646"/>
  <c r="W1647"/>
  <c r="W1648"/>
  <c r="W1649"/>
  <c r="W1650"/>
  <c r="W1651"/>
  <c r="W1652"/>
  <c r="W1653"/>
  <c r="W1654"/>
  <c r="W1655"/>
  <c r="W1656"/>
  <c r="W1657"/>
  <c r="W1658"/>
  <c r="W1659"/>
  <c r="W1660"/>
  <c r="W1661"/>
  <c r="W1662"/>
  <c r="W1663"/>
  <c r="W1664"/>
  <c r="W1665"/>
  <c r="W1666"/>
  <c r="W1667"/>
  <c r="W1668"/>
  <c r="W1669"/>
  <c r="W1670"/>
  <c r="W1671"/>
  <c r="W1672"/>
  <c r="W1673"/>
  <c r="W1674"/>
  <c r="W1675"/>
  <c r="W1681"/>
  <c r="W1682"/>
  <c r="W1683"/>
  <c r="W1684"/>
  <c r="W1685"/>
  <c r="W1686"/>
  <c r="W1688"/>
  <c r="W1689"/>
  <c r="W1690"/>
  <c r="W1691"/>
  <c r="W1693"/>
  <c r="W1694"/>
  <c r="W1695"/>
  <c r="W1697"/>
  <c r="W1698"/>
  <c r="W1699"/>
  <c r="W1700"/>
  <c r="W1701"/>
  <c r="W1702"/>
  <c r="W1703"/>
  <c r="W1704"/>
  <c r="W1705"/>
  <c r="W1706"/>
  <c r="W1707"/>
  <c r="W1708"/>
  <c r="W1709"/>
  <c r="W1710"/>
  <c r="W1711"/>
  <c r="W1712"/>
  <c r="W1713"/>
  <c r="W1714"/>
  <c r="W1715"/>
  <c r="W1717"/>
  <c r="W1718"/>
  <c r="W1722"/>
  <c r="W1723"/>
  <c r="W1727"/>
  <c r="W1728"/>
  <c r="W1729"/>
  <c r="W1730"/>
  <c r="W1731"/>
  <c r="W1732"/>
  <c r="W1734"/>
  <c r="W1735"/>
  <c r="W1736"/>
  <c r="W1737"/>
  <c r="W1738"/>
  <c r="W1739"/>
  <c r="W1740"/>
  <c r="W1741"/>
  <c r="W1742"/>
  <c r="W1743"/>
  <c r="W1744"/>
  <c r="W1745"/>
  <c r="W1746"/>
  <c r="W1747"/>
  <c r="W1748"/>
  <c r="W1749"/>
  <c r="W1754"/>
  <c r="W1756"/>
  <c r="W1757"/>
  <c r="W1758"/>
  <c r="W1760"/>
  <c r="W1761"/>
  <c r="W1762"/>
  <c r="W1765"/>
  <c r="W1766"/>
  <c r="W1767"/>
  <c r="W1768"/>
  <c r="W1769"/>
  <c r="W1770"/>
  <c r="W1771"/>
  <c r="W1772"/>
  <c r="W1773"/>
  <c r="W1775"/>
  <c r="W1776"/>
  <c r="W1777"/>
  <c r="W1778"/>
  <c r="W1779"/>
  <c r="W1780"/>
  <c r="W1781"/>
  <c r="W1782"/>
  <c r="W1783"/>
  <c r="W1784"/>
  <c r="W1789"/>
  <c r="W1790"/>
  <c r="W1791"/>
  <c r="W1792"/>
  <c r="W1793"/>
  <c r="W1794"/>
  <c r="W1795"/>
  <c r="W1796"/>
  <c r="W1797"/>
  <c r="W1798"/>
  <c r="W1799"/>
  <c r="W1800"/>
  <c r="W1802"/>
  <c r="W1803"/>
  <c r="W1804"/>
  <c r="W1805"/>
  <c r="W1806"/>
  <c r="W1807"/>
  <c r="W1808"/>
  <c r="W1809"/>
  <c r="W1810"/>
  <c r="W1811"/>
  <c r="W1812"/>
  <c r="W1813"/>
  <c r="W1814"/>
  <c r="W1815"/>
  <c r="W1816"/>
  <c r="W1817"/>
  <c r="W1818"/>
  <c r="W1819"/>
  <c r="W1820"/>
  <c r="W1821"/>
  <c r="W1822"/>
  <c r="W1823"/>
  <c r="W1826"/>
  <c r="W1827"/>
  <c r="W1831"/>
  <c r="W1834"/>
  <c r="W1836"/>
  <c r="W1837"/>
  <c r="W1838"/>
  <c r="W1839"/>
  <c r="W1840"/>
  <c r="W1841"/>
  <c r="W1842"/>
  <c r="W1843"/>
  <c r="W1844"/>
  <c r="W1845"/>
  <c r="W1846"/>
  <c r="W1850"/>
  <c r="W1851"/>
  <c r="W1852"/>
  <c r="W1853"/>
  <c r="W1854"/>
  <c r="W1855"/>
  <c r="W1856"/>
  <c r="W1857"/>
  <c r="W1858"/>
  <c r="W1860"/>
  <c r="W1861"/>
  <c r="W1862"/>
  <c r="W1863"/>
  <c r="W1864"/>
  <c r="W1865"/>
  <c r="W1866"/>
  <c r="W1868"/>
  <c r="W1870"/>
  <c r="W1872"/>
  <c r="W1873"/>
  <c r="W1874"/>
  <c r="W1875"/>
  <c r="W1876"/>
  <c r="W1877"/>
  <c r="W1878"/>
  <c r="W1879"/>
  <c r="W1883"/>
  <c r="W1884"/>
  <c r="W1885"/>
  <c r="W1886"/>
  <c r="W1887"/>
  <c r="W1888"/>
  <c r="W1889"/>
  <c r="W1890"/>
  <c r="W1891"/>
  <c r="W1892"/>
  <c r="W1893"/>
  <c r="W1894"/>
  <c r="W1895"/>
  <c r="W1896"/>
  <c r="W1897"/>
  <c r="W1898"/>
  <c r="W1899"/>
  <c r="W1900"/>
  <c r="W1901"/>
  <c r="W1902"/>
  <c r="W1903"/>
  <c r="W1904"/>
  <c r="W1905"/>
  <c r="W1906"/>
  <c r="W1907"/>
  <c r="W1908"/>
  <c r="W1909"/>
  <c r="W1910"/>
  <c r="W1911"/>
  <c r="W1912"/>
  <c r="W1913"/>
  <c r="W1916"/>
  <c r="W1917"/>
  <c r="W1918"/>
  <c r="W1919"/>
  <c r="W1920"/>
  <c r="W1921"/>
  <c r="W1922"/>
  <c r="W1923"/>
  <c r="W1924"/>
  <c r="W1925"/>
  <c r="W1926"/>
  <c r="W1927"/>
  <c r="W1928"/>
  <c r="W1929"/>
  <c r="W1930"/>
  <c r="W1931"/>
  <c r="W1932"/>
  <c r="W1933"/>
  <c r="W1934"/>
  <c r="W1935"/>
  <c r="W1936"/>
  <c r="W1937"/>
  <c r="W1938"/>
  <c r="W1939"/>
  <c r="W1940"/>
  <c r="W1941"/>
  <c r="W1942"/>
  <c r="W1943"/>
  <c r="W1944"/>
  <c r="W1945"/>
  <c r="W1946"/>
  <c r="W1947"/>
  <c r="W1948"/>
  <c r="W1949"/>
  <c r="W1950"/>
  <c r="W1951"/>
  <c r="W1952"/>
  <c r="W1953"/>
  <c r="W1954"/>
  <c r="W1955"/>
  <c r="W1956"/>
  <c r="W1957"/>
  <c r="W1958"/>
  <c r="W1962"/>
  <c r="W1964"/>
  <c r="W1965"/>
  <c r="W1968"/>
  <c r="W1969"/>
  <c r="W1970"/>
  <c r="W1971"/>
  <c r="W1972"/>
  <c r="W1973"/>
  <c r="W1974"/>
  <c r="W1975"/>
  <c r="W1976"/>
  <c r="W1977"/>
  <c r="W1978"/>
  <c r="W1979"/>
  <c r="W1981"/>
  <c r="W1982"/>
  <c r="W1983"/>
  <c r="W1984"/>
  <c r="W1985"/>
  <c r="W1986"/>
  <c r="W1987"/>
  <c r="W1988"/>
  <c r="W1989"/>
  <c r="W1990"/>
  <c r="W1991"/>
  <c r="W1992"/>
  <c r="W1993"/>
  <c r="W1994"/>
  <c r="W1995"/>
  <c r="W1996"/>
  <c r="W1997"/>
  <c r="W1998"/>
  <c r="W1999"/>
  <c r="W2000"/>
  <c r="W2001"/>
  <c r="W2002"/>
  <c r="W2003"/>
  <c r="W2004"/>
  <c r="W2005"/>
  <c r="W2007"/>
  <c r="W2008"/>
  <c r="W2009"/>
  <c r="W2014"/>
  <c r="W2015"/>
  <c r="W2016"/>
  <c r="W2017"/>
  <c r="W2019"/>
  <c r="W2020"/>
  <c r="W2022"/>
  <c r="W2023"/>
  <c r="W2024"/>
  <c r="W2025"/>
  <c r="W2026"/>
  <c r="W2027"/>
  <c r="W2028"/>
  <c r="W2029"/>
  <c r="W2030"/>
  <c r="W2031"/>
  <c r="W2032"/>
  <c r="W2033"/>
  <c r="W2034"/>
  <c r="W2035"/>
  <c r="W2040"/>
  <c r="W2041"/>
  <c r="W2043"/>
  <c r="W2044"/>
  <c r="W2045"/>
  <c r="W2046"/>
  <c r="W2047"/>
  <c r="W2048"/>
  <c r="W2049"/>
  <c r="W2050"/>
  <c r="W2051"/>
  <c r="W2052"/>
  <c r="W2053"/>
  <c r="W2054"/>
  <c r="W2055"/>
  <c r="W2056"/>
  <c r="W2057"/>
  <c r="W2058"/>
  <c r="W2059"/>
  <c r="W2060"/>
  <c r="W2061"/>
  <c r="W2062"/>
  <c r="W2063"/>
  <c r="W2064"/>
  <c r="W2065"/>
  <c r="W2066"/>
  <c r="W2070"/>
  <c r="W2072"/>
  <c r="W2076"/>
  <c r="W2077"/>
  <c r="W2078"/>
  <c r="W2083"/>
  <c r="W2085"/>
  <c r="W2086"/>
  <c r="W2087"/>
  <c r="W2088"/>
  <c r="W2089"/>
  <c r="W2090"/>
  <c r="W2091"/>
  <c r="W2092"/>
  <c r="W2093"/>
  <c r="W2094"/>
  <c r="W2095"/>
  <c r="W2096"/>
  <c r="W2097"/>
  <c r="W2098"/>
  <c r="W2099"/>
  <c r="W2100"/>
  <c r="W2101"/>
  <c r="W2102"/>
  <c r="W2103"/>
  <c r="W2104"/>
  <c r="W2105"/>
  <c r="W2106"/>
  <c r="W2107"/>
  <c r="W2108"/>
  <c r="W2109"/>
  <c r="W2110"/>
  <c r="W2111"/>
  <c r="W2112"/>
  <c r="W2113"/>
  <c r="W2114"/>
  <c r="W2116"/>
  <c r="W2118"/>
  <c r="W2120"/>
  <c r="W2121"/>
  <c r="W2122"/>
  <c r="W2123"/>
  <c r="W2124"/>
  <c r="W2125"/>
  <c r="W2126"/>
  <c r="W2128"/>
  <c r="W2129"/>
  <c r="W2130"/>
  <c r="W2131"/>
  <c r="W2132"/>
  <c r="W2133"/>
  <c r="W2135"/>
  <c r="W2136"/>
  <c r="W2138"/>
  <c r="W2139"/>
  <c r="W2140"/>
  <c r="W2141"/>
  <c r="W2142"/>
  <c r="W2143"/>
  <c r="W2144"/>
  <c r="W2145"/>
  <c r="W2146"/>
  <c r="W2147"/>
  <c r="W2148"/>
  <c r="W2154"/>
  <c r="W2155"/>
  <c r="W2156"/>
  <c r="W2158"/>
  <c r="W2159"/>
  <c r="W2160"/>
  <c r="W2161"/>
  <c r="W2162"/>
  <c r="W2163"/>
  <c r="W2164"/>
  <c r="W2165"/>
  <c r="W2170"/>
  <c r="W2172"/>
  <c r="W2173"/>
  <c r="W2174"/>
  <c r="W2175"/>
  <c r="W2176"/>
  <c r="W2177"/>
  <c r="W2178"/>
  <c r="W2179"/>
  <c r="W2180"/>
  <c r="W2181"/>
  <c r="W2182"/>
  <c r="W2183"/>
  <c r="W2184"/>
  <c r="W2185"/>
  <c r="W2186"/>
  <c r="W2187"/>
  <c r="W2188"/>
  <c r="W2189"/>
  <c r="W2190"/>
  <c r="W2191"/>
  <c r="W2192"/>
  <c r="W2193"/>
  <c r="W2194"/>
  <c r="W2195"/>
  <c r="W2196"/>
  <c r="W2197"/>
  <c r="W2198"/>
  <c r="W2202"/>
  <c r="W2203"/>
  <c r="W2204"/>
  <c r="W2205"/>
  <c r="W2206"/>
  <c r="W2207"/>
  <c r="W2208"/>
  <c r="W2209"/>
  <c r="W2210"/>
  <c r="W2211"/>
  <c r="W2212"/>
  <c r="W2213"/>
  <c r="W2214"/>
  <c r="W2215"/>
  <c r="W2216"/>
  <c r="W2217"/>
  <c r="W2218"/>
  <c r="W2219"/>
  <c r="W2220"/>
  <c r="W2222"/>
  <c r="W2223"/>
  <c r="W2224"/>
  <c r="W2227"/>
  <c r="W2228"/>
  <c r="W2229"/>
  <c r="W2230"/>
  <c r="W2231"/>
  <c r="W2232"/>
  <c r="W2233"/>
  <c r="W2234"/>
  <c r="W2235"/>
  <c r="W2236"/>
  <c r="W2237"/>
  <c r="W2238"/>
  <c r="W2239"/>
  <c r="W2240"/>
  <c r="W2241"/>
  <c r="W2242"/>
  <c r="W2243"/>
  <c r="W2244"/>
  <c r="W2245"/>
  <c r="W2246"/>
  <c r="W2247"/>
  <c r="W2248"/>
  <c r="W2249"/>
  <c r="W2254"/>
  <c r="W2255"/>
  <c r="W2256"/>
  <c r="W2257"/>
  <c r="W2260"/>
  <c r="W2261"/>
  <c r="W2262"/>
  <c r="W2263"/>
  <c r="W2264"/>
  <c r="W2265"/>
  <c r="W2266"/>
  <c r="W2267"/>
  <c r="W2270"/>
  <c r="W2271"/>
  <c r="W2272"/>
  <c r="W2273"/>
  <c r="W2274"/>
  <c r="W2276"/>
  <c r="W2277"/>
  <c r="W2279"/>
  <c r="W2280"/>
  <c r="W2281"/>
  <c r="W2282"/>
  <c r="W2283"/>
  <c r="W2284"/>
  <c r="W2285"/>
  <c r="W2286"/>
  <c r="W2289"/>
  <c r="W2290"/>
  <c r="W2291"/>
  <c r="W2292"/>
  <c r="W2293"/>
  <c r="W2294"/>
  <c r="W2295"/>
  <c r="W2296"/>
  <c r="W2297"/>
  <c r="W2302"/>
  <c r="W2303"/>
  <c r="W2304"/>
  <c r="W2305"/>
  <c r="W2306"/>
  <c r="W2307"/>
  <c r="W2308"/>
  <c r="W2309"/>
  <c r="W2310"/>
  <c r="W2311"/>
  <c r="W2312"/>
  <c r="W2313"/>
  <c r="W2314"/>
  <c r="W2315"/>
  <c r="W2316"/>
  <c r="W2317"/>
  <c r="W2318"/>
  <c r="W2320"/>
  <c r="W2321"/>
  <c r="W2322"/>
  <c r="W2323"/>
  <c r="W2324"/>
  <c r="W2325"/>
  <c r="W2326"/>
  <c r="W2327"/>
  <c r="W2328"/>
  <c r="W2329"/>
  <c r="W2330"/>
  <c r="W2331"/>
  <c r="W2332"/>
  <c r="W2333"/>
  <c r="W2335"/>
  <c r="W2336"/>
  <c r="W2339"/>
  <c r="W2341"/>
  <c r="W2342"/>
  <c r="W2344"/>
  <c r="W2345"/>
  <c r="W2346"/>
  <c r="W2347"/>
  <c r="W2348"/>
  <c r="W2349"/>
  <c r="W2350"/>
  <c r="W2352"/>
  <c r="W2354"/>
  <c r="W2357"/>
  <c r="W2358"/>
  <c r="W2360"/>
  <c r="W2361"/>
  <c r="W2362"/>
  <c r="W2363"/>
  <c r="W2365"/>
  <c r="W2367"/>
  <c r="W2368"/>
  <c r="W2369"/>
  <c r="W2371"/>
  <c r="W2372"/>
  <c r="W2373"/>
  <c r="W2374"/>
  <c r="W2375"/>
  <c r="W2377"/>
  <c r="W2378"/>
  <c r="W2379"/>
  <c r="W2380"/>
  <c r="W2381"/>
  <c r="W2382"/>
  <c r="W2383"/>
  <c r="W2384"/>
  <c r="W2385"/>
  <c r="W2386"/>
  <c r="W2387"/>
  <c r="W2388"/>
  <c r="W2389"/>
  <c r="W2392"/>
  <c r="W2395"/>
  <c r="W2396"/>
  <c r="W2397"/>
  <c r="W2399"/>
  <c r="W2400"/>
  <c r="W2401"/>
  <c r="W2402"/>
  <c r="W2403"/>
  <c r="W2404"/>
  <c r="W2405"/>
  <c r="W2406"/>
  <c r="W2407"/>
  <c r="W2408"/>
  <c r="W2409"/>
  <c r="W2410"/>
  <c r="W2411"/>
  <c r="W2412"/>
  <c r="W2413"/>
  <c r="W2414"/>
  <c r="W2415"/>
  <c r="W2416"/>
  <c r="W2417"/>
  <c r="W2418"/>
  <c r="W2419"/>
  <c r="W2420"/>
  <c r="W2421"/>
  <c r="W2422"/>
  <c r="W2423"/>
  <c r="W2424"/>
  <c r="W2425"/>
  <c r="W2426"/>
  <c r="W2427"/>
  <c r="W2428"/>
  <c r="W2429"/>
  <c r="W2430"/>
  <c r="W2431"/>
  <c r="W2432"/>
  <c r="W2433"/>
  <c r="W2434"/>
  <c r="W2435"/>
  <c r="W2436"/>
  <c r="W2437"/>
  <c r="W2438"/>
  <c r="W2439"/>
  <c r="W2441"/>
  <c r="W2442"/>
  <c r="W2443"/>
  <c r="W2444"/>
  <c r="W2445"/>
  <c r="W2446"/>
  <c r="W2447"/>
  <c r="W2451"/>
  <c r="W2452"/>
  <c r="W2453"/>
  <c r="W2454"/>
  <c r="W2455"/>
  <c r="W2456"/>
  <c r="W2458"/>
  <c r="W2460"/>
  <c r="W2461"/>
  <c r="W2462"/>
  <c r="W2463"/>
  <c r="W2464"/>
  <c r="W2465"/>
  <c r="W2466"/>
  <c r="W2468"/>
  <c r="W2469"/>
  <c r="W2470"/>
  <c r="W2471"/>
  <c r="W2472"/>
  <c r="W2473"/>
  <c r="W2474"/>
  <c r="W2475"/>
  <c r="W2476"/>
  <c r="W2477"/>
  <c r="W2478"/>
  <c r="W2479"/>
  <c r="W2480"/>
  <c r="W2481"/>
  <c r="W2482"/>
  <c r="W2483"/>
  <c r="W2484"/>
  <c r="W2485"/>
  <c r="W2486"/>
  <c r="W2487"/>
  <c r="W2488"/>
  <c r="W2489"/>
  <c r="W2490"/>
  <c r="W2491"/>
  <c r="W2492"/>
  <c r="W2493"/>
  <c r="W2494"/>
  <c r="W2495"/>
  <c r="W2498"/>
  <c r="W2500"/>
  <c r="W2502"/>
  <c r="W2504"/>
  <c r="W2505"/>
  <c r="W2506"/>
  <c r="W2507"/>
  <c r="W2508"/>
  <c r="W2509"/>
  <c r="W2510"/>
  <c r="W2511"/>
  <c r="W2512"/>
  <c r="W2513"/>
  <c r="W2514"/>
  <c r="W2515"/>
  <c r="W2516"/>
  <c r="W2517"/>
  <c r="W2518"/>
  <c r="W2519"/>
  <c r="W2521"/>
  <c r="W2522"/>
  <c r="W2524"/>
  <c r="W2525"/>
  <c r="W2526"/>
  <c r="W2527"/>
  <c r="W2528"/>
  <c r="W2529"/>
  <c r="W2530"/>
  <c r="W2531"/>
  <c r="W2532"/>
  <c r="W2533"/>
  <c r="W2534"/>
  <c r="W2535"/>
  <c r="W2536"/>
  <c r="W2537"/>
  <c r="W2538"/>
  <c r="W2544"/>
  <c r="W2545"/>
  <c r="W2547"/>
  <c r="W2548"/>
  <c r="W2551"/>
  <c r="W2552"/>
  <c r="W2553"/>
  <c r="W2554"/>
  <c r="W2555"/>
  <c r="W2556"/>
  <c r="W2557"/>
  <c r="W2559"/>
  <c r="W2560"/>
  <c r="W2561"/>
  <c r="W2562"/>
  <c r="W2563"/>
  <c r="W2564"/>
  <c r="W2565"/>
  <c r="W2566"/>
  <c r="W2567"/>
  <c r="W2568"/>
  <c r="W2569"/>
  <c r="W2573"/>
  <c r="W2575"/>
  <c r="W2576"/>
  <c r="W2577"/>
  <c r="W2579"/>
  <c r="W2580"/>
  <c r="W2581"/>
  <c r="W2582"/>
  <c r="W2583"/>
  <c r="W2584"/>
  <c r="W2585"/>
  <c r="W2586"/>
  <c r="W2589"/>
  <c r="W2590"/>
  <c r="W2592"/>
  <c r="W2593"/>
  <c r="W2595"/>
  <c r="W2596"/>
  <c r="W2597"/>
  <c r="W2598"/>
  <c r="W2599"/>
  <c r="W2600"/>
  <c r="W2601"/>
  <c r="W2602"/>
  <c r="W2603"/>
  <c r="W2604"/>
  <c r="W2605"/>
  <c r="W2606"/>
  <c r="W2607"/>
  <c r="W2608"/>
  <c r="W2609"/>
  <c r="W2610"/>
  <c r="W2611"/>
  <c r="W2612"/>
  <c r="W2613"/>
  <c r="W2614"/>
  <c r="W2615"/>
  <c r="W2616"/>
  <c r="W2617"/>
  <c r="W2618"/>
  <c r="W2622"/>
  <c r="W2623"/>
  <c r="W2624"/>
  <c r="W2626"/>
  <c r="W2627"/>
  <c r="W2631"/>
  <c r="W2632"/>
  <c r="W2633"/>
  <c r="W2634"/>
  <c r="W2635"/>
  <c r="W2636"/>
  <c r="W2637"/>
  <c r="W2638"/>
  <c r="W2639"/>
  <c r="W2640"/>
  <c r="W2641"/>
  <c r="W2642"/>
  <c r="W2643"/>
  <c r="W2644"/>
  <c r="W2645"/>
  <c r="W2646"/>
  <c r="W2647"/>
  <c r="W2648"/>
  <c r="W2649"/>
  <c r="W2650"/>
  <c r="W2651"/>
  <c r="W2652"/>
  <c r="W2653"/>
  <c r="W2654"/>
  <c r="W2655"/>
  <c r="W2656"/>
  <c r="W2657"/>
  <c r="W2658"/>
  <c r="W2659"/>
  <c r="W2660"/>
  <c r="W2661"/>
  <c r="W2662"/>
  <c r="W2663"/>
  <c r="W2664"/>
  <c r="W2665"/>
  <c r="W2666"/>
  <c r="W2667"/>
  <c r="W2670"/>
  <c r="W2672"/>
  <c r="W2673"/>
  <c r="W2674"/>
  <c r="W2675"/>
  <c r="W2676"/>
  <c r="W2677"/>
  <c r="W2678"/>
  <c r="W2679"/>
  <c r="W2680"/>
  <c r="W2681"/>
  <c r="W2682"/>
  <c r="W2683"/>
  <c r="W2684"/>
  <c r="W2685"/>
  <c r="W2686"/>
  <c r="W2687"/>
  <c r="W2688"/>
  <c r="W2689"/>
  <c r="W2690"/>
  <c r="W2691"/>
  <c r="W2692"/>
  <c r="W2693"/>
  <c r="W2694"/>
  <c r="W2695"/>
  <c r="W2696"/>
  <c r="W2697"/>
  <c r="W2698"/>
  <c r="W2699"/>
  <c r="W2700"/>
  <c r="W2701"/>
  <c r="W2702"/>
  <c r="W2703"/>
  <c r="W2704"/>
  <c r="W2705"/>
  <c r="W2706"/>
  <c r="W2707"/>
  <c r="W2708"/>
  <c r="W2709"/>
  <c r="W2710"/>
  <c r="W2711"/>
  <c r="W2712"/>
  <c r="W2713"/>
  <c r="W2714"/>
  <c r="W2715"/>
  <c r="W2716"/>
  <c r="W2717"/>
  <c r="W2721"/>
  <c r="W2722"/>
  <c r="W2723"/>
  <c r="W2724"/>
  <c r="W2725"/>
  <c r="W2726"/>
  <c r="W2727"/>
  <c r="W2728"/>
  <c r="W2729"/>
  <c r="W2730"/>
  <c r="W2731"/>
  <c r="W2732"/>
  <c r="W2733"/>
  <c r="W2734"/>
  <c r="W2735"/>
  <c r="W2736"/>
  <c r="W2737"/>
  <c r="W2740"/>
  <c r="W2741"/>
  <c r="W2744"/>
  <c r="W2745"/>
  <c r="W2746"/>
  <c r="W2747"/>
  <c r="W2748"/>
  <c r="W2749"/>
  <c r="W2750"/>
  <c r="W2751"/>
  <c r="W2752"/>
  <c r="W2753"/>
  <c r="W2754"/>
  <c r="W2755"/>
  <c r="W2756"/>
  <c r="W2757"/>
  <c r="W2758"/>
  <c r="W2759"/>
  <c r="W2760"/>
  <c r="W2761"/>
  <c r="W2762"/>
  <c r="W2763"/>
  <c r="W2764"/>
  <c r="W2765"/>
  <c r="W2766"/>
  <c r="W2767"/>
  <c r="W2768"/>
  <c r="W2769"/>
  <c r="W2770"/>
  <c r="W2771"/>
  <c r="W2772"/>
  <c r="W2773"/>
  <c r="W2774"/>
  <c r="W2775"/>
  <c r="W2776"/>
  <c r="W2777"/>
  <c r="W2778"/>
  <c r="W2779"/>
  <c r="W2780"/>
  <c r="W2781"/>
  <c r="W2782"/>
  <c r="W2783"/>
  <c r="W2788"/>
  <c r="W2789"/>
  <c r="W2790"/>
  <c r="W2791"/>
  <c r="W2792"/>
  <c r="W2793"/>
  <c r="W2794"/>
  <c r="W2795"/>
  <c r="W2798"/>
  <c r="W2799"/>
  <c r="W2800"/>
  <c r="W2801"/>
  <c r="W2802"/>
  <c r="W2803"/>
  <c r="W2804"/>
  <c r="W2805"/>
  <c r="W2806"/>
  <c r="W2807"/>
  <c r="W2808"/>
  <c r="W2809"/>
  <c r="W2810"/>
  <c r="W2811"/>
  <c r="W2812"/>
  <c r="W2813"/>
  <c r="W2814"/>
  <c r="W2815"/>
  <c r="W2816"/>
  <c r="W2817"/>
  <c r="W2818"/>
  <c r="W2819"/>
  <c r="W2820"/>
  <c r="W2821"/>
  <c r="W2822"/>
  <c r="W2823"/>
  <c r="W2826"/>
  <c r="W2828"/>
  <c r="W2829"/>
  <c r="W2830"/>
  <c r="W2831"/>
  <c r="W2832"/>
  <c r="W2833"/>
  <c r="W2834"/>
  <c r="W2835"/>
  <c r="W2836"/>
  <c r="W2837"/>
  <c r="W2838"/>
  <c r="W2839"/>
  <c r="W2840"/>
  <c r="W2841"/>
  <c r="W2843"/>
  <c r="W2845"/>
  <c r="W2846"/>
  <c r="W2847"/>
  <c r="W2848"/>
  <c r="W2849"/>
  <c r="W2851"/>
  <c r="W2852"/>
  <c r="W2853"/>
  <c r="W2854"/>
  <c r="W2855"/>
  <c r="W2856"/>
  <c r="W2857"/>
  <c r="W2858"/>
  <c r="W2859"/>
  <c r="W2860"/>
  <c r="W2861"/>
  <c r="W2862"/>
  <c r="W2865"/>
  <c r="W2866"/>
  <c r="W2867"/>
  <c r="W2868"/>
  <c r="W2872"/>
  <c r="W2873"/>
  <c r="W2874"/>
  <c r="W2875"/>
  <c r="W2876"/>
  <c r="W2877"/>
  <c r="W2878"/>
  <c r="W2879"/>
  <c r="W2880"/>
  <c r="W2881"/>
  <c r="W2882"/>
  <c r="W2883"/>
  <c r="W2884"/>
  <c r="W2885"/>
  <c r="W2886"/>
  <c r="W2887"/>
  <c r="W2888"/>
  <c r="W2889"/>
  <c r="W2890"/>
  <c r="W2891"/>
  <c r="W2892"/>
  <c r="W2896"/>
  <c r="W2897"/>
  <c r="W2898"/>
  <c r="W2899"/>
  <c r="W2900"/>
  <c r="W2901"/>
  <c r="W2902"/>
  <c r="W2903"/>
  <c r="W2904"/>
  <c r="W2905"/>
  <c r="W2906"/>
  <c r="W2907"/>
  <c r="W2908"/>
  <c r="W2909"/>
  <c r="W2910"/>
  <c r="W2911"/>
  <c r="W2912"/>
  <c r="W2913"/>
  <c r="W2914"/>
  <c r="W2915"/>
  <c r="W2916"/>
  <c r="W2917"/>
  <c r="W2918"/>
  <c r="W2919"/>
  <c r="W2920"/>
  <c r="W2921"/>
  <c r="W2922"/>
  <c r="W2923"/>
  <c r="W2924"/>
  <c r="W2925"/>
  <c r="W2926"/>
  <c r="W2927"/>
  <c r="W2928"/>
  <c r="W2929"/>
  <c r="W2930"/>
  <c r="W2931"/>
  <c r="W2932"/>
  <c r="W2933"/>
  <c r="W2934"/>
  <c r="W2935"/>
  <c r="W2936"/>
  <c r="W2941"/>
  <c r="W2942"/>
  <c r="W2943"/>
  <c r="W2947"/>
  <c r="W2948"/>
  <c r="W2949"/>
  <c r="W2950"/>
  <c r="W2951"/>
  <c r="W2952"/>
  <c r="W2953"/>
  <c r="W2954"/>
  <c r="W2955"/>
  <c r="W2956"/>
  <c r="W2957"/>
  <c r="W2958"/>
  <c r="W2959"/>
  <c r="W2960"/>
  <c r="W2961"/>
  <c r="W2962"/>
  <c r="W2963"/>
  <c r="W2964"/>
  <c r="W2965"/>
  <c r="W2966"/>
  <c r="W2967"/>
  <c r="W2968"/>
  <c r="W2969"/>
  <c r="W2970"/>
  <c r="W2971"/>
  <c r="W2972"/>
  <c r="W2973"/>
  <c r="W2974"/>
  <c r="W2975"/>
  <c r="W2976"/>
  <c r="W2977"/>
  <c r="W2978"/>
  <c r="W2979"/>
  <c r="W2980"/>
  <c r="W2981"/>
  <c r="W2982"/>
  <c r="W2983"/>
  <c r="W2984"/>
  <c r="W2985"/>
  <c r="W2986"/>
  <c r="W2987"/>
  <c r="W2988"/>
  <c r="W2989"/>
  <c r="W2990"/>
  <c r="W2991"/>
  <c r="W2992"/>
  <c r="W2993"/>
  <c r="W2994"/>
  <c r="W2995"/>
  <c r="W2996"/>
  <c r="W2997"/>
  <c r="W2998"/>
  <c r="W2999"/>
  <c r="W3004"/>
  <c r="W3005"/>
  <c r="W3006"/>
  <c r="W3007"/>
  <c r="W3008"/>
  <c r="W3009"/>
  <c r="W3011"/>
  <c r="W3012"/>
  <c r="W3013"/>
  <c r="W3016"/>
  <c r="W3017"/>
  <c r="W3018"/>
  <c r="W3019"/>
  <c r="W3020"/>
  <c r="W3021"/>
  <c r="W3022"/>
  <c r="W3023"/>
  <c r="W3024"/>
  <c r="W3025"/>
  <c r="W3026"/>
  <c r="W3027"/>
  <c r="W3028"/>
  <c r="W3029"/>
  <c r="W3030"/>
  <c r="W3031"/>
  <c r="W3032"/>
  <c r="W3033"/>
  <c r="W3034"/>
  <c r="W3035"/>
  <c r="W3036"/>
  <c r="W3037"/>
  <c r="W3038"/>
  <c r="W3039"/>
  <c r="W3040"/>
  <c r="W3041"/>
  <c r="W3042"/>
  <c r="W3043"/>
  <c r="W3044"/>
  <c r="W3045"/>
  <c r="W3049"/>
  <c r="W3050"/>
  <c r="W3051"/>
  <c r="W3052"/>
  <c r="W3053"/>
  <c r="W3054"/>
  <c r="W3055"/>
  <c r="W3056"/>
  <c r="W3057"/>
  <c r="W3058"/>
  <c r="W3059"/>
  <c r="W3060"/>
  <c r="W3061"/>
  <c r="W3062"/>
  <c r="W3063"/>
  <c r="W3066"/>
  <c r="W3067"/>
  <c r="W3069"/>
  <c r="W3070"/>
  <c r="W3072"/>
  <c r="W3073"/>
  <c r="W3074"/>
  <c r="W3075"/>
  <c r="W3076"/>
  <c r="W3077"/>
  <c r="W3078"/>
  <c r="W3079"/>
  <c r="W3080"/>
  <c r="W3081"/>
  <c r="W3082"/>
  <c r="W3087"/>
  <c r="W3088"/>
  <c r="W3092"/>
  <c r="W3093"/>
  <c r="W3094"/>
  <c r="W3095"/>
  <c r="W3096"/>
  <c r="W3097"/>
  <c r="W3098"/>
  <c r="W3099"/>
  <c r="W3100"/>
  <c r="W3101"/>
  <c r="W3102"/>
  <c r="W3103"/>
  <c r="W3104"/>
  <c r="W3105"/>
  <c r="W3106"/>
  <c r="W3107"/>
  <c r="W3108"/>
  <c r="W3109"/>
  <c r="W3110"/>
  <c r="W3111"/>
  <c r="W3112"/>
  <c r="W3113"/>
  <c r="W3114"/>
  <c r="W3115"/>
  <c r="W3122"/>
  <c r="W3123"/>
  <c r="W3124"/>
  <c r="W3126"/>
  <c r="W3127"/>
  <c r="W3128"/>
  <c r="W3130"/>
  <c r="W3131"/>
  <c r="W3132"/>
  <c r="W3134"/>
  <c r="W3135"/>
  <c r="W3136"/>
  <c r="W3137"/>
  <c r="W3139"/>
  <c r="W3140"/>
  <c r="W3142"/>
  <c r="W3143"/>
  <c r="W3144"/>
  <c r="W3146"/>
  <c r="W3148"/>
  <c r="W3149"/>
  <c r="W3150"/>
  <c r="W3151"/>
  <c r="W3152"/>
  <c r="W3153"/>
  <c r="W3154"/>
  <c r="W3155"/>
  <c r="W3156"/>
  <c r="W3157"/>
  <c r="W3158"/>
  <c r="W3159"/>
  <c r="W3160"/>
  <c r="W3161"/>
  <c r="W3162"/>
  <c r="W3163"/>
  <c r="W3164"/>
  <c r="W3165"/>
  <c r="W3166"/>
  <c r="W3167"/>
  <c r="W3168"/>
  <c r="W3169"/>
  <c r="W3170"/>
  <c r="W3171"/>
  <c r="W3172"/>
  <c r="W3173"/>
  <c r="W3174"/>
  <c r="W3177"/>
  <c r="W3181"/>
  <c r="W3182"/>
  <c r="W3184"/>
  <c r="W3185"/>
  <c r="W3189"/>
  <c r="W3193"/>
  <c r="W3194"/>
  <c r="W3195"/>
  <c r="W3196"/>
  <c r="W3197"/>
  <c r="W3198"/>
  <c r="W3201"/>
  <c r="W3202"/>
  <c r="W3203"/>
  <c r="W3204"/>
  <c r="W3205"/>
  <c r="W3206"/>
  <c r="W3207"/>
  <c r="W3208"/>
  <c r="W3209"/>
  <c r="W3210"/>
  <c r="W3212"/>
  <c r="W3213"/>
  <c r="W3214"/>
  <c r="W3215"/>
  <c r="W3217"/>
  <c r="W3218"/>
  <c r="W3219"/>
  <c r="W3220"/>
  <c r="W3221"/>
  <c r="W3222"/>
  <c r="W3223"/>
  <c r="W3224"/>
  <c r="W3225"/>
  <c r="W3226"/>
  <c r="W3227"/>
  <c r="W3228"/>
  <c r="W3229"/>
  <c r="W3230"/>
  <c r="W3231"/>
  <c r="W3232"/>
  <c r="W3236"/>
  <c r="W3237"/>
  <c r="W3238"/>
  <c r="W3241"/>
  <c r="W3243"/>
  <c r="W3244"/>
  <c r="W3245"/>
  <c r="W3246"/>
  <c r="W3247"/>
  <c r="W3248"/>
  <c r="W3249"/>
  <c r="W3250"/>
  <c r="W3251"/>
  <c r="W3252"/>
  <c r="W3253"/>
  <c r="W3254"/>
  <c r="W3260"/>
  <c r="W3261"/>
  <c r="W3262"/>
  <c r="W3263"/>
  <c r="W3264"/>
  <c r="W3265"/>
  <c r="W3267"/>
  <c r="W3268"/>
  <c r="W3269"/>
  <c r="W3270"/>
  <c r="W3271"/>
  <c r="W3272"/>
  <c r="W3276"/>
  <c r="W3279"/>
  <c r="W3281"/>
  <c r="W3282"/>
  <c r="W3283"/>
  <c r="W3284"/>
  <c r="W3285"/>
  <c r="W3286"/>
  <c r="W3287"/>
  <c r="W3288"/>
  <c r="W3289"/>
  <c r="W3290"/>
  <c r="W3291"/>
  <c r="W3292"/>
  <c r="W3293"/>
  <c r="W3298"/>
  <c r="W3299"/>
  <c r="W3300"/>
  <c r="W3301"/>
  <c r="W3302"/>
  <c r="W3303"/>
  <c r="W3304"/>
  <c r="W3305"/>
  <c r="W3306"/>
  <c r="W3307"/>
  <c r="W3308"/>
  <c r="W3309"/>
  <c r="W3310"/>
  <c r="W3311"/>
  <c r="W3312"/>
  <c r="W3313"/>
  <c r="W3314"/>
  <c r="W3315"/>
  <c r="W3316"/>
  <c r="W3318"/>
  <c r="W3319"/>
  <c r="W3320"/>
  <c r="W3321"/>
  <c r="W3322"/>
  <c r="W3323"/>
  <c r="W3324"/>
  <c r="W3325"/>
  <c r="W3330"/>
  <c r="W3331"/>
  <c r="W3332"/>
  <c r="W3333"/>
  <c r="W3335"/>
  <c r="W3336"/>
  <c r="W3337"/>
  <c r="W3338"/>
  <c r="W3339"/>
  <c r="W3340"/>
  <c r="W3341"/>
  <c r="W3342"/>
  <c r="W3343"/>
  <c r="W3344"/>
  <c r="W3346"/>
  <c r="W3347"/>
  <c r="W3348"/>
  <c r="W3349"/>
  <c r="W3350"/>
  <c r="W3351"/>
  <c r="W3354"/>
  <c r="W3358"/>
  <c r="W3359"/>
  <c r="W3360"/>
  <c r="W3361"/>
  <c r="W3362"/>
  <c r="W3363"/>
  <c r="W3364"/>
  <c r="W3365"/>
  <c r="W3366"/>
  <c r="W3367"/>
  <c r="W3368"/>
  <c r="W3372"/>
  <c r="W3373"/>
  <c r="W3374"/>
  <c r="W3376"/>
  <c r="W3377"/>
  <c r="W3378"/>
  <c r="W3379"/>
  <c r="W3380"/>
  <c r="W3381"/>
  <c r="W3382"/>
  <c r="W3383"/>
  <c r="W3384"/>
  <c r="W3388"/>
  <c r="W3389"/>
  <c r="W3390"/>
  <c r="W3391"/>
  <c r="W3392"/>
  <c r="W3393"/>
  <c r="W3394"/>
  <c r="W3395"/>
  <c r="W3396"/>
  <c r="W3397"/>
  <c r="W3399"/>
  <c r="W3400"/>
  <c r="W3401"/>
  <c r="W3402"/>
  <c r="W3403"/>
  <c r="W3405"/>
  <c r="W3406"/>
  <c r="W3407"/>
  <c r="W3408"/>
  <c r="W3409"/>
  <c r="W3410"/>
  <c r="W3411"/>
  <c r="W3412"/>
  <c r="W3413"/>
  <c r="W3414"/>
  <c r="W3415"/>
  <c r="W3417"/>
  <c r="W3418"/>
  <c r="W3419"/>
  <c r="W3420"/>
  <c r="W3421"/>
  <c r="W3422"/>
  <c r="W3423"/>
  <c r="W3424"/>
  <c r="W3425"/>
  <c r="W3426"/>
  <c r="W3427"/>
  <c r="W3429"/>
  <c r="W3430"/>
  <c r="W3431"/>
  <c r="W3432"/>
  <c r="W3433"/>
  <c r="W3434"/>
  <c r="W3435"/>
  <c r="W3436"/>
  <c r="W3437"/>
  <c r="W3438"/>
  <c r="W3439"/>
  <c r="W3440"/>
  <c r="W3441"/>
  <c r="W3442"/>
  <c r="W3443"/>
  <c r="W3444"/>
  <c r="W3445"/>
  <c r="W3446"/>
  <c r="W3447"/>
  <c r="W3448"/>
  <c r="W3449"/>
  <c r="W3450"/>
  <c r="W3451"/>
  <c r="W3452"/>
  <c r="W3456"/>
  <c r="W3459"/>
  <c r="W3462"/>
  <c r="W3463"/>
  <c r="W3464"/>
  <c r="W3465"/>
  <c r="W3466"/>
  <c r="W3467"/>
  <c r="W3468"/>
  <c r="W3469"/>
  <c r="W3470"/>
  <c r="W3471"/>
  <c r="W3472"/>
  <c r="W3473"/>
  <c r="W3476"/>
  <c r="W3477"/>
  <c r="W3478"/>
  <c r="W3480"/>
  <c r="W3481"/>
  <c r="W3482"/>
  <c r="W3483"/>
  <c r="W3484"/>
  <c r="W3485"/>
  <c r="W3486"/>
  <c r="W3487"/>
  <c r="W3488"/>
  <c r="W3489"/>
  <c r="W3490"/>
  <c r="W3491"/>
  <c r="W3492"/>
  <c r="W3493"/>
  <c r="W3494"/>
  <c r="W3495"/>
  <c r="W3496"/>
  <c r="W3497"/>
  <c r="W3498"/>
  <c r="W3499"/>
  <c r="W3500"/>
  <c r="W3501"/>
  <c r="W3502"/>
  <c r="W3503"/>
  <c r="W3504"/>
  <c r="W3510"/>
  <c r="W3511"/>
  <c r="W3512"/>
  <c r="W3513"/>
  <c r="W3515"/>
  <c r="W3516"/>
  <c r="W3517"/>
  <c r="W3519"/>
  <c r="W3520"/>
  <c r="W3521"/>
  <c r="W3522"/>
  <c r="W3523"/>
  <c r="W3524"/>
  <c r="W3525"/>
  <c r="W3526"/>
  <c r="W3527"/>
  <c r="W3528"/>
  <c r="W3529"/>
  <c r="W3530"/>
  <c r="W3531"/>
  <c r="W3532"/>
  <c r="W3533"/>
  <c r="W3534"/>
  <c r="W3537"/>
  <c r="W3541"/>
  <c r="W3542"/>
  <c r="W3543"/>
  <c r="W3544"/>
  <c r="W3545"/>
  <c r="W3546"/>
  <c r="W3547"/>
  <c r="W3548"/>
  <c r="W3551"/>
  <c r="W3552"/>
  <c r="W3553"/>
  <c r="W3554"/>
  <c r="W3555"/>
  <c r="W3556"/>
  <c r="W3557"/>
  <c r="W3558"/>
  <c r="W3559"/>
  <c r="W3560"/>
  <c r="W3561"/>
  <c r="W3562"/>
  <c r="W3563"/>
  <c r="W3564"/>
  <c r="W3565"/>
  <c r="W3566"/>
  <c r="W3567"/>
  <c r="W3568"/>
  <c r="W3569"/>
  <c r="W3570"/>
  <c r="W3571"/>
  <c r="W3572"/>
  <c r="W3573"/>
  <c r="W3575"/>
  <c r="W3580"/>
  <c r="W3586"/>
  <c r="W3587"/>
  <c r="W3588"/>
  <c r="W3589"/>
  <c r="W3590"/>
  <c r="W3591"/>
  <c r="W3592"/>
  <c r="W3593"/>
  <c r="W3594"/>
  <c r="W3595"/>
  <c r="W3596"/>
  <c r="W3597"/>
  <c r="W3598"/>
  <c r="W3599"/>
  <c r="W3600"/>
  <c r="W3601"/>
  <c r="W3602"/>
  <c r="W3603"/>
  <c r="W3604"/>
  <c r="W3605"/>
  <c r="W3606"/>
  <c r="W3607"/>
  <c r="W3609"/>
  <c r="W3610"/>
  <c r="W3611"/>
  <c r="W3612"/>
  <c r="W3613"/>
  <c r="W3614"/>
  <c r="W3615"/>
  <c r="W3616"/>
  <c r="W3617"/>
  <c r="W3618"/>
  <c r="W3619"/>
  <c r="W3620"/>
  <c r="W3621"/>
  <c r="W3622"/>
  <c r="W3623"/>
  <c r="W3624"/>
  <c r="W3625"/>
  <c r="W3626"/>
  <c r="W3627"/>
  <c r="W3628"/>
  <c r="W3629"/>
  <c r="W3630"/>
  <c r="W3631"/>
  <c r="W3632"/>
  <c r="W3635"/>
  <c r="W3636"/>
  <c r="W3637"/>
  <c r="W3638"/>
  <c r="W3639"/>
  <c r="W3640"/>
  <c r="W3641"/>
  <c r="W3642"/>
  <c r="W3643"/>
  <c r="W3644"/>
  <c r="W3645"/>
  <c r="W3646"/>
  <c r="W3647"/>
  <c r="W3648"/>
  <c r="W3649"/>
  <c r="W3650"/>
  <c r="W3651"/>
  <c r="W3652"/>
  <c r="W3653"/>
  <c r="W3654"/>
  <c r="W3655"/>
  <c r="W3656"/>
  <c r="W3657"/>
  <c r="W3658"/>
  <c r="W3659"/>
  <c r="W3660"/>
  <c r="W3665"/>
  <c r="W3666"/>
  <c r="W3667"/>
  <c r="W3668"/>
  <c r="W3669"/>
  <c r="W3670"/>
  <c r="W3671"/>
  <c r="W3672"/>
  <c r="W3673"/>
  <c r="W3674"/>
  <c r="W3675"/>
  <c r="W3676"/>
  <c r="W3677"/>
  <c r="W3678"/>
  <c r="W3679"/>
  <c r="W3680"/>
  <c r="W3681"/>
  <c r="W3682"/>
  <c r="W3684"/>
  <c r="W3685"/>
  <c r="W3686"/>
  <c r="W3687"/>
  <c r="W3688"/>
  <c r="W3689"/>
  <c r="W3690"/>
  <c r="W3691"/>
  <c r="W3692"/>
  <c r="W3693"/>
  <c r="W3694"/>
  <c r="W3695"/>
  <c r="W3696"/>
  <c r="W3697"/>
  <c r="W3698"/>
  <c r="W3699"/>
  <c r="W3700"/>
  <c r="W3701"/>
  <c r="W3702"/>
  <c r="W3703"/>
  <c r="W3704"/>
  <c r="W3705"/>
  <c r="W3706"/>
  <c r="W3707"/>
  <c r="W3708"/>
  <c r="W3709"/>
  <c r="W3710"/>
  <c r="W3711"/>
  <c r="W3712"/>
  <c r="W3713"/>
  <c r="W3714"/>
  <c r="W3715"/>
  <c r="W3716"/>
  <c r="W3717"/>
  <c r="W3718"/>
  <c r="W3719"/>
  <c r="W3720"/>
  <c r="W3721"/>
  <c r="W3722"/>
  <c r="W3723"/>
  <c r="W3724"/>
  <c r="W3725"/>
  <c r="W3726"/>
  <c r="W3727"/>
  <c r="W3728"/>
  <c r="W3729"/>
  <c r="W3730"/>
  <c r="W3731"/>
  <c r="W3732"/>
  <c r="W3733"/>
  <c r="W3734"/>
  <c r="W3735"/>
  <c r="W3736"/>
  <c r="W3737"/>
  <c r="W3738"/>
  <c r="W3739"/>
  <c r="W3740"/>
  <c r="W3741"/>
  <c r="W3742"/>
  <c r="W3743"/>
  <c r="W3744"/>
  <c r="W3745"/>
  <c r="W3746"/>
  <c r="W3747"/>
  <c r="W3748"/>
  <c r="W3751"/>
  <c r="W3752"/>
  <c r="W3757"/>
  <c r="W3758"/>
  <c r="W3759"/>
  <c r="W3760"/>
  <c r="W3761"/>
  <c r="W3762"/>
  <c r="W3763"/>
  <c r="W3764"/>
  <c r="W3765"/>
  <c r="W3770"/>
  <c r="W3771"/>
  <c r="W3772"/>
  <c r="W3773"/>
  <c r="W3774"/>
  <c r="W3775"/>
  <c r="W3776"/>
  <c r="W3777"/>
  <c r="W3778"/>
  <c r="W3779"/>
  <c r="W3780"/>
  <c r="W3781"/>
  <c r="W3782"/>
  <c r="W3783"/>
  <c r="W3784"/>
  <c r="W3785"/>
  <c r="W3786"/>
  <c r="W3787"/>
  <c r="W3788"/>
  <c r="W3789"/>
  <c r="W3790"/>
  <c r="W3791"/>
  <c r="W3792"/>
  <c r="W3793"/>
  <c r="W3794"/>
  <c r="W3795"/>
  <c r="W3796"/>
  <c r="W3797"/>
  <c r="W3798"/>
  <c r="W3800"/>
  <c r="W3801"/>
  <c r="W3802"/>
  <c r="W3803"/>
  <c r="W3804"/>
  <c r="W3805"/>
  <c r="W3806"/>
  <c r="W3807"/>
  <c r="W3808"/>
  <c r="W3811"/>
  <c r="W3812"/>
  <c r="W3813"/>
  <c r="W3814"/>
  <c r="W3815"/>
  <c r="W3816"/>
  <c r="W3817"/>
  <c r="W3818"/>
  <c r="W3819"/>
  <c r="W3820"/>
  <c r="W3821"/>
  <c r="W3822"/>
  <c r="W3823"/>
  <c r="W3824"/>
  <c r="W3825"/>
  <c r="W3826"/>
  <c r="W3827"/>
  <c r="W3828"/>
  <c r="W3829"/>
  <c r="W3830"/>
  <c r="W3831"/>
  <c r="W3832"/>
  <c r="W3833"/>
  <c r="W3834"/>
  <c r="W3838"/>
  <c r="W3839"/>
  <c r="W3840"/>
  <c r="W3841"/>
  <c r="W3842"/>
  <c r="W3843"/>
  <c r="W3844"/>
  <c r="W3845"/>
  <c r="W3846"/>
  <c r="W3847"/>
  <c r="W3848"/>
  <c r="W3849"/>
  <c r="W3850"/>
  <c r="W3851"/>
  <c r="W3852"/>
  <c r="W3854"/>
  <c r="W3855"/>
  <c r="W3856"/>
  <c r="W3857"/>
  <c r="W3858"/>
  <c r="W3859"/>
  <c r="W3860"/>
  <c r="W3861"/>
  <c r="W3862"/>
  <c r="W3863"/>
  <c r="W3869"/>
  <c r="W3870"/>
  <c r="W3871"/>
  <c r="W3872"/>
  <c r="W3873"/>
  <c r="W3874"/>
  <c r="W3875"/>
  <c r="W3876"/>
  <c r="W3877"/>
  <c r="W3879"/>
  <c r="W3880"/>
  <c r="W3881"/>
  <c r="W3882"/>
  <c r="W3883"/>
  <c r="W3884"/>
  <c r="W3885"/>
  <c r="W3886"/>
  <c r="W3892"/>
  <c r="W3893"/>
  <c r="W3894"/>
  <c r="W3895"/>
  <c r="W3896"/>
  <c r="W3897"/>
  <c r="W3898"/>
  <c r="W3899"/>
  <c r="W3900"/>
  <c r="W3902"/>
  <c r="W3903"/>
  <c r="W3904"/>
  <c r="W3905"/>
  <c r="W3906"/>
  <c r="W3907"/>
  <c r="W3908"/>
  <c r="W3909"/>
  <c r="W3911"/>
  <c r="W3912"/>
  <c r="W3913"/>
  <c r="W3914"/>
  <c r="W3915"/>
  <c r="W3916"/>
  <c r="W3917"/>
  <c r="W3918"/>
  <c r="W3919"/>
  <c r="W3920"/>
  <c r="W3921"/>
  <c r="W3922"/>
  <c r="W3923"/>
  <c r="W3924"/>
  <c r="W3925"/>
  <c r="W3926"/>
  <c r="W3927"/>
  <c r="W3928"/>
  <c r="W3929"/>
  <c r="W3930"/>
  <c r="W3931"/>
  <c r="W3932"/>
  <c r="W3933"/>
  <c r="W3934"/>
  <c r="W3935"/>
  <c r="W3936"/>
  <c r="W3937"/>
  <c r="W3938"/>
  <c r="W3939"/>
  <c r="W3940"/>
  <c r="W3941"/>
  <c r="W3942"/>
  <c r="W3943"/>
  <c r="W3944"/>
  <c r="W3946"/>
  <c r="W3947"/>
  <c r="W3948"/>
  <c r="W3949"/>
  <c r="W3950"/>
  <c r="W3951"/>
  <c r="W3952"/>
  <c r="W3953"/>
  <c r="W3954"/>
  <c r="W3956"/>
  <c r="W3957"/>
  <c r="W3958"/>
  <c r="W3959"/>
  <c r="W3960"/>
  <c r="W3961"/>
  <c r="W3962"/>
  <c r="W3963"/>
  <c r="W3964"/>
  <c r="W3965"/>
  <c r="W3966"/>
  <c r="W3967"/>
  <c r="W3968"/>
  <c r="W3969"/>
  <c r="W3970"/>
  <c r="W3971"/>
  <c r="W3972"/>
  <c r="W3973"/>
  <c r="W3974"/>
  <c r="W3975"/>
  <c r="W3976"/>
  <c r="W3977"/>
  <c r="W3978"/>
  <c r="W3979"/>
  <c r="W3980"/>
  <c r="W3981"/>
  <c r="W3982"/>
  <c r="W3984"/>
  <c r="W3985"/>
  <c r="W3986"/>
  <c r="W3987"/>
  <c r="W3988"/>
  <c r="W3989"/>
  <c r="W3990"/>
  <c r="W3991"/>
  <c r="W3992"/>
  <c r="W3993"/>
  <c r="W3994"/>
  <c r="W3995"/>
  <c r="W3996"/>
  <c r="W3997"/>
  <c r="W3998"/>
  <c r="W3999"/>
  <c r="W4000"/>
  <c r="W4001"/>
  <c r="W4002"/>
  <c r="W4003"/>
  <c r="W4004"/>
  <c r="W4005"/>
  <c r="W4006"/>
  <c r="W4007"/>
  <c r="W4008"/>
  <c r="W4009"/>
  <c r="W4010"/>
  <c r="W4011"/>
  <c r="W4012"/>
  <c r="W4013"/>
  <c r="W4014"/>
  <c r="W4015"/>
  <c r="W4016"/>
  <c r="W4018"/>
  <c r="W4019"/>
  <c r="W4020"/>
  <c r="W4021"/>
  <c r="W4022"/>
  <c r="W4023"/>
  <c r="W4024"/>
  <c r="W4025"/>
  <c r="W4026"/>
  <c r="W4027"/>
  <c r="W4028"/>
  <c r="W4029"/>
  <c r="W4030"/>
  <c r="W4031"/>
  <c r="W4032"/>
  <c r="W4033"/>
  <c r="W4034"/>
  <c r="W4035"/>
  <c r="W4036"/>
  <c r="W4037"/>
  <c r="W4038"/>
  <c r="W4039"/>
  <c r="W4040"/>
  <c r="W4041"/>
  <c r="W4042"/>
  <c r="W4043"/>
  <c r="W4044"/>
  <c r="W4045"/>
  <c r="W4046"/>
  <c r="W4047"/>
  <c r="W4048"/>
  <c r="W4049"/>
  <c r="W4050"/>
  <c r="W4051"/>
  <c r="W4052"/>
  <c r="W4053"/>
  <c r="W4054"/>
  <c r="W4055"/>
  <c r="W4057"/>
  <c r="W4059"/>
  <c r="W4060"/>
  <c r="W4061"/>
  <c r="W4062"/>
  <c r="W4063"/>
  <c r="W4064"/>
  <c r="W4071"/>
  <c r="W4072"/>
  <c r="W4073"/>
  <c r="W4074"/>
  <c r="W4075"/>
  <c r="W4076"/>
  <c r="W4077"/>
  <c r="W4078"/>
  <c r="W4079"/>
  <c r="W4080"/>
  <c r="W4081"/>
  <c r="W4082"/>
  <c r="W4083"/>
  <c r="W4084"/>
  <c r="W4085"/>
  <c r="W4086"/>
  <c r="W4091"/>
  <c r="W4092"/>
  <c r="W4093"/>
  <c r="W4094"/>
  <c r="W4095"/>
  <c r="W4096"/>
  <c r="W4097"/>
  <c r="W4098"/>
  <c r="W4099"/>
  <c r="W4100"/>
  <c r="W4101"/>
  <c r="W4102"/>
  <c r="W4103"/>
  <c r="W4104"/>
  <c r="W4105"/>
  <c r="W4106"/>
  <c r="W4113"/>
  <c r="W4114"/>
  <c r="W4115"/>
  <c r="W4116"/>
  <c r="W4117"/>
  <c r="W4118"/>
  <c r="W4119"/>
  <c r="W4120"/>
  <c r="W4121"/>
  <c r="W4122"/>
  <c r="W4123"/>
  <c r="W4124"/>
  <c r="W4125"/>
  <c r="W4126"/>
  <c r="W4127"/>
  <c r="W4128"/>
  <c r="W4129"/>
  <c r="W4130"/>
  <c r="W4131"/>
  <c r="W4132"/>
  <c r="W4133"/>
  <c r="W4134"/>
  <c r="W4136"/>
  <c r="W4137"/>
  <c r="W4138"/>
  <c r="W4139"/>
  <c r="W4140"/>
  <c r="W4141"/>
  <c r="W4142"/>
  <c r="W4143"/>
  <c r="W4144"/>
  <c r="W4145"/>
  <c r="W4146"/>
  <c r="W4147"/>
  <c r="W4148"/>
  <c r="W4149"/>
  <c r="W4150"/>
  <c r="W4152"/>
  <c r="W4153"/>
  <c r="W4154"/>
  <c r="W4156"/>
  <c r="W4157"/>
  <c r="W4158"/>
  <c r="W4159"/>
  <c r="W4160"/>
  <c r="W4161"/>
  <c r="W4162"/>
  <c r="W4163"/>
  <c r="W4164"/>
  <c r="W4165"/>
  <c r="W4166"/>
  <c r="W4167"/>
  <c r="W4168"/>
  <c r="W4169"/>
  <c r="W4170"/>
  <c r="W4171"/>
  <c r="W4172"/>
  <c r="W4173"/>
  <c r="W4174"/>
  <c r="W4175"/>
  <c r="W4176"/>
  <c r="W4177"/>
  <c r="W4178"/>
  <c r="W4179"/>
  <c r="W4180"/>
  <c r="W4181"/>
  <c r="W4182"/>
  <c r="W4204"/>
  <c r="W4205"/>
  <c r="W4206"/>
  <c r="W4207"/>
  <c r="W4208"/>
  <c r="W4209"/>
  <c r="W4214"/>
  <c r="W4215"/>
  <c r="W4216"/>
  <c r="W4217"/>
  <c r="W4218"/>
  <c r="W4219"/>
  <c r="W4220"/>
  <c r="W4221"/>
  <c r="W4222"/>
  <c r="W4223"/>
  <c r="W4224"/>
  <c r="W4226"/>
  <c r="W4227"/>
  <c r="W4228"/>
  <c r="W4229"/>
  <c r="W4230"/>
  <c r="W4231"/>
  <c r="W4232"/>
  <c r="W4233"/>
  <c r="W4234"/>
  <c r="W4235"/>
  <c r="W4236"/>
  <c r="W4237"/>
  <c r="W4251"/>
  <c r="W4252"/>
  <c r="W4253"/>
  <c r="W4254"/>
  <c r="W4255"/>
  <c r="W4256"/>
  <c r="W4257"/>
  <c r="W4258"/>
  <c r="W4259"/>
  <c r="W4260"/>
  <c r="W4261"/>
  <c r="W4262"/>
  <c r="W4263"/>
  <c r="W4264"/>
  <c r="W4265"/>
  <c r="W4266"/>
  <c r="W4267"/>
  <c r="W4268"/>
  <c r="W4269"/>
  <c r="W4270"/>
  <c r="W4271"/>
  <c r="W4272"/>
  <c r="W4273"/>
  <c r="W4274"/>
  <c r="W4275"/>
  <c r="W4276"/>
  <c r="W4277"/>
  <c r="W4278"/>
  <c r="W4279"/>
  <c r="W4280"/>
  <c r="W4281"/>
  <c r="W4282"/>
  <c r="W4283"/>
  <c r="W4284"/>
  <c r="W4285"/>
  <c r="W4286"/>
  <c r="W4287"/>
  <c r="W4288"/>
  <c r="W4289"/>
  <c r="W4290"/>
  <c r="W4291"/>
  <c r="W4292"/>
  <c r="W4293"/>
  <c r="W4294"/>
  <c r="W4295"/>
  <c r="W4296"/>
  <c r="W4297"/>
  <c r="W4298"/>
  <c r="W4299"/>
  <c r="W4300"/>
  <c r="W4301"/>
  <c r="W4302"/>
  <c r="W4303"/>
  <c r="W4328"/>
  <c r="W4329"/>
  <c r="W4330"/>
  <c r="W4331"/>
  <c r="W4332"/>
  <c r="W4333"/>
  <c r="W4334"/>
  <c r="W4335"/>
  <c r="W4336"/>
  <c r="W4337"/>
  <c r="W4338"/>
  <c r="W4339"/>
  <c r="W4340"/>
  <c r="W4341"/>
  <c r="W4342"/>
  <c r="W4343"/>
  <c r="W4344"/>
  <c r="W4345"/>
  <c r="W4346"/>
  <c r="W4347"/>
  <c r="W4348"/>
  <c r="W4349"/>
  <c r="W4350"/>
  <c r="W4351"/>
  <c r="W4352"/>
  <c r="W4353"/>
  <c r="W4354"/>
  <c r="W4355"/>
  <c r="W4356"/>
  <c r="W4357"/>
  <c r="W4358"/>
  <c r="W4359"/>
  <c r="W4360"/>
  <c r="W4361"/>
  <c r="W4362"/>
  <c r="W4363"/>
  <c r="W4364"/>
  <c r="W4365"/>
  <c r="W4366"/>
  <c r="W4376"/>
  <c r="W4377"/>
  <c r="W4378"/>
  <c r="W4379"/>
  <c r="W4380"/>
  <c r="W4381"/>
  <c r="W4382"/>
  <c r="W4383"/>
  <c r="W4384"/>
  <c r="W4385"/>
  <c r="W4397"/>
  <c r="W4398"/>
  <c r="W4399"/>
  <c r="W4400"/>
  <c r="W4401"/>
  <c r="W4402"/>
  <c r="W4403"/>
  <c r="W4404"/>
  <c r="W4405"/>
  <c r="W4406"/>
  <c r="W4407"/>
  <c r="W4408"/>
  <c r="W4409"/>
  <c r="W4410"/>
  <c r="W4411"/>
  <c r="W4412"/>
  <c r="W4413"/>
  <c r="W4414"/>
  <c r="W4415"/>
  <c r="W4416"/>
  <c r="W4417"/>
  <c r="W4418"/>
  <c r="W4419"/>
  <c r="W4420"/>
  <c r="W4421"/>
  <c r="W4422"/>
  <c r="W4423"/>
  <c r="W4424"/>
  <c r="W4425"/>
  <c r="W4426"/>
  <c r="W4427"/>
  <c r="W4428"/>
  <c r="W4429"/>
  <c r="W4430"/>
  <c r="W4431"/>
  <c r="W4432"/>
  <c r="W4433"/>
  <c r="W4434"/>
  <c r="W4435"/>
  <c r="W4436"/>
  <c r="W4437"/>
  <c r="W4438"/>
  <c r="W4450"/>
  <c r="W4451"/>
  <c r="W4452"/>
  <c r="W4453"/>
  <c r="W4454"/>
  <c r="W4455"/>
  <c r="W4456"/>
  <c r="W4457"/>
  <c r="W4458"/>
  <c r="W4459"/>
  <c r="W4460"/>
  <c r="W4461"/>
  <c r="W4462"/>
  <c r="W4463"/>
  <c r="W4464"/>
  <c r="W4465"/>
  <c r="W4466"/>
  <c r="W4467"/>
  <c r="W4468"/>
  <c r="W4469"/>
  <c r="W4470"/>
  <c r="W4471"/>
  <c r="W4472"/>
  <c r="W4473"/>
  <c r="W4474"/>
  <c r="W4475"/>
  <c r="W4476"/>
  <c r="W4477"/>
  <c r="W4478"/>
  <c r="W4479"/>
  <c r="W4488"/>
  <c r="W4489"/>
  <c r="W4490"/>
  <c r="W4491"/>
  <c r="W4492"/>
  <c r="W4493"/>
  <c r="W4494"/>
  <c r="W4495"/>
  <c r="W4496"/>
  <c r="W4497"/>
  <c r="W4498"/>
  <c r="W4499"/>
  <c r="W4500"/>
  <c r="W4501"/>
  <c r="W4502"/>
  <c r="W4503"/>
  <c r="W4504"/>
  <c r="W4533"/>
  <c r="W4534"/>
  <c r="W4535"/>
  <c r="W4536"/>
  <c r="W4537"/>
  <c r="W4538"/>
  <c r="W4539"/>
  <c r="W4540"/>
  <c r="W4541"/>
  <c r="W4542"/>
  <c r="W4543"/>
  <c r="W4544"/>
  <c r="W4545"/>
  <c r="W4546"/>
  <c r="W4547"/>
  <c r="W4548"/>
  <c r="W4549"/>
  <c r="W4550"/>
  <c r="W4551"/>
  <c r="W4552"/>
  <c r="W4573"/>
  <c r="W4574"/>
  <c r="W4575"/>
  <c r="W4576"/>
  <c r="W4577"/>
  <c r="W4578"/>
  <c r="W4579"/>
  <c r="W4580"/>
  <c r="W4581"/>
  <c r="W4582"/>
  <c r="W4583"/>
  <c r="W4584"/>
  <c r="W4593"/>
  <c r="W4594"/>
  <c r="W4595"/>
  <c r="W4596"/>
  <c r="W4597"/>
  <c r="W4598"/>
  <c r="W4599"/>
  <c r="W4600"/>
  <c r="W4601"/>
  <c r="W4603"/>
  <c r="W4605"/>
  <c r="W4606"/>
  <c r="W4607"/>
  <c r="W4608"/>
  <c r="W4609"/>
  <c r="W4610"/>
  <c r="W4617"/>
  <c r="W4618"/>
  <c r="W4619"/>
  <c r="W4620"/>
  <c r="W4625"/>
  <c r="W4626"/>
  <c r="W4627"/>
  <c r="W4628"/>
  <c r="W4629"/>
  <c r="W4630"/>
  <c r="W4631"/>
  <c r="W4632"/>
  <c r="W4633"/>
  <c r="W4634"/>
  <c r="W4635"/>
  <c r="W4636"/>
  <c r="W4637"/>
  <c r="W4638"/>
  <c r="W4639"/>
  <c r="W4640"/>
  <c r="W4641"/>
  <c r="W4642"/>
  <c r="W4643"/>
  <c r="W4644"/>
  <c r="W4645"/>
  <c r="W4646"/>
  <c r="W4647"/>
  <c r="W4648"/>
  <c r="W4649"/>
  <c r="W4650"/>
  <c r="W4651"/>
  <c r="W4652"/>
  <c r="W4653"/>
  <c r="W4654"/>
  <c r="W4663"/>
  <c r="W4666"/>
  <c r="W4667"/>
  <c r="W4668"/>
  <c r="W4669"/>
  <c r="W4670"/>
  <c r="W4671"/>
  <c r="W4672"/>
  <c r="W4673"/>
  <c r="W4674"/>
  <c r="W4675"/>
  <c r="W4676"/>
  <c r="W4677"/>
  <c r="W4678"/>
  <c r="W4679"/>
  <c r="W4680"/>
  <c r="W4681"/>
  <c r="W4682"/>
  <c r="W4684"/>
  <c r="W4685"/>
  <c r="W4686"/>
  <c r="W4687"/>
  <c r="W4688"/>
  <c r="W4689"/>
  <c r="W4690"/>
  <c r="W4691"/>
  <c r="W4692"/>
  <c r="W4693"/>
  <c r="W4694"/>
  <c r="W4695"/>
  <c r="W4696"/>
  <c r="W4697"/>
  <c r="W4698"/>
  <c r="W4699"/>
  <c r="W4700"/>
  <c r="W4701"/>
  <c r="W4702"/>
  <c r="W4703"/>
  <c r="W4704"/>
  <c r="W4705"/>
  <c r="W4706"/>
  <c r="W4707"/>
  <c r="W4708"/>
  <c r="W4709"/>
  <c r="W4710"/>
  <c r="W4711"/>
  <c r="W4712"/>
  <c r="W4713"/>
  <c r="W4715"/>
  <c r="W4733"/>
  <c r="W4734"/>
  <c r="W4735"/>
  <c r="W4737"/>
  <c r="W4738"/>
  <c r="W4739"/>
  <c r="W4740"/>
  <c r="W4741"/>
  <c r="W4742"/>
  <c r="W4743"/>
  <c r="W4744"/>
  <c r="W4745"/>
  <c r="W4746"/>
  <c r="W4747"/>
  <c r="W4748"/>
  <c r="W4749"/>
  <c r="W4750"/>
  <c r="W4751"/>
  <c r="W4752"/>
  <c r="W4753"/>
  <c r="W4754"/>
  <c r="W4755"/>
  <c r="W4756"/>
  <c r="W4757"/>
  <c r="W4758"/>
  <c r="W4759"/>
  <c r="W4761"/>
  <c r="W4762"/>
  <c r="W4763"/>
  <c r="W4764"/>
  <c r="W4765"/>
  <c r="W4766"/>
  <c r="W4767"/>
  <c r="W4768"/>
  <c r="W4769"/>
  <c r="W4771"/>
  <c r="W4772"/>
  <c r="W4773"/>
  <c r="W4774"/>
  <c r="W4776"/>
  <c r="W4777"/>
  <c r="W4778"/>
  <c r="W4779"/>
  <c r="W4780"/>
  <c r="W4781"/>
  <c r="W4782"/>
  <c r="W4783"/>
  <c r="W4784"/>
  <c r="W4785"/>
  <c r="W4786"/>
  <c r="W4787"/>
  <c r="W4788"/>
  <c r="W4789"/>
  <c r="W4790"/>
  <c r="W4791"/>
  <c r="W4792"/>
  <c r="W4793"/>
  <c r="W4794"/>
  <c r="W4795"/>
  <c r="W4796"/>
  <c r="W4798"/>
  <c r="W4799"/>
  <c r="W4800"/>
  <c r="W4801"/>
  <c r="W4802"/>
  <c r="W4803"/>
  <c r="W4804"/>
  <c r="W4805"/>
  <c r="W4806"/>
  <c r="W4807"/>
  <c r="W4808"/>
  <c r="W4809"/>
  <c r="W4810"/>
  <c r="W4811"/>
  <c r="W4812"/>
  <c r="W4813"/>
  <c r="W4815"/>
  <c r="W4816"/>
  <c r="W4817"/>
  <c r="W4818"/>
  <c r="W4819"/>
  <c r="W4820"/>
  <c r="W4823"/>
  <c r="W4824"/>
  <c r="W4825"/>
  <c r="W4826"/>
  <c r="W4827"/>
  <c r="W4828"/>
  <c r="W4829"/>
  <c r="W4830"/>
  <c r="W4831"/>
  <c r="W4832"/>
  <c r="W4833"/>
  <c r="W4834"/>
  <c r="W4835"/>
  <c r="W4836"/>
  <c r="W4837"/>
  <c r="W4839"/>
  <c r="W4840"/>
  <c r="W4841"/>
  <c r="W4842"/>
  <c r="W4843"/>
  <c r="W4844"/>
  <c r="W4845"/>
  <c r="W4846"/>
  <c r="W4847"/>
  <c r="W4848"/>
  <c r="Y4848" l="1"/>
  <c r="Z4848" s="1"/>
  <c r="Y4847" l="1"/>
  <c r="Z4847" s="1"/>
  <c r="Y4846"/>
  <c r="AC4846" s="1"/>
  <c r="Y4845"/>
  <c r="AC4845" s="1"/>
  <c r="Y4844"/>
  <c r="Z4844" s="1"/>
  <c r="Y4843"/>
  <c r="Z4843" s="1"/>
  <c r="Y4842"/>
  <c r="Z4842" s="1"/>
  <c r="Y4841"/>
  <c r="Y4840"/>
  <c r="Z4840" s="1"/>
  <c r="Y4839"/>
  <c r="Z4839" s="1"/>
  <c r="Y4838"/>
  <c r="AC4838" s="1"/>
  <c r="Y4837"/>
  <c r="AC4837" s="1"/>
  <c r="Y4836"/>
  <c r="Z4836" s="1"/>
  <c r="Y4835"/>
  <c r="Z4835" s="1"/>
  <c r="Y4834"/>
  <c r="Z4834" s="1"/>
  <c r="Y4833"/>
  <c r="Z4833" s="1"/>
  <c r="Y4832"/>
  <c r="Z4832" s="1"/>
  <c r="Y4831"/>
  <c r="Z4831" s="1"/>
  <c r="Y4830"/>
  <c r="Z4830" s="1"/>
  <c r="Y4829"/>
  <c r="AC4829" s="1"/>
  <c r="AE4829" s="1"/>
  <c r="Y4828"/>
  <c r="AC4828" s="1"/>
  <c r="Y4827"/>
  <c r="Z4827" s="1"/>
  <c r="Y4826"/>
  <c r="Z4826" s="1"/>
  <c r="Y4825"/>
  <c r="Z4825" s="1"/>
  <c r="Y4824"/>
  <c r="Z4824" s="1"/>
  <c r="Y4823"/>
  <c r="Z4823" s="1"/>
  <c r="Y4822"/>
  <c r="Z4822" s="1"/>
  <c r="Y4821"/>
  <c r="AC4821" s="1"/>
  <c r="Y4820"/>
  <c r="AC4820" s="1"/>
  <c r="Y4819"/>
  <c r="Z4819" s="1"/>
  <c r="Y4818"/>
  <c r="AC4818" s="1"/>
  <c r="Y4817"/>
  <c r="AC4817" s="1"/>
  <c r="Y4816"/>
  <c r="Z4816" s="1"/>
  <c r="Y4815"/>
  <c r="Z4815" s="1"/>
  <c r="Y4814"/>
  <c r="Z4814" s="1"/>
  <c r="Y4813"/>
  <c r="AC4813" s="1"/>
  <c r="Y4812"/>
  <c r="AC4812" s="1"/>
  <c r="Y4811"/>
  <c r="Z4811" s="1"/>
  <c r="Y4810"/>
  <c r="Z4810" s="1"/>
  <c r="Y4809"/>
  <c r="Z4809" s="1"/>
  <c r="Y4808"/>
  <c r="Z4808" s="1"/>
  <c r="Y4807"/>
  <c r="Z4807" s="1"/>
  <c r="Y4806"/>
  <c r="AC4806" s="1"/>
  <c r="Y4805"/>
  <c r="AC4805" s="1"/>
  <c r="AE4805" s="1"/>
  <c r="Y4804"/>
  <c r="Z4804" s="1"/>
  <c r="Y4803"/>
  <c r="Z4803" s="1"/>
  <c r="Y4802"/>
  <c r="AC4802" s="1"/>
  <c r="Y4801"/>
  <c r="AC4801" s="1"/>
  <c r="Y4800"/>
  <c r="AC4800" s="1"/>
  <c r="Y4799"/>
  <c r="Z4799" s="1"/>
  <c r="Y4798"/>
  <c r="AC4798" s="1"/>
  <c r="AE4798" s="1"/>
  <c r="Y4797"/>
  <c r="AC4797" s="1"/>
  <c r="AE4797" s="1"/>
  <c r="Y4796"/>
  <c r="Z4796" s="1"/>
  <c r="Y4795"/>
  <c r="Z4795" s="1"/>
  <c r="Y4794"/>
  <c r="Z4794" s="1"/>
  <c r="Y4793"/>
  <c r="AC4793" s="1"/>
  <c r="AE4793" s="1"/>
  <c r="Y4792"/>
  <c r="AC4792" s="1"/>
  <c r="Y4791"/>
  <c r="Z4791" s="1"/>
  <c r="Y4790"/>
  <c r="AC4790" s="1"/>
  <c r="Y4789"/>
  <c r="AC4789" s="1"/>
  <c r="Y4788"/>
  <c r="Z4788" s="1"/>
  <c r="Y4787"/>
  <c r="Z4787" s="1"/>
  <c r="Y4786"/>
  <c r="Z4786" s="1"/>
  <c r="Y4785"/>
  <c r="Z4785" s="1"/>
  <c r="Y4784"/>
  <c r="Z4784" s="1"/>
  <c r="Y4783"/>
  <c r="Z4783" s="1"/>
  <c r="Y4782"/>
  <c r="AC4782" s="1"/>
  <c r="Y4781"/>
  <c r="AC4781" s="1"/>
  <c r="Y4780"/>
  <c r="Z4780" s="1"/>
  <c r="Y4779"/>
  <c r="Z4779" s="1"/>
  <c r="Y4778"/>
  <c r="Z4778" s="1"/>
  <c r="Y4777"/>
  <c r="AC4777" s="1"/>
  <c r="AE4777" s="1"/>
  <c r="Y4776"/>
  <c r="Z4776" s="1"/>
  <c r="Y4775"/>
  <c r="Z4775" s="1"/>
  <c r="Y4774"/>
  <c r="AC4774" s="1"/>
  <c r="AE4774" s="1"/>
  <c r="Y4773"/>
  <c r="AC4773" s="1"/>
  <c r="Y4772"/>
  <c r="Z4772" s="1"/>
  <c r="Y4771"/>
  <c r="Z4771" s="1"/>
  <c r="Y4770"/>
  <c r="AC4770" s="1"/>
  <c r="Y4769"/>
  <c r="Z4769" s="1"/>
  <c r="Y4768"/>
  <c r="Z4768" s="1"/>
  <c r="Y4767"/>
  <c r="Z4767" s="1"/>
  <c r="Y4766"/>
  <c r="Z4766" s="1"/>
  <c r="Y4765"/>
  <c r="AC4765" s="1"/>
  <c r="AE4765" s="1"/>
  <c r="Y4764"/>
  <c r="Z4764" s="1"/>
  <c r="Y4763"/>
  <c r="Z4763" s="1"/>
  <c r="Y4762"/>
  <c r="Z4762" s="1"/>
  <c r="Y4761"/>
  <c r="Z4761" s="1"/>
  <c r="Y4760"/>
  <c r="Z4760" s="1"/>
  <c r="Y4759"/>
  <c r="Z4759" s="1"/>
  <c r="Y4758"/>
  <c r="AC4758" s="1"/>
  <c r="Y4757"/>
  <c r="AC4757" s="1"/>
  <c r="AE4757" s="1"/>
  <c r="Y4756"/>
  <c r="Z4756" s="1"/>
  <c r="Y4755"/>
  <c r="Z4755" s="1"/>
  <c r="Y4754"/>
  <c r="AC4754" s="1"/>
  <c r="Y4753"/>
  <c r="Z4753" s="1"/>
  <c r="Y4752"/>
  <c r="Z4752" s="1"/>
  <c r="Y4751"/>
  <c r="Z4751" s="1"/>
  <c r="Y4750"/>
  <c r="Z4750" s="1"/>
  <c r="Y4749"/>
  <c r="AC4749" s="1"/>
  <c r="Y4748"/>
  <c r="Z4748" s="1"/>
  <c r="Y4747"/>
  <c r="Z4747" s="1"/>
  <c r="Y4746"/>
  <c r="Z4746" s="1"/>
  <c r="Y4745"/>
  <c r="AC4745" s="1"/>
  <c r="Y4744"/>
  <c r="Z4744" s="1"/>
  <c r="Y4743"/>
  <c r="Z4743" s="1"/>
  <c r="Y4742"/>
  <c r="Z4742" s="1"/>
  <c r="Y4741"/>
  <c r="AC4741" s="1"/>
  <c r="Y4740"/>
  <c r="AC4740" s="1"/>
  <c r="AE4740" s="1"/>
  <c r="Y4739"/>
  <c r="Z4739" s="1"/>
  <c r="Y4738"/>
  <c r="Z4738" s="1"/>
  <c r="Y4737"/>
  <c r="AC4737" s="1"/>
  <c r="AE4737" s="1"/>
  <c r="Y4736"/>
  <c r="Z4736" s="1"/>
  <c r="Y4735"/>
  <c r="Z4735" s="1"/>
  <c r="Y4734"/>
  <c r="Z4734" s="1"/>
  <c r="Y4733"/>
  <c r="AC4733" s="1"/>
  <c r="Y4732"/>
  <c r="AC4732" s="1"/>
  <c r="AE4732" s="1"/>
  <c r="Y4731"/>
  <c r="AC4731" s="1"/>
  <c r="Y4730"/>
  <c r="Z4730" s="1"/>
  <c r="Y4729"/>
  <c r="Z4729" s="1"/>
  <c r="Y4728"/>
  <c r="Z4728" s="1"/>
  <c r="Y4727"/>
  <c r="Z4727" s="1"/>
  <c r="Y4726"/>
  <c r="AC4726" s="1"/>
  <c r="Y4725"/>
  <c r="Z4725" s="1"/>
  <c r="Y4724"/>
  <c r="AC4724" s="1"/>
  <c r="Y4723"/>
  <c r="Z4723" s="1"/>
  <c r="Y4722"/>
  <c r="Z4722" s="1"/>
  <c r="Y4721"/>
  <c r="Z4721" s="1"/>
  <c r="Y4720"/>
  <c r="Z4720" s="1"/>
  <c r="Y4719"/>
  <c r="AC4719" s="1"/>
  <c r="Y4718"/>
  <c r="Z4718" s="1"/>
  <c r="Y4717"/>
  <c r="Z4717" s="1"/>
  <c r="AF4716"/>
  <c r="Y4716"/>
  <c r="AC4716" s="1"/>
  <c r="AD4716" s="1"/>
  <c r="Y4715"/>
  <c r="Z4715" s="1"/>
  <c r="Y4714"/>
  <c r="AC4714" s="1"/>
  <c r="AD4714" s="1"/>
  <c r="Y4713"/>
  <c r="Z4713" s="1"/>
  <c r="Y4712"/>
  <c r="Z4712" s="1"/>
  <c r="Y4711"/>
  <c r="AC4711" s="1"/>
  <c r="Y4710"/>
  <c r="Z4710" s="1"/>
  <c r="AD4741" l="1"/>
  <c r="AE4741"/>
  <c r="AF4741" s="1"/>
  <c r="AD4724"/>
  <c r="AE4724"/>
  <c r="AF4724" s="1"/>
  <c r="AD4719"/>
  <c r="AE4719"/>
  <c r="AF4719" s="1"/>
  <c r="AD4731"/>
  <c r="AE4731"/>
  <c r="AF4731" s="1"/>
  <c r="AD4711"/>
  <c r="AE4711"/>
  <c r="AF4711" s="1"/>
  <c r="AD4726"/>
  <c r="AE4726"/>
  <c r="AF4726" s="1"/>
  <c r="AD4754"/>
  <c r="AE4754"/>
  <c r="AD4758"/>
  <c r="AE4758"/>
  <c r="AD4770"/>
  <c r="AE4770"/>
  <c r="AD4782"/>
  <c r="AE4782"/>
  <c r="AF4782" s="1"/>
  <c r="AD4790"/>
  <c r="AE4790"/>
  <c r="AD4802"/>
  <c r="AE4802"/>
  <c r="AF4802" s="1"/>
  <c r="AD4806"/>
  <c r="AE4806"/>
  <c r="AF4806" s="1"/>
  <c r="AD4818"/>
  <c r="AE4818"/>
  <c r="AF4818" s="1"/>
  <c r="AD4838"/>
  <c r="AE4838"/>
  <c r="AF4838" s="1"/>
  <c r="AD4846"/>
  <c r="AE4846"/>
  <c r="AF4846" s="1"/>
  <c r="AD4733"/>
  <c r="AE4733"/>
  <c r="AD4745"/>
  <c r="AE4745"/>
  <c r="AF4745" s="1"/>
  <c r="AD4773"/>
  <c r="AE4773"/>
  <c r="AF4773" s="1"/>
  <c r="AD4781"/>
  <c r="AE4781"/>
  <c r="AD4789"/>
  <c r="AE4789"/>
  <c r="AD4801"/>
  <c r="AE4801"/>
  <c r="AF4801" s="1"/>
  <c r="AD4813"/>
  <c r="AE4813"/>
  <c r="AF4813" s="1"/>
  <c r="AD4817"/>
  <c r="AE4817"/>
  <c r="AF4817" s="1"/>
  <c r="AD4821"/>
  <c r="AE4821"/>
  <c r="AD4837"/>
  <c r="AE4837"/>
  <c r="AD4845"/>
  <c r="AE4845"/>
  <c r="AD4749"/>
  <c r="AE4749"/>
  <c r="AF4749" s="1"/>
  <c r="AD4792"/>
  <c r="AE4792"/>
  <c r="AD4800"/>
  <c r="AE4800"/>
  <c r="AF4800" s="1"/>
  <c r="AD4812"/>
  <c r="AE4812"/>
  <c r="AF4812" s="1"/>
  <c r="AD4820"/>
  <c r="AE4820"/>
  <c r="AF4820" s="1"/>
  <c r="AD4828"/>
  <c r="AE4828"/>
  <c r="AF4774"/>
  <c r="AD4774"/>
  <c r="AF4798"/>
  <c r="AD4798"/>
  <c r="AF4757"/>
  <c r="AD4757"/>
  <c r="AF4765"/>
  <c r="AD4765"/>
  <c r="AF4777"/>
  <c r="AD4777"/>
  <c r="AF4793"/>
  <c r="AD4793"/>
  <c r="AF4797"/>
  <c r="AD4797"/>
  <c r="AF4805"/>
  <c r="AD4805"/>
  <c r="AF4829"/>
  <c r="AD4829"/>
  <c r="AF4737"/>
  <c r="AD4737"/>
  <c r="AF4732"/>
  <c r="AD4732"/>
  <c r="AF4740"/>
  <c r="AD4740"/>
  <c r="AC4786"/>
  <c r="Z4812"/>
  <c r="Z4737"/>
  <c r="Z4813"/>
  <c r="Z4800"/>
  <c r="Z4802"/>
  <c r="AC4814"/>
  <c r="AE4814" s="1"/>
  <c r="Z4716"/>
  <c r="Z4724"/>
  <c r="AC4766"/>
  <c r="AE4766" s="1"/>
  <c r="AC4809"/>
  <c r="AC4825"/>
  <c r="AC4833"/>
  <c r="Z4846"/>
  <c r="Z4782"/>
  <c r="Z4818"/>
  <c r="AC4830"/>
  <c r="AC4834"/>
  <c r="AE4834" s="1"/>
  <c r="Z4726"/>
  <c r="AC4753"/>
  <c r="Z4758"/>
  <c r="AC4769"/>
  <c r="AE4769" s="1"/>
  <c r="Z4790"/>
  <c r="Z4798"/>
  <c r="AC4712"/>
  <c r="Z4719"/>
  <c r="AC4720"/>
  <c r="AC4734"/>
  <c r="AE4734" s="1"/>
  <c r="AC4750"/>
  <c r="Z4770"/>
  <c r="AC4785"/>
  <c r="Z4801"/>
  <c r="Z4817"/>
  <c r="AC4728"/>
  <c r="Z4732"/>
  <c r="Z4821"/>
  <c r="Z4829"/>
  <c r="Z4745"/>
  <c r="Z4749"/>
  <c r="Z4754"/>
  <c r="Z4820"/>
  <c r="Z4828"/>
  <c r="Z4838"/>
  <c r="Z4714"/>
  <c r="AC4742"/>
  <c r="Z4757"/>
  <c r="Z4777"/>
  <c r="AC4761"/>
  <c r="AC4841"/>
  <c r="Z4841"/>
  <c r="Z4711"/>
  <c r="AC4738"/>
  <c r="Z4774"/>
  <c r="Z4792"/>
  <c r="Z4793"/>
  <c r="Z4805"/>
  <c r="Z4806"/>
  <c r="AC4822"/>
  <c r="Z4731"/>
  <c r="Z4733"/>
  <c r="Z4740"/>
  <c r="Z4741"/>
  <c r="Z4765"/>
  <c r="Z4773"/>
  <c r="Z4781"/>
  <c r="Z4789"/>
  <c r="Z4797"/>
  <c r="Z4837"/>
  <c r="Z4845"/>
  <c r="Y4709"/>
  <c r="Z4709" s="1"/>
  <c r="Y4708"/>
  <c r="AC4708" s="1"/>
  <c r="Y4707"/>
  <c r="Z4707" s="1"/>
  <c r="Y4706"/>
  <c r="AC4706" s="1"/>
  <c r="Y4705"/>
  <c r="Z4705" s="1"/>
  <c r="Y4704"/>
  <c r="Y4703"/>
  <c r="Z4703" s="1"/>
  <c r="Y4702"/>
  <c r="Z4702" s="1"/>
  <c r="Y4701"/>
  <c r="Z4701" s="1"/>
  <c r="Y4700"/>
  <c r="AC4700" s="1"/>
  <c r="Y4699"/>
  <c r="AC4699" s="1"/>
  <c r="Y4698"/>
  <c r="Z4698" s="1"/>
  <c r="Y4697"/>
  <c r="Z4697" s="1"/>
  <c r="Y4696"/>
  <c r="Y4695"/>
  <c r="AC4695" s="1"/>
  <c r="Y4694"/>
  <c r="Z4694" s="1"/>
  <c r="Y4693"/>
  <c r="Z4693" s="1"/>
  <c r="Y4692"/>
  <c r="AC4692" s="1"/>
  <c r="AE4692" s="1"/>
  <c r="Y4691"/>
  <c r="Z4691" s="1"/>
  <c r="Y4690"/>
  <c r="AC4690" s="1"/>
  <c r="Y4689"/>
  <c r="Z4689" s="1"/>
  <c r="Y4688"/>
  <c r="Z4688" s="1"/>
  <c r="Y4687"/>
  <c r="AC4687" s="1"/>
  <c r="AE4687" s="1"/>
  <c r="Y4686"/>
  <c r="Z4686" s="1"/>
  <c r="Y4685"/>
  <c r="Z4685" s="1"/>
  <c r="Y4684"/>
  <c r="AC4684" s="1"/>
  <c r="Y4683"/>
  <c r="AC4683" s="1"/>
  <c r="Y4682"/>
  <c r="Z4682" s="1"/>
  <c r="Y4681"/>
  <c r="Z4681" s="1"/>
  <c r="Y4680"/>
  <c r="Y4679"/>
  <c r="AC4679" s="1"/>
  <c r="Y4678"/>
  <c r="Z4678" s="1"/>
  <c r="Y4677"/>
  <c r="Z4677" s="1"/>
  <c r="Y4676"/>
  <c r="AC4676" s="1"/>
  <c r="Y4675"/>
  <c r="Z4675" s="1"/>
  <c r="Y4674"/>
  <c r="Z4674" s="1"/>
  <c r="Y4673"/>
  <c r="Z4673" s="1"/>
  <c r="Y4672"/>
  <c r="AC4672" s="1"/>
  <c r="Y4671"/>
  <c r="AC4671" s="1"/>
  <c r="Y4670"/>
  <c r="Z4670" s="1"/>
  <c r="Y4669"/>
  <c r="Z4669" s="1"/>
  <c r="Y4668"/>
  <c r="AC4668" s="1"/>
  <c r="Y4667"/>
  <c r="AC4667" s="1"/>
  <c r="Y4666"/>
  <c r="Z4666" s="1"/>
  <c r="Y4665"/>
  <c r="Z4665" s="1"/>
  <c r="Y4664"/>
  <c r="Z4664" s="1"/>
  <c r="Y4663"/>
  <c r="AC4663" s="1"/>
  <c r="Y4662"/>
  <c r="Z4662" s="1"/>
  <c r="Y4661"/>
  <c r="AC4661" s="1"/>
  <c r="Y4660"/>
  <c r="Z4660" s="1"/>
  <c r="Y4659"/>
  <c r="AC4659" s="1"/>
  <c r="Y4658"/>
  <c r="AC4658" s="1"/>
  <c r="AE4658" s="1"/>
  <c r="Y4657"/>
  <c r="Z4657" s="1"/>
  <c r="Y4656"/>
  <c r="Z4656" s="1"/>
  <c r="Y4655"/>
  <c r="AC4655" s="1"/>
  <c r="AD4655" s="1"/>
  <c r="Y4654"/>
  <c r="Z4654" s="1"/>
  <c r="Y4653"/>
  <c r="AC4653" s="1"/>
  <c r="Y4652"/>
  <c r="Z4652" s="1"/>
  <c r="Y4651"/>
  <c r="Z4651" s="1"/>
  <c r="Y4650"/>
  <c r="AC4650" s="1"/>
  <c r="AE4650" s="1"/>
  <c r="Y4649"/>
  <c r="Z4649" s="1"/>
  <c r="Y4648"/>
  <c r="Z4648" s="1"/>
  <c r="Y4647"/>
  <c r="AC4647" s="1"/>
  <c r="Y4646"/>
  <c r="Z4646" s="1"/>
  <c r="Y4645"/>
  <c r="AC4645" s="1"/>
  <c r="Y4644"/>
  <c r="Z4644" s="1"/>
  <c r="Y4643"/>
  <c r="Z4643" s="1"/>
  <c r="Y4642"/>
  <c r="Z4642" s="1"/>
  <c r="Y4641"/>
  <c r="Z4641" s="1"/>
  <c r="Y4640"/>
  <c r="Z4640" s="1"/>
  <c r="Y4639"/>
  <c r="AC4639" s="1"/>
  <c r="Y4638"/>
  <c r="AC4638" s="1"/>
  <c r="Y4637"/>
  <c r="Z4637" s="1"/>
  <c r="Y4636"/>
  <c r="Z4636" s="1"/>
  <c r="Y4635"/>
  <c r="AC4635" s="1"/>
  <c r="Y4634"/>
  <c r="AC4634" s="1"/>
  <c r="AE4634" s="1"/>
  <c r="Y4633"/>
  <c r="Z4633" s="1"/>
  <c r="Y4632"/>
  <c r="Z4632" s="1"/>
  <c r="Y4631"/>
  <c r="AC4631" s="1"/>
  <c r="Y4630"/>
  <c r="Z4630" s="1"/>
  <c r="Y4629"/>
  <c r="Z4629" s="1"/>
  <c r="Y4628"/>
  <c r="Z4628" s="1"/>
  <c r="Y4627"/>
  <c r="Z4627" s="1"/>
  <c r="Y4626"/>
  <c r="AC4626" s="1"/>
  <c r="Y4625"/>
  <c r="Z4625" s="1"/>
  <c r="Y4624"/>
  <c r="Z4624" s="1"/>
  <c r="Y4623"/>
  <c r="Z4623" s="1"/>
  <c r="Y4622"/>
  <c r="AC4622" s="1"/>
  <c r="Y4621"/>
  <c r="Z4621" s="1"/>
  <c r="Y4620"/>
  <c r="Z4620" s="1"/>
  <c r="Y4619"/>
  <c r="AC4619" s="1"/>
  <c r="Y4618"/>
  <c r="Z4618" s="1"/>
  <c r="Y4617"/>
  <c r="Z4617" s="1"/>
  <c r="Y4616"/>
  <c r="AC4616" s="1"/>
  <c r="Y4615"/>
  <c r="AC4615" s="1"/>
  <c r="Y4614"/>
  <c r="AC4614" s="1"/>
  <c r="AE4614" s="1"/>
  <c r="Y4613"/>
  <c r="Z4613" s="1"/>
  <c r="Y4612"/>
  <c r="Z4612" s="1"/>
  <c r="Y4611"/>
  <c r="Z4611" s="1"/>
  <c r="Y4610"/>
  <c r="Z4610" s="1"/>
  <c r="Y4609"/>
  <c r="Z4609" s="1"/>
  <c r="Y4608"/>
  <c r="AC4608" s="1"/>
  <c r="Y4607"/>
  <c r="Z4607" s="1"/>
  <c r="Y4606"/>
  <c r="Z4606" s="1"/>
  <c r="Y4605"/>
  <c r="Z4605" s="1"/>
  <c r="Y4604"/>
  <c r="Z4604" s="1"/>
  <c r="Y4603"/>
  <c r="AC4603" s="1"/>
  <c r="Y4602"/>
  <c r="Z4602" s="1"/>
  <c r="Y4601"/>
  <c r="Z4601" s="1"/>
  <c r="Y4600"/>
  <c r="AC4600" s="1"/>
  <c r="Y4599"/>
  <c r="Z4599" s="1"/>
  <c r="Y4598"/>
  <c r="Z4598" s="1"/>
  <c r="Y4597"/>
  <c r="Z4597" s="1"/>
  <c r="Y4596"/>
  <c r="AC4596" s="1"/>
  <c r="Y4595"/>
  <c r="AC4595" s="1"/>
  <c r="Y4594"/>
  <c r="Z4594" s="1"/>
  <c r="Y4593"/>
  <c r="Z4593" s="1"/>
  <c r="Y4592"/>
  <c r="AC4592" s="1"/>
  <c r="Y4591"/>
  <c r="Z4591" s="1"/>
  <c r="Y4590"/>
  <c r="AC4590" s="1"/>
  <c r="Y4589"/>
  <c r="Z4589" s="1"/>
  <c r="Y4588"/>
  <c r="AC4588" s="1"/>
  <c r="Y4587"/>
  <c r="AC4587" s="1"/>
  <c r="Y4586"/>
  <c r="Z4586" s="1"/>
  <c r="Y4585"/>
  <c r="Z4585" s="1"/>
  <c r="Y4584"/>
  <c r="AC4584" s="1"/>
  <c r="Y4583"/>
  <c r="AC4583" s="1"/>
  <c r="AE4583" s="1"/>
  <c r="Y4582"/>
  <c r="AC4582" s="1"/>
  <c r="Y4581"/>
  <c r="Z4581" s="1"/>
  <c r="Y4580"/>
  <c r="AC4580" s="1"/>
  <c r="AE4580" s="1"/>
  <c r="Y4579"/>
  <c r="Z4579" s="1"/>
  <c r="Y4578"/>
  <c r="Z4578" s="1"/>
  <c r="Y4577"/>
  <c r="Z4577" s="1"/>
  <c r="Y4576"/>
  <c r="AC4576" s="1"/>
  <c r="Y4575"/>
  <c r="AC4575" s="1"/>
  <c r="Y4574"/>
  <c r="Z4574" s="1"/>
  <c r="Y4573"/>
  <c r="Z4573" s="1"/>
  <c r="Y4572"/>
  <c r="Z4572" s="1"/>
  <c r="Y4571"/>
  <c r="Z4571" s="1"/>
  <c r="Y4570"/>
  <c r="AC4570" s="1"/>
  <c r="AE4570" s="1"/>
  <c r="Y4569"/>
  <c r="Z4569" s="1"/>
  <c r="Y4568"/>
  <c r="Z4568" s="1"/>
  <c r="Y4567"/>
  <c r="Z4567" s="1"/>
  <c r="Y4566"/>
  <c r="Z4566" s="1"/>
  <c r="Y4565"/>
  <c r="AC4565" s="1"/>
  <c r="Y4564"/>
  <c r="Z4564" s="1"/>
  <c r="Y4563"/>
  <c r="Z4563" s="1"/>
  <c r="Y4562"/>
  <c r="AC4562" s="1"/>
  <c r="Y4561"/>
  <c r="AC4561" s="1"/>
  <c r="Y4560"/>
  <c r="Z4560" s="1"/>
  <c r="Y4559"/>
  <c r="Z4559" s="1"/>
  <c r="Y4558"/>
  <c r="Z4558" s="1"/>
  <c r="Y4557"/>
  <c r="Z4557" s="1"/>
  <c r="Y4556"/>
  <c r="AC4556" s="1"/>
  <c r="Y4555"/>
  <c r="Z4555" s="1"/>
  <c r="Y4554"/>
  <c r="AC4554" s="1"/>
  <c r="Y4553"/>
  <c r="Z4553" s="1"/>
  <c r="Y4552"/>
  <c r="Z4552" s="1"/>
  <c r="Y4551"/>
  <c r="Z4551" s="1"/>
  <c r="Y4550"/>
  <c r="AC4550" s="1"/>
  <c r="AE4550" s="1"/>
  <c r="Y4549"/>
  <c r="AC4549" s="1"/>
  <c r="Y4548"/>
  <c r="AC4548" s="1"/>
  <c r="Y4547"/>
  <c r="Z4547" s="1"/>
  <c r="Y4546"/>
  <c r="AC4546" s="1"/>
  <c r="Y4545"/>
  <c r="Z4545" s="1"/>
  <c r="Y4544"/>
  <c r="Z4544" s="1"/>
  <c r="Y4543"/>
  <c r="Z4543" s="1"/>
  <c r="Y4542"/>
  <c r="AC4542" s="1"/>
  <c r="Y4541"/>
  <c r="AC4541" s="1"/>
  <c r="AE4541" s="1"/>
  <c r="Y4540"/>
  <c r="Z4540" s="1"/>
  <c r="Y4539"/>
  <c r="Z4539" s="1"/>
  <c r="Y4538"/>
  <c r="AC4538" s="1"/>
  <c r="Y4537"/>
  <c r="Z4537" s="1"/>
  <c r="Y4536"/>
  <c r="Z4536" s="1"/>
  <c r="Y4535"/>
  <c r="Z4535" s="1"/>
  <c r="Y4534"/>
  <c r="AC4534" s="1"/>
  <c r="AE4534" s="1"/>
  <c r="Y4533"/>
  <c r="Z4533" s="1"/>
  <c r="Y4532"/>
  <c r="Z4532" s="1"/>
  <c r="Y4531"/>
  <c r="Y4530"/>
  <c r="AC4530" s="1"/>
  <c r="Y4529"/>
  <c r="Z4529" s="1"/>
  <c r="Y4528"/>
  <c r="Z4528" s="1"/>
  <c r="Y4527"/>
  <c r="AC4527" s="1"/>
  <c r="Y4526"/>
  <c r="Z4526" s="1"/>
  <c r="Y4525"/>
  <c r="AC4525" s="1"/>
  <c r="Y4524"/>
  <c r="Z4524" s="1"/>
  <c r="Y4523"/>
  <c r="Z4523" s="1"/>
  <c r="Y4522"/>
  <c r="AC4522" s="1"/>
  <c r="Y4521"/>
  <c r="Z4521" s="1"/>
  <c r="Y4520"/>
  <c r="Z4520" s="1"/>
  <c r="Y4519"/>
  <c r="AC4519" s="1"/>
  <c r="Y4518"/>
  <c r="AC4518" s="1"/>
  <c r="Y4517"/>
  <c r="AC4517" s="1"/>
  <c r="Y4516"/>
  <c r="Z4516" s="1"/>
  <c r="Y4515"/>
  <c r="Z4515" s="1"/>
  <c r="Y4514"/>
  <c r="AC4514" s="1"/>
  <c r="Y4513"/>
  <c r="AC4513" s="1"/>
  <c r="Y4512"/>
  <c r="Z4512" s="1"/>
  <c r="Y4511"/>
  <c r="AC4511" s="1"/>
  <c r="Y4510"/>
  <c r="Z4510" s="1"/>
  <c r="Y4509"/>
  <c r="Z4509" s="1"/>
  <c r="Y4508"/>
  <c r="Z4508" s="1"/>
  <c r="Y4507"/>
  <c r="Z4507" s="1"/>
  <c r="Y4506"/>
  <c r="AC4506" s="1"/>
  <c r="Y4505"/>
  <c r="AC4505" s="1"/>
  <c r="AD4505" s="1"/>
  <c r="Y4504"/>
  <c r="Z4504" s="1"/>
  <c r="Y4503"/>
  <c r="AC4503" s="1"/>
  <c r="Y4502"/>
  <c r="AC4502" s="1"/>
  <c r="Y4501"/>
  <c r="Z4501" s="1"/>
  <c r="Y4500"/>
  <c r="Z4500" s="1"/>
  <c r="Y4499"/>
  <c r="Y4498"/>
  <c r="Z4498" s="1"/>
  <c r="Y4497"/>
  <c r="AC4497" s="1"/>
  <c r="Y4496"/>
  <c r="Z4496" s="1"/>
  <c r="Y4495"/>
  <c r="AC4495" s="1"/>
  <c r="Y4494"/>
  <c r="Z4494" s="1"/>
  <c r="Y4493"/>
  <c r="Z4493" s="1"/>
  <c r="Y4492"/>
  <c r="Z4492" s="1"/>
  <c r="Y4491"/>
  <c r="Z4491" s="1"/>
  <c r="Y4490"/>
  <c r="AC4490" s="1"/>
  <c r="Y4489"/>
  <c r="Z4489" s="1"/>
  <c r="Y4488"/>
  <c r="Z4488" s="1"/>
  <c r="Y4487"/>
  <c r="AC4487" s="1"/>
  <c r="Y4486"/>
  <c r="Z4486" s="1"/>
  <c r="Y4485"/>
  <c r="AC4485" s="1"/>
  <c r="Y4484"/>
  <c r="Z4484" s="1"/>
  <c r="Y4483"/>
  <c r="Y4482"/>
  <c r="Z4482" s="1"/>
  <c r="Y4481"/>
  <c r="Z4481" s="1"/>
  <c r="Y4480"/>
  <c r="Z4480" s="1"/>
  <c r="Y4479"/>
  <c r="AC4479" s="1"/>
  <c r="Y4478"/>
  <c r="AC4478" s="1"/>
  <c r="Y4477"/>
  <c r="Z4477" s="1"/>
  <c r="Y4476"/>
  <c r="Z4476" s="1"/>
  <c r="Y4475"/>
  <c r="AC4475" s="1"/>
  <c r="Y4474"/>
  <c r="AC4474" s="1"/>
  <c r="Y4473"/>
  <c r="Z4473" s="1"/>
  <c r="Y4472"/>
  <c r="Z4472" s="1"/>
  <c r="Y4471"/>
  <c r="AC4471" s="1"/>
  <c r="Y4470"/>
  <c r="Z4470" s="1"/>
  <c r="Y4469"/>
  <c r="AC4469" s="1"/>
  <c r="Y4468"/>
  <c r="Z4468" s="1"/>
  <c r="Y4467"/>
  <c r="Z4467" s="1"/>
  <c r="Y4466"/>
  <c r="AC4466" s="1"/>
  <c r="Y4465"/>
  <c r="Z4465" s="1"/>
  <c r="Y4464"/>
  <c r="Z4464" s="1"/>
  <c r="Y4463"/>
  <c r="AC4463" s="1"/>
  <c r="Y4462"/>
  <c r="AC4462" s="1"/>
  <c r="Y4461"/>
  <c r="Z4461" s="1"/>
  <c r="Y4460"/>
  <c r="Z4460" s="1"/>
  <c r="Y4459"/>
  <c r="Z4459" s="1"/>
  <c r="Y4458"/>
  <c r="AC4458" s="1"/>
  <c r="Y4457"/>
  <c r="AC4457" s="1"/>
  <c r="Y4456"/>
  <c r="Z4456" s="1"/>
  <c r="Y4455"/>
  <c r="AC4455" s="1"/>
  <c r="Y4454"/>
  <c r="Z4454" s="1"/>
  <c r="Y4453"/>
  <c r="Z4453" s="1"/>
  <c r="Y4452"/>
  <c r="Z4452" s="1"/>
  <c r="Y4451"/>
  <c r="AC4451" s="1"/>
  <c r="Y4450"/>
  <c r="AC4450" s="1"/>
  <c r="Y4449"/>
  <c r="AC4449" s="1"/>
  <c r="AE4449" s="1"/>
  <c r="Y4448"/>
  <c r="Z4448" s="1"/>
  <c r="Y4447"/>
  <c r="Y4446"/>
  <c r="AC4446" s="1"/>
  <c r="Y4445"/>
  <c r="Z4445" s="1"/>
  <c r="Y4444"/>
  <c r="Z4444" s="1"/>
  <c r="Y4443"/>
  <c r="AC4443" s="1"/>
  <c r="Y4442"/>
  <c r="Z4442" s="1"/>
  <c r="Y4441"/>
  <c r="AC4441" s="1"/>
  <c r="Y4440"/>
  <c r="Z4440" s="1"/>
  <c r="Y4439"/>
  <c r="Y4438"/>
  <c r="AC4438" s="1"/>
  <c r="Y4437"/>
  <c r="Z4437" s="1"/>
  <c r="Y4436"/>
  <c r="Z4436" s="1"/>
  <c r="Y4435"/>
  <c r="AC4435" s="1"/>
  <c r="Y4434"/>
  <c r="Z4434" s="1"/>
  <c r="Y4433"/>
  <c r="AC4433" s="1"/>
  <c r="Y4432"/>
  <c r="Z4432" s="1"/>
  <c r="Y4431"/>
  <c r="AC4431" s="1"/>
  <c r="Y4430"/>
  <c r="Z4430" s="1"/>
  <c r="Y4429"/>
  <c r="Z4429" s="1"/>
  <c r="Y4428"/>
  <c r="Z4428" s="1"/>
  <c r="Y4427"/>
  <c r="AC4427" s="1"/>
  <c r="Y4426"/>
  <c r="AC4426" s="1"/>
  <c r="Y4425"/>
  <c r="Z4425" s="1"/>
  <c r="Y4424"/>
  <c r="Z4424" s="1"/>
  <c r="Y4423"/>
  <c r="AC4423" s="1"/>
  <c r="Y4422"/>
  <c r="AC4422" s="1"/>
  <c r="Y4421"/>
  <c r="AC4421" s="1"/>
  <c r="Y4420"/>
  <c r="Z4420" s="1"/>
  <c r="Y4419"/>
  <c r="AC4419" s="1"/>
  <c r="Y4418"/>
  <c r="Z4418" s="1"/>
  <c r="Y4417"/>
  <c r="Z4417" s="1"/>
  <c r="Y4416"/>
  <c r="Z4416" s="1"/>
  <c r="Y4415"/>
  <c r="AC4415" s="1"/>
  <c r="Y4414"/>
  <c r="AC4414" s="1"/>
  <c r="Y4413"/>
  <c r="Z4413" s="1"/>
  <c r="Y4412"/>
  <c r="Z4412" s="1"/>
  <c r="Y4411"/>
  <c r="AC4411" s="1"/>
  <c r="Y4410"/>
  <c r="AC4410" s="1"/>
  <c r="Y4409"/>
  <c r="Z4409" s="1"/>
  <c r="Y4408"/>
  <c r="Z4408" s="1"/>
  <c r="Y4407"/>
  <c r="AC4407" s="1"/>
  <c r="Y4406"/>
  <c r="AC4406" s="1"/>
  <c r="Y4405"/>
  <c r="Z4405" s="1"/>
  <c r="Y4404"/>
  <c r="Z4404" s="1"/>
  <c r="Y4403"/>
  <c r="AC4403" s="1"/>
  <c r="Y4402"/>
  <c r="Z4402" s="1"/>
  <c r="Y4401"/>
  <c r="Z4401" s="1"/>
  <c r="Y4400"/>
  <c r="Z4400" s="1"/>
  <c r="Y4399"/>
  <c r="AC4399" s="1"/>
  <c r="AE4399" s="1"/>
  <c r="Y4398"/>
  <c r="AC4398" s="1"/>
  <c r="Y4397"/>
  <c r="Z4397" s="1"/>
  <c r="Y4396"/>
  <c r="Z4396" s="1"/>
  <c r="Y4395"/>
  <c r="Z4395" s="1"/>
  <c r="Y4394"/>
  <c r="Z4394" s="1"/>
  <c r="Y4393"/>
  <c r="AC4393" s="1"/>
  <c r="Y4392"/>
  <c r="Z4392" s="1"/>
  <c r="Y4391"/>
  <c r="AC4391" s="1"/>
  <c r="AD4391" s="1"/>
  <c r="Y4390"/>
  <c r="Z4390" s="1"/>
  <c r="Y4389"/>
  <c r="AC4389" s="1"/>
  <c r="Y4388"/>
  <c r="AC4388" s="1"/>
  <c r="Y4387"/>
  <c r="AC4387" s="1"/>
  <c r="Y4386"/>
  <c r="Z4386" s="1"/>
  <c r="Y4385"/>
  <c r="AC4385" s="1"/>
  <c r="AE4385" s="1"/>
  <c r="Y4384"/>
  <c r="Z4384" s="1"/>
  <c r="Y4383"/>
  <c r="Z4383" s="1"/>
  <c r="Y4382"/>
  <c r="Z4382" s="1"/>
  <c r="Y4381"/>
  <c r="AC4381" s="1"/>
  <c r="Y4380"/>
  <c r="AC4380" s="1"/>
  <c r="AE4380" s="1"/>
  <c r="Y4379"/>
  <c r="Z4379" s="1"/>
  <c r="Y4378"/>
  <c r="Z4378" s="1"/>
  <c r="Y4377"/>
  <c r="AC4377" s="1"/>
  <c r="Y4376"/>
  <c r="Z4376" s="1"/>
  <c r="Y4375"/>
  <c r="Z4375" s="1"/>
  <c r="Y4374"/>
  <c r="AC4374" s="1"/>
  <c r="Y4373"/>
  <c r="Z4373" s="1"/>
  <c r="Y4372"/>
  <c r="Z4372" s="1"/>
  <c r="Y4371"/>
  <c r="Z4371" s="1"/>
  <c r="Y4370"/>
  <c r="AC4370" s="1"/>
  <c r="AE4370" s="1"/>
  <c r="Y4369"/>
  <c r="AC4369" s="1"/>
  <c r="Y4368"/>
  <c r="Z4368" s="1"/>
  <c r="Y4367"/>
  <c r="Z4367" s="1"/>
  <c r="Y4366"/>
  <c r="AC4366" s="1"/>
  <c r="Y4365"/>
  <c r="AC4365" s="1"/>
  <c r="Y4364"/>
  <c r="AC4364" s="1"/>
  <c r="Y4363"/>
  <c r="Z4363" s="1"/>
  <c r="Y4362"/>
  <c r="AC4362" s="1"/>
  <c r="Y4361"/>
  <c r="AC4361" s="1"/>
  <c r="Y4360"/>
  <c r="Z4360" s="1"/>
  <c r="Y4359"/>
  <c r="Z4359" s="1"/>
  <c r="Y4358"/>
  <c r="AC4358" s="1"/>
  <c r="Y4357"/>
  <c r="Z4357" s="1"/>
  <c r="Y4356"/>
  <c r="Z4356" s="1"/>
  <c r="Y4355"/>
  <c r="Z4355" s="1"/>
  <c r="Y4354"/>
  <c r="AC4354" s="1"/>
  <c r="AE4354" s="1"/>
  <c r="Y4353"/>
  <c r="AC4353" s="1"/>
  <c r="Y4352"/>
  <c r="Z4352" s="1"/>
  <c r="Y4351"/>
  <c r="Z4351" s="1"/>
  <c r="Y4350"/>
  <c r="AC4350" s="1"/>
  <c r="AE4350" s="1"/>
  <c r="Y4349"/>
  <c r="AC4349" s="1"/>
  <c r="Y4348"/>
  <c r="Z4348" s="1"/>
  <c r="Y4347"/>
  <c r="Z4347" s="1"/>
  <c r="Y4346"/>
  <c r="Y4345"/>
  <c r="Z4345" s="1"/>
  <c r="Y4344"/>
  <c r="AC4344" s="1"/>
  <c r="Y4343"/>
  <c r="Z4343" s="1"/>
  <c r="Y4342"/>
  <c r="AC4342" s="1"/>
  <c r="Y4341"/>
  <c r="Z4341" s="1"/>
  <c r="Y4340"/>
  <c r="Z4340" s="1"/>
  <c r="Y4339"/>
  <c r="Z4339" s="1"/>
  <c r="Y4338"/>
  <c r="Y4337"/>
  <c r="AC4337" s="1"/>
  <c r="Y4336"/>
  <c r="AC4336" s="1"/>
  <c r="Y4335"/>
  <c r="Z4335" s="1"/>
  <c r="Y4334"/>
  <c r="AC4334" s="1"/>
  <c r="Y4333"/>
  <c r="Z4333" s="1"/>
  <c r="Y4332"/>
  <c r="Z4332" s="1"/>
  <c r="Y4331"/>
  <c r="Z4331" s="1"/>
  <c r="Y4330"/>
  <c r="AC4330" s="1"/>
  <c r="Y4329"/>
  <c r="AC4329" s="1"/>
  <c r="AE4329" s="1"/>
  <c r="Y4328"/>
  <c r="Z4328" s="1"/>
  <c r="Y4327"/>
  <c r="AC4327" s="1"/>
  <c r="Y4326"/>
  <c r="Z4326" s="1"/>
  <c r="Y4325"/>
  <c r="AC4325" s="1"/>
  <c r="Y4324"/>
  <c r="Z4324" s="1"/>
  <c r="Y4323"/>
  <c r="Y4322"/>
  <c r="AC4322" s="1"/>
  <c r="AE4322" s="1"/>
  <c r="Y4321"/>
  <c r="Z4321" s="1"/>
  <c r="Y4320"/>
  <c r="Z4320" s="1"/>
  <c r="Y4319"/>
  <c r="AC4319" s="1"/>
  <c r="Y4318"/>
  <c r="AC4318" s="1"/>
  <c r="AD4318" s="1"/>
  <c r="Y4317"/>
  <c r="AC4317" s="1"/>
  <c r="Y4316"/>
  <c r="Z4316" s="1"/>
  <c r="Y4315"/>
  <c r="Y4314"/>
  <c r="AC4314" s="1"/>
  <c r="Y4313"/>
  <c r="AC4313" s="1"/>
  <c r="Y4312"/>
  <c r="Z4312" s="1"/>
  <c r="Y4311"/>
  <c r="AC4311" s="1"/>
  <c r="Y4310"/>
  <c r="Z4310" s="1"/>
  <c r="Y4309"/>
  <c r="Z4309" s="1"/>
  <c r="Y4308"/>
  <c r="Z4308" s="1"/>
  <c r="Y4307"/>
  <c r="AC4307" s="1"/>
  <c r="Y4306"/>
  <c r="AC4306" s="1"/>
  <c r="Y4305"/>
  <c r="AC4305" s="1"/>
  <c r="Y4304"/>
  <c r="Z4304" s="1"/>
  <c r="Y4303"/>
  <c r="AC4303" s="1"/>
  <c r="Y4302"/>
  <c r="AC4302" s="1"/>
  <c r="Y4301"/>
  <c r="Z4301" s="1"/>
  <c r="Y4300"/>
  <c r="Z4300" s="1"/>
  <c r="Y4299"/>
  <c r="AC4299" s="1"/>
  <c r="Y4298"/>
  <c r="Z4298" s="1"/>
  <c r="Y4297"/>
  <c r="AC4297" s="1"/>
  <c r="Y4296"/>
  <c r="Z4296" s="1"/>
  <c r="Y4295"/>
  <c r="AC4295" s="1"/>
  <c r="Y4294"/>
  <c r="Z4294" s="1"/>
  <c r="Y4293"/>
  <c r="Z4293" s="1"/>
  <c r="Y4292"/>
  <c r="Z4292" s="1"/>
  <c r="Y4291"/>
  <c r="Z4291" s="1"/>
  <c r="Y4290"/>
  <c r="AC4290" s="1"/>
  <c r="Y4289"/>
  <c r="Z4289" s="1"/>
  <c r="Y4288"/>
  <c r="Z4288" s="1"/>
  <c r="Y4287"/>
  <c r="AC4287" s="1"/>
  <c r="Y4286"/>
  <c r="Z4286" s="1"/>
  <c r="Y4285"/>
  <c r="AC4285" s="1"/>
  <c r="Y4284"/>
  <c r="Z4284" s="1"/>
  <c r="Y4283"/>
  <c r="Z4283" s="1"/>
  <c r="Y4282"/>
  <c r="AC4282" s="1"/>
  <c r="AE4282" s="1"/>
  <c r="Y4281"/>
  <c r="Z4281" s="1"/>
  <c r="Y4280"/>
  <c r="Z4280" s="1"/>
  <c r="Y4279"/>
  <c r="AC4279" s="1"/>
  <c r="Y4278"/>
  <c r="Z4278" s="1"/>
  <c r="Y4277"/>
  <c r="AC4277" s="1"/>
  <c r="Y4276"/>
  <c r="Z4276" s="1"/>
  <c r="Y4275"/>
  <c r="Z4275" s="1"/>
  <c r="Y4274"/>
  <c r="Z4274" s="1"/>
  <c r="Y4273"/>
  <c r="Z4273" s="1"/>
  <c r="Y4272"/>
  <c r="Z4272" s="1"/>
  <c r="Y4271"/>
  <c r="AC4271" s="1"/>
  <c r="Y4270"/>
  <c r="AC4270" s="1"/>
  <c r="Y4269"/>
  <c r="Z4269" s="1"/>
  <c r="Y4268"/>
  <c r="Z4268" s="1"/>
  <c r="Y4267"/>
  <c r="AC4267" s="1"/>
  <c r="Y4266"/>
  <c r="AC4266" s="1"/>
  <c r="Y4265"/>
  <c r="Z4265" s="1"/>
  <c r="Y4264"/>
  <c r="Z4264" s="1"/>
  <c r="Y4263"/>
  <c r="AC4263" s="1"/>
  <c r="Y4262"/>
  <c r="Z4262" s="1"/>
  <c r="Y4261"/>
  <c r="AC4261" s="1"/>
  <c r="Y4260"/>
  <c r="Z4260" s="1"/>
  <c r="Y4259"/>
  <c r="AC4259" s="1"/>
  <c r="AE4259" s="1"/>
  <c r="Y4258"/>
  <c r="AC4258" s="1"/>
  <c r="Y4257"/>
  <c r="Z4257" s="1"/>
  <c r="Y4256"/>
  <c r="Z4256" s="1"/>
  <c r="Y4255"/>
  <c r="AC4255" s="1"/>
  <c r="Y4254"/>
  <c r="AC4254" s="1"/>
  <c r="Y4253"/>
  <c r="Z4253" s="1"/>
  <c r="Y4252"/>
  <c r="Z4252" s="1"/>
  <c r="Y4251"/>
  <c r="Z4251" s="1"/>
  <c r="Y4250"/>
  <c r="Z4250" s="1"/>
  <c r="Y4249"/>
  <c r="AC4249" s="1"/>
  <c r="Y4248"/>
  <c r="AC4248" s="1"/>
  <c r="AE4248" s="1"/>
  <c r="Y4247"/>
  <c r="Z4247" s="1"/>
  <c r="Y4246"/>
  <c r="AC4246" s="1"/>
  <c r="Y4245"/>
  <c r="AC4245" s="1"/>
  <c r="Y4244"/>
  <c r="AC4244" s="1"/>
  <c r="AE4244" s="1"/>
  <c r="Y4243"/>
  <c r="Z4243" s="1"/>
  <c r="Y4242"/>
  <c r="Z4242" s="1"/>
  <c r="Y4241"/>
  <c r="Z4241" s="1"/>
  <c r="Y4240"/>
  <c r="Z4240" s="1"/>
  <c r="Y4239"/>
  <c r="Z4239" s="1"/>
  <c r="Y4238"/>
  <c r="AC4238" s="1"/>
  <c r="AD4238" s="1"/>
  <c r="Y4237"/>
  <c r="Z4237" s="1"/>
  <c r="Y4236"/>
  <c r="AC4236" s="1"/>
  <c r="Y4235"/>
  <c r="Z4235" s="1"/>
  <c r="Y4234"/>
  <c r="AC4234" s="1"/>
  <c r="Y4233"/>
  <c r="AC4233" s="1"/>
  <c r="Y4232"/>
  <c r="Z4232" s="1"/>
  <c r="Y4231"/>
  <c r="Z4231" s="1"/>
  <c r="Y4230"/>
  <c r="AC4230" s="1"/>
  <c r="Y4229"/>
  <c r="Z4229" s="1"/>
  <c r="Y4228"/>
  <c r="AC4228" s="1"/>
  <c r="Y4227"/>
  <c r="Z4227" s="1"/>
  <c r="Y4226"/>
  <c r="AC4226" s="1"/>
  <c r="Y4225"/>
  <c r="AC4225" s="1"/>
  <c r="Y4224"/>
  <c r="Z4224" s="1"/>
  <c r="Y4223"/>
  <c r="Z4223" s="1"/>
  <c r="Y4222"/>
  <c r="AC4222" s="1"/>
  <c r="Y4221"/>
  <c r="Z4221" s="1"/>
  <c r="Y4220"/>
  <c r="AC4220" s="1"/>
  <c r="Y4219"/>
  <c r="Z4219" s="1"/>
  <c r="Y4218"/>
  <c r="Z4218" s="1"/>
  <c r="Y4217"/>
  <c r="Z4217" s="1"/>
  <c r="Y4216"/>
  <c r="Z4216" s="1"/>
  <c r="Y4215"/>
  <c r="Z4215" s="1"/>
  <c r="Y4214"/>
  <c r="AC4214" s="1"/>
  <c r="Y4213"/>
  <c r="Z4213" s="1"/>
  <c r="Y4212"/>
  <c r="AC4212" s="1"/>
  <c r="Y4211"/>
  <c r="Z4211" s="1"/>
  <c r="Y4210"/>
  <c r="Z4210" s="1"/>
  <c r="Y4209"/>
  <c r="Z4209" s="1"/>
  <c r="Y4208"/>
  <c r="AC4208" s="1"/>
  <c r="Y4207"/>
  <c r="AC4207" s="1"/>
  <c r="Y4206"/>
  <c r="Z4206" s="1"/>
  <c r="Y4205"/>
  <c r="Z4205" s="1"/>
  <c r="Y4204"/>
  <c r="AC4204" s="1"/>
  <c r="Y4203"/>
  <c r="AC4203" s="1"/>
  <c r="Y4202"/>
  <c r="Z4202" s="1"/>
  <c r="Y4201"/>
  <c r="Z4201" s="1"/>
  <c r="Y4200"/>
  <c r="Z4200" s="1"/>
  <c r="Y4199"/>
  <c r="Z4199" s="1"/>
  <c r="Y4198"/>
  <c r="Z4198" s="1"/>
  <c r="Y4197"/>
  <c r="AC4197" s="1"/>
  <c r="Y4196"/>
  <c r="Z4196" s="1"/>
  <c r="Y4195"/>
  <c r="AC4195" s="1"/>
  <c r="Y4194"/>
  <c r="Z4194" s="1"/>
  <c r="Y4193"/>
  <c r="Z4193" s="1"/>
  <c r="Y4192"/>
  <c r="AC4192" s="1"/>
  <c r="Y4191"/>
  <c r="AC4191" s="1"/>
  <c r="Y4190"/>
  <c r="Z4190" s="1"/>
  <c r="Y4189"/>
  <c r="AC4189" s="1"/>
  <c r="Y4188"/>
  <c r="Z4188" s="1"/>
  <c r="Y4187"/>
  <c r="Z4187" s="1"/>
  <c r="AF4186"/>
  <c r="Y4186"/>
  <c r="Z4186" s="1"/>
  <c r="AF4185"/>
  <c r="Y4185"/>
  <c r="AC4185" s="1"/>
  <c r="AD4185" s="1"/>
  <c r="AF4184"/>
  <c r="Y4184"/>
  <c r="AC4184" s="1"/>
  <c r="AD4184" s="1"/>
  <c r="AF4183"/>
  <c r="Y4183"/>
  <c r="Z4183" s="1"/>
  <c r="Y4182"/>
  <c r="Z4182" s="1"/>
  <c r="Y4181"/>
  <c r="AC4181" s="1"/>
  <c r="Y4180"/>
  <c r="Z4180" s="1"/>
  <c r="Y4179"/>
  <c r="Z4179" s="1"/>
  <c r="Y4178"/>
  <c r="Z4178" s="1"/>
  <c r="Y4177"/>
  <c r="AC4177" s="1"/>
  <c r="Y4176"/>
  <c r="Z4176" s="1"/>
  <c r="Y4175"/>
  <c r="AC4175" s="1"/>
  <c r="Y4174"/>
  <c r="Z4174" s="1"/>
  <c r="Y4173"/>
  <c r="AC4173" s="1"/>
  <c r="Y4172"/>
  <c r="AC4172" s="1"/>
  <c r="Y4171"/>
  <c r="Z4171" s="1"/>
  <c r="Y4170"/>
  <c r="Z4170" s="1"/>
  <c r="Y4169"/>
  <c r="AC4169" s="1"/>
  <c r="Y4168"/>
  <c r="AC4168" s="1"/>
  <c r="Y4167"/>
  <c r="AC4167" s="1"/>
  <c r="Y4166"/>
  <c r="Z4166" s="1"/>
  <c r="Y4165"/>
  <c r="AC4165" s="1"/>
  <c r="Y4164"/>
  <c r="Z4164" s="1"/>
  <c r="Y4163"/>
  <c r="Z4163" s="1"/>
  <c r="Y4162"/>
  <c r="Z4162" s="1"/>
  <c r="Y4161"/>
  <c r="Z4161" s="1"/>
  <c r="Y4160"/>
  <c r="AC4160" s="1"/>
  <c r="Y4159"/>
  <c r="Z4159" s="1"/>
  <c r="Y4158"/>
  <c r="Z4158" s="1"/>
  <c r="Y4157"/>
  <c r="AC4157" s="1"/>
  <c r="Y4156"/>
  <c r="AC4156" s="1"/>
  <c r="Y4155"/>
  <c r="AC4155" s="1"/>
  <c r="Y4154"/>
  <c r="Z4154" s="1"/>
  <c r="Y4153"/>
  <c r="AC4153" s="1"/>
  <c r="Y4152"/>
  <c r="AC4152" s="1"/>
  <c r="Y4151"/>
  <c r="Z4151" s="1"/>
  <c r="Y4150"/>
  <c r="Z4150" s="1"/>
  <c r="Y4149"/>
  <c r="AC4149" s="1"/>
  <c r="Y4148"/>
  <c r="Z4148" s="1"/>
  <c r="Y4147"/>
  <c r="Z4147" s="1"/>
  <c r="Y4146"/>
  <c r="Z4146" s="1"/>
  <c r="Y4145"/>
  <c r="Z4145" s="1"/>
  <c r="Y4144"/>
  <c r="AC4144" s="1"/>
  <c r="Y4143"/>
  <c r="Z4143" s="1"/>
  <c r="Y4142"/>
  <c r="Z4142" s="1"/>
  <c r="Y4141"/>
  <c r="AC4141" s="1"/>
  <c r="Y4140"/>
  <c r="AC4140" s="1"/>
  <c r="Y4139"/>
  <c r="Z4139" s="1"/>
  <c r="Y4138"/>
  <c r="Z4138" s="1"/>
  <c r="Y4137"/>
  <c r="AC4137" s="1"/>
  <c r="Y4136"/>
  <c r="Z4136" s="1"/>
  <c r="Y4135"/>
  <c r="AC4135" s="1"/>
  <c r="Y4134"/>
  <c r="Z4134" s="1"/>
  <c r="Y4133"/>
  <c r="AC4133" s="1"/>
  <c r="Y4132"/>
  <c r="Z4132" s="1"/>
  <c r="Y4131"/>
  <c r="Z4131" s="1"/>
  <c r="Y4130"/>
  <c r="Z4130" s="1"/>
  <c r="Y4129"/>
  <c r="AC4129" s="1"/>
  <c r="Y4128"/>
  <c r="AC4128" s="1"/>
  <c r="Y4127"/>
  <c r="AC4127" s="1"/>
  <c r="Y4126"/>
  <c r="Z4126" s="1"/>
  <c r="Y4125"/>
  <c r="AC4125" s="1"/>
  <c r="Y4124"/>
  <c r="Z4124" s="1"/>
  <c r="Y4123"/>
  <c r="Z4123" s="1"/>
  <c r="Y4122"/>
  <c r="Z4122" s="1"/>
  <c r="Y4121"/>
  <c r="AC4121" s="1"/>
  <c r="Y4120"/>
  <c r="AC4120" s="1"/>
  <c r="Y4119"/>
  <c r="Z4119" s="1"/>
  <c r="Y4118"/>
  <c r="Z4118" s="1"/>
  <c r="Y4117"/>
  <c r="AC4117" s="1"/>
  <c r="Y4116"/>
  <c r="Z4116" s="1"/>
  <c r="Y4115"/>
  <c r="Z4115" s="1"/>
  <c r="Y4114"/>
  <c r="Z4114" s="1"/>
  <c r="Y4113"/>
  <c r="Z4113" s="1"/>
  <c r="Y4112"/>
  <c r="Z4112" s="1"/>
  <c r="Y4111"/>
  <c r="AC4111" s="1"/>
  <c r="Y4110"/>
  <c r="Z4110" s="1"/>
  <c r="Y4109"/>
  <c r="Z4109" s="1"/>
  <c r="Y4108"/>
  <c r="AC4108" s="1"/>
  <c r="Y4107"/>
  <c r="Z4107" s="1"/>
  <c r="Y4106"/>
  <c r="Z4106" s="1"/>
  <c r="Y4105"/>
  <c r="AC4105" s="1"/>
  <c r="Y4104"/>
  <c r="AC4104" s="1"/>
  <c r="Y4103"/>
  <c r="AC4103" s="1"/>
  <c r="Y4102"/>
  <c r="Z4102" s="1"/>
  <c r="Y4101"/>
  <c r="AC4101" s="1"/>
  <c r="Y4100"/>
  <c r="AC4100" s="1"/>
  <c r="Y4099"/>
  <c r="AC4099" s="1"/>
  <c r="Y4098"/>
  <c r="Z4098" s="1"/>
  <c r="Y4097"/>
  <c r="AC4097" s="1"/>
  <c r="Y4096"/>
  <c r="Z4096" s="1"/>
  <c r="Y4095"/>
  <c r="Z4095" s="1"/>
  <c r="Y4094"/>
  <c r="Z4094" s="1"/>
  <c r="Y4093"/>
  <c r="AC4093" s="1"/>
  <c r="Y4092"/>
  <c r="AC4092" s="1"/>
  <c r="Y4091"/>
  <c r="AC4091" s="1"/>
  <c r="Y4090"/>
  <c r="Z4090" s="1"/>
  <c r="Y4089"/>
  <c r="AC4089" s="1"/>
  <c r="Y4088"/>
  <c r="Z4088" s="1"/>
  <c r="Y4087"/>
  <c r="AC4087" s="1"/>
  <c r="Y4086"/>
  <c r="Z4086" s="1"/>
  <c r="Y4085"/>
  <c r="Z4085" s="1"/>
  <c r="Y4084"/>
  <c r="Z4084" s="1"/>
  <c r="Y4083"/>
  <c r="Z4083" s="1"/>
  <c r="Y4082"/>
  <c r="AC4082" s="1"/>
  <c r="Y4081"/>
  <c r="Z4081" s="1"/>
  <c r="Y4080"/>
  <c r="Z4080" s="1"/>
  <c r="Y4079"/>
  <c r="AC4079" s="1"/>
  <c r="Y4078"/>
  <c r="Z4078" s="1"/>
  <c r="Y4077"/>
  <c r="AC4077" s="1"/>
  <c r="Y4076"/>
  <c r="Z4076" s="1"/>
  <c r="Y4075"/>
  <c r="AC4075" s="1"/>
  <c r="Y4074"/>
  <c r="AC4074" s="1"/>
  <c r="Y4073"/>
  <c r="Z4073" s="1"/>
  <c r="Y4072"/>
  <c r="Z4072" s="1"/>
  <c r="Y4071"/>
  <c r="AC4071" s="1"/>
  <c r="Y4070"/>
  <c r="AC4070" s="1"/>
  <c r="Y4069"/>
  <c r="AC4069" s="1"/>
  <c r="Y4068"/>
  <c r="Z4068" s="1"/>
  <c r="Y4067"/>
  <c r="Z4067" s="1"/>
  <c r="Y4066"/>
  <c r="AC4066" s="1"/>
  <c r="Y4065"/>
  <c r="AC4065" s="1"/>
  <c r="Y4064"/>
  <c r="Z4064" s="1"/>
  <c r="Y4063"/>
  <c r="Z4063" s="1"/>
  <c r="Y4062"/>
  <c r="AC4062" s="1"/>
  <c r="Y4061"/>
  <c r="Z4061" s="1"/>
  <c r="Y4060"/>
  <c r="AC4060" s="1"/>
  <c r="Y4059"/>
  <c r="Z4059" s="1"/>
  <c r="Y4058"/>
  <c r="Z4058" s="1"/>
  <c r="Y4057"/>
  <c r="AC4057" s="1"/>
  <c r="Y4056"/>
  <c r="Z4056" s="1"/>
  <c r="Y4055"/>
  <c r="Z4055" s="1"/>
  <c r="Y4054"/>
  <c r="AC4054" s="1"/>
  <c r="Y4053"/>
  <c r="AC4053" s="1"/>
  <c r="Y4052"/>
  <c r="Z4052" s="1"/>
  <c r="Y4051"/>
  <c r="Z4051" s="1"/>
  <c r="Y4050"/>
  <c r="AC4050" s="1"/>
  <c r="AD4075" l="1"/>
  <c r="AE4075"/>
  <c r="AF4075" s="1"/>
  <c r="AD4087"/>
  <c r="AE4087"/>
  <c r="AF4087" s="1"/>
  <c r="AD4099"/>
  <c r="AE4099"/>
  <c r="AF4099" s="1"/>
  <c r="AD4103"/>
  <c r="AE4103"/>
  <c r="AF4103" s="1"/>
  <c r="AD4111"/>
  <c r="AE4111"/>
  <c r="AD4050"/>
  <c r="AE4050"/>
  <c r="AD4054"/>
  <c r="AE4054"/>
  <c r="AF4054" s="1"/>
  <c r="AD4062"/>
  <c r="AE4062"/>
  <c r="AF4062" s="1"/>
  <c r="AD4066"/>
  <c r="AE4066"/>
  <c r="AF4066" s="1"/>
  <c r="AD4070"/>
  <c r="AE4070"/>
  <c r="AD4074"/>
  <c r="AE4074"/>
  <c r="AF4074" s="1"/>
  <c r="AD4082"/>
  <c r="AE4082"/>
  <c r="AF4082" s="1"/>
  <c r="AD4214"/>
  <c r="AE4214"/>
  <c r="AF4214" s="1"/>
  <c r="AD4222"/>
  <c r="AE4222"/>
  <c r="AF4222" s="1"/>
  <c r="AD4226"/>
  <c r="AE4226"/>
  <c r="AD4230"/>
  <c r="AE4230"/>
  <c r="AF4230" s="1"/>
  <c r="AD4234"/>
  <c r="AE4234"/>
  <c r="AF4234" s="1"/>
  <c r="AD4246"/>
  <c r="AE4246"/>
  <c r="AF4246" s="1"/>
  <c r="AD4254"/>
  <c r="AE4254"/>
  <c r="AF4254" s="1"/>
  <c r="AD4258"/>
  <c r="AE4258"/>
  <c r="AF4258" s="1"/>
  <c r="AD4266"/>
  <c r="AE4266"/>
  <c r="AF4266" s="1"/>
  <c r="AD4270"/>
  <c r="AE4270"/>
  <c r="AF4270" s="1"/>
  <c r="AD4290"/>
  <c r="AE4290"/>
  <c r="AD4302"/>
  <c r="AE4302"/>
  <c r="AD4306"/>
  <c r="AE4306"/>
  <c r="AF4306" s="1"/>
  <c r="AD4314"/>
  <c r="AE4314"/>
  <c r="AF4314" s="1"/>
  <c r="AD4330"/>
  <c r="AE4330"/>
  <c r="AF4330" s="1"/>
  <c r="AD4334"/>
  <c r="AE4334"/>
  <c r="AF4334" s="1"/>
  <c r="AD4342"/>
  <c r="AE4342"/>
  <c r="AD4358"/>
  <c r="AE4358"/>
  <c r="AF4358" s="1"/>
  <c r="AD4362"/>
  <c r="AE4362"/>
  <c r="AF4362" s="1"/>
  <c r="AD4366"/>
  <c r="AE4366"/>
  <c r="AD4374"/>
  <c r="AE4374"/>
  <c r="AF4374" s="1"/>
  <c r="AD4398"/>
  <c r="AE4398"/>
  <c r="AF4398" s="1"/>
  <c r="AD4406"/>
  <c r="AE4406"/>
  <c r="AF4406" s="1"/>
  <c r="AD4410"/>
  <c r="AE4410"/>
  <c r="AF4410" s="1"/>
  <c r="AD4414"/>
  <c r="AE4414"/>
  <c r="AF4414" s="1"/>
  <c r="AD4422"/>
  <c r="AE4422"/>
  <c r="AD4426"/>
  <c r="AE4426"/>
  <c r="AD4438"/>
  <c r="AE4438"/>
  <c r="AF4438" s="1"/>
  <c r="AD4446"/>
  <c r="AE4446"/>
  <c r="AF4446" s="1"/>
  <c r="AD4450"/>
  <c r="AE4450"/>
  <c r="AD4458"/>
  <c r="AE4458"/>
  <c r="AF4458" s="1"/>
  <c r="AD4462"/>
  <c r="AE4462"/>
  <c r="AD4466"/>
  <c r="AE4466"/>
  <c r="AF4466" s="1"/>
  <c r="AD4474"/>
  <c r="AE4474"/>
  <c r="AD4478"/>
  <c r="AE4478"/>
  <c r="AF4478" s="1"/>
  <c r="AD4490"/>
  <c r="AE4490"/>
  <c r="AF4490" s="1"/>
  <c r="AD4502"/>
  <c r="AE4502"/>
  <c r="AD4506"/>
  <c r="AE4506"/>
  <c r="AD4514"/>
  <c r="AE4514"/>
  <c r="AF4514" s="1"/>
  <c r="AD4518"/>
  <c r="AE4518"/>
  <c r="AF4518" s="1"/>
  <c r="AD4522"/>
  <c r="AE4522"/>
  <c r="AD4530"/>
  <c r="AE4530"/>
  <c r="AD4538"/>
  <c r="AE4538"/>
  <c r="AD4542"/>
  <c r="AE4542"/>
  <c r="AF4542" s="1"/>
  <c r="AD4546"/>
  <c r="AE4546"/>
  <c r="AF4546" s="1"/>
  <c r="AD4554"/>
  <c r="AE4554"/>
  <c r="AF4554" s="1"/>
  <c r="AD4562"/>
  <c r="AE4562"/>
  <c r="AD4582"/>
  <c r="AE4582"/>
  <c r="AF4582" s="1"/>
  <c r="AD4590"/>
  <c r="AE4590"/>
  <c r="AF4590" s="1"/>
  <c r="AD4622"/>
  <c r="AE4622"/>
  <c r="AF4622" s="1"/>
  <c r="AD4626"/>
  <c r="AE4626"/>
  <c r="AF4626" s="1"/>
  <c r="AD4638"/>
  <c r="AE4638"/>
  <c r="AF4638" s="1"/>
  <c r="AD4690"/>
  <c r="AE4690"/>
  <c r="AF4690" s="1"/>
  <c r="AD4706"/>
  <c r="AE4706"/>
  <c r="AF4706" s="1"/>
  <c r="AD4761"/>
  <c r="AE4761"/>
  <c r="AF4761" s="1"/>
  <c r="AD4809"/>
  <c r="AE4809"/>
  <c r="AF4809" s="1"/>
  <c r="AD4125"/>
  <c r="AE4125"/>
  <c r="AF4125" s="1"/>
  <c r="AD4129"/>
  <c r="AE4129"/>
  <c r="AF4129" s="1"/>
  <c r="AD4133"/>
  <c r="AE4133"/>
  <c r="AF4133" s="1"/>
  <c r="AD4137"/>
  <c r="AE4137"/>
  <c r="AF4137" s="1"/>
  <c r="AD4141"/>
  <c r="AE4141"/>
  <c r="AF4141" s="1"/>
  <c r="AD4149"/>
  <c r="AE4149"/>
  <c r="AF4149" s="1"/>
  <c r="AD4153"/>
  <c r="AE4153"/>
  <c r="AF4153" s="1"/>
  <c r="AD4157"/>
  <c r="AE4157"/>
  <c r="AF4157" s="1"/>
  <c r="AD4165"/>
  <c r="AE4165"/>
  <c r="AF4165" s="1"/>
  <c r="AD4169"/>
  <c r="AE4169"/>
  <c r="AF4169" s="1"/>
  <c r="AD4173"/>
  <c r="AE4173"/>
  <c r="AF4173" s="1"/>
  <c r="AD4177"/>
  <c r="AE4177"/>
  <c r="AF4177" s="1"/>
  <c r="AD4181"/>
  <c r="AE4181"/>
  <c r="AF4181" s="1"/>
  <c r="AD4189"/>
  <c r="AE4189"/>
  <c r="AD4197"/>
  <c r="AE4197"/>
  <c r="AF4197" s="1"/>
  <c r="AD4225"/>
  <c r="AE4225"/>
  <c r="AF4225" s="1"/>
  <c r="AD4233"/>
  <c r="AE4233"/>
  <c r="AF4233" s="1"/>
  <c r="AD4245"/>
  <c r="AE4245"/>
  <c r="AF4245" s="1"/>
  <c r="AD4249"/>
  <c r="AE4249"/>
  <c r="AD4261"/>
  <c r="AE4261"/>
  <c r="AF4261" s="1"/>
  <c r="AD4277"/>
  <c r="AE4277"/>
  <c r="AF4277" s="1"/>
  <c r="AD4285"/>
  <c r="AE4285"/>
  <c r="AF4285" s="1"/>
  <c r="AD4297"/>
  <c r="AE4297"/>
  <c r="AD4305"/>
  <c r="AE4305"/>
  <c r="AF4305" s="1"/>
  <c r="AD4313"/>
  <c r="AE4313"/>
  <c r="AF4313" s="1"/>
  <c r="AD4317"/>
  <c r="AE4317"/>
  <c r="AF4317" s="1"/>
  <c r="AD4325"/>
  <c r="AE4325"/>
  <c r="AD4337"/>
  <c r="AE4337"/>
  <c r="AD4349"/>
  <c r="AE4349"/>
  <c r="AF4349" s="1"/>
  <c r="AD4353"/>
  <c r="AE4353"/>
  <c r="AD4361"/>
  <c r="AE4361"/>
  <c r="AF4361" s="1"/>
  <c r="AD4365"/>
  <c r="AE4365"/>
  <c r="AF4365" s="1"/>
  <c r="AD4369"/>
  <c r="AE4369"/>
  <c r="AF4369" s="1"/>
  <c r="AD4377"/>
  <c r="AE4377"/>
  <c r="AF4377" s="1"/>
  <c r="AD4381"/>
  <c r="AE4381"/>
  <c r="AF4381" s="1"/>
  <c r="AD4389"/>
  <c r="AE4389"/>
  <c r="AF4389" s="1"/>
  <c r="AD4393"/>
  <c r="AE4393"/>
  <c r="AF4393" s="1"/>
  <c r="AD4421"/>
  <c r="AE4421"/>
  <c r="AF4421" s="1"/>
  <c r="AD4433"/>
  <c r="AE4433"/>
  <c r="AF4433" s="1"/>
  <c r="AD4441"/>
  <c r="AE4441"/>
  <c r="AF4441" s="1"/>
  <c r="AD4457"/>
  <c r="AE4457"/>
  <c r="AD4469"/>
  <c r="AE4469"/>
  <c r="AF4469" s="1"/>
  <c r="AD4485"/>
  <c r="AE4485"/>
  <c r="AF4485" s="1"/>
  <c r="AD4497"/>
  <c r="AE4497"/>
  <c r="AD4513"/>
  <c r="AE4513"/>
  <c r="AF4513" s="1"/>
  <c r="AD4517"/>
  <c r="AE4517"/>
  <c r="AF4517" s="1"/>
  <c r="AD4525"/>
  <c r="AE4525"/>
  <c r="AD4549"/>
  <c r="AE4549"/>
  <c r="AD4561"/>
  <c r="AE4561"/>
  <c r="AD4565"/>
  <c r="AE4565"/>
  <c r="AF4565" s="1"/>
  <c r="AD4645"/>
  <c r="AE4645"/>
  <c r="AF4645" s="1"/>
  <c r="AD4653"/>
  <c r="AE4653"/>
  <c r="AF4653" s="1"/>
  <c r="AD4661"/>
  <c r="AE4661"/>
  <c r="AF4661" s="1"/>
  <c r="AD4822"/>
  <c r="AE4822"/>
  <c r="AD4738"/>
  <c r="AE4738"/>
  <c r="AF4738" s="1"/>
  <c r="AD4750"/>
  <c r="AE4750"/>
  <c r="AD4712"/>
  <c r="AE4712"/>
  <c r="AF4712" s="1"/>
  <c r="AD4753"/>
  <c r="AE4753"/>
  <c r="AD4825"/>
  <c r="AE4825"/>
  <c r="AF4825" s="1"/>
  <c r="AD4071"/>
  <c r="AE4071"/>
  <c r="AF4071" s="1"/>
  <c r="AD4079"/>
  <c r="AE4079"/>
  <c r="AF4079" s="1"/>
  <c r="AD4091"/>
  <c r="AE4091"/>
  <c r="AF4091" s="1"/>
  <c r="AD4053"/>
  <c r="AE4053"/>
  <c r="AF4053" s="1"/>
  <c r="AD4057"/>
  <c r="AE4057"/>
  <c r="AF4057" s="1"/>
  <c r="AD4065"/>
  <c r="AE4065"/>
  <c r="AF4065" s="1"/>
  <c r="AD4069"/>
  <c r="AE4069"/>
  <c r="AF4069" s="1"/>
  <c r="AD4077"/>
  <c r="AE4077"/>
  <c r="AD4089"/>
  <c r="AE4089"/>
  <c r="AD4093"/>
  <c r="AE4093"/>
  <c r="AF4093" s="1"/>
  <c r="AD4097"/>
  <c r="AE4097"/>
  <c r="AF4097" s="1"/>
  <c r="AD4101"/>
  <c r="AE4101"/>
  <c r="AF4101" s="1"/>
  <c r="AD4105"/>
  <c r="AE4105"/>
  <c r="AF4105" s="1"/>
  <c r="AD4117"/>
  <c r="AE4117"/>
  <c r="AD4121"/>
  <c r="AE4121"/>
  <c r="AF4121" s="1"/>
  <c r="AD4060"/>
  <c r="AE4060"/>
  <c r="AF4060" s="1"/>
  <c r="AD4092"/>
  <c r="AE4092"/>
  <c r="AD4100"/>
  <c r="AE4100"/>
  <c r="AD4104"/>
  <c r="AE4104"/>
  <c r="AF4104" s="1"/>
  <c r="AD4108"/>
  <c r="AE4108"/>
  <c r="AF4108" s="1"/>
  <c r="AD4120"/>
  <c r="AE4120"/>
  <c r="AF4120" s="1"/>
  <c r="AD4128"/>
  <c r="AE4128"/>
  <c r="AF4128" s="1"/>
  <c r="AD4140"/>
  <c r="AE4140"/>
  <c r="AF4140" s="1"/>
  <c r="AD4144"/>
  <c r="AE4144"/>
  <c r="AF4144" s="1"/>
  <c r="AD4152"/>
  <c r="AE4152"/>
  <c r="AD4156"/>
  <c r="AE4156"/>
  <c r="AF4156" s="1"/>
  <c r="AD4160"/>
  <c r="AE4160"/>
  <c r="AF4160" s="1"/>
  <c r="AD4168"/>
  <c r="AE4168"/>
  <c r="AF4168" s="1"/>
  <c r="AD4172"/>
  <c r="AE4172"/>
  <c r="AF4172" s="1"/>
  <c r="AD4192"/>
  <c r="AE4192"/>
  <c r="AF4192" s="1"/>
  <c r="AD4204"/>
  <c r="AE4204"/>
  <c r="AD4208"/>
  <c r="AE4208"/>
  <c r="AF4208" s="1"/>
  <c r="AD4212"/>
  <c r="AE4212"/>
  <c r="AF4212" s="1"/>
  <c r="AD4220"/>
  <c r="AE4220"/>
  <c r="AF4220" s="1"/>
  <c r="AD4228"/>
  <c r="AE4228"/>
  <c r="AD4236"/>
  <c r="AE4236"/>
  <c r="AF4236" s="1"/>
  <c r="AD4336"/>
  <c r="AE4336"/>
  <c r="AF4336" s="1"/>
  <c r="AD4344"/>
  <c r="AE4344"/>
  <c r="AD4364"/>
  <c r="AE4364"/>
  <c r="AD4388"/>
  <c r="AE4388"/>
  <c r="AF4388" s="1"/>
  <c r="AD4548"/>
  <c r="AE4548"/>
  <c r="AF4548" s="1"/>
  <c r="AD4556"/>
  <c r="AE4556"/>
  <c r="AF4556" s="1"/>
  <c r="AD4576"/>
  <c r="AE4576"/>
  <c r="AF4576" s="1"/>
  <c r="AD4584"/>
  <c r="AE4584"/>
  <c r="AF4584" s="1"/>
  <c r="AD4588"/>
  <c r="AE4588"/>
  <c r="AD4592"/>
  <c r="AE4592"/>
  <c r="AF4592" s="1"/>
  <c r="AD4596"/>
  <c r="AE4596"/>
  <c r="AF4596" s="1"/>
  <c r="AD4600"/>
  <c r="AE4600"/>
  <c r="AF4600" s="1"/>
  <c r="AD4608"/>
  <c r="AE4608"/>
  <c r="AF4608" s="1"/>
  <c r="AD4616"/>
  <c r="AE4616"/>
  <c r="AF4616" s="1"/>
  <c r="AD4668"/>
  <c r="AE4668"/>
  <c r="AF4668" s="1"/>
  <c r="AD4672"/>
  <c r="AE4672"/>
  <c r="AF4672" s="1"/>
  <c r="AD4676"/>
  <c r="AE4676"/>
  <c r="AF4676" s="1"/>
  <c r="AD4684"/>
  <c r="AE4684"/>
  <c r="AF4684" s="1"/>
  <c r="AD4700"/>
  <c r="AE4700"/>
  <c r="AF4700" s="1"/>
  <c r="AD4708"/>
  <c r="AE4708"/>
  <c r="AF4708" s="1"/>
  <c r="AD4841"/>
  <c r="AE4841"/>
  <c r="AF4841" s="1"/>
  <c r="AD4742"/>
  <c r="AE4742"/>
  <c r="AF4742" s="1"/>
  <c r="AD4728"/>
  <c r="AE4728"/>
  <c r="AD4830"/>
  <c r="AE4830"/>
  <c r="AF4830" s="1"/>
  <c r="AD4833"/>
  <c r="AE4833"/>
  <c r="AD4786"/>
  <c r="AE4786"/>
  <c r="AF4786" s="1"/>
  <c r="AD4127"/>
  <c r="AE4127"/>
  <c r="AF4127" s="1"/>
  <c r="AD4135"/>
  <c r="AE4135"/>
  <c r="AF4135" s="1"/>
  <c r="AD4155"/>
  <c r="AE4155"/>
  <c r="AD4167"/>
  <c r="AE4167"/>
  <c r="AF4167" s="1"/>
  <c r="AD4175"/>
  <c r="AE4175"/>
  <c r="AF4175" s="1"/>
  <c r="AD4191"/>
  <c r="AE4191"/>
  <c r="AF4191" s="1"/>
  <c r="AD4195"/>
  <c r="AE4195"/>
  <c r="AD4203"/>
  <c r="AE4203"/>
  <c r="AF4203" s="1"/>
  <c r="AD4207"/>
  <c r="AE4207"/>
  <c r="AD4255"/>
  <c r="AE4255"/>
  <c r="AF4255" s="1"/>
  <c r="AD4263"/>
  <c r="AE4263"/>
  <c r="AF4263" s="1"/>
  <c r="AD4267"/>
  <c r="AE4267"/>
  <c r="AD4271"/>
  <c r="AE4271"/>
  <c r="AF4271" s="1"/>
  <c r="AD4279"/>
  <c r="AE4279"/>
  <c r="AF4279" s="1"/>
  <c r="AD4287"/>
  <c r="AE4287"/>
  <c r="AF4287" s="1"/>
  <c r="AD4295"/>
  <c r="AE4295"/>
  <c r="AF4295" s="1"/>
  <c r="AD4299"/>
  <c r="AE4299"/>
  <c r="AF4299" s="1"/>
  <c r="AD4303"/>
  <c r="AE4303"/>
  <c r="AF4303" s="1"/>
  <c r="AD4307"/>
  <c r="AE4307"/>
  <c r="AF4307" s="1"/>
  <c r="AD4311"/>
  <c r="AE4311"/>
  <c r="AD4319"/>
  <c r="AE4319"/>
  <c r="AF4319" s="1"/>
  <c r="AD4327"/>
  <c r="AE4327"/>
  <c r="AF4327" s="1"/>
  <c r="AD4387"/>
  <c r="AE4387"/>
  <c r="AF4387" s="1"/>
  <c r="AD4403"/>
  <c r="AE4403"/>
  <c r="AD4407"/>
  <c r="AE4407"/>
  <c r="AF4407" s="1"/>
  <c r="AD4411"/>
  <c r="AE4411"/>
  <c r="AF4411" s="1"/>
  <c r="AD4415"/>
  <c r="AE4415"/>
  <c r="AF4415" s="1"/>
  <c r="AD4419"/>
  <c r="AE4419"/>
  <c r="AF4419" s="1"/>
  <c r="AD4423"/>
  <c r="AE4423"/>
  <c r="AF4423" s="1"/>
  <c r="AD4427"/>
  <c r="AE4427"/>
  <c r="AF4427" s="1"/>
  <c r="AD4431"/>
  <c r="AE4431"/>
  <c r="AF4431" s="1"/>
  <c r="AD4435"/>
  <c r="AE4435"/>
  <c r="AF4435" s="1"/>
  <c r="AD4443"/>
  <c r="AE4443"/>
  <c r="AF4443" s="1"/>
  <c r="AD4451"/>
  <c r="AE4451"/>
  <c r="AF4451" s="1"/>
  <c r="AD4455"/>
  <c r="AE4455"/>
  <c r="AF4455" s="1"/>
  <c r="AD4463"/>
  <c r="AE4463"/>
  <c r="AF4463" s="1"/>
  <c r="AD4471"/>
  <c r="AE4471"/>
  <c r="AF4471" s="1"/>
  <c r="AD4475"/>
  <c r="AE4475"/>
  <c r="AD4479"/>
  <c r="AE4479"/>
  <c r="AD4487"/>
  <c r="AE4487"/>
  <c r="AF4487" s="1"/>
  <c r="AD4495"/>
  <c r="AE4495"/>
  <c r="AF4495" s="1"/>
  <c r="AD4503"/>
  <c r="AE4503"/>
  <c r="AF4503" s="1"/>
  <c r="AD4511"/>
  <c r="AE4511"/>
  <c r="AD4519"/>
  <c r="AE4519"/>
  <c r="AF4519" s="1"/>
  <c r="AD4527"/>
  <c r="AE4527"/>
  <c r="AF4527" s="1"/>
  <c r="AD4575"/>
  <c r="AE4575"/>
  <c r="AF4575" s="1"/>
  <c r="AD4587"/>
  <c r="AE4587"/>
  <c r="AD4595"/>
  <c r="AE4595"/>
  <c r="AD4603"/>
  <c r="AE4603"/>
  <c r="AF4603" s="1"/>
  <c r="AD4615"/>
  <c r="AE4615"/>
  <c r="AD4619"/>
  <c r="AE4619"/>
  <c r="AF4619" s="1"/>
  <c r="AD4631"/>
  <c r="AE4631"/>
  <c r="AF4631" s="1"/>
  <c r="AD4635"/>
  <c r="AE4635"/>
  <c r="AF4635" s="1"/>
  <c r="AD4639"/>
  <c r="AE4639"/>
  <c r="AF4639" s="1"/>
  <c r="AD4647"/>
  <c r="AE4647"/>
  <c r="AD4659"/>
  <c r="AE4659"/>
  <c r="AF4659" s="1"/>
  <c r="AD4663"/>
  <c r="AE4663"/>
  <c r="AD4667"/>
  <c r="AE4667"/>
  <c r="AD4671"/>
  <c r="AE4671"/>
  <c r="AF4671" s="1"/>
  <c r="AD4679"/>
  <c r="AE4679"/>
  <c r="AF4679" s="1"/>
  <c r="AD4683"/>
  <c r="AE4683"/>
  <c r="AF4683" s="1"/>
  <c r="AD4695"/>
  <c r="AE4695"/>
  <c r="AF4695" s="1"/>
  <c r="AD4699"/>
  <c r="AE4699"/>
  <c r="AF4699" s="1"/>
  <c r="AD4785"/>
  <c r="AE4785"/>
  <c r="AF4785" s="1"/>
  <c r="AD4720"/>
  <c r="AE4720"/>
  <c r="AF4720" s="1"/>
  <c r="AF4244"/>
  <c r="AD4244"/>
  <c r="AF4380"/>
  <c r="AD4380"/>
  <c r="AF4580"/>
  <c r="AD4580"/>
  <c r="AF4692"/>
  <c r="AD4692"/>
  <c r="AF4734"/>
  <c r="AD4734"/>
  <c r="AD4814"/>
  <c r="AF4259"/>
  <c r="AD4259"/>
  <c r="AF4399"/>
  <c r="AD4399"/>
  <c r="AF4583"/>
  <c r="AD4583"/>
  <c r="AF4687"/>
  <c r="AD4687"/>
  <c r="AD4834"/>
  <c r="AF4282"/>
  <c r="AD4282"/>
  <c r="AF4322"/>
  <c r="AD4322"/>
  <c r="AF4350"/>
  <c r="AD4350"/>
  <c r="AF4354"/>
  <c r="AD4354"/>
  <c r="AF4370"/>
  <c r="AD4370"/>
  <c r="AF4534"/>
  <c r="AD4534"/>
  <c r="AF4550"/>
  <c r="AD4550"/>
  <c r="AF4570"/>
  <c r="AD4570"/>
  <c r="AF4614"/>
  <c r="AD4614"/>
  <c r="AF4634"/>
  <c r="AD4634"/>
  <c r="AF4650"/>
  <c r="AD4650"/>
  <c r="AF4658"/>
  <c r="AD4658"/>
  <c r="AF4248"/>
  <c r="AD4248"/>
  <c r="AF4329"/>
  <c r="AD4329"/>
  <c r="AF4385"/>
  <c r="AD4385"/>
  <c r="AF4449"/>
  <c r="AD4449"/>
  <c r="AF4541"/>
  <c r="AD4541"/>
  <c r="AD4769"/>
  <c r="AD4766"/>
  <c r="AF4766"/>
  <c r="Z4226"/>
  <c r="Z4307"/>
  <c r="Z4650"/>
  <c r="Z4075"/>
  <c r="Z4687"/>
  <c r="Z4672"/>
  <c r="Z4317"/>
  <c r="Z4426"/>
  <c r="Z4259"/>
  <c r="Z4299"/>
  <c r="Z4322"/>
  <c r="Z4353"/>
  <c r="Z4303"/>
  <c r="Z4319"/>
  <c r="Z4469"/>
  <c r="Z4208"/>
  <c r="Z4228"/>
  <c r="Z4238"/>
  <c r="AF4814"/>
  <c r="AC4193"/>
  <c r="Z4391"/>
  <c r="Z4635"/>
  <c r="Z4695"/>
  <c r="Z4062"/>
  <c r="Z4079"/>
  <c r="Z4125"/>
  <c r="Z4261"/>
  <c r="Z4313"/>
  <c r="Z4350"/>
  <c r="Z4446"/>
  <c r="Z4449"/>
  <c r="Z4475"/>
  <c r="Z4647"/>
  <c r="Z4108"/>
  <c r="Z4167"/>
  <c r="Z4185"/>
  <c r="Z4189"/>
  <c r="AC4201"/>
  <c r="Z4233"/>
  <c r="Z4245"/>
  <c r="AC4283"/>
  <c r="Z4285"/>
  <c r="Z4287"/>
  <c r="Z4290"/>
  <c r="Z4361"/>
  <c r="Z4542"/>
  <c r="AC4688"/>
  <c r="Z4708"/>
  <c r="AF4834"/>
  <c r="AC4523"/>
  <c r="AE4523" s="1"/>
  <c r="AC4113"/>
  <c r="Z4097"/>
  <c r="Z4099"/>
  <c r="Z4101"/>
  <c r="Z4502"/>
  <c r="AC4566"/>
  <c r="Z4576"/>
  <c r="AC4612"/>
  <c r="AC4623"/>
  <c r="Z4692"/>
  <c r="AC4109"/>
  <c r="AC4058"/>
  <c r="AE4058" s="1"/>
  <c r="Z4103"/>
  <c r="Z4120"/>
  <c r="Z4140"/>
  <c r="Z4234"/>
  <c r="Z4263"/>
  <c r="Z4302"/>
  <c r="Z4305"/>
  <c r="Z4387"/>
  <c r="Z4415"/>
  <c r="Z4422"/>
  <c r="AC4467"/>
  <c r="AE4467" s="1"/>
  <c r="AC4507"/>
  <c r="AE4507" s="1"/>
  <c r="Z4511"/>
  <c r="Z4550"/>
  <c r="Z4590"/>
  <c r="Z4614"/>
  <c r="Z4659"/>
  <c r="Z4700"/>
  <c r="Z4658"/>
  <c r="Z4070"/>
  <c r="Z4071"/>
  <c r="Z4092"/>
  <c r="Z4104"/>
  <c r="Z4105"/>
  <c r="Z4121"/>
  <c r="Z4129"/>
  <c r="Z4141"/>
  <c r="Z4144"/>
  <c r="Z4177"/>
  <c r="Z4192"/>
  <c r="Z4214"/>
  <c r="Z4222"/>
  <c r="AC4242"/>
  <c r="Z4244"/>
  <c r="Z4248"/>
  <c r="Z4258"/>
  <c r="AC4275"/>
  <c r="Z4282"/>
  <c r="AC4291"/>
  <c r="Z4295"/>
  <c r="Z4334"/>
  <c r="Z4344"/>
  <c r="Z4354"/>
  <c r="Z4362"/>
  <c r="Z4364"/>
  <c r="Z4370"/>
  <c r="Z4385"/>
  <c r="Z4389"/>
  <c r="Z4393"/>
  <c r="Z4399"/>
  <c r="Z4407"/>
  <c r="Z4423"/>
  <c r="Z4427"/>
  <c r="Z4451"/>
  <c r="Z4466"/>
  <c r="Z4478"/>
  <c r="Z4490"/>
  <c r="AC4491"/>
  <c r="AC4515"/>
  <c r="AE4515" s="1"/>
  <c r="Z4527"/>
  <c r="Z4534"/>
  <c r="Z4541"/>
  <c r="AC4558"/>
  <c r="Z4583"/>
  <c r="Z4587"/>
  <c r="Z4615"/>
  <c r="Z4616"/>
  <c r="AC4627"/>
  <c r="AC4643"/>
  <c r="Z4699"/>
  <c r="Z4065"/>
  <c r="Z4074"/>
  <c r="Z4127"/>
  <c r="Z4172"/>
  <c r="Z4358"/>
  <c r="Z4365"/>
  <c r="Z4377"/>
  <c r="Z4380"/>
  <c r="Z4381"/>
  <c r="Z4411"/>
  <c r="Z4431"/>
  <c r="Z4435"/>
  <c r="Z4458"/>
  <c r="AC4459"/>
  <c r="Z4462"/>
  <c r="Z4497"/>
  <c r="Z4530"/>
  <c r="Z4538"/>
  <c r="Z4554"/>
  <c r="Z4575"/>
  <c r="Z4584"/>
  <c r="Z4588"/>
  <c r="Z4596"/>
  <c r="Z4603"/>
  <c r="AC4604"/>
  <c r="Z4634"/>
  <c r="Z4655"/>
  <c r="Z4069"/>
  <c r="Z4077"/>
  <c r="Z4087"/>
  <c r="Z4093"/>
  <c r="Z4100"/>
  <c r="Z4117"/>
  <c r="Z4135"/>
  <c r="Z4137"/>
  <c r="Z4149"/>
  <c r="Z4153"/>
  <c r="Z4155"/>
  <c r="Z4169"/>
  <c r="Z4175"/>
  <c r="Z4191"/>
  <c r="Z4207"/>
  <c r="Z4277"/>
  <c r="Z4279"/>
  <c r="Z4297"/>
  <c r="Z4325"/>
  <c r="Z4329"/>
  <c r="Z4330"/>
  <c r="Z4366"/>
  <c r="Z4369"/>
  <c r="Z4414"/>
  <c r="Z4455"/>
  <c r="Z4457"/>
  <c r="Z4463"/>
  <c r="Z4479"/>
  <c r="Z4506"/>
  <c r="Z4549"/>
  <c r="Z4561"/>
  <c r="Z4570"/>
  <c r="Z4592"/>
  <c r="Z4619"/>
  <c r="Z4638"/>
  <c r="Z4667"/>
  <c r="Z4684"/>
  <c r="AC4315"/>
  <c r="Z4315"/>
  <c r="AC4346"/>
  <c r="Z4346"/>
  <c r="AC4439"/>
  <c r="Z4439"/>
  <c r="AC4447"/>
  <c r="Z4447"/>
  <c r="AC4483"/>
  <c r="Z4483"/>
  <c r="Z4050"/>
  <c r="Z4060"/>
  <c r="Z4066"/>
  <c r="AC4083"/>
  <c r="Z4089"/>
  <c r="AC4145"/>
  <c r="AC4161"/>
  <c r="Z4197"/>
  <c r="Z4203"/>
  <c r="Z4212"/>
  <c r="AC4218"/>
  <c r="Z4249"/>
  <c r="AC4250"/>
  <c r="AC4251"/>
  <c r="Z4254"/>
  <c r="Z4255"/>
  <c r="Z4267"/>
  <c r="AC4323"/>
  <c r="Z4323"/>
  <c r="AF4366"/>
  <c r="Z4156"/>
  <c r="Z4157"/>
  <c r="AC4338"/>
  <c r="Z4338"/>
  <c r="Z4053"/>
  <c r="Z4054"/>
  <c r="Z4057"/>
  <c r="Z4082"/>
  <c r="Z4091"/>
  <c r="Z4111"/>
  <c r="Z4128"/>
  <c r="Z4133"/>
  <c r="Z4152"/>
  <c r="Z4160"/>
  <c r="Z4165"/>
  <c r="Z4168"/>
  <c r="Z4173"/>
  <c r="Z4181"/>
  <c r="Z4184"/>
  <c r="Z4195"/>
  <c r="Z4204"/>
  <c r="Z4220"/>
  <c r="Z4225"/>
  <c r="Z4230"/>
  <c r="Z4236"/>
  <c r="Z4246"/>
  <c r="Z4271"/>
  <c r="AC4531"/>
  <c r="Z4531"/>
  <c r="Z4266"/>
  <c r="Z4311"/>
  <c r="Z4337"/>
  <c r="Z4406"/>
  <c r="Z4419"/>
  <c r="Z4441"/>
  <c r="Z4450"/>
  <c r="Z4471"/>
  <c r="Z4270"/>
  <c r="Z4306"/>
  <c r="Z4314"/>
  <c r="Z4318"/>
  <c r="Z4327"/>
  <c r="Z4336"/>
  <c r="Z4342"/>
  <c r="Z4349"/>
  <c r="Z4374"/>
  <c r="Z4388"/>
  <c r="Z4398"/>
  <c r="Z4403"/>
  <c r="Z4410"/>
  <c r="Z4421"/>
  <c r="Z4433"/>
  <c r="Z4438"/>
  <c r="Z4443"/>
  <c r="Z4474"/>
  <c r="AC4680"/>
  <c r="Z4680"/>
  <c r="AC4696"/>
  <c r="Z4696"/>
  <c r="AC4499"/>
  <c r="Z4499"/>
  <c r="AC4704"/>
  <c r="Z4704"/>
  <c r="Z4485"/>
  <c r="Z4503"/>
  <c r="Z4505"/>
  <c r="Z4514"/>
  <c r="Z4525"/>
  <c r="Z4546"/>
  <c r="Z4548"/>
  <c r="Z4556"/>
  <c r="Z4562"/>
  <c r="Z4565"/>
  <c r="Z4582"/>
  <c r="Z4595"/>
  <c r="Z4631"/>
  <c r="Z4645"/>
  <c r="AC4651"/>
  <c r="Z4663"/>
  <c r="Z4671"/>
  <c r="Z4679"/>
  <c r="Z4683"/>
  <c r="Z4690"/>
  <c r="Z4706"/>
  <c r="Z4487"/>
  <c r="Z4495"/>
  <c r="Z4513"/>
  <c r="Z4517"/>
  <c r="Z4518"/>
  <c r="Z4519"/>
  <c r="Z4522"/>
  <c r="Z4622"/>
  <c r="Z4626"/>
  <c r="Z4639"/>
  <c r="Z4653"/>
  <c r="Z4661"/>
  <c r="Z4668"/>
  <c r="Z4580"/>
  <c r="Z4600"/>
  <c r="Z4608"/>
  <c r="Z4676"/>
  <c r="Y4049"/>
  <c r="AC4049" s="1"/>
  <c r="Y4048"/>
  <c r="AC4048" s="1"/>
  <c r="Y4047"/>
  <c r="Z4047" s="1"/>
  <c r="Y4046"/>
  <c r="AC4046" s="1"/>
  <c r="Y4045"/>
  <c r="Z4045" s="1"/>
  <c r="Y4044"/>
  <c r="Z4044" s="1"/>
  <c r="Y4043"/>
  <c r="Z4043" s="1"/>
  <c r="Y4042"/>
  <c r="Y4041"/>
  <c r="AC4041" s="1"/>
  <c r="Y4040"/>
  <c r="AC4040" s="1"/>
  <c r="Y4039"/>
  <c r="Z4039" s="1"/>
  <c r="Y4038"/>
  <c r="Z4038" s="1"/>
  <c r="Y4037"/>
  <c r="Z4037" s="1"/>
  <c r="Y4036"/>
  <c r="Z4036" s="1"/>
  <c r="Y4035"/>
  <c r="Z4035" s="1"/>
  <c r="Y4034"/>
  <c r="AC4034" s="1"/>
  <c r="Y4033"/>
  <c r="AC4033" s="1"/>
  <c r="Y4032"/>
  <c r="Z4032" s="1"/>
  <c r="Y4031"/>
  <c r="Z4031" s="1"/>
  <c r="Y4030"/>
  <c r="AC4030" s="1"/>
  <c r="Y4029"/>
  <c r="Z4029" s="1"/>
  <c r="Y4028"/>
  <c r="AC4028" s="1"/>
  <c r="Y4027"/>
  <c r="Z4027" s="1"/>
  <c r="Y4026"/>
  <c r="Z4026" s="1"/>
  <c r="Y4025"/>
  <c r="AC4025" s="1"/>
  <c r="Y4024"/>
  <c r="Z4024" s="1"/>
  <c r="Y4023"/>
  <c r="AC4023" s="1"/>
  <c r="Y4022"/>
  <c r="Z4022" s="1"/>
  <c r="Y4021"/>
  <c r="AC4021" s="1"/>
  <c r="Y4020"/>
  <c r="Z4020" s="1"/>
  <c r="Y4019"/>
  <c r="Z4019" s="1"/>
  <c r="Y4018"/>
  <c r="Z4018" s="1"/>
  <c r="Y4017"/>
  <c r="AC4017" s="1"/>
  <c r="Y4016"/>
  <c r="AC4016" s="1"/>
  <c r="Y4015"/>
  <c r="AC4015" s="1"/>
  <c r="Y4014"/>
  <c r="Z4014" s="1"/>
  <c r="Y4013"/>
  <c r="AC4013" s="1"/>
  <c r="Y4012"/>
  <c r="Z4012" s="1"/>
  <c r="Y4011"/>
  <c r="Z4011" s="1"/>
  <c r="Y4010"/>
  <c r="Z4010" s="1"/>
  <c r="Y4009"/>
  <c r="AC4009" s="1"/>
  <c r="AE4009" s="1"/>
  <c r="Y4008"/>
  <c r="AC4008" s="1"/>
  <c r="Y4007"/>
  <c r="Z4007" s="1"/>
  <c r="Y4006"/>
  <c r="Z4006" s="1"/>
  <c r="Y4005"/>
  <c r="AC4005" s="1"/>
  <c r="Y4004"/>
  <c r="AC4004" s="1"/>
  <c r="Y4003"/>
  <c r="Z4003" s="1"/>
  <c r="Y4002"/>
  <c r="Z4002" s="1"/>
  <c r="Y4001"/>
  <c r="AC4001" s="1"/>
  <c r="Y4000"/>
  <c r="AC4000" s="1"/>
  <c r="Y3999"/>
  <c r="Z3999" s="1"/>
  <c r="Y3998"/>
  <c r="Z3998" s="1"/>
  <c r="Y3997"/>
  <c r="Z3997" s="1"/>
  <c r="Y3996"/>
  <c r="AC3996" s="1"/>
  <c r="Y3995"/>
  <c r="AC3995" s="1"/>
  <c r="Y3994"/>
  <c r="Z3994" s="1"/>
  <c r="Y3993"/>
  <c r="Z3993" s="1"/>
  <c r="Y3992"/>
  <c r="AC3992" s="1"/>
  <c r="AE3992" s="1"/>
  <c r="Y3991"/>
  <c r="AC3991" s="1"/>
  <c r="Y3990"/>
  <c r="AC3990" s="1"/>
  <c r="Y3989"/>
  <c r="Z3989" s="1"/>
  <c r="Y3988"/>
  <c r="Y3987"/>
  <c r="Z3987" s="1"/>
  <c r="Y3986"/>
  <c r="Z3986" s="1"/>
  <c r="Y3985"/>
  <c r="Z3985" s="1"/>
  <c r="Y3984"/>
  <c r="AC3984" s="1"/>
  <c r="Y3983"/>
  <c r="AC3983" s="1"/>
  <c r="Y3982"/>
  <c r="Z3982" s="1"/>
  <c r="Y3981"/>
  <c r="AC3981" s="1"/>
  <c r="Y3980"/>
  <c r="Z3980" s="1"/>
  <c r="Y3979"/>
  <c r="Z3979" s="1"/>
  <c r="Y3978"/>
  <c r="Z3978" s="1"/>
  <c r="Y3977"/>
  <c r="Y3976"/>
  <c r="AC3976" s="1"/>
  <c r="Y3975"/>
  <c r="Z3975" s="1"/>
  <c r="Y3974"/>
  <c r="Z3974" s="1"/>
  <c r="Y3973"/>
  <c r="AC3973" s="1"/>
  <c r="Y3972"/>
  <c r="Z3972" s="1"/>
  <c r="Y3971"/>
  <c r="Z3971" s="1"/>
  <c r="Y3970"/>
  <c r="Z3970" s="1"/>
  <c r="Y3969"/>
  <c r="AC3969" s="1"/>
  <c r="AE3969" s="1"/>
  <c r="Y3968"/>
  <c r="Z3968" s="1"/>
  <c r="Y3967"/>
  <c r="AC3967" s="1"/>
  <c r="Y3966"/>
  <c r="Z3966" s="1"/>
  <c r="Y3965"/>
  <c r="AC3965" s="1"/>
  <c r="Y3964"/>
  <c r="AC3964" s="1"/>
  <c r="Y3963"/>
  <c r="AC3963" s="1"/>
  <c r="Y3962"/>
  <c r="Z3962" s="1"/>
  <c r="Y3961"/>
  <c r="AC3961" s="1"/>
  <c r="Y3960"/>
  <c r="Z3960" s="1"/>
  <c r="Y3959"/>
  <c r="Y3958"/>
  <c r="AC3958" s="1"/>
  <c r="Y3957"/>
  <c r="Z3957" s="1"/>
  <c r="Y3956"/>
  <c r="Z3956" s="1"/>
  <c r="Y3955"/>
  <c r="AC3955" s="1"/>
  <c r="Y3954"/>
  <c r="Z3954" s="1"/>
  <c r="Y3953"/>
  <c r="AC3953" s="1"/>
  <c r="Y3952"/>
  <c r="AC3952" s="1"/>
  <c r="Y3951"/>
  <c r="Z3951" s="1"/>
  <c r="Y3950"/>
  <c r="Z3950" s="1"/>
  <c r="Y3949"/>
  <c r="AC3949" s="1"/>
  <c r="Y3948"/>
  <c r="Z3948" s="1"/>
  <c r="Y3947"/>
  <c r="Z3947" s="1"/>
  <c r="Y3946"/>
  <c r="Z3946" s="1"/>
  <c r="Y3945"/>
  <c r="Y3944"/>
  <c r="AC3944" s="1"/>
  <c r="Y3943"/>
  <c r="Z3943" s="1"/>
  <c r="Y3942"/>
  <c r="Z3942" s="1"/>
  <c r="Y3941"/>
  <c r="AC3941" s="1"/>
  <c r="Y3940"/>
  <c r="AC3940" s="1"/>
  <c r="Y3939"/>
  <c r="Z3939" s="1"/>
  <c r="Y3938"/>
  <c r="Y3937"/>
  <c r="Z3937" s="1"/>
  <c r="Y3936"/>
  <c r="AC3936" s="1"/>
  <c r="Y3935"/>
  <c r="Z3935" s="1"/>
  <c r="Y3934"/>
  <c r="AC3934" s="1"/>
  <c r="Y3933"/>
  <c r="Z3933" s="1"/>
  <c r="Y3932"/>
  <c r="Z3932" s="1"/>
  <c r="Y3931"/>
  <c r="Z3931" s="1"/>
  <c r="Y3930"/>
  <c r="AC3930" s="1"/>
  <c r="Y3929"/>
  <c r="AC3929" s="1"/>
  <c r="Y3928"/>
  <c r="AC3928" s="1"/>
  <c r="Y3927"/>
  <c r="Z3927" s="1"/>
  <c r="Y3926"/>
  <c r="AC3926" s="1"/>
  <c r="Y3925"/>
  <c r="Z3925" s="1"/>
  <c r="Y3924"/>
  <c r="Z3924" s="1"/>
  <c r="Y3923"/>
  <c r="Z3923" s="1"/>
  <c r="Y3922"/>
  <c r="AC3922" s="1"/>
  <c r="Y3921"/>
  <c r="AC3921" s="1"/>
  <c r="Y3920"/>
  <c r="Z3920" s="1"/>
  <c r="Y3919"/>
  <c r="Z3919" s="1"/>
  <c r="Y3918"/>
  <c r="AC3918" s="1"/>
  <c r="AE3918" s="1"/>
  <c r="Y3917"/>
  <c r="Z3917" s="1"/>
  <c r="Y3916"/>
  <c r="Z3916" s="1"/>
  <c r="Y3915"/>
  <c r="Z3915" s="1"/>
  <c r="Y3914"/>
  <c r="Z3914" s="1"/>
  <c r="Y3913"/>
  <c r="AC3913" s="1"/>
  <c r="Y3912"/>
  <c r="Z3912" s="1"/>
  <c r="Y3911"/>
  <c r="AC3911" s="1"/>
  <c r="Y3910"/>
  <c r="Z3910" s="1"/>
  <c r="Y3909"/>
  <c r="Z3909" s="1"/>
  <c r="Y3908"/>
  <c r="AC3908" s="1"/>
  <c r="Y3907"/>
  <c r="Z3907" s="1"/>
  <c r="Y3906"/>
  <c r="Z3906" s="1"/>
  <c r="Y3905"/>
  <c r="AC3905" s="1"/>
  <c r="Y3904"/>
  <c r="Z3904" s="1"/>
  <c r="Y3903"/>
  <c r="AC3903" s="1"/>
  <c r="Y3902"/>
  <c r="Z3902" s="1"/>
  <c r="Y3901"/>
  <c r="Z3901" s="1"/>
  <c r="Y3900"/>
  <c r="Z3900" s="1"/>
  <c r="Y3899"/>
  <c r="AC3899" s="1"/>
  <c r="Y3898"/>
  <c r="AC3898" s="1"/>
  <c r="Y3897"/>
  <c r="AC3897" s="1"/>
  <c r="Y3896"/>
  <c r="Z3896" s="1"/>
  <c r="Y3895"/>
  <c r="AC3895" s="1"/>
  <c r="AE3895" s="1"/>
  <c r="Y3894"/>
  <c r="AC3894" s="1"/>
  <c r="Y3893"/>
  <c r="AC3893" s="1"/>
  <c r="Y3892"/>
  <c r="Z3892" s="1"/>
  <c r="Y3891"/>
  <c r="AC3891" s="1"/>
  <c r="AE3891" s="1"/>
  <c r="Y3890"/>
  <c r="AC3890" s="1"/>
  <c r="Y3889"/>
  <c r="AC3889" s="1"/>
  <c r="Y3888"/>
  <c r="Z3888" s="1"/>
  <c r="Y3887"/>
  <c r="AC3887" s="1"/>
  <c r="AD3887" s="1"/>
  <c r="Y3886"/>
  <c r="AC3886" s="1"/>
  <c r="Y3885"/>
  <c r="Z3885" s="1"/>
  <c r="Y3884"/>
  <c r="Z3884" s="1"/>
  <c r="Y3883"/>
  <c r="AC3883" s="1"/>
  <c r="Y3882"/>
  <c r="Z3882" s="1"/>
  <c r="Y3881"/>
  <c r="AC3881" s="1"/>
  <c r="Y3880"/>
  <c r="Z3880" s="1"/>
  <c r="Y3879"/>
  <c r="AC3879" s="1"/>
  <c r="Y3878"/>
  <c r="Z3878" s="1"/>
  <c r="Y3877"/>
  <c r="Z3877" s="1"/>
  <c r="Y3876"/>
  <c r="Z3876" s="1"/>
  <c r="Y3875"/>
  <c r="AC3875" s="1"/>
  <c r="Y3874"/>
  <c r="AC3874" s="1"/>
  <c r="Y3873"/>
  <c r="Z3873" s="1"/>
  <c r="Y3872"/>
  <c r="Z3872" s="1"/>
  <c r="Y3871"/>
  <c r="AC3871" s="1"/>
  <c r="Y3870"/>
  <c r="Z3870" s="1"/>
  <c r="Y3869"/>
  <c r="AC3869" s="1"/>
  <c r="Y3868"/>
  <c r="Z3868" s="1"/>
  <c r="Y3867"/>
  <c r="AC3867" s="1"/>
  <c r="Y3866"/>
  <c r="Z3866" s="1"/>
  <c r="Y3865"/>
  <c r="AC3865" s="1"/>
  <c r="Y3864"/>
  <c r="Z3864" s="1"/>
  <c r="Y3863"/>
  <c r="Y3862"/>
  <c r="Z3862" s="1"/>
  <c r="Y3861"/>
  <c r="Z3861" s="1"/>
  <c r="Y3860"/>
  <c r="Z3860" s="1"/>
  <c r="Y3859"/>
  <c r="AC3859" s="1"/>
  <c r="Y3858"/>
  <c r="AC3858" s="1"/>
  <c r="Y3857"/>
  <c r="Z3857" s="1"/>
  <c r="Y3856"/>
  <c r="Z3856" s="1"/>
  <c r="Y3855"/>
  <c r="Y3854"/>
  <c r="AC3854" s="1"/>
  <c r="Y3853"/>
  <c r="Z3853" s="1"/>
  <c r="Y3852"/>
  <c r="Z3852" s="1"/>
  <c r="Y3851"/>
  <c r="AC3851" s="1"/>
  <c r="Y3850"/>
  <c r="Z3850" s="1"/>
  <c r="Y3849"/>
  <c r="AC3849" s="1"/>
  <c r="AE3849" s="1"/>
  <c r="Y3848"/>
  <c r="Z3848" s="1"/>
  <c r="Y3847"/>
  <c r="Y3846"/>
  <c r="AC3846" s="1"/>
  <c r="Y3845"/>
  <c r="Z3845" s="1"/>
  <c r="Y3844"/>
  <c r="Z3844" s="1"/>
  <c r="Y3843"/>
  <c r="AC3843" s="1"/>
  <c r="Y3842"/>
  <c r="AC3842" s="1"/>
  <c r="Y3841"/>
  <c r="Z3841" s="1"/>
  <c r="Y3840"/>
  <c r="Z3840" s="1"/>
  <c r="Y3839"/>
  <c r="Y3838"/>
  <c r="AC3838" s="1"/>
  <c r="AE3838" s="1"/>
  <c r="Y3837"/>
  <c r="Z3837" s="1"/>
  <c r="Y3836"/>
  <c r="Z3836" s="1"/>
  <c r="Y3835"/>
  <c r="Z3835" s="1"/>
  <c r="Y3834"/>
  <c r="Z3834" s="1"/>
  <c r="Y3833"/>
  <c r="AC3833" s="1"/>
  <c r="Y3832"/>
  <c r="AC3832" s="1"/>
  <c r="Y3831"/>
  <c r="Z3831" s="1"/>
  <c r="Y3830"/>
  <c r="AC3830" s="1"/>
  <c r="Y3829"/>
  <c r="AC3829" s="1"/>
  <c r="Y3828"/>
  <c r="AC3828" s="1"/>
  <c r="Y3827"/>
  <c r="Z3827" s="1"/>
  <c r="Y3826"/>
  <c r="AC3826" s="1"/>
  <c r="Y3825"/>
  <c r="Z3825" s="1"/>
  <c r="Y3824"/>
  <c r="Z3824" s="1"/>
  <c r="Y3823"/>
  <c r="Z3823" s="1"/>
  <c r="Y3822"/>
  <c r="AC3822" s="1"/>
  <c r="Y3821"/>
  <c r="Z3821" s="1"/>
  <c r="Y3820"/>
  <c r="AC3820" s="1"/>
  <c r="Y3819"/>
  <c r="Z3819" s="1"/>
  <c r="Y3818"/>
  <c r="Y3817"/>
  <c r="Z3817" s="1"/>
  <c r="Y3816"/>
  <c r="Z3816" s="1"/>
  <c r="Y3815"/>
  <c r="Z3815" s="1"/>
  <c r="Y3814"/>
  <c r="AC3814" s="1"/>
  <c r="Y3813"/>
  <c r="Z3813" s="1"/>
  <c r="Y3812"/>
  <c r="Z3812" s="1"/>
  <c r="Y3811"/>
  <c r="Z3811" s="1"/>
  <c r="Y3810"/>
  <c r="AC3810" s="1"/>
  <c r="Y3809"/>
  <c r="Z3809" s="1"/>
  <c r="Y3808"/>
  <c r="Z3808" s="1"/>
  <c r="Y3807"/>
  <c r="Z3807" s="1"/>
  <c r="Y3806"/>
  <c r="Y3805"/>
  <c r="Z3805" s="1"/>
  <c r="Y3804"/>
  <c r="Z3804" s="1"/>
  <c r="Y3803"/>
  <c r="Z3803" s="1"/>
  <c r="Y3802"/>
  <c r="AC3802" s="1"/>
  <c r="Y3801"/>
  <c r="AC3801" s="1"/>
  <c r="Y3800"/>
  <c r="Z3800" s="1"/>
  <c r="Y3799"/>
  <c r="Z3799" s="1"/>
  <c r="Y3798"/>
  <c r="Z3798" s="1"/>
  <c r="Y3797"/>
  <c r="AC3797" s="1"/>
  <c r="Y3796"/>
  <c r="AC3796" s="1"/>
  <c r="Y3795"/>
  <c r="Z3795" s="1"/>
  <c r="Y3794"/>
  <c r="AC3794" s="1"/>
  <c r="Y3793"/>
  <c r="Z3793" s="1"/>
  <c r="Y3792"/>
  <c r="Z3792" s="1"/>
  <c r="Y3791"/>
  <c r="Z3791" s="1"/>
  <c r="Y3790"/>
  <c r="AC3790" s="1"/>
  <c r="Y3789"/>
  <c r="AC3789" s="1"/>
  <c r="Y3788"/>
  <c r="Z3788" s="1"/>
  <c r="Y3787"/>
  <c r="Z3787" s="1"/>
  <c r="Y3786"/>
  <c r="AC3786" s="1"/>
  <c r="Y3785"/>
  <c r="AC3785" s="1"/>
  <c r="AE3785" s="1"/>
  <c r="Y3784"/>
  <c r="Z3784" s="1"/>
  <c r="Y3783"/>
  <c r="Z3783" s="1"/>
  <c r="Y3782"/>
  <c r="Z3782" s="1"/>
  <c r="Y3781"/>
  <c r="Z3781" s="1"/>
  <c r="Y3780"/>
  <c r="AC3780" s="1"/>
  <c r="Y3779"/>
  <c r="Z3779" s="1"/>
  <c r="Y3778"/>
  <c r="AC3778" s="1"/>
  <c r="Y3777"/>
  <c r="Z3777" s="1"/>
  <c r="Y3776"/>
  <c r="Z3776" s="1"/>
  <c r="Y3775"/>
  <c r="Z3775" s="1"/>
  <c r="Y3774"/>
  <c r="Y3773"/>
  <c r="AC3773" s="1"/>
  <c r="Y3772"/>
  <c r="AC3772" s="1"/>
  <c r="AE3772" s="1"/>
  <c r="Y3771"/>
  <c r="Z3771" s="1"/>
  <c r="Y3770"/>
  <c r="AC3770" s="1"/>
  <c r="Y3769"/>
  <c r="Z3769" s="1"/>
  <c r="Y3768"/>
  <c r="Y3767"/>
  <c r="Z3767" s="1"/>
  <c r="Y3766"/>
  <c r="Z3766" s="1"/>
  <c r="Y3765"/>
  <c r="Z3765" s="1"/>
  <c r="Y3764"/>
  <c r="AC3764" s="1"/>
  <c r="AE3764" s="1"/>
  <c r="Y3763"/>
  <c r="Z3763" s="1"/>
  <c r="Y3762"/>
  <c r="Z3762" s="1"/>
  <c r="Y3761"/>
  <c r="Z3761" s="1"/>
  <c r="Y3760"/>
  <c r="AC3760" s="1"/>
  <c r="Y3759"/>
  <c r="Z3759" s="1"/>
  <c r="Y3758"/>
  <c r="AC3758" s="1"/>
  <c r="Y3757"/>
  <c r="Z3757" s="1"/>
  <c r="Y3756"/>
  <c r="Z3756" s="1"/>
  <c r="Y3755"/>
  <c r="AC3755" s="1"/>
  <c r="Y3754"/>
  <c r="Z3754" s="1"/>
  <c r="Y3753"/>
  <c r="AC3753" s="1"/>
  <c r="AE3753" s="1"/>
  <c r="Y3752"/>
  <c r="Z3752" s="1"/>
  <c r="Y3751"/>
  <c r="AC3751" s="1"/>
  <c r="Y3750"/>
  <c r="Z3750" s="1"/>
  <c r="Y3749"/>
  <c r="Z3749" s="1"/>
  <c r="Y3748"/>
  <c r="Z3748" s="1"/>
  <c r="Y3747"/>
  <c r="AC3747" s="1"/>
  <c r="Y3746"/>
  <c r="AC3746" s="1"/>
  <c r="Y3745"/>
  <c r="Z3745" s="1"/>
  <c r="Y3744"/>
  <c r="Z3744" s="1"/>
  <c r="Y3743"/>
  <c r="Y3742"/>
  <c r="AC3742" s="1"/>
  <c r="Y3741"/>
  <c r="Z3741" s="1"/>
  <c r="Y3740"/>
  <c r="Z3740" s="1"/>
  <c r="Y3739"/>
  <c r="AC3739" s="1"/>
  <c r="Y3738"/>
  <c r="Z3738" s="1"/>
  <c r="Y3737"/>
  <c r="Z3737" s="1"/>
  <c r="Y3736"/>
  <c r="Z3736" s="1"/>
  <c r="Y3735"/>
  <c r="AC3735" s="1"/>
  <c r="Y3734"/>
  <c r="AC3734" s="1"/>
  <c r="Y3733"/>
  <c r="Z3733" s="1"/>
  <c r="Y3732"/>
  <c r="Z3732" s="1"/>
  <c r="Y3731"/>
  <c r="AC3731" s="1"/>
  <c r="Y3730"/>
  <c r="AC3730" s="1"/>
  <c r="Y3729"/>
  <c r="AC3729" s="1"/>
  <c r="Y3728"/>
  <c r="Z3728" s="1"/>
  <c r="Y3727"/>
  <c r="Z3727" s="1"/>
  <c r="Y3726"/>
  <c r="Z3726" s="1"/>
  <c r="Y3725"/>
  <c r="Z3725" s="1"/>
  <c r="Y3724"/>
  <c r="Z3724" s="1"/>
  <c r="Y3723"/>
  <c r="AC3723" s="1"/>
  <c r="Y3722"/>
  <c r="Z3722" s="1"/>
  <c r="Y3721"/>
  <c r="Z3721" s="1"/>
  <c r="Y3720"/>
  <c r="Z3720" s="1"/>
  <c r="Y3719"/>
  <c r="AC3719" s="1"/>
  <c r="Y3718"/>
  <c r="AC3718" s="1"/>
  <c r="Y3717"/>
  <c r="Z3717" s="1"/>
  <c r="Y3716"/>
  <c r="Z3716" s="1"/>
  <c r="Y3715"/>
  <c r="AC3715" s="1"/>
  <c r="AE3715" s="1"/>
  <c r="Y3714"/>
  <c r="Z3714" s="1"/>
  <c r="Y3713"/>
  <c r="AC3713" s="1"/>
  <c r="Y3712"/>
  <c r="Z3712" s="1"/>
  <c r="Y3711"/>
  <c r="AC3711" s="1"/>
  <c r="Y3710"/>
  <c r="Z3710" s="1"/>
  <c r="Y3709"/>
  <c r="Z3709" s="1"/>
  <c r="Y3708"/>
  <c r="Z3708" s="1"/>
  <c r="Y3707"/>
  <c r="AC3707" s="1"/>
  <c r="Y3706"/>
  <c r="Z3706" s="1"/>
  <c r="Y3705"/>
  <c r="AC3705" s="1"/>
  <c r="Y3704"/>
  <c r="Z3704" s="1"/>
  <c r="Y3703"/>
  <c r="AC3703" s="1"/>
  <c r="AE3703" s="1"/>
  <c r="Y3702"/>
  <c r="Z3702" s="1"/>
  <c r="Y3701"/>
  <c r="Z3701" s="1"/>
  <c r="Y3700"/>
  <c r="Z3700" s="1"/>
  <c r="Y3699"/>
  <c r="AC3699" s="1"/>
  <c r="Y3698"/>
  <c r="Z3698" s="1"/>
  <c r="Y3697"/>
  <c r="Z3697" s="1"/>
  <c r="Y3696"/>
  <c r="Z3696" s="1"/>
  <c r="Y3695"/>
  <c r="Z3695" s="1"/>
  <c r="Y3694"/>
  <c r="Z3694" s="1"/>
  <c r="Y3693"/>
  <c r="AC3693" s="1"/>
  <c r="Y3692"/>
  <c r="Z3692" s="1"/>
  <c r="Y3691"/>
  <c r="AC3691" s="1"/>
  <c r="Y3690"/>
  <c r="Z3690" s="1"/>
  <c r="Y3689"/>
  <c r="Z3689" s="1"/>
  <c r="Y3688"/>
  <c r="Z3688" s="1"/>
  <c r="Y3687"/>
  <c r="Y3686"/>
  <c r="Z3686" s="1"/>
  <c r="Y3685"/>
  <c r="Z3685" s="1"/>
  <c r="Y3684"/>
  <c r="Z3684" s="1"/>
  <c r="Y3683"/>
  <c r="Z3683" s="1"/>
  <c r="Y3682"/>
  <c r="Z3682" s="1"/>
  <c r="Y3681"/>
  <c r="Y3680"/>
  <c r="Z3680" s="1"/>
  <c r="Y3679"/>
  <c r="AC3679" s="1"/>
  <c r="Y3678"/>
  <c r="Z3678" s="1"/>
  <c r="Y3677"/>
  <c r="AC3677" s="1"/>
  <c r="Y3676"/>
  <c r="Z3676" s="1"/>
  <c r="Y3675"/>
  <c r="Z3675" s="1"/>
  <c r="Y3674"/>
  <c r="Z3674" s="1"/>
  <c r="Y3673"/>
  <c r="AC3673" s="1"/>
  <c r="Y3672"/>
  <c r="AC3672" s="1"/>
  <c r="Y3671"/>
  <c r="Z3671" s="1"/>
  <c r="Y3670"/>
  <c r="Z3670" s="1"/>
  <c r="Y3669"/>
  <c r="AC3669" s="1"/>
  <c r="Y3668"/>
  <c r="Z3668" s="1"/>
  <c r="Y3667"/>
  <c r="AC3667" s="1"/>
  <c r="Y3666"/>
  <c r="Z3666" s="1"/>
  <c r="Y3665"/>
  <c r="AC3665" s="1"/>
  <c r="AE3665" s="1"/>
  <c r="Y3664"/>
  <c r="AC3664" s="1"/>
  <c r="Y3663"/>
  <c r="AC3663" s="1"/>
  <c r="AD3663" s="1"/>
  <c r="Y3662"/>
  <c r="AC3662" s="1"/>
  <c r="AD3662" s="1"/>
  <c r="Y3661"/>
  <c r="Z3661" s="1"/>
  <c r="Y3660"/>
  <c r="Y3659"/>
  <c r="Z3659" s="1"/>
  <c r="Y3658"/>
  <c r="Z3658" s="1"/>
  <c r="Y3657"/>
  <c r="Z3657" s="1"/>
  <c r="Y3656"/>
  <c r="AC3656" s="1"/>
  <c r="Y3655"/>
  <c r="AC3655" s="1"/>
  <c r="AE3655" s="1"/>
  <c r="Y3654"/>
  <c r="Z3654" s="1"/>
  <c r="Y3653"/>
  <c r="Z3653" s="1"/>
  <c r="Y3652"/>
  <c r="Z3652" s="1"/>
  <c r="Y3651"/>
  <c r="Z3651" s="1"/>
  <c r="Y3650"/>
  <c r="Z3650" s="1"/>
  <c r="Y3649"/>
  <c r="Z3649" s="1"/>
  <c r="Y3648"/>
  <c r="AC3648" s="1"/>
  <c r="Y3647"/>
  <c r="Z3647" s="1"/>
  <c r="Y3646"/>
  <c r="Z3646" s="1"/>
  <c r="Y3645"/>
  <c r="Z3645" s="1"/>
  <c r="Y3644"/>
  <c r="AC3644" s="1"/>
  <c r="Y3643"/>
  <c r="AC3643" s="1"/>
  <c r="Y3642"/>
  <c r="Z3642" s="1"/>
  <c r="Y3641"/>
  <c r="Z3641" s="1"/>
  <c r="Y3640"/>
  <c r="AC3640" s="1"/>
  <c r="Y3639"/>
  <c r="Z3639" s="1"/>
  <c r="Y3638"/>
  <c r="AC3638" s="1"/>
  <c r="Y3637"/>
  <c r="Z3637" s="1"/>
  <c r="Y3636"/>
  <c r="Y3635"/>
  <c r="Z3635" s="1"/>
  <c r="Y3634"/>
  <c r="AC3634" s="1"/>
  <c r="Y3633"/>
  <c r="AC3633" s="1"/>
  <c r="AD3633" s="1"/>
  <c r="Y3632"/>
  <c r="Z3632" s="1"/>
  <c r="Y3631"/>
  <c r="Y3630"/>
  <c r="Z3630" s="1"/>
  <c r="Y3629"/>
  <c r="Z3629" s="1"/>
  <c r="Y3628"/>
  <c r="Z3628" s="1"/>
  <c r="Y3627"/>
  <c r="AC3627" s="1"/>
  <c r="AE3627" s="1"/>
  <c r="Y3626"/>
  <c r="Z3626" s="1"/>
  <c r="Y3625"/>
  <c r="Z3625" s="1"/>
  <c r="Y3624"/>
  <c r="Z3624" s="1"/>
  <c r="Y3623"/>
  <c r="Z3623" s="1"/>
  <c r="Y3622"/>
  <c r="Z3622" s="1"/>
  <c r="Y3621"/>
  <c r="AC3621" s="1"/>
  <c r="Y3620"/>
  <c r="Z3620" s="1"/>
  <c r="Y3619"/>
  <c r="AC3619" s="1"/>
  <c r="AE3619" s="1"/>
  <c r="Y3618"/>
  <c r="Z3618" s="1"/>
  <c r="Y3617"/>
  <c r="Z3617" s="1"/>
  <c r="Y3616"/>
  <c r="Z3616" s="1"/>
  <c r="Y3615"/>
  <c r="Z3615" s="1"/>
  <c r="Y3614"/>
  <c r="Z3614" s="1"/>
  <c r="Y3613"/>
  <c r="Z3613" s="1"/>
  <c r="Y3612"/>
  <c r="Z3612" s="1"/>
  <c r="Y3611"/>
  <c r="AC3611" s="1"/>
  <c r="Y3610"/>
  <c r="Z3610" s="1"/>
  <c r="Y3609"/>
  <c r="Z3609" s="1"/>
  <c r="Y3608"/>
  <c r="Z3608" s="1"/>
  <c r="Y3607"/>
  <c r="Y3606"/>
  <c r="Z3606" s="1"/>
  <c r="Y3605"/>
  <c r="Z3605" s="1"/>
  <c r="Y3604"/>
  <c r="Z3604" s="1"/>
  <c r="Y3603"/>
  <c r="AC3603" s="1"/>
  <c r="Y3602"/>
  <c r="AC3602" s="1"/>
  <c r="Y3601"/>
  <c r="Z3601" s="1"/>
  <c r="Y3600"/>
  <c r="Z3600" s="1"/>
  <c r="Y3599"/>
  <c r="Z3599" s="1"/>
  <c r="Y3598"/>
  <c r="Z3598" s="1"/>
  <c r="Y3597"/>
  <c r="Z3597" s="1"/>
  <c r="Y3596"/>
  <c r="Z3596" s="1"/>
  <c r="Y3595"/>
  <c r="AC3595" s="1"/>
  <c r="Y3594"/>
  <c r="Z3594" s="1"/>
  <c r="Y3593"/>
  <c r="Z3593" s="1"/>
  <c r="Y3592"/>
  <c r="Z3592" s="1"/>
  <c r="Y3591"/>
  <c r="Z3591" s="1"/>
  <c r="Y3590"/>
  <c r="Z3590" s="1"/>
  <c r="Y3589"/>
  <c r="Z3589" s="1"/>
  <c r="Y3588"/>
  <c r="Z3588" s="1"/>
  <c r="Y3587"/>
  <c r="Z3587" s="1"/>
  <c r="Y3586"/>
  <c r="Z3586" s="1"/>
  <c r="Y3585"/>
  <c r="Z3585" s="1"/>
  <c r="Y3584"/>
  <c r="Z3584" s="1"/>
  <c r="Y3583"/>
  <c r="Z3583" s="1"/>
  <c r="Y3582"/>
  <c r="Z3582" s="1"/>
  <c r="Y3581"/>
  <c r="AC3581" s="1"/>
  <c r="Y3580"/>
  <c r="Z3580" s="1"/>
  <c r="Y3579"/>
  <c r="Z3579" s="1"/>
  <c r="Y3578"/>
  <c r="Z3578" s="1"/>
  <c r="Y3577"/>
  <c r="Z3577" s="1"/>
  <c r="Y3576"/>
  <c r="Z3576" s="1"/>
  <c r="Y3575"/>
  <c r="Z3575" s="1"/>
  <c r="Y3574"/>
  <c r="Z3574" s="1"/>
  <c r="Y3573"/>
  <c r="AC3573" s="1"/>
  <c r="AE3573" s="1"/>
  <c r="Y3572"/>
  <c r="Z3572" s="1"/>
  <c r="Y3571"/>
  <c r="Z3571" s="1"/>
  <c r="Y3570"/>
  <c r="Z3570" s="1"/>
  <c r="Y3569"/>
  <c r="Z3569" s="1"/>
  <c r="Y3568"/>
  <c r="Z3568" s="1"/>
  <c r="Y3567"/>
  <c r="AC3567" s="1"/>
  <c r="Y3566"/>
  <c r="Z3566" s="1"/>
  <c r="Y3565"/>
  <c r="AC3565" s="1"/>
  <c r="Y3564"/>
  <c r="AC3564" s="1"/>
  <c r="Y3563"/>
  <c r="Z3563" s="1"/>
  <c r="Y3562"/>
  <c r="Z3562" s="1"/>
  <c r="Y3561"/>
  <c r="Z3561" s="1"/>
  <c r="Y3560"/>
  <c r="Z3560" s="1"/>
  <c r="Y3559"/>
  <c r="Z3559" s="1"/>
  <c r="Y3558"/>
  <c r="Z3558" s="1"/>
  <c r="Y3557"/>
  <c r="AC3557" s="1"/>
  <c r="Y3556"/>
  <c r="Z3556" s="1"/>
  <c r="Y3555"/>
  <c r="Z3555" s="1"/>
  <c r="Y3554"/>
  <c r="Z3554" s="1"/>
  <c r="Y3553"/>
  <c r="Z3553" s="1"/>
  <c r="Y3552"/>
  <c r="Z3552" s="1"/>
  <c r="Y3551"/>
  <c r="Z3551" s="1"/>
  <c r="Y3550"/>
  <c r="Z3550" s="1"/>
  <c r="Y3549"/>
  <c r="AC3549" s="1"/>
  <c r="Y3548"/>
  <c r="AC3548" s="1"/>
  <c r="Y3547"/>
  <c r="Z3547" s="1"/>
  <c r="Y3546"/>
  <c r="Z3546" s="1"/>
  <c r="Y3545"/>
  <c r="Z3545" s="1"/>
  <c r="Y3544"/>
  <c r="Z3544" s="1"/>
  <c r="Y3543"/>
  <c r="Z3543" s="1"/>
  <c r="Y3542"/>
  <c r="Z3542" s="1"/>
  <c r="Y3541"/>
  <c r="AC3541" s="1"/>
  <c r="Y3540"/>
  <c r="Z3540" s="1"/>
  <c r="Y3539"/>
  <c r="Z3539" s="1"/>
  <c r="Y3538"/>
  <c r="Z3538" s="1"/>
  <c r="Y3537"/>
  <c r="Z3537" s="1"/>
  <c r="Y3536"/>
  <c r="AC3536" s="1"/>
  <c r="AD3536" s="1"/>
  <c r="Y3535"/>
  <c r="Z3535" s="1"/>
  <c r="Y3534"/>
  <c r="Z3534" s="1"/>
  <c r="Y3533"/>
  <c r="Z3533" s="1"/>
  <c r="Y3532"/>
  <c r="Z3532" s="1"/>
  <c r="Y3531"/>
  <c r="Z3531" s="1"/>
  <c r="Y3530"/>
  <c r="Z3530" s="1"/>
  <c r="Y3529"/>
  <c r="AC3529" s="1"/>
  <c r="AE3529" s="1"/>
  <c r="Y3528"/>
  <c r="Z3528" s="1"/>
  <c r="Y3527"/>
  <c r="Z3527" s="1"/>
  <c r="Y3526"/>
  <c r="Z3526" s="1"/>
  <c r="Y3525"/>
  <c r="Z3525" s="1"/>
  <c r="Y3524"/>
  <c r="Z3524" s="1"/>
  <c r="Y3523"/>
  <c r="Z3523" s="1"/>
  <c r="Y3522"/>
  <c r="Z3522" s="1"/>
  <c r="Y3521"/>
  <c r="AC3521" s="1"/>
  <c r="Y3520"/>
  <c r="AC3520" s="1"/>
  <c r="Y3519"/>
  <c r="Z3519" s="1"/>
  <c r="Y3518"/>
  <c r="Z3518" s="1"/>
  <c r="Y3517"/>
  <c r="Z3517" s="1"/>
  <c r="Y3516"/>
  <c r="Z3516" s="1"/>
  <c r="Y3515"/>
  <c r="Z3515" s="1"/>
  <c r="Y3514"/>
  <c r="AC3514" s="1"/>
  <c r="AD3514" s="1"/>
  <c r="Y3513"/>
  <c r="Z3513" s="1"/>
  <c r="Y3512"/>
  <c r="Z3512" s="1"/>
  <c r="Y3511"/>
  <c r="Z3511" s="1"/>
  <c r="Y3510"/>
  <c r="Z3510" s="1"/>
  <c r="Y3509"/>
  <c r="AC3509" s="1"/>
  <c r="Y3508"/>
  <c r="AC3508" s="1"/>
  <c r="Y3507"/>
  <c r="Z3507" s="1"/>
  <c r="Y3506"/>
  <c r="Z3506" s="1"/>
  <c r="Y3505"/>
  <c r="Z3505" s="1"/>
  <c r="Y3504"/>
  <c r="Z3504" s="1"/>
  <c r="Y3503"/>
  <c r="Z3503" s="1"/>
  <c r="Y3502"/>
  <c r="Z3502" s="1"/>
  <c r="Y3501"/>
  <c r="AC3501" s="1"/>
  <c r="Y3500"/>
  <c r="Z3500" s="1"/>
  <c r="Y3499"/>
  <c r="Z3499" s="1"/>
  <c r="Y3498"/>
  <c r="Z3498" s="1"/>
  <c r="Y3497"/>
  <c r="Z3497" s="1"/>
  <c r="Y3496"/>
  <c r="Z3496" s="1"/>
  <c r="Y3495"/>
  <c r="Z3495" s="1"/>
  <c r="Y3494"/>
  <c r="Z3494" s="1"/>
  <c r="Y3493"/>
  <c r="AC3493" s="1"/>
  <c r="Y3492"/>
  <c r="AC3492" s="1"/>
  <c r="Y3491"/>
  <c r="Z3491" s="1"/>
  <c r="Y3490"/>
  <c r="Z3490" s="1"/>
  <c r="Y3489"/>
  <c r="Z3489" s="1"/>
  <c r="Y3488"/>
  <c r="Z3488" s="1"/>
  <c r="Y3487"/>
  <c r="Z3487" s="1"/>
  <c r="Y3486"/>
  <c r="Z3486" s="1"/>
  <c r="Y3485"/>
  <c r="AC3485" s="1"/>
  <c r="AE3485" s="1"/>
  <c r="Y3484"/>
  <c r="Z3484" s="1"/>
  <c r="Y3483"/>
  <c r="Z3483" s="1"/>
  <c r="Y3482"/>
  <c r="Z3482" s="1"/>
  <c r="Y3481"/>
  <c r="Z3481" s="1"/>
  <c r="Y3480"/>
  <c r="Z3480" s="1"/>
  <c r="Y3479"/>
  <c r="AC3479" s="1"/>
  <c r="AD3479" s="1"/>
  <c r="Y3478"/>
  <c r="AC3478" s="1"/>
  <c r="Y3477"/>
  <c r="Z3477" s="1"/>
  <c r="Y3476"/>
  <c r="Z3476" s="1"/>
  <c r="Y3475"/>
  <c r="Z3475" s="1"/>
  <c r="Y3474"/>
  <c r="Z3474" s="1"/>
  <c r="Y3473"/>
  <c r="AC3473" s="1"/>
  <c r="Y3472"/>
  <c r="Z3472" s="1"/>
  <c r="Y3471"/>
  <c r="Z3471" s="1"/>
  <c r="Y3470"/>
  <c r="Z3470" s="1"/>
  <c r="Y3469"/>
  <c r="Z3469" s="1"/>
  <c r="Y3468"/>
  <c r="Z3468" s="1"/>
  <c r="Y3467"/>
  <c r="Z3467" s="1"/>
  <c r="Y3466"/>
  <c r="Z3466" s="1"/>
  <c r="Y3465"/>
  <c r="AC3465" s="1"/>
  <c r="Y3464"/>
  <c r="AC3464" s="1"/>
  <c r="Y3463"/>
  <c r="Z3463" s="1"/>
  <c r="Y3462"/>
  <c r="Z3462" s="1"/>
  <c r="Y3461"/>
  <c r="Z3461" s="1"/>
  <c r="Y3460"/>
  <c r="Z3460" s="1"/>
  <c r="Y3459"/>
  <c r="Z3459" s="1"/>
  <c r="Y3458"/>
  <c r="Z3458" s="1"/>
  <c r="Y3457"/>
  <c r="AC3457" s="1"/>
  <c r="Y3456"/>
  <c r="Z3456" s="1"/>
  <c r="Y3455"/>
  <c r="Z3455" s="1"/>
  <c r="Y3454"/>
  <c r="AC3454" s="1"/>
  <c r="Y3453"/>
  <c r="Z3453" s="1"/>
  <c r="Y3452"/>
  <c r="Z3452" s="1"/>
  <c r="Y3451"/>
  <c r="Z3451" s="1"/>
  <c r="Y3450"/>
  <c r="Z3450" s="1"/>
  <c r="Y3449"/>
  <c r="Z3449" s="1"/>
  <c r="Y3448"/>
  <c r="Z3448" s="1"/>
  <c r="Y3447"/>
  <c r="Z3447" s="1"/>
  <c r="Y3446"/>
  <c r="Z3446" s="1"/>
  <c r="Y3445"/>
  <c r="Z3445" s="1"/>
  <c r="Y3444"/>
  <c r="Z3444" s="1"/>
  <c r="Y3443"/>
  <c r="Z3443" s="1"/>
  <c r="Y3442"/>
  <c r="Z3442" s="1"/>
  <c r="Y3441"/>
  <c r="AC3441" s="1"/>
  <c r="Y3440"/>
  <c r="Z3440" s="1"/>
  <c r="Y3439"/>
  <c r="Z3439" s="1"/>
  <c r="Y3438"/>
  <c r="AC3438" s="1"/>
  <c r="Y3437"/>
  <c r="Z3437" s="1"/>
  <c r="Y3436"/>
  <c r="Z3436" s="1"/>
  <c r="Y3435"/>
  <c r="Z3435" s="1"/>
  <c r="Y3434"/>
  <c r="Z3434" s="1"/>
  <c r="Y3433"/>
  <c r="Z3433" s="1"/>
  <c r="Y3432"/>
  <c r="Z3432" s="1"/>
  <c r="Y3431"/>
  <c r="Z3431" s="1"/>
  <c r="Y3430"/>
  <c r="AC3430" s="1"/>
  <c r="Y3429"/>
  <c r="Z3429" s="1"/>
  <c r="Y3428"/>
  <c r="Z3428" s="1"/>
  <c r="Y3427"/>
  <c r="Z3427" s="1"/>
  <c r="Y3426"/>
  <c r="Z3426" s="1"/>
  <c r="Y3425"/>
  <c r="Z3425" s="1"/>
  <c r="Y3424"/>
  <c r="Z3424" s="1"/>
  <c r="Y3423"/>
  <c r="Z3423" s="1"/>
  <c r="Y3422"/>
  <c r="Z3422" s="1"/>
  <c r="Y3421"/>
  <c r="AC3421" s="1"/>
  <c r="Y3420"/>
  <c r="Z3420" s="1"/>
  <c r="Y3419"/>
  <c r="Z3419" s="1"/>
  <c r="Y3418"/>
  <c r="Z3418" s="1"/>
  <c r="Y3417"/>
  <c r="Z3417" s="1"/>
  <c r="Y3416"/>
  <c r="Z3416" s="1"/>
  <c r="Y3415"/>
  <c r="Z3415" s="1"/>
  <c r="Y3414"/>
  <c r="Z3414" s="1"/>
  <c r="Y3413"/>
  <c r="Z3413" s="1"/>
  <c r="Y3412"/>
  <c r="Z3412" s="1"/>
  <c r="Y3411"/>
  <c r="AC3411" s="1"/>
  <c r="Y3410"/>
  <c r="Z3410" s="1"/>
  <c r="Y3409"/>
  <c r="Z3409" s="1"/>
  <c r="Y3408"/>
  <c r="Z3408" s="1"/>
  <c r="Y3407"/>
  <c r="Z3407" s="1"/>
  <c r="Y3406"/>
  <c r="Z3406" s="1"/>
  <c r="Y3405"/>
  <c r="Z3405" s="1"/>
  <c r="Y3404"/>
  <c r="Z3404" s="1"/>
  <c r="Y3403"/>
  <c r="Z3403" s="1"/>
  <c r="Y3402"/>
  <c r="AC3402" s="1"/>
  <c r="AE3402" s="1"/>
  <c r="Y3401"/>
  <c r="Z3401" s="1"/>
  <c r="Y3400"/>
  <c r="Z3400" s="1"/>
  <c r="Y3399"/>
  <c r="AC3399" s="1"/>
  <c r="Y3398"/>
  <c r="Z3398" s="1"/>
  <c r="Y3397"/>
  <c r="Z3397" s="1"/>
  <c r="Y3396"/>
  <c r="Z3396" s="1"/>
  <c r="Y3395"/>
  <c r="Z3395" s="1"/>
  <c r="Y3394"/>
  <c r="Z3394" s="1"/>
  <c r="Y3393"/>
  <c r="Z3393" s="1"/>
  <c r="Y3392"/>
  <c r="Z3392" s="1"/>
  <c r="Y3391"/>
  <c r="Z3391" s="1"/>
  <c r="Y3390"/>
  <c r="Z3390" s="1"/>
  <c r="Y3389"/>
  <c r="Z3389" s="1"/>
  <c r="Y3388"/>
  <c r="Z3388" s="1"/>
  <c r="Y3387"/>
  <c r="Z3387" s="1"/>
  <c r="Y3386"/>
  <c r="Y3385"/>
  <c r="Z3385" s="1"/>
  <c r="Y3384"/>
  <c r="Z3384" s="1"/>
  <c r="Y3383"/>
  <c r="AC3383" s="1"/>
  <c r="Y3382"/>
  <c r="Z3382" s="1"/>
  <c r="Y3381"/>
  <c r="Z3381" s="1"/>
  <c r="Y3380"/>
  <c r="Z3380" s="1"/>
  <c r="Y3379"/>
  <c r="Z3379" s="1"/>
  <c r="Y3378"/>
  <c r="Z3378" s="1"/>
  <c r="Y3377"/>
  <c r="Z3377" s="1"/>
  <c r="Y3376"/>
  <c r="Z3376" s="1"/>
  <c r="Y3375"/>
  <c r="Z3375" s="1"/>
  <c r="Y3374"/>
  <c r="Z3374" s="1"/>
  <c r="Y3373"/>
  <c r="Z3373" s="1"/>
  <c r="Y3372"/>
  <c r="Z3372" s="1"/>
  <c r="Y3371"/>
  <c r="AC3371" s="1"/>
  <c r="AE3371" s="1"/>
  <c r="Y3370"/>
  <c r="Z3370" s="1"/>
  <c r="Y3369"/>
  <c r="Z3369" s="1"/>
  <c r="Y3368"/>
  <c r="Z3368" s="1"/>
  <c r="Y3367"/>
  <c r="Z3367" s="1"/>
  <c r="Y3366"/>
  <c r="Z3366" s="1"/>
  <c r="Y3365"/>
  <c r="Z3365" s="1"/>
  <c r="Y3364"/>
  <c r="Z3364" s="1"/>
  <c r="Y3363"/>
  <c r="Z3363" s="1"/>
  <c r="Y3362"/>
  <c r="AC3362" s="1"/>
  <c r="Y3361"/>
  <c r="Z3361" s="1"/>
  <c r="Y3360"/>
  <c r="Z3360" s="1"/>
  <c r="Y3359"/>
  <c r="Z3359" s="1"/>
  <c r="Y3358"/>
  <c r="Z3358" s="1"/>
  <c r="Y3357"/>
  <c r="Z3357" s="1"/>
  <c r="Y3356"/>
  <c r="Z3356" s="1"/>
  <c r="Y3355"/>
  <c r="Z3355" s="1"/>
  <c r="Y3354"/>
  <c r="Z3354" s="1"/>
  <c r="Y3353"/>
  <c r="AC3353" s="1"/>
  <c r="Y3352"/>
  <c r="Z3352" s="1"/>
  <c r="Y3351"/>
  <c r="Z3351" s="1"/>
  <c r="Y3350"/>
  <c r="Z3350" s="1"/>
  <c r="Y3349"/>
  <c r="Z3349" s="1"/>
  <c r="Y3348"/>
  <c r="Z3348" s="1"/>
  <c r="Y3347"/>
  <c r="Z3347" s="1"/>
  <c r="Y3346"/>
  <c r="Z3346" s="1"/>
  <c r="Y3345"/>
  <c r="AC3345" s="1"/>
  <c r="AE3345" s="1"/>
  <c r="Y3344"/>
  <c r="Z3344" s="1"/>
  <c r="Y3343"/>
  <c r="AC3343" s="1"/>
  <c r="AE3343" s="1"/>
  <c r="Y3342"/>
  <c r="Z3342" s="1"/>
  <c r="Y3341"/>
  <c r="Z3341" s="1"/>
  <c r="Y3340"/>
  <c r="Z3340" s="1"/>
  <c r="Y3339"/>
  <c r="Z3339" s="1"/>
  <c r="Y3338"/>
  <c r="Z3338" s="1"/>
  <c r="Y3337"/>
  <c r="AC3337" s="1"/>
  <c r="AE3337" s="1"/>
  <c r="Y3336"/>
  <c r="AC3336" s="1"/>
  <c r="Y3335"/>
  <c r="Z3335" s="1"/>
  <c r="Y3334"/>
  <c r="Z3334" s="1"/>
  <c r="Y3333"/>
  <c r="Z3333" s="1"/>
  <c r="Y3332"/>
  <c r="Z3332" s="1"/>
  <c r="Y3331"/>
  <c r="Z3331" s="1"/>
  <c r="Y3330"/>
  <c r="Z3330" s="1"/>
  <c r="Y3329"/>
  <c r="Z3329" s="1"/>
  <c r="Y3328"/>
  <c r="Z3328" s="1"/>
  <c r="Y3327"/>
  <c r="Z3327" s="1"/>
  <c r="Y3326"/>
  <c r="Z3326" s="1"/>
  <c r="Y3325"/>
  <c r="Z3325" s="1"/>
  <c r="Y3324"/>
  <c r="Z3324" s="1"/>
  <c r="Y3323"/>
  <c r="Z3323" s="1"/>
  <c r="Y3322"/>
  <c r="Z3322" s="1"/>
  <c r="Y3321"/>
  <c r="Z3321" s="1"/>
  <c r="Y3320"/>
  <c r="Z3320" s="1"/>
  <c r="Y3319"/>
  <c r="Z3319" s="1"/>
  <c r="Y3318"/>
  <c r="Z3318" s="1"/>
  <c r="Y3317"/>
  <c r="Z3317" s="1"/>
  <c r="Y3316"/>
  <c r="Z3316" s="1"/>
  <c r="Y3315"/>
  <c r="Z3315" s="1"/>
  <c r="Y3314"/>
  <c r="AC3314" s="1"/>
  <c r="Y3313"/>
  <c r="Z3313" s="1"/>
  <c r="Y3312"/>
  <c r="Z3312" s="1"/>
  <c r="Y3311"/>
  <c r="Z3311" s="1"/>
  <c r="Y3310"/>
  <c r="Z3310" s="1"/>
  <c r="Y3309"/>
  <c r="Z3309" s="1"/>
  <c r="Y3308"/>
  <c r="Z3308" s="1"/>
  <c r="Y3307"/>
  <c r="Z3307" s="1"/>
  <c r="Y3306"/>
  <c r="Z3306" s="1"/>
  <c r="Y3305"/>
  <c r="Z3305" s="1"/>
  <c r="Y3304"/>
  <c r="AC3304" s="1"/>
  <c r="Y3303"/>
  <c r="Z3303" s="1"/>
  <c r="Y3302"/>
  <c r="Z3302" s="1"/>
  <c r="Y3301"/>
  <c r="Z3301" s="1"/>
  <c r="Y3300"/>
  <c r="Z3300" s="1"/>
  <c r="Y3299"/>
  <c r="Z3299" s="1"/>
  <c r="Y3298"/>
  <c r="Z3298" s="1"/>
  <c r="Y3297"/>
  <c r="Z3297" s="1"/>
  <c r="Y3296"/>
  <c r="Z3296" s="1"/>
  <c r="Y3295"/>
  <c r="Z3295" s="1"/>
  <c r="Y3294"/>
  <c r="Z3294" s="1"/>
  <c r="Y3293"/>
  <c r="Z3293" s="1"/>
  <c r="Y3292"/>
  <c r="AC3292" s="1"/>
  <c r="Y3291"/>
  <c r="Z3291" s="1"/>
  <c r="Y3290"/>
  <c r="Z3290" s="1"/>
  <c r="Y3289"/>
  <c r="Z3289" s="1"/>
  <c r="Y3288"/>
  <c r="AC3288" s="1"/>
  <c r="AE3288" s="1"/>
  <c r="Y3287"/>
  <c r="Z3287" s="1"/>
  <c r="Y3286"/>
  <c r="Z3286" s="1"/>
  <c r="Y3285"/>
  <c r="Z3285" s="1"/>
  <c r="Y3284"/>
  <c r="Z3284" s="1"/>
  <c r="Y3283"/>
  <c r="Z3283" s="1"/>
  <c r="Y3282"/>
  <c r="Z3282" s="1"/>
  <c r="Y3281"/>
  <c r="Z3281" s="1"/>
  <c r="Y3280"/>
  <c r="Z3280" s="1"/>
  <c r="Y3279"/>
  <c r="Z3279" s="1"/>
  <c r="Y3278"/>
  <c r="Z3278" s="1"/>
  <c r="Y3277"/>
  <c r="Z3277" s="1"/>
  <c r="Y3276"/>
  <c r="Z3276" s="1"/>
  <c r="Y3275"/>
  <c r="Z3275" s="1"/>
  <c r="Y3274"/>
  <c r="Z3274" s="1"/>
  <c r="Y3273"/>
  <c r="Z3273" s="1"/>
  <c r="Y3272"/>
  <c r="Z3272" s="1"/>
  <c r="Y3271"/>
  <c r="Z3271" s="1"/>
  <c r="Y3270"/>
  <c r="Z3270" s="1"/>
  <c r="Y3269"/>
  <c r="Z3269" s="1"/>
  <c r="Y3268"/>
  <c r="AC3268" s="1"/>
  <c r="Y3267"/>
  <c r="Z3267" s="1"/>
  <c r="Y3266"/>
  <c r="Z3266" s="1"/>
  <c r="Y3265"/>
  <c r="Z3265" s="1"/>
  <c r="Y3264"/>
  <c r="Z3264" s="1"/>
  <c r="Y3263"/>
  <c r="Z3263" s="1"/>
  <c r="Y3262"/>
  <c r="Z3262" s="1"/>
  <c r="Y3261"/>
  <c r="Z3261" s="1"/>
  <c r="Y3260"/>
  <c r="Z3260" s="1"/>
  <c r="Y3259"/>
  <c r="Z3259" s="1"/>
  <c r="Y3258"/>
  <c r="Z3258" s="1"/>
  <c r="Y3257"/>
  <c r="Z3257" s="1"/>
  <c r="Y3256"/>
  <c r="Z3256" s="1"/>
  <c r="Y3255"/>
  <c r="Z3255" s="1"/>
  <c r="Y3254"/>
  <c r="Z3254" s="1"/>
  <c r="Y3253"/>
  <c r="Z3253" s="1"/>
  <c r="Y3252"/>
  <c r="AC3252" s="1"/>
  <c r="Y3251"/>
  <c r="Z3251" s="1"/>
  <c r="Y3250"/>
  <c r="Z3250" s="1"/>
  <c r="Y3249"/>
  <c r="Z3249" s="1"/>
  <c r="Y3248"/>
  <c r="AC3248" s="1"/>
  <c r="Y3247"/>
  <c r="Z3247" s="1"/>
  <c r="Y3246"/>
  <c r="Z3246" s="1"/>
  <c r="Y3245"/>
  <c r="Z3245" s="1"/>
  <c r="Y3244"/>
  <c r="Z3244" s="1"/>
  <c r="Y3243"/>
  <c r="Z3243" s="1"/>
  <c r="Y3242"/>
  <c r="Z3242" s="1"/>
  <c r="Y3241"/>
  <c r="Z3241" s="1"/>
  <c r="Y3240"/>
  <c r="Z3240" s="1"/>
  <c r="Y3239"/>
  <c r="Z3239" s="1"/>
  <c r="Y3238"/>
  <c r="Z3238" s="1"/>
  <c r="Y3237"/>
  <c r="Z3237" s="1"/>
  <c r="Y3236"/>
  <c r="Z3236" s="1"/>
  <c r="Y3235"/>
  <c r="AC3235" s="1"/>
  <c r="Y3234"/>
  <c r="Z3234" s="1"/>
  <c r="Y3233"/>
  <c r="Z3233" s="1"/>
  <c r="Y3232"/>
  <c r="AC3232" s="1"/>
  <c r="Y3231"/>
  <c r="Z3231" s="1"/>
  <c r="Y3230"/>
  <c r="Z3230" s="1"/>
  <c r="Y3229"/>
  <c r="Z3229" s="1"/>
  <c r="Y3228"/>
  <c r="Z3228" s="1"/>
  <c r="Y3227"/>
  <c r="Z3227" s="1"/>
  <c r="Y3226"/>
  <c r="Z3226" s="1"/>
  <c r="Y3225"/>
  <c r="Z3225" s="1"/>
  <c r="Y3224"/>
  <c r="AC3224" s="1"/>
  <c r="AE3224" s="1"/>
  <c r="Y3223"/>
  <c r="Z3223" s="1"/>
  <c r="Y3222"/>
  <c r="Z3222" s="1"/>
  <c r="Y3221"/>
  <c r="Z3221" s="1"/>
  <c r="Y3220"/>
  <c r="Z3220" s="1"/>
  <c r="Y3219"/>
  <c r="Z3219" s="1"/>
  <c r="Y3218"/>
  <c r="Z3218" s="1"/>
  <c r="Y3217"/>
  <c r="Z3217" s="1"/>
  <c r="Y3216"/>
  <c r="Z3216" s="1"/>
  <c r="Y3215"/>
  <c r="Z3215" s="1"/>
  <c r="Y3214"/>
  <c r="Z3214" s="1"/>
  <c r="Y3213"/>
  <c r="Z3213" s="1"/>
  <c r="Y3212"/>
  <c r="AC3212" s="1"/>
  <c r="AE3212" s="1"/>
  <c r="Y3211"/>
  <c r="Z3211" s="1"/>
  <c r="Y3210"/>
  <c r="Z3210" s="1"/>
  <c r="Y3209"/>
  <c r="Z3209" s="1"/>
  <c r="Y3208"/>
  <c r="Z3208" s="1"/>
  <c r="Y3207"/>
  <c r="Z3207" s="1"/>
  <c r="Y3206"/>
  <c r="Z3206" s="1"/>
  <c r="Y3205"/>
  <c r="Z3205" s="1"/>
  <c r="Y3204"/>
  <c r="AC3204" s="1"/>
  <c r="Y3203"/>
  <c r="Z3203" s="1"/>
  <c r="Y3202"/>
  <c r="Z3202" s="1"/>
  <c r="Y3201"/>
  <c r="Z3201" s="1"/>
  <c r="Y3200"/>
  <c r="Z3200" s="1"/>
  <c r="Y3199"/>
  <c r="Z3199" s="1"/>
  <c r="Y3198"/>
  <c r="Z3198" s="1"/>
  <c r="Y3197"/>
  <c r="Z3197" s="1"/>
  <c r="Y3196"/>
  <c r="Z3196" s="1"/>
  <c r="Y3195"/>
  <c r="Z3195" s="1"/>
  <c r="Y3194"/>
  <c r="Z3194" s="1"/>
  <c r="Y3193"/>
  <c r="Z3193" s="1"/>
  <c r="Y3192"/>
  <c r="Z3192" s="1"/>
  <c r="Y3191"/>
  <c r="Z3191" s="1"/>
  <c r="Y3190"/>
  <c r="Z3190" s="1"/>
  <c r="Y3189"/>
  <c r="Z3189" s="1"/>
  <c r="Y3188"/>
  <c r="Z3188" s="1"/>
  <c r="Y3187"/>
  <c r="Z3187" s="1"/>
  <c r="Y3186"/>
  <c r="Z3186" s="1"/>
  <c r="Y3185"/>
  <c r="Z3185" s="1"/>
  <c r="Y3184"/>
  <c r="AC3184" s="1"/>
  <c r="Y3183"/>
  <c r="Z3183" s="1"/>
  <c r="Y3182"/>
  <c r="Z3182" s="1"/>
  <c r="Y3181"/>
  <c r="Z3181" s="1"/>
  <c r="Y3180"/>
  <c r="Z3180" s="1"/>
  <c r="Y3179"/>
  <c r="Z3179" s="1"/>
  <c r="Y3178"/>
  <c r="Z3178" s="1"/>
  <c r="Y3177"/>
  <c r="Z3177" s="1"/>
  <c r="Y3176"/>
  <c r="Z3176" s="1"/>
  <c r="Y3175"/>
  <c r="Z3175" s="1"/>
  <c r="Y3174"/>
  <c r="Z3174" s="1"/>
  <c r="Y3173"/>
  <c r="Z3173" s="1"/>
  <c r="Y3172"/>
  <c r="Z3172" s="1"/>
  <c r="Y3171"/>
  <c r="Z3171" s="1"/>
  <c r="Y3170"/>
  <c r="Z3170" s="1"/>
  <c r="Y3169"/>
  <c r="Z3169" s="1"/>
  <c r="Y3168"/>
  <c r="Z3168" s="1"/>
  <c r="Y3167"/>
  <c r="Z3167" s="1"/>
  <c r="Y3166"/>
  <c r="AC3166" s="1"/>
  <c r="Y3165"/>
  <c r="Z3165" s="1"/>
  <c r="Y3164"/>
  <c r="Z3164" s="1"/>
  <c r="Y3163"/>
  <c r="Z3163" s="1"/>
  <c r="Y3162"/>
  <c r="Z3162" s="1"/>
  <c r="Y3161"/>
  <c r="Z3161" s="1"/>
  <c r="Y3160"/>
  <c r="Z3160" s="1"/>
  <c r="Y3159"/>
  <c r="Z3159" s="1"/>
  <c r="Y3158"/>
  <c r="Z3158" s="1"/>
  <c r="Y3157"/>
  <c r="Z3157" s="1"/>
  <c r="Y3156"/>
  <c r="AC3156" s="1"/>
  <c r="Y3155"/>
  <c r="AC3155" s="1"/>
  <c r="Y3154"/>
  <c r="Z3154" s="1"/>
  <c r="Y3153"/>
  <c r="Z3153" s="1"/>
  <c r="Y3152"/>
  <c r="Z3152" s="1"/>
  <c r="Y3151"/>
  <c r="Z3151" s="1"/>
  <c r="Y3150"/>
  <c r="Z3150" s="1"/>
  <c r="Y3149"/>
  <c r="Z3149" s="1"/>
  <c r="Y3148"/>
  <c r="Z3148" s="1"/>
  <c r="Y3147"/>
  <c r="Z3147" s="1"/>
  <c r="Y3146"/>
  <c r="Z3146" s="1"/>
  <c r="Y3145"/>
  <c r="Z3145" s="1"/>
  <c r="Y3144"/>
  <c r="Z3144" s="1"/>
  <c r="Y3143"/>
  <c r="Z3143" s="1"/>
  <c r="Y3142"/>
  <c r="Z3142" s="1"/>
  <c r="Y3141"/>
  <c r="Z3141" s="1"/>
  <c r="Y3140"/>
  <c r="Z3140" s="1"/>
  <c r="Y3139"/>
  <c r="Z3139" s="1"/>
  <c r="Y3138"/>
  <c r="Z3138" s="1"/>
  <c r="Y3137"/>
  <c r="Z3137" s="1"/>
  <c r="Y3136"/>
  <c r="Z3136" s="1"/>
  <c r="Y3135"/>
  <c r="Z3135" s="1"/>
  <c r="Y3134"/>
  <c r="Z3134" s="1"/>
  <c r="Y3133"/>
  <c r="Z3133" s="1"/>
  <c r="Y3132"/>
  <c r="Z3132" s="1"/>
  <c r="Y3131"/>
  <c r="Z3131" s="1"/>
  <c r="Y3130"/>
  <c r="Z3130" s="1"/>
  <c r="Y3129"/>
  <c r="AC3129" s="1"/>
  <c r="Y3128"/>
  <c r="Z3128" s="1"/>
  <c r="Y3127"/>
  <c r="Z3127" s="1"/>
  <c r="Y3126"/>
  <c r="Z3126" s="1"/>
  <c r="Y3125"/>
  <c r="Z3125" s="1"/>
  <c r="Y3124"/>
  <c r="Z3124" s="1"/>
  <c r="Y3123"/>
  <c r="Z3123" s="1"/>
  <c r="Y3122"/>
  <c r="Z3122" s="1"/>
  <c r="Y3121"/>
  <c r="Z3121" s="1"/>
  <c r="Y3120"/>
  <c r="Z3120" s="1"/>
  <c r="Y3119"/>
  <c r="Z3119" s="1"/>
  <c r="Y3118"/>
  <c r="Z3118" s="1"/>
  <c r="Y3117"/>
  <c r="Z3117" s="1"/>
  <c r="Y3116"/>
  <c r="Z3116" s="1"/>
  <c r="Y3115"/>
  <c r="Z3115" s="1"/>
  <c r="Y3114"/>
  <c r="Z3114" s="1"/>
  <c r="Y3113"/>
  <c r="AC3113" s="1"/>
  <c r="AE3113" s="1"/>
  <c r="Y3112"/>
  <c r="Z3112" s="1"/>
  <c r="Y3111"/>
  <c r="Z3111" s="1"/>
  <c r="Y3110"/>
  <c r="Z3110" s="1"/>
  <c r="Y3109"/>
  <c r="Z3109" s="1"/>
  <c r="Y3108"/>
  <c r="Z3108" s="1"/>
  <c r="Y3107"/>
  <c r="Z3107" s="1"/>
  <c r="Y3106"/>
  <c r="Z3106" s="1"/>
  <c r="Y3105"/>
  <c r="Z3105" s="1"/>
  <c r="Y3104"/>
  <c r="Z3104" s="1"/>
  <c r="Y3103"/>
  <c r="Z3103" s="1"/>
  <c r="Y3102"/>
  <c r="Z3102" s="1"/>
  <c r="Y3101"/>
  <c r="AC3101" s="1"/>
  <c r="Y3100"/>
  <c r="Z3100" s="1"/>
  <c r="Y3099"/>
  <c r="Z3099" s="1"/>
  <c r="Y3098"/>
  <c r="Z3098" s="1"/>
  <c r="Y3097"/>
  <c r="Z3097" s="1"/>
  <c r="Y3096"/>
  <c r="Z3096" s="1"/>
  <c r="Y3095"/>
  <c r="Z3095" s="1"/>
  <c r="Y3094"/>
  <c r="Z3094" s="1"/>
  <c r="Y3093"/>
  <c r="Z3093" s="1"/>
  <c r="Y3092"/>
  <c r="Z3092" s="1"/>
  <c r="Y3091"/>
  <c r="Z3091" s="1"/>
  <c r="Y3090"/>
  <c r="Z3090" s="1"/>
  <c r="Y3089"/>
  <c r="Z3089" s="1"/>
  <c r="Y3088"/>
  <c r="Z3088" s="1"/>
  <c r="Y3087"/>
  <c r="Z3087" s="1"/>
  <c r="Y3086"/>
  <c r="Z3086" s="1"/>
  <c r="Y3085"/>
  <c r="Z3085" s="1"/>
  <c r="Y3084"/>
  <c r="Z3084" s="1"/>
  <c r="Y3083"/>
  <c r="Z3083" s="1"/>
  <c r="Y3082"/>
  <c r="Z3082" s="1"/>
  <c r="Y3081"/>
  <c r="Z3081" s="1"/>
  <c r="Y3080"/>
  <c r="Z3080" s="1"/>
  <c r="Y3079"/>
  <c r="Z3079" s="1"/>
  <c r="Y3078"/>
  <c r="AC3078" s="1"/>
  <c r="Y3077"/>
  <c r="Z3077" s="1"/>
  <c r="Y3076"/>
  <c r="Z3076" s="1"/>
  <c r="Y3075"/>
  <c r="Z3075" s="1"/>
  <c r="Y3074"/>
  <c r="Z3074" s="1"/>
  <c r="Y3073"/>
  <c r="Z3073" s="1"/>
  <c r="Y3072"/>
  <c r="Z3072" s="1"/>
  <c r="Y3071"/>
  <c r="Z3071" s="1"/>
  <c r="Y3070"/>
  <c r="Z3070" s="1"/>
  <c r="Y3069"/>
  <c r="Z3069" s="1"/>
  <c r="Y3068"/>
  <c r="Z3068" s="1"/>
  <c r="Y3067"/>
  <c r="Z3067" s="1"/>
  <c r="Y3066"/>
  <c r="Z3066" s="1"/>
  <c r="Y3065"/>
  <c r="AC3065" s="1"/>
  <c r="Y3064"/>
  <c r="Z3064" s="1"/>
  <c r="Y3063"/>
  <c r="Z3063" s="1"/>
  <c r="Y3062"/>
  <c r="Z3062" s="1"/>
  <c r="Y3061"/>
  <c r="Z3061" s="1"/>
  <c r="Y3060"/>
  <c r="Z3060" s="1"/>
  <c r="Y3059"/>
  <c r="Z3059" s="1"/>
  <c r="Y3058"/>
  <c r="Z3058" s="1"/>
  <c r="Y3057"/>
  <c r="Z3057" s="1"/>
  <c r="Y3056"/>
  <c r="Z3056" s="1"/>
  <c r="Y3055"/>
  <c r="Z3055" s="1"/>
  <c r="Y3054"/>
  <c r="Z3054" s="1"/>
  <c r="Y3053"/>
  <c r="Z3053" s="1"/>
  <c r="Y3052"/>
  <c r="Z3052" s="1"/>
  <c r="Y3051"/>
  <c r="Z3051" s="1"/>
  <c r="Y3050"/>
  <c r="Z3050" s="1"/>
  <c r="Y3049"/>
  <c r="Z3049" s="1"/>
  <c r="Y3048"/>
  <c r="Z3048" s="1"/>
  <c r="Y3047"/>
  <c r="Z3047" s="1"/>
  <c r="Y3046"/>
  <c r="Z3046" s="1"/>
  <c r="Y3045"/>
  <c r="Z3045" s="1"/>
  <c r="Y3044"/>
  <c r="Z3044" s="1"/>
  <c r="Y3043"/>
  <c r="AC3043" s="1"/>
  <c r="Y3042"/>
  <c r="Z3042" s="1"/>
  <c r="Y3041"/>
  <c r="Z3041" s="1"/>
  <c r="Y3040"/>
  <c r="Z3040" s="1"/>
  <c r="Y3039"/>
  <c r="Z3039" s="1"/>
  <c r="Y3038"/>
  <c r="Z3038" s="1"/>
  <c r="Y3037"/>
  <c r="Z3037" s="1"/>
  <c r="Y3036"/>
  <c r="AC3036" s="1"/>
  <c r="Y3035"/>
  <c r="Z3035" s="1"/>
  <c r="Y3034"/>
  <c r="Z3034" s="1"/>
  <c r="Y3033"/>
  <c r="Z3033" s="1"/>
  <c r="Y3032"/>
  <c r="Z3032" s="1"/>
  <c r="Y3031"/>
  <c r="Z3031" s="1"/>
  <c r="Y3030"/>
  <c r="Z3030" s="1"/>
  <c r="Y3029"/>
  <c r="Z3029" s="1"/>
  <c r="Y3028"/>
  <c r="Z3028" s="1"/>
  <c r="Y3027"/>
  <c r="Z3027" s="1"/>
  <c r="Y3026"/>
  <c r="Z3026" s="1"/>
  <c r="Y3025"/>
  <c r="Z3025" s="1"/>
  <c r="Y3024"/>
  <c r="Z3024" s="1"/>
  <c r="Y3023"/>
  <c r="Z3023" s="1"/>
  <c r="Y3022"/>
  <c r="Z3022" s="1"/>
  <c r="Y3021"/>
  <c r="Z3021" s="1"/>
  <c r="Y3020"/>
  <c r="AC3020" s="1"/>
  <c r="Y3019"/>
  <c r="Z3019" s="1"/>
  <c r="Y3018"/>
  <c r="Z3018" s="1"/>
  <c r="Y3017"/>
  <c r="Z3017" s="1"/>
  <c r="Y3016"/>
  <c r="Z3016" s="1"/>
  <c r="Y3015"/>
  <c r="Z3015" s="1"/>
  <c r="Y3014"/>
  <c r="Y3013"/>
  <c r="Z3013" s="1"/>
  <c r="Y3012"/>
  <c r="AC3012" s="1"/>
  <c r="Y3011"/>
  <c r="Z3011" s="1"/>
  <c r="Y3010"/>
  <c r="Z3010" s="1"/>
  <c r="Y3009"/>
  <c r="Z3009" s="1"/>
  <c r="Y3008"/>
  <c r="Z3008" s="1"/>
  <c r="Y3007"/>
  <c r="Z3007" s="1"/>
  <c r="Y3006"/>
  <c r="AC3006" s="1"/>
  <c r="Y3005"/>
  <c r="Z3005" s="1"/>
  <c r="Y3004"/>
  <c r="Z3004" s="1"/>
  <c r="Y3003"/>
  <c r="Z3003" s="1"/>
  <c r="Y3002"/>
  <c r="Z3002" s="1"/>
  <c r="Y3001"/>
  <c r="Z3001" s="1"/>
  <c r="Y3000"/>
  <c r="Z3000" s="1"/>
  <c r="Y2999"/>
  <c r="Z2999" s="1"/>
  <c r="Y2998"/>
  <c r="Z2998" s="1"/>
  <c r="Y2997"/>
  <c r="Z2997" s="1"/>
  <c r="Y2996"/>
  <c r="Z2996" s="1"/>
  <c r="Y2995"/>
  <c r="Z2995" s="1"/>
  <c r="Y2994"/>
  <c r="Z2994" s="1"/>
  <c r="Y2993"/>
  <c r="Z2993" s="1"/>
  <c r="Y2992"/>
  <c r="Z2992" s="1"/>
  <c r="Y2991"/>
  <c r="Z2991" s="1"/>
  <c r="Y2990"/>
  <c r="Z2990" s="1"/>
  <c r="Y2989"/>
  <c r="Z2989" s="1"/>
  <c r="Y2988"/>
  <c r="Z2988" s="1"/>
  <c r="Y2987"/>
  <c r="Z2987" s="1"/>
  <c r="Y2986"/>
  <c r="Z2986" s="1"/>
  <c r="Y2985"/>
  <c r="Z2985" s="1"/>
  <c r="Y2984"/>
  <c r="Z2984" s="1"/>
  <c r="Y2983"/>
  <c r="Z2983" s="1"/>
  <c r="Y2982"/>
  <c r="Z2982" s="1"/>
  <c r="Y2981"/>
  <c r="Z2981" s="1"/>
  <c r="Y2980"/>
  <c r="Z2980" s="1"/>
  <c r="Y2979"/>
  <c r="Z2979" s="1"/>
  <c r="Y2978"/>
  <c r="Z2978" s="1"/>
  <c r="Y2977"/>
  <c r="Z2977" s="1"/>
  <c r="Y2976"/>
  <c r="Z2976" s="1"/>
  <c r="Y2975"/>
  <c r="Z2975" s="1"/>
  <c r="Y2974"/>
  <c r="AC2974" s="1"/>
  <c r="Y2973"/>
  <c r="Z2973" s="1"/>
  <c r="Y2972"/>
  <c r="Z2972" s="1"/>
  <c r="Y2971"/>
  <c r="Z2971" s="1"/>
  <c r="Y2970"/>
  <c r="AC2970" s="1"/>
  <c r="AE2970" s="1"/>
  <c r="Y2969"/>
  <c r="Z2969" s="1"/>
  <c r="Y2968"/>
  <c r="Z2968" s="1"/>
  <c r="Y2967"/>
  <c r="Z2967" s="1"/>
  <c r="Y2966"/>
  <c r="Z2966" s="1"/>
  <c r="Y2965"/>
  <c r="Z2965" s="1"/>
  <c r="Y2964"/>
  <c r="Z2964" s="1"/>
  <c r="Y2963"/>
  <c r="Z2963" s="1"/>
  <c r="Y2962"/>
  <c r="Z2962" s="1"/>
  <c r="Y2961"/>
  <c r="Z2961" s="1"/>
  <c r="Y2960"/>
  <c r="Z2960" s="1"/>
  <c r="Y2959"/>
  <c r="Z2959" s="1"/>
  <c r="Y2958"/>
  <c r="Z2958" s="1"/>
  <c r="Y2957"/>
  <c r="Z2957" s="1"/>
  <c r="Y2956"/>
  <c r="Z2956" s="1"/>
  <c r="Y2955"/>
  <c r="Z2955" s="1"/>
  <c r="Y2954"/>
  <c r="Z2954" s="1"/>
  <c r="Y2953"/>
  <c r="Z2953" s="1"/>
  <c r="Y2952"/>
  <c r="Z2952" s="1"/>
  <c r="Y2951"/>
  <c r="Z2951" s="1"/>
  <c r="Y2950"/>
  <c r="Z2950" s="1"/>
  <c r="Y2949"/>
  <c r="Z2949" s="1"/>
  <c r="Y2948"/>
  <c r="Z2948" s="1"/>
  <c r="Y2947"/>
  <c r="Z2947" s="1"/>
  <c r="Y2946"/>
  <c r="Z2946" s="1"/>
  <c r="Y2945"/>
  <c r="Z2945" s="1"/>
  <c r="Y2944"/>
  <c r="Z2944" s="1"/>
  <c r="Y2943"/>
  <c r="Z2943" s="1"/>
  <c r="Y2942"/>
  <c r="Z2942" s="1"/>
  <c r="Y2941"/>
  <c r="Z2941" s="1"/>
  <c r="Y2940"/>
  <c r="Z2940" s="1"/>
  <c r="Y2939"/>
  <c r="AC2939" s="1"/>
  <c r="Y2938"/>
  <c r="Z2938" s="1"/>
  <c r="Y2937"/>
  <c r="Z2937" s="1"/>
  <c r="Y2936"/>
  <c r="Z2936" s="1"/>
  <c r="Y2935"/>
  <c r="Z2935" s="1"/>
  <c r="Y2934"/>
  <c r="Z2934" s="1"/>
  <c r="Y2933"/>
  <c r="AC2933" s="1"/>
  <c r="Y2932"/>
  <c r="Z2932" s="1"/>
  <c r="Y2931"/>
  <c r="AC2931" s="1"/>
  <c r="Y2930"/>
  <c r="AC2930" s="1"/>
  <c r="Y2929"/>
  <c r="Z2929" s="1"/>
  <c r="Y2928"/>
  <c r="Z2928" s="1"/>
  <c r="Y2927"/>
  <c r="Z2927" s="1"/>
  <c r="Y2926"/>
  <c r="Z2926" s="1"/>
  <c r="Y2925"/>
  <c r="Z2925" s="1"/>
  <c r="Y2924"/>
  <c r="Z2924" s="1"/>
  <c r="Y2923"/>
  <c r="Z2923" s="1"/>
  <c r="Y2922"/>
  <c r="Z2922" s="1"/>
  <c r="Y2921"/>
  <c r="Z2921" s="1"/>
  <c r="Y2920"/>
  <c r="Z2920" s="1"/>
  <c r="Y2919"/>
  <c r="Z2919" s="1"/>
  <c r="Y2918"/>
  <c r="AC2918" s="1"/>
  <c r="Y2917"/>
  <c r="Z2917" s="1"/>
  <c r="Y2916"/>
  <c r="Z2916" s="1"/>
  <c r="Y2915"/>
  <c r="Z2915" s="1"/>
  <c r="Y2914"/>
  <c r="Z2914" s="1"/>
  <c r="Y2913"/>
  <c r="Z2913" s="1"/>
  <c r="Y2912"/>
  <c r="Z2912" s="1"/>
  <c r="Y2911"/>
  <c r="Z2911" s="1"/>
  <c r="Y2910"/>
  <c r="Z2910" s="1"/>
  <c r="Y2909"/>
  <c r="Z2909" s="1"/>
  <c r="Y2908"/>
  <c r="Z2908" s="1"/>
  <c r="Y2907"/>
  <c r="Z2907" s="1"/>
  <c r="Y2906"/>
  <c r="Z2906" s="1"/>
  <c r="Y2905"/>
  <c r="Z2905" s="1"/>
  <c r="Y2904"/>
  <c r="Z2904" s="1"/>
  <c r="Y2903"/>
  <c r="Z2903" s="1"/>
  <c r="Y2902"/>
  <c r="Z2902" s="1"/>
  <c r="Y2901"/>
  <c r="Z2901" s="1"/>
  <c r="Y2900"/>
  <c r="Z2900" s="1"/>
  <c r="Y2899"/>
  <c r="AC2899" s="1"/>
  <c r="Y2898"/>
  <c r="Z2898" s="1"/>
  <c r="Y2897"/>
  <c r="Z2897" s="1"/>
  <c r="Y2896"/>
  <c r="Z2896" s="1"/>
  <c r="Y2895"/>
  <c r="Z2895" s="1"/>
  <c r="Y2894"/>
  <c r="Z2894" s="1"/>
  <c r="Y2893"/>
  <c r="Z2893" s="1"/>
  <c r="Y2892"/>
  <c r="Z2892" s="1"/>
  <c r="Y2891"/>
  <c r="Z2891" s="1"/>
  <c r="Y2890"/>
  <c r="Z2890" s="1"/>
  <c r="Y2889"/>
  <c r="Z2889" s="1"/>
  <c r="Y2888"/>
  <c r="Z2888" s="1"/>
  <c r="Y2887"/>
  <c r="Y2886"/>
  <c r="Z2886" s="1"/>
  <c r="Y2885"/>
  <c r="AC2885" s="1"/>
  <c r="Y2884"/>
  <c r="Z2884" s="1"/>
  <c r="Y2883"/>
  <c r="Z2883" s="1"/>
  <c r="Y2882"/>
  <c r="Z2882" s="1"/>
  <c r="Y2881"/>
  <c r="Z2881" s="1"/>
  <c r="Y2880"/>
  <c r="Z2880" s="1"/>
  <c r="Y2879"/>
  <c r="Z2879" s="1"/>
  <c r="Y2878"/>
  <c r="Z2878" s="1"/>
  <c r="Y2877"/>
  <c r="Z2877" s="1"/>
  <c r="Y2876"/>
  <c r="Z2876" s="1"/>
  <c r="Y2875"/>
  <c r="Z2875" s="1"/>
  <c r="Y2874"/>
  <c r="Z2874" s="1"/>
  <c r="Y2873"/>
  <c r="Z2873" s="1"/>
  <c r="Y2872"/>
  <c r="Z2872" s="1"/>
  <c r="Y2871"/>
  <c r="Z2871" s="1"/>
  <c r="Y2870"/>
  <c r="Z2870" s="1"/>
  <c r="Y2869"/>
  <c r="Z2869" s="1"/>
  <c r="Y2868"/>
  <c r="Z2868" s="1"/>
  <c r="Y2867"/>
  <c r="Z2867" s="1"/>
  <c r="Y2866"/>
  <c r="Z2866" s="1"/>
  <c r="Y2865"/>
  <c r="Z2865" s="1"/>
  <c r="Y2864"/>
  <c r="Z2864" s="1"/>
  <c r="Y2863"/>
  <c r="Z2863" s="1"/>
  <c r="Y2862"/>
  <c r="Z2862" s="1"/>
  <c r="Y2861"/>
  <c r="Z2861" s="1"/>
  <c r="Y2860"/>
  <c r="Z2860" s="1"/>
  <c r="Y2859"/>
  <c r="Z2859" s="1"/>
  <c r="Y2858"/>
  <c r="Z2858" s="1"/>
  <c r="Y2857"/>
  <c r="Z2857" s="1"/>
  <c r="Y2856"/>
  <c r="Z2856" s="1"/>
  <c r="Y2855"/>
  <c r="AC2855" s="1"/>
  <c r="Y2854"/>
  <c r="Z2854" s="1"/>
  <c r="Y2853"/>
  <c r="Z2853" s="1"/>
  <c r="Y2852"/>
  <c r="Z2852" s="1"/>
  <c r="Y2851"/>
  <c r="Z2851" s="1"/>
  <c r="Y2850"/>
  <c r="Z2850" s="1"/>
  <c r="Y2849"/>
  <c r="Z2849" s="1"/>
  <c r="Y2848"/>
  <c r="Z2848" s="1"/>
  <c r="Y2847"/>
  <c r="Z2847" s="1"/>
  <c r="Y2846"/>
  <c r="Z2846" s="1"/>
  <c r="Y2845"/>
  <c r="Z2845" s="1"/>
  <c r="Y2844"/>
  <c r="Z2844" s="1"/>
  <c r="Y2843"/>
  <c r="Z2843" s="1"/>
  <c r="Y2842"/>
  <c r="Z2842" s="1"/>
  <c r="Y2841"/>
  <c r="Z2841" s="1"/>
  <c r="Y2840"/>
  <c r="Z2840" s="1"/>
  <c r="Y2839"/>
  <c r="Z2839" s="1"/>
  <c r="Y2838"/>
  <c r="Z2838" s="1"/>
  <c r="Y2837"/>
  <c r="Z2837" s="1"/>
  <c r="Y2836"/>
  <c r="Z2836" s="1"/>
  <c r="Y2835"/>
  <c r="Z2835" s="1"/>
  <c r="Y2834"/>
  <c r="Z2834" s="1"/>
  <c r="Y2833"/>
  <c r="Z2833" s="1"/>
  <c r="Y2832"/>
  <c r="Z2832" s="1"/>
  <c r="Y2831"/>
  <c r="AC2831" s="1"/>
  <c r="Y2830"/>
  <c r="Z2830" s="1"/>
  <c r="Y2829"/>
  <c r="Z2829" s="1"/>
  <c r="Y2828"/>
  <c r="Z2828" s="1"/>
  <c r="Y2827"/>
  <c r="Z2827" s="1"/>
  <c r="Y2826"/>
  <c r="Z2826" s="1"/>
  <c r="Y2825"/>
  <c r="Z2825" s="1"/>
  <c r="Y2824"/>
  <c r="Z2824" s="1"/>
  <c r="Y2823"/>
  <c r="Z2823" s="1"/>
  <c r="Y2822"/>
  <c r="Z2822" s="1"/>
  <c r="Y2821"/>
  <c r="Z2821" s="1"/>
  <c r="Y2820"/>
  <c r="Z2820" s="1"/>
  <c r="Y2819"/>
  <c r="Z2819" s="1"/>
  <c r="Y2818"/>
  <c r="Z2818" s="1"/>
  <c r="Y2817"/>
  <c r="Z2817" s="1"/>
  <c r="Y2816"/>
  <c r="Z2816" s="1"/>
  <c r="Y2815"/>
  <c r="AC2815" s="1"/>
  <c r="Y2814"/>
  <c r="Z2814" s="1"/>
  <c r="Y2813"/>
  <c r="Z2813" s="1"/>
  <c r="Y2812"/>
  <c r="Z2812" s="1"/>
  <c r="Y2811"/>
  <c r="Z2811" s="1"/>
  <c r="Y2810"/>
  <c r="Z2810" s="1"/>
  <c r="Y2809"/>
  <c r="Z2809" s="1"/>
  <c r="Y2808"/>
  <c r="Z2808" s="1"/>
  <c r="Y2807"/>
  <c r="Z2807" s="1"/>
  <c r="Y2806"/>
  <c r="Z2806" s="1"/>
  <c r="Y2805"/>
  <c r="Z2805" s="1"/>
  <c r="Y2804"/>
  <c r="AC2804" s="1"/>
  <c r="Y2803"/>
  <c r="Z2803" s="1"/>
  <c r="Y2802"/>
  <c r="Z2802" s="1"/>
  <c r="Y2801"/>
  <c r="Z2801" s="1"/>
  <c r="Y2800"/>
  <c r="Z2800" s="1"/>
  <c r="Y2799"/>
  <c r="Z2799" s="1"/>
  <c r="Y2798"/>
  <c r="Z2798" s="1"/>
  <c r="Y2797"/>
  <c r="Z2797" s="1"/>
  <c r="Y2796"/>
  <c r="Z2796" s="1"/>
  <c r="Y2795"/>
  <c r="Z2795" s="1"/>
  <c r="Y2794"/>
  <c r="Z2794" s="1"/>
  <c r="Y2793"/>
  <c r="Z2793" s="1"/>
  <c r="Y2792"/>
  <c r="Z2792" s="1"/>
  <c r="Y2791"/>
  <c r="Z2791" s="1"/>
  <c r="Y2790"/>
  <c r="Z2790" s="1"/>
  <c r="Y2789"/>
  <c r="Z2789" s="1"/>
  <c r="Y2788"/>
  <c r="Z2788" s="1"/>
  <c r="Y2787"/>
  <c r="Z2787" s="1"/>
  <c r="Y2786"/>
  <c r="Z2786" s="1"/>
  <c r="Y2785"/>
  <c r="Z2785" s="1"/>
  <c r="Y2784"/>
  <c r="Z2784" s="1"/>
  <c r="Y2783"/>
  <c r="Z2783" s="1"/>
  <c r="Y2782"/>
  <c r="Z2782" s="1"/>
  <c r="Y2781"/>
  <c r="Z2781" s="1"/>
  <c r="Y2780"/>
  <c r="Z2780" s="1"/>
  <c r="Y2779"/>
  <c r="Z2779" s="1"/>
  <c r="Y2778"/>
  <c r="AC2778" s="1"/>
  <c r="Y2777"/>
  <c r="Z2777" s="1"/>
  <c r="Y2776"/>
  <c r="Z2776" s="1"/>
  <c r="Y2775"/>
  <c r="Z2775" s="1"/>
  <c r="Y2774"/>
  <c r="Z2774" s="1"/>
  <c r="Y2773"/>
  <c r="Z2773" s="1"/>
  <c r="Y2772"/>
  <c r="Z2772" s="1"/>
  <c r="Y2771"/>
  <c r="Z2771" s="1"/>
  <c r="Y2770"/>
  <c r="Z2770" s="1"/>
  <c r="Y2769"/>
  <c r="AC2769" s="1"/>
  <c r="Y2768"/>
  <c r="Z2768" s="1"/>
  <c r="Y2767"/>
  <c r="Z2767" s="1"/>
  <c r="Y2766"/>
  <c r="Z2766" s="1"/>
  <c r="Y2765"/>
  <c r="AC2765" s="1"/>
  <c r="Y2764"/>
  <c r="Z2764" s="1"/>
  <c r="Y2763"/>
  <c r="Z2763" s="1"/>
  <c r="Y2762"/>
  <c r="Z2762" s="1"/>
  <c r="Y2761"/>
  <c r="Z2761" s="1"/>
  <c r="Y2760"/>
  <c r="Z2760" s="1"/>
  <c r="Y2759"/>
  <c r="Z2759" s="1"/>
  <c r="Y2758"/>
  <c r="Z2758" s="1"/>
  <c r="Y2757"/>
  <c r="Z2757" s="1"/>
  <c r="Y2756"/>
  <c r="Z2756" s="1"/>
  <c r="Y2755"/>
  <c r="Z2755" s="1"/>
  <c r="Y2754"/>
  <c r="Z2754" s="1"/>
  <c r="Y2753"/>
  <c r="Z2753" s="1"/>
  <c r="Y2752"/>
  <c r="Z2752" s="1"/>
  <c r="Y2751"/>
  <c r="Z2751" s="1"/>
  <c r="Y2750"/>
  <c r="Z2750" s="1"/>
  <c r="Y2749"/>
  <c r="Z2749" s="1"/>
  <c r="Y2748"/>
  <c r="Z2748" s="1"/>
  <c r="Y2747"/>
  <c r="Z2747" s="1"/>
  <c r="Y2746"/>
  <c r="Z2746" s="1"/>
  <c r="Y2745"/>
  <c r="Z2745" s="1"/>
  <c r="Y2744"/>
  <c r="Z2744" s="1"/>
  <c r="Y2743"/>
  <c r="Z2743" s="1"/>
  <c r="Y2742"/>
  <c r="AC2742" s="1"/>
  <c r="Y2741"/>
  <c r="Z2741" s="1"/>
  <c r="Y2740"/>
  <c r="Z2740" s="1"/>
  <c r="Y2739"/>
  <c r="Z2739" s="1"/>
  <c r="Y2738"/>
  <c r="Z2738" s="1"/>
  <c r="Y2737"/>
  <c r="Z2737" s="1"/>
  <c r="Y2736"/>
  <c r="Z2736" s="1"/>
  <c r="Y2735"/>
  <c r="Z2735" s="1"/>
  <c r="Y2734"/>
  <c r="Z2734" s="1"/>
  <c r="Y2733"/>
  <c r="Z2733" s="1"/>
  <c r="Y2732"/>
  <c r="Z2732" s="1"/>
  <c r="Y2731"/>
  <c r="Z2731" s="1"/>
  <c r="Y2730"/>
  <c r="Z2730" s="1"/>
  <c r="Y2729"/>
  <c r="Z2729" s="1"/>
  <c r="Y2728"/>
  <c r="Z2728" s="1"/>
  <c r="Y2727"/>
  <c r="Z2727" s="1"/>
  <c r="Y2726"/>
  <c r="Z2726" s="1"/>
  <c r="Y2725"/>
  <c r="Z2725" s="1"/>
  <c r="Y2724"/>
  <c r="Z2724" s="1"/>
  <c r="Y2723"/>
  <c r="Z2723" s="1"/>
  <c r="Y2722"/>
  <c r="Z2722" s="1"/>
  <c r="Y2721"/>
  <c r="Z2721" s="1"/>
  <c r="Y2720"/>
  <c r="Z2720" s="1"/>
  <c r="Y2719"/>
  <c r="Z2719" s="1"/>
  <c r="Y2718"/>
  <c r="Z2718" s="1"/>
  <c r="Y2717"/>
  <c r="Z2717" s="1"/>
  <c r="Y2716"/>
  <c r="Z2716" s="1"/>
  <c r="Y2715"/>
  <c r="Z2715" s="1"/>
  <c r="Y2714"/>
  <c r="AC2714" s="1"/>
  <c r="AE2714" s="1"/>
  <c r="Y2713"/>
  <c r="Z2713" s="1"/>
  <c r="Y2712"/>
  <c r="Z2712" s="1"/>
  <c r="Y2711"/>
  <c r="Z2711" s="1"/>
  <c r="Y2710"/>
  <c r="Z2710" s="1"/>
  <c r="Y2709"/>
  <c r="AC2709" s="1"/>
  <c r="Y2708"/>
  <c r="Z2708" s="1"/>
  <c r="Y2707"/>
  <c r="Z2707" s="1"/>
  <c r="Y2706"/>
  <c r="Z2706" s="1"/>
  <c r="Y2705"/>
  <c r="Z2705" s="1"/>
  <c r="Y2704"/>
  <c r="AC2704" s="1"/>
  <c r="Y2703"/>
  <c r="Z2703" s="1"/>
  <c r="Y2702"/>
  <c r="Z2702" s="1"/>
  <c r="Y2701"/>
  <c r="Z2701" s="1"/>
  <c r="Y2700"/>
  <c r="Z2700" s="1"/>
  <c r="Y2699"/>
  <c r="Z2699" s="1"/>
  <c r="Y2698"/>
  <c r="Z2698" s="1"/>
  <c r="Y2697"/>
  <c r="Z2697" s="1"/>
  <c r="Y2696"/>
  <c r="Z2696" s="1"/>
  <c r="Y2695"/>
  <c r="Z2695" s="1"/>
  <c r="Y2694"/>
  <c r="Z2694" s="1"/>
  <c r="Y2693"/>
  <c r="AC2693" s="1"/>
  <c r="Y2692"/>
  <c r="Z2692" s="1"/>
  <c r="Y2691"/>
  <c r="Z2691" s="1"/>
  <c r="Y2690"/>
  <c r="Z2690" s="1"/>
  <c r="Y2689"/>
  <c r="Z2689" s="1"/>
  <c r="Y2688"/>
  <c r="Z2688" s="1"/>
  <c r="Y2687"/>
  <c r="Z2687" s="1"/>
  <c r="Y2686"/>
  <c r="Z2686" s="1"/>
  <c r="Y2685"/>
  <c r="Z2685" s="1"/>
  <c r="Y2684"/>
  <c r="Z2684" s="1"/>
  <c r="Y2683"/>
  <c r="Z2683" s="1"/>
  <c r="Y2682"/>
  <c r="Z2682" s="1"/>
  <c r="Y2681"/>
  <c r="AC2681" s="1"/>
  <c r="Y2680"/>
  <c r="Z2680" s="1"/>
  <c r="Y2679"/>
  <c r="Z2679" s="1"/>
  <c r="Y2678"/>
  <c r="Z2678" s="1"/>
  <c r="Y2677"/>
  <c r="Z2677" s="1"/>
  <c r="Y2676"/>
  <c r="Z2676" s="1"/>
  <c r="Y2675"/>
  <c r="Z2675" s="1"/>
  <c r="Y2674"/>
  <c r="Z2674" s="1"/>
  <c r="Y2673"/>
  <c r="Z2673" s="1"/>
  <c r="Y2672"/>
  <c r="Z2672" s="1"/>
  <c r="Y2671"/>
  <c r="Z2671" s="1"/>
  <c r="Y2670"/>
  <c r="Z2670" s="1"/>
  <c r="Y2669"/>
  <c r="Z2669" s="1"/>
  <c r="Y2668"/>
  <c r="Z2668" s="1"/>
  <c r="Y2667"/>
  <c r="Z2667" s="1"/>
  <c r="Y2666"/>
  <c r="Z2666" s="1"/>
  <c r="Y2665"/>
  <c r="AC2665" s="1"/>
  <c r="Y2664"/>
  <c r="Z2664" s="1"/>
  <c r="Y2663"/>
  <c r="AC2663" s="1"/>
  <c r="Y2662"/>
  <c r="Z2662" s="1"/>
  <c r="Y2661"/>
  <c r="Z2661" s="1"/>
  <c r="Y2660"/>
  <c r="Z2660" s="1"/>
  <c r="Y2659"/>
  <c r="Z2659" s="1"/>
  <c r="Y2658"/>
  <c r="Z2658" s="1"/>
  <c r="Y2657"/>
  <c r="Z2657" s="1"/>
  <c r="Y2656"/>
  <c r="Z2656" s="1"/>
  <c r="Y2655"/>
  <c r="Z2655" s="1"/>
  <c r="Y2654"/>
  <c r="Z2654" s="1"/>
  <c r="Y2653"/>
  <c r="Z2653" s="1"/>
  <c r="Y2652"/>
  <c r="Z2652" s="1"/>
  <c r="Y2651"/>
  <c r="Z2651" s="1"/>
  <c r="Y2650"/>
  <c r="Z2650" s="1"/>
  <c r="Y2649"/>
  <c r="Z2649" s="1"/>
  <c r="Y2648"/>
  <c r="Z2648" s="1"/>
  <c r="Y2647"/>
  <c r="Z2647" s="1"/>
  <c r="Y2646"/>
  <c r="Z2646" s="1"/>
  <c r="Y2645"/>
  <c r="Z2645" s="1"/>
  <c r="Y2644"/>
  <c r="Z2644" s="1"/>
  <c r="Y2643"/>
  <c r="Z2643" s="1"/>
  <c r="Y2642"/>
  <c r="AC2642" s="1"/>
  <c r="Y2641"/>
  <c r="Z2641" s="1"/>
  <c r="Y2640"/>
  <c r="Z2640" s="1"/>
  <c r="Y2639"/>
  <c r="Z2639" s="1"/>
  <c r="Y2638"/>
  <c r="Z2638" s="1"/>
  <c r="Y2637"/>
  <c r="Z2637" s="1"/>
  <c r="Y2636"/>
  <c r="Z2636" s="1"/>
  <c r="Y2635"/>
  <c r="Z2635" s="1"/>
  <c r="Y2634"/>
  <c r="Z2634" s="1"/>
  <c r="Y2633"/>
  <c r="Z2633" s="1"/>
  <c r="Y2632"/>
  <c r="Z2632" s="1"/>
  <c r="Y2631"/>
  <c r="Z2631" s="1"/>
  <c r="Y2630"/>
  <c r="Z2630" s="1"/>
  <c r="Y2629"/>
  <c r="Z2629" s="1"/>
  <c r="Y2628"/>
  <c r="Z2628" s="1"/>
  <c r="Y2627"/>
  <c r="Z2627" s="1"/>
  <c r="Y2626"/>
  <c r="Z2626" s="1"/>
  <c r="Y2625"/>
  <c r="Z2625" s="1"/>
  <c r="Y2624"/>
  <c r="Z2624" s="1"/>
  <c r="Y2623"/>
  <c r="Z2623" s="1"/>
  <c r="Y2622"/>
  <c r="Z2622" s="1"/>
  <c r="Y2621"/>
  <c r="Z2621" s="1"/>
  <c r="Y2620"/>
  <c r="Z2620" s="1"/>
  <c r="Y2619"/>
  <c r="Z2619" s="1"/>
  <c r="Y2618"/>
  <c r="AC2618" s="1"/>
  <c r="Y2617"/>
  <c r="Z2617" s="1"/>
  <c r="Y2616"/>
  <c r="Z2616" s="1"/>
  <c r="Y2615"/>
  <c r="Z2615" s="1"/>
  <c r="Y2614"/>
  <c r="Z2614" s="1"/>
  <c r="Y2613"/>
  <c r="Z2613" s="1"/>
  <c r="Y2612"/>
  <c r="Z2612" s="1"/>
  <c r="Y2611"/>
  <c r="Z2611" s="1"/>
  <c r="Y2610"/>
  <c r="Z2610" s="1"/>
  <c r="Y2609"/>
  <c r="Z2609" s="1"/>
  <c r="Y2608"/>
  <c r="Z2608" s="1"/>
  <c r="Y2607"/>
  <c r="Z2607" s="1"/>
  <c r="Y2606"/>
  <c r="Z2606" s="1"/>
  <c r="Y2605"/>
  <c r="Z2605" s="1"/>
  <c r="Y2604"/>
  <c r="Z2604" s="1"/>
  <c r="Y2603"/>
  <c r="Z2603" s="1"/>
  <c r="Y2602"/>
  <c r="Z2602" s="1"/>
  <c r="Y2601"/>
  <c r="Z2601" s="1"/>
  <c r="Y2600"/>
  <c r="Z2600" s="1"/>
  <c r="Y2599"/>
  <c r="Z2599" s="1"/>
  <c r="Y2598"/>
  <c r="Z2598" s="1"/>
  <c r="Y2597"/>
  <c r="Z2597" s="1"/>
  <c r="Y2596"/>
  <c r="Z2596" s="1"/>
  <c r="Y2595"/>
  <c r="Z2595" s="1"/>
  <c r="Y2594"/>
  <c r="Z2594" s="1"/>
  <c r="Y2593"/>
  <c r="Z2593" s="1"/>
  <c r="Y2592"/>
  <c r="Z2592" s="1"/>
  <c r="Y2591"/>
  <c r="Z2591" s="1"/>
  <c r="Y2590"/>
  <c r="Z2590" s="1"/>
  <c r="Y2589"/>
  <c r="Z2589" s="1"/>
  <c r="Y2588"/>
  <c r="Z2588" s="1"/>
  <c r="Y2587"/>
  <c r="Z2587" s="1"/>
  <c r="Y2586"/>
  <c r="AC2586" s="1"/>
  <c r="Y2585"/>
  <c r="Z2585" s="1"/>
  <c r="Y2584"/>
  <c r="Z2584" s="1"/>
  <c r="Y2583"/>
  <c r="Z2583" s="1"/>
  <c r="Y2582"/>
  <c r="AC2582" s="1"/>
  <c r="Y2581"/>
  <c r="Z2581" s="1"/>
  <c r="Y2580"/>
  <c r="Z2580" s="1"/>
  <c r="Y2579"/>
  <c r="Z2579" s="1"/>
  <c r="Y2578"/>
  <c r="Z2578" s="1"/>
  <c r="Y2577"/>
  <c r="Z2577" s="1"/>
  <c r="Y2576"/>
  <c r="Z2576" s="1"/>
  <c r="Y2575"/>
  <c r="Z2575" s="1"/>
  <c r="Y2574"/>
  <c r="Z2574" s="1"/>
  <c r="Y2573"/>
  <c r="Z2573" s="1"/>
  <c r="Y2572"/>
  <c r="Z2572" s="1"/>
  <c r="Y2571"/>
  <c r="Z2571" s="1"/>
  <c r="Y2570"/>
  <c r="Z2570" s="1"/>
  <c r="Y2569"/>
  <c r="Z2569" s="1"/>
  <c r="Y2568"/>
  <c r="Z2568" s="1"/>
  <c r="Y2567"/>
  <c r="Z2567" s="1"/>
  <c r="Y2566"/>
  <c r="Z2566" s="1"/>
  <c r="Y2565"/>
  <c r="Z2565" s="1"/>
  <c r="Y2564"/>
  <c r="Z2564" s="1"/>
  <c r="Y2563"/>
  <c r="Z2563" s="1"/>
  <c r="Y2562"/>
  <c r="Z2562" s="1"/>
  <c r="Y2561"/>
  <c r="Z2561" s="1"/>
  <c r="Y2560"/>
  <c r="Z2560" s="1"/>
  <c r="Y2559"/>
  <c r="Z2559" s="1"/>
  <c r="Y2558"/>
  <c r="Z2558" s="1"/>
  <c r="Y2557"/>
  <c r="Y2556"/>
  <c r="Z2556" s="1"/>
  <c r="Y2555"/>
  <c r="Z2555" s="1"/>
  <c r="Y2554"/>
  <c r="Z2554" s="1"/>
  <c r="Y2553"/>
  <c r="Z2553" s="1"/>
  <c r="Y2552"/>
  <c r="Z2552" s="1"/>
  <c r="Y2551"/>
  <c r="Z2551" s="1"/>
  <c r="Y2550"/>
  <c r="Z2550" s="1"/>
  <c r="Y2549"/>
  <c r="Z2549" s="1"/>
  <c r="Y2548"/>
  <c r="Z2548" s="1"/>
  <c r="Y2547"/>
  <c r="Z2547" s="1"/>
  <c r="Y2546"/>
  <c r="Z2546" s="1"/>
  <c r="Y2545"/>
  <c r="Z2545" s="1"/>
  <c r="Y2544"/>
  <c r="Z2544" s="1"/>
  <c r="Y2543"/>
  <c r="Z2543" s="1"/>
  <c r="Y2542"/>
  <c r="Z2542" s="1"/>
  <c r="Y2541"/>
  <c r="Z2541" s="1"/>
  <c r="Y2540"/>
  <c r="Z2540" s="1"/>
  <c r="Y2539"/>
  <c r="Z2539" s="1"/>
  <c r="Y2538"/>
  <c r="Z2538" s="1"/>
  <c r="Y2537"/>
  <c r="Z2537" s="1"/>
  <c r="Y2536"/>
  <c r="Z2536" s="1"/>
  <c r="Y2535"/>
  <c r="Y2534"/>
  <c r="Z2534" s="1"/>
  <c r="Y2533"/>
  <c r="Z2533" s="1"/>
  <c r="Y2532"/>
  <c r="Z2532" s="1"/>
  <c r="Y2531"/>
  <c r="Z2531" s="1"/>
  <c r="Y2530"/>
  <c r="Z2530" s="1"/>
  <c r="Y2529"/>
  <c r="Z2529" s="1"/>
  <c r="Y2528"/>
  <c r="Z2528" s="1"/>
  <c r="Y2527"/>
  <c r="Z2527" s="1"/>
  <c r="Y2526"/>
  <c r="Z2526" s="1"/>
  <c r="Y2525"/>
  <c r="Z2525" s="1"/>
  <c r="Y2524"/>
  <c r="Z2524" s="1"/>
  <c r="Y2523"/>
  <c r="Z2523" s="1"/>
  <c r="Y2522"/>
  <c r="Z2522" s="1"/>
  <c r="Y2521"/>
  <c r="Z2521" s="1"/>
  <c r="Y2520"/>
  <c r="Z2520" s="1"/>
  <c r="Y2519"/>
  <c r="Z2519" s="1"/>
  <c r="Y2518"/>
  <c r="Z2518" s="1"/>
  <c r="Y2517"/>
  <c r="Z2517" s="1"/>
  <c r="Y2516"/>
  <c r="AC2516" s="1"/>
  <c r="Y2515"/>
  <c r="Z2515" s="1"/>
  <c r="Y2514"/>
  <c r="Z2514" s="1"/>
  <c r="Y2513"/>
  <c r="Z2513" s="1"/>
  <c r="Y2512"/>
  <c r="Z2512" s="1"/>
  <c r="Y2511"/>
  <c r="Z2511" s="1"/>
  <c r="Y2510"/>
  <c r="Z2510" s="1"/>
  <c r="Y2509"/>
  <c r="Z2509" s="1"/>
  <c r="Y2508"/>
  <c r="Z2508" s="1"/>
  <c r="Y2507"/>
  <c r="Z2507" s="1"/>
  <c r="Y2506"/>
  <c r="Z2506" s="1"/>
  <c r="Y2505"/>
  <c r="Z2505" s="1"/>
  <c r="Y2504"/>
  <c r="Z2504" s="1"/>
  <c r="Y2503"/>
  <c r="Z2503" s="1"/>
  <c r="Y2502"/>
  <c r="Z2502" s="1"/>
  <c r="Y2501"/>
  <c r="Z2501" s="1"/>
  <c r="Y2500"/>
  <c r="Z2500" s="1"/>
  <c r="Y2499"/>
  <c r="Z2499" s="1"/>
  <c r="Y2498"/>
  <c r="Z2498" s="1"/>
  <c r="Y2497"/>
  <c r="Z2497" s="1"/>
  <c r="Y2496"/>
  <c r="Z2496" s="1"/>
  <c r="Y2495"/>
  <c r="Y2494"/>
  <c r="Z2494" s="1"/>
  <c r="Y2493"/>
  <c r="Z2493" s="1"/>
  <c r="Y2492"/>
  <c r="Z2492" s="1"/>
  <c r="Y2491"/>
  <c r="Z2491" s="1"/>
  <c r="Y2490"/>
  <c r="AC2490" s="1"/>
  <c r="AE2490" s="1"/>
  <c r="Y2489"/>
  <c r="Z2489" s="1"/>
  <c r="Y2488"/>
  <c r="Z2488" s="1"/>
  <c r="Y2487"/>
  <c r="Z2487" s="1"/>
  <c r="Y2486"/>
  <c r="Z2486" s="1"/>
  <c r="Y2485"/>
  <c r="Z2485" s="1"/>
  <c r="Y2484"/>
  <c r="Z2484" s="1"/>
  <c r="Y2483"/>
  <c r="Z2483" s="1"/>
  <c r="Y2482"/>
  <c r="Z2482" s="1"/>
  <c r="Y2481"/>
  <c r="Z2481" s="1"/>
  <c r="Y2480"/>
  <c r="Z2480" s="1"/>
  <c r="Y2479"/>
  <c r="Z2479" s="1"/>
  <c r="Y2478"/>
  <c r="Z2478" s="1"/>
  <c r="Y2477"/>
  <c r="Z2477" s="1"/>
  <c r="Y2476"/>
  <c r="Z2476" s="1"/>
  <c r="Y2475"/>
  <c r="Z2475" s="1"/>
  <c r="Y2474"/>
  <c r="Z2474" s="1"/>
  <c r="Y2473"/>
  <c r="Z2473" s="1"/>
  <c r="Y2472"/>
  <c r="Z2472" s="1"/>
  <c r="Y2471"/>
  <c r="Z2471" s="1"/>
  <c r="Y2470"/>
  <c r="Z2470" s="1"/>
  <c r="Y2469"/>
  <c r="Z2469" s="1"/>
  <c r="Y2468"/>
  <c r="Z2468" s="1"/>
  <c r="Y2467"/>
  <c r="Z2467" s="1"/>
  <c r="Y2466"/>
  <c r="Z2466" s="1"/>
  <c r="Y2465"/>
  <c r="Z2465" s="1"/>
  <c r="Y2464"/>
  <c r="Z2464" s="1"/>
  <c r="Y2463"/>
  <c r="Z2463" s="1"/>
  <c r="Y2462"/>
  <c r="Z2462" s="1"/>
  <c r="Y2461"/>
  <c r="Z2461" s="1"/>
  <c r="Y2460"/>
  <c r="Z2460" s="1"/>
  <c r="Y2459"/>
  <c r="Z2459" s="1"/>
  <c r="Y2458"/>
  <c r="Z2458" s="1"/>
  <c r="Y2457"/>
  <c r="Z2457" s="1"/>
  <c r="Y2456"/>
  <c r="Z2456" s="1"/>
  <c r="Y2455"/>
  <c r="Z2455" s="1"/>
  <c r="Y2454"/>
  <c r="Z2454" s="1"/>
  <c r="Y2453"/>
  <c r="Z2453" s="1"/>
  <c r="Y2452"/>
  <c r="Z2452" s="1"/>
  <c r="Y2451"/>
  <c r="Z2451" s="1"/>
  <c r="Y2450"/>
  <c r="Z2450" s="1"/>
  <c r="Y2449"/>
  <c r="Z2449" s="1"/>
  <c r="Y2448"/>
  <c r="Z2448" s="1"/>
  <c r="Y2447"/>
  <c r="Z2447" s="1"/>
  <c r="Y2446"/>
  <c r="Z2446" s="1"/>
  <c r="Y2445"/>
  <c r="Z2445" s="1"/>
  <c r="Y2444"/>
  <c r="Z2444" s="1"/>
  <c r="Y2443"/>
  <c r="Z2443" s="1"/>
  <c r="Y2442"/>
  <c r="Z2442" s="1"/>
  <c r="Y2441"/>
  <c r="Z2441" s="1"/>
  <c r="Y2440"/>
  <c r="Z2440" s="1"/>
  <c r="Y2439"/>
  <c r="Z2439" s="1"/>
  <c r="Y2438"/>
  <c r="Z2438" s="1"/>
  <c r="Y2437"/>
  <c r="Z2437" s="1"/>
  <c r="Y2436"/>
  <c r="Z2436" s="1"/>
  <c r="Y2435"/>
  <c r="Z2435" s="1"/>
  <c r="Y2434"/>
  <c r="Z2434" s="1"/>
  <c r="Y2433"/>
  <c r="Z2433" s="1"/>
  <c r="Y2432"/>
  <c r="Z2432" s="1"/>
  <c r="Y2431"/>
  <c r="Z2431" s="1"/>
  <c r="Y2430"/>
  <c r="Z2430" s="1"/>
  <c r="Y2429"/>
  <c r="AC2429" s="1"/>
  <c r="Y2428"/>
  <c r="Z2428" s="1"/>
  <c r="Y2427"/>
  <c r="Z2427" s="1"/>
  <c r="Y2426"/>
  <c r="Z2426" s="1"/>
  <c r="Y2425"/>
  <c r="Z2425" s="1"/>
  <c r="Y2424"/>
  <c r="Z2424" s="1"/>
  <c r="Y2423"/>
  <c r="AC2423" s="1"/>
  <c r="Y2422"/>
  <c r="AC2422" s="1"/>
  <c r="Y2421"/>
  <c r="Z2421" s="1"/>
  <c r="Y2420"/>
  <c r="Z2420" s="1"/>
  <c r="Y2419"/>
  <c r="Z2419" s="1"/>
  <c r="Y2418"/>
  <c r="Z2418" s="1"/>
  <c r="Y2417"/>
  <c r="Z2417" s="1"/>
  <c r="Y2416"/>
  <c r="Z2416" s="1"/>
  <c r="Y2415"/>
  <c r="Z2415" s="1"/>
  <c r="Y2414"/>
  <c r="Z2414" s="1"/>
  <c r="Y2413"/>
  <c r="Z2413" s="1"/>
  <c r="Y2412"/>
  <c r="Z2412" s="1"/>
  <c r="Y2411"/>
  <c r="Z2411" s="1"/>
  <c r="Y2410"/>
  <c r="Z2410" s="1"/>
  <c r="Y2409"/>
  <c r="Z2409" s="1"/>
  <c r="Y2408"/>
  <c r="Z2408" s="1"/>
  <c r="Y2407"/>
  <c r="AC2407" s="1"/>
  <c r="Y2406"/>
  <c r="Z2406" s="1"/>
  <c r="Y2405"/>
  <c r="Z2405" s="1"/>
  <c r="Y2404"/>
  <c r="Z2404" s="1"/>
  <c r="Y2403"/>
  <c r="Z2403" s="1"/>
  <c r="Y2402"/>
  <c r="Z2402" s="1"/>
  <c r="Y2401"/>
  <c r="Z2401" s="1"/>
  <c r="Y2400"/>
  <c r="Z2400" s="1"/>
  <c r="Y2399"/>
  <c r="Z2399" s="1"/>
  <c r="Y2398"/>
  <c r="Z2398" s="1"/>
  <c r="Y2397"/>
  <c r="Z2397" s="1"/>
  <c r="Y2396"/>
  <c r="Z2396" s="1"/>
  <c r="Y2395"/>
  <c r="Z2395" s="1"/>
  <c r="Y2394"/>
  <c r="Z2394" s="1"/>
  <c r="Y2393"/>
  <c r="Z2393" s="1"/>
  <c r="Y2392"/>
  <c r="Z2392" s="1"/>
  <c r="Y2391"/>
  <c r="Z2391" s="1"/>
  <c r="Y2390"/>
  <c r="Z2390" s="1"/>
  <c r="Y2389"/>
  <c r="Z2389" s="1"/>
  <c r="Y2388"/>
  <c r="Z2388" s="1"/>
  <c r="Y2387"/>
  <c r="Z2387" s="1"/>
  <c r="Y2386"/>
  <c r="Z2386" s="1"/>
  <c r="Y2385"/>
  <c r="Z2385" s="1"/>
  <c r="Y2384"/>
  <c r="Z2384" s="1"/>
  <c r="Y2383"/>
  <c r="Z2383" s="1"/>
  <c r="Y2382"/>
  <c r="Z2382" s="1"/>
  <c r="Y2381"/>
  <c r="Z2381" s="1"/>
  <c r="Y2380"/>
  <c r="Z2380" s="1"/>
  <c r="Y2379"/>
  <c r="Z2379" s="1"/>
  <c r="Y2378"/>
  <c r="Z2378" s="1"/>
  <c r="Y2377"/>
  <c r="Z2377" s="1"/>
  <c r="Y2376"/>
  <c r="Z2376" s="1"/>
  <c r="Y2375"/>
  <c r="Z2375" s="1"/>
  <c r="Y2374"/>
  <c r="Z2374" s="1"/>
  <c r="Y2373"/>
  <c r="Z2373" s="1"/>
  <c r="Y2372"/>
  <c r="Z2372" s="1"/>
  <c r="Y2371"/>
  <c r="Z2371" s="1"/>
  <c r="Y2370"/>
  <c r="Z2370" s="1"/>
  <c r="Y2369"/>
  <c r="Z2369" s="1"/>
  <c r="Y2368"/>
  <c r="Z2368" s="1"/>
  <c r="Y2367"/>
  <c r="Z2367" s="1"/>
  <c r="Y2366"/>
  <c r="Z2366" s="1"/>
  <c r="Y2365"/>
  <c r="Z2365" s="1"/>
  <c r="Y2364"/>
  <c r="Z2364" s="1"/>
  <c r="Y2363"/>
  <c r="Z2363" s="1"/>
  <c r="Y2362"/>
  <c r="Z2362" s="1"/>
  <c r="Y2361"/>
  <c r="Z2361" s="1"/>
  <c r="Y2360"/>
  <c r="Z2360" s="1"/>
  <c r="Y2359"/>
  <c r="Z2359" s="1"/>
  <c r="Y2358"/>
  <c r="Z2358" s="1"/>
  <c r="Y2357"/>
  <c r="Z2357" s="1"/>
  <c r="Y2356"/>
  <c r="Z2356" s="1"/>
  <c r="Y2355"/>
  <c r="Z2355" s="1"/>
  <c r="Y2354"/>
  <c r="Z2354" s="1"/>
  <c r="Y2353"/>
  <c r="Z2353" s="1"/>
  <c r="Y2352"/>
  <c r="Z2352" s="1"/>
  <c r="Y2351"/>
  <c r="Z2351" s="1"/>
  <c r="Y2350"/>
  <c r="Z2350" s="1"/>
  <c r="Y2349"/>
  <c r="Z2349" s="1"/>
  <c r="Y2348"/>
  <c r="Z2348" s="1"/>
  <c r="Y2347"/>
  <c r="Z2347" s="1"/>
  <c r="Y2346"/>
  <c r="Z2346" s="1"/>
  <c r="Y2345"/>
  <c r="Z2345" s="1"/>
  <c r="Y2344"/>
  <c r="Z2344" s="1"/>
  <c r="Y2343"/>
  <c r="Z2343" s="1"/>
  <c r="Y2342"/>
  <c r="Z2342" s="1"/>
  <c r="Y2341"/>
  <c r="Z2341" s="1"/>
  <c r="Y2340"/>
  <c r="Z2340" s="1"/>
  <c r="Y2339"/>
  <c r="Z2339" s="1"/>
  <c r="Y2338"/>
  <c r="Z2338" s="1"/>
  <c r="Y2337"/>
  <c r="Z2337" s="1"/>
  <c r="Y2336"/>
  <c r="Z2336" s="1"/>
  <c r="Y2335"/>
  <c r="Z2335" s="1"/>
  <c r="Y2334"/>
  <c r="Z2334" s="1"/>
  <c r="Y2333"/>
  <c r="AC2333" s="1"/>
  <c r="Y2332"/>
  <c r="Z2332" s="1"/>
  <c r="Y2331"/>
  <c r="Z2331" s="1"/>
  <c r="Y2330"/>
  <c r="Z2330" s="1"/>
  <c r="Y2329"/>
  <c r="Z2329" s="1"/>
  <c r="Y2328"/>
  <c r="Z2328" s="1"/>
  <c r="Y2327"/>
  <c r="Z2327" s="1"/>
  <c r="Y2326"/>
  <c r="Z2326" s="1"/>
  <c r="Y2325"/>
  <c r="Z2325" s="1"/>
  <c r="Y2324"/>
  <c r="Z2324" s="1"/>
  <c r="Y2323"/>
  <c r="Z2323" s="1"/>
  <c r="Y2322"/>
  <c r="Z2322" s="1"/>
  <c r="Y2321"/>
  <c r="Z2321" s="1"/>
  <c r="Y2320"/>
  <c r="Y2319"/>
  <c r="Z2319" s="1"/>
  <c r="Y2318"/>
  <c r="AC2318" s="1"/>
  <c r="Y2317"/>
  <c r="Z2317" s="1"/>
  <c r="Y2316"/>
  <c r="Z2316" s="1"/>
  <c r="Y2315"/>
  <c r="Z2315" s="1"/>
  <c r="Y2314"/>
  <c r="Z2314" s="1"/>
  <c r="Y2313"/>
  <c r="Z2313" s="1"/>
  <c r="Y2312"/>
  <c r="Z2312" s="1"/>
  <c r="Y2311"/>
  <c r="Z2311" s="1"/>
  <c r="Y2310"/>
  <c r="Z2310" s="1"/>
  <c r="Y2309"/>
  <c r="Z2309" s="1"/>
  <c r="Y2308"/>
  <c r="Z2308" s="1"/>
  <c r="Y2307"/>
  <c r="Z2307" s="1"/>
  <c r="Y2306"/>
  <c r="Z2306" s="1"/>
  <c r="Y2305"/>
  <c r="Z2305" s="1"/>
  <c r="Y2304"/>
  <c r="Z2304" s="1"/>
  <c r="Y2303"/>
  <c r="Z2303" s="1"/>
  <c r="Y2302"/>
  <c r="Z2302" s="1"/>
  <c r="Y2301"/>
  <c r="Z2301" s="1"/>
  <c r="Y2300"/>
  <c r="Z2300" s="1"/>
  <c r="Y2299"/>
  <c r="Z2299" s="1"/>
  <c r="Y2298"/>
  <c r="Z2298" s="1"/>
  <c r="Y2297"/>
  <c r="Z2297" s="1"/>
  <c r="Y2296"/>
  <c r="Z2296" s="1"/>
  <c r="Y2295"/>
  <c r="Z2295" s="1"/>
  <c r="Y2294"/>
  <c r="Y2293"/>
  <c r="Z2293" s="1"/>
  <c r="Y2292"/>
  <c r="Z2292" s="1"/>
  <c r="Y2291"/>
  <c r="Z2291" s="1"/>
  <c r="Y2290"/>
  <c r="Z2290" s="1"/>
  <c r="Y2289"/>
  <c r="AC2289" s="1"/>
  <c r="AE2289" s="1"/>
  <c r="Y2288"/>
  <c r="Z2288" s="1"/>
  <c r="Y2287"/>
  <c r="Z2287" s="1"/>
  <c r="Y2286"/>
  <c r="Z2286" s="1"/>
  <c r="Y2285"/>
  <c r="Z2285" s="1"/>
  <c r="Y2284"/>
  <c r="Z2284" s="1"/>
  <c r="Y2283"/>
  <c r="Z2283" s="1"/>
  <c r="Y2282"/>
  <c r="Z2282" s="1"/>
  <c r="Y2281"/>
  <c r="Z2281" s="1"/>
  <c r="Y2280"/>
  <c r="Z2280" s="1"/>
  <c r="Y2279"/>
  <c r="Z2279" s="1"/>
  <c r="Y2278"/>
  <c r="Y2277"/>
  <c r="Z2277" s="1"/>
  <c r="Y2276"/>
  <c r="Z2276" s="1"/>
  <c r="Y2275"/>
  <c r="Z2275" s="1"/>
  <c r="Y2274"/>
  <c r="Z2274" s="1"/>
  <c r="Y2273"/>
  <c r="Z2273" s="1"/>
  <c r="Y2272"/>
  <c r="Z2272" s="1"/>
  <c r="Y2271"/>
  <c r="Z2271" s="1"/>
  <c r="Y2270"/>
  <c r="AC2270" s="1"/>
  <c r="AE2270" s="1"/>
  <c r="Y2269"/>
  <c r="Z2269" s="1"/>
  <c r="Y2268"/>
  <c r="AC2268" s="1"/>
  <c r="Y2267"/>
  <c r="Z2267" s="1"/>
  <c r="Y2266"/>
  <c r="Z2266" s="1"/>
  <c r="Y2265"/>
  <c r="Z2265" s="1"/>
  <c r="Y2264"/>
  <c r="Z2264" s="1"/>
  <c r="Y2263"/>
  <c r="Z2263" s="1"/>
  <c r="Y2262"/>
  <c r="Y2261"/>
  <c r="AC2261" s="1"/>
  <c r="Y2260"/>
  <c r="Z2260" s="1"/>
  <c r="Y2259"/>
  <c r="Z2259" s="1"/>
  <c r="Y2258"/>
  <c r="Z2258" s="1"/>
  <c r="Y2257"/>
  <c r="Z2257" s="1"/>
  <c r="Y2256"/>
  <c r="Z2256" s="1"/>
  <c r="Y2255"/>
  <c r="Z2255" s="1"/>
  <c r="Y2254"/>
  <c r="Z2254" s="1"/>
  <c r="Y2253"/>
  <c r="Z2253" s="1"/>
  <c r="Y2252"/>
  <c r="Z2252" s="1"/>
  <c r="Y2251"/>
  <c r="Z2251" s="1"/>
  <c r="Y2250"/>
  <c r="Z2250" s="1"/>
  <c r="Y2249"/>
  <c r="Y2248"/>
  <c r="Z2248" s="1"/>
  <c r="Y2247"/>
  <c r="Z2247" s="1"/>
  <c r="Y2246"/>
  <c r="Z2246" s="1"/>
  <c r="Y2245"/>
  <c r="AC2245" s="1"/>
  <c r="Y2244"/>
  <c r="Z2244" s="1"/>
  <c r="Y2243"/>
  <c r="Z2243" s="1"/>
  <c r="Y2242"/>
  <c r="AC2242" s="1"/>
  <c r="Y2241"/>
  <c r="Z2241" s="1"/>
  <c r="Y2240"/>
  <c r="Z2240" s="1"/>
  <c r="Y2239"/>
  <c r="Z2239" s="1"/>
  <c r="Y2238"/>
  <c r="Z2238" s="1"/>
  <c r="Y2237"/>
  <c r="Z2237" s="1"/>
  <c r="Y2236"/>
  <c r="Z2236" s="1"/>
  <c r="Y2235"/>
  <c r="Y2234"/>
  <c r="Z2234" s="1"/>
  <c r="Y2233"/>
  <c r="Z2233" s="1"/>
  <c r="Y2232"/>
  <c r="Z2232" s="1"/>
  <c r="Y2231"/>
  <c r="Z2231" s="1"/>
  <c r="Y2230"/>
  <c r="Z2230" s="1"/>
  <c r="Y2229"/>
  <c r="Z2229" s="1"/>
  <c r="Y2228"/>
  <c r="Z2228" s="1"/>
  <c r="Y2227"/>
  <c r="AC2227" s="1"/>
  <c r="Y2226"/>
  <c r="Z2226" s="1"/>
  <c r="Y2225"/>
  <c r="Z2225" s="1"/>
  <c r="Y2224"/>
  <c r="Z2224" s="1"/>
  <c r="Y2223"/>
  <c r="Z2223" s="1"/>
  <c r="Y2222"/>
  <c r="AC2222" s="1"/>
  <c r="Y2221"/>
  <c r="Y2220"/>
  <c r="Z2220" s="1"/>
  <c r="Y2219"/>
  <c r="Z2219" s="1"/>
  <c r="Y2218"/>
  <c r="Z2218" s="1"/>
  <c r="Y2217"/>
  <c r="AC2217" s="1"/>
  <c r="AE2217" s="1"/>
  <c r="Y2216"/>
  <c r="Z2216" s="1"/>
  <c r="Y2215"/>
  <c r="Z2215" s="1"/>
  <c r="Y2214"/>
  <c r="Z2214" s="1"/>
  <c r="Y2213"/>
  <c r="Z2213" s="1"/>
  <c r="Y2212"/>
  <c r="Z2212" s="1"/>
  <c r="Y2211"/>
  <c r="Z2211" s="1"/>
  <c r="Y2210"/>
  <c r="Z2210" s="1"/>
  <c r="Y2209"/>
  <c r="Z2209" s="1"/>
  <c r="Y2208"/>
  <c r="Z2208" s="1"/>
  <c r="Y2207"/>
  <c r="AC2207" s="1"/>
  <c r="Y2206"/>
  <c r="Z2206" s="1"/>
  <c r="Y2205"/>
  <c r="Z2205" s="1"/>
  <c r="Y2204"/>
  <c r="Z2204" s="1"/>
  <c r="Y2203"/>
  <c r="Y2202"/>
  <c r="Z2202" s="1"/>
  <c r="Y2201"/>
  <c r="Z2201" s="1"/>
  <c r="Y2200"/>
  <c r="Z2200" s="1"/>
  <c r="Y2199"/>
  <c r="Z2199" s="1"/>
  <c r="Y2198"/>
  <c r="Z2198" s="1"/>
  <c r="Y2197"/>
  <c r="Z2197" s="1"/>
  <c r="Y2196"/>
  <c r="Y2195"/>
  <c r="Z2195" s="1"/>
  <c r="Y2194"/>
  <c r="Z2194" s="1"/>
  <c r="Y2193"/>
  <c r="Z2193" s="1"/>
  <c r="Y2192"/>
  <c r="Z2192" s="1"/>
  <c r="Y2191"/>
  <c r="Y2190"/>
  <c r="Z2190" s="1"/>
  <c r="Y2189"/>
  <c r="Z2189" s="1"/>
  <c r="Y2188"/>
  <c r="AC2188" s="1"/>
  <c r="AE2188" s="1"/>
  <c r="Y2187"/>
  <c r="AC2187" s="1"/>
  <c r="AE2187" s="1"/>
  <c r="Y2186"/>
  <c r="Z2186" s="1"/>
  <c r="Y2185"/>
  <c r="Z2185" s="1"/>
  <c r="Y2184"/>
  <c r="Z2184" s="1"/>
  <c r="Y2183"/>
  <c r="Z2183" s="1"/>
  <c r="Y2182"/>
  <c r="Z2182" s="1"/>
  <c r="Y2181"/>
  <c r="Z2181" s="1"/>
  <c r="Y2180"/>
  <c r="Z2180" s="1"/>
  <c r="Y2179"/>
  <c r="Z2179" s="1"/>
  <c r="Y2178"/>
  <c r="Z2178" s="1"/>
  <c r="Y2177"/>
  <c r="Z2177" s="1"/>
  <c r="Y2176"/>
  <c r="Z2176" s="1"/>
  <c r="Y2175"/>
  <c r="Z2175" s="1"/>
  <c r="Y2174"/>
  <c r="Z2174" s="1"/>
  <c r="Y2173"/>
  <c r="Z2173" s="1"/>
  <c r="Y2172"/>
  <c r="Z2172" s="1"/>
  <c r="Y2171"/>
  <c r="Z2171" s="1"/>
  <c r="Y2170"/>
  <c r="Z2170" s="1"/>
  <c r="Y2169"/>
  <c r="Z2169" s="1"/>
  <c r="Y2168"/>
  <c r="Z2168" s="1"/>
  <c r="Y2167"/>
  <c r="Z2167" s="1"/>
  <c r="Y2166"/>
  <c r="Z2166" s="1"/>
  <c r="Y2165"/>
  <c r="Z2165" s="1"/>
  <c r="Y2164"/>
  <c r="Z2164" s="1"/>
  <c r="Y2163"/>
  <c r="Z2163" s="1"/>
  <c r="Y2162"/>
  <c r="Z2162" s="1"/>
  <c r="Y2161"/>
  <c r="Z2161" s="1"/>
  <c r="Y2160"/>
  <c r="AC2160" s="1"/>
  <c r="Y2159"/>
  <c r="Z2159" s="1"/>
  <c r="Y2158"/>
  <c r="Z2158" s="1"/>
  <c r="Y2157"/>
  <c r="Z2157" s="1"/>
  <c r="Y2156"/>
  <c r="Z2156" s="1"/>
  <c r="Y2155"/>
  <c r="Z2155" s="1"/>
  <c r="Y2154"/>
  <c r="Z2154" s="1"/>
  <c r="Y2153"/>
  <c r="Z2153" s="1"/>
  <c r="Y2152"/>
  <c r="Z2152" s="1"/>
  <c r="Y2151"/>
  <c r="Z2151" s="1"/>
  <c r="Y2150"/>
  <c r="Z2150" s="1"/>
  <c r="Y2149"/>
  <c r="AC2149" s="1"/>
  <c r="AD2149" s="1"/>
  <c r="Y2148"/>
  <c r="Z2148" s="1"/>
  <c r="Y2147"/>
  <c r="Z2147" s="1"/>
  <c r="Y2146"/>
  <c r="Z2146" s="1"/>
  <c r="Y2145"/>
  <c r="Z2145" s="1"/>
  <c r="Y2144"/>
  <c r="Z2144" s="1"/>
  <c r="Y2143"/>
  <c r="Z2143" s="1"/>
  <c r="Y2142"/>
  <c r="Z2142" s="1"/>
  <c r="Y2141"/>
  <c r="Z2141" s="1"/>
  <c r="Y2140"/>
  <c r="Z2140" s="1"/>
  <c r="Y2139"/>
  <c r="Z2139" s="1"/>
  <c r="Y2138"/>
  <c r="Z2138" s="1"/>
  <c r="Y2137"/>
  <c r="Z2137" s="1"/>
  <c r="Y2136"/>
  <c r="Z2136" s="1"/>
  <c r="Y2135"/>
  <c r="Y2134"/>
  <c r="Z2134" s="1"/>
  <c r="Y2133"/>
  <c r="AC2133" s="1"/>
  <c r="Y2132"/>
  <c r="Z2132" s="1"/>
  <c r="Y2131"/>
  <c r="AC2131" s="1"/>
  <c r="Y2130"/>
  <c r="Z2130" s="1"/>
  <c r="Y2129"/>
  <c r="Z2129" s="1"/>
  <c r="Y2128"/>
  <c r="Z2128" s="1"/>
  <c r="Y2127"/>
  <c r="Y2126"/>
  <c r="Z2126" s="1"/>
  <c r="Y2125"/>
  <c r="Z2125" s="1"/>
  <c r="Y2124"/>
  <c r="Z2124" s="1"/>
  <c r="Y2123"/>
  <c r="Z2123" s="1"/>
  <c r="Y2122"/>
  <c r="Z2122" s="1"/>
  <c r="Y2121"/>
  <c r="Z2121" s="1"/>
  <c r="Y2120"/>
  <c r="Z2120" s="1"/>
  <c r="Y2119"/>
  <c r="Z2119" s="1"/>
  <c r="Y2118"/>
  <c r="Z2118" s="1"/>
  <c r="Y2117"/>
  <c r="Z2117" s="1"/>
  <c r="Y2116"/>
  <c r="Z2116" s="1"/>
  <c r="Y2115"/>
  <c r="Z2115" s="1"/>
  <c r="Y2114"/>
  <c r="Z2114" s="1"/>
  <c r="Y2113"/>
  <c r="Z2113" s="1"/>
  <c r="Y2112"/>
  <c r="Z2112" s="1"/>
  <c r="Y2111"/>
  <c r="Z2111" s="1"/>
  <c r="Y2110"/>
  <c r="Z2110" s="1"/>
  <c r="Y2109"/>
  <c r="AC2109" s="1"/>
  <c r="Y2108"/>
  <c r="Z2108" s="1"/>
  <c r="Y2107"/>
  <c r="Z2107" s="1"/>
  <c r="Y2106"/>
  <c r="Z2106" s="1"/>
  <c r="Y2105"/>
  <c r="AC2105" s="1"/>
  <c r="Y2104"/>
  <c r="Z2104" s="1"/>
  <c r="Y2103"/>
  <c r="Z2103" s="1"/>
  <c r="Y2102"/>
  <c r="AC2102" s="1"/>
  <c r="Y2101"/>
  <c r="Z2101" s="1"/>
  <c r="Y2100"/>
  <c r="Z2100" s="1"/>
  <c r="Y2099"/>
  <c r="Y2098"/>
  <c r="Z2098" s="1"/>
  <c r="Y2097"/>
  <c r="Z2097" s="1"/>
  <c r="Y2096"/>
  <c r="Z2096" s="1"/>
  <c r="Y2095"/>
  <c r="Y2094"/>
  <c r="Z2094" s="1"/>
  <c r="Y2093"/>
  <c r="Z2093" s="1"/>
  <c r="Y2092"/>
  <c r="Z2092" s="1"/>
  <c r="Y2091"/>
  <c r="Z2091" s="1"/>
  <c r="Y2090"/>
  <c r="Z2090" s="1"/>
  <c r="Y2089"/>
  <c r="Z2089" s="1"/>
  <c r="Y2088"/>
  <c r="Z2088" s="1"/>
  <c r="Y2087"/>
  <c r="AC2087" s="1"/>
  <c r="Y2086"/>
  <c r="Z2086" s="1"/>
  <c r="Y2085"/>
  <c r="Z2085" s="1"/>
  <c r="Y2084"/>
  <c r="Z2084" s="1"/>
  <c r="Y2083"/>
  <c r="Z2083" s="1"/>
  <c r="Y2082"/>
  <c r="Z2082" s="1"/>
  <c r="Y2081"/>
  <c r="Z2081" s="1"/>
  <c r="Y2080"/>
  <c r="Z2080" s="1"/>
  <c r="Y2079"/>
  <c r="Z2079" s="1"/>
  <c r="Y2078"/>
  <c r="Y2077"/>
  <c r="Z2077" s="1"/>
  <c r="Y2076"/>
  <c r="AC2076" s="1"/>
  <c r="Y2075"/>
  <c r="Z2075" s="1"/>
  <c r="Y2074"/>
  <c r="Z2074" s="1"/>
  <c r="Y2073"/>
  <c r="Z2073" s="1"/>
  <c r="Y2072"/>
  <c r="Z2072" s="1"/>
  <c r="Y2071"/>
  <c r="Z2071" s="1"/>
  <c r="Y2070"/>
  <c r="Z2070" s="1"/>
  <c r="Y2069"/>
  <c r="Z2069" s="1"/>
  <c r="Y2068"/>
  <c r="Z2068" s="1"/>
  <c r="Y2067"/>
  <c r="Z2067" s="1"/>
  <c r="Y2066"/>
  <c r="Z2066" s="1"/>
  <c r="Y2065"/>
  <c r="AC2065" s="1"/>
  <c r="AE2065" s="1"/>
  <c r="Y2064"/>
  <c r="Z2064" s="1"/>
  <c r="Y2063"/>
  <c r="Z2063" s="1"/>
  <c r="Y2062"/>
  <c r="Z2062" s="1"/>
  <c r="Y2061"/>
  <c r="Z2061" s="1"/>
  <c r="Y2060"/>
  <c r="Z2060" s="1"/>
  <c r="Y2059"/>
  <c r="Z2059" s="1"/>
  <c r="Y2058"/>
  <c r="Z2058" s="1"/>
  <c r="Y2057"/>
  <c r="Z2057" s="1"/>
  <c r="Y2056"/>
  <c r="Z2056" s="1"/>
  <c r="Y2055"/>
  <c r="Z2055" s="1"/>
  <c r="Y2054"/>
  <c r="Z2054" s="1"/>
  <c r="Y2053"/>
  <c r="AC2053" s="1"/>
  <c r="Y2052"/>
  <c r="Z2052" s="1"/>
  <c r="Y2051"/>
  <c r="Z2051" s="1"/>
  <c r="Y2050"/>
  <c r="Z2050" s="1"/>
  <c r="Y2049"/>
  <c r="Z2049" s="1"/>
  <c r="Y2048"/>
  <c r="Z2048" s="1"/>
  <c r="Y2047"/>
  <c r="AC2047" s="1"/>
  <c r="Y2046"/>
  <c r="Z2046" s="1"/>
  <c r="Y2045"/>
  <c r="AC2045" s="1"/>
  <c r="Y2044"/>
  <c r="Z2044" s="1"/>
  <c r="Y2043"/>
  <c r="Z2043" s="1"/>
  <c r="Y2042"/>
  <c r="Z2042" s="1"/>
  <c r="Y2041"/>
  <c r="Z2041" s="1"/>
  <c r="Y2040"/>
  <c r="Z2040" s="1"/>
  <c r="Y2039"/>
  <c r="Z2039" s="1"/>
  <c r="Y2038"/>
  <c r="Z2038" s="1"/>
  <c r="Y2037"/>
  <c r="Z2037" s="1"/>
  <c r="Y2036"/>
  <c r="Z2036" s="1"/>
  <c r="Y2035"/>
  <c r="Z2035" s="1"/>
  <c r="Y2034"/>
  <c r="Z2034" s="1"/>
  <c r="Y2033"/>
  <c r="Z2033" s="1"/>
  <c r="Y2032"/>
  <c r="Z2032" s="1"/>
  <c r="Y2031"/>
  <c r="AC2031" s="1"/>
  <c r="Y2030"/>
  <c r="Z2030" s="1"/>
  <c r="Y2029"/>
  <c r="Z2029" s="1"/>
  <c r="Y2028"/>
  <c r="Z2028" s="1"/>
  <c r="Y2027"/>
  <c r="Z2027" s="1"/>
  <c r="Y2026"/>
  <c r="Z2026" s="1"/>
  <c r="Y2025"/>
  <c r="Z2025" s="1"/>
  <c r="Y2024"/>
  <c r="Z2024" s="1"/>
  <c r="Y2023"/>
  <c r="Z2023" s="1"/>
  <c r="Y2022"/>
  <c r="Z2022" s="1"/>
  <c r="Y2021"/>
  <c r="Z2021" s="1"/>
  <c r="Y2020"/>
  <c r="AC2020" s="1"/>
  <c r="Y2019"/>
  <c r="Z2019" s="1"/>
  <c r="Y2018"/>
  <c r="Z2018" s="1"/>
  <c r="Y2017"/>
  <c r="AC2017" s="1"/>
  <c r="Y2016"/>
  <c r="Z2016" s="1"/>
  <c r="Y2015"/>
  <c r="Z2015" s="1"/>
  <c r="Y2014"/>
  <c r="Z2014" s="1"/>
  <c r="Y2013"/>
  <c r="Z2013" s="1"/>
  <c r="Y2012"/>
  <c r="Y2011"/>
  <c r="Z2011" s="1"/>
  <c r="Y2010"/>
  <c r="Z2010" s="1"/>
  <c r="Y2009"/>
  <c r="Z2009" s="1"/>
  <c r="Y2008"/>
  <c r="Z2008" s="1"/>
  <c r="Y2007"/>
  <c r="Z2007" s="1"/>
  <c r="Y2006"/>
  <c r="Z2006" s="1"/>
  <c r="Y2005"/>
  <c r="Z2005" s="1"/>
  <c r="Y2004"/>
  <c r="Z2004" s="1"/>
  <c r="Y2003"/>
  <c r="Z2003" s="1"/>
  <c r="Y2002"/>
  <c r="Z2002" s="1"/>
  <c r="Y2001"/>
  <c r="Z2001" s="1"/>
  <c r="Y2000"/>
  <c r="Z2000" s="1"/>
  <c r="Y1999"/>
  <c r="Z1999" s="1"/>
  <c r="Y1998"/>
  <c r="Z1998" s="1"/>
  <c r="Y1997"/>
  <c r="Z1997" s="1"/>
  <c r="Y1996"/>
  <c r="Z1996" s="1"/>
  <c r="Y1995"/>
  <c r="Z1995" s="1"/>
  <c r="Y1994"/>
  <c r="AC1994" s="1"/>
  <c r="AE1994" s="1"/>
  <c r="Y1993"/>
  <c r="Z1993" s="1"/>
  <c r="Y1992"/>
  <c r="Y1991"/>
  <c r="Z1991" s="1"/>
  <c r="Y1990"/>
  <c r="Z1990" s="1"/>
  <c r="Y1989"/>
  <c r="Z1989" s="1"/>
  <c r="Y1988"/>
  <c r="Z1988" s="1"/>
  <c r="Y1987"/>
  <c r="Z1987" s="1"/>
  <c r="Y1986"/>
  <c r="Z1986" s="1"/>
  <c r="Y1985"/>
  <c r="Z1985" s="1"/>
  <c r="Y1984"/>
  <c r="Z1984" s="1"/>
  <c r="Y1983"/>
  <c r="Z1983" s="1"/>
  <c r="Y1982"/>
  <c r="Z1982" s="1"/>
  <c r="Y1981"/>
  <c r="Z1981" s="1"/>
  <c r="Y1980"/>
  <c r="Y1979"/>
  <c r="Z1979" s="1"/>
  <c r="Y1978"/>
  <c r="Z1978" s="1"/>
  <c r="Y1977"/>
  <c r="Z1977" s="1"/>
  <c r="Y1976"/>
  <c r="Z1976" s="1"/>
  <c r="Y1975"/>
  <c r="Z1975" s="1"/>
  <c r="Y1974"/>
  <c r="Z1974" s="1"/>
  <c r="Y1973"/>
  <c r="Z1973" s="1"/>
  <c r="Y1972"/>
  <c r="Z1972" s="1"/>
  <c r="Y1971"/>
  <c r="Z1971" s="1"/>
  <c r="Y1970"/>
  <c r="Z1970" s="1"/>
  <c r="Y1969"/>
  <c r="Z1969" s="1"/>
  <c r="Y1968"/>
  <c r="Z1968" s="1"/>
  <c r="Y1967"/>
  <c r="Z1967" s="1"/>
  <c r="Y1966"/>
  <c r="AC1966" s="1"/>
  <c r="AD1966" s="1"/>
  <c r="Y1965"/>
  <c r="AC1965" s="1"/>
  <c r="Y1964"/>
  <c r="Z1964" s="1"/>
  <c r="Y1963"/>
  <c r="Z1963" s="1"/>
  <c r="Y1962"/>
  <c r="Z1962" s="1"/>
  <c r="Y1961"/>
  <c r="Z1961" s="1"/>
  <c r="Y1960"/>
  <c r="Z1960" s="1"/>
  <c r="Y1959"/>
  <c r="Z1959" s="1"/>
  <c r="Y1958"/>
  <c r="Z1958" s="1"/>
  <c r="Y1957"/>
  <c r="Z1957" s="1"/>
  <c r="Y1956"/>
  <c r="Z1956" s="1"/>
  <c r="Y1955"/>
  <c r="AC1955" s="1"/>
  <c r="Y1954"/>
  <c r="Z1954" s="1"/>
  <c r="Y1953"/>
  <c r="Z1953" s="1"/>
  <c r="Y1952"/>
  <c r="Z1952" s="1"/>
  <c r="Y1951"/>
  <c r="Z1951" s="1"/>
  <c r="Y1950"/>
  <c r="Z1950" s="1"/>
  <c r="Y1949"/>
  <c r="Z1949" s="1"/>
  <c r="Y1948"/>
  <c r="Z1948" s="1"/>
  <c r="Y1947"/>
  <c r="Z1947" s="1"/>
  <c r="Y1946"/>
  <c r="Z1946" s="1"/>
  <c r="Y1945"/>
  <c r="Z1945" s="1"/>
  <c r="Y1944"/>
  <c r="Z1944" s="1"/>
  <c r="Y1943"/>
  <c r="Z1943" s="1"/>
  <c r="Y1942"/>
  <c r="Z1942" s="1"/>
  <c r="Y1941"/>
  <c r="Z1941" s="1"/>
  <c r="Y1940"/>
  <c r="Z1940" s="1"/>
  <c r="Y1939"/>
  <c r="Z1939" s="1"/>
  <c r="Y1938"/>
  <c r="Z1938" s="1"/>
  <c r="Y1937"/>
  <c r="Z1937" s="1"/>
  <c r="Y1936"/>
  <c r="Z1936" s="1"/>
  <c r="Y1935"/>
  <c r="Z1935" s="1"/>
  <c r="Y1934"/>
  <c r="Z1934" s="1"/>
  <c r="Y1933"/>
  <c r="Z1933" s="1"/>
  <c r="Y1932"/>
  <c r="Z1932" s="1"/>
  <c r="Y1931"/>
  <c r="Z1931" s="1"/>
  <c r="Y1930"/>
  <c r="Z1930" s="1"/>
  <c r="Y1929"/>
  <c r="Z1929" s="1"/>
  <c r="Y1928"/>
  <c r="Z1928" s="1"/>
  <c r="Y1927"/>
  <c r="Z1927" s="1"/>
  <c r="Y1926"/>
  <c r="AC1926" s="1"/>
  <c r="Y1925"/>
  <c r="Z1925" s="1"/>
  <c r="Y1924"/>
  <c r="Z1924" s="1"/>
  <c r="Y1923"/>
  <c r="Z1923" s="1"/>
  <c r="Y1922"/>
  <c r="Z1922" s="1"/>
  <c r="Y1921"/>
  <c r="Z1921" s="1"/>
  <c r="Y1920"/>
  <c r="Z1920" s="1"/>
  <c r="Y1919"/>
  <c r="AC1919" s="1"/>
  <c r="Y1918"/>
  <c r="Z1918" s="1"/>
  <c r="Y1917"/>
  <c r="Z1917" s="1"/>
  <c r="Y1916"/>
  <c r="Z1916" s="1"/>
  <c r="Y1915"/>
  <c r="Z1915" s="1"/>
  <c r="Y1914"/>
  <c r="Z1914" s="1"/>
  <c r="Y1913"/>
  <c r="Z1913" s="1"/>
  <c r="Y1912"/>
  <c r="AC1912" s="1"/>
  <c r="Y1911"/>
  <c r="Z1911" s="1"/>
  <c r="Y1910"/>
  <c r="Z1910" s="1"/>
  <c r="Y1909"/>
  <c r="Y1908"/>
  <c r="AC1908" s="1"/>
  <c r="Y1907"/>
  <c r="Z1907" s="1"/>
  <c r="Y1906"/>
  <c r="Y1905"/>
  <c r="Z1905" s="1"/>
  <c r="Y1904"/>
  <c r="Z1904" s="1"/>
  <c r="Y1903"/>
  <c r="Z1903" s="1"/>
  <c r="Y1902"/>
  <c r="Z1902" s="1"/>
  <c r="Y1901"/>
  <c r="Z1901" s="1"/>
  <c r="Y1900"/>
  <c r="Z1900" s="1"/>
  <c r="Y1899"/>
  <c r="Z1899" s="1"/>
  <c r="Y1898"/>
  <c r="Z1898" s="1"/>
  <c r="Y1897"/>
  <c r="AC1897" s="1"/>
  <c r="Y1896"/>
  <c r="Z1896" s="1"/>
  <c r="Y1895"/>
  <c r="Z1895" s="1"/>
  <c r="Y1894"/>
  <c r="Z1894" s="1"/>
  <c r="Y1893"/>
  <c r="Z1893" s="1"/>
  <c r="Y1892"/>
  <c r="Z1892" s="1"/>
  <c r="Y1891"/>
  <c r="Z1891" s="1"/>
  <c r="Y1890"/>
  <c r="Z1890" s="1"/>
  <c r="Y1889"/>
  <c r="Z1889" s="1"/>
  <c r="Y1888"/>
  <c r="Z1888" s="1"/>
  <c r="Y1887"/>
  <c r="Z1887" s="1"/>
  <c r="Y1886"/>
  <c r="Z1886" s="1"/>
  <c r="Y1885"/>
  <c r="Z1885" s="1"/>
  <c r="Y1884"/>
  <c r="Z1884" s="1"/>
  <c r="Y1883"/>
  <c r="Z1883" s="1"/>
  <c r="Y1882"/>
  <c r="Z1882" s="1"/>
  <c r="Y1881"/>
  <c r="Y1880"/>
  <c r="Z1880" s="1"/>
  <c r="Y1879"/>
  <c r="Z1879" s="1"/>
  <c r="Y1878"/>
  <c r="AC1878" s="1"/>
  <c r="Y1877"/>
  <c r="AC1877" s="1"/>
  <c r="Y1876"/>
  <c r="Z1876" s="1"/>
  <c r="Y1875"/>
  <c r="Z1875" s="1"/>
  <c r="Y1874"/>
  <c r="Z1874" s="1"/>
  <c r="Y1873"/>
  <c r="Z1873" s="1"/>
  <c r="Y1872"/>
  <c r="Z1872" s="1"/>
  <c r="Y1871"/>
  <c r="Z1871" s="1"/>
  <c r="Y1870"/>
  <c r="Z1870" s="1"/>
  <c r="Y1869"/>
  <c r="Z1869" s="1"/>
  <c r="Y1868"/>
  <c r="Z1868" s="1"/>
  <c r="Y1867"/>
  <c r="Z1867" s="1"/>
  <c r="Y1866"/>
  <c r="Z1866" s="1"/>
  <c r="Y1865"/>
  <c r="Z1865" s="1"/>
  <c r="Y1864"/>
  <c r="Z1864" s="1"/>
  <c r="Y1863"/>
  <c r="Z1863" s="1"/>
  <c r="Y1862"/>
  <c r="Z1862" s="1"/>
  <c r="Y1861"/>
  <c r="AC1861" s="1"/>
  <c r="Y1860"/>
  <c r="Z1860" s="1"/>
  <c r="Y1859"/>
  <c r="Z1859" s="1"/>
  <c r="Y1858"/>
  <c r="Z1858" s="1"/>
  <c r="Y1857"/>
  <c r="Z1857" s="1"/>
  <c r="Y1856"/>
  <c r="Z1856" s="1"/>
  <c r="Y1855"/>
  <c r="Z1855" s="1"/>
  <c r="Y1854"/>
  <c r="Z1854" s="1"/>
  <c r="Y1853"/>
  <c r="Z1853" s="1"/>
  <c r="Y1852"/>
  <c r="Z1852" s="1"/>
  <c r="Y1851"/>
  <c r="Z1851" s="1"/>
  <c r="Y1850"/>
  <c r="Z1850" s="1"/>
  <c r="Y1849"/>
  <c r="Y1848"/>
  <c r="Z1848" s="1"/>
  <c r="Y1847"/>
  <c r="Z1847" s="1"/>
  <c r="Y1846"/>
  <c r="Z1846" s="1"/>
  <c r="Y1845"/>
  <c r="Z1845" s="1"/>
  <c r="Y1844"/>
  <c r="Z1844" s="1"/>
  <c r="Y1843"/>
  <c r="Z1843" s="1"/>
  <c r="Y1842"/>
  <c r="Z1842" s="1"/>
  <c r="Y1841"/>
  <c r="Z1841" s="1"/>
  <c r="Y1840"/>
  <c r="Z1840" s="1"/>
  <c r="Y1839"/>
  <c r="Z1839" s="1"/>
  <c r="Y1838"/>
  <c r="Z1838" s="1"/>
  <c r="Y1837"/>
  <c r="Z1837" s="1"/>
  <c r="Y1836"/>
  <c r="Z1836" s="1"/>
  <c r="Y1835"/>
  <c r="Z1835" s="1"/>
  <c r="Y1834"/>
  <c r="AC1834" s="1"/>
  <c r="Y1833"/>
  <c r="Z1833" s="1"/>
  <c r="Y1832"/>
  <c r="Z1832" s="1"/>
  <c r="Y1831"/>
  <c r="Z1831" s="1"/>
  <c r="Y1830"/>
  <c r="Z1830" s="1"/>
  <c r="Y1829"/>
  <c r="Z1829" s="1"/>
  <c r="Y1828"/>
  <c r="Z1828" s="1"/>
  <c r="Y1827"/>
  <c r="Z1827" s="1"/>
  <c r="Y1826"/>
  <c r="Z1826" s="1"/>
  <c r="Y1825"/>
  <c r="Y1824"/>
  <c r="Z1824" s="1"/>
  <c r="Y1823"/>
  <c r="Z1823" s="1"/>
  <c r="Y1822"/>
  <c r="Z1822" s="1"/>
  <c r="Y1821"/>
  <c r="Z1821" s="1"/>
  <c r="Y1820"/>
  <c r="Z1820" s="1"/>
  <c r="Y1819"/>
  <c r="Z1819" s="1"/>
  <c r="Y1818"/>
  <c r="Z1818" s="1"/>
  <c r="Y1817"/>
  <c r="Z1817" s="1"/>
  <c r="Y1816"/>
  <c r="Z1816" s="1"/>
  <c r="Y1815"/>
  <c r="Z1815" s="1"/>
  <c r="Y1814"/>
  <c r="Z1814" s="1"/>
  <c r="Y1813"/>
  <c r="Z1813" s="1"/>
  <c r="Y1812"/>
  <c r="Z1812" s="1"/>
  <c r="Y1811"/>
  <c r="Z1811" s="1"/>
  <c r="Y1810"/>
  <c r="Z1810" s="1"/>
  <c r="Y1809"/>
  <c r="Z1809" s="1"/>
  <c r="Y1808"/>
  <c r="Z1808" s="1"/>
  <c r="Y1807"/>
  <c r="Z1807" s="1"/>
  <c r="Y1806"/>
  <c r="Z1806" s="1"/>
  <c r="Y1805"/>
  <c r="Z1805" s="1"/>
  <c r="Y1804"/>
  <c r="Z1804" s="1"/>
  <c r="Y1803"/>
  <c r="Y1802"/>
  <c r="Z1802" s="1"/>
  <c r="Y1801"/>
  <c r="Z1801" s="1"/>
  <c r="Y1800"/>
  <c r="Z1800" s="1"/>
  <c r="Y1799"/>
  <c r="AC1799" s="1"/>
  <c r="Y1798"/>
  <c r="Z1798" s="1"/>
  <c r="Y1797"/>
  <c r="Z1797" s="1"/>
  <c r="Y1796"/>
  <c r="Z1796" s="1"/>
  <c r="Y1795"/>
  <c r="Z1795" s="1"/>
  <c r="Y1794"/>
  <c r="Z1794" s="1"/>
  <c r="Y1793"/>
  <c r="Z1793" s="1"/>
  <c r="Y1792"/>
  <c r="Z1792" s="1"/>
  <c r="Y1791"/>
  <c r="Z1791" s="1"/>
  <c r="Y1790"/>
  <c r="Z1790" s="1"/>
  <c r="Y1789"/>
  <c r="Z1789" s="1"/>
  <c r="Y1788"/>
  <c r="Z1788" s="1"/>
  <c r="Y1787"/>
  <c r="Z1787" s="1"/>
  <c r="Y1786"/>
  <c r="Z1786" s="1"/>
  <c r="Y1785"/>
  <c r="Z1785" s="1"/>
  <c r="Y1784"/>
  <c r="Z1784" s="1"/>
  <c r="Y1783"/>
  <c r="Z1783" s="1"/>
  <c r="Y1782"/>
  <c r="Z1782" s="1"/>
  <c r="Y1781"/>
  <c r="Z1781" s="1"/>
  <c r="Y1780"/>
  <c r="Z1780" s="1"/>
  <c r="Y1779"/>
  <c r="Y1778"/>
  <c r="Z1778" s="1"/>
  <c r="Y1777"/>
  <c r="Z1777" s="1"/>
  <c r="Y1776"/>
  <c r="Z1776" s="1"/>
  <c r="Y1775"/>
  <c r="Z1775" s="1"/>
  <c r="Y1774"/>
  <c r="Z1774" s="1"/>
  <c r="Y1773"/>
  <c r="Y1772"/>
  <c r="Z1772" s="1"/>
  <c r="Y1771"/>
  <c r="Z1771" s="1"/>
  <c r="Y1770"/>
  <c r="Y1769"/>
  <c r="Z1769" s="1"/>
  <c r="Y1768"/>
  <c r="Z1768" s="1"/>
  <c r="Y1767"/>
  <c r="Z1767" s="1"/>
  <c r="Y1766"/>
  <c r="Z1766" s="1"/>
  <c r="Y1765"/>
  <c r="Z1765" s="1"/>
  <c r="Y1764"/>
  <c r="Z1764" s="1"/>
  <c r="Y1763"/>
  <c r="Z1763" s="1"/>
  <c r="Y1762"/>
  <c r="Z1762" s="1"/>
  <c r="Y1761"/>
  <c r="Z1761" s="1"/>
  <c r="Y1760"/>
  <c r="Y1759"/>
  <c r="Z1759" s="1"/>
  <c r="Y1758"/>
  <c r="Z1758" s="1"/>
  <c r="Y1757"/>
  <c r="Z1757" s="1"/>
  <c r="Y1756"/>
  <c r="Z1756" s="1"/>
  <c r="Y1755"/>
  <c r="Z1755" s="1"/>
  <c r="Y1754"/>
  <c r="Z1754" s="1"/>
  <c r="Y1753"/>
  <c r="Z1753" s="1"/>
  <c r="Y1752"/>
  <c r="Z1752" s="1"/>
  <c r="Y1751"/>
  <c r="Z1751" s="1"/>
  <c r="Y1750"/>
  <c r="Z1750" s="1"/>
  <c r="Y1749"/>
  <c r="Z1749" s="1"/>
  <c r="Y1748"/>
  <c r="Y1747"/>
  <c r="Z1747" s="1"/>
  <c r="Y1746"/>
  <c r="AC1746" s="1"/>
  <c r="Y1745"/>
  <c r="Z1745" s="1"/>
  <c r="Y1744"/>
  <c r="AC1744" s="1"/>
  <c r="Y1743"/>
  <c r="Z1743" s="1"/>
  <c r="Y1742"/>
  <c r="Z1742" s="1"/>
  <c r="Y1741"/>
  <c r="Z1741" s="1"/>
  <c r="Y1740"/>
  <c r="Z1740" s="1"/>
  <c r="Y1739"/>
  <c r="Z1739" s="1"/>
  <c r="Y1738"/>
  <c r="Z1738" s="1"/>
  <c r="Y1737"/>
  <c r="Z1737" s="1"/>
  <c r="Y1736"/>
  <c r="Z1736" s="1"/>
  <c r="Y1735"/>
  <c r="Z1735" s="1"/>
  <c r="Y1734"/>
  <c r="Z1734" s="1"/>
  <c r="Y1733"/>
  <c r="Z1733" s="1"/>
  <c r="Y1732"/>
  <c r="Z1732" s="1"/>
  <c r="Y1731"/>
  <c r="Z1731" s="1"/>
  <c r="Y1730"/>
  <c r="Y1729"/>
  <c r="Z1729" s="1"/>
  <c r="Y1728"/>
  <c r="Z1728" s="1"/>
  <c r="Y1727"/>
  <c r="AC1727" s="1"/>
  <c r="Y1726"/>
  <c r="Z1726" s="1"/>
  <c r="Y1725"/>
  <c r="Z1725" s="1"/>
  <c r="Y1724"/>
  <c r="Z1724" s="1"/>
  <c r="Y1723"/>
  <c r="Z1723" s="1"/>
  <c r="Y1722"/>
  <c r="Z1722" s="1"/>
  <c r="Y1721"/>
  <c r="Z1721" s="1"/>
  <c r="Y1720"/>
  <c r="Z1720" s="1"/>
  <c r="Y1719"/>
  <c r="Z1719" s="1"/>
  <c r="Y1718"/>
  <c r="Y1717"/>
  <c r="Z1717" s="1"/>
  <c r="Y1716"/>
  <c r="Z1716" s="1"/>
  <c r="Y1715"/>
  <c r="Z1715" s="1"/>
  <c r="Y1714"/>
  <c r="Z1714" s="1"/>
  <c r="Y1713"/>
  <c r="Z1713" s="1"/>
  <c r="Y1712"/>
  <c r="Z1712" s="1"/>
  <c r="Y1711"/>
  <c r="Z1711" s="1"/>
  <c r="Y1710"/>
  <c r="Z1710" s="1"/>
  <c r="Y1709"/>
  <c r="Z1709" s="1"/>
  <c r="Y1708"/>
  <c r="Z1708" s="1"/>
  <c r="Y1707"/>
  <c r="Z1707" s="1"/>
  <c r="Y1706"/>
  <c r="Y1705"/>
  <c r="Z1705" s="1"/>
  <c r="Y1704"/>
  <c r="Z1704" s="1"/>
  <c r="Y1703"/>
  <c r="Z1703" s="1"/>
  <c r="Y1702"/>
  <c r="Z1702" s="1"/>
  <c r="Y1701"/>
  <c r="Z1701" s="1"/>
  <c r="Y1700"/>
  <c r="Z1700" s="1"/>
  <c r="Y1699"/>
  <c r="AC1699" s="1"/>
  <c r="Y1698"/>
  <c r="Z1698" s="1"/>
  <c r="Y1697"/>
  <c r="Z1697" s="1"/>
  <c r="Y1696"/>
  <c r="Z1696" s="1"/>
  <c r="Y1695"/>
  <c r="Z1695" s="1"/>
  <c r="Y1694"/>
  <c r="Z1694" s="1"/>
  <c r="Y1693"/>
  <c r="Z1693" s="1"/>
  <c r="Y1692"/>
  <c r="Z1692" s="1"/>
  <c r="Y1691"/>
  <c r="Y1690"/>
  <c r="Z1690" s="1"/>
  <c r="Y1689"/>
  <c r="Z1689" s="1"/>
  <c r="Y1688"/>
  <c r="Z1688" s="1"/>
  <c r="Y1687"/>
  <c r="Z1687" s="1"/>
  <c r="Y1686"/>
  <c r="Z1686" s="1"/>
  <c r="Y1685"/>
  <c r="Z1685" s="1"/>
  <c r="Y1684"/>
  <c r="Z1684" s="1"/>
  <c r="Y1683"/>
  <c r="AC1683" s="1"/>
  <c r="Y1682"/>
  <c r="Z1682" s="1"/>
  <c r="Y1681"/>
  <c r="Z1681" s="1"/>
  <c r="Y1680"/>
  <c r="Y1679"/>
  <c r="Z1679" s="1"/>
  <c r="Y1678"/>
  <c r="Z1678" s="1"/>
  <c r="Y1677"/>
  <c r="Z1677" s="1"/>
  <c r="Y1676"/>
  <c r="Z1676" s="1"/>
  <c r="Y1675"/>
  <c r="Z1675" s="1"/>
  <c r="Y1674"/>
  <c r="Z1674" s="1"/>
  <c r="Y1673"/>
  <c r="Y1672"/>
  <c r="Z1672" s="1"/>
  <c r="Y1671"/>
  <c r="Z1671" s="1"/>
  <c r="Y1670"/>
  <c r="Z1670" s="1"/>
  <c r="Y1669"/>
  <c r="Z1669" s="1"/>
  <c r="Y1668"/>
  <c r="Z1668" s="1"/>
  <c r="Y1667"/>
  <c r="Z1667" s="1"/>
  <c r="Y1666"/>
  <c r="Z1666" s="1"/>
  <c r="Y1665"/>
  <c r="Z1665" s="1"/>
  <c r="Y1664"/>
  <c r="Y1663"/>
  <c r="AC1663" s="1"/>
  <c r="Y1662"/>
  <c r="Z1662" s="1"/>
  <c r="Y1661"/>
  <c r="Z1661" s="1"/>
  <c r="Y1660"/>
  <c r="Z1660" s="1"/>
  <c r="Y1659"/>
  <c r="AC1659" s="1"/>
  <c r="Y1658"/>
  <c r="Z1658" s="1"/>
  <c r="Y1657"/>
  <c r="Y1656"/>
  <c r="Y1655"/>
  <c r="Z1655" s="1"/>
  <c r="Y1654"/>
  <c r="Z1654" s="1"/>
  <c r="Y1653"/>
  <c r="Z1653" s="1"/>
  <c r="Y1652"/>
  <c r="Z1652" s="1"/>
  <c r="Y1651"/>
  <c r="Z1651" s="1"/>
  <c r="Y1650"/>
  <c r="Z1650" s="1"/>
  <c r="Y1649"/>
  <c r="Z1649" s="1"/>
  <c r="Y1648"/>
  <c r="Z1648" s="1"/>
  <c r="Y1647"/>
  <c r="Z1647" s="1"/>
  <c r="Y1646"/>
  <c r="Z1646" s="1"/>
  <c r="Y1645"/>
  <c r="Z1645" s="1"/>
  <c r="Y1644"/>
  <c r="Z1644" s="1"/>
  <c r="Y1643"/>
  <c r="Z1643" s="1"/>
  <c r="Y1642"/>
  <c r="Z1642" s="1"/>
  <c r="Y1641"/>
  <c r="Z1641" s="1"/>
  <c r="Y1640"/>
  <c r="AC1640" s="1"/>
  <c r="Y1639"/>
  <c r="Z1639" s="1"/>
  <c r="Y1638"/>
  <c r="Z1638" s="1"/>
  <c r="Y1637"/>
  <c r="Y1636"/>
  <c r="Z1636" s="1"/>
  <c r="Y1635"/>
  <c r="Z1635" s="1"/>
  <c r="Y1634"/>
  <c r="Z1634" s="1"/>
  <c r="Y1633"/>
  <c r="Z1633" s="1"/>
  <c r="Y1632"/>
  <c r="Z1632" s="1"/>
  <c r="Y1631"/>
  <c r="Y1630"/>
  <c r="Z1630" s="1"/>
  <c r="Y1629"/>
  <c r="Z1629" s="1"/>
  <c r="Y1628"/>
  <c r="Z1628" s="1"/>
  <c r="Y1627"/>
  <c r="AC1627" s="1"/>
  <c r="Y1626"/>
  <c r="Z1626" s="1"/>
  <c r="Y1625"/>
  <c r="Y1624"/>
  <c r="Z1624" s="1"/>
  <c r="Y1623"/>
  <c r="Z1623" s="1"/>
  <c r="Y1622"/>
  <c r="Z1622" s="1"/>
  <c r="Y1621"/>
  <c r="Z1621" s="1"/>
  <c r="Y1620"/>
  <c r="Z1620" s="1"/>
  <c r="Y1619"/>
  <c r="Z1619" s="1"/>
  <c r="Y1618"/>
  <c r="Z1618" s="1"/>
  <c r="Y1617"/>
  <c r="Z1617" s="1"/>
  <c r="Y1616"/>
  <c r="AC1616" s="1"/>
  <c r="Y1615"/>
  <c r="Z1615" s="1"/>
  <c r="Y1614"/>
  <c r="Z1614" s="1"/>
  <c r="Y1613"/>
  <c r="Z1613" s="1"/>
  <c r="Y1612"/>
  <c r="Z1612" s="1"/>
  <c r="Y1611"/>
  <c r="Y1610"/>
  <c r="Z1610" s="1"/>
  <c r="Y1609"/>
  <c r="Z1609" s="1"/>
  <c r="Y1608"/>
  <c r="Z1608" s="1"/>
  <c r="Y1607"/>
  <c r="Z1607" s="1"/>
  <c r="Y1606"/>
  <c r="Z1606" s="1"/>
  <c r="Y1605"/>
  <c r="Z1605" s="1"/>
  <c r="Y1604"/>
  <c r="Z1604" s="1"/>
  <c r="Y1603"/>
  <c r="Z1603" s="1"/>
  <c r="Y1602"/>
  <c r="AC1602" s="1"/>
  <c r="Y1601"/>
  <c r="Z1601" s="1"/>
  <c r="Y1600"/>
  <c r="Y1599"/>
  <c r="Z1599" s="1"/>
  <c r="Y1598"/>
  <c r="AC1598" s="1"/>
  <c r="Y1597"/>
  <c r="Z1597" s="1"/>
  <c r="Y1596"/>
  <c r="Z1596" s="1"/>
  <c r="Y1595"/>
  <c r="AC1595" s="1"/>
  <c r="AE1595" s="1"/>
  <c r="Y1594"/>
  <c r="Z1594" s="1"/>
  <c r="Y1593"/>
  <c r="Z1593" s="1"/>
  <c r="Y1592"/>
  <c r="Z1592" s="1"/>
  <c r="Y1591"/>
  <c r="Z1591" s="1"/>
  <c r="Y1590"/>
  <c r="Z1590" s="1"/>
  <c r="Y1589"/>
  <c r="Z1589" s="1"/>
  <c r="Y1588"/>
  <c r="Z1588" s="1"/>
  <c r="Y1587"/>
  <c r="AC1587" s="1"/>
  <c r="Y1586"/>
  <c r="Z1586" s="1"/>
  <c r="Y1585"/>
  <c r="Z1585" s="1"/>
  <c r="Y1584"/>
  <c r="Z1584" s="1"/>
  <c r="Y1583"/>
  <c r="Z1583" s="1"/>
  <c r="Y1582"/>
  <c r="Z1582" s="1"/>
  <c r="Y1581"/>
  <c r="Z1581" s="1"/>
  <c r="Y1580"/>
  <c r="Z1580" s="1"/>
  <c r="Y1579"/>
  <c r="Z1579" s="1"/>
  <c r="Y1578"/>
  <c r="Z1578" s="1"/>
  <c r="Y1577"/>
  <c r="Z1577" s="1"/>
  <c r="Y1576"/>
  <c r="Z1576" s="1"/>
  <c r="Y1575"/>
  <c r="AC1575" s="1"/>
  <c r="Y1574"/>
  <c r="AC1574" s="1"/>
  <c r="Y1573"/>
  <c r="Z1573" s="1"/>
  <c r="Y1572"/>
  <c r="AC1572" s="1"/>
  <c r="Y1571"/>
  <c r="Z1571" s="1"/>
  <c r="Y1570"/>
  <c r="Z1570" s="1"/>
  <c r="Y1569"/>
  <c r="Z1569" s="1"/>
  <c r="Y1568"/>
  <c r="Z1568" s="1"/>
  <c r="Y1567"/>
  <c r="Z1567" s="1"/>
  <c r="Y1566"/>
  <c r="Z1566" s="1"/>
  <c r="Y1565"/>
  <c r="Z1565" s="1"/>
  <c r="Y1564"/>
  <c r="Z1564" s="1"/>
  <c r="Y1563"/>
  <c r="Z1563" s="1"/>
  <c r="Y1562"/>
  <c r="Z1562" s="1"/>
  <c r="Y1561"/>
  <c r="Z1561" s="1"/>
  <c r="Y1560"/>
  <c r="Z1560" s="1"/>
  <c r="Y1559"/>
  <c r="Z1559" s="1"/>
  <c r="Y1558"/>
  <c r="Z1558" s="1"/>
  <c r="Y1557"/>
  <c r="Z1557" s="1"/>
  <c r="Y1556"/>
  <c r="Z1556" s="1"/>
  <c r="Y1555"/>
  <c r="Z1555" s="1"/>
  <c r="Y1554"/>
  <c r="Z1554" s="1"/>
  <c r="Y1553"/>
  <c r="Z1553" s="1"/>
  <c r="Y1552"/>
  <c r="Z1552" s="1"/>
  <c r="Y1551"/>
  <c r="Z1551" s="1"/>
  <c r="Y1550"/>
  <c r="AC1550" s="1"/>
  <c r="Y1549"/>
  <c r="Z1549" s="1"/>
  <c r="Y1548"/>
  <c r="Z1548" s="1"/>
  <c r="Y1547"/>
  <c r="AC1547" s="1"/>
  <c r="Y1546"/>
  <c r="AC1546" s="1"/>
  <c r="Y1545"/>
  <c r="AC1545" s="1"/>
  <c r="AE1545" s="1"/>
  <c r="Y1544"/>
  <c r="Z1544" s="1"/>
  <c r="Y1543"/>
  <c r="Z1543" s="1"/>
  <c r="Y1542"/>
  <c r="Z1542" s="1"/>
  <c r="Y1541"/>
  <c r="Z1541" s="1"/>
  <c r="Y1540"/>
  <c r="Z1540" s="1"/>
  <c r="Y1539"/>
  <c r="Z1539" s="1"/>
  <c r="Y1538"/>
  <c r="Z1538" s="1"/>
  <c r="Y1537"/>
  <c r="Z1537" s="1"/>
  <c r="Y1536"/>
  <c r="Z1536" s="1"/>
  <c r="Y1535"/>
  <c r="AC1535" s="1"/>
  <c r="Y1534"/>
  <c r="Z1534" s="1"/>
  <c r="Y1533"/>
  <c r="Z1533" s="1"/>
  <c r="Y1532"/>
  <c r="Z1532" s="1"/>
  <c r="Y1531"/>
  <c r="Z1531" s="1"/>
  <c r="Y1530"/>
  <c r="Z1530" s="1"/>
  <c r="Y1529"/>
  <c r="Z1529" s="1"/>
  <c r="Y1528"/>
  <c r="AC1528" s="1"/>
  <c r="Y1527"/>
  <c r="Z1527" s="1"/>
  <c r="Y1526"/>
  <c r="Z1526" s="1"/>
  <c r="Y1525"/>
  <c r="Z1525" s="1"/>
  <c r="Y1524"/>
  <c r="AC1524" s="1"/>
  <c r="Y1523"/>
  <c r="Z1523" s="1"/>
  <c r="Y1522"/>
  <c r="Z1522" s="1"/>
  <c r="Y1521"/>
  <c r="AC1521" s="1"/>
  <c r="AE1521" s="1"/>
  <c r="Y1520"/>
  <c r="AC1520" s="1"/>
  <c r="Y1519"/>
  <c r="Z1519" s="1"/>
  <c r="Y1518"/>
  <c r="Z1518" s="1"/>
  <c r="Y1517"/>
  <c r="Z1517" s="1"/>
  <c r="Y1516"/>
  <c r="Z1516" s="1"/>
  <c r="Y1515"/>
  <c r="Z1515" s="1"/>
  <c r="Y1514"/>
  <c r="Y1513"/>
  <c r="Z1513" s="1"/>
  <c r="Y1512"/>
  <c r="Z1512" s="1"/>
  <c r="Y1511"/>
  <c r="Z1511" s="1"/>
  <c r="Y1510"/>
  <c r="Z1510" s="1"/>
  <c r="Y1509"/>
  <c r="Z1509" s="1"/>
  <c r="Y1508"/>
  <c r="Z1508" s="1"/>
  <c r="Y1507"/>
  <c r="Z1507" s="1"/>
  <c r="Y1506"/>
  <c r="Z1506" s="1"/>
  <c r="Y1505"/>
  <c r="Z1505" s="1"/>
  <c r="Y1504"/>
  <c r="Z1504" s="1"/>
  <c r="Y1503"/>
  <c r="Z1503" s="1"/>
  <c r="Y1502"/>
  <c r="Z1502" s="1"/>
  <c r="Y1501"/>
  <c r="Z1501" s="1"/>
  <c r="Y1500"/>
  <c r="Z1500" s="1"/>
  <c r="Y1499"/>
  <c r="Z1499" s="1"/>
  <c r="Y1498"/>
  <c r="Z1498" s="1"/>
  <c r="Y1497"/>
  <c r="Z1497" s="1"/>
  <c r="Y1496"/>
  <c r="Z1496" s="1"/>
  <c r="Y1495"/>
  <c r="Z1495" s="1"/>
  <c r="Y1494"/>
  <c r="Z1494" s="1"/>
  <c r="Y1493"/>
  <c r="Z1493" s="1"/>
  <c r="Y1492"/>
  <c r="Z1492" s="1"/>
  <c r="Y1491"/>
  <c r="Z1491" s="1"/>
  <c r="Y1490"/>
  <c r="Y1489"/>
  <c r="Z1489" s="1"/>
  <c r="Y1488"/>
  <c r="Z1488" s="1"/>
  <c r="Y1487"/>
  <c r="Z1487" s="1"/>
  <c r="Y1486"/>
  <c r="Z1486" s="1"/>
  <c r="Y1485"/>
  <c r="Z1485" s="1"/>
  <c r="Y1484"/>
  <c r="Z1484" s="1"/>
  <c r="Y1483"/>
  <c r="AC1483" s="1"/>
  <c r="Y1482"/>
  <c r="Z1482" s="1"/>
  <c r="Y1481"/>
  <c r="Z1481" s="1"/>
  <c r="Y1480"/>
  <c r="Z1480" s="1"/>
  <c r="Y1479"/>
  <c r="Z1479" s="1"/>
  <c r="Y1478"/>
  <c r="Z1478" s="1"/>
  <c r="Y1477"/>
  <c r="Z1477" s="1"/>
  <c r="Y1476"/>
  <c r="Z1476" s="1"/>
  <c r="Y1475"/>
  <c r="Z1475" s="1"/>
  <c r="Y1474"/>
  <c r="Z1474" s="1"/>
  <c r="Y1473"/>
  <c r="AC1473" s="1"/>
  <c r="AE1473" s="1"/>
  <c r="Y1472"/>
  <c r="AC1472" s="1"/>
  <c r="Y1471"/>
  <c r="Z1471" s="1"/>
  <c r="Y1470"/>
  <c r="Z1470" s="1"/>
  <c r="Y1469"/>
  <c r="AC1469" s="1"/>
  <c r="Y1468"/>
  <c r="AC1468" s="1"/>
  <c r="Y1467"/>
  <c r="Z1467" s="1"/>
  <c r="Y1466"/>
  <c r="Z1466" s="1"/>
  <c r="Y1465"/>
  <c r="Z1465" s="1"/>
  <c r="Y1464"/>
  <c r="Z1464" s="1"/>
  <c r="Y1463"/>
  <c r="Z1463" s="1"/>
  <c r="Y1462"/>
  <c r="Z1462" s="1"/>
  <c r="Y1461"/>
  <c r="Z1461" s="1"/>
  <c r="Y1460"/>
  <c r="Z1460" s="1"/>
  <c r="Y1459"/>
  <c r="Z1459" s="1"/>
  <c r="Y1458"/>
  <c r="Z1458" s="1"/>
  <c r="Y1457"/>
  <c r="Z1457" s="1"/>
  <c r="Y1456"/>
  <c r="Z1456" s="1"/>
  <c r="Y1455"/>
  <c r="Z1455" s="1"/>
  <c r="Y1454"/>
  <c r="AC1454" s="1"/>
  <c r="Y1453"/>
  <c r="AC1453" s="1"/>
  <c r="AE1453" s="1"/>
  <c r="Y1452"/>
  <c r="Z1452" s="1"/>
  <c r="Y1451"/>
  <c r="Z1451" s="1"/>
  <c r="Y1450"/>
  <c r="Z1450" s="1"/>
  <c r="Y1449"/>
  <c r="Z1449" s="1"/>
  <c r="Y1448"/>
  <c r="Z1448" s="1"/>
  <c r="Y1447"/>
  <c r="Z1447" s="1"/>
  <c r="Y1446"/>
  <c r="Z1446" s="1"/>
  <c r="Y1445"/>
  <c r="Z1445" s="1"/>
  <c r="Y1444"/>
  <c r="Z1444" s="1"/>
  <c r="Y1443"/>
  <c r="Z1443" s="1"/>
  <c r="Y1442"/>
  <c r="Z1442" s="1"/>
  <c r="Y1441"/>
  <c r="AC1441" s="1"/>
  <c r="Y1440"/>
  <c r="AC1440" s="1"/>
  <c r="Y1439"/>
  <c r="AC1439" s="1"/>
  <c r="Y1438"/>
  <c r="Z1438" s="1"/>
  <c r="Y1437"/>
  <c r="Z1437" s="1"/>
  <c r="Y1436"/>
  <c r="Z1436" s="1"/>
  <c r="Y1435"/>
  <c r="Z1435" s="1"/>
  <c r="Y1434"/>
  <c r="Z1434" s="1"/>
  <c r="Y1433"/>
  <c r="Z1433" s="1"/>
  <c r="Y1432"/>
  <c r="Z1432" s="1"/>
  <c r="Y1431"/>
  <c r="Z1431" s="1"/>
  <c r="Y1430"/>
  <c r="Z1430" s="1"/>
  <c r="Y1429"/>
  <c r="Z1429" s="1"/>
  <c r="Y1428"/>
  <c r="Z1428" s="1"/>
  <c r="Y1427"/>
  <c r="Y1426"/>
  <c r="Z1426" s="1"/>
  <c r="Y1425"/>
  <c r="Z1425" s="1"/>
  <c r="Y1424"/>
  <c r="Z1424" s="1"/>
  <c r="Y1423"/>
  <c r="Z1423" s="1"/>
  <c r="Y1422"/>
  <c r="Z1422" s="1"/>
  <c r="Y1421"/>
  <c r="Z1421" s="1"/>
  <c r="Y1420"/>
  <c r="Z1420" s="1"/>
  <c r="Y1419"/>
  <c r="Z1419" s="1"/>
  <c r="Y1418"/>
  <c r="Z1418" s="1"/>
  <c r="Y1417"/>
  <c r="Z1417" s="1"/>
  <c r="Y1416"/>
  <c r="Z1416" s="1"/>
  <c r="Y1415"/>
  <c r="Z1415" s="1"/>
  <c r="Y1414"/>
  <c r="Z1414" s="1"/>
  <c r="Y1413"/>
  <c r="Y1412"/>
  <c r="Z1412" s="1"/>
  <c r="Y1411"/>
  <c r="Z1411" s="1"/>
  <c r="Y1410"/>
  <c r="AC1410" s="1"/>
  <c r="AD1410" s="1"/>
  <c r="Y1409"/>
  <c r="Z1409" s="1"/>
  <c r="Y1408"/>
  <c r="Z1408" s="1"/>
  <c r="Y1407"/>
  <c r="Z1407" s="1"/>
  <c r="Y1406"/>
  <c r="Z1406" s="1"/>
  <c r="Y1405"/>
  <c r="AC1405" s="1"/>
  <c r="AD1405" s="1"/>
  <c r="Y1404"/>
  <c r="Z1404" s="1"/>
  <c r="Y1403"/>
  <c r="Z1403" s="1"/>
  <c r="Y1402"/>
  <c r="Z1402" s="1"/>
  <c r="Y1401"/>
  <c r="Z1401" s="1"/>
  <c r="Y1400"/>
  <c r="Z1400" s="1"/>
  <c r="Y1399"/>
  <c r="Z1399" s="1"/>
  <c r="Y1398"/>
  <c r="Z1398" s="1"/>
  <c r="Y1397"/>
  <c r="Z1397" s="1"/>
  <c r="Y1396"/>
  <c r="Z1396" s="1"/>
  <c r="Y1395"/>
  <c r="Z1395" s="1"/>
  <c r="Y1394"/>
  <c r="Z1394" s="1"/>
  <c r="Y1393"/>
  <c r="AC1393" s="1"/>
  <c r="Y1392"/>
  <c r="Z1392" s="1"/>
  <c r="Y1391"/>
  <c r="Z1391" s="1"/>
  <c r="Y1390"/>
  <c r="Z1390" s="1"/>
  <c r="Y1389"/>
  <c r="Z1389" s="1"/>
  <c r="Y1388"/>
  <c r="Z1388" s="1"/>
  <c r="Y1387"/>
  <c r="Z1387" s="1"/>
  <c r="Y1386"/>
  <c r="Z1386" s="1"/>
  <c r="Y1385"/>
  <c r="Z1385" s="1"/>
  <c r="Y1384"/>
  <c r="Z1384" s="1"/>
  <c r="Y1383"/>
  <c r="Z1383" s="1"/>
  <c r="Y1382"/>
  <c r="AC1382" s="1"/>
  <c r="Y1381"/>
  <c r="Z1381" s="1"/>
  <c r="Y1380"/>
  <c r="Z1380" s="1"/>
  <c r="Y1379"/>
  <c r="Z1379" s="1"/>
  <c r="Y1378"/>
  <c r="Z1378" s="1"/>
  <c r="Y1377"/>
  <c r="Z1377" s="1"/>
  <c r="Y1376"/>
  <c r="Z1376" s="1"/>
  <c r="Y1375"/>
  <c r="AC1375" s="1"/>
  <c r="Y1374"/>
  <c r="Z1374" s="1"/>
  <c r="Y1373"/>
  <c r="Z1373" s="1"/>
  <c r="Y1372"/>
  <c r="Y1371"/>
  <c r="Z1371" s="1"/>
  <c r="Y1370"/>
  <c r="Z1370" s="1"/>
  <c r="Y1369"/>
  <c r="Z1369" s="1"/>
  <c r="Y1368"/>
  <c r="AC1368" s="1"/>
  <c r="Y1367"/>
  <c r="Z1367" s="1"/>
  <c r="Y1366"/>
  <c r="Z1366" s="1"/>
  <c r="Y1365"/>
  <c r="Z1365" s="1"/>
  <c r="Y1364"/>
  <c r="Z1364" s="1"/>
  <c r="Y1363"/>
  <c r="AC1363" s="1"/>
  <c r="Y1362"/>
  <c r="Z1362" s="1"/>
  <c r="Y1361"/>
  <c r="Z1361" s="1"/>
  <c r="Y1360"/>
  <c r="Y1359"/>
  <c r="Z1359" s="1"/>
  <c r="Y1358"/>
  <c r="Z1358" s="1"/>
  <c r="Y1357"/>
  <c r="Y1356"/>
  <c r="AC1356" s="1"/>
  <c r="Y1355"/>
  <c r="Z1355" s="1"/>
  <c r="Y1354"/>
  <c r="Z1354" s="1"/>
  <c r="Y1353"/>
  <c r="Z1353" s="1"/>
  <c r="Y1352"/>
  <c r="Z1352" s="1"/>
  <c r="Y1351"/>
  <c r="Z1351" s="1"/>
  <c r="Y1350"/>
  <c r="Z1350" s="1"/>
  <c r="Y1349"/>
  <c r="Z1349" s="1"/>
  <c r="Y1348"/>
  <c r="Z1348" s="1"/>
  <c r="Y1347"/>
  <c r="Z1347" s="1"/>
  <c r="Y1346"/>
  <c r="Z1346" s="1"/>
  <c r="Y1345"/>
  <c r="Z1345" s="1"/>
  <c r="Y1344"/>
  <c r="Z1344" s="1"/>
  <c r="Y1343"/>
  <c r="Z1343" s="1"/>
  <c r="Y1342"/>
  <c r="Z1342" s="1"/>
  <c r="Y1341"/>
  <c r="Z1341" s="1"/>
  <c r="Y1340"/>
  <c r="Z1340" s="1"/>
  <c r="Y1339"/>
  <c r="Z1339" s="1"/>
  <c r="Y1338"/>
  <c r="Z1338" s="1"/>
  <c r="Y1337"/>
  <c r="Z1337" s="1"/>
  <c r="Y1336"/>
  <c r="Z1336" s="1"/>
  <c r="Y1335"/>
  <c r="Z1335" s="1"/>
  <c r="Y1334"/>
  <c r="Z1334" s="1"/>
  <c r="Y1333"/>
  <c r="Z1333" s="1"/>
  <c r="Y1332"/>
  <c r="Z1332" s="1"/>
  <c r="Y1331"/>
  <c r="Y1330"/>
  <c r="Z1330" s="1"/>
  <c r="Y1329"/>
  <c r="Z1329" s="1"/>
  <c r="Y1328"/>
  <c r="Z1328" s="1"/>
  <c r="Y1327"/>
  <c r="Z1327" s="1"/>
  <c r="Y1326"/>
  <c r="Z1326" s="1"/>
  <c r="Y1325"/>
  <c r="Z1325" s="1"/>
  <c r="Y1324"/>
  <c r="Z1324" s="1"/>
  <c r="Y1323"/>
  <c r="Z1323" s="1"/>
  <c r="Y1322"/>
  <c r="Z1322" s="1"/>
  <c r="Y1321"/>
  <c r="Z1321" s="1"/>
  <c r="Y1320"/>
  <c r="AC1320" s="1"/>
  <c r="AE1320" s="1"/>
  <c r="Y1319"/>
  <c r="Z1319" s="1"/>
  <c r="Y1318"/>
  <c r="Z1318" s="1"/>
  <c r="Y1317"/>
  <c r="AC1317" s="1"/>
  <c r="AE1317" s="1"/>
  <c r="Y1316"/>
  <c r="Z1316" s="1"/>
  <c r="Y1315"/>
  <c r="Z1315" s="1"/>
  <c r="Y1314"/>
  <c r="Z1314" s="1"/>
  <c r="Y1313"/>
  <c r="Z1313" s="1"/>
  <c r="Y1312"/>
  <c r="Z1312" s="1"/>
  <c r="Y1311"/>
  <c r="Z1311" s="1"/>
  <c r="Y1310"/>
  <c r="Z1310" s="1"/>
  <c r="Y1309"/>
  <c r="Z1309" s="1"/>
  <c r="Y1308"/>
  <c r="Z1308" s="1"/>
  <c r="Y1307"/>
  <c r="Z1307" s="1"/>
  <c r="Y1306"/>
  <c r="Y1305"/>
  <c r="Z1305" s="1"/>
  <c r="Y1304"/>
  <c r="Z1304" s="1"/>
  <c r="Y1303"/>
  <c r="Z1303" s="1"/>
  <c r="Y1302"/>
  <c r="AC1302" s="1"/>
  <c r="Y1301"/>
  <c r="Z1301" s="1"/>
  <c r="Y1300"/>
  <c r="Z1300" s="1"/>
  <c r="Y1299"/>
  <c r="Z1299" s="1"/>
  <c r="Y1298"/>
  <c r="Z1298" s="1"/>
  <c r="Y1297"/>
  <c r="Z1297" s="1"/>
  <c r="Y1296"/>
  <c r="Z1296" s="1"/>
  <c r="Y1295"/>
  <c r="Z1295" s="1"/>
  <c r="Y1294"/>
  <c r="Z1294" s="1"/>
  <c r="Y1293"/>
  <c r="Z1293" s="1"/>
  <c r="Y1292"/>
  <c r="Z1292" s="1"/>
  <c r="Y1291"/>
  <c r="Y1290"/>
  <c r="Z1290" s="1"/>
  <c r="Y1289"/>
  <c r="Z1289" s="1"/>
  <c r="Y1288"/>
  <c r="Z1288" s="1"/>
  <c r="Y1287"/>
  <c r="Z1287" s="1"/>
  <c r="Y1286"/>
  <c r="Z1286" s="1"/>
  <c r="Y1285"/>
  <c r="Z1285" s="1"/>
  <c r="Y1284"/>
  <c r="AC1284" s="1"/>
  <c r="Y1283"/>
  <c r="Z1283" s="1"/>
  <c r="Y1282"/>
  <c r="Z1282" s="1"/>
  <c r="Y1281"/>
  <c r="Z1281" s="1"/>
  <c r="Y1280"/>
  <c r="Z1280" s="1"/>
  <c r="Y1279"/>
  <c r="Z1279" s="1"/>
  <c r="Y1278"/>
  <c r="Z1278" s="1"/>
  <c r="Y1277"/>
  <c r="Z1277" s="1"/>
  <c r="Y1276"/>
  <c r="Z1276" s="1"/>
  <c r="Y1275"/>
  <c r="Z1275" s="1"/>
  <c r="Y1274"/>
  <c r="Z1274" s="1"/>
  <c r="Y1273"/>
  <c r="Z1273" s="1"/>
  <c r="Y1272"/>
  <c r="Z1272" s="1"/>
  <c r="Y1271"/>
  <c r="Z1271" s="1"/>
  <c r="Y1270"/>
  <c r="Z1270" s="1"/>
  <c r="Y1269"/>
  <c r="Z1269" s="1"/>
  <c r="Y1268"/>
  <c r="Y1267"/>
  <c r="Z1267" s="1"/>
  <c r="Y1266"/>
  <c r="Z1266" s="1"/>
  <c r="Y1265"/>
  <c r="Z1265" s="1"/>
  <c r="Y1264"/>
  <c r="Z1264" s="1"/>
  <c r="Y1263"/>
  <c r="AC1263" s="1"/>
  <c r="AE1263" s="1"/>
  <c r="Y1262"/>
  <c r="Z1262" s="1"/>
  <c r="Y1261"/>
  <c r="Z1261" s="1"/>
  <c r="Y1260"/>
  <c r="Z1260" s="1"/>
  <c r="Y1259"/>
  <c r="AC1259" s="1"/>
  <c r="Y1258"/>
  <c r="Z1258" s="1"/>
  <c r="Y1257"/>
  <c r="Z1257" s="1"/>
  <c r="Y1256"/>
  <c r="Z1256" s="1"/>
  <c r="Y1255"/>
  <c r="Z1255" s="1"/>
  <c r="Y1254"/>
  <c r="Z1254" s="1"/>
  <c r="Y1253"/>
  <c r="Z1253" s="1"/>
  <c r="Y1252"/>
  <c r="Z1252" s="1"/>
  <c r="Y1251"/>
  <c r="Z1251" s="1"/>
  <c r="Y1250"/>
  <c r="AC1250" s="1"/>
  <c r="AE1250" s="1"/>
  <c r="Y1249"/>
  <c r="Z1249" s="1"/>
  <c r="Y1248"/>
  <c r="AC1248" s="1"/>
  <c r="Y1247"/>
  <c r="Z1247" s="1"/>
  <c r="Y1246"/>
  <c r="Z1246" s="1"/>
  <c r="Y1245"/>
  <c r="Z1245" s="1"/>
  <c r="Y1244"/>
  <c r="Z1244" s="1"/>
  <c r="Y1243"/>
  <c r="Z1243" s="1"/>
  <c r="Y1242"/>
  <c r="Z1242" s="1"/>
  <c r="Y1241"/>
  <c r="Z1241" s="1"/>
  <c r="Y1240"/>
  <c r="Z1240" s="1"/>
  <c r="Y1239"/>
  <c r="Z1239" s="1"/>
  <c r="Y1238"/>
  <c r="Z1238" s="1"/>
  <c r="Y1237"/>
  <c r="AC1237" s="1"/>
  <c r="AD1237" s="1"/>
  <c r="Y1236"/>
  <c r="Z1236" s="1"/>
  <c r="Y1235"/>
  <c r="Z1235" s="1"/>
  <c r="Y1234"/>
  <c r="Z1234" s="1"/>
  <c r="Y1233"/>
  <c r="AC1233" s="1"/>
  <c r="Y1232"/>
  <c r="Z1232" s="1"/>
  <c r="Y1231"/>
  <c r="Z1231" s="1"/>
  <c r="Y1230"/>
  <c r="Z1230" s="1"/>
  <c r="Y1229"/>
  <c r="Z1229" s="1"/>
  <c r="Y1228"/>
  <c r="Z1228" s="1"/>
  <c r="Y1227"/>
  <c r="Z1227" s="1"/>
  <c r="Y1226"/>
  <c r="Z1226" s="1"/>
  <c r="Y1225"/>
  <c r="Z1225" s="1"/>
  <c r="Y1224"/>
  <c r="Z1224" s="1"/>
  <c r="Y1223"/>
  <c r="Z1223" s="1"/>
  <c r="Y1222"/>
  <c r="Z1222" s="1"/>
  <c r="Y1221"/>
  <c r="Z1221" s="1"/>
  <c r="Y1220"/>
  <c r="Z1220" s="1"/>
  <c r="Y1219"/>
  <c r="Z1219" s="1"/>
  <c r="Y1218"/>
  <c r="Z1218" s="1"/>
  <c r="Y1217"/>
  <c r="Z1217" s="1"/>
  <c r="Y1216"/>
  <c r="Z1216" s="1"/>
  <c r="Y1215"/>
  <c r="Z1215" s="1"/>
  <c r="Y1214"/>
  <c r="Z1214" s="1"/>
  <c r="Y1213"/>
  <c r="AC1213" s="1"/>
  <c r="Y1212"/>
  <c r="Z1212" s="1"/>
  <c r="Y1211"/>
  <c r="Z1211" s="1"/>
  <c r="Y1210"/>
  <c r="Z1210" s="1"/>
  <c r="Y1209"/>
  <c r="Y1208"/>
  <c r="Z1208" s="1"/>
  <c r="Y1207"/>
  <c r="Z1207" s="1"/>
  <c r="Y1206"/>
  <c r="Z1206" s="1"/>
  <c r="Y1205"/>
  <c r="Z1205" s="1"/>
  <c r="Y1204"/>
  <c r="Z1204" s="1"/>
  <c r="Y1203"/>
  <c r="Z1203" s="1"/>
  <c r="Y1202"/>
  <c r="Z1202" s="1"/>
  <c r="Y1201"/>
  <c r="Z1201" s="1"/>
  <c r="Y1200"/>
  <c r="Z1200" s="1"/>
  <c r="Y1199"/>
  <c r="Z1199" s="1"/>
  <c r="Y1198"/>
  <c r="Z1198" s="1"/>
  <c r="Y1197"/>
  <c r="Z1197" s="1"/>
  <c r="Y1196"/>
  <c r="Z1196" s="1"/>
  <c r="Y1195"/>
  <c r="AC1195" s="1"/>
  <c r="Y1194"/>
  <c r="Z1194" s="1"/>
  <c r="Y1193"/>
  <c r="Z1193" s="1"/>
  <c r="Y1192"/>
  <c r="Z1192" s="1"/>
  <c r="Y1191"/>
  <c r="Z1191" s="1"/>
  <c r="Y1190"/>
  <c r="Z1190" s="1"/>
  <c r="Y1189"/>
  <c r="Z1189" s="1"/>
  <c r="Y1188"/>
  <c r="Z1188" s="1"/>
  <c r="Y1187"/>
  <c r="Z1187" s="1"/>
  <c r="Y1186"/>
  <c r="Z1186" s="1"/>
  <c r="Y1185"/>
  <c r="Z1185" s="1"/>
  <c r="Y1184"/>
  <c r="Z1184" s="1"/>
  <c r="Y1183"/>
  <c r="Z1183" s="1"/>
  <c r="Y1182"/>
  <c r="Z1182" s="1"/>
  <c r="Y1181"/>
  <c r="Z1181" s="1"/>
  <c r="Y1180"/>
  <c r="AC1180" s="1"/>
  <c r="Y1179"/>
  <c r="Z1179" s="1"/>
  <c r="Y1178"/>
  <c r="Z1178" s="1"/>
  <c r="Y1177"/>
  <c r="Z1177" s="1"/>
  <c r="Y1176"/>
  <c r="Z1176" s="1"/>
  <c r="Y1175"/>
  <c r="AC1175" s="1"/>
  <c r="Y1174"/>
  <c r="Z1174" s="1"/>
  <c r="Y1173"/>
  <c r="Z1173" s="1"/>
  <c r="Y1172"/>
  <c r="Z1172" s="1"/>
  <c r="Y1171"/>
  <c r="Z1171" s="1"/>
  <c r="Y1170"/>
  <c r="Z1170" s="1"/>
  <c r="Y1169"/>
  <c r="Z1169" s="1"/>
  <c r="Y1168"/>
  <c r="Z1168" s="1"/>
  <c r="Y1167"/>
  <c r="Z1167" s="1"/>
  <c r="Y1166"/>
  <c r="Z1166" s="1"/>
  <c r="Y1165"/>
  <c r="Z1165" s="1"/>
  <c r="Y1164"/>
  <c r="Z1164" s="1"/>
  <c r="Y1163"/>
  <c r="Z1163" s="1"/>
  <c r="Y1162"/>
  <c r="Z1162" s="1"/>
  <c r="Y1161"/>
  <c r="Z1161" s="1"/>
  <c r="Y1160"/>
  <c r="Z1160" s="1"/>
  <c r="Y1159"/>
  <c r="Z1159" s="1"/>
  <c r="Y1158"/>
  <c r="AC1158" s="1"/>
  <c r="Y1157"/>
  <c r="AC1157" s="1"/>
  <c r="AE1157" s="1"/>
  <c r="Y1156"/>
  <c r="Z1156" s="1"/>
  <c r="Y1155"/>
  <c r="Z1155" s="1"/>
  <c r="Y1154"/>
  <c r="Z1154" s="1"/>
  <c r="Y1153"/>
  <c r="AC1153" s="1"/>
  <c r="Y1152"/>
  <c r="Z1152" s="1"/>
  <c r="Y1151"/>
  <c r="Z1151" s="1"/>
  <c r="Y1150"/>
  <c r="Z1150" s="1"/>
  <c r="Y1149"/>
  <c r="Z1149" s="1"/>
  <c r="Y1148"/>
  <c r="Z1148" s="1"/>
  <c r="Y1147"/>
  <c r="Z1147" s="1"/>
  <c r="Y1146"/>
  <c r="Z1146" s="1"/>
  <c r="Y1145"/>
  <c r="Z1145" s="1"/>
  <c r="Y1144"/>
  <c r="Z1144" s="1"/>
  <c r="Y1143"/>
  <c r="Z1143" s="1"/>
  <c r="Y1142"/>
  <c r="Z1142" s="1"/>
  <c r="Y1141"/>
  <c r="Z1141" s="1"/>
  <c r="Y1140"/>
  <c r="Z1140" s="1"/>
  <c r="Y1139"/>
  <c r="Z1139" s="1"/>
  <c r="Y1138"/>
  <c r="AC1138" s="1"/>
  <c r="Y1137"/>
  <c r="Z1137" s="1"/>
  <c r="Y1136"/>
  <c r="Z1136" s="1"/>
  <c r="Y1135"/>
  <c r="Y1134"/>
  <c r="Z1134" s="1"/>
  <c r="Y1133"/>
  <c r="Z1133" s="1"/>
  <c r="Y1132"/>
  <c r="Z1132" s="1"/>
  <c r="Y1131"/>
  <c r="Z1131" s="1"/>
  <c r="Y1130"/>
  <c r="Z1130" s="1"/>
  <c r="Y1129"/>
  <c r="Z1129" s="1"/>
  <c r="Y1128"/>
  <c r="Z1128" s="1"/>
  <c r="Y1127"/>
  <c r="Z1127" s="1"/>
  <c r="Y1126"/>
  <c r="Z1126" s="1"/>
  <c r="Y1125"/>
  <c r="Z1125" s="1"/>
  <c r="Y1124"/>
  <c r="Z1124" s="1"/>
  <c r="Y1123"/>
  <c r="Z1123" s="1"/>
  <c r="Y1122"/>
  <c r="Z1122" s="1"/>
  <c r="Y1121"/>
  <c r="Y1120"/>
  <c r="Z1120" s="1"/>
  <c r="Y1119"/>
  <c r="Z1119" s="1"/>
  <c r="Y1118"/>
  <c r="Z1118" s="1"/>
  <c r="Y1117"/>
  <c r="Z1117" s="1"/>
  <c r="Y1116"/>
  <c r="Z1116" s="1"/>
  <c r="Y1115"/>
  <c r="AC1115" s="1"/>
  <c r="Y1114"/>
  <c r="Z1114" s="1"/>
  <c r="Y1113"/>
  <c r="Z1113" s="1"/>
  <c r="Y1112"/>
  <c r="Z1112" s="1"/>
  <c r="Y1111"/>
  <c r="Z1111" s="1"/>
  <c r="Y1110"/>
  <c r="Z1110" s="1"/>
  <c r="Y1109"/>
  <c r="Z1109" s="1"/>
  <c r="Y1108"/>
  <c r="Z1108" s="1"/>
  <c r="Y1107"/>
  <c r="Z1107" s="1"/>
  <c r="Y1106"/>
  <c r="Z1106" s="1"/>
  <c r="Y1105"/>
  <c r="Z1105" s="1"/>
  <c r="Y1104"/>
  <c r="Z1104" s="1"/>
  <c r="Y1103"/>
  <c r="Z1103" s="1"/>
  <c r="Y1102"/>
  <c r="Z1102" s="1"/>
  <c r="Y1101"/>
  <c r="Z1101" s="1"/>
  <c r="Y1100"/>
  <c r="Z1100" s="1"/>
  <c r="Y1099"/>
  <c r="Z1099" s="1"/>
  <c r="Y1098"/>
  <c r="Z1098" s="1"/>
  <c r="Y1097"/>
  <c r="Z1097" s="1"/>
  <c r="Y1096"/>
  <c r="Z1096" s="1"/>
  <c r="Y1095"/>
  <c r="Z1095" s="1"/>
  <c r="Y1094"/>
  <c r="AC1094" s="1"/>
  <c r="Y1093"/>
  <c r="Z1093" s="1"/>
  <c r="Y1092"/>
  <c r="Z1092" s="1"/>
  <c r="Y1091"/>
  <c r="Z1091" s="1"/>
  <c r="Y1090"/>
  <c r="Z1090" s="1"/>
  <c r="Y1089"/>
  <c r="Z1089" s="1"/>
  <c r="Y1088"/>
  <c r="Z1088" s="1"/>
  <c r="Y1087"/>
  <c r="Z1087" s="1"/>
  <c r="Y1086"/>
  <c r="Z1086" s="1"/>
  <c r="Y1085"/>
  <c r="Z1085" s="1"/>
  <c r="Y1084"/>
  <c r="Z1084" s="1"/>
  <c r="Y1083"/>
  <c r="Z1083" s="1"/>
  <c r="Y1082"/>
  <c r="AC1082" s="1"/>
  <c r="AD1082" s="1"/>
  <c r="Y1081"/>
  <c r="Z1081" s="1"/>
  <c r="Y1080"/>
  <c r="Z1080" s="1"/>
  <c r="Y1079"/>
  <c r="Z1079" s="1"/>
  <c r="Y1078"/>
  <c r="Z1078" s="1"/>
  <c r="Y1077"/>
  <c r="Z1077" s="1"/>
  <c r="Y1076"/>
  <c r="Z1076" s="1"/>
  <c r="Y1075"/>
  <c r="Z1075" s="1"/>
  <c r="Y1074"/>
  <c r="Z1074" s="1"/>
  <c r="Y1073"/>
  <c r="Z1073" s="1"/>
  <c r="Y1072"/>
  <c r="Z1072" s="1"/>
  <c r="Y1071"/>
  <c r="Z1071" s="1"/>
  <c r="Y1070"/>
  <c r="Z1070" s="1"/>
  <c r="Y1069"/>
  <c r="Z1069" s="1"/>
  <c r="Y1068"/>
  <c r="Z1068" s="1"/>
  <c r="Y1067"/>
  <c r="Z1067" s="1"/>
  <c r="Y1066"/>
  <c r="AC1066" s="1"/>
  <c r="Y1065"/>
  <c r="Z1065" s="1"/>
  <c r="Y1064"/>
  <c r="Z1064" s="1"/>
  <c r="Y1063"/>
  <c r="AC1063" s="1"/>
  <c r="Y1062"/>
  <c r="Z1062" s="1"/>
  <c r="Y1061"/>
  <c r="Z1061" s="1"/>
  <c r="Y1060"/>
  <c r="Z1060" s="1"/>
  <c r="Y1059"/>
  <c r="Z1059" s="1"/>
  <c r="Y1058"/>
  <c r="Z1058" s="1"/>
  <c r="Y1057"/>
  <c r="Z1057" s="1"/>
  <c r="Y1056"/>
  <c r="Z1056" s="1"/>
  <c r="Y1055"/>
  <c r="Z1055" s="1"/>
  <c r="Y1054"/>
  <c r="Z1054" s="1"/>
  <c r="Y1053"/>
  <c r="Z1053" s="1"/>
  <c r="Y1052"/>
  <c r="Z1052" s="1"/>
  <c r="Y1051"/>
  <c r="Z1051" s="1"/>
  <c r="Y1050"/>
  <c r="AC1050" s="1"/>
  <c r="Y1049"/>
  <c r="Z1049" s="1"/>
  <c r="Y1048"/>
  <c r="Z1048" s="1"/>
  <c r="Y1047"/>
  <c r="Z1047" s="1"/>
  <c r="Y1046"/>
  <c r="Z1046" s="1"/>
  <c r="Y1045"/>
  <c r="Z1045" s="1"/>
  <c r="Y1044"/>
  <c r="Z1044" s="1"/>
  <c r="Y1043"/>
  <c r="AC1043" s="1"/>
  <c r="Y1042"/>
  <c r="Y1041"/>
  <c r="Z1041" s="1"/>
  <c r="Y1040"/>
  <c r="Z1040" s="1"/>
  <c r="Y1039"/>
  <c r="Z1039" s="1"/>
  <c r="Y1038"/>
  <c r="Z1038" s="1"/>
  <c r="Y1037"/>
  <c r="Z1037" s="1"/>
  <c r="Y1036"/>
  <c r="Z1036" s="1"/>
  <c r="Y1035"/>
  <c r="Z1035" s="1"/>
  <c r="Y1034"/>
  <c r="Z1034" s="1"/>
  <c r="Y1033"/>
  <c r="Z1033" s="1"/>
  <c r="Y1032"/>
  <c r="Z1032" s="1"/>
  <c r="Y1031"/>
  <c r="Z1031" s="1"/>
  <c r="Y1030"/>
  <c r="Z1030" s="1"/>
  <c r="Y1029"/>
  <c r="Z1029" s="1"/>
  <c r="Y1028"/>
  <c r="Z1028" s="1"/>
  <c r="Y1027"/>
  <c r="Y1026"/>
  <c r="Y1025"/>
  <c r="Z1025" s="1"/>
  <c r="Y1024"/>
  <c r="Z1024" s="1"/>
  <c r="Y1023"/>
  <c r="Z1023" s="1"/>
  <c r="Y1022"/>
  <c r="Z1022" s="1"/>
  <c r="Y1021"/>
  <c r="AC1021" s="1"/>
  <c r="Y1020"/>
  <c r="Z1020" s="1"/>
  <c r="Y1019"/>
  <c r="Z1019" s="1"/>
  <c r="Y1018"/>
  <c r="Z1018" s="1"/>
  <c r="Y1017"/>
  <c r="Z1017" s="1"/>
  <c r="Y1016"/>
  <c r="Z1016" s="1"/>
  <c r="Y1015"/>
  <c r="Z1015" s="1"/>
  <c r="Y1014"/>
  <c r="Z1014" s="1"/>
  <c r="Y1013"/>
  <c r="Z1013" s="1"/>
  <c r="Y1012"/>
  <c r="Z1012" s="1"/>
  <c r="Y1011"/>
  <c r="Z1011" s="1"/>
  <c r="Y1010"/>
  <c r="Z1010" s="1"/>
  <c r="Y1009"/>
  <c r="Z1009" s="1"/>
  <c r="Y1008"/>
  <c r="Z1008" s="1"/>
  <c r="Y1007"/>
  <c r="Z1007" s="1"/>
  <c r="Y1006"/>
  <c r="Z1006" s="1"/>
  <c r="Y1005"/>
  <c r="Z1005" s="1"/>
  <c r="Y1004"/>
  <c r="Z1004" s="1"/>
  <c r="Y1003"/>
  <c r="Z1003" s="1"/>
  <c r="Y1002"/>
  <c r="Z1002" s="1"/>
  <c r="Y1001"/>
  <c r="Z1001" s="1"/>
  <c r="Y1000"/>
  <c r="Z1000" s="1"/>
  <c r="Y999"/>
  <c r="Z999" s="1"/>
  <c r="Y998"/>
  <c r="Z998" s="1"/>
  <c r="Y997"/>
  <c r="Z997" s="1"/>
  <c r="Y996"/>
  <c r="Z996" s="1"/>
  <c r="Y995"/>
  <c r="Z995" s="1"/>
  <c r="Y994"/>
  <c r="Z994" s="1"/>
  <c r="Y993"/>
  <c r="Z993" s="1"/>
  <c r="Y992"/>
  <c r="Z992" s="1"/>
  <c r="Y991"/>
  <c r="Z991" s="1"/>
  <c r="Y990"/>
  <c r="Z990" s="1"/>
  <c r="Y989"/>
  <c r="Y988"/>
  <c r="AC988" s="1"/>
  <c r="Y987"/>
  <c r="Z987" s="1"/>
  <c r="Y986"/>
  <c r="Z986" s="1"/>
  <c r="Y985"/>
  <c r="Z985" s="1"/>
  <c r="Y984"/>
  <c r="Z984" s="1"/>
  <c r="Y983"/>
  <c r="Z983" s="1"/>
  <c r="Y982"/>
  <c r="Z982" s="1"/>
  <c r="Y981"/>
  <c r="Z981" s="1"/>
  <c r="Y980"/>
  <c r="Z980" s="1"/>
  <c r="Y979"/>
  <c r="Z979" s="1"/>
  <c r="Y978"/>
  <c r="Z978" s="1"/>
  <c r="Y977"/>
  <c r="Z977" s="1"/>
  <c r="Y976"/>
  <c r="Z976" s="1"/>
  <c r="Y975"/>
  <c r="Z975" s="1"/>
  <c r="Y974"/>
  <c r="Z974" s="1"/>
  <c r="Y973"/>
  <c r="Z973" s="1"/>
  <c r="Y972"/>
  <c r="Z972" s="1"/>
  <c r="Y971"/>
  <c r="Z971" s="1"/>
  <c r="Y970"/>
  <c r="Z970" s="1"/>
  <c r="Y969"/>
  <c r="Z969" s="1"/>
  <c r="Y968"/>
  <c r="Z968" s="1"/>
  <c r="Y967"/>
  <c r="Z967" s="1"/>
  <c r="Y966"/>
  <c r="Z966" s="1"/>
  <c r="Y965"/>
  <c r="Z965" s="1"/>
  <c r="Y964"/>
  <c r="Z964" s="1"/>
  <c r="Y963"/>
  <c r="Z963" s="1"/>
  <c r="Y962"/>
  <c r="AC962" s="1"/>
  <c r="Y961"/>
  <c r="Z961" s="1"/>
  <c r="Y960"/>
  <c r="Z960" s="1"/>
  <c r="Y959"/>
  <c r="Z959" s="1"/>
  <c r="Y958"/>
  <c r="Z958" s="1"/>
  <c r="Y957"/>
  <c r="Z957" s="1"/>
  <c r="Y956"/>
  <c r="Z956" s="1"/>
  <c r="Y955"/>
  <c r="Z955" s="1"/>
  <c r="Y954"/>
  <c r="Z954" s="1"/>
  <c r="Y953"/>
  <c r="Z953" s="1"/>
  <c r="Y952"/>
  <c r="Z952" s="1"/>
  <c r="Y951"/>
  <c r="Z951" s="1"/>
  <c r="Y950"/>
  <c r="Z950" s="1"/>
  <c r="Y949"/>
  <c r="Z949" s="1"/>
  <c r="Y948"/>
  <c r="Z948" s="1"/>
  <c r="Y947"/>
  <c r="Z947" s="1"/>
  <c r="Y946"/>
  <c r="Z946" s="1"/>
  <c r="Y945"/>
  <c r="Y944"/>
  <c r="Z944" s="1"/>
  <c r="Y943"/>
  <c r="Z943" s="1"/>
  <c r="Y942"/>
  <c r="Z942" s="1"/>
  <c r="Y941"/>
  <c r="Z941" s="1"/>
  <c r="Y940"/>
  <c r="Z940" s="1"/>
  <c r="Y939"/>
  <c r="AC939" s="1"/>
  <c r="AE939" s="1"/>
  <c r="Y938"/>
  <c r="Z938" s="1"/>
  <c r="Y937"/>
  <c r="AC937" s="1"/>
  <c r="Y936"/>
  <c r="Z936" s="1"/>
  <c r="Y935"/>
  <c r="Z935" s="1"/>
  <c r="Y934"/>
  <c r="Z934" s="1"/>
  <c r="Y933"/>
  <c r="Z933" s="1"/>
  <c r="Y932"/>
  <c r="Z932" s="1"/>
  <c r="Y931"/>
  <c r="Z931" s="1"/>
  <c r="Y930"/>
  <c r="Z930" s="1"/>
  <c r="Y929"/>
  <c r="Z929" s="1"/>
  <c r="Y928"/>
  <c r="Z928" s="1"/>
  <c r="Y927"/>
  <c r="AC927" s="1"/>
  <c r="Y926"/>
  <c r="Z926" s="1"/>
  <c r="Y925"/>
  <c r="Z925" s="1"/>
  <c r="Y924"/>
  <c r="Z924" s="1"/>
  <c r="Y923"/>
  <c r="Z923" s="1"/>
  <c r="Y922"/>
  <c r="AC922" s="1"/>
  <c r="AE922" s="1"/>
  <c r="Y921"/>
  <c r="Z921" s="1"/>
  <c r="Y920"/>
  <c r="Z920" s="1"/>
  <c r="Y919"/>
  <c r="AC919" s="1"/>
  <c r="Y918"/>
  <c r="Z918" s="1"/>
  <c r="Y917"/>
  <c r="Z917" s="1"/>
  <c r="Y916"/>
  <c r="Y915"/>
  <c r="Z915" s="1"/>
  <c r="Y914"/>
  <c r="Z914" s="1"/>
  <c r="Y913"/>
  <c r="Z913" s="1"/>
  <c r="Y912"/>
  <c r="Z912" s="1"/>
  <c r="Y911"/>
  <c r="AC911" s="1"/>
  <c r="Y910"/>
  <c r="Z910" s="1"/>
  <c r="Y909"/>
  <c r="Z909" s="1"/>
  <c r="Y908"/>
  <c r="Z908" s="1"/>
  <c r="Y907"/>
  <c r="Z907" s="1"/>
  <c r="Y906"/>
  <c r="AC906" s="1"/>
  <c r="AE906" s="1"/>
  <c r="Y905"/>
  <c r="Z905" s="1"/>
  <c r="Y904"/>
  <c r="Z904" s="1"/>
  <c r="Y903"/>
  <c r="AC903" s="1"/>
  <c r="Y902"/>
  <c r="Z902" s="1"/>
  <c r="Y901"/>
  <c r="Z901" s="1"/>
  <c r="Y900"/>
  <c r="Z900" s="1"/>
  <c r="Y899"/>
  <c r="Z899" s="1"/>
  <c r="Y898"/>
  <c r="Z898" s="1"/>
  <c r="Y897"/>
  <c r="AC897" s="1"/>
  <c r="Y896"/>
  <c r="Z896" s="1"/>
  <c r="Y895"/>
  <c r="Z895" s="1"/>
  <c r="Y894"/>
  <c r="Z894" s="1"/>
  <c r="Y893"/>
  <c r="Z893" s="1"/>
  <c r="Y892"/>
  <c r="AC892" s="1"/>
  <c r="Y891"/>
  <c r="AC891" s="1"/>
  <c r="Y890"/>
  <c r="Z890" s="1"/>
  <c r="Y889"/>
  <c r="Z889" s="1"/>
  <c r="Y888"/>
  <c r="Z888" s="1"/>
  <c r="Y887"/>
  <c r="Z887" s="1"/>
  <c r="Y886"/>
  <c r="Z886" s="1"/>
  <c r="Y885"/>
  <c r="AC885" s="1"/>
  <c r="AE885" s="1"/>
  <c r="Y884"/>
  <c r="Z884" s="1"/>
  <c r="Y883"/>
  <c r="Z883" s="1"/>
  <c r="Y882"/>
  <c r="AC882" s="1"/>
  <c r="Y881"/>
  <c r="Z881" s="1"/>
  <c r="Y880"/>
  <c r="Z880" s="1"/>
  <c r="Y879"/>
  <c r="Z879" s="1"/>
  <c r="Y878"/>
  <c r="Z878" s="1"/>
  <c r="Y877"/>
  <c r="Z877" s="1"/>
  <c r="Y876"/>
  <c r="Z876" s="1"/>
  <c r="Y875"/>
  <c r="Y874"/>
  <c r="Z874" s="1"/>
  <c r="Y873"/>
  <c r="AC873" s="1"/>
  <c r="Y872"/>
  <c r="Z872" s="1"/>
  <c r="Y871"/>
  <c r="Z871" s="1"/>
  <c r="Y870"/>
  <c r="AC870" s="1"/>
  <c r="Y869"/>
  <c r="Z869" s="1"/>
  <c r="Y868"/>
  <c r="Z868" s="1"/>
  <c r="Y867"/>
  <c r="Z867" s="1"/>
  <c r="Y866"/>
  <c r="Z866" s="1"/>
  <c r="Y865"/>
  <c r="AC865" s="1"/>
  <c r="Y864"/>
  <c r="Z864" s="1"/>
  <c r="Y863"/>
  <c r="Z863" s="1"/>
  <c r="Y862"/>
  <c r="Z862" s="1"/>
  <c r="Y861"/>
  <c r="Z861" s="1"/>
  <c r="Y860"/>
  <c r="Z860" s="1"/>
  <c r="Y859"/>
  <c r="Z859" s="1"/>
  <c r="Y858"/>
  <c r="Z858" s="1"/>
  <c r="Y857"/>
  <c r="Z857" s="1"/>
  <c r="Y856"/>
  <c r="Z856" s="1"/>
  <c r="Y855"/>
  <c r="Z855" s="1"/>
  <c r="Y854"/>
  <c r="Z854" s="1"/>
  <c r="Y853"/>
  <c r="Z853" s="1"/>
  <c r="Y852"/>
  <c r="Z852" s="1"/>
  <c r="Y851"/>
  <c r="Z851" s="1"/>
  <c r="Y850"/>
  <c r="Z850" s="1"/>
  <c r="Y849"/>
  <c r="AC849" s="1"/>
  <c r="Y848"/>
  <c r="Z848" s="1"/>
  <c r="Y847"/>
  <c r="Z847" s="1"/>
  <c r="Y846"/>
  <c r="Z846" s="1"/>
  <c r="Y845"/>
  <c r="Z845" s="1"/>
  <c r="Y844"/>
  <c r="Z844" s="1"/>
  <c r="Y843"/>
  <c r="Z843" s="1"/>
  <c r="Y842"/>
  <c r="Z842" s="1"/>
  <c r="Y841"/>
  <c r="Z841" s="1"/>
  <c r="Y840"/>
  <c r="Z840" s="1"/>
  <c r="Y839"/>
  <c r="Z839" s="1"/>
  <c r="Y838"/>
  <c r="Z838" s="1"/>
  <c r="Y837"/>
  <c r="Z837" s="1"/>
  <c r="Y836"/>
  <c r="Z836" s="1"/>
  <c r="Y835"/>
  <c r="Z835" s="1"/>
  <c r="Y834"/>
  <c r="Z834" s="1"/>
  <c r="Y833"/>
  <c r="Z833" s="1"/>
  <c r="Y832"/>
  <c r="Z832" s="1"/>
  <c r="Y831"/>
  <c r="Z831" s="1"/>
  <c r="Y830"/>
  <c r="Z830" s="1"/>
  <c r="Y829"/>
  <c r="Z829" s="1"/>
  <c r="Y828"/>
  <c r="Z828" s="1"/>
  <c r="Y827"/>
  <c r="Z827" s="1"/>
  <c r="Y826"/>
  <c r="Z826" s="1"/>
  <c r="Y825"/>
  <c r="Z825" s="1"/>
  <c r="Y824"/>
  <c r="Z824" s="1"/>
  <c r="Y823"/>
  <c r="Z823" s="1"/>
  <c r="Y822"/>
  <c r="AC822" s="1"/>
  <c r="Y821"/>
  <c r="Z821" s="1"/>
  <c r="Y820"/>
  <c r="Z820" s="1"/>
  <c r="Y819"/>
  <c r="Z819" s="1"/>
  <c r="Y818"/>
  <c r="Z818" s="1"/>
  <c r="Y817"/>
  <c r="Z817" s="1"/>
  <c r="Y816"/>
  <c r="Z816" s="1"/>
  <c r="Y815"/>
  <c r="Z815" s="1"/>
  <c r="Y814"/>
  <c r="Z814" s="1"/>
  <c r="Y813"/>
  <c r="Z813" s="1"/>
  <c r="Y812"/>
  <c r="Z812" s="1"/>
  <c r="Y811"/>
  <c r="Z811" s="1"/>
  <c r="Y810"/>
  <c r="Z810" s="1"/>
  <c r="Y809"/>
  <c r="Z809" s="1"/>
  <c r="Y808"/>
  <c r="Z808" s="1"/>
  <c r="Y807"/>
  <c r="Z807" s="1"/>
  <c r="Y806"/>
  <c r="Z806" s="1"/>
  <c r="Y805"/>
  <c r="Z805" s="1"/>
  <c r="Y804"/>
  <c r="Z804" s="1"/>
  <c r="Y803"/>
  <c r="Z803" s="1"/>
  <c r="Y802"/>
  <c r="AC802" s="1"/>
  <c r="Y801"/>
  <c r="Z801" s="1"/>
  <c r="Y800"/>
  <c r="Z800" s="1"/>
  <c r="Y799"/>
  <c r="Z799" s="1"/>
  <c r="Y798"/>
  <c r="Z798" s="1"/>
  <c r="Y797"/>
  <c r="Y796"/>
  <c r="Z796" s="1"/>
  <c r="Y795"/>
  <c r="Z795" s="1"/>
  <c r="Y794"/>
  <c r="Y793"/>
  <c r="Z793" s="1"/>
  <c r="Y792"/>
  <c r="Z792" s="1"/>
  <c r="Y791"/>
  <c r="Z791" s="1"/>
  <c r="Y790"/>
  <c r="Z790" s="1"/>
  <c r="Y789"/>
  <c r="Z789" s="1"/>
  <c r="Y788"/>
  <c r="Z788" s="1"/>
  <c r="Y787"/>
  <c r="Z787" s="1"/>
  <c r="Y786"/>
  <c r="Z786" s="1"/>
  <c r="Y785"/>
  <c r="Z785" s="1"/>
  <c r="Y784"/>
  <c r="Z784" s="1"/>
  <c r="Y783"/>
  <c r="Z783" s="1"/>
  <c r="Y782"/>
  <c r="Z782" s="1"/>
  <c r="Y781"/>
  <c r="Z781" s="1"/>
  <c r="Y780"/>
  <c r="Z780" s="1"/>
  <c r="Y779"/>
  <c r="Z779" s="1"/>
  <c r="Y778"/>
  <c r="AC778" s="1"/>
  <c r="Y777"/>
  <c r="Z777" s="1"/>
  <c r="Y776"/>
  <c r="Z776" s="1"/>
  <c r="Y775"/>
  <c r="Z775" s="1"/>
  <c r="Y774"/>
  <c r="Z774" s="1"/>
  <c r="Y773"/>
  <c r="Z773" s="1"/>
  <c r="Y772"/>
  <c r="Z772" s="1"/>
  <c r="Y771"/>
  <c r="Z771" s="1"/>
  <c r="Y770"/>
  <c r="Z770" s="1"/>
  <c r="Y769"/>
  <c r="Z769" s="1"/>
  <c r="Y768"/>
  <c r="Z768" s="1"/>
  <c r="Y767"/>
  <c r="AC767" s="1"/>
  <c r="Y766"/>
  <c r="Z766" s="1"/>
  <c r="Y765"/>
  <c r="Z765" s="1"/>
  <c r="Y764"/>
  <c r="Z764" s="1"/>
  <c r="Y763"/>
  <c r="AC763" s="1"/>
  <c r="Y762"/>
  <c r="Z762" s="1"/>
  <c r="Y761"/>
  <c r="Z761" s="1"/>
  <c r="Y760"/>
  <c r="AC760" s="1"/>
  <c r="Y759"/>
  <c r="Z759" s="1"/>
  <c r="Y758"/>
  <c r="Z758" s="1"/>
  <c r="Y757"/>
  <c r="Z757" s="1"/>
  <c r="Y756"/>
  <c r="Z756" s="1"/>
  <c r="Y755"/>
  <c r="Z755" s="1"/>
  <c r="Y754"/>
  <c r="Z754" s="1"/>
  <c r="Y753"/>
  <c r="Z753" s="1"/>
  <c r="Y752"/>
  <c r="Z752" s="1"/>
  <c r="Y751"/>
  <c r="Z751" s="1"/>
  <c r="Y750"/>
  <c r="Z750" s="1"/>
  <c r="Y749"/>
  <c r="Z749" s="1"/>
  <c r="Y748"/>
  <c r="AC748" s="1"/>
  <c r="Y747"/>
  <c r="Z747" s="1"/>
  <c r="Y746"/>
  <c r="Z746" s="1"/>
  <c r="Y745"/>
  <c r="Z745" s="1"/>
  <c r="Y744"/>
  <c r="Z744" s="1"/>
  <c r="Y743"/>
  <c r="Z743" s="1"/>
  <c r="Y742"/>
  <c r="Z742" s="1"/>
  <c r="Y741"/>
  <c r="Y740"/>
  <c r="Z740" s="1"/>
  <c r="Y739"/>
  <c r="Z739" s="1"/>
  <c r="Y738"/>
  <c r="Z738" s="1"/>
  <c r="Y737"/>
  <c r="Z737" s="1"/>
  <c r="Y736"/>
  <c r="Z736" s="1"/>
  <c r="Y735"/>
  <c r="Z735" s="1"/>
  <c r="Y734"/>
  <c r="Z734" s="1"/>
  <c r="Y733"/>
  <c r="Z733" s="1"/>
  <c r="Y732"/>
  <c r="Z732" s="1"/>
  <c r="Y731"/>
  <c r="Z731" s="1"/>
  <c r="Y730"/>
  <c r="Z730" s="1"/>
  <c r="Y729"/>
  <c r="Z729" s="1"/>
  <c r="Y728"/>
  <c r="Z728" s="1"/>
  <c r="Y727"/>
  <c r="Z727" s="1"/>
  <c r="Y726"/>
  <c r="Z726" s="1"/>
  <c r="Y725"/>
  <c r="AC725" s="1"/>
  <c r="AE725" s="1"/>
  <c r="Y724"/>
  <c r="AC724" s="1"/>
  <c r="AE724" s="1"/>
  <c r="Y723"/>
  <c r="Z723" s="1"/>
  <c r="Y722"/>
  <c r="Z722" s="1"/>
  <c r="Y721"/>
  <c r="Z721" s="1"/>
  <c r="Y720"/>
  <c r="Z720" s="1"/>
  <c r="Y719"/>
  <c r="Z719" s="1"/>
  <c r="Y718"/>
  <c r="Z718" s="1"/>
  <c r="Y717"/>
  <c r="Z717" s="1"/>
  <c r="Y716"/>
  <c r="Z716" s="1"/>
  <c r="Y715"/>
  <c r="Z715" s="1"/>
  <c r="Y714"/>
  <c r="Z714" s="1"/>
  <c r="Y713"/>
  <c r="Z713" s="1"/>
  <c r="Y712"/>
  <c r="Z712" s="1"/>
  <c r="Y711"/>
  <c r="Z711" s="1"/>
  <c r="Y710"/>
  <c r="Z710" s="1"/>
  <c r="Y709"/>
  <c r="AC709" s="1"/>
  <c r="Y708"/>
  <c r="Z708" s="1"/>
  <c r="Y707"/>
  <c r="Z707" s="1"/>
  <c r="Y706"/>
  <c r="Z706" s="1"/>
  <c r="Y705"/>
  <c r="Z705" s="1"/>
  <c r="Y704"/>
  <c r="Z704" s="1"/>
  <c r="Y703"/>
  <c r="Z703" s="1"/>
  <c r="Y702"/>
  <c r="Z702" s="1"/>
  <c r="Y701"/>
  <c r="Z701" s="1"/>
  <c r="Y700"/>
  <c r="Z700" s="1"/>
  <c r="Y699"/>
  <c r="Z699" s="1"/>
  <c r="Y698"/>
  <c r="Z698" s="1"/>
  <c r="Y697"/>
  <c r="Z697" s="1"/>
  <c r="Y696"/>
  <c r="Z696" s="1"/>
  <c r="Y695"/>
  <c r="Z695" s="1"/>
  <c r="Y694"/>
  <c r="Z694" s="1"/>
  <c r="Y693"/>
  <c r="Z693" s="1"/>
  <c r="Y692"/>
  <c r="AC692" s="1"/>
  <c r="Y691"/>
  <c r="Z691" s="1"/>
  <c r="Y690"/>
  <c r="Y689"/>
  <c r="Z689" s="1"/>
  <c r="Y688"/>
  <c r="Z688" s="1"/>
  <c r="Y687"/>
  <c r="Z687" s="1"/>
  <c r="Y686"/>
  <c r="Y685"/>
  <c r="Z685" s="1"/>
  <c r="Y684"/>
  <c r="Z684" s="1"/>
  <c r="Y683"/>
  <c r="Z683" s="1"/>
  <c r="Y682"/>
  <c r="Z682" s="1"/>
  <c r="Y681"/>
  <c r="Z681" s="1"/>
  <c r="Y680"/>
  <c r="Z680" s="1"/>
  <c r="Y679"/>
  <c r="AC679" s="1"/>
  <c r="AE679" s="1"/>
  <c r="Y678"/>
  <c r="Z678" s="1"/>
  <c r="Y677"/>
  <c r="Z677" s="1"/>
  <c r="Y676"/>
  <c r="Z676" s="1"/>
  <c r="Y675"/>
  <c r="Z675" s="1"/>
  <c r="Y674"/>
  <c r="Z674" s="1"/>
  <c r="Y673"/>
  <c r="Z673" s="1"/>
  <c r="Y672"/>
  <c r="Z672" s="1"/>
  <c r="Y671"/>
  <c r="Z671" s="1"/>
  <c r="Y670"/>
  <c r="Z670" s="1"/>
  <c r="Y669"/>
  <c r="Z669" s="1"/>
  <c r="Y668"/>
  <c r="AC668" s="1"/>
  <c r="Y667"/>
  <c r="AC667" s="1"/>
  <c r="Y666"/>
  <c r="Z666" s="1"/>
  <c r="Y665"/>
  <c r="AC665" s="1"/>
  <c r="Y664"/>
  <c r="Z664" s="1"/>
  <c r="Y663"/>
  <c r="Z663" s="1"/>
  <c r="Y662"/>
  <c r="Z662" s="1"/>
  <c r="Y661"/>
  <c r="Z661" s="1"/>
  <c r="Y660"/>
  <c r="Z660" s="1"/>
  <c r="Y659"/>
  <c r="Y658"/>
  <c r="Z658" s="1"/>
  <c r="Y657"/>
  <c r="Z657" s="1"/>
  <c r="Y656"/>
  <c r="Z656" s="1"/>
  <c r="Y655"/>
  <c r="AC655" s="1"/>
  <c r="Y654"/>
  <c r="AC654" s="1"/>
  <c r="Y653"/>
  <c r="Z653" s="1"/>
  <c r="Y652"/>
  <c r="Z652" s="1"/>
  <c r="Y651"/>
  <c r="Z651" s="1"/>
  <c r="Y650"/>
  <c r="Z650" s="1"/>
  <c r="Y649"/>
  <c r="Z649" s="1"/>
  <c r="Y648"/>
  <c r="Z648" s="1"/>
  <c r="Y647"/>
  <c r="Z647" s="1"/>
  <c r="Y646"/>
  <c r="Z646" s="1"/>
  <c r="Y645"/>
  <c r="Z645" s="1"/>
  <c r="Y644"/>
  <c r="Z644" s="1"/>
  <c r="Y643"/>
  <c r="Z643" s="1"/>
  <c r="Y642"/>
  <c r="Z642" s="1"/>
  <c r="Y641"/>
  <c r="Z641" s="1"/>
  <c r="Y640"/>
  <c r="Z640" s="1"/>
  <c r="Y639"/>
  <c r="Z639" s="1"/>
  <c r="Y638"/>
  <c r="Z638" s="1"/>
  <c r="Y637"/>
  <c r="Y636"/>
  <c r="Z636" s="1"/>
  <c r="Y635"/>
  <c r="Z635" s="1"/>
  <c r="Y634"/>
  <c r="Z634" s="1"/>
  <c r="Y633"/>
  <c r="Z633" s="1"/>
  <c r="Y632"/>
  <c r="Z632" s="1"/>
  <c r="Y631"/>
  <c r="Z631" s="1"/>
  <c r="Y630"/>
  <c r="Z630" s="1"/>
  <c r="Y629"/>
  <c r="Z629" s="1"/>
  <c r="Y628"/>
  <c r="Z628" s="1"/>
  <c r="Y627"/>
  <c r="Z627" s="1"/>
  <c r="Y626"/>
  <c r="Z626" s="1"/>
  <c r="Y625"/>
  <c r="Z625" s="1"/>
  <c r="Y624"/>
  <c r="Z624" s="1"/>
  <c r="Y623"/>
  <c r="Z623" s="1"/>
  <c r="Y622"/>
  <c r="Z622" s="1"/>
  <c r="Y621"/>
  <c r="AC621" s="1"/>
  <c r="Y620"/>
  <c r="Z620" s="1"/>
  <c r="Y619"/>
  <c r="Z619" s="1"/>
  <c r="Y618"/>
  <c r="Z618" s="1"/>
  <c r="Y617"/>
  <c r="Z617" s="1"/>
  <c r="Y616"/>
  <c r="Z616" s="1"/>
  <c r="Y615"/>
  <c r="Z615" s="1"/>
  <c r="Y614"/>
  <c r="Z614" s="1"/>
  <c r="Y613"/>
  <c r="Z613" s="1"/>
  <c r="Y612"/>
  <c r="Z612" s="1"/>
  <c r="Y611"/>
  <c r="Z611" s="1"/>
  <c r="Y610"/>
  <c r="Z610" s="1"/>
  <c r="Y609"/>
  <c r="Z609" s="1"/>
  <c r="Y608"/>
  <c r="Z608" s="1"/>
  <c r="Y607"/>
  <c r="Z607" s="1"/>
  <c r="Y606"/>
  <c r="Z606" s="1"/>
  <c r="Y605"/>
  <c r="Z605" s="1"/>
  <c r="Y604"/>
  <c r="AC604" s="1"/>
  <c r="Y603"/>
  <c r="Z603" s="1"/>
  <c r="Y602"/>
  <c r="Z602" s="1"/>
  <c r="Y601"/>
  <c r="Z601" s="1"/>
  <c r="Y600"/>
  <c r="Z600" s="1"/>
  <c r="Y599"/>
  <c r="Z599" s="1"/>
  <c r="Y598"/>
  <c r="Z598" s="1"/>
  <c r="Y597"/>
  <c r="Z597" s="1"/>
  <c r="Y596"/>
  <c r="Z596" s="1"/>
  <c r="Y595"/>
  <c r="Z595" s="1"/>
  <c r="Y594"/>
  <c r="Z594" s="1"/>
  <c r="Y593"/>
  <c r="Z593" s="1"/>
  <c r="Y592"/>
  <c r="Z592" s="1"/>
  <c r="Y591"/>
  <c r="Z591" s="1"/>
  <c r="Y590"/>
  <c r="Z590" s="1"/>
  <c r="Y589"/>
  <c r="Z589" s="1"/>
  <c r="Y588"/>
  <c r="Z588" s="1"/>
  <c r="Y587"/>
  <c r="Z587" s="1"/>
  <c r="Y586"/>
  <c r="Z586" s="1"/>
  <c r="Y585"/>
  <c r="Z585" s="1"/>
  <c r="Y584"/>
  <c r="Z584" s="1"/>
  <c r="Y583"/>
  <c r="AC583" s="1"/>
  <c r="Y582"/>
  <c r="Z582" s="1"/>
  <c r="Y581"/>
  <c r="Z581" s="1"/>
  <c r="Y580"/>
  <c r="Z580" s="1"/>
  <c r="Y579"/>
  <c r="Z579" s="1"/>
  <c r="Y578"/>
  <c r="Z578" s="1"/>
  <c r="Y577"/>
  <c r="Z577" s="1"/>
  <c r="Y576"/>
  <c r="Y575"/>
  <c r="Z575" s="1"/>
  <c r="Y574"/>
  <c r="Z574" s="1"/>
  <c r="Y573"/>
  <c r="Z573" s="1"/>
  <c r="Y572"/>
  <c r="Z572" s="1"/>
  <c r="Y571"/>
  <c r="Z571" s="1"/>
  <c r="Y570"/>
  <c r="Z570" s="1"/>
  <c r="Y569"/>
  <c r="Z569" s="1"/>
  <c r="Y568"/>
  <c r="Z568" s="1"/>
  <c r="Y567"/>
  <c r="Z567" s="1"/>
  <c r="Y566"/>
  <c r="Z566" s="1"/>
  <c r="Y565"/>
  <c r="Z565" s="1"/>
  <c r="Y564"/>
  <c r="Z564" s="1"/>
  <c r="Y563"/>
  <c r="Z563" s="1"/>
  <c r="Y562"/>
  <c r="Z562" s="1"/>
  <c r="Y561"/>
  <c r="Z561" s="1"/>
  <c r="Y560"/>
  <c r="AC560" s="1"/>
  <c r="Y559"/>
  <c r="Z559" s="1"/>
  <c r="Y558"/>
  <c r="Z558" s="1"/>
  <c r="Y557"/>
  <c r="Z557" s="1"/>
  <c r="Y556"/>
  <c r="Z556" s="1"/>
  <c r="Y555"/>
  <c r="Z555" s="1"/>
  <c r="Y554"/>
  <c r="Z554" s="1"/>
  <c r="Y553"/>
  <c r="AC553" s="1"/>
  <c r="Y552"/>
  <c r="Z552" s="1"/>
  <c r="Y551"/>
  <c r="Z551" s="1"/>
  <c r="Y550"/>
  <c r="Z550" s="1"/>
  <c r="Y549"/>
  <c r="Z549" s="1"/>
  <c r="Y548"/>
  <c r="Z548" s="1"/>
  <c r="Y547"/>
  <c r="Z547" s="1"/>
  <c r="Y546"/>
  <c r="Z546" s="1"/>
  <c r="Y545"/>
  <c r="Z545" s="1"/>
  <c r="Y544"/>
  <c r="Z544" s="1"/>
  <c r="Y543"/>
  <c r="AC543" s="1"/>
  <c r="Y542"/>
  <c r="Z542" s="1"/>
  <c r="Y541"/>
  <c r="Z541" s="1"/>
  <c r="Y540"/>
  <c r="Z540" s="1"/>
  <c r="Y539"/>
  <c r="Z539" s="1"/>
  <c r="Y538"/>
  <c r="Z538" s="1"/>
  <c r="Y537"/>
  <c r="Z537" s="1"/>
  <c r="Y536"/>
  <c r="Z536" s="1"/>
  <c r="Y535"/>
  <c r="Z535" s="1"/>
  <c r="Y534"/>
  <c r="Z534" s="1"/>
  <c r="Y533"/>
  <c r="Z533" s="1"/>
  <c r="Y532"/>
  <c r="AC532" s="1"/>
  <c r="Y531"/>
  <c r="Z531" s="1"/>
  <c r="Y530"/>
  <c r="Z530" s="1"/>
  <c r="Y529"/>
  <c r="Z529" s="1"/>
  <c r="Y528"/>
  <c r="Z528" s="1"/>
  <c r="Y527"/>
  <c r="Z527" s="1"/>
  <c r="Y526"/>
  <c r="Z526" s="1"/>
  <c r="Y525"/>
  <c r="Z525" s="1"/>
  <c r="Y524"/>
  <c r="Z524" s="1"/>
  <c r="Y523"/>
  <c r="Z523" s="1"/>
  <c r="Y522"/>
  <c r="Z522" s="1"/>
  <c r="Y521"/>
  <c r="Z521" s="1"/>
  <c r="Y520"/>
  <c r="Z520" s="1"/>
  <c r="Y519"/>
  <c r="Z519" s="1"/>
  <c r="Y518"/>
  <c r="Z518" s="1"/>
  <c r="Y517"/>
  <c r="Z517" s="1"/>
  <c r="Y516"/>
  <c r="Z516" s="1"/>
  <c r="Y515"/>
  <c r="Z515" s="1"/>
  <c r="Y514"/>
  <c r="Z514" s="1"/>
  <c r="Y513"/>
  <c r="Z513" s="1"/>
  <c r="Y512"/>
  <c r="Z512" s="1"/>
  <c r="Y511"/>
  <c r="AC511" s="1"/>
  <c r="AD511" s="1"/>
  <c r="Y510"/>
  <c r="Z510" s="1"/>
  <c r="Y509"/>
  <c r="Z509" s="1"/>
  <c r="Y508"/>
  <c r="Z508" s="1"/>
  <c r="Y507"/>
  <c r="Z507" s="1"/>
  <c r="Y506"/>
  <c r="Z506" s="1"/>
  <c r="Y505"/>
  <c r="Z505" s="1"/>
  <c r="Y504"/>
  <c r="Z504" s="1"/>
  <c r="Y503"/>
  <c r="AC503" s="1"/>
  <c r="AD503" s="1"/>
  <c r="Y502"/>
  <c r="AC502" s="1"/>
  <c r="Y501"/>
  <c r="Z501" s="1"/>
  <c r="Y500"/>
  <c r="Z500" s="1"/>
  <c r="Y499"/>
  <c r="Z499" s="1"/>
  <c r="Y498"/>
  <c r="Z498" s="1"/>
  <c r="Y497"/>
  <c r="Z497" s="1"/>
  <c r="Y496"/>
  <c r="Z496" s="1"/>
  <c r="Y495"/>
  <c r="Z495" s="1"/>
  <c r="Y494"/>
  <c r="Z494" s="1"/>
  <c r="Y493"/>
  <c r="Z493" s="1"/>
  <c r="Y492"/>
  <c r="Z492" s="1"/>
  <c r="Y491"/>
  <c r="Z491" s="1"/>
  <c r="Y490"/>
  <c r="Z490" s="1"/>
  <c r="Y489"/>
  <c r="Z489" s="1"/>
  <c r="Y488"/>
  <c r="Z488" s="1"/>
  <c r="Y487"/>
  <c r="Z487" s="1"/>
  <c r="Y486"/>
  <c r="Z486" s="1"/>
  <c r="Y485"/>
  <c r="Z485" s="1"/>
  <c r="Y484"/>
  <c r="Z484" s="1"/>
  <c r="Y483"/>
  <c r="Z483" s="1"/>
  <c r="Y482"/>
  <c r="Z482" s="1"/>
  <c r="Y481"/>
  <c r="Z481" s="1"/>
  <c r="Y480"/>
  <c r="Z480" s="1"/>
  <c r="Y479"/>
  <c r="Z479" s="1"/>
  <c r="Y478"/>
  <c r="Z478" s="1"/>
  <c r="Y477"/>
  <c r="Z477" s="1"/>
  <c r="Y476"/>
  <c r="Z476" s="1"/>
  <c r="Y475"/>
  <c r="Z475" s="1"/>
  <c r="Y474"/>
  <c r="Z474" s="1"/>
  <c r="Y473"/>
  <c r="Z473" s="1"/>
  <c r="Y472"/>
  <c r="Z472" s="1"/>
  <c r="Y471"/>
  <c r="Z471" s="1"/>
  <c r="Y470"/>
  <c r="Z470" s="1"/>
  <c r="Y469"/>
  <c r="Z469" s="1"/>
  <c r="Y468"/>
  <c r="AC468" s="1"/>
  <c r="Y467"/>
  <c r="Z467" s="1"/>
  <c r="Y466"/>
  <c r="Z466" s="1"/>
  <c r="Y465"/>
  <c r="Z465" s="1"/>
  <c r="Y464"/>
  <c r="Z464" s="1"/>
  <c r="Y463"/>
  <c r="Z463" s="1"/>
  <c r="Y462"/>
  <c r="AC462" s="1"/>
  <c r="Y461"/>
  <c r="Z461" s="1"/>
  <c r="Y460"/>
  <c r="AC460" s="1"/>
  <c r="Y459"/>
  <c r="Z459" s="1"/>
  <c r="Y458"/>
  <c r="Z458" s="1"/>
  <c r="Y457"/>
  <c r="Z457" s="1"/>
  <c r="Y456"/>
  <c r="Z456" s="1"/>
  <c r="Y455"/>
  <c r="Z455" s="1"/>
  <c r="Y454"/>
  <c r="Z454" s="1"/>
  <c r="Y453"/>
  <c r="AC453" s="1"/>
  <c r="Y452"/>
  <c r="Z452" s="1"/>
  <c r="Y451"/>
  <c r="Z451" s="1"/>
  <c r="Y450"/>
  <c r="Z450" s="1"/>
  <c r="Y449"/>
  <c r="Z449" s="1"/>
  <c r="Y448"/>
  <c r="Z448" s="1"/>
  <c r="Y447"/>
  <c r="Z447" s="1"/>
  <c r="Y446"/>
  <c r="Z446" s="1"/>
  <c r="Y445"/>
  <c r="Z445" s="1"/>
  <c r="Y444"/>
  <c r="Z444" s="1"/>
  <c r="Y443"/>
  <c r="Z443" s="1"/>
  <c r="Y442"/>
  <c r="Z442" s="1"/>
  <c r="Y441"/>
  <c r="Z441" s="1"/>
  <c r="Y440"/>
  <c r="Z440" s="1"/>
  <c r="Y439"/>
  <c r="Z439" s="1"/>
  <c r="Y438"/>
  <c r="Z438" s="1"/>
  <c r="Y437"/>
  <c r="Z437" s="1"/>
  <c r="Y436"/>
  <c r="Z436" s="1"/>
  <c r="Y435"/>
  <c r="Z435" s="1"/>
  <c r="Y434"/>
  <c r="Z434" s="1"/>
  <c r="Y433"/>
  <c r="Z433" s="1"/>
  <c r="Y432"/>
  <c r="Z432" s="1"/>
  <c r="Y431"/>
  <c r="Z431" s="1"/>
  <c r="Y430"/>
  <c r="Z430" s="1"/>
  <c r="Y429"/>
  <c r="Z429" s="1"/>
  <c r="Y428"/>
  <c r="Z428" s="1"/>
  <c r="Y427"/>
  <c r="Z427" s="1"/>
  <c r="Y426"/>
  <c r="AC426" s="1"/>
  <c r="Y425"/>
  <c r="Z425" s="1"/>
  <c r="Y424"/>
  <c r="Z424" s="1"/>
  <c r="Y423"/>
  <c r="Z423" s="1"/>
  <c r="Y422"/>
  <c r="Z422" s="1"/>
  <c r="Y421"/>
  <c r="Z421" s="1"/>
  <c r="Y420"/>
  <c r="AC420" s="1"/>
  <c r="Y419"/>
  <c r="Z419" s="1"/>
  <c r="Y418"/>
  <c r="Z418" s="1"/>
  <c r="Y417"/>
  <c r="Z417" s="1"/>
  <c r="Y416"/>
  <c r="Z416" s="1"/>
  <c r="Y415"/>
  <c r="Z415" s="1"/>
  <c r="Y414"/>
  <c r="Z414" s="1"/>
  <c r="Y413"/>
  <c r="Z413" s="1"/>
  <c r="Y412"/>
  <c r="AC412" s="1"/>
  <c r="Y411"/>
  <c r="Z411" s="1"/>
  <c r="Y410"/>
  <c r="AC410" s="1"/>
  <c r="Y409"/>
  <c r="Z409" s="1"/>
  <c r="Y408"/>
  <c r="Z408" s="1"/>
  <c r="Y407"/>
  <c r="Z407" s="1"/>
  <c r="Y406"/>
  <c r="Z406" s="1"/>
  <c r="Y405"/>
  <c r="Z405" s="1"/>
  <c r="Y404"/>
  <c r="Z404" s="1"/>
  <c r="Y403"/>
  <c r="Z403" s="1"/>
  <c r="Y402"/>
  <c r="AC402" s="1"/>
  <c r="Y401"/>
  <c r="Z401" s="1"/>
  <c r="Y400"/>
  <c r="Z400" s="1"/>
  <c r="Y399"/>
  <c r="Z399" s="1"/>
  <c r="Y398"/>
  <c r="Z398" s="1"/>
  <c r="Y397"/>
  <c r="Z397" s="1"/>
  <c r="Y396"/>
  <c r="Z396" s="1"/>
  <c r="Y395"/>
  <c r="Z395" s="1"/>
  <c r="Y394"/>
  <c r="Z394" s="1"/>
  <c r="Y393"/>
  <c r="Z393" s="1"/>
  <c r="Y392"/>
  <c r="Z392" s="1"/>
  <c r="Y391"/>
  <c r="Z391" s="1"/>
  <c r="Y390"/>
  <c r="Z390" s="1"/>
  <c r="Y389"/>
  <c r="AC389" s="1"/>
  <c r="Y388"/>
  <c r="Z388" s="1"/>
  <c r="Y387"/>
  <c r="Z387" s="1"/>
  <c r="Y386"/>
  <c r="Z386" s="1"/>
  <c r="Y385"/>
  <c r="Z385" s="1"/>
  <c r="Y384"/>
  <c r="Z384" s="1"/>
  <c r="Y383"/>
  <c r="Z383" s="1"/>
  <c r="Y382"/>
  <c r="Z382" s="1"/>
  <c r="Y381"/>
  <c r="Z381" s="1"/>
  <c r="Y380"/>
  <c r="AC380" s="1"/>
  <c r="Y379"/>
  <c r="Z379" s="1"/>
  <c r="Y378"/>
  <c r="Z378" s="1"/>
  <c r="Y377"/>
  <c r="Z377" s="1"/>
  <c r="Y376"/>
  <c r="Z376" s="1"/>
  <c r="Y375"/>
  <c r="Z375" s="1"/>
  <c r="Y374"/>
  <c r="Z374" s="1"/>
  <c r="Y373"/>
  <c r="Z373" s="1"/>
  <c r="Y372"/>
  <c r="Z372" s="1"/>
  <c r="Y371"/>
  <c r="Z371" s="1"/>
  <c r="Y370"/>
  <c r="Z370" s="1"/>
  <c r="Y369"/>
  <c r="Z369" s="1"/>
  <c r="Y368"/>
  <c r="Z368" s="1"/>
  <c r="Y367"/>
  <c r="Z367" s="1"/>
  <c r="Y366"/>
  <c r="Z366" s="1"/>
  <c r="Y365"/>
  <c r="Z365" s="1"/>
  <c r="Y364"/>
  <c r="Z364" s="1"/>
  <c r="Y363"/>
  <c r="Z363" s="1"/>
  <c r="Y362"/>
  <c r="Z362" s="1"/>
  <c r="Y361"/>
  <c r="Z361" s="1"/>
  <c r="Y360"/>
  <c r="Z360" s="1"/>
  <c r="Y359"/>
  <c r="Z359" s="1"/>
  <c r="Y358"/>
  <c r="Z358" s="1"/>
  <c r="Y357"/>
  <c r="Z357" s="1"/>
  <c r="Y356"/>
  <c r="Z356" s="1"/>
  <c r="Y355"/>
  <c r="Z355" s="1"/>
  <c r="Y354"/>
  <c r="Z354" s="1"/>
  <c r="Y353"/>
  <c r="Z353" s="1"/>
  <c r="Y352"/>
  <c r="Z352" s="1"/>
  <c r="Y351"/>
  <c r="Z351" s="1"/>
  <c r="Y350"/>
  <c r="Z350" s="1"/>
  <c r="Y349"/>
  <c r="Z349" s="1"/>
  <c r="Y348"/>
  <c r="Z348" s="1"/>
  <c r="Y347"/>
  <c r="Z347" s="1"/>
  <c r="Y346"/>
  <c r="Z346" s="1"/>
  <c r="Y345"/>
  <c r="Z345" s="1"/>
  <c r="Y344"/>
  <c r="Z344" s="1"/>
  <c r="Y343"/>
  <c r="Z343" s="1"/>
  <c r="Y342"/>
  <c r="Z342" s="1"/>
  <c r="Y341"/>
  <c r="AC341" s="1"/>
  <c r="Y340"/>
  <c r="Z340" s="1"/>
  <c r="Y339"/>
  <c r="Z339" s="1"/>
  <c r="Y338"/>
  <c r="Z338" s="1"/>
  <c r="Y337"/>
  <c r="Z337" s="1"/>
  <c r="Y336"/>
  <c r="Z336" s="1"/>
  <c r="Y335"/>
  <c r="Z335" s="1"/>
  <c r="Y334"/>
  <c r="AC334" s="1"/>
  <c r="Y333"/>
  <c r="Z333" s="1"/>
  <c r="Y332"/>
  <c r="Z332" s="1"/>
  <c r="Y331"/>
  <c r="Z331" s="1"/>
  <c r="Y330"/>
  <c r="Z330" s="1"/>
  <c r="Y329"/>
  <c r="Z329" s="1"/>
  <c r="Y328"/>
  <c r="Z328" s="1"/>
  <c r="Y327"/>
  <c r="Z327" s="1"/>
  <c r="Y326"/>
  <c r="Z326" s="1"/>
  <c r="Y325"/>
  <c r="Z325" s="1"/>
  <c r="Y324"/>
  <c r="Z324" s="1"/>
  <c r="Y323"/>
  <c r="Z323" s="1"/>
  <c r="Y322"/>
  <c r="Z322" s="1"/>
  <c r="Y321"/>
  <c r="Z321" s="1"/>
  <c r="Y320"/>
  <c r="Z320" s="1"/>
  <c r="Y319"/>
  <c r="Z319" s="1"/>
  <c r="Y318"/>
  <c r="Z318" s="1"/>
  <c r="Y317"/>
  <c r="Z317" s="1"/>
  <c r="Y316"/>
  <c r="Z316" s="1"/>
  <c r="Y315"/>
  <c r="Z315" s="1"/>
  <c r="Y314"/>
  <c r="Z314" s="1"/>
  <c r="Y313"/>
  <c r="Z313" s="1"/>
  <c r="Y312"/>
  <c r="Z312" s="1"/>
  <c r="Y311"/>
  <c r="Z311" s="1"/>
  <c r="Y310"/>
  <c r="Z310" s="1"/>
  <c r="Y309"/>
  <c r="Z309" s="1"/>
  <c r="Y308"/>
  <c r="Z308" s="1"/>
  <c r="Y307"/>
  <c r="Z307" s="1"/>
  <c r="Y306"/>
  <c r="AC306" s="1"/>
  <c r="Y305"/>
  <c r="Z305" s="1"/>
  <c r="Y304"/>
  <c r="Z304" s="1"/>
  <c r="Y303"/>
  <c r="AC303" s="1"/>
  <c r="AD303" s="1"/>
  <c r="Y302"/>
  <c r="AC302" s="1"/>
  <c r="AD302" s="1"/>
  <c r="Y301"/>
  <c r="Z301" s="1"/>
  <c r="Y300"/>
  <c r="Z300" s="1"/>
  <c r="Y299"/>
  <c r="Z299" s="1"/>
  <c r="Y298"/>
  <c r="Z298" s="1"/>
  <c r="Y297"/>
  <c r="Z297" s="1"/>
  <c r="Y296"/>
  <c r="Z296" s="1"/>
  <c r="Y295"/>
  <c r="Z295" s="1"/>
  <c r="Y294"/>
  <c r="Z294" s="1"/>
  <c r="Y293"/>
  <c r="Z293" s="1"/>
  <c r="Y292"/>
  <c r="Z292" s="1"/>
  <c r="Y291"/>
  <c r="Z291" s="1"/>
  <c r="Y290"/>
  <c r="Z290" s="1"/>
  <c r="Y289"/>
  <c r="Z289" s="1"/>
  <c r="Y288"/>
  <c r="Z288" s="1"/>
  <c r="Y287"/>
  <c r="Z287" s="1"/>
  <c r="Y286"/>
  <c r="Z286" s="1"/>
  <c r="Y285"/>
  <c r="Z285" s="1"/>
  <c r="Y284"/>
  <c r="Z284" s="1"/>
  <c r="Y283"/>
  <c r="Z283" s="1"/>
  <c r="Y282"/>
  <c r="Z282" s="1"/>
  <c r="Y281"/>
  <c r="Z281" s="1"/>
  <c r="Y280"/>
  <c r="Z280" s="1"/>
  <c r="Y279"/>
  <c r="Z279" s="1"/>
  <c r="Y278"/>
  <c r="Z278" s="1"/>
  <c r="Y277"/>
  <c r="Z277" s="1"/>
  <c r="Y276"/>
  <c r="AC276" s="1"/>
  <c r="Y275"/>
  <c r="Z275" s="1"/>
  <c r="Y274"/>
  <c r="AC274" s="1"/>
  <c r="Y273"/>
  <c r="Z273" s="1"/>
  <c r="Y272"/>
  <c r="Z272" s="1"/>
  <c r="Y271"/>
  <c r="Z271" s="1"/>
  <c r="Y270"/>
  <c r="Z270" s="1"/>
  <c r="Y269"/>
  <c r="Z269" s="1"/>
  <c r="Y268"/>
  <c r="Z268" s="1"/>
  <c r="Y267"/>
  <c r="Z267" s="1"/>
  <c r="Y266"/>
  <c r="Z266" s="1"/>
  <c r="Y265"/>
  <c r="Z265" s="1"/>
  <c r="Y264"/>
  <c r="Z264" s="1"/>
  <c r="Y263"/>
  <c r="Z263" s="1"/>
  <c r="Y262"/>
  <c r="Z262" s="1"/>
  <c r="Y261"/>
  <c r="Z261" s="1"/>
  <c r="Y260"/>
  <c r="Z260" s="1"/>
  <c r="Y259"/>
  <c r="Z259" s="1"/>
  <c r="Y258"/>
  <c r="Z258" s="1"/>
  <c r="Y257"/>
  <c r="Z257" s="1"/>
  <c r="Y256"/>
  <c r="Z256" s="1"/>
  <c r="Y255"/>
  <c r="Z255" s="1"/>
  <c r="Y254"/>
  <c r="Z254" s="1"/>
  <c r="Y253"/>
  <c r="AC253" s="1"/>
  <c r="Y252"/>
  <c r="Z252" s="1"/>
  <c r="Y251"/>
  <c r="Z251" s="1"/>
  <c r="Y250"/>
  <c r="AC250" s="1"/>
  <c r="Y249"/>
  <c r="Z249" s="1"/>
  <c r="Y248"/>
  <c r="Z248" s="1"/>
  <c r="Y247"/>
  <c r="Z247" s="1"/>
  <c r="Y246"/>
  <c r="Z246" s="1"/>
  <c r="Y245"/>
  <c r="Z245" s="1"/>
  <c r="Y244"/>
  <c r="Z244" s="1"/>
  <c r="Y243"/>
  <c r="Z243" s="1"/>
  <c r="Y242"/>
  <c r="Z242" s="1"/>
  <c r="Y241"/>
  <c r="AC241" s="1"/>
  <c r="Y240"/>
  <c r="Z240" s="1"/>
  <c r="Y239"/>
  <c r="Z239" s="1"/>
  <c r="Y238"/>
  <c r="Z238" s="1"/>
  <c r="Y237"/>
  <c r="Z237" s="1"/>
  <c r="Y236"/>
  <c r="Z236" s="1"/>
  <c r="Y235"/>
  <c r="Z235" s="1"/>
  <c r="Y234"/>
  <c r="Z234" s="1"/>
  <c r="Y233"/>
  <c r="Z233" s="1"/>
  <c r="Y232"/>
  <c r="Z232" s="1"/>
  <c r="Y231"/>
  <c r="Z231" s="1"/>
  <c r="Y230"/>
  <c r="Z230" s="1"/>
  <c r="Y229"/>
  <c r="Z229" s="1"/>
  <c r="Y228"/>
  <c r="Z228" s="1"/>
  <c r="Y227"/>
  <c r="Z227" s="1"/>
  <c r="Y226"/>
  <c r="Z226" s="1"/>
  <c r="Y225"/>
  <c r="AC225" s="1"/>
  <c r="Y224"/>
  <c r="Z224" s="1"/>
  <c r="Y223"/>
  <c r="Z223" s="1"/>
  <c r="Y222"/>
  <c r="AC222" s="1"/>
  <c r="Y221"/>
  <c r="AC221" s="1"/>
  <c r="Y220"/>
  <c r="Z220" s="1"/>
  <c r="Y219"/>
  <c r="Z219" s="1"/>
  <c r="Y218"/>
  <c r="Z218" s="1"/>
  <c r="Y217"/>
  <c r="Z217" s="1"/>
  <c r="Y216"/>
  <c r="Z216" s="1"/>
  <c r="AD274" l="1"/>
  <c r="AE274"/>
  <c r="AD402"/>
  <c r="AE402"/>
  <c r="AF402" s="1"/>
  <c r="AD822"/>
  <c r="AE822"/>
  <c r="AF822" s="1"/>
  <c r="AD1066"/>
  <c r="AE1066"/>
  <c r="AD1138"/>
  <c r="AE1138"/>
  <c r="AF1138" s="1"/>
  <c r="AD1574"/>
  <c r="AE1574"/>
  <c r="AF1574" s="1"/>
  <c r="AD1878"/>
  <c r="AE1878"/>
  <c r="AF1878" s="1"/>
  <c r="AD2318"/>
  <c r="AE2318"/>
  <c r="AF2318" s="1"/>
  <c r="AD2586"/>
  <c r="AE2586"/>
  <c r="AF2586" s="1"/>
  <c r="AD2742"/>
  <c r="AE2742"/>
  <c r="AD2930"/>
  <c r="AE2930"/>
  <c r="AF2930" s="1"/>
  <c r="AD3006"/>
  <c r="AE3006"/>
  <c r="AF3006" s="1"/>
  <c r="AD3078"/>
  <c r="AE3078"/>
  <c r="AD3602"/>
  <c r="AE3602"/>
  <c r="AD3742"/>
  <c r="AE3742"/>
  <c r="AF3742" s="1"/>
  <c r="AD3770"/>
  <c r="AE3770"/>
  <c r="AF3770" s="1"/>
  <c r="AD3802"/>
  <c r="AE3802"/>
  <c r="AF3802" s="1"/>
  <c r="AD3858"/>
  <c r="AE3858"/>
  <c r="AF3858" s="1"/>
  <c r="AD3898"/>
  <c r="AE3898"/>
  <c r="AD3934"/>
  <c r="AE3934"/>
  <c r="AD543"/>
  <c r="AE543"/>
  <c r="AF543" s="1"/>
  <c r="AD583"/>
  <c r="AE583"/>
  <c r="AF583" s="1"/>
  <c r="AD655"/>
  <c r="AE655"/>
  <c r="AF655" s="1"/>
  <c r="AD667"/>
  <c r="AE667"/>
  <c r="AF667" s="1"/>
  <c r="AD763"/>
  <c r="AE763"/>
  <c r="AF763" s="1"/>
  <c r="AD767"/>
  <c r="AE767"/>
  <c r="AF767" s="1"/>
  <c r="AD891"/>
  <c r="AE891"/>
  <c r="AF891" s="1"/>
  <c r="AD903"/>
  <c r="AE903"/>
  <c r="AF903" s="1"/>
  <c r="AD911"/>
  <c r="AE911"/>
  <c r="AF911" s="1"/>
  <c r="AD919"/>
  <c r="AE919"/>
  <c r="AD927"/>
  <c r="AE927"/>
  <c r="AF927" s="1"/>
  <c r="AD1043"/>
  <c r="AE1043"/>
  <c r="AD1063"/>
  <c r="AE1063"/>
  <c r="AF1063" s="1"/>
  <c r="AD1115"/>
  <c r="AE1115"/>
  <c r="AF1115" s="1"/>
  <c r="AD1175"/>
  <c r="AE1175"/>
  <c r="AF1175" s="1"/>
  <c r="AD1195"/>
  <c r="AE1195"/>
  <c r="AF1195" s="1"/>
  <c r="AD1259"/>
  <c r="AE1259"/>
  <c r="AF1259" s="1"/>
  <c r="AD1363"/>
  <c r="AE1363"/>
  <c r="AF1363" s="1"/>
  <c r="AD1375"/>
  <c r="AE1375"/>
  <c r="AF1375" s="1"/>
  <c r="AD1439"/>
  <c r="AE1439"/>
  <c r="AD1483"/>
  <c r="AE1483"/>
  <c r="AD1535"/>
  <c r="AE1535"/>
  <c r="AF1535" s="1"/>
  <c r="AD1547"/>
  <c r="AE1547"/>
  <c r="AD1575"/>
  <c r="AE1575"/>
  <c r="AD1587"/>
  <c r="AE1587"/>
  <c r="AD1627"/>
  <c r="AE1627"/>
  <c r="AF1627" s="1"/>
  <c r="AD1659"/>
  <c r="AE1659"/>
  <c r="AF1659" s="1"/>
  <c r="AD1663"/>
  <c r="AE1663"/>
  <c r="AF1663" s="1"/>
  <c r="AD1683"/>
  <c r="AE1683"/>
  <c r="AD1699"/>
  <c r="AE1699"/>
  <c r="AF1699" s="1"/>
  <c r="AD1727"/>
  <c r="AE1727"/>
  <c r="AF1727" s="1"/>
  <c r="AD1799"/>
  <c r="AE1799"/>
  <c r="AF1799" s="1"/>
  <c r="AD1919"/>
  <c r="AE1919"/>
  <c r="AD1955"/>
  <c r="AE1955"/>
  <c r="AD2031"/>
  <c r="AE2031"/>
  <c r="AD2047"/>
  <c r="AE2047"/>
  <c r="AF2047" s="1"/>
  <c r="AD2087"/>
  <c r="AE2087"/>
  <c r="AF2087" s="1"/>
  <c r="AD2131"/>
  <c r="AE2131"/>
  <c r="AF2131" s="1"/>
  <c r="AD2207"/>
  <c r="AE2207"/>
  <c r="AD2227"/>
  <c r="AE2227"/>
  <c r="AF2227" s="1"/>
  <c r="AD2407"/>
  <c r="AE2407"/>
  <c r="AF2407" s="1"/>
  <c r="AD2423"/>
  <c r="AE2423"/>
  <c r="AF2423" s="1"/>
  <c r="AD2663"/>
  <c r="AE2663"/>
  <c r="AF2663" s="1"/>
  <c r="AD2815"/>
  <c r="AE2815"/>
  <c r="AF2815" s="1"/>
  <c r="AD2831"/>
  <c r="AE2831"/>
  <c r="AF2831" s="1"/>
  <c r="AD2855"/>
  <c r="AE2855"/>
  <c r="AF2855" s="1"/>
  <c r="AD2899"/>
  <c r="AE2899"/>
  <c r="AF2899" s="1"/>
  <c r="AD2931"/>
  <c r="AE2931"/>
  <c r="AF2931" s="1"/>
  <c r="AD2939"/>
  <c r="AE2939"/>
  <c r="AD3043"/>
  <c r="AE3043"/>
  <c r="AF3043" s="1"/>
  <c r="AD3155"/>
  <c r="AE3155"/>
  <c r="AF3155" s="1"/>
  <c r="AD3235"/>
  <c r="AE3235"/>
  <c r="AD3383"/>
  <c r="AE3383"/>
  <c r="AD3399"/>
  <c r="AE3399"/>
  <c r="AF3399" s="1"/>
  <c r="AD3411"/>
  <c r="AE3411"/>
  <c r="AF3411" s="1"/>
  <c r="AD3567"/>
  <c r="AE3567"/>
  <c r="AD3595"/>
  <c r="AE3595"/>
  <c r="AF3595" s="1"/>
  <c r="AD3603"/>
  <c r="AE3603"/>
  <c r="AF3603" s="1"/>
  <c r="AD3611"/>
  <c r="AE3611"/>
  <c r="AF3611" s="1"/>
  <c r="AD3643"/>
  <c r="AE3643"/>
  <c r="AF3643" s="1"/>
  <c r="AD3667"/>
  <c r="AE3667"/>
  <c r="AF3667" s="1"/>
  <c r="AD3679"/>
  <c r="AE3679"/>
  <c r="AF3679" s="1"/>
  <c r="AD3691"/>
  <c r="AE3691"/>
  <c r="AD3699"/>
  <c r="AE3699"/>
  <c r="AF3699" s="1"/>
  <c r="AD3707"/>
  <c r="AE3707"/>
  <c r="AF3707" s="1"/>
  <c r="AD3711"/>
  <c r="AE3711"/>
  <c r="AF3711" s="1"/>
  <c r="AD3719"/>
  <c r="AE3719"/>
  <c r="AF3719" s="1"/>
  <c r="AD3723"/>
  <c r="AE3723"/>
  <c r="AF3723" s="1"/>
  <c r="AD3731"/>
  <c r="AE3731"/>
  <c r="AF3731" s="1"/>
  <c r="AD3735"/>
  <c r="AE3735"/>
  <c r="AF3735" s="1"/>
  <c r="AD3739"/>
  <c r="AE3739"/>
  <c r="AF3739" s="1"/>
  <c r="AD3747"/>
  <c r="AE3747"/>
  <c r="AF3747" s="1"/>
  <c r="AD3751"/>
  <c r="AE3751"/>
  <c r="AF3751" s="1"/>
  <c r="AD3755"/>
  <c r="AE3755"/>
  <c r="AF3755" s="1"/>
  <c r="AD3843"/>
  <c r="AE3843"/>
  <c r="AF3843" s="1"/>
  <c r="AD3851"/>
  <c r="AE3851"/>
  <c r="AF3851" s="1"/>
  <c r="AD3859"/>
  <c r="AE3859"/>
  <c r="AD3867"/>
  <c r="AE3867"/>
  <c r="AF3867" s="1"/>
  <c r="AD3871"/>
  <c r="AE3871"/>
  <c r="AF3871" s="1"/>
  <c r="AD3875"/>
  <c r="AE3875"/>
  <c r="AF3875" s="1"/>
  <c r="AD3879"/>
  <c r="AE3879"/>
  <c r="AF3879" s="1"/>
  <c r="AD3883"/>
  <c r="AE3883"/>
  <c r="AF3883" s="1"/>
  <c r="AD3899"/>
  <c r="AE3899"/>
  <c r="AF3899" s="1"/>
  <c r="AD3903"/>
  <c r="AE3903"/>
  <c r="AD3911"/>
  <c r="AE3911"/>
  <c r="AF3911" s="1"/>
  <c r="AD3955"/>
  <c r="AE3955"/>
  <c r="AF3955" s="1"/>
  <c r="AD3963"/>
  <c r="AE3963"/>
  <c r="AF3963" s="1"/>
  <c r="AD3967"/>
  <c r="AE3967"/>
  <c r="AF3967" s="1"/>
  <c r="AD3983"/>
  <c r="AE3983"/>
  <c r="AF3983" s="1"/>
  <c r="AD3991"/>
  <c r="AE3991"/>
  <c r="AF3991" s="1"/>
  <c r="AD3995"/>
  <c r="AE3995"/>
  <c r="AF3995" s="1"/>
  <c r="AD4015"/>
  <c r="AE4015"/>
  <c r="AF4015" s="1"/>
  <c r="AD4023"/>
  <c r="AE4023"/>
  <c r="AF4023" s="1"/>
  <c r="AD4651"/>
  <c r="AE4651"/>
  <c r="AF4651" s="1"/>
  <c r="AD4704"/>
  <c r="AE4704"/>
  <c r="AF4704" s="1"/>
  <c r="AD4338"/>
  <c r="AE4338"/>
  <c r="AF4338" s="1"/>
  <c r="AD4323"/>
  <c r="AE4323"/>
  <c r="AF4323" s="1"/>
  <c r="AD4250"/>
  <c r="AE4250"/>
  <c r="AF4250" s="1"/>
  <c r="AD4083"/>
  <c r="AE4083"/>
  <c r="AF4083" s="1"/>
  <c r="AD4483"/>
  <c r="AE4483"/>
  <c r="AF4483" s="1"/>
  <c r="AD4491"/>
  <c r="AE4491"/>
  <c r="AF4491" s="1"/>
  <c r="AD4242"/>
  <c r="AE4242"/>
  <c r="AD4109"/>
  <c r="AE4109"/>
  <c r="AF4109" s="1"/>
  <c r="AD306"/>
  <c r="AE306"/>
  <c r="AF306" s="1"/>
  <c r="AD410"/>
  <c r="AE410"/>
  <c r="AF410" s="1"/>
  <c r="AD462"/>
  <c r="AE462"/>
  <c r="AF462" s="1"/>
  <c r="AD502"/>
  <c r="AE502"/>
  <c r="AF502" s="1"/>
  <c r="AD654"/>
  <c r="AE654"/>
  <c r="AF654" s="1"/>
  <c r="AD802"/>
  <c r="AE802"/>
  <c r="AF802" s="1"/>
  <c r="AD1158"/>
  <c r="AE1158"/>
  <c r="AD1302"/>
  <c r="AE1302"/>
  <c r="AF1302" s="1"/>
  <c r="AD1834"/>
  <c r="AE1834"/>
  <c r="AD2582"/>
  <c r="AE2582"/>
  <c r="AF2582" s="1"/>
  <c r="AD2974"/>
  <c r="AE2974"/>
  <c r="AF2974" s="1"/>
  <c r="AD3166"/>
  <c r="AE3166"/>
  <c r="AF3166" s="1"/>
  <c r="AD3314"/>
  <c r="AE3314"/>
  <c r="AF3314" s="1"/>
  <c r="AD3438"/>
  <c r="AE3438"/>
  <c r="AD3718"/>
  <c r="AE3718"/>
  <c r="AD3746"/>
  <c r="AE3746"/>
  <c r="AD3790"/>
  <c r="AE3790"/>
  <c r="AF3790" s="1"/>
  <c r="AD3814"/>
  <c r="AE3814"/>
  <c r="AF3814" s="1"/>
  <c r="AD3830"/>
  <c r="AE3830"/>
  <c r="AF3830" s="1"/>
  <c r="AD3846"/>
  <c r="AE3846"/>
  <c r="AD3930"/>
  <c r="AE3930"/>
  <c r="AF3930" s="1"/>
  <c r="AD4034"/>
  <c r="AE4034"/>
  <c r="AF4034" s="1"/>
  <c r="AD4459"/>
  <c r="AE4459"/>
  <c r="AD4558"/>
  <c r="AE4558"/>
  <c r="AF4558" s="1"/>
  <c r="AD4275"/>
  <c r="AE4275"/>
  <c r="AF4275" s="1"/>
  <c r="AD4612"/>
  <c r="AE4612"/>
  <c r="AD4283"/>
  <c r="AE4283"/>
  <c r="AD250"/>
  <c r="AE250"/>
  <c r="AF250" s="1"/>
  <c r="AD426"/>
  <c r="AE426"/>
  <c r="AF426" s="1"/>
  <c r="AD778"/>
  <c r="AE778"/>
  <c r="AD882"/>
  <c r="AE882"/>
  <c r="AF882" s="1"/>
  <c r="AD1050"/>
  <c r="AE1050"/>
  <c r="AF1050" s="1"/>
  <c r="AD1382"/>
  <c r="AE1382"/>
  <c r="AF1382" s="1"/>
  <c r="AD1546"/>
  <c r="AE1546"/>
  <c r="AF1546" s="1"/>
  <c r="AD1598"/>
  <c r="AE1598"/>
  <c r="AF1598" s="1"/>
  <c r="AD2102"/>
  <c r="AE2102"/>
  <c r="AF2102" s="1"/>
  <c r="AD2242"/>
  <c r="AE2242"/>
  <c r="AF2242" s="1"/>
  <c r="AD2618"/>
  <c r="AE2618"/>
  <c r="AD2778"/>
  <c r="AE2778"/>
  <c r="AF2778" s="1"/>
  <c r="AD2918"/>
  <c r="AE2918"/>
  <c r="AD3362"/>
  <c r="AE3362"/>
  <c r="AD3454"/>
  <c r="AE3454"/>
  <c r="AD3638"/>
  <c r="AE3638"/>
  <c r="AF3638" s="1"/>
  <c r="AD3730"/>
  <c r="AE3730"/>
  <c r="AD3758"/>
  <c r="AE3758"/>
  <c r="AF3758" s="1"/>
  <c r="AD3786"/>
  <c r="AE3786"/>
  <c r="AF3786" s="1"/>
  <c r="AD3810"/>
  <c r="AE3810"/>
  <c r="AF3810" s="1"/>
  <c r="AD3826"/>
  <c r="AE3826"/>
  <c r="AD3854"/>
  <c r="AE3854"/>
  <c r="AD3874"/>
  <c r="AE3874"/>
  <c r="AF3874" s="1"/>
  <c r="AD3890"/>
  <c r="AE3890"/>
  <c r="AD3922"/>
  <c r="AE3922"/>
  <c r="AD3990"/>
  <c r="AE3990"/>
  <c r="AF3990" s="1"/>
  <c r="AD4030"/>
  <c r="AE4030"/>
  <c r="AF4030" s="1"/>
  <c r="AD4696"/>
  <c r="AE4696"/>
  <c r="AF4696" s="1"/>
  <c r="AD4145"/>
  <c r="AE4145"/>
  <c r="AF4145" s="1"/>
  <c r="AD4315"/>
  <c r="AE4315"/>
  <c r="AF4315" s="1"/>
  <c r="AD225"/>
  <c r="AE225"/>
  <c r="AF225" s="1"/>
  <c r="AD241"/>
  <c r="AE241"/>
  <c r="AF241" s="1"/>
  <c r="AD253"/>
  <c r="AE253"/>
  <c r="AF253" s="1"/>
  <c r="AD341"/>
  <c r="AE341"/>
  <c r="AF341" s="1"/>
  <c r="AD389"/>
  <c r="AE389"/>
  <c r="AF389" s="1"/>
  <c r="AD453"/>
  <c r="AE453"/>
  <c r="AD553"/>
  <c r="AE553"/>
  <c r="AF553" s="1"/>
  <c r="AD621"/>
  <c r="AE621"/>
  <c r="AF621" s="1"/>
  <c r="AD665"/>
  <c r="AE665"/>
  <c r="AF665" s="1"/>
  <c r="AD709"/>
  <c r="AE709"/>
  <c r="AD849"/>
  <c r="AE849"/>
  <c r="AD865"/>
  <c r="AE865"/>
  <c r="AF865" s="1"/>
  <c r="AD873"/>
  <c r="AE873"/>
  <c r="AD897"/>
  <c r="AE897"/>
  <c r="AF897" s="1"/>
  <c r="AD937"/>
  <c r="AE937"/>
  <c r="AF937" s="1"/>
  <c r="AD1021"/>
  <c r="AE1021"/>
  <c r="AF1021" s="1"/>
  <c r="AD1153"/>
  <c r="AE1153"/>
  <c r="AD1213"/>
  <c r="AE1213"/>
  <c r="AF1213" s="1"/>
  <c r="AD1233"/>
  <c r="AE1233"/>
  <c r="AF1233" s="1"/>
  <c r="AD1393"/>
  <c r="AE1393"/>
  <c r="AF1393" s="1"/>
  <c r="AD1441"/>
  <c r="AE1441"/>
  <c r="AF1441" s="1"/>
  <c r="AD1469"/>
  <c r="AE1469"/>
  <c r="AF1469" s="1"/>
  <c r="AD1861"/>
  <c r="AE1861"/>
  <c r="AF1861" s="1"/>
  <c r="AD1877"/>
  <c r="AE1877"/>
  <c r="AF1877" s="1"/>
  <c r="AD1897"/>
  <c r="AE1897"/>
  <c r="AF1897" s="1"/>
  <c r="AD1965"/>
  <c r="AE1965"/>
  <c r="AF1965" s="1"/>
  <c r="AD2017"/>
  <c r="AE2017"/>
  <c r="AF2017" s="1"/>
  <c r="AD2045"/>
  <c r="AE2045"/>
  <c r="AD2053"/>
  <c r="AE2053"/>
  <c r="AD2105"/>
  <c r="AE2105"/>
  <c r="AF2105" s="1"/>
  <c r="AD2109"/>
  <c r="AE2109"/>
  <c r="AF2109" s="1"/>
  <c r="AD2133"/>
  <c r="AE2133"/>
  <c r="AF2133" s="1"/>
  <c r="AD2245"/>
  <c r="AE2245"/>
  <c r="AF2245" s="1"/>
  <c r="AD2261"/>
  <c r="AE2261"/>
  <c r="AF2261" s="1"/>
  <c r="AD2333"/>
  <c r="AE2333"/>
  <c r="AD2429"/>
  <c r="AE2429"/>
  <c r="AD2665"/>
  <c r="AE2665"/>
  <c r="AD2681"/>
  <c r="AE2681"/>
  <c r="AD2693"/>
  <c r="AE2693"/>
  <c r="AF2693" s="1"/>
  <c r="AD2709"/>
  <c r="AE2709"/>
  <c r="AF2709" s="1"/>
  <c r="AD2765"/>
  <c r="AE2765"/>
  <c r="AF2765" s="1"/>
  <c r="AD2769"/>
  <c r="AE2769"/>
  <c r="AF2769" s="1"/>
  <c r="AD2885"/>
  <c r="AE2885"/>
  <c r="AD2933"/>
  <c r="AE2933"/>
  <c r="AD3065"/>
  <c r="AE3065"/>
  <c r="AF3065" s="1"/>
  <c r="AD3101"/>
  <c r="AE3101"/>
  <c r="AF3101" s="1"/>
  <c r="AD3129"/>
  <c r="AE3129"/>
  <c r="AF3129" s="1"/>
  <c r="AD3353"/>
  <c r="AE3353"/>
  <c r="AD3421"/>
  <c r="AE3421"/>
  <c r="AF3421" s="1"/>
  <c r="AD3441"/>
  <c r="AE3441"/>
  <c r="AF3441" s="1"/>
  <c r="AD3457"/>
  <c r="AE3457"/>
  <c r="AF3457" s="1"/>
  <c r="AD3465"/>
  <c r="AE3465"/>
  <c r="AF3465" s="1"/>
  <c r="AD3473"/>
  <c r="AE3473"/>
  <c r="AF3473" s="1"/>
  <c r="AD3493"/>
  <c r="AE3493"/>
  <c r="AF3493" s="1"/>
  <c r="AD3501"/>
  <c r="AE3501"/>
  <c r="AD3509"/>
  <c r="AE3509"/>
  <c r="AD3521"/>
  <c r="AE3521"/>
  <c r="AF3521" s="1"/>
  <c r="AD3541"/>
  <c r="AE3541"/>
  <c r="AD3549"/>
  <c r="AE3549"/>
  <c r="AD3557"/>
  <c r="AE3557"/>
  <c r="AD3565"/>
  <c r="AE3565"/>
  <c r="AF3565" s="1"/>
  <c r="AD3581"/>
  <c r="AE3581"/>
  <c r="AD3621"/>
  <c r="AE3621"/>
  <c r="AF3621" s="1"/>
  <c r="AD3669"/>
  <c r="AE3669"/>
  <c r="AF3669" s="1"/>
  <c r="AD3673"/>
  <c r="AE3673"/>
  <c r="AF3673" s="1"/>
  <c r="AD3677"/>
  <c r="AE3677"/>
  <c r="AF3677" s="1"/>
  <c r="AD3693"/>
  <c r="AE3693"/>
  <c r="AD3705"/>
  <c r="AE3705"/>
  <c r="AF3705" s="1"/>
  <c r="AD3713"/>
  <c r="AE3713"/>
  <c r="AF3713" s="1"/>
  <c r="AD3729"/>
  <c r="AE3729"/>
  <c r="AF3729" s="1"/>
  <c r="AD3773"/>
  <c r="AE3773"/>
  <c r="AF3773" s="1"/>
  <c r="AD3789"/>
  <c r="AE3789"/>
  <c r="AF3789" s="1"/>
  <c r="AD3797"/>
  <c r="AE3797"/>
  <c r="AF3797" s="1"/>
  <c r="AD3801"/>
  <c r="AE3801"/>
  <c r="AF3801" s="1"/>
  <c r="AD3829"/>
  <c r="AE3829"/>
  <c r="AF3829" s="1"/>
  <c r="AD3833"/>
  <c r="AE3833"/>
  <c r="AD3865"/>
  <c r="AE3865"/>
  <c r="AF3865" s="1"/>
  <c r="AD3869"/>
  <c r="AE3869"/>
  <c r="AD3881"/>
  <c r="AE3881"/>
  <c r="AD3889"/>
  <c r="AE3889"/>
  <c r="AF3889" s="1"/>
  <c r="AD3893"/>
  <c r="AE3893"/>
  <c r="AF3893" s="1"/>
  <c r="AD3897"/>
  <c r="AE3897"/>
  <c r="AF3897" s="1"/>
  <c r="AD3905"/>
  <c r="AE3905"/>
  <c r="AF3905" s="1"/>
  <c r="AD3913"/>
  <c r="AE3913"/>
  <c r="AF3913" s="1"/>
  <c r="AD3921"/>
  <c r="AE3921"/>
  <c r="AF3921" s="1"/>
  <c r="AD3929"/>
  <c r="AE3929"/>
  <c r="AD3941"/>
  <c r="AE3941"/>
  <c r="AD3949"/>
  <c r="AE3949"/>
  <c r="AF3949" s="1"/>
  <c r="AD3953"/>
  <c r="AE3953"/>
  <c r="AF3953" s="1"/>
  <c r="AD3961"/>
  <c r="AE3961"/>
  <c r="AF3961" s="1"/>
  <c r="AD3965"/>
  <c r="AE3965"/>
  <c r="AF3965" s="1"/>
  <c r="AD3973"/>
  <c r="AE3973"/>
  <c r="AF3973" s="1"/>
  <c r="AD3981"/>
  <c r="AE3981"/>
  <c r="AF3981" s="1"/>
  <c r="AD4001"/>
  <c r="AE4001"/>
  <c r="AD4005"/>
  <c r="AE4005"/>
  <c r="AF4005" s="1"/>
  <c r="AD4013"/>
  <c r="AE4013"/>
  <c r="AF4013" s="1"/>
  <c r="AD4017"/>
  <c r="AE4017"/>
  <c r="AD4021"/>
  <c r="AE4021"/>
  <c r="AF4021" s="1"/>
  <c r="AD4025"/>
  <c r="AE4025"/>
  <c r="AD4033"/>
  <c r="AE4033"/>
  <c r="AD4041"/>
  <c r="AE4041"/>
  <c r="AD4049"/>
  <c r="AE4049"/>
  <c r="AF4049" s="1"/>
  <c r="AD4680"/>
  <c r="AE4680"/>
  <c r="AF4680" s="1"/>
  <c r="AD4218"/>
  <c r="AE4218"/>
  <c r="AF4218" s="1"/>
  <c r="AD4161"/>
  <c r="AE4161"/>
  <c r="AF4161" s="1"/>
  <c r="AD4447"/>
  <c r="AE4447"/>
  <c r="AF4447" s="1"/>
  <c r="AD4439"/>
  <c r="AE4439"/>
  <c r="AF4439" s="1"/>
  <c r="AD4346"/>
  <c r="AE4346"/>
  <c r="AF4346" s="1"/>
  <c r="AD4627"/>
  <c r="AE4627"/>
  <c r="AF4627" s="1"/>
  <c r="AD4623"/>
  <c r="AE4623"/>
  <c r="AD4113"/>
  <c r="AE4113"/>
  <c r="AF4113" s="1"/>
  <c r="AD4201"/>
  <c r="AE4201"/>
  <c r="AD222"/>
  <c r="AE222"/>
  <c r="AD334"/>
  <c r="AE334"/>
  <c r="AD870"/>
  <c r="AE870"/>
  <c r="AF870" s="1"/>
  <c r="AD962"/>
  <c r="AE962"/>
  <c r="AF962" s="1"/>
  <c r="AD1094"/>
  <c r="AE1094"/>
  <c r="AF1094" s="1"/>
  <c r="AD1454"/>
  <c r="AE1454"/>
  <c r="AD1550"/>
  <c r="AE1550"/>
  <c r="AD1602"/>
  <c r="AE1602"/>
  <c r="AF1602" s="1"/>
  <c r="AD1746"/>
  <c r="AE1746"/>
  <c r="AD1926"/>
  <c r="AE1926"/>
  <c r="AF1926" s="1"/>
  <c r="AD2222"/>
  <c r="AE2222"/>
  <c r="AF2222" s="1"/>
  <c r="AD2422"/>
  <c r="AE2422"/>
  <c r="AF2422" s="1"/>
  <c r="AD2642"/>
  <c r="AE2642"/>
  <c r="AF2642" s="1"/>
  <c r="AD3430"/>
  <c r="AE3430"/>
  <c r="AD3478"/>
  <c r="AE3478"/>
  <c r="AF3478" s="1"/>
  <c r="AD3634"/>
  <c r="AE3634"/>
  <c r="AF3634" s="1"/>
  <c r="AD3734"/>
  <c r="AE3734"/>
  <c r="AD3778"/>
  <c r="AE3778"/>
  <c r="AF3778" s="1"/>
  <c r="AD3794"/>
  <c r="AE3794"/>
  <c r="AF3794" s="1"/>
  <c r="AD3822"/>
  <c r="AE3822"/>
  <c r="AF3822" s="1"/>
  <c r="AD3842"/>
  <c r="AE3842"/>
  <c r="AF3842" s="1"/>
  <c r="AD3886"/>
  <c r="AE3886"/>
  <c r="AF3886" s="1"/>
  <c r="AD3894"/>
  <c r="AE3894"/>
  <c r="AF3894" s="1"/>
  <c r="AD3926"/>
  <c r="AE3926"/>
  <c r="AF3926" s="1"/>
  <c r="AD3958"/>
  <c r="AE3958"/>
  <c r="AF3958" s="1"/>
  <c r="AD4046"/>
  <c r="AE4046"/>
  <c r="AF4046" s="1"/>
  <c r="AD4531"/>
  <c r="AE4531"/>
  <c r="AF4531" s="1"/>
  <c r="AD4251"/>
  <c r="AE4251"/>
  <c r="AF4251" s="1"/>
  <c r="AD221"/>
  <c r="AE221"/>
  <c r="AF221" s="1"/>
  <c r="AD276"/>
  <c r="AE276"/>
  <c r="AF276" s="1"/>
  <c r="AD380"/>
  <c r="AE380"/>
  <c r="AD412"/>
  <c r="AE412"/>
  <c r="AF412" s="1"/>
  <c r="AD420"/>
  <c r="AE420"/>
  <c r="AF420" s="1"/>
  <c r="AD460"/>
  <c r="AE460"/>
  <c r="AF460" s="1"/>
  <c r="AD468"/>
  <c r="AE468"/>
  <c r="AF468" s="1"/>
  <c r="AD532"/>
  <c r="AE532"/>
  <c r="AF532" s="1"/>
  <c r="AD560"/>
  <c r="AE560"/>
  <c r="AD604"/>
  <c r="AE604"/>
  <c r="AF604" s="1"/>
  <c r="AD668"/>
  <c r="AE668"/>
  <c r="AD692"/>
  <c r="AE692"/>
  <c r="AF692" s="1"/>
  <c r="AD748"/>
  <c r="AE748"/>
  <c r="AF748" s="1"/>
  <c r="AD760"/>
  <c r="AE760"/>
  <c r="AF760" s="1"/>
  <c r="AD892"/>
  <c r="AE892"/>
  <c r="AD988"/>
  <c r="AE988"/>
  <c r="AF988" s="1"/>
  <c r="AD1180"/>
  <c r="AE1180"/>
  <c r="AF1180" s="1"/>
  <c r="AD1248"/>
  <c r="AE1248"/>
  <c r="AF1248" s="1"/>
  <c r="AD1284"/>
  <c r="AE1284"/>
  <c r="AF1284" s="1"/>
  <c r="AD1356"/>
  <c r="AE1356"/>
  <c r="AD1368"/>
  <c r="AE1368"/>
  <c r="AF1368" s="1"/>
  <c r="AD1440"/>
  <c r="AE1440"/>
  <c r="AF1440" s="1"/>
  <c r="AD1468"/>
  <c r="AE1468"/>
  <c r="AF1468" s="1"/>
  <c r="AD1472"/>
  <c r="AE1472"/>
  <c r="AF1472" s="1"/>
  <c r="AD1520"/>
  <c r="AE1520"/>
  <c r="AF1520" s="1"/>
  <c r="AD1524"/>
  <c r="AE1524"/>
  <c r="AF1524" s="1"/>
  <c r="AD1528"/>
  <c r="AE1528"/>
  <c r="AD1572"/>
  <c r="AE1572"/>
  <c r="AF1572" s="1"/>
  <c r="AD1616"/>
  <c r="AE1616"/>
  <c r="AD1640"/>
  <c r="AE1640"/>
  <c r="AD1744"/>
  <c r="AE1744"/>
  <c r="AF1744" s="1"/>
  <c r="AD1908"/>
  <c r="AE1908"/>
  <c r="AF1908" s="1"/>
  <c r="AD1912"/>
  <c r="AE1912"/>
  <c r="AF1912" s="1"/>
  <c r="AD2020"/>
  <c r="AE2020"/>
  <c r="AF2020" s="1"/>
  <c r="AD2076"/>
  <c r="AE2076"/>
  <c r="AF2076" s="1"/>
  <c r="AD2160"/>
  <c r="AE2160"/>
  <c r="AD2268"/>
  <c r="AE2268"/>
  <c r="AF2268" s="1"/>
  <c r="AD2516"/>
  <c r="AE2516"/>
  <c r="AD2704"/>
  <c r="AE2704"/>
  <c r="AF2704" s="1"/>
  <c r="AD2804"/>
  <c r="AE2804"/>
  <c r="AF2804" s="1"/>
  <c r="AD3012"/>
  <c r="AE3012"/>
  <c r="AF3012" s="1"/>
  <c r="AD3020"/>
  <c r="AE3020"/>
  <c r="AF3020" s="1"/>
  <c r="AD3036"/>
  <c r="AE3036"/>
  <c r="AF3036" s="1"/>
  <c r="AD3156"/>
  <c r="AE3156"/>
  <c r="AF3156" s="1"/>
  <c r="AD3184"/>
  <c r="AE3184"/>
  <c r="AF3184" s="1"/>
  <c r="AD3204"/>
  <c r="AE3204"/>
  <c r="AD3232"/>
  <c r="AE3232"/>
  <c r="AD3248"/>
  <c r="AE3248"/>
  <c r="AF3248" s="1"/>
  <c r="AD3252"/>
  <c r="AE3252"/>
  <c r="AD3268"/>
  <c r="AE3268"/>
  <c r="AF3268" s="1"/>
  <c r="AD3292"/>
  <c r="AE3292"/>
  <c r="AF3292" s="1"/>
  <c r="AD3304"/>
  <c r="AE3304"/>
  <c r="AD3336"/>
  <c r="AE3336"/>
  <c r="AF3336" s="1"/>
  <c r="AD3464"/>
  <c r="AE3464"/>
  <c r="AF3464" s="1"/>
  <c r="AD3492"/>
  <c r="AE3492"/>
  <c r="AF3492" s="1"/>
  <c r="AD3508"/>
  <c r="AE3508"/>
  <c r="AF3508" s="1"/>
  <c r="AD3520"/>
  <c r="AE3520"/>
  <c r="AF3520" s="1"/>
  <c r="AD3548"/>
  <c r="AE3548"/>
  <c r="AD3564"/>
  <c r="AE3564"/>
  <c r="AF3564" s="1"/>
  <c r="AD3640"/>
  <c r="AE3640"/>
  <c r="AD3644"/>
  <c r="AE3644"/>
  <c r="AF3644" s="1"/>
  <c r="AD3648"/>
  <c r="AE3648"/>
  <c r="AF3648" s="1"/>
  <c r="AD3656"/>
  <c r="AE3656"/>
  <c r="AF3656" s="1"/>
  <c r="AD3664"/>
  <c r="AE3664"/>
  <c r="AF3664" s="1"/>
  <c r="AD3672"/>
  <c r="AE3672"/>
  <c r="AF3672" s="1"/>
  <c r="AD3760"/>
  <c r="AE3760"/>
  <c r="AF3760" s="1"/>
  <c r="AD3780"/>
  <c r="AE3780"/>
  <c r="AF3780" s="1"/>
  <c r="AD3796"/>
  <c r="AE3796"/>
  <c r="AF3796" s="1"/>
  <c r="AD3820"/>
  <c r="AE3820"/>
  <c r="AF3820" s="1"/>
  <c r="AD3828"/>
  <c r="AE3828"/>
  <c r="AF3828" s="1"/>
  <c r="AD3832"/>
  <c r="AE3832"/>
  <c r="AD3908"/>
  <c r="AE3908"/>
  <c r="AF3908" s="1"/>
  <c r="AD3928"/>
  <c r="AE3928"/>
  <c r="AF3928" s="1"/>
  <c r="AD3936"/>
  <c r="AE3936"/>
  <c r="AF3936" s="1"/>
  <c r="AD3940"/>
  <c r="AE3940"/>
  <c r="AF3940" s="1"/>
  <c r="AD3944"/>
  <c r="AE3944"/>
  <c r="AF3944" s="1"/>
  <c r="AD3952"/>
  <c r="AE3952"/>
  <c r="AD3964"/>
  <c r="AE3964"/>
  <c r="AF3964" s="1"/>
  <c r="AD3976"/>
  <c r="AE3976"/>
  <c r="AF3976" s="1"/>
  <c r="AD3984"/>
  <c r="AE3984"/>
  <c r="AF3984" s="1"/>
  <c r="AD3996"/>
  <c r="AE3996"/>
  <c r="AF3996" s="1"/>
  <c r="AD4000"/>
  <c r="AE4000"/>
  <c r="AD4004"/>
  <c r="AE4004"/>
  <c r="AF4004" s="1"/>
  <c r="AD4008"/>
  <c r="AE4008"/>
  <c r="AF4008" s="1"/>
  <c r="AD4016"/>
  <c r="AE4016"/>
  <c r="AD4028"/>
  <c r="AE4028"/>
  <c r="AD4040"/>
  <c r="AE4040"/>
  <c r="AF4040" s="1"/>
  <c r="AD4048"/>
  <c r="AE4048"/>
  <c r="AD4499"/>
  <c r="AE4499"/>
  <c r="AD4604"/>
  <c r="AE4604"/>
  <c r="AF4604" s="1"/>
  <c r="AD4643"/>
  <c r="AE4643"/>
  <c r="AF4643" s="1"/>
  <c r="AD4291"/>
  <c r="AE4291"/>
  <c r="AF4291" s="1"/>
  <c r="AD4566"/>
  <c r="AE4566"/>
  <c r="AF4566" s="1"/>
  <c r="AD4688"/>
  <c r="AE4688"/>
  <c r="AF4688" s="1"/>
  <c r="AD4193"/>
  <c r="AE4193"/>
  <c r="AF4193" s="1"/>
  <c r="AF3343"/>
  <c r="AD3343"/>
  <c r="AF3703"/>
  <c r="AD3703"/>
  <c r="AF3891"/>
  <c r="AD3891"/>
  <c r="AF4523"/>
  <c r="AD4523"/>
  <c r="AF724"/>
  <c r="AD724"/>
  <c r="AF1320"/>
  <c r="AD1320"/>
  <c r="AF2188"/>
  <c r="AD2188"/>
  <c r="AF3212"/>
  <c r="AD3212"/>
  <c r="AF3224"/>
  <c r="AD3224"/>
  <c r="AF3288"/>
  <c r="AD3288"/>
  <c r="AF3764"/>
  <c r="AD3764"/>
  <c r="AF3772"/>
  <c r="AD3772"/>
  <c r="AF3992"/>
  <c r="AD3992"/>
  <c r="AD4467"/>
  <c r="AF679"/>
  <c r="AD679"/>
  <c r="AF1595"/>
  <c r="AD1595"/>
  <c r="AF3627"/>
  <c r="AD3627"/>
  <c r="AF906"/>
  <c r="AD906"/>
  <c r="AF922"/>
  <c r="AD922"/>
  <c r="AF1250"/>
  <c r="AD1250"/>
  <c r="AF1994"/>
  <c r="AD1994"/>
  <c r="AF2270"/>
  <c r="AD2270"/>
  <c r="AF2490"/>
  <c r="AD2490"/>
  <c r="AF2714"/>
  <c r="AD2714"/>
  <c r="AF2970"/>
  <c r="AD2970"/>
  <c r="AF3402"/>
  <c r="AD3402"/>
  <c r="AF3838"/>
  <c r="AD3838"/>
  <c r="AF3918"/>
  <c r="AD3918"/>
  <c r="AD4507"/>
  <c r="AF939"/>
  <c r="AD939"/>
  <c r="AF1263"/>
  <c r="AD1263"/>
  <c r="AF2187"/>
  <c r="AD2187"/>
  <c r="AF3371"/>
  <c r="AD3371"/>
  <c r="AF3619"/>
  <c r="AD3619"/>
  <c r="AF3655"/>
  <c r="AD3655"/>
  <c r="AF3715"/>
  <c r="AD3715"/>
  <c r="AF3895"/>
  <c r="AD3895"/>
  <c r="AF4058"/>
  <c r="AD4058"/>
  <c r="AF725"/>
  <c r="AD725"/>
  <c r="AF885"/>
  <c r="AD885"/>
  <c r="AF1157"/>
  <c r="AD1157"/>
  <c r="AF1317"/>
  <c r="AD1317"/>
  <c r="AF1453"/>
  <c r="AD1453"/>
  <c r="AF1473"/>
  <c r="AD1473"/>
  <c r="AF1521"/>
  <c r="AD1521"/>
  <c r="AF1545"/>
  <c r="AD1545"/>
  <c r="AF2065"/>
  <c r="AD2065"/>
  <c r="AF2217"/>
  <c r="AD2217"/>
  <c r="AF2289"/>
  <c r="AD2289"/>
  <c r="AF3113"/>
  <c r="AD3113"/>
  <c r="AF3337"/>
  <c r="AD3337"/>
  <c r="AF3345"/>
  <c r="AD3345"/>
  <c r="AF3485"/>
  <c r="AD3485"/>
  <c r="AF3529"/>
  <c r="AD3529"/>
  <c r="AF3573"/>
  <c r="AD3573"/>
  <c r="AF3665"/>
  <c r="AD3665"/>
  <c r="AF3753"/>
  <c r="AD3753"/>
  <c r="AF3785"/>
  <c r="AD3785"/>
  <c r="AF3849"/>
  <c r="AD3849"/>
  <c r="AF3969"/>
  <c r="AD3969"/>
  <c r="AF4009"/>
  <c r="AD4009"/>
  <c r="AF4515"/>
  <c r="AD4515"/>
  <c r="Z410"/>
  <c r="Z2693"/>
  <c r="AC1502"/>
  <c r="Z222"/>
  <c r="Z274"/>
  <c r="AC3463"/>
  <c r="AE3463" s="1"/>
  <c r="Z453"/>
  <c r="AC833"/>
  <c r="Z2663"/>
  <c r="Z3842"/>
  <c r="AC528"/>
  <c r="AC590"/>
  <c r="AE590" s="1"/>
  <c r="Z3908"/>
  <c r="AC1423"/>
  <c r="Z2222"/>
  <c r="Z2422"/>
  <c r="Z2516"/>
  <c r="Z3166"/>
  <c r="Z3753"/>
  <c r="Z3828"/>
  <c r="AF4467"/>
  <c r="Z870"/>
  <c r="AC1941"/>
  <c r="Z2102"/>
  <c r="Z2187"/>
  <c r="Z2714"/>
  <c r="Z3399"/>
  <c r="Z4048"/>
  <c r="Z725"/>
  <c r="Z748"/>
  <c r="Z1233"/>
  <c r="Z1877"/>
  <c r="Z2076"/>
  <c r="Z3655"/>
  <c r="Z3713"/>
  <c r="Z3893"/>
  <c r="Z3894"/>
  <c r="Z4005"/>
  <c r="AC1346"/>
  <c r="Z1524"/>
  <c r="AC1549"/>
  <c r="AC1586"/>
  <c r="AC1707"/>
  <c r="AE1707" s="1"/>
  <c r="AC1721"/>
  <c r="Z1919"/>
  <c r="Z2045"/>
  <c r="Z2270"/>
  <c r="Z2765"/>
  <c r="Z2769"/>
  <c r="Z3078"/>
  <c r="AC3123"/>
  <c r="AE3123" s="1"/>
  <c r="Z3235"/>
  <c r="Z3565"/>
  <c r="Z3719"/>
  <c r="Z3802"/>
  <c r="Z3875"/>
  <c r="Z3922"/>
  <c r="Z621"/>
  <c r="Z1550"/>
  <c r="Z1926"/>
  <c r="Z3252"/>
  <c r="Z3268"/>
  <c r="AC564"/>
  <c r="AE564" s="1"/>
  <c r="AC855"/>
  <c r="AE855" s="1"/>
  <c r="Z937"/>
  <c r="Z988"/>
  <c r="AC2107"/>
  <c r="AE2107" s="1"/>
  <c r="Z2933"/>
  <c r="Z3843"/>
  <c r="Z897"/>
  <c r="Z1521"/>
  <c r="AC1792"/>
  <c r="Z2133"/>
  <c r="Z3343"/>
  <c r="Z3421"/>
  <c r="Z3673"/>
  <c r="Z3895"/>
  <c r="Z3905"/>
  <c r="Z945"/>
  <c r="AC945"/>
  <c r="Z1748"/>
  <c r="AC1748"/>
  <c r="AE1748" s="1"/>
  <c r="AC313"/>
  <c r="AE313" s="1"/>
  <c r="AC1098"/>
  <c r="Z1135"/>
  <c r="AC1135"/>
  <c r="Z1770"/>
  <c r="AC1770"/>
  <c r="AE1770" s="1"/>
  <c r="AC323"/>
  <c r="Z511"/>
  <c r="Z692"/>
  <c r="AC704"/>
  <c r="Z763"/>
  <c r="Z1094"/>
  <c r="AC1209"/>
  <c r="AE1209" s="1"/>
  <c r="Z1209"/>
  <c r="Z1657"/>
  <c r="AC1657"/>
  <c r="AC349"/>
  <c r="AC504"/>
  <c r="AC549"/>
  <c r="AE549" s="1"/>
  <c r="Z865"/>
  <c r="AC952"/>
  <c r="Z1405"/>
  <c r="Z1410"/>
  <c r="AC1121"/>
  <c r="Z1121"/>
  <c r="AC1844"/>
  <c r="Z1908"/>
  <c r="Z1994"/>
  <c r="Z2017"/>
  <c r="Z2031"/>
  <c r="Z2065"/>
  <c r="Z2160"/>
  <c r="AC2171"/>
  <c r="Z2188"/>
  <c r="AC2316"/>
  <c r="AC2366"/>
  <c r="AC2431"/>
  <c r="AE2431" s="1"/>
  <c r="AC2538"/>
  <c r="Z3567"/>
  <c r="Z3640"/>
  <c r="AC3695"/>
  <c r="AE3695" s="1"/>
  <c r="Z3773"/>
  <c r="Z3838"/>
  <c r="AC3909"/>
  <c r="AE3909" s="1"/>
  <c r="Z3996"/>
  <c r="Z4001"/>
  <c r="Z4004"/>
  <c r="Z4017"/>
  <c r="AF4507"/>
  <c r="Z4023"/>
  <c r="Z4025"/>
  <c r="AC1868"/>
  <c r="AC2463"/>
  <c r="AC3727"/>
  <c r="Z225"/>
  <c r="Z253"/>
  <c r="Z334"/>
  <c r="Z655"/>
  <c r="Z665"/>
  <c r="Z668"/>
  <c r="Z849"/>
  <c r="Z919"/>
  <c r="Z927"/>
  <c r="Z1066"/>
  <c r="Z1115"/>
  <c r="Z1250"/>
  <c r="Z1259"/>
  <c r="Z1263"/>
  <c r="Z1368"/>
  <c r="Z1453"/>
  <c r="Z1469"/>
  <c r="Z1472"/>
  <c r="Z1587"/>
  <c r="Z1627"/>
  <c r="AC469"/>
  <c r="Z885"/>
  <c r="Z906"/>
  <c r="AC1558"/>
  <c r="AE1558" s="1"/>
  <c r="Z250"/>
  <c r="AC374"/>
  <c r="Z468"/>
  <c r="Z654"/>
  <c r="Z760"/>
  <c r="Z802"/>
  <c r="Z873"/>
  <c r="Z911"/>
  <c r="Z922"/>
  <c r="AC973"/>
  <c r="AE973" s="1"/>
  <c r="Z1175"/>
  <c r="Z1213"/>
  <c r="Z1363"/>
  <c r="Z1439"/>
  <c r="Z1440"/>
  <c r="Z1441"/>
  <c r="Z1483"/>
  <c r="Z1602"/>
  <c r="Z1640"/>
  <c r="Z1727"/>
  <c r="Z1746"/>
  <c r="AC1750"/>
  <c r="AD1750" s="1"/>
  <c r="Z1861"/>
  <c r="Z1878"/>
  <c r="Z1897"/>
  <c r="AC1954"/>
  <c r="Z2047"/>
  <c r="Z2227"/>
  <c r="Z2242"/>
  <c r="Z2970"/>
  <c r="Z3212"/>
  <c r="Z3383"/>
  <c r="Z4021"/>
  <c r="Z1683"/>
  <c r="Z1834"/>
  <c r="Z2423"/>
  <c r="Z3336"/>
  <c r="AC3355"/>
  <c r="AE3355" s="1"/>
  <c r="Z3430"/>
  <c r="AC3456"/>
  <c r="Z3493"/>
  <c r="AC3591"/>
  <c r="AC3615"/>
  <c r="Z3619"/>
  <c r="AC3623"/>
  <c r="AE3623" s="1"/>
  <c r="Z3715"/>
  <c r="Z3758"/>
  <c r="Z3772"/>
  <c r="AC3782"/>
  <c r="Z3789"/>
  <c r="AC3798"/>
  <c r="AE3798" s="1"/>
  <c r="AC4026"/>
  <c r="Z1744"/>
  <c r="Z1912"/>
  <c r="Z1965"/>
  <c r="Z1966"/>
  <c r="Z2053"/>
  <c r="Z3012"/>
  <c r="Z3353"/>
  <c r="Z3402"/>
  <c r="Z3485"/>
  <c r="Z3501"/>
  <c r="Z3514"/>
  <c r="Z3691"/>
  <c r="Z3699"/>
  <c r="Z3718"/>
  <c r="Z3731"/>
  <c r="Z3751"/>
  <c r="Z3801"/>
  <c r="Z3830"/>
  <c r="Z4034"/>
  <c r="AC1938"/>
  <c r="AC2041"/>
  <c r="Z2207"/>
  <c r="Z2217"/>
  <c r="AC2292"/>
  <c r="AE2292" s="1"/>
  <c r="Z2333"/>
  <c r="Z2681"/>
  <c r="Z2931"/>
  <c r="Z3020"/>
  <c r="Z3465"/>
  <c r="Z3478"/>
  <c r="Z3679"/>
  <c r="Z3711"/>
  <c r="Z3723"/>
  <c r="Z3755"/>
  <c r="Z3760"/>
  <c r="Z3814"/>
  <c r="Z3865"/>
  <c r="Z3887"/>
  <c r="Z3969"/>
  <c r="Z4033"/>
  <c r="Z241"/>
  <c r="AC262"/>
  <c r="AE262" s="1"/>
  <c r="AC267"/>
  <c r="AE267" s="1"/>
  <c r="Z389"/>
  <c r="Z420"/>
  <c r="AC421"/>
  <c r="AE421" s="1"/>
  <c r="AC438"/>
  <c r="AE438" s="1"/>
  <c r="Z462"/>
  <c r="AC487"/>
  <c r="AC488"/>
  <c r="AE488" s="1"/>
  <c r="Z583"/>
  <c r="Z604"/>
  <c r="AC617"/>
  <c r="AC622"/>
  <c r="AC633"/>
  <c r="Z679"/>
  <c r="Z686"/>
  <c r="AC686"/>
  <c r="Z426"/>
  <c r="AC567"/>
  <c r="AE567" s="1"/>
  <c r="AC2191"/>
  <c r="Z2191"/>
  <c r="Z2278"/>
  <c r="AC2278"/>
  <c r="AC2320"/>
  <c r="AE2320" s="1"/>
  <c r="Z2320"/>
  <c r="AC712"/>
  <c r="AC815"/>
  <c r="AC1530"/>
  <c r="AC1665"/>
  <c r="AC1820"/>
  <c r="AC1890"/>
  <c r="Z1955"/>
  <c r="AC1998"/>
  <c r="AC2018"/>
  <c r="AE2018" s="1"/>
  <c r="Z2095"/>
  <c r="AC2095"/>
  <c r="Z2127"/>
  <c r="AC2127"/>
  <c r="Z939"/>
  <c r="Z1063"/>
  <c r="Z1153"/>
  <c r="Z1180"/>
  <c r="Z1195"/>
  <c r="Z1317"/>
  <c r="Z1356"/>
  <c r="AC1430"/>
  <c r="AC1457"/>
  <c r="AC1489"/>
  <c r="Z1528"/>
  <c r="Z1535"/>
  <c r="AC1561"/>
  <c r="AE1561" s="1"/>
  <c r="Z1575"/>
  <c r="AC1788"/>
  <c r="AE1788" s="1"/>
  <c r="AC1793"/>
  <c r="Z2099"/>
  <c r="AC2099"/>
  <c r="Z2135"/>
  <c r="AC2135"/>
  <c r="AE2135" s="1"/>
  <c r="Z2294"/>
  <c r="AC2294"/>
  <c r="Z724"/>
  <c r="Z767"/>
  <c r="Z778"/>
  <c r="Z882"/>
  <c r="Z903"/>
  <c r="Z962"/>
  <c r="Z1021"/>
  <c r="Z1043"/>
  <c r="Z1050"/>
  <c r="Z1157"/>
  <c r="Z1158"/>
  <c r="Z1248"/>
  <c r="Z1284"/>
  <c r="Z1320"/>
  <c r="AC1339"/>
  <c r="Z1393"/>
  <c r="AC1414"/>
  <c r="AE1414" s="1"/>
  <c r="AC1510"/>
  <c r="AE1510" s="1"/>
  <c r="Z1520"/>
  <c r="Z1547"/>
  <c r="Z1572"/>
  <c r="Z1574"/>
  <c r="Z1595"/>
  <c r="Z1616"/>
  <c r="Z1663"/>
  <c r="Z1699"/>
  <c r="AC2221"/>
  <c r="Z2221"/>
  <c r="Z2235"/>
  <c r="AC2235"/>
  <c r="AE2235" s="1"/>
  <c r="Z1454"/>
  <c r="Z1468"/>
  <c r="Z1473"/>
  <c r="Z1546"/>
  <c r="Z3607"/>
  <c r="AC3607"/>
  <c r="AC3806"/>
  <c r="AE3806" s="1"/>
  <c r="Z3806"/>
  <c r="AC3839"/>
  <c r="AE3839" s="1"/>
  <c r="Z3839"/>
  <c r="AC3988"/>
  <c r="Z3988"/>
  <c r="Z2087"/>
  <c r="Z2109"/>
  <c r="Z2131"/>
  <c r="Z2245"/>
  <c r="Z2261"/>
  <c r="AC2348"/>
  <c r="Z2407"/>
  <c r="AC2460"/>
  <c r="Z2490"/>
  <c r="Z2582"/>
  <c r="Z2586"/>
  <c r="AC2598"/>
  <c r="AC2657"/>
  <c r="Z2704"/>
  <c r="Z2804"/>
  <c r="Z2815"/>
  <c r="Z2855"/>
  <c r="AC2897"/>
  <c r="Z2918"/>
  <c r="Z2930"/>
  <c r="Z3232"/>
  <c r="Z3288"/>
  <c r="Z3292"/>
  <c r="Z3314"/>
  <c r="Z3345"/>
  <c r="Z3508"/>
  <c r="Z3536"/>
  <c r="Z3818"/>
  <c r="AC3818"/>
  <c r="Z2149"/>
  <c r="AC2434"/>
  <c r="AC3386"/>
  <c r="AE3386" s="1"/>
  <c r="Z3386"/>
  <c r="Z3631"/>
  <c r="AC3631"/>
  <c r="Z3636"/>
  <c r="AC3636"/>
  <c r="AE3636" s="1"/>
  <c r="AC3687"/>
  <c r="Z3687"/>
  <c r="Z3768"/>
  <c r="AC3768"/>
  <c r="AC3945"/>
  <c r="AE3945" s="1"/>
  <c r="Z3945"/>
  <c r="AC2152"/>
  <c r="AC2162"/>
  <c r="Z2318"/>
  <c r="AC2319"/>
  <c r="AC2617"/>
  <c r="AE2617" s="1"/>
  <c r="Z2618"/>
  <c r="Z2642"/>
  <c r="Z2778"/>
  <c r="Z2885"/>
  <c r="Z3006"/>
  <c r="Z3337"/>
  <c r="Z3438"/>
  <c r="Z3224"/>
  <c r="Z3304"/>
  <c r="Z3362"/>
  <c r="Z3371"/>
  <c r="Z3441"/>
  <c r="Z3457"/>
  <c r="Z3509"/>
  <c r="Z3520"/>
  <c r="Z3521"/>
  <c r="Z3541"/>
  <c r="Z3573"/>
  <c r="Z3603"/>
  <c r="Z3627"/>
  <c r="Z3644"/>
  <c r="Z3665"/>
  <c r="Z3703"/>
  <c r="Z3734"/>
  <c r="Z3735"/>
  <c r="Z3764"/>
  <c r="Z3790"/>
  <c r="Z3794"/>
  <c r="Z3826"/>
  <c r="AC3834"/>
  <c r="Z3846"/>
  <c r="Z3849"/>
  <c r="Z3854"/>
  <c r="Z3874"/>
  <c r="Z3883"/>
  <c r="Z3890"/>
  <c r="Z3891"/>
  <c r="Z3897"/>
  <c r="Z3898"/>
  <c r="Z3899"/>
  <c r="Z3911"/>
  <c r="Z3930"/>
  <c r="Z3952"/>
  <c r="Z3953"/>
  <c r="Z3955"/>
  <c r="Z3967"/>
  <c r="Z4000"/>
  <c r="Z4009"/>
  <c r="Z4015"/>
  <c r="AC4038"/>
  <c r="Z3936"/>
  <c r="Z3941"/>
  <c r="Z3963"/>
  <c r="Z3973"/>
  <c r="Z3981"/>
  <c r="Z3984"/>
  <c r="Z3990"/>
  <c r="Z3581"/>
  <c r="Z3611"/>
  <c r="Z3664"/>
  <c r="Z3705"/>
  <c r="Z3729"/>
  <c r="Z3739"/>
  <c r="Z3778"/>
  <c r="Z3785"/>
  <c r="Z3869"/>
  <c r="Z3903"/>
  <c r="Z3918"/>
  <c r="Z3921"/>
  <c r="Z3926"/>
  <c r="Z3929"/>
  <c r="Z3949"/>
  <c r="Z3961"/>
  <c r="Z3992"/>
  <c r="Z3995"/>
  <c r="Z4008"/>
  <c r="Z4013"/>
  <c r="AC794"/>
  <c r="Z794"/>
  <c r="AC989"/>
  <c r="Z989"/>
  <c r="AC1042"/>
  <c r="Z1042"/>
  <c r="AC1600"/>
  <c r="Z1600"/>
  <c r="AC1664"/>
  <c r="Z1664"/>
  <c r="Z221"/>
  <c r="AC232"/>
  <c r="AC255"/>
  <c r="Z276"/>
  <c r="AC291"/>
  <c r="Z302"/>
  <c r="Z303"/>
  <c r="Z306"/>
  <c r="AC317"/>
  <c r="Z341"/>
  <c r="AC357"/>
  <c r="AD357" s="1"/>
  <c r="AC358"/>
  <c r="AC372"/>
  <c r="Z380"/>
  <c r="AC392"/>
  <c r="AD392" s="1"/>
  <c r="Z402"/>
  <c r="AC403"/>
  <c r="AC404"/>
  <c r="AC432"/>
  <c r="AC451"/>
  <c r="Z460"/>
  <c r="AC476"/>
  <c r="Z502"/>
  <c r="Z503"/>
  <c r="AC514"/>
  <c r="AD514" s="1"/>
  <c r="Z532"/>
  <c r="Z543"/>
  <c r="Z553"/>
  <c r="AC1026"/>
  <c r="Z1026"/>
  <c r="AC1413"/>
  <c r="Z1413"/>
  <c r="AC875"/>
  <c r="AD875" s="1"/>
  <c r="Z875"/>
  <c r="AC1027"/>
  <c r="Z1027"/>
  <c r="AC1268"/>
  <c r="Z1268"/>
  <c r="AC1291"/>
  <c r="Z1291"/>
  <c r="AC1490"/>
  <c r="Z1490"/>
  <c r="AC1909"/>
  <c r="Z1909"/>
  <c r="Z412"/>
  <c r="Z560"/>
  <c r="AC576"/>
  <c r="Z576"/>
  <c r="AC659"/>
  <c r="Z659"/>
  <c r="AC1331"/>
  <c r="Z1331"/>
  <c r="AC2249"/>
  <c r="Z2249"/>
  <c r="AC637"/>
  <c r="Z637"/>
  <c r="AC690"/>
  <c r="Z690"/>
  <c r="AC741"/>
  <c r="Z741"/>
  <c r="AC797"/>
  <c r="Z797"/>
  <c r="AC916"/>
  <c r="Z916"/>
  <c r="AC1306"/>
  <c r="Z1306"/>
  <c r="AC1637"/>
  <c r="Z1637"/>
  <c r="AC1611"/>
  <c r="Z1611"/>
  <c r="AC1625"/>
  <c r="Z1625"/>
  <c r="AC1718"/>
  <c r="Z1718"/>
  <c r="AC1730"/>
  <c r="Z1730"/>
  <c r="AC1760"/>
  <c r="Z1760"/>
  <c r="AC1803"/>
  <c r="Z1803"/>
  <c r="AC1825"/>
  <c r="Z1825"/>
  <c r="AC1881"/>
  <c r="Z1881"/>
  <c r="AC1906"/>
  <c r="Z1906"/>
  <c r="AC2078"/>
  <c r="Z2078"/>
  <c r="AC2196"/>
  <c r="Z2196"/>
  <c r="AC608"/>
  <c r="AC630"/>
  <c r="Z667"/>
  <c r="AC670"/>
  <c r="AC718"/>
  <c r="Z822"/>
  <c r="Z891"/>
  <c r="Z892"/>
  <c r="Z1082"/>
  <c r="Z1138"/>
  <c r="Z1237"/>
  <c r="Z1302"/>
  <c r="AC1357"/>
  <c r="Z1357"/>
  <c r="AC1360"/>
  <c r="Z1360"/>
  <c r="AC1514"/>
  <c r="Z1514"/>
  <c r="AC1631"/>
  <c r="Z1631"/>
  <c r="AC1656"/>
  <c r="Z1656"/>
  <c r="AC1680"/>
  <c r="Z1680"/>
  <c r="AC1691"/>
  <c r="Z1691"/>
  <c r="AC1849"/>
  <c r="Z1849"/>
  <c r="AC1980"/>
  <c r="Z1980"/>
  <c r="AC2012"/>
  <c r="AD2012" s="1"/>
  <c r="Z2012"/>
  <c r="AC2203"/>
  <c r="Z2203"/>
  <c r="Z709"/>
  <c r="AC1372"/>
  <c r="Z1372"/>
  <c r="AC1427"/>
  <c r="Z1427"/>
  <c r="AC1673"/>
  <c r="Z1673"/>
  <c r="AC1706"/>
  <c r="Z1706"/>
  <c r="AC1773"/>
  <c r="Z1773"/>
  <c r="AC1779"/>
  <c r="Z1779"/>
  <c r="AC1992"/>
  <c r="Z1992"/>
  <c r="AC2262"/>
  <c r="Z2262"/>
  <c r="Z2557"/>
  <c r="AC2557"/>
  <c r="Z2495"/>
  <c r="AC2495"/>
  <c r="Z2535"/>
  <c r="AC2535"/>
  <c r="Z1375"/>
  <c r="Z1382"/>
  <c r="AC1492"/>
  <c r="Z1545"/>
  <c r="Z1598"/>
  <c r="Z1659"/>
  <c r="AC1745"/>
  <c r="AC1766"/>
  <c r="Z1799"/>
  <c r="AC1804"/>
  <c r="AC1808"/>
  <c r="AC1855"/>
  <c r="AC1893"/>
  <c r="AC1935"/>
  <c r="AC1967"/>
  <c r="AC1968"/>
  <c r="AC1972"/>
  <c r="Z2020"/>
  <c r="AC2022"/>
  <c r="AC2027"/>
  <c r="AC2051"/>
  <c r="AC2122"/>
  <c r="AC2887"/>
  <c r="Z2887"/>
  <c r="Z2105"/>
  <c r="AC3014"/>
  <c r="AD3014" s="1"/>
  <c r="Z3014"/>
  <c r="Z2268"/>
  <c r="Z2429"/>
  <c r="Z2289"/>
  <c r="Z2665"/>
  <c r="Z2709"/>
  <c r="Z3660"/>
  <c r="AC3660"/>
  <c r="AC3681"/>
  <c r="Z3681"/>
  <c r="Z2742"/>
  <c r="Z2831"/>
  <c r="Z2899"/>
  <c r="Z2939"/>
  <c r="Z3036"/>
  <c r="Z3043"/>
  <c r="Z3065"/>
  <c r="Z3129"/>
  <c r="Z3156"/>
  <c r="Z3184"/>
  <c r="AC3271"/>
  <c r="Z2974"/>
  <c r="Z3101"/>
  <c r="Z3155"/>
  <c r="Z3204"/>
  <c r="Z3977"/>
  <c r="AC3977"/>
  <c r="Z3855"/>
  <c r="AC3855"/>
  <c r="Z3113"/>
  <c r="AC3241"/>
  <c r="Z3847"/>
  <c r="AC3847"/>
  <c r="Z3863"/>
  <c r="AC3863"/>
  <c r="Z3938"/>
  <c r="AC3938"/>
  <c r="Z3959"/>
  <c r="AC3959"/>
  <c r="Z3248"/>
  <c r="Z3411"/>
  <c r="Z3454"/>
  <c r="Z3464"/>
  <c r="Z3473"/>
  <c r="Z3479"/>
  <c r="Z3492"/>
  <c r="Z3564"/>
  <c r="Z3595"/>
  <c r="AC3599"/>
  <c r="Z3602"/>
  <c r="Z3633"/>
  <c r="Z3634"/>
  <c r="AC3652"/>
  <c r="Z3656"/>
  <c r="Z3743"/>
  <c r="AC3743"/>
  <c r="Z4042"/>
  <c r="AC4042"/>
  <c r="Z3529"/>
  <c r="Z3548"/>
  <c r="Z3549"/>
  <c r="Z3557"/>
  <c r="Z3638"/>
  <c r="Z3677"/>
  <c r="Z3774"/>
  <c r="AC3774"/>
  <c r="Z4046"/>
  <c r="Z3621"/>
  <c r="Z3648"/>
  <c r="Z3662"/>
  <c r="Z3663"/>
  <c r="Z3667"/>
  <c r="Z3669"/>
  <c r="Z3770"/>
  <c r="Z3822"/>
  <c r="Z3829"/>
  <c r="Z4040"/>
  <c r="Z4049"/>
  <c r="Z3643"/>
  <c r="Z3672"/>
  <c r="Z3693"/>
  <c r="Z3707"/>
  <c r="Z3730"/>
  <c r="Z3742"/>
  <c r="Z3746"/>
  <c r="Z3747"/>
  <c r="Z3780"/>
  <c r="Z3786"/>
  <c r="Z3796"/>
  <c r="Z3797"/>
  <c r="Z3810"/>
  <c r="Z3820"/>
  <c r="Z3832"/>
  <c r="Z3833"/>
  <c r="Z3851"/>
  <c r="Z3858"/>
  <c r="Z3859"/>
  <c r="Z3867"/>
  <c r="Z3871"/>
  <c r="Z3879"/>
  <c r="Z3881"/>
  <c r="Z3886"/>
  <c r="Z3889"/>
  <c r="Z3913"/>
  <c r="Z3928"/>
  <c r="Z3934"/>
  <c r="Z3940"/>
  <c r="Z3944"/>
  <c r="Z3958"/>
  <c r="Z3964"/>
  <c r="Z3965"/>
  <c r="Z3976"/>
  <c r="Z3983"/>
  <c r="Z3991"/>
  <c r="Z4016"/>
  <c r="Z4028"/>
  <c r="Z4030"/>
  <c r="Z4041"/>
  <c r="Y215"/>
  <c r="Z215" s="1"/>
  <c r="Y214"/>
  <c r="Z214" s="1"/>
  <c r="Y213"/>
  <c r="Z213" s="1"/>
  <c r="Y212"/>
  <c r="Z212" s="1"/>
  <c r="Y211"/>
  <c r="Z211" s="1"/>
  <c r="Y210"/>
  <c r="Z210" s="1"/>
  <c r="Y209"/>
  <c r="Z209" s="1"/>
  <c r="Y208"/>
  <c r="Z208" s="1"/>
  <c r="Y207"/>
  <c r="Z207" s="1"/>
  <c r="Y206"/>
  <c r="Z206" s="1"/>
  <c r="Y205"/>
  <c r="Z205" s="1"/>
  <c r="Y204"/>
  <c r="AC204" s="1"/>
  <c r="Y203"/>
  <c r="Z203" s="1"/>
  <c r="Y202"/>
  <c r="Z202" s="1"/>
  <c r="Y201"/>
  <c r="Z201" s="1"/>
  <c r="Y200"/>
  <c r="Z200" s="1"/>
  <c r="Y199"/>
  <c r="Z199" s="1"/>
  <c r="Y198"/>
  <c r="Z198" s="1"/>
  <c r="Y197"/>
  <c r="Z197" s="1"/>
  <c r="Y196"/>
  <c r="Z196" s="1"/>
  <c r="Y195"/>
  <c r="Z195" s="1"/>
  <c r="Y194"/>
  <c r="Z194" s="1"/>
  <c r="Y193"/>
  <c r="Z193" s="1"/>
  <c r="Y192"/>
  <c r="Z192" s="1"/>
  <c r="Y191"/>
  <c r="Z191" s="1"/>
  <c r="Y190"/>
  <c r="Z190" s="1"/>
  <c r="Y189"/>
  <c r="Z189" s="1"/>
  <c r="Y188"/>
  <c r="Z188" s="1"/>
  <c r="Y187"/>
  <c r="Z187" s="1"/>
  <c r="Y186"/>
  <c r="Z186" s="1"/>
  <c r="Y185"/>
  <c r="Z185" s="1"/>
  <c r="Y184"/>
  <c r="Z184" s="1"/>
  <c r="Y183"/>
  <c r="Z183" s="1"/>
  <c r="Y182"/>
  <c r="Z182" s="1"/>
  <c r="Y181"/>
  <c r="Y180"/>
  <c r="Z180" s="1"/>
  <c r="Y179"/>
  <c r="Z179" s="1"/>
  <c r="Y178"/>
  <c r="Z178" s="1"/>
  <c r="Y177"/>
  <c r="Z177" s="1"/>
  <c r="Y176"/>
  <c r="Z176" s="1"/>
  <c r="Y175"/>
  <c r="Z175" s="1"/>
  <c r="Y174"/>
  <c r="Y173"/>
  <c r="Z173" s="1"/>
  <c r="Y172"/>
  <c r="Z172" s="1"/>
  <c r="Y171"/>
  <c r="Z171" s="1"/>
  <c r="Y170"/>
  <c r="Z170" s="1"/>
  <c r="Y169"/>
  <c r="Z169" s="1"/>
  <c r="Y168"/>
  <c r="Z168" s="1"/>
  <c r="Y167"/>
  <c r="Z167" s="1"/>
  <c r="Y166"/>
  <c r="Z166" s="1"/>
  <c r="Y165"/>
  <c r="Z165" s="1"/>
  <c r="Y164"/>
  <c r="Z164" s="1"/>
  <c r="Y163"/>
  <c r="Z163" s="1"/>
  <c r="Y162"/>
  <c r="AC162" s="1"/>
  <c r="Y161"/>
  <c r="Z161" s="1"/>
  <c r="Y160"/>
  <c r="Z160" s="1"/>
  <c r="Y159"/>
  <c r="Z159" s="1"/>
  <c r="Y158"/>
  <c r="Z158" s="1"/>
  <c r="Y157"/>
  <c r="Z157" s="1"/>
  <c r="Y156"/>
  <c r="Z156" s="1"/>
  <c r="Y155"/>
  <c r="Z155" s="1"/>
  <c r="Y154"/>
  <c r="Z154" s="1"/>
  <c r="Y153"/>
  <c r="Y152"/>
  <c r="Z152" s="1"/>
  <c r="Y151"/>
  <c r="Z151" s="1"/>
  <c r="Y150"/>
  <c r="Z150" s="1"/>
  <c r="Y149"/>
  <c r="Z149" s="1"/>
  <c r="Y148"/>
  <c r="Z148" s="1"/>
  <c r="Y147"/>
  <c r="Z147" s="1"/>
  <c r="Y146"/>
  <c r="Z146" s="1"/>
  <c r="Y145"/>
  <c r="Z145" s="1"/>
  <c r="Y144"/>
  <c r="Z144" s="1"/>
  <c r="Y143"/>
  <c r="Z143" s="1"/>
  <c r="Y142"/>
  <c r="Y141"/>
  <c r="Z141" s="1"/>
  <c r="Y140"/>
  <c r="Z140" s="1"/>
  <c r="Y139"/>
  <c r="Z139" s="1"/>
  <c r="Y138"/>
  <c r="Z138" s="1"/>
  <c r="Y137"/>
  <c r="Z137" s="1"/>
  <c r="Y136"/>
  <c r="Z136" s="1"/>
  <c r="Y135"/>
  <c r="Z135" s="1"/>
  <c r="Y134"/>
  <c r="Z134" s="1"/>
  <c r="Y133"/>
  <c r="Z133" s="1"/>
  <c r="Y132"/>
  <c r="Z132" s="1"/>
  <c r="Y131"/>
  <c r="Z131" s="1"/>
  <c r="AC130"/>
  <c r="Y129"/>
  <c r="Z129" s="1"/>
  <c r="Y128"/>
  <c r="Z128" s="1"/>
  <c r="Y127"/>
  <c r="Z127" s="1"/>
  <c r="Y126"/>
  <c r="Z126" s="1"/>
  <c r="Y125"/>
  <c r="Z125" s="1"/>
  <c r="Y124"/>
  <c r="Z124" s="1"/>
  <c r="Y123"/>
  <c r="Z123" s="1"/>
  <c r="Y122"/>
  <c r="Z122" s="1"/>
  <c r="Y121"/>
  <c r="Z121" s="1"/>
  <c r="Y120"/>
  <c r="Z120" s="1"/>
  <c r="Y119"/>
  <c r="Z119" s="1"/>
  <c r="Y118"/>
  <c r="Z118" s="1"/>
  <c r="Y117"/>
  <c r="Z117" s="1"/>
  <c r="Y116"/>
  <c r="Z116" s="1"/>
  <c r="Y115"/>
  <c r="Z115" s="1"/>
  <c r="Y114"/>
  <c r="Z114" s="1"/>
  <c r="Y113"/>
  <c r="Z113" s="1"/>
  <c r="Y112"/>
  <c r="Z112" s="1"/>
  <c r="Y111"/>
  <c r="Z111" s="1"/>
  <c r="Y110"/>
  <c r="Z110" s="1"/>
  <c r="Y109"/>
  <c r="Y108"/>
  <c r="Z108" s="1"/>
  <c r="Y107"/>
  <c r="Z107" s="1"/>
  <c r="Y106"/>
  <c r="Z106" s="1"/>
  <c r="Y105"/>
  <c r="Z105" s="1"/>
  <c r="Y104"/>
  <c r="AC104" s="1"/>
  <c r="Y103"/>
  <c r="Z103" s="1"/>
  <c r="Y102"/>
  <c r="Z102" s="1"/>
  <c r="Y101"/>
  <c r="Z101" s="1"/>
  <c r="Y100"/>
  <c r="Z100" s="1"/>
  <c r="Y99"/>
  <c r="Z99" s="1"/>
  <c r="Y98"/>
  <c r="Z98" s="1"/>
  <c r="Y97"/>
  <c r="Z97" s="1"/>
  <c r="Y96"/>
  <c r="Z96" s="1"/>
  <c r="Y95"/>
  <c r="Z95" s="1"/>
  <c r="Y94"/>
  <c r="Z94" s="1"/>
  <c r="Y93"/>
  <c r="Z93" s="1"/>
  <c r="Y92"/>
  <c r="Z92" s="1"/>
  <c r="Y91"/>
  <c r="AC91" s="1"/>
  <c r="Y90"/>
  <c r="Z90" s="1"/>
  <c r="Y89"/>
  <c r="Z89" s="1"/>
  <c r="Y88"/>
  <c r="Z88" s="1"/>
  <c r="Y87"/>
  <c r="Z87" s="1"/>
  <c r="Y86"/>
  <c r="Z86" s="1"/>
  <c r="Y85"/>
  <c r="Z85" s="1"/>
  <c r="Y84"/>
  <c r="Z84" s="1"/>
  <c r="Y83"/>
  <c r="Z83" s="1"/>
  <c r="Y82"/>
  <c r="Y81"/>
  <c r="Z81" s="1"/>
  <c r="Y80"/>
  <c r="Z80" s="1"/>
  <c r="Y79"/>
  <c r="Z79" s="1"/>
  <c r="Y78"/>
  <c r="Z78" s="1"/>
  <c r="Y77"/>
  <c r="Z77" s="1"/>
  <c r="Y76"/>
  <c r="Z76" s="1"/>
  <c r="Y75"/>
  <c r="Z75" s="1"/>
  <c r="Y74"/>
  <c r="Z74" s="1"/>
  <c r="Y73"/>
  <c r="Z73" s="1"/>
  <c r="Y72"/>
  <c r="Z72" s="1"/>
  <c r="AD104" l="1"/>
  <c r="AE104"/>
  <c r="AF104" s="1"/>
  <c r="AD204"/>
  <c r="AE204"/>
  <c r="AF204" s="1"/>
  <c r="AD3774"/>
  <c r="AE3774"/>
  <c r="AF3774" s="1"/>
  <c r="AD3652"/>
  <c r="AE3652"/>
  <c r="AD3599"/>
  <c r="AE3599"/>
  <c r="AF3599" s="1"/>
  <c r="AD3681"/>
  <c r="AE3681"/>
  <c r="AD2051"/>
  <c r="AE2051"/>
  <c r="AF2051" s="1"/>
  <c r="AD1972"/>
  <c r="AE1972"/>
  <c r="AF1972" s="1"/>
  <c r="AD1773"/>
  <c r="AE1773"/>
  <c r="AD1673"/>
  <c r="AE1673"/>
  <c r="AF1673" s="1"/>
  <c r="AD2203"/>
  <c r="AE2203"/>
  <c r="AF2203" s="1"/>
  <c r="AD670"/>
  <c r="AE670"/>
  <c r="AF670" s="1"/>
  <c r="AD608"/>
  <c r="AE608"/>
  <c r="AF608" s="1"/>
  <c r="AD1760"/>
  <c r="AE1760"/>
  <c r="AD1718"/>
  <c r="AE1718"/>
  <c r="AF1718" s="1"/>
  <c r="AD797"/>
  <c r="AE797"/>
  <c r="AF797" s="1"/>
  <c r="AD637"/>
  <c r="AE637"/>
  <c r="AF637" s="1"/>
  <c r="AD659"/>
  <c r="AE659"/>
  <c r="AF659" s="1"/>
  <c r="AD1490"/>
  <c r="AE1490"/>
  <c r="AD403"/>
  <c r="AE403"/>
  <c r="AF403" s="1"/>
  <c r="AD372"/>
  <c r="AE372"/>
  <c r="AF372" s="1"/>
  <c r="AD317"/>
  <c r="AE317"/>
  <c r="AF317" s="1"/>
  <c r="AD291"/>
  <c r="AE291"/>
  <c r="AF291" s="1"/>
  <c r="AD232"/>
  <c r="AE232"/>
  <c r="AD1042"/>
  <c r="AE1042"/>
  <c r="AF1042" s="1"/>
  <c r="AD4038"/>
  <c r="AE4038"/>
  <c r="AD3834"/>
  <c r="AE3834"/>
  <c r="AF3834" s="1"/>
  <c r="AD2598"/>
  <c r="AE2598"/>
  <c r="AF2598" s="1"/>
  <c r="AD2460"/>
  <c r="AE2460"/>
  <c r="AF2460" s="1"/>
  <c r="AD2294"/>
  <c r="AE2294"/>
  <c r="AF2294" s="1"/>
  <c r="AD2099"/>
  <c r="AE2099"/>
  <c r="AF2099" s="1"/>
  <c r="AD1489"/>
  <c r="AE1489"/>
  <c r="AF1489" s="1"/>
  <c r="AD1665"/>
  <c r="AE1665"/>
  <c r="AD2278"/>
  <c r="AE2278"/>
  <c r="AF2278" s="1"/>
  <c r="AD2191"/>
  <c r="AE2191"/>
  <c r="AF2191" s="1"/>
  <c r="AD3615"/>
  <c r="AE3615"/>
  <c r="AF3615" s="1"/>
  <c r="AD2463"/>
  <c r="AE2463"/>
  <c r="AF2463" s="1"/>
  <c r="AD2538"/>
  <c r="AE2538"/>
  <c r="AF2538" s="1"/>
  <c r="AD1844"/>
  <c r="AE1844"/>
  <c r="AD704"/>
  <c r="AE704"/>
  <c r="AD1098"/>
  <c r="AE1098"/>
  <c r="AF1098" s="1"/>
  <c r="AD945"/>
  <c r="AE945"/>
  <c r="AD1792"/>
  <c r="AE1792"/>
  <c r="AF1792" s="1"/>
  <c r="AD1549"/>
  <c r="AE1549"/>
  <c r="AF1549" s="1"/>
  <c r="AD1941"/>
  <c r="AE1941"/>
  <c r="AF1941" s="1"/>
  <c r="AD528"/>
  <c r="AE528"/>
  <c r="AF528" s="1"/>
  <c r="AD1502"/>
  <c r="AE1502"/>
  <c r="AF1502" s="1"/>
  <c r="AD91"/>
  <c r="AE91"/>
  <c r="AF91" s="1"/>
  <c r="AD3959"/>
  <c r="AE3959"/>
  <c r="AF3959" s="1"/>
  <c r="AD3863"/>
  <c r="AE3863"/>
  <c r="AF3863" s="1"/>
  <c r="AD3855"/>
  <c r="AE3855"/>
  <c r="AF3855" s="1"/>
  <c r="AD2887"/>
  <c r="AE2887"/>
  <c r="AD2122"/>
  <c r="AE2122"/>
  <c r="AF2122" s="1"/>
  <c r="AD1935"/>
  <c r="AE1935"/>
  <c r="AD1804"/>
  <c r="AE1804"/>
  <c r="AF1804" s="1"/>
  <c r="AD2495"/>
  <c r="AE2495"/>
  <c r="AF2495" s="1"/>
  <c r="AD1372"/>
  <c r="AE1372"/>
  <c r="AF1372" s="1"/>
  <c r="AD1691"/>
  <c r="AE1691"/>
  <c r="AF1691" s="1"/>
  <c r="AD1656"/>
  <c r="AE1656"/>
  <c r="AF1656" s="1"/>
  <c r="AD1360"/>
  <c r="AE1360"/>
  <c r="AF1360" s="1"/>
  <c r="AD630"/>
  <c r="AE630"/>
  <c r="AF630" s="1"/>
  <c r="AD1906"/>
  <c r="AE1906"/>
  <c r="AD1825"/>
  <c r="AE1825"/>
  <c r="AD1625"/>
  <c r="AE1625"/>
  <c r="AF1625" s="1"/>
  <c r="AD1637"/>
  <c r="AE1637"/>
  <c r="AF1637" s="1"/>
  <c r="AD916"/>
  <c r="AE916"/>
  <c r="AF916" s="1"/>
  <c r="AD741"/>
  <c r="AE741"/>
  <c r="AD1291"/>
  <c r="AE1291"/>
  <c r="AF1291" s="1"/>
  <c r="AD1026"/>
  <c r="AE1026"/>
  <c r="AF1026" s="1"/>
  <c r="AD404"/>
  <c r="AE404"/>
  <c r="AF404" s="1"/>
  <c r="AD2319"/>
  <c r="AE2319"/>
  <c r="AF2319" s="1"/>
  <c r="AD2434"/>
  <c r="AE2434"/>
  <c r="AD2657"/>
  <c r="AE2657"/>
  <c r="AD2095"/>
  <c r="AE2095"/>
  <c r="AD1998"/>
  <c r="AE1998"/>
  <c r="AF1998" s="1"/>
  <c r="AD1820"/>
  <c r="AE1820"/>
  <c r="AF1820" s="1"/>
  <c r="AD712"/>
  <c r="AE712"/>
  <c r="AF712" s="1"/>
  <c r="AD617"/>
  <c r="AE617"/>
  <c r="AD487"/>
  <c r="AE487"/>
  <c r="AF487" s="1"/>
  <c r="AD3456"/>
  <c r="AE3456"/>
  <c r="AD3727"/>
  <c r="AE3727"/>
  <c r="AD2316"/>
  <c r="AE2316"/>
  <c r="AD323"/>
  <c r="AE323"/>
  <c r="AD1586"/>
  <c r="AE1586"/>
  <c r="AF1586" s="1"/>
  <c r="AD833"/>
  <c r="AE833"/>
  <c r="AD162"/>
  <c r="AE162"/>
  <c r="AF162" s="1"/>
  <c r="AD3271"/>
  <c r="AE3271"/>
  <c r="AF3271" s="1"/>
  <c r="AD3660"/>
  <c r="AE3660"/>
  <c r="AF3660" s="1"/>
  <c r="AD2022"/>
  <c r="AE2022"/>
  <c r="AF2022" s="1"/>
  <c r="AD1967"/>
  <c r="AE1967"/>
  <c r="AF1967" s="1"/>
  <c r="AD1893"/>
  <c r="AE1893"/>
  <c r="AF1893" s="1"/>
  <c r="AD1808"/>
  <c r="AE1808"/>
  <c r="AF1808" s="1"/>
  <c r="AD1745"/>
  <c r="AE1745"/>
  <c r="AF1745" s="1"/>
  <c r="AD1492"/>
  <c r="AE1492"/>
  <c r="AF1492" s="1"/>
  <c r="AD2557"/>
  <c r="AE2557"/>
  <c r="AF2557" s="1"/>
  <c r="AD1992"/>
  <c r="AE1992"/>
  <c r="AF1992" s="1"/>
  <c r="AD1779"/>
  <c r="AE1779"/>
  <c r="AD1706"/>
  <c r="AE1706"/>
  <c r="AF1706" s="1"/>
  <c r="AD1980"/>
  <c r="AE1980"/>
  <c r="AD1514"/>
  <c r="AE1514"/>
  <c r="AF1514" s="1"/>
  <c r="AD718"/>
  <c r="AE718"/>
  <c r="AF718" s="1"/>
  <c r="AD2196"/>
  <c r="AE2196"/>
  <c r="AF2196" s="1"/>
  <c r="AD1730"/>
  <c r="AE1730"/>
  <c r="AD1306"/>
  <c r="AE1306"/>
  <c r="AF1306" s="1"/>
  <c r="AD2249"/>
  <c r="AE2249"/>
  <c r="AF2249" s="1"/>
  <c r="AD576"/>
  <c r="AE576"/>
  <c r="AF576" s="1"/>
  <c r="AD1027"/>
  <c r="AE1027"/>
  <c r="AF1027" s="1"/>
  <c r="AD476"/>
  <c r="AE476"/>
  <c r="AF476" s="1"/>
  <c r="AD432"/>
  <c r="AE432"/>
  <c r="AD255"/>
  <c r="AE255"/>
  <c r="AF255" s="1"/>
  <c r="AD989"/>
  <c r="AE989"/>
  <c r="AF989" s="1"/>
  <c r="AD794"/>
  <c r="AE794"/>
  <c r="AD2152"/>
  <c r="AE2152"/>
  <c r="AD3768"/>
  <c r="AE3768"/>
  <c r="AF3768" s="1"/>
  <c r="AD3631"/>
  <c r="AE3631"/>
  <c r="AF3631" s="1"/>
  <c r="AD3818"/>
  <c r="AE3818"/>
  <c r="AF3818" s="1"/>
  <c r="AD2897"/>
  <c r="AE2897"/>
  <c r="AF2897" s="1"/>
  <c r="AD2348"/>
  <c r="AE2348"/>
  <c r="AF2348" s="1"/>
  <c r="AD3988"/>
  <c r="AE3988"/>
  <c r="AD1793"/>
  <c r="AE1793"/>
  <c r="AF1793" s="1"/>
  <c r="AD1430"/>
  <c r="AE1430"/>
  <c r="AF1430" s="1"/>
  <c r="AD815"/>
  <c r="AE815"/>
  <c r="AF815" s="1"/>
  <c r="AD686"/>
  <c r="AE686"/>
  <c r="AF686" s="1"/>
  <c r="AD622"/>
  <c r="AE622"/>
  <c r="AF622" s="1"/>
  <c r="AD1938"/>
  <c r="AE1938"/>
  <c r="AF1938" s="1"/>
  <c r="AD4026"/>
  <c r="AE4026"/>
  <c r="AF4026" s="1"/>
  <c r="AD2366"/>
  <c r="AE2366"/>
  <c r="AF2366" s="1"/>
  <c r="AD1657"/>
  <c r="AE1657"/>
  <c r="AD1135"/>
  <c r="AE1135"/>
  <c r="AD1346"/>
  <c r="AE1346"/>
  <c r="AD4042"/>
  <c r="AE4042"/>
  <c r="AF4042" s="1"/>
  <c r="AD3743"/>
  <c r="AE3743"/>
  <c r="AD3938"/>
  <c r="AE3938"/>
  <c r="AF3938" s="1"/>
  <c r="AD3847"/>
  <c r="AE3847"/>
  <c r="AF3847" s="1"/>
  <c r="AD3241"/>
  <c r="AE3241"/>
  <c r="AF3241" s="1"/>
  <c r="AD3977"/>
  <c r="AE3977"/>
  <c r="AF3977" s="1"/>
  <c r="AD2027"/>
  <c r="AE2027"/>
  <c r="AF2027" s="1"/>
  <c r="AD1968"/>
  <c r="AE1968"/>
  <c r="AD1855"/>
  <c r="AE1855"/>
  <c r="AF1855" s="1"/>
  <c r="AD1766"/>
  <c r="AE1766"/>
  <c r="AD2535"/>
  <c r="AE2535"/>
  <c r="AD2262"/>
  <c r="AE2262"/>
  <c r="AF2262" s="1"/>
  <c r="AD1427"/>
  <c r="AE1427"/>
  <c r="AF1427" s="1"/>
  <c r="AD1849"/>
  <c r="AE1849"/>
  <c r="AF1849" s="1"/>
  <c r="AD1680"/>
  <c r="AE1680"/>
  <c r="AF1680" s="1"/>
  <c r="AD1631"/>
  <c r="AE1631"/>
  <c r="AF1631" s="1"/>
  <c r="AD1357"/>
  <c r="AE1357"/>
  <c r="AD2078"/>
  <c r="AE2078"/>
  <c r="AD1881"/>
  <c r="AE1881"/>
  <c r="AF1881" s="1"/>
  <c r="AD1803"/>
  <c r="AE1803"/>
  <c r="AF1803" s="1"/>
  <c r="AD1611"/>
  <c r="AE1611"/>
  <c r="AF1611" s="1"/>
  <c r="AD690"/>
  <c r="AE690"/>
  <c r="AF690" s="1"/>
  <c r="AD1331"/>
  <c r="AE1331"/>
  <c r="AF1331" s="1"/>
  <c r="AD1909"/>
  <c r="AE1909"/>
  <c r="AF1909" s="1"/>
  <c r="AD1268"/>
  <c r="AE1268"/>
  <c r="AF1268" s="1"/>
  <c r="AD1413"/>
  <c r="AE1413"/>
  <c r="AF1413" s="1"/>
  <c r="AD451"/>
  <c r="AE451"/>
  <c r="AD358"/>
  <c r="AE358"/>
  <c r="AF358" s="1"/>
  <c r="AD1664"/>
  <c r="AE1664"/>
  <c r="AF1664" s="1"/>
  <c r="AD1600"/>
  <c r="AE1600"/>
  <c r="AF1600" s="1"/>
  <c r="AD2162"/>
  <c r="AE2162"/>
  <c r="AF2162" s="1"/>
  <c r="AD3687"/>
  <c r="AE3687"/>
  <c r="AF3687" s="1"/>
  <c r="AD3607"/>
  <c r="AE3607"/>
  <c r="AF3607" s="1"/>
  <c r="AD1339"/>
  <c r="AE1339"/>
  <c r="AD1457"/>
  <c r="AE1457"/>
  <c r="AF1457" s="1"/>
  <c r="AD2127"/>
  <c r="AE2127"/>
  <c r="AF2127" s="1"/>
  <c r="AD1890"/>
  <c r="AE1890"/>
  <c r="AF1890" s="1"/>
  <c r="AD1530"/>
  <c r="AE1530"/>
  <c r="AF1530" s="1"/>
  <c r="AD633"/>
  <c r="AE633"/>
  <c r="AF633" s="1"/>
  <c r="AD2041"/>
  <c r="AE2041"/>
  <c r="AF2041" s="1"/>
  <c r="AD3782"/>
  <c r="AE3782"/>
  <c r="AD3591"/>
  <c r="AE3591"/>
  <c r="AD1954"/>
  <c r="AE1954"/>
  <c r="AF1954" s="1"/>
  <c r="AD374"/>
  <c r="AE374"/>
  <c r="AF374" s="1"/>
  <c r="AD1868"/>
  <c r="AE1868"/>
  <c r="AD2171"/>
  <c r="AE2171"/>
  <c r="AF2171" s="1"/>
  <c r="AD952"/>
  <c r="AE952"/>
  <c r="AD1721"/>
  <c r="AE1721"/>
  <c r="AF1721" s="1"/>
  <c r="AD1423"/>
  <c r="AE1423"/>
  <c r="AF1423" s="1"/>
  <c r="AD1510"/>
  <c r="AD3798"/>
  <c r="AD855"/>
  <c r="AD2221"/>
  <c r="AD1414"/>
  <c r="AD1561"/>
  <c r="AD2320"/>
  <c r="AD1558"/>
  <c r="AD2431"/>
  <c r="AD504"/>
  <c r="AD1748"/>
  <c r="AD2107"/>
  <c r="AF564"/>
  <c r="AD564"/>
  <c r="AD590"/>
  <c r="AD3463"/>
  <c r="AD3806"/>
  <c r="AF2018"/>
  <c r="AD2018"/>
  <c r="AF2135"/>
  <c r="AD2135"/>
  <c r="AF488"/>
  <c r="AD488"/>
  <c r="AD421"/>
  <c r="AF262"/>
  <c r="AD262"/>
  <c r="AF2292"/>
  <c r="AD2292"/>
  <c r="AD3355"/>
  <c r="AF2617"/>
  <c r="AD2617"/>
  <c r="AF3636"/>
  <c r="AD3636"/>
  <c r="AF3623"/>
  <c r="AD3623"/>
  <c r="AD469"/>
  <c r="AD1121"/>
  <c r="AF549"/>
  <c r="AD549"/>
  <c r="AF313"/>
  <c r="AD313"/>
  <c r="AD3945"/>
  <c r="AF3386"/>
  <c r="AD3386"/>
  <c r="AD3839"/>
  <c r="AD2235"/>
  <c r="AD1788"/>
  <c r="AD567"/>
  <c r="AF438"/>
  <c r="AD438"/>
  <c r="AF267"/>
  <c r="AD267"/>
  <c r="AF973"/>
  <c r="AD973"/>
  <c r="AD3909"/>
  <c r="AD3695"/>
  <c r="AD349"/>
  <c r="AF1209"/>
  <c r="AD1209"/>
  <c r="AD1770"/>
  <c r="AF3123"/>
  <c r="AD3123"/>
  <c r="AF1707"/>
  <c r="AD1707"/>
  <c r="AF1748"/>
  <c r="AF3355"/>
  <c r="AF3945"/>
  <c r="AF3806"/>
  <c r="AF3463"/>
  <c r="AF3695"/>
  <c r="AF590"/>
  <c r="AF855"/>
  <c r="AF1558"/>
  <c r="AF567"/>
  <c r="AF1414"/>
  <c r="AF1561"/>
  <c r="AF2320"/>
  <c r="AC203"/>
  <c r="AC78"/>
  <c r="AC214"/>
  <c r="AE214" s="1"/>
  <c r="Z204"/>
  <c r="AC95"/>
  <c r="AC188"/>
  <c r="AC93"/>
  <c r="AE93" s="1"/>
  <c r="AC129"/>
  <c r="AC191"/>
  <c r="AE191" s="1"/>
  <c r="AC179"/>
  <c r="AE179" s="1"/>
  <c r="AC193"/>
  <c r="AE193" s="1"/>
  <c r="AC113"/>
  <c r="AE113" s="1"/>
  <c r="AC147"/>
  <c r="AE147" s="1"/>
  <c r="AC165"/>
  <c r="AC90"/>
  <c r="AC101"/>
  <c r="AE101" s="1"/>
  <c r="Z162"/>
  <c r="AC180"/>
  <c r="AC109"/>
  <c r="Z109"/>
  <c r="AC181"/>
  <c r="AD181" s="1"/>
  <c r="Z181"/>
  <c r="AC82"/>
  <c r="Z82"/>
  <c r="AC142"/>
  <c r="Z142"/>
  <c r="AC153"/>
  <c r="Z153"/>
  <c r="AC174"/>
  <c r="Z174"/>
  <c r="Z91"/>
  <c r="AC178"/>
  <c r="AF2887"/>
  <c r="AF1760"/>
  <c r="Z104"/>
  <c r="Y71"/>
  <c r="Z71" s="1"/>
  <c r="Y70"/>
  <c r="Z70" s="1"/>
  <c r="Y69"/>
  <c r="Z69" s="1"/>
  <c r="Y68"/>
  <c r="Z68" s="1"/>
  <c r="Y67"/>
  <c r="Z67" s="1"/>
  <c r="Y66"/>
  <c r="Z66" s="1"/>
  <c r="Y65"/>
  <c r="Z65" s="1"/>
  <c r="AC64"/>
  <c r="Y63"/>
  <c r="Z63" s="1"/>
  <c r="Y62"/>
  <c r="Z62" s="1"/>
  <c r="Y61"/>
  <c r="Z61" s="1"/>
  <c r="AD174" l="1"/>
  <c r="AE174"/>
  <c r="AD109"/>
  <c r="AE109"/>
  <c r="AF109" s="1"/>
  <c r="AD178"/>
  <c r="AE178"/>
  <c r="AF178" s="1"/>
  <c r="AD82"/>
  <c r="AE82"/>
  <c r="AF82" s="1"/>
  <c r="AD180"/>
  <c r="AE180"/>
  <c r="AF180" s="1"/>
  <c r="AD165"/>
  <c r="AE165"/>
  <c r="AF165" s="1"/>
  <c r="AD129"/>
  <c r="AE129"/>
  <c r="AF129" s="1"/>
  <c r="AD153"/>
  <c r="AE153"/>
  <c r="AF153" s="1"/>
  <c r="AD90"/>
  <c r="AE90"/>
  <c r="AF90" s="1"/>
  <c r="AD95"/>
  <c r="AE95"/>
  <c r="AF95" s="1"/>
  <c r="AD203"/>
  <c r="AE203"/>
  <c r="AF203" s="1"/>
  <c r="AD188"/>
  <c r="AE188"/>
  <c r="AF188" s="1"/>
  <c r="AD78"/>
  <c r="AE78"/>
  <c r="AD142"/>
  <c r="AE142"/>
  <c r="AF142" s="1"/>
  <c r="AD147"/>
  <c r="AF191"/>
  <c r="AD191"/>
  <c r="AF101"/>
  <c r="AD101"/>
  <c r="AF113"/>
  <c r="AD113"/>
  <c r="AF193"/>
  <c r="AD193"/>
  <c r="AF214"/>
  <c r="AD214"/>
  <c r="AD179"/>
  <c r="AF93"/>
  <c r="AD93"/>
  <c r="AF179"/>
  <c r="AF147"/>
  <c r="AC68"/>
  <c r="Y60"/>
  <c r="AC60" s="1"/>
  <c r="Y59"/>
  <c r="Z59" s="1"/>
  <c r="Y58"/>
  <c r="Z58" s="1"/>
  <c r="Y57"/>
  <c r="Z57" s="1"/>
  <c r="Y56"/>
  <c r="Z56" s="1"/>
  <c r="Y55"/>
  <c r="Z55" s="1"/>
  <c r="Y54"/>
  <c r="AC54" s="1"/>
  <c r="Y53"/>
  <c r="Z53" s="1"/>
  <c r="Y52"/>
  <c r="Z52" s="1"/>
  <c r="AC51"/>
  <c r="AC50"/>
  <c r="Y49"/>
  <c r="Z49" s="1"/>
  <c r="Y48"/>
  <c r="Z48" s="1"/>
  <c r="Y47"/>
  <c r="Z47" s="1"/>
  <c r="Y46"/>
  <c r="Z46" s="1"/>
  <c r="Y45"/>
  <c r="Z45" s="1"/>
  <c r="Y44"/>
  <c r="Z44" s="1"/>
  <c r="Y43"/>
  <c r="Z43" s="1"/>
  <c r="Y42"/>
  <c r="Z42" s="1"/>
  <c r="Y41"/>
  <c r="Z41" s="1"/>
  <c r="Y40"/>
  <c r="Z40" s="1"/>
  <c r="Y39"/>
  <c r="Z39" s="1"/>
  <c r="Y38"/>
  <c r="Z38" s="1"/>
  <c r="Y37"/>
  <c r="Z37" s="1"/>
  <c r="Y36"/>
  <c r="Z36" s="1"/>
  <c r="Y35"/>
  <c r="Z35" s="1"/>
  <c r="Y34"/>
  <c r="Z34" s="1"/>
  <c r="Y33"/>
  <c r="Z33" s="1"/>
  <c r="Y32"/>
  <c r="Z32" s="1"/>
  <c r="Y31"/>
  <c r="Z31" s="1"/>
  <c r="Y30"/>
  <c r="Z30" s="1"/>
  <c r="AD60" l="1"/>
  <c r="AE60"/>
  <c r="AF60" s="1"/>
  <c r="AD68"/>
  <c r="AE68"/>
  <c r="AF68" s="1"/>
  <c r="AD54"/>
  <c r="AE54"/>
  <c r="AF54" s="1"/>
  <c r="Z54"/>
  <c r="AC40"/>
  <c r="AC32"/>
  <c r="AC46"/>
  <c r="Z60"/>
  <c r="Y29"/>
  <c r="Z29" s="1"/>
  <c r="Y28"/>
  <c r="Z28" s="1"/>
  <c r="Y27"/>
  <c r="AC27" s="1"/>
  <c r="Y26"/>
  <c r="Z26" s="1"/>
  <c r="Y25"/>
  <c r="Z25" s="1"/>
  <c r="Y24"/>
  <c r="Z24" s="1"/>
  <c r="Y23"/>
  <c r="Z23" s="1"/>
  <c r="Y22"/>
  <c r="AC22" s="1"/>
  <c r="Y21"/>
  <c r="Z21" s="1"/>
  <c r="Y20"/>
  <c r="AC20" s="1"/>
  <c r="Y19"/>
  <c r="Z19" s="1"/>
  <c r="Y18"/>
  <c r="Z18" s="1"/>
  <c r="Y17"/>
  <c r="Z17" s="1"/>
  <c r="Y16"/>
  <c r="Z16" s="1"/>
  <c r="Y15"/>
  <c r="Z15" s="1"/>
  <c r="Y14"/>
  <c r="Z14" s="1"/>
  <c r="Y13"/>
  <c r="Z13" s="1"/>
  <c r="Y12"/>
  <c r="Z12" s="1"/>
  <c r="AD27" l="1"/>
  <c r="AE27"/>
  <c r="AD46"/>
  <c r="AE46"/>
  <c r="AF46" s="1"/>
  <c r="AD22"/>
  <c r="AE22"/>
  <c r="AF22" s="1"/>
  <c r="AD40"/>
  <c r="AE40"/>
  <c r="AF40" s="1"/>
  <c r="AD20"/>
  <c r="AE20"/>
  <c r="AF20" s="1"/>
  <c r="AD32"/>
  <c r="AE32"/>
  <c r="AF32" s="1"/>
  <c r="Z22"/>
  <c r="AC14"/>
  <c r="Z27"/>
  <c r="Z20"/>
  <c r="Y11"/>
  <c r="Z11" s="1"/>
  <c r="Y10"/>
  <c r="Z10" s="1"/>
  <c r="AD14" l="1"/>
  <c r="AE14"/>
  <c r="AF14" s="1"/>
  <c r="AC10"/>
  <c r="Y9"/>
  <c r="Z9" s="1"/>
  <c r="Y8"/>
  <c r="Z8" s="1"/>
  <c r="Y7"/>
  <c r="Z7" s="1"/>
  <c r="AD10" l="1"/>
  <c r="AE10"/>
  <c r="AF10" s="1"/>
  <c r="AC8"/>
  <c r="AD8" l="1"/>
  <c r="AE8"/>
  <c r="Y6"/>
  <c r="Z6" s="1"/>
  <c r="AC6" l="1"/>
  <c r="AD6" l="1"/>
  <c r="AE6"/>
  <c r="AF6" s="1"/>
  <c r="AC9" l="1"/>
  <c r="AC7"/>
  <c r="AE7" s="1"/>
  <c r="AF8"/>
  <c r="AF27"/>
  <c r="AC11"/>
  <c r="AC28"/>
  <c r="AC25"/>
  <c r="AE25" s="1"/>
  <c r="AC23"/>
  <c r="AE23" s="1"/>
  <c r="AC24"/>
  <c r="AE24" s="1"/>
  <c r="AC26"/>
  <c r="AE26" s="1"/>
  <c r="AC19"/>
  <c r="AC13"/>
  <c r="AE13" s="1"/>
  <c r="AC18"/>
  <c r="AC12"/>
  <c r="AC29"/>
  <c r="AE29" s="1"/>
  <c r="AC15"/>
  <c r="AE15" s="1"/>
  <c r="AC21"/>
  <c r="AE21" s="1"/>
  <c r="AC16"/>
  <c r="AE16" s="1"/>
  <c r="AC17"/>
  <c r="AE17" s="1"/>
  <c r="AC57"/>
  <c r="AE57" s="1"/>
  <c r="AC47"/>
  <c r="AE47" s="1"/>
  <c r="AC39"/>
  <c r="AE39" s="1"/>
  <c r="AF174"/>
  <c r="AC55"/>
  <c r="AE55" s="1"/>
  <c r="AC38"/>
  <c r="AE38" s="1"/>
  <c r="AC58"/>
  <c r="AC48"/>
  <c r="AE48" s="1"/>
  <c r="AC42"/>
  <c r="AE42" s="1"/>
  <c r="AC35"/>
  <c r="AF1730"/>
  <c r="AF1980"/>
  <c r="AF794"/>
  <c r="AC34"/>
  <c r="AE34" s="1"/>
  <c r="AF1825"/>
  <c r="AF1906"/>
  <c r="AC53"/>
  <c r="AE53" s="1"/>
  <c r="AC43"/>
  <c r="AE43" s="1"/>
  <c r="AC33"/>
  <c r="AE33" s="1"/>
  <c r="AC31"/>
  <c r="AC49"/>
  <c r="AC44"/>
  <c r="AC37"/>
  <c r="AC30"/>
  <c r="AE30" s="1"/>
  <c r="AC56"/>
  <c r="AE56" s="1"/>
  <c r="AC41"/>
  <c r="AC36"/>
  <c r="AE36" s="1"/>
  <c r="AC52"/>
  <c r="AE52" s="1"/>
  <c r="AC45"/>
  <c r="AF1935"/>
  <c r="AF1490"/>
  <c r="AC59"/>
  <c r="AE59" s="1"/>
  <c r="AC69"/>
  <c r="AE69" s="1"/>
  <c r="AF3501"/>
  <c r="AF3743"/>
  <c r="AF3734"/>
  <c r="AF1357"/>
  <c r="AF1919"/>
  <c r="AF1773"/>
  <c r="AF3652"/>
  <c r="AF2207"/>
  <c r="AC66"/>
  <c r="AF3509"/>
  <c r="AF1844"/>
  <c r="AF1528"/>
  <c r="AF668"/>
  <c r="AF1779"/>
  <c r="AC62"/>
  <c r="AE62" s="1"/>
  <c r="AF2535"/>
  <c r="AF3430"/>
  <c r="AF1339"/>
  <c r="AF2885"/>
  <c r="AF222"/>
  <c r="AC67"/>
  <c r="AC63"/>
  <c r="AF3454"/>
  <c r="AF1657"/>
  <c r="AF1043"/>
  <c r="AF741"/>
  <c r="AF232"/>
  <c r="AC71"/>
  <c r="AE71" s="1"/>
  <c r="AF919"/>
  <c r="AF709"/>
  <c r="AF3846"/>
  <c r="AF334"/>
  <c r="AF3557"/>
  <c r="AC70"/>
  <c r="AE70" s="1"/>
  <c r="AC61"/>
  <c r="AE61" s="1"/>
  <c r="AF4000"/>
  <c r="AF3549"/>
  <c r="AF1968"/>
  <c r="AF1955"/>
  <c r="AF1834"/>
  <c r="AF451"/>
  <c r="AF1766"/>
  <c r="AF3952"/>
  <c r="AF4016"/>
  <c r="AF1770"/>
  <c r="AF1665"/>
  <c r="AC65"/>
  <c r="AE65" s="1"/>
  <c r="AF945"/>
  <c r="AF952"/>
  <c r="AF432"/>
  <c r="AF2078"/>
  <c r="AF3681"/>
  <c r="AF3929"/>
  <c r="AF2939"/>
  <c r="AF1158"/>
  <c r="AF3541"/>
  <c r="AC215"/>
  <c r="AC154"/>
  <c r="AE154" s="1"/>
  <c r="AC118"/>
  <c r="AC72"/>
  <c r="AD72" s="1"/>
  <c r="AF4038"/>
  <c r="AC205"/>
  <c r="AE205" s="1"/>
  <c r="AC177"/>
  <c r="AE177" s="1"/>
  <c r="AC150"/>
  <c r="AC144"/>
  <c r="AC88"/>
  <c r="AF4100"/>
  <c r="AF4050"/>
  <c r="AF617"/>
  <c r="AF833"/>
  <c r="AF1153"/>
  <c r="AF1550"/>
  <c r="AF2095"/>
  <c r="AF3727"/>
  <c r="AC186"/>
  <c r="AC172"/>
  <c r="AC159"/>
  <c r="AE159" s="1"/>
  <c r="AC143"/>
  <c r="AE143" s="1"/>
  <c r="AC110"/>
  <c r="AC85"/>
  <c r="AC74"/>
  <c r="AE74" s="1"/>
  <c r="AF3204"/>
  <c r="AF3581"/>
  <c r="AF3941"/>
  <c r="AF873"/>
  <c r="AF1547"/>
  <c r="AF2681"/>
  <c r="AF3602"/>
  <c r="AF3854"/>
  <c r="AC207"/>
  <c r="AE207" s="1"/>
  <c r="AC194"/>
  <c r="AC182"/>
  <c r="AD182" s="1"/>
  <c r="AC175"/>
  <c r="AE175" s="1"/>
  <c r="AC167"/>
  <c r="AE167" s="1"/>
  <c r="AC160"/>
  <c r="AE160" s="1"/>
  <c r="AC136"/>
  <c r="AE136" s="1"/>
  <c r="AC122"/>
  <c r="AC115"/>
  <c r="AE115" s="1"/>
  <c r="AC107"/>
  <c r="AE107" s="1"/>
  <c r="AC97"/>
  <c r="AC86"/>
  <c r="AE86" s="1"/>
  <c r="AC76"/>
  <c r="AF3782"/>
  <c r="AF4092"/>
  <c r="AC212"/>
  <c r="AC166"/>
  <c r="AC156"/>
  <c r="AC132"/>
  <c r="AC98"/>
  <c r="AC195"/>
  <c r="AC171"/>
  <c r="AC158"/>
  <c r="AC146"/>
  <c r="AC123"/>
  <c r="AE123" s="1"/>
  <c r="AC111"/>
  <c r="AC73"/>
  <c r="AC211"/>
  <c r="AC184"/>
  <c r="AC137"/>
  <c r="AC124"/>
  <c r="AC108"/>
  <c r="AE108" s="1"/>
  <c r="AC87"/>
  <c r="AC84"/>
  <c r="AF4422"/>
  <c r="AC196"/>
  <c r="AC185"/>
  <c r="AC135"/>
  <c r="AC127"/>
  <c r="AC79"/>
  <c r="AC125"/>
  <c r="AC106"/>
  <c r="AE106" s="1"/>
  <c r="AF2152"/>
  <c r="AF1640"/>
  <c r="AF2516"/>
  <c r="AF3833"/>
  <c r="AF3922"/>
  <c r="AF3909"/>
  <c r="AF3898"/>
  <c r="AF3869"/>
  <c r="AF4048"/>
  <c r="AC164"/>
  <c r="AE164" s="1"/>
  <c r="AC151"/>
  <c r="AE151" s="1"/>
  <c r="AC80"/>
  <c r="AD80" s="1"/>
  <c r="AF560"/>
  <c r="AF1439"/>
  <c r="AF3746"/>
  <c r="AF3383"/>
  <c r="AC210"/>
  <c r="AE210" s="1"/>
  <c r="AC161"/>
  <c r="AC102"/>
  <c r="AE102" s="1"/>
  <c r="AC77"/>
  <c r="AE77" s="1"/>
  <c r="AF849"/>
  <c r="AF3730"/>
  <c r="AF4290"/>
  <c r="AF2053"/>
  <c r="AF2429"/>
  <c r="AF4025"/>
  <c r="AF3640"/>
  <c r="AC208"/>
  <c r="AE208" s="1"/>
  <c r="AC197"/>
  <c r="AC148"/>
  <c r="AC139"/>
  <c r="AE139" s="1"/>
  <c r="AC120"/>
  <c r="AC99"/>
  <c r="AF2618"/>
  <c r="AF2333"/>
  <c r="AF3691"/>
  <c r="AF4499"/>
  <c r="AF4325"/>
  <c r="AC168"/>
  <c r="AE168" s="1"/>
  <c r="AC134"/>
  <c r="AE134" s="1"/>
  <c r="AC116"/>
  <c r="AC105"/>
  <c r="AC100"/>
  <c r="AC75"/>
  <c r="AC126"/>
  <c r="AC198"/>
  <c r="AC187"/>
  <c r="AD187" s="1"/>
  <c r="AC173"/>
  <c r="AC163"/>
  <c r="AC176"/>
  <c r="AF4001"/>
  <c r="AC131"/>
  <c r="AC83"/>
  <c r="AE83" s="1"/>
  <c r="AF3232"/>
  <c r="AF4667"/>
  <c r="AF2031"/>
  <c r="AF1356"/>
  <c r="AF3362"/>
  <c r="AF3718"/>
  <c r="AC213"/>
  <c r="AC200"/>
  <c r="AC138"/>
  <c r="AE138" s="1"/>
  <c r="AF778"/>
  <c r="AF1683"/>
  <c r="AF3456"/>
  <c r="AF1788"/>
  <c r="AF1746"/>
  <c r="AF2742"/>
  <c r="AF3798"/>
  <c r="AC202"/>
  <c r="AE202" s="1"/>
  <c r="AC189"/>
  <c r="AE189" s="1"/>
  <c r="AC170"/>
  <c r="AC155"/>
  <c r="AC141"/>
  <c r="AE141" s="1"/>
  <c r="AC121"/>
  <c r="AE121" s="1"/>
  <c r="AC114"/>
  <c r="AC81"/>
  <c r="AD81" s="1"/>
  <c r="AF3304"/>
  <c r="AF3903"/>
  <c r="AC209"/>
  <c r="AC192"/>
  <c r="AC157"/>
  <c r="AC149"/>
  <c r="AE149" s="1"/>
  <c r="AC103"/>
  <c r="AF4462"/>
  <c r="AC199"/>
  <c r="AC145"/>
  <c r="AE145" s="1"/>
  <c r="AC92"/>
  <c r="AC133"/>
  <c r="AE133" s="1"/>
  <c r="AC117"/>
  <c r="AE117" s="1"/>
  <c r="AF4337"/>
  <c r="AC190"/>
  <c r="AE190" s="1"/>
  <c r="AC152"/>
  <c r="AC140"/>
  <c r="AC112"/>
  <c r="AC89"/>
  <c r="AE89" s="1"/>
  <c r="AF1616"/>
  <c r="AF3438"/>
  <c r="AC201"/>
  <c r="AF2434"/>
  <c r="AF3934"/>
  <c r="AF3890"/>
  <c r="AF4033"/>
  <c r="AC169"/>
  <c r="AE169" s="1"/>
  <c r="AC119"/>
  <c r="AF2431"/>
  <c r="AF4041"/>
  <c r="AF3988"/>
  <c r="AF1135"/>
  <c r="AF1066"/>
  <c r="AF3235"/>
  <c r="AF3353"/>
  <c r="AC183"/>
  <c r="AC94"/>
  <c r="AE94" s="1"/>
  <c r="AF2235"/>
  <c r="AF380"/>
  <c r="AF274"/>
  <c r="AF2045"/>
  <c r="AF2657"/>
  <c r="AC206"/>
  <c r="AE206" s="1"/>
  <c r="AC128"/>
  <c r="AE128" s="1"/>
  <c r="AC96"/>
  <c r="AE96" s="1"/>
  <c r="AF4587"/>
  <c r="AF4111"/>
  <c r="AF78"/>
  <c r="AF4530"/>
  <c r="AC3951"/>
  <c r="AE3951" s="1"/>
  <c r="AC3939"/>
  <c r="AE3939" s="1"/>
  <c r="AC3971"/>
  <c r="AE3971" s="1"/>
  <c r="AC3901"/>
  <c r="AE3901" s="1"/>
  <c r="AC3675"/>
  <c r="AC3610"/>
  <c r="AC3593"/>
  <c r="AC3522"/>
  <c r="AC3486"/>
  <c r="AE3486" s="1"/>
  <c r="AC3403"/>
  <c r="AE3403" s="1"/>
  <c r="AC3283"/>
  <c r="AE3283" s="1"/>
  <c r="AC3236"/>
  <c r="AE3236" s="1"/>
  <c r="AF4353"/>
  <c r="AF4195"/>
  <c r="AF4189"/>
  <c r="AC3848"/>
  <c r="AE3848" s="1"/>
  <c r="AC3749"/>
  <c r="AC3649"/>
  <c r="AE3649" s="1"/>
  <c r="AC3999"/>
  <c r="AE3999" s="1"/>
  <c r="AC3920"/>
  <c r="AE3920" s="1"/>
  <c r="AC3816"/>
  <c r="AE3816" s="1"/>
  <c r="AC3997"/>
  <c r="AE3997" s="1"/>
  <c r="AC3925"/>
  <c r="AC3809"/>
  <c r="AE3809" s="1"/>
  <c r="AC3761"/>
  <c r="AE3761" s="1"/>
  <c r="AC3725"/>
  <c r="AC3689"/>
  <c r="AE3689" s="1"/>
  <c r="AC3861"/>
  <c r="AE3861" s="1"/>
  <c r="AC3805"/>
  <c r="AE3805" s="1"/>
  <c r="AC3576"/>
  <c r="AC3360"/>
  <c r="AC3225"/>
  <c r="AE3225" s="1"/>
  <c r="AC4024"/>
  <c r="AE4024" s="1"/>
  <c r="AC3827"/>
  <c r="AC3678"/>
  <c r="AE3678" s="1"/>
  <c r="AF4152"/>
  <c r="AC3975"/>
  <c r="AE3975" s="1"/>
  <c r="AC3706"/>
  <c r="AE3706" s="1"/>
  <c r="AC3650"/>
  <c r="AC4014"/>
  <c r="AC3866"/>
  <c r="AE3866" s="1"/>
  <c r="AC3823"/>
  <c r="AE3823" s="1"/>
  <c r="AC3777"/>
  <c r="AE3777" s="1"/>
  <c r="AC3919"/>
  <c r="AE3919" s="1"/>
  <c r="AC3876"/>
  <c r="AE3876" s="1"/>
  <c r="AF3839"/>
  <c r="AC3645"/>
  <c r="AE3645" s="1"/>
  <c r="AC3532"/>
  <c r="AC3498"/>
  <c r="AE3498" s="1"/>
  <c r="AC3407"/>
  <c r="AC3377"/>
  <c r="AE3377" s="1"/>
  <c r="AC3315"/>
  <c r="AE3315" s="1"/>
  <c r="AC3256"/>
  <c r="AF4311"/>
  <c r="AC3950"/>
  <c r="AE3950" s="1"/>
  <c r="AC3947"/>
  <c r="AE3947" s="1"/>
  <c r="AC3943"/>
  <c r="AE3943" s="1"/>
  <c r="AC3937"/>
  <c r="AE3937" s="1"/>
  <c r="AC3837"/>
  <c r="AE3837" s="1"/>
  <c r="AC3803"/>
  <c r="AE3803" s="1"/>
  <c r="AC3733"/>
  <c r="AC3700"/>
  <c r="AE3700" s="1"/>
  <c r="AF4538"/>
  <c r="AC4003"/>
  <c r="AC3868"/>
  <c r="AE3868" s="1"/>
  <c r="AC3831"/>
  <c r="AE3831" s="1"/>
  <c r="AC3795"/>
  <c r="AE3795" s="1"/>
  <c r="AC3757"/>
  <c r="AE3757" s="1"/>
  <c r="AC3880"/>
  <c r="AE3880" s="1"/>
  <c r="AC3860"/>
  <c r="AE3860" s="1"/>
  <c r="AC3745"/>
  <c r="AE3745" s="1"/>
  <c r="AC3716"/>
  <c r="AC3972"/>
  <c r="AE3972" s="1"/>
  <c r="AC3561"/>
  <c r="AE3561" s="1"/>
  <c r="AC3516"/>
  <c r="AE3516" s="1"/>
  <c r="AC3446"/>
  <c r="AC3435"/>
  <c r="AE3435" s="1"/>
  <c r="AC3277"/>
  <c r="AE3277" s="1"/>
  <c r="AF4364"/>
  <c r="AC3864"/>
  <c r="AC3717"/>
  <c r="AE3717" s="1"/>
  <c r="AC3635"/>
  <c r="AC3569"/>
  <c r="AC3546"/>
  <c r="AE3546" s="1"/>
  <c r="AC3517"/>
  <c r="AE3517" s="1"/>
  <c r="AC3476"/>
  <c r="AE3476" s="1"/>
  <c r="AC3397"/>
  <c r="AC3379"/>
  <c r="AE3379" s="1"/>
  <c r="AC3347"/>
  <c r="AE3347" s="1"/>
  <c r="AC3323"/>
  <c r="AE3323" s="1"/>
  <c r="AC3275"/>
  <c r="AE3275" s="1"/>
  <c r="AC4022"/>
  <c r="AC3980"/>
  <c r="AC3962"/>
  <c r="AE3962" s="1"/>
  <c r="AC3931"/>
  <c r="AC3784"/>
  <c r="AC3728"/>
  <c r="AE3728" s="1"/>
  <c r="AC3554"/>
  <c r="AE3554" s="1"/>
  <c r="AC3482"/>
  <c r="AC3466"/>
  <c r="AE3466" s="1"/>
  <c r="AC3445"/>
  <c r="AE3445" s="1"/>
  <c r="AC3431"/>
  <c r="AE3431" s="1"/>
  <c r="AC3408"/>
  <c r="AC3387"/>
  <c r="AE3387" s="1"/>
  <c r="AC3358"/>
  <c r="AE3358" s="1"/>
  <c r="AC3946"/>
  <c r="AC3811"/>
  <c r="AC3683"/>
  <c r="AE3683" s="1"/>
  <c r="AC3574"/>
  <c r="AC3528"/>
  <c r="AE3528" s="1"/>
  <c r="AC3487"/>
  <c r="AE3487" s="1"/>
  <c r="AC3461"/>
  <c r="AC3419"/>
  <c r="AC3378"/>
  <c r="AC3239"/>
  <c r="AE3239" s="1"/>
  <c r="AC3222"/>
  <c r="AE3222" s="1"/>
  <c r="AC3205"/>
  <c r="AE3205" s="1"/>
  <c r="AC3173"/>
  <c r="AE3173" s="1"/>
  <c r="AC3143"/>
  <c r="AC3111"/>
  <c r="AE3111" s="1"/>
  <c r="AC3080"/>
  <c r="AE3080" s="1"/>
  <c r="AC2912"/>
  <c r="AE2912" s="1"/>
  <c r="AC2881"/>
  <c r="AC2793"/>
  <c r="AE2793" s="1"/>
  <c r="AC2754"/>
  <c r="AE2754" s="1"/>
  <c r="AC4043"/>
  <c r="AC3609"/>
  <c r="AC3556"/>
  <c r="AC3512"/>
  <c r="AC3428"/>
  <c r="AE3428" s="1"/>
  <c r="AC3391"/>
  <c r="AC3338"/>
  <c r="AC3316"/>
  <c r="AC3219"/>
  <c r="AE3219" s="1"/>
  <c r="AC3201"/>
  <c r="AC3170"/>
  <c r="AE3170" s="1"/>
  <c r="AC3081"/>
  <c r="AE3081" s="1"/>
  <c r="AC3535"/>
  <c r="AC3484"/>
  <c r="AC3427"/>
  <c r="AC3405"/>
  <c r="AC3351"/>
  <c r="AC3321"/>
  <c r="AC3263"/>
  <c r="AC3244"/>
  <c r="AC3190"/>
  <c r="AE3190" s="1"/>
  <c r="AC3157"/>
  <c r="AC3132"/>
  <c r="AE3132" s="1"/>
  <c r="AC3107"/>
  <c r="AC3071"/>
  <c r="AE3071" s="1"/>
  <c r="AC2995"/>
  <c r="AE2995" s="1"/>
  <c r="AC2977"/>
  <c r="AE2977" s="1"/>
  <c r="AC2874"/>
  <c r="AE2874" s="1"/>
  <c r="AC2840"/>
  <c r="AE2840" s="1"/>
  <c r="AC2814"/>
  <c r="AC3740"/>
  <c r="AC3709"/>
  <c r="AE3709" s="1"/>
  <c r="AC3657"/>
  <c r="AE3657" s="1"/>
  <c r="AC3601"/>
  <c r="AE3601" s="1"/>
  <c r="AC3568"/>
  <c r="AC3552"/>
  <c r="AC3539"/>
  <c r="AC3519"/>
  <c r="AC3497"/>
  <c r="AC3474"/>
  <c r="AD3474" s="1"/>
  <c r="AC3449"/>
  <c r="AC3382"/>
  <c r="AE3382" s="1"/>
  <c r="AC3356"/>
  <c r="AC3324"/>
  <c r="AC3297"/>
  <c r="AC3272"/>
  <c r="AC3266"/>
  <c r="AE3266" s="1"/>
  <c r="AC3234"/>
  <c r="AC3180"/>
  <c r="AE3180" s="1"/>
  <c r="AC3115"/>
  <c r="AC3110"/>
  <c r="AE3110" s="1"/>
  <c r="AC3073"/>
  <c r="AE3073" s="1"/>
  <c r="AC3060"/>
  <c r="AE3060" s="1"/>
  <c r="AC3030"/>
  <c r="AC3018"/>
  <c r="AE3018" s="1"/>
  <c r="AC2907"/>
  <c r="AE2907" s="1"/>
  <c r="AC2850"/>
  <c r="AE2850" s="1"/>
  <c r="AC3206"/>
  <c r="AC3151"/>
  <c r="AC3013"/>
  <c r="AC2975"/>
  <c r="AC2940"/>
  <c r="AC2871"/>
  <c r="AC2810"/>
  <c r="AC2776"/>
  <c r="AC2761"/>
  <c r="AE2761" s="1"/>
  <c r="AC2730"/>
  <c r="AE2730" s="1"/>
  <c r="AC2687"/>
  <c r="AE2687" s="1"/>
  <c r="AC2640"/>
  <c r="AE2640" s="1"/>
  <c r="AC2531"/>
  <c r="AC2479"/>
  <c r="AE2479" s="1"/>
  <c r="AC2440"/>
  <c r="AC2413"/>
  <c r="AE2413" s="1"/>
  <c r="AC2395"/>
  <c r="AC2313"/>
  <c r="AE2313" s="1"/>
  <c r="AC2279"/>
  <c r="AE2279" s="1"/>
  <c r="AC3229"/>
  <c r="AC3099"/>
  <c r="AC3003"/>
  <c r="AC2948"/>
  <c r="AE2948" s="1"/>
  <c r="AC2894"/>
  <c r="AC2864"/>
  <c r="AD2864" s="1"/>
  <c r="AC2844"/>
  <c r="AC2774"/>
  <c r="AE2774" s="1"/>
  <c r="AC2715"/>
  <c r="AE2715" s="1"/>
  <c r="AC2673"/>
  <c r="AC2616"/>
  <c r="AE2616" s="1"/>
  <c r="AC2569"/>
  <c r="AE2569" s="1"/>
  <c r="AC2510"/>
  <c r="AE2510" s="1"/>
  <c r="AC2465"/>
  <c r="AC2290"/>
  <c r="AE2290" s="1"/>
  <c r="AC3163"/>
  <c r="AC3106"/>
  <c r="AC3045"/>
  <c r="AE3045" s="1"/>
  <c r="AC2969"/>
  <c r="AC2934"/>
  <c r="AC2904"/>
  <c r="AE2904" s="1"/>
  <c r="AC2856"/>
  <c r="AE2856" s="1"/>
  <c r="AC2818"/>
  <c r="AC2741"/>
  <c r="AC2706"/>
  <c r="AE2706" s="1"/>
  <c r="AC2666"/>
  <c r="AE2666" s="1"/>
  <c r="AC2625"/>
  <c r="AC2517"/>
  <c r="AE2517" s="1"/>
  <c r="AC2483"/>
  <c r="AE2483" s="1"/>
  <c r="AC2427"/>
  <c r="AC2962"/>
  <c r="AC2805"/>
  <c r="AE2805" s="1"/>
  <c r="AC2711"/>
  <c r="AC2652"/>
  <c r="AC2614"/>
  <c r="AC2556"/>
  <c r="AC2514"/>
  <c r="AE2514" s="1"/>
  <c r="AC2424"/>
  <c r="AC2329"/>
  <c r="AC2301"/>
  <c r="AE2301" s="1"/>
  <c r="AC2285"/>
  <c r="AC2234"/>
  <c r="AE2234" s="1"/>
  <c r="AC2195"/>
  <c r="AE2195" s="1"/>
  <c r="AC2153"/>
  <c r="AE2153" s="1"/>
  <c r="AC2046"/>
  <c r="AE2046" s="1"/>
  <c r="AC1936"/>
  <c r="AC1891"/>
  <c r="AE1891" s="1"/>
  <c r="AC1764"/>
  <c r="AE1764" s="1"/>
  <c r="AC1752"/>
  <c r="AE1752" s="1"/>
  <c r="AC1724"/>
  <c r="AE1724" s="1"/>
  <c r="AC1646"/>
  <c r="AE1646" s="1"/>
  <c r="AC1613"/>
  <c r="AC1568"/>
  <c r="AE1568" s="1"/>
  <c r="AC1539"/>
  <c r="AE1539" s="1"/>
  <c r="AC1463"/>
  <c r="AE1463" s="1"/>
  <c r="AC2767"/>
  <c r="AC2583"/>
  <c r="AE2583" s="1"/>
  <c r="AC2456"/>
  <c r="AC2410"/>
  <c r="AC2361"/>
  <c r="AC2311"/>
  <c r="AC2244"/>
  <c r="AC2164"/>
  <c r="AE2164" s="1"/>
  <c r="AC2104"/>
  <c r="AE2104" s="1"/>
  <c r="AC1829"/>
  <c r="AE1829" s="1"/>
  <c r="AC1696"/>
  <c r="AC1615"/>
  <c r="AE1615" s="1"/>
  <c r="AC1503"/>
  <c r="AC3265"/>
  <c r="AC3138"/>
  <c r="AD3138" s="1"/>
  <c r="AC3033"/>
  <c r="AC2896"/>
  <c r="AC2747"/>
  <c r="AE2747" s="1"/>
  <c r="AC2667"/>
  <c r="AC2612"/>
  <c r="AC2564"/>
  <c r="AC2526"/>
  <c r="AC2467"/>
  <c r="AC2382"/>
  <c r="AC2288"/>
  <c r="AC2140"/>
  <c r="AE2140" s="1"/>
  <c r="AC2073"/>
  <c r="AE2073" s="1"/>
  <c r="AC2049"/>
  <c r="AE2049" s="1"/>
  <c r="AC2019"/>
  <c r="AC1976"/>
  <c r="AE1976" s="1"/>
  <c r="AC1885"/>
  <c r="AE1885" s="1"/>
  <c r="AC1778"/>
  <c r="AE1778" s="1"/>
  <c r="AC1756"/>
  <c r="AE1756" s="1"/>
  <c r="AC1690"/>
  <c r="AE1690" s="1"/>
  <c r="AC1658"/>
  <c r="AE1658" s="1"/>
  <c r="AC1609"/>
  <c r="AE1609" s="1"/>
  <c r="AC1496"/>
  <c r="AC1407"/>
  <c r="AE1407" s="1"/>
  <c r="AC2723"/>
  <c r="AC2576"/>
  <c r="AE2576" s="1"/>
  <c r="AC2240"/>
  <c r="AC2170"/>
  <c r="AC2071"/>
  <c r="AC2007"/>
  <c r="AC1978"/>
  <c r="AC1918"/>
  <c r="AE1918" s="1"/>
  <c r="AC1863"/>
  <c r="AC1826"/>
  <c r="AE1826" s="1"/>
  <c r="AC1780"/>
  <c r="AE1780" s="1"/>
  <c r="AC1747"/>
  <c r="AE1747" s="1"/>
  <c r="AC1708"/>
  <c r="AC1614"/>
  <c r="AE1614" s="1"/>
  <c r="AC1570"/>
  <c r="AE1570" s="1"/>
  <c r="AC1548"/>
  <c r="AC1523"/>
  <c r="AC1432"/>
  <c r="AC1361"/>
  <c r="AE1361" s="1"/>
  <c r="AC1313"/>
  <c r="AE1313" s="1"/>
  <c r="AC1264"/>
  <c r="AE1264" s="1"/>
  <c r="AC1172"/>
  <c r="AC1108"/>
  <c r="AC1023"/>
  <c r="AE1023" s="1"/>
  <c r="AC993"/>
  <c r="AE993" s="1"/>
  <c r="AC947"/>
  <c r="AE947" s="1"/>
  <c r="AC902"/>
  <c r="AC824"/>
  <c r="AE824" s="1"/>
  <c r="AC806"/>
  <c r="AE806" s="1"/>
  <c r="AC785"/>
  <c r="AE785" s="1"/>
  <c r="AC768"/>
  <c r="AC753"/>
  <c r="AC732"/>
  <c r="AC653"/>
  <c r="AE653" s="1"/>
  <c r="AC611"/>
  <c r="AE611" s="1"/>
  <c r="AC3019"/>
  <c r="AC2619"/>
  <c r="AD2619" s="1"/>
  <c r="AC2481"/>
  <c r="AC2368"/>
  <c r="AC2273"/>
  <c r="AC2224"/>
  <c r="AC2181"/>
  <c r="AC2124"/>
  <c r="AC2054"/>
  <c r="AC1946"/>
  <c r="AE1946" s="1"/>
  <c r="AC1930"/>
  <c r="AC1841"/>
  <c r="AC1786"/>
  <c r="AC1635"/>
  <c r="AF1587"/>
  <c r="AC1555"/>
  <c r="AC1493"/>
  <c r="AC1448"/>
  <c r="AD1448" s="1"/>
  <c r="AC1391"/>
  <c r="AE1391" s="1"/>
  <c r="AC1345"/>
  <c r="AC1132"/>
  <c r="AC1058"/>
  <c r="AE1058" s="1"/>
  <c r="AC1033"/>
  <c r="AC980"/>
  <c r="AE980" s="1"/>
  <c r="AC960"/>
  <c r="AE960" s="1"/>
  <c r="AC860"/>
  <c r="AE860" s="1"/>
  <c r="AC829"/>
  <c r="AC814"/>
  <c r="AE814" s="1"/>
  <c r="AC743"/>
  <c r="AE743" s="1"/>
  <c r="AC677"/>
  <c r="AE677" s="1"/>
  <c r="AC657"/>
  <c r="AC628"/>
  <c r="AD628" s="1"/>
  <c r="AC2941"/>
  <c r="AC2636"/>
  <c r="AE2636" s="1"/>
  <c r="AC2165"/>
  <c r="AC2125"/>
  <c r="AC2079"/>
  <c r="AC2034"/>
  <c r="AE2034" s="1"/>
  <c r="AC1973"/>
  <c r="AC1927"/>
  <c r="AC1833"/>
  <c r="AC1797"/>
  <c r="AE1797" s="1"/>
  <c r="AC1771"/>
  <c r="AC1711"/>
  <c r="AC1651"/>
  <c r="AC1577"/>
  <c r="AE1577" s="1"/>
  <c r="AC1477"/>
  <c r="AC1431"/>
  <c r="AE1431" s="1"/>
  <c r="AC1371"/>
  <c r="AC1323"/>
  <c r="AC1283"/>
  <c r="AE1283" s="1"/>
  <c r="AC1244"/>
  <c r="AE1244" s="1"/>
  <c r="AC1130"/>
  <c r="AC948"/>
  <c r="AD948" s="1"/>
  <c r="AC888"/>
  <c r="AE888" s="1"/>
  <c r="AC847"/>
  <c r="AE847" s="1"/>
  <c r="AC805"/>
  <c r="AE805" s="1"/>
  <c r="AC759"/>
  <c r="AC736"/>
  <c r="AC703"/>
  <c r="AE703" s="1"/>
  <c r="AC2914"/>
  <c r="AC2282"/>
  <c r="AE2282" s="1"/>
  <c r="AC2077"/>
  <c r="AC1905"/>
  <c r="AC1768"/>
  <c r="AC1580"/>
  <c r="AC1318"/>
  <c r="AC1238"/>
  <c r="AD1238" s="1"/>
  <c r="AC1179"/>
  <c r="AC1060"/>
  <c r="AC1006"/>
  <c r="AC975"/>
  <c r="AC930"/>
  <c r="AE930" s="1"/>
  <c r="AC758"/>
  <c r="AE758" s="1"/>
  <c r="AC705"/>
  <c r="AC644"/>
  <c r="AC538"/>
  <c r="AE538" s="1"/>
  <c r="AC529"/>
  <c r="AC518"/>
  <c r="AD518" s="1"/>
  <c r="AC497"/>
  <c r="AE497" s="1"/>
  <c r="AC470"/>
  <c r="AD470" s="1"/>
  <c r="AC336"/>
  <c r="AE336" s="1"/>
  <c r="AC275"/>
  <c r="AC223"/>
  <c r="AE223" s="1"/>
  <c r="AC1415"/>
  <c r="AC755"/>
  <c r="AC656"/>
  <c r="AC530"/>
  <c r="AC332"/>
  <c r="AC251"/>
  <c r="AC2231"/>
  <c r="AC2145"/>
  <c r="AE2145" s="1"/>
  <c r="AC1947"/>
  <c r="AC1827"/>
  <c r="AC1482"/>
  <c r="AE1482" s="1"/>
  <c r="AC1269"/>
  <c r="AC1226"/>
  <c r="AE1226" s="1"/>
  <c r="AC1149"/>
  <c r="AC1099"/>
  <c r="AC995"/>
  <c r="AC951"/>
  <c r="AC905"/>
  <c r="AC840"/>
  <c r="AC807"/>
  <c r="AE807" s="1"/>
  <c r="AC616"/>
  <c r="AC510"/>
  <c r="AC448"/>
  <c r="AE448" s="1"/>
  <c r="AC424"/>
  <c r="AE424" s="1"/>
  <c r="AC388"/>
  <c r="AC338"/>
  <c r="AC326"/>
  <c r="AE326" s="1"/>
  <c r="AC316"/>
  <c r="AE316" s="1"/>
  <c r="AC285"/>
  <c r="AE285" s="1"/>
  <c r="AC254"/>
  <c r="AC2736"/>
  <c r="AC2214"/>
  <c r="AE2214" s="1"/>
  <c r="AC1648"/>
  <c r="AC1299"/>
  <c r="AC1147"/>
  <c r="AC1002"/>
  <c r="AC716"/>
  <c r="AE716" s="1"/>
  <c r="AC571"/>
  <c r="AC339"/>
  <c r="AE339" s="1"/>
  <c r="AC2780"/>
  <c r="AC1831"/>
  <c r="AC1591"/>
  <c r="AC1409"/>
  <c r="AD1409" s="1"/>
  <c r="AC1300"/>
  <c r="AC1257"/>
  <c r="AC1215"/>
  <c r="AC1167"/>
  <c r="AC1122"/>
  <c r="AC1028"/>
  <c r="AE1028" s="1"/>
  <c r="AC944"/>
  <c r="AC898"/>
  <c r="AC846"/>
  <c r="AC787"/>
  <c r="AC687"/>
  <c r="AC599"/>
  <c r="AC544"/>
  <c r="AC458"/>
  <c r="AE458" s="1"/>
  <c r="AC352"/>
  <c r="AC335"/>
  <c r="AE335" s="1"/>
  <c r="AC287"/>
  <c r="AE287" s="1"/>
  <c r="AC258"/>
  <c r="AE258" s="1"/>
  <c r="AC242"/>
  <c r="AC264"/>
  <c r="AE264" s="1"/>
  <c r="AC1282"/>
  <c r="AC1045"/>
  <c r="AC976"/>
  <c r="AC890"/>
  <c r="AC691"/>
  <c r="AE691" s="1"/>
  <c r="AC347"/>
  <c r="AC626"/>
  <c r="AC483"/>
  <c r="AC414"/>
  <c r="AC319"/>
  <c r="AC226"/>
  <c r="AE226" s="1"/>
  <c r="AC216"/>
  <c r="AC308"/>
  <c r="AC240"/>
  <c r="AC1273"/>
  <c r="AC924"/>
  <c r="AC452"/>
  <c r="AC333"/>
  <c r="AC556"/>
  <c r="AC321"/>
  <c r="AC217"/>
  <c r="AF4344"/>
  <c r="AF4522"/>
  <c r="AF4201"/>
  <c r="AF4502"/>
  <c r="AC4032"/>
  <c r="AC3974"/>
  <c r="AE3974" s="1"/>
  <c r="AC3960"/>
  <c r="AE3960" s="1"/>
  <c r="AC3852"/>
  <c r="AE3852" s="1"/>
  <c r="AC3845"/>
  <c r="AC3836"/>
  <c r="AE3836" s="1"/>
  <c r="AC3763"/>
  <c r="AE3763" s="1"/>
  <c r="AC3732"/>
  <c r="AC3724"/>
  <c r="AC3670"/>
  <c r="AC3626"/>
  <c r="AF4207"/>
  <c r="AF4089"/>
  <c r="AC4044"/>
  <c r="AC4029"/>
  <c r="AC4027"/>
  <c r="AE4027" s="1"/>
  <c r="AC4020"/>
  <c r="AE4020" s="1"/>
  <c r="AC4010"/>
  <c r="AE4010" s="1"/>
  <c r="AC4002"/>
  <c r="AC3998"/>
  <c r="AE3998" s="1"/>
  <c r="AC3994"/>
  <c r="AE3994" s="1"/>
  <c r="AC3896"/>
  <c r="AE3896" s="1"/>
  <c r="AC3892"/>
  <c r="AE3892" s="1"/>
  <c r="AC3885"/>
  <c r="AE3885" s="1"/>
  <c r="AC3850"/>
  <c r="AE3850" s="1"/>
  <c r="AC3840"/>
  <c r="AE3840" s="1"/>
  <c r="AC3824"/>
  <c r="AC3819"/>
  <c r="AC3815"/>
  <c r="AC3779"/>
  <c r="AE3779" s="1"/>
  <c r="AC3756"/>
  <c r="AC3701"/>
  <c r="AE3701" s="1"/>
  <c r="AC3692"/>
  <c r="AC3641"/>
  <c r="AE3641" s="1"/>
  <c r="AC3630"/>
  <c r="AE3630" s="1"/>
  <c r="AC3620"/>
  <c r="AE3620" s="1"/>
  <c r="AF4426"/>
  <c r="AC4007"/>
  <c r="AC3979"/>
  <c r="AE3979" s="1"/>
  <c r="AC3970"/>
  <c r="AC3948"/>
  <c r="AC3923"/>
  <c r="AE3923" s="1"/>
  <c r="AC3914"/>
  <c r="AE3914" s="1"/>
  <c r="AC3910"/>
  <c r="AC3900"/>
  <c r="AE3900" s="1"/>
  <c r="AC3888"/>
  <c r="AE3888" s="1"/>
  <c r="AC3857"/>
  <c r="AE3857" s="1"/>
  <c r="AC3841"/>
  <c r="AC3817"/>
  <c r="AC3808"/>
  <c r="AE3808" s="1"/>
  <c r="AC3769"/>
  <c r="AC3754"/>
  <c r="AC3744"/>
  <c r="AE3744" s="1"/>
  <c r="AC3702"/>
  <c r="AC3688"/>
  <c r="AC4035"/>
  <c r="AC4006"/>
  <c r="AC3989"/>
  <c r="AC3935"/>
  <c r="AC3737"/>
  <c r="AC3714"/>
  <c r="AE3714" s="1"/>
  <c r="AC3668"/>
  <c r="AC3654"/>
  <c r="AC3587"/>
  <c r="AC3558"/>
  <c r="AC3531"/>
  <c r="AC3513"/>
  <c r="AE3513" s="1"/>
  <c r="AC3495"/>
  <c r="AC3483"/>
  <c r="AC3475"/>
  <c r="AE3475" s="1"/>
  <c r="AC3467"/>
  <c r="AE3467" s="1"/>
  <c r="AC3462"/>
  <c r="AC3426"/>
  <c r="AC3406"/>
  <c r="AE3406" s="1"/>
  <c r="AC3396"/>
  <c r="AE3396" s="1"/>
  <c r="AC3375"/>
  <c r="AC3359"/>
  <c r="AC3311"/>
  <c r="AE3311" s="1"/>
  <c r="AC3290"/>
  <c r="AE3290" s="1"/>
  <c r="AC3281"/>
  <c r="AC3276"/>
  <c r="AC3255"/>
  <c r="AF4623"/>
  <c r="AF4561"/>
  <c r="AC4031"/>
  <c r="AE4031" s="1"/>
  <c r="AC3957"/>
  <c r="AC3912"/>
  <c r="AC3902"/>
  <c r="AC3878"/>
  <c r="AC3787"/>
  <c r="AC3767"/>
  <c r="AD3767" s="1"/>
  <c r="AC3752"/>
  <c r="AC3738"/>
  <c r="AC3696"/>
  <c r="AC3684"/>
  <c r="AE3684" s="1"/>
  <c r="AC3674"/>
  <c r="AE3674" s="1"/>
  <c r="AC3659"/>
  <c r="AE3659" s="1"/>
  <c r="AC3597"/>
  <c r="AC3582"/>
  <c r="AE3582" s="1"/>
  <c r="AC3562"/>
  <c r="AC3550"/>
  <c r="AD3550" s="1"/>
  <c r="AC3544"/>
  <c r="AE3544" s="1"/>
  <c r="AC3534"/>
  <c r="AE3534" s="1"/>
  <c r="AC3510"/>
  <c r="AE3510" s="1"/>
  <c r="AC3490"/>
  <c r="AC3471"/>
  <c r="AC3458"/>
  <c r="AE3458" s="1"/>
  <c r="AC3447"/>
  <c r="AE3447" s="1"/>
  <c r="AC3436"/>
  <c r="AE3436" s="1"/>
  <c r="AC3395"/>
  <c r="AE3395" s="1"/>
  <c r="AC3370"/>
  <c r="AE3370" s="1"/>
  <c r="AC3354"/>
  <c r="AE3354" s="1"/>
  <c r="AC3346"/>
  <c r="AC3332"/>
  <c r="AC3322"/>
  <c r="AC3274"/>
  <c r="AC4047"/>
  <c r="AC3906"/>
  <c r="AC3870"/>
  <c r="AC3791"/>
  <c r="AC3776"/>
  <c r="AC3726"/>
  <c r="AC3676"/>
  <c r="AC3671"/>
  <c r="AC3588"/>
  <c r="AC3578"/>
  <c r="AC3563"/>
  <c r="AE3563" s="1"/>
  <c r="AC3506"/>
  <c r="AE3506" s="1"/>
  <c r="AC3494"/>
  <c r="AC3491"/>
  <c r="AE3491" s="1"/>
  <c r="AC3480"/>
  <c r="AE3480" s="1"/>
  <c r="AC3477"/>
  <c r="AE3477" s="1"/>
  <c r="AC3422"/>
  <c r="AC3400"/>
  <c r="AE3400" s="1"/>
  <c r="AC3385"/>
  <c r="AE3385" s="1"/>
  <c r="AC3374"/>
  <c r="AE3374" s="1"/>
  <c r="AC3366"/>
  <c r="AC3357"/>
  <c r="AE3357" s="1"/>
  <c r="AC3310"/>
  <c r="AE3310" s="1"/>
  <c r="AC3299"/>
  <c r="AE3299" s="1"/>
  <c r="AC3280"/>
  <c r="AC3259"/>
  <c r="AE3259" s="1"/>
  <c r="AC3223"/>
  <c r="AE3223" s="1"/>
  <c r="AF4017"/>
  <c r="AC3877"/>
  <c r="AE3877" s="1"/>
  <c r="AC3788"/>
  <c r="AF3567"/>
  <c r="AC3542"/>
  <c r="AE3542" s="1"/>
  <c r="AC3525"/>
  <c r="AC3507"/>
  <c r="AC3500"/>
  <c r="AC3468"/>
  <c r="AE3468" s="1"/>
  <c r="AC3429"/>
  <c r="AC3414"/>
  <c r="AE3414" s="1"/>
  <c r="AC3409"/>
  <c r="AE3409" s="1"/>
  <c r="AC3390"/>
  <c r="AE3390" s="1"/>
  <c r="AC3363"/>
  <c r="AC3342"/>
  <c r="AE3342" s="1"/>
  <c r="AC3317"/>
  <c r="AE3317" s="1"/>
  <c r="AC3305"/>
  <c r="AE3305" s="1"/>
  <c r="AC3291"/>
  <c r="AE3291" s="1"/>
  <c r="AC3286"/>
  <c r="AC3238"/>
  <c r="AE3238" s="1"/>
  <c r="AC3230"/>
  <c r="AE3230" s="1"/>
  <c r="AC3208"/>
  <c r="AC3192"/>
  <c r="AC3169"/>
  <c r="AE3169" s="1"/>
  <c r="AC3158"/>
  <c r="AE3158" s="1"/>
  <c r="AC3148"/>
  <c r="AC3142"/>
  <c r="AC3131"/>
  <c r="AC3127"/>
  <c r="AE3127" s="1"/>
  <c r="AC3102"/>
  <c r="AC3090"/>
  <c r="AD3090" s="1"/>
  <c r="AC3079"/>
  <c r="AE3079" s="1"/>
  <c r="AC3062"/>
  <c r="AE3062" s="1"/>
  <c r="AC3048"/>
  <c r="AE3048" s="1"/>
  <c r="AC3042"/>
  <c r="AE3042" s="1"/>
  <c r="AC3016"/>
  <c r="AE3016" s="1"/>
  <c r="AC2994"/>
  <c r="AC2992"/>
  <c r="AC2983"/>
  <c r="AE2983" s="1"/>
  <c r="AC2979"/>
  <c r="AC2945"/>
  <c r="AC2920"/>
  <c r="AE2920" s="1"/>
  <c r="AC2911"/>
  <c r="AC2903"/>
  <c r="AE2903" s="1"/>
  <c r="AC2890"/>
  <c r="AE2890" s="1"/>
  <c r="AC2865"/>
  <c r="AE2865" s="1"/>
  <c r="AC2833"/>
  <c r="AC2799"/>
  <c r="AC2783"/>
  <c r="AE2783" s="1"/>
  <c r="AF4242"/>
  <c r="AC4039"/>
  <c r="AF4028"/>
  <c r="AC3844"/>
  <c r="AE3844" s="1"/>
  <c r="AC3759"/>
  <c r="AE3759" s="1"/>
  <c r="AC3632"/>
  <c r="AE3632" s="1"/>
  <c r="AC3614"/>
  <c r="AE3614" s="1"/>
  <c r="AC3608"/>
  <c r="AE3608" s="1"/>
  <c r="AC3586"/>
  <c r="AE3586" s="1"/>
  <c r="AC3570"/>
  <c r="AC3540"/>
  <c r="AD3540" s="1"/>
  <c r="AC3526"/>
  <c r="AE3526" s="1"/>
  <c r="AC3443"/>
  <c r="AC3424"/>
  <c r="AC3417"/>
  <c r="AE3417" s="1"/>
  <c r="AC3372"/>
  <c r="AC3352"/>
  <c r="AD3352" s="1"/>
  <c r="AC3328"/>
  <c r="AE3328" s="1"/>
  <c r="AC3320"/>
  <c r="AE3320" s="1"/>
  <c r="AC3306"/>
  <c r="AE3306" s="1"/>
  <c r="AC3218"/>
  <c r="AC3213"/>
  <c r="AC3200"/>
  <c r="AC3175"/>
  <c r="AD3175" s="1"/>
  <c r="AC3167"/>
  <c r="AE3167" s="1"/>
  <c r="AC3159"/>
  <c r="AC3121"/>
  <c r="AE3121" s="1"/>
  <c r="AC3104"/>
  <c r="AE3104" s="1"/>
  <c r="AC3091"/>
  <c r="AC3087"/>
  <c r="AC3083"/>
  <c r="AC3076"/>
  <c r="AC3068"/>
  <c r="AE3068" s="1"/>
  <c r="AC3046"/>
  <c r="AE3046" s="1"/>
  <c r="AC3748"/>
  <c r="AE3748" s="1"/>
  <c r="AC3572"/>
  <c r="AC3543"/>
  <c r="AC3440"/>
  <c r="AC3413"/>
  <c r="AE3413" s="1"/>
  <c r="AC3401"/>
  <c r="AC3384"/>
  <c r="AC3365"/>
  <c r="AC3350"/>
  <c r="AC3340"/>
  <c r="AC3329"/>
  <c r="AE3329" s="1"/>
  <c r="AC3313"/>
  <c r="AE3313" s="1"/>
  <c r="AC3300"/>
  <c r="AC3273"/>
  <c r="AC3261"/>
  <c r="AC3254"/>
  <c r="AC3251"/>
  <c r="AC3215"/>
  <c r="AE3215" s="1"/>
  <c r="AC3211"/>
  <c r="AC3207"/>
  <c r="AC3199"/>
  <c r="AE3199" s="1"/>
  <c r="AC3185"/>
  <c r="AE3185" s="1"/>
  <c r="AC3176"/>
  <c r="AD3176" s="1"/>
  <c r="AC3164"/>
  <c r="AE3164" s="1"/>
  <c r="AC3140"/>
  <c r="AE3140" s="1"/>
  <c r="AC3119"/>
  <c r="AE3119" s="1"/>
  <c r="AC3105"/>
  <c r="AE3105" s="1"/>
  <c r="AC3095"/>
  <c r="AC3077"/>
  <c r="AE3077" s="1"/>
  <c r="AC3070"/>
  <c r="AC3039"/>
  <c r="AC3023"/>
  <c r="AE3023" s="1"/>
  <c r="AC3017"/>
  <c r="AE3017" s="1"/>
  <c r="AC3011"/>
  <c r="AC2997"/>
  <c r="AE2997" s="1"/>
  <c r="AC2989"/>
  <c r="AE2989" s="1"/>
  <c r="AC2978"/>
  <c r="AC2922"/>
  <c r="AE2922" s="1"/>
  <c r="AC2917"/>
  <c r="AC2910"/>
  <c r="AE2910" s="1"/>
  <c r="AC2893"/>
  <c r="AE2893" s="1"/>
  <c r="AC2862"/>
  <c r="AC2851"/>
  <c r="AE2851" s="1"/>
  <c r="AC2842"/>
  <c r="AC2835"/>
  <c r="AC2824"/>
  <c r="AC2820"/>
  <c r="AC2809"/>
  <c r="AE2809" s="1"/>
  <c r="AC2802"/>
  <c r="AC2791"/>
  <c r="AE2791" s="1"/>
  <c r="AC3966"/>
  <c r="AC3904"/>
  <c r="AC3793"/>
  <c r="AC3653"/>
  <c r="AC3629"/>
  <c r="AC3598"/>
  <c r="AC3551"/>
  <c r="AE3551" s="1"/>
  <c r="AC3538"/>
  <c r="AC3481"/>
  <c r="AC3455"/>
  <c r="AC3444"/>
  <c r="AE3444" s="1"/>
  <c r="AC3437"/>
  <c r="AC3418"/>
  <c r="AC3380"/>
  <c r="AE3380" s="1"/>
  <c r="AC3330"/>
  <c r="AE3330" s="1"/>
  <c r="AC3319"/>
  <c r="AE3319" s="1"/>
  <c r="AC3295"/>
  <c r="AC3279"/>
  <c r="AC3258"/>
  <c r="AC3247"/>
  <c r="AC3191"/>
  <c r="AC3141"/>
  <c r="AC3124"/>
  <c r="AE3124" s="1"/>
  <c r="AC3118"/>
  <c r="AD3118" s="1"/>
  <c r="AC3108"/>
  <c r="AE3108" s="1"/>
  <c r="AC3094"/>
  <c r="AE3094" s="1"/>
  <c r="AC3074"/>
  <c r="AE3074" s="1"/>
  <c r="AC3059"/>
  <c r="AC3054"/>
  <c r="AE3054" s="1"/>
  <c r="AC3044"/>
  <c r="AC3034"/>
  <c r="AE3034" s="1"/>
  <c r="AC3029"/>
  <c r="AE3029" s="1"/>
  <c r="AC3015"/>
  <c r="AC2991"/>
  <c r="AE2991" s="1"/>
  <c r="AC2982"/>
  <c r="AC2973"/>
  <c r="AE2973" s="1"/>
  <c r="AC2971"/>
  <c r="AE2971" s="1"/>
  <c r="AC2966"/>
  <c r="AE2966" s="1"/>
  <c r="AC2964"/>
  <c r="AC2954"/>
  <c r="AE2954" s="1"/>
  <c r="AC2925"/>
  <c r="AC2888"/>
  <c r="AE2888" s="1"/>
  <c r="AC2875"/>
  <c r="AC2863"/>
  <c r="AC2854"/>
  <c r="AC2846"/>
  <c r="AE2846" s="1"/>
  <c r="AC2836"/>
  <c r="AE2836" s="1"/>
  <c r="AC2826"/>
  <c r="AE2826" s="1"/>
  <c r="AC2787"/>
  <c r="AC2770"/>
  <c r="AE2770" s="1"/>
  <c r="AC2757"/>
  <c r="AC2731"/>
  <c r="AE2731" s="1"/>
  <c r="AC3606"/>
  <c r="AC3237"/>
  <c r="AE3237" s="1"/>
  <c r="AC3177"/>
  <c r="AC3135"/>
  <c r="AC3114"/>
  <c r="AC3026"/>
  <c r="AE3026" s="1"/>
  <c r="AC2988"/>
  <c r="AE2988" s="1"/>
  <c r="AC2958"/>
  <c r="AC2928"/>
  <c r="AE2928" s="1"/>
  <c r="AC2889"/>
  <c r="AC2870"/>
  <c r="AE2870" s="1"/>
  <c r="AC2825"/>
  <c r="AC2806"/>
  <c r="AC2794"/>
  <c r="AC2773"/>
  <c r="AE2773" s="1"/>
  <c r="AC2764"/>
  <c r="AC2734"/>
  <c r="AE2734" s="1"/>
  <c r="AC2713"/>
  <c r="AE2713" s="1"/>
  <c r="AC2707"/>
  <c r="AE2707" s="1"/>
  <c r="AC2698"/>
  <c r="AE2698" s="1"/>
  <c r="AC2684"/>
  <c r="AC2655"/>
  <c r="AE2655" s="1"/>
  <c r="AC2637"/>
  <c r="AE2637" s="1"/>
  <c r="AC2627"/>
  <c r="AE2627" s="1"/>
  <c r="AC2603"/>
  <c r="AE2603" s="1"/>
  <c r="AC2593"/>
  <c r="AE2593" s="1"/>
  <c r="AC2579"/>
  <c r="AE2579" s="1"/>
  <c r="AC2561"/>
  <c r="AE2561" s="1"/>
  <c r="AC2541"/>
  <c r="AC2525"/>
  <c r="AE2525" s="1"/>
  <c r="AC2499"/>
  <c r="AE2499" s="1"/>
  <c r="AC2477"/>
  <c r="AC2461"/>
  <c r="AC2452"/>
  <c r="AE2452" s="1"/>
  <c r="AC2438"/>
  <c r="AE2438" s="1"/>
  <c r="AC2414"/>
  <c r="AE2414" s="1"/>
  <c r="AC2412"/>
  <c r="AE2412" s="1"/>
  <c r="AC2404"/>
  <c r="AE2404" s="1"/>
  <c r="AC2399"/>
  <c r="AE2399" s="1"/>
  <c r="AC2394"/>
  <c r="AD2394" s="1"/>
  <c r="AC2386"/>
  <c r="AE2386" s="1"/>
  <c r="AC2376"/>
  <c r="AE2376" s="1"/>
  <c r="AC2359"/>
  <c r="AC2355"/>
  <c r="AD2355" s="1"/>
  <c r="AC2349"/>
  <c r="AE2349" s="1"/>
  <c r="AC2328"/>
  <c r="AE2328" s="1"/>
  <c r="AC2304"/>
  <c r="AE2304" s="1"/>
  <c r="AC2293"/>
  <c r="AC3267"/>
  <c r="AC3226"/>
  <c r="AE3226" s="1"/>
  <c r="AC3189"/>
  <c r="AC3181"/>
  <c r="AC3130"/>
  <c r="AC3096"/>
  <c r="AE3096" s="1"/>
  <c r="AC3063"/>
  <c r="AC3050"/>
  <c r="AC3024"/>
  <c r="AC3000"/>
  <c r="AD3000" s="1"/>
  <c r="AC2984"/>
  <c r="AC2968"/>
  <c r="AC2913"/>
  <c r="AC2884"/>
  <c r="AC2877"/>
  <c r="AC2873"/>
  <c r="AE2873" s="1"/>
  <c r="AC2861"/>
  <c r="AC2848"/>
  <c r="AC2812"/>
  <c r="AC2790"/>
  <c r="AC2763"/>
  <c r="AE2763" s="1"/>
  <c r="AC2739"/>
  <c r="AE2739" s="1"/>
  <c r="AC2725"/>
  <c r="AE2725" s="1"/>
  <c r="AC2702"/>
  <c r="AE2702" s="1"/>
  <c r="AC2685"/>
  <c r="AE2685" s="1"/>
  <c r="AC2671"/>
  <c r="AC2658"/>
  <c r="AE2658" s="1"/>
  <c r="AC2646"/>
  <c r="AC2615"/>
  <c r="AE2615" s="1"/>
  <c r="AC2597"/>
  <c r="AE2597" s="1"/>
  <c r="AC2568"/>
  <c r="AC2534"/>
  <c r="AC2507"/>
  <c r="AE2507" s="1"/>
  <c r="AC2498"/>
  <c r="AE2498" s="1"/>
  <c r="AC2472"/>
  <c r="AE2472" s="1"/>
  <c r="AC2439"/>
  <c r="AC2381"/>
  <c r="AE2381" s="1"/>
  <c r="AC2352"/>
  <c r="AE2352" s="1"/>
  <c r="AC2342"/>
  <c r="AE2342" s="1"/>
  <c r="AC2324"/>
  <c r="AC2271"/>
  <c r="AE2271" s="1"/>
  <c r="AC3168"/>
  <c r="AC3160"/>
  <c r="AC3144"/>
  <c r="AC3100"/>
  <c r="AC3086"/>
  <c r="AC3056"/>
  <c r="AC3031"/>
  <c r="AC3010"/>
  <c r="AD3010" s="1"/>
  <c r="AC2967"/>
  <c r="AC2946"/>
  <c r="AC2932"/>
  <c r="AE2932" s="1"/>
  <c r="AC2927"/>
  <c r="AE2927" s="1"/>
  <c r="AC2906"/>
  <c r="AC2898"/>
  <c r="AC2892"/>
  <c r="AE2892" s="1"/>
  <c r="AC2845"/>
  <c r="AC2834"/>
  <c r="AC2816"/>
  <c r="AC2800"/>
  <c r="AC2768"/>
  <c r="AC2758"/>
  <c r="AE2758" s="1"/>
  <c r="AC2750"/>
  <c r="AC2727"/>
  <c r="AE2727" s="1"/>
  <c r="AC2718"/>
  <c r="AE2718" s="1"/>
  <c r="AC2705"/>
  <c r="AC2662"/>
  <c r="AE2662" s="1"/>
  <c r="AC2644"/>
  <c r="AE2644" s="1"/>
  <c r="AC2631"/>
  <c r="AE2631" s="1"/>
  <c r="AC2624"/>
  <c r="AE2624" s="1"/>
  <c r="AC2604"/>
  <c r="AC2590"/>
  <c r="AE2590" s="1"/>
  <c r="AC2572"/>
  <c r="AE2572" s="1"/>
  <c r="AC2562"/>
  <c r="AE2562" s="1"/>
  <c r="AC2551"/>
  <c r="AC2542"/>
  <c r="AC2529"/>
  <c r="AE2529" s="1"/>
  <c r="AC2506"/>
  <c r="AE2506" s="1"/>
  <c r="AC2493"/>
  <c r="AC2480"/>
  <c r="AE2480" s="1"/>
  <c r="AC2449"/>
  <c r="AE2449" s="1"/>
  <c r="AC2420"/>
  <c r="AE2420" s="1"/>
  <c r="AC2403"/>
  <c r="AC2383"/>
  <c r="AE2383" s="1"/>
  <c r="AC2379"/>
  <c r="AE2379" s="1"/>
  <c r="AC2363"/>
  <c r="AE2363" s="1"/>
  <c r="AC2343"/>
  <c r="AC2950"/>
  <c r="AC2860"/>
  <c r="AE2860" s="1"/>
  <c r="AC2788"/>
  <c r="AC2748"/>
  <c r="AC2719"/>
  <c r="AC2668"/>
  <c r="AD2668" s="1"/>
  <c r="AC2651"/>
  <c r="AC2635"/>
  <c r="AC2552"/>
  <c r="AC2497"/>
  <c r="AC2469"/>
  <c r="AE2469" s="1"/>
  <c r="AC2455"/>
  <c r="AC2418"/>
  <c r="AC2398"/>
  <c r="AC2391"/>
  <c r="AD2391" s="1"/>
  <c r="AC2374"/>
  <c r="AC2364"/>
  <c r="AD2364" s="1"/>
  <c r="AC2336"/>
  <c r="AC2327"/>
  <c r="AC2317"/>
  <c r="AE2317" s="1"/>
  <c r="AC2299"/>
  <c r="AC2283"/>
  <c r="AC2275"/>
  <c r="AC2260"/>
  <c r="AE2260" s="1"/>
  <c r="AC2229"/>
  <c r="AE2229" s="1"/>
  <c r="AC2194"/>
  <c r="AC2182"/>
  <c r="AE2182" s="1"/>
  <c r="AC2169"/>
  <c r="AC2123"/>
  <c r="AE2123" s="1"/>
  <c r="AC2110"/>
  <c r="AC2089"/>
  <c r="AE2089" s="1"/>
  <c r="AC2042"/>
  <c r="AE2042" s="1"/>
  <c r="AC2021"/>
  <c r="AE2021" s="1"/>
  <c r="AC2004"/>
  <c r="AC1987"/>
  <c r="AE1987" s="1"/>
  <c r="AC1964"/>
  <c r="AE1964" s="1"/>
  <c r="AC1958"/>
  <c r="AC1948"/>
  <c r="AC1932"/>
  <c r="AE1932" s="1"/>
  <c r="AC1889"/>
  <c r="AE1889" s="1"/>
  <c r="AC1870"/>
  <c r="AC1856"/>
  <c r="AE1856" s="1"/>
  <c r="AC1848"/>
  <c r="AC1819"/>
  <c r="AE1819" s="1"/>
  <c r="AC1811"/>
  <c r="AE1811" s="1"/>
  <c r="AC1805"/>
  <c r="AE1805" s="1"/>
  <c r="AC1784"/>
  <c r="AE1784" s="1"/>
  <c r="AC1761"/>
  <c r="AE1761" s="1"/>
  <c r="AC1757"/>
  <c r="AE1757" s="1"/>
  <c r="AC1740"/>
  <c r="AE1740" s="1"/>
  <c r="AC1736"/>
  <c r="AE1736" s="1"/>
  <c r="AC1722"/>
  <c r="AE1722" s="1"/>
  <c r="AC1712"/>
  <c r="AC1684"/>
  <c r="AE1684" s="1"/>
  <c r="AC1675"/>
  <c r="AE1675" s="1"/>
  <c r="AC1643"/>
  <c r="AE1643" s="1"/>
  <c r="AC1633"/>
  <c r="AE1633" s="1"/>
  <c r="AC1626"/>
  <c r="AC1589"/>
  <c r="AE1589" s="1"/>
  <c r="AC1567"/>
  <c r="AE1567" s="1"/>
  <c r="AC1553"/>
  <c r="AC1542"/>
  <c r="AE1542" s="1"/>
  <c r="AC1526"/>
  <c r="AE1526" s="1"/>
  <c r="AC1479"/>
  <c r="AE1479" s="1"/>
  <c r="AC1462"/>
  <c r="AC1456"/>
  <c r="AE1456" s="1"/>
  <c r="AC1403"/>
  <c r="AC1389"/>
  <c r="AE1389" s="1"/>
  <c r="AC1378"/>
  <c r="AC1359"/>
  <c r="AE1359" s="1"/>
  <c r="AC3027"/>
  <c r="AE3027" s="1"/>
  <c r="AC3008"/>
  <c r="AE3008" s="1"/>
  <c r="AF2933"/>
  <c r="AC2858"/>
  <c r="AE2858" s="1"/>
  <c r="AC2785"/>
  <c r="AC2689"/>
  <c r="AC2675"/>
  <c r="AE2675" s="1"/>
  <c r="AC2622"/>
  <c r="AC2605"/>
  <c r="AC2591"/>
  <c r="AC2553"/>
  <c r="AC2524"/>
  <c r="AE2524" s="1"/>
  <c r="AC2489"/>
  <c r="AE2489" s="1"/>
  <c r="AC2476"/>
  <c r="AC2464"/>
  <c r="AE2464" s="1"/>
  <c r="AC2451"/>
  <c r="AE2451" s="1"/>
  <c r="AC2444"/>
  <c r="AE2444" s="1"/>
  <c r="AC2408"/>
  <c r="AC2397"/>
  <c r="AE2397" s="1"/>
  <c r="AC2380"/>
  <c r="AC2371"/>
  <c r="AE2371" s="1"/>
  <c r="AC2360"/>
  <c r="AC2322"/>
  <c r="AE2322" s="1"/>
  <c r="AC2308"/>
  <c r="AC2300"/>
  <c r="AE2300" s="1"/>
  <c r="AC2287"/>
  <c r="AE2287" s="1"/>
  <c r="AC2243"/>
  <c r="AC2228"/>
  <c r="AE2228" s="1"/>
  <c r="AC2211"/>
  <c r="AE2211" s="1"/>
  <c r="AC2186"/>
  <c r="AE2186" s="1"/>
  <c r="AC2168"/>
  <c r="AC2163"/>
  <c r="AE2163" s="1"/>
  <c r="AC2143"/>
  <c r="AE2143" s="1"/>
  <c r="AC2139"/>
  <c r="AE2139" s="1"/>
  <c r="AC2130"/>
  <c r="AC2117"/>
  <c r="AE2117" s="1"/>
  <c r="AC2103"/>
  <c r="AC2086"/>
  <c r="AE2086" s="1"/>
  <c r="AC2084"/>
  <c r="AC2075"/>
  <c r="AC2072"/>
  <c r="AE2072" s="1"/>
  <c r="AC2067"/>
  <c r="AC2055"/>
  <c r="AC2040"/>
  <c r="AE2040" s="1"/>
  <c r="AC1999"/>
  <c r="AE1999" s="1"/>
  <c r="AC1969"/>
  <c r="AE1969" s="1"/>
  <c r="AC1944"/>
  <c r="AE1944" s="1"/>
  <c r="AC1920"/>
  <c r="AC1911"/>
  <c r="AC1859"/>
  <c r="AE1859" s="1"/>
  <c r="AC1821"/>
  <c r="AE1821" s="1"/>
  <c r="AC1816"/>
  <c r="AE1816" s="1"/>
  <c r="AC1762"/>
  <c r="AE1762" s="1"/>
  <c r="AC1733"/>
  <c r="AE1733" s="1"/>
  <c r="AC1704"/>
  <c r="AE1704" s="1"/>
  <c r="AC1695"/>
  <c r="AE1695" s="1"/>
  <c r="AC1671"/>
  <c r="AE1671" s="1"/>
  <c r="AC1666"/>
  <c r="AE1666" s="1"/>
  <c r="AC1654"/>
  <c r="AC1639"/>
  <c r="AE1639" s="1"/>
  <c r="AC1620"/>
  <c r="AE1620" s="1"/>
  <c r="AC1604"/>
  <c r="AE1604" s="1"/>
  <c r="AC1516"/>
  <c r="AC1507"/>
  <c r="AE1507" s="1"/>
  <c r="AC1442"/>
  <c r="AE1442" s="1"/>
  <c r="AC1433"/>
  <c r="AE1433" s="1"/>
  <c r="AC1424"/>
  <c r="AE1424" s="1"/>
  <c r="AC1392"/>
  <c r="AE1392" s="1"/>
  <c r="AC1370"/>
  <c r="AC1352"/>
  <c r="AC3245"/>
  <c r="AC3202"/>
  <c r="AE3202" s="1"/>
  <c r="AC3137"/>
  <c r="AE3137" s="1"/>
  <c r="AC3067"/>
  <c r="AC2972"/>
  <c r="AC2937"/>
  <c r="AC2878"/>
  <c r="AC2853"/>
  <c r="AE2853" s="1"/>
  <c r="AC2811"/>
  <c r="AE2811" s="1"/>
  <c r="AC2745"/>
  <c r="AE2745" s="1"/>
  <c r="AC2733"/>
  <c r="AE2733" s="1"/>
  <c r="AC2720"/>
  <c r="AE2720" s="1"/>
  <c r="AC2708"/>
  <c r="AC2639"/>
  <c r="AE2639" s="1"/>
  <c r="AC2611"/>
  <c r="AC2602"/>
  <c r="AC2588"/>
  <c r="AC2563"/>
  <c r="AC2549"/>
  <c r="AE2549" s="1"/>
  <c r="AC2530"/>
  <c r="AE2530" s="1"/>
  <c r="AC2520"/>
  <c r="AE2520" s="1"/>
  <c r="AC2505"/>
  <c r="AC2478"/>
  <c r="AC2446"/>
  <c r="AC2392"/>
  <c r="AE2392" s="1"/>
  <c r="AC2369"/>
  <c r="AC2362"/>
  <c r="AC2339"/>
  <c r="AE2339" s="1"/>
  <c r="AC2315"/>
  <c r="AE2315" s="1"/>
  <c r="AC2305"/>
  <c r="AE2305" s="1"/>
  <c r="AC2295"/>
  <c r="AE2295" s="1"/>
  <c r="AC2280"/>
  <c r="AC2252"/>
  <c r="AE2252" s="1"/>
  <c r="AC2216"/>
  <c r="AE2216" s="1"/>
  <c r="AC2202"/>
  <c r="AC2177"/>
  <c r="AE2177" s="1"/>
  <c r="AC2137"/>
  <c r="AC2063"/>
  <c r="AE2063" s="1"/>
  <c r="AC2044"/>
  <c r="AC2014"/>
  <c r="AC2000"/>
  <c r="AE2000" s="1"/>
  <c r="AC1995"/>
  <c r="AE1995" s="1"/>
  <c r="AC1991"/>
  <c r="AC1989"/>
  <c r="AE1989" s="1"/>
  <c r="AC1983"/>
  <c r="AC1975"/>
  <c r="AE1975" s="1"/>
  <c r="AC1962"/>
  <c r="AC1956"/>
  <c r="AE1956" s="1"/>
  <c r="AC1931"/>
  <c r="AE1931" s="1"/>
  <c r="AC1922"/>
  <c r="AE1922" s="1"/>
  <c r="AC1902"/>
  <c r="AC1894"/>
  <c r="AE1894" s="1"/>
  <c r="AC1876"/>
  <c r="AE1876" s="1"/>
  <c r="AC1869"/>
  <c r="AC1867"/>
  <c r="AD1867" s="1"/>
  <c r="AC1852"/>
  <c r="AC1850"/>
  <c r="AC1813"/>
  <c r="AE1813" s="1"/>
  <c r="AC1809"/>
  <c r="AC1777"/>
  <c r="AE1777" s="1"/>
  <c r="AC1769"/>
  <c r="AE1769" s="1"/>
  <c r="AC1759"/>
  <c r="AC1755"/>
  <c r="AC1717"/>
  <c r="AE1717" s="1"/>
  <c r="AC1705"/>
  <c r="AC1689"/>
  <c r="AE1689" s="1"/>
  <c r="AC1676"/>
  <c r="AD1676" s="1"/>
  <c r="AC1655"/>
  <c r="AE1655" s="1"/>
  <c r="AC1642"/>
  <c r="AE1642" s="1"/>
  <c r="AC1617"/>
  <c r="AC1608"/>
  <c r="AC1597"/>
  <c r="AE1597" s="1"/>
  <c r="AC1537"/>
  <c r="AE1537" s="1"/>
  <c r="AC1518"/>
  <c r="AE1518" s="1"/>
  <c r="AC1475"/>
  <c r="AE1475" s="1"/>
  <c r="AC1455"/>
  <c r="AC1443"/>
  <c r="AC1426"/>
  <c r="AE1426" s="1"/>
  <c r="AC1417"/>
  <c r="AE1417" s="1"/>
  <c r="AC1411"/>
  <c r="AE1411" s="1"/>
  <c r="AC1383"/>
  <c r="AC1355"/>
  <c r="AE1355" s="1"/>
  <c r="AC2798"/>
  <c r="AE2798" s="1"/>
  <c r="AC2649"/>
  <c r="AC2592"/>
  <c r="AC2409"/>
  <c r="AC2337"/>
  <c r="AD2337" s="1"/>
  <c r="AC2259"/>
  <c r="AC2246"/>
  <c r="AC2236"/>
  <c r="AC2209"/>
  <c r="AC2183"/>
  <c r="AC2155"/>
  <c r="AE2155" s="1"/>
  <c r="AC2132"/>
  <c r="AC2121"/>
  <c r="AC2068"/>
  <c r="AC2052"/>
  <c r="AC2038"/>
  <c r="AC1982"/>
  <c r="AC1929"/>
  <c r="AC1914"/>
  <c r="AE1914" s="1"/>
  <c r="AC1882"/>
  <c r="AC1832"/>
  <c r="AC1823"/>
  <c r="AC1796"/>
  <c r="AC1754"/>
  <c r="AC1725"/>
  <c r="AD1725" s="1"/>
  <c r="AC1688"/>
  <c r="AC1661"/>
  <c r="AC1652"/>
  <c r="AC1628"/>
  <c r="AC1612"/>
  <c r="AC1603"/>
  <c r="AE1603" s="1"/>
  <c r="AC1590"/>
  <c r="AC1579"/>
  <c r="AC1560"/>
  <c r="AC1556"/>
  <c r="AE1556" s="1"/>
  <c r="AC1540"/>
  <c r="AC1504"/>
  <c r="AC1498"/>
  <c r="AC1476"/>
  <c r="AC1404"/>
  <c r="AC1342"/>
  <c r="AE1342" s="1"/>
  <c r="AC1325"/>
  <c r="AE1325" s="1"/>
  <c r="AC1309"/>
  <c r="AC1301"/>
  <c r="AC1290"/>
  <c r="AE1290" s="1"/>
  <c r="AC1281"/>
  <c r="AE1281" s="1"/>
  <c r="AC1253"/>
  <c r="AC1228"/>
  <c r="AE1228" s="1"/>
  <c r="AC1214"/>
  <c r="AE1214" s="1"/>
  <c r="AC1198"/>
  <c r="AC1191"/>
  <c r="AC1177"/>
  <c r="AE1177" s="1"/>
  <c r="AC1169"/>
  <c r="AE1169" s="1"/>
  <c r="AC1128"/>
  <c r="AC1116"/>
  <c r="AC1107"/>
  <c r="AC1095"/>
  <c r="AE1095" s="1"/>
  <c r="AC1056"/>
  <c r="AE1056" s="1"/>
  <c r="AC1041"/>
  <c r="AC1032"/>
  <c r="AC1030"/>
  <c r="AE1030" s="1"/>
  <c r="AC1020"/>
  <c r="AE1020" s="1"/>
  <c r="AC1008"/>
  <c r="AC1001"/>
  <c r="AC996"/>
  <c r="AE996" s="1"/>
  <c r="AC991"/>
  <c r="AE991" s="1"/>
  <c r="AC958"/>
  <c r="AC920"/>
  <c r="AD920" s="1"/>
  <c r="AC901"/>
  <c r="AE901" s="1"/>
  <c r="AC886"/>
  <c r="AE886" s="1"/>
  <c r="AC869"/>
  <c r="AE869" s="1"/>
  <c r="AC853"/>
  <c r="AC837"/>
  <c r="AE837" s="1"/>
  <c r="AC812"/>
  <c r="AE812" s="1"/>
  <c r="AC793"/>
  <c r="AC781"/>
  <c r="AC749"/>
  <c r="AE749" s="1"/>
  <c r="AC740"/>
  <c r="AE740" s="1"/>
  <c r="AC731"/>
  <c r="AC696"/>
  <c r="AE696" s="1"/>
  <c r="AC684"/>
  <c r="AE684" s="1"/>
  <c r="AC664"/>
  <c r="AE664" s="1"/>
  <c r="AC660"/>
  <c r="AE660" s="1"/>
  <c r="AC649"/>
  <c r="AC634"/>
  <c r="AC625"/>
  <c r="AE625" s="1"/>
  <c r="AC612"/>
  <c r="AC610"/>
  <c r="AC597"/>
  <c r="AE597" s="1"/>
  <c r="AC2682"/>
  <c r="AE2682" s="1"/>
  <c r="AC2608"/>
  <c r="AC2581"/>
  <c r="AC2421"/>
  <c r="AC2281"/>
  <c r="AC2265"/>
  <c r="AC2212"/>
  <c r="AE2212" s="1"/>
  <c r="AC2197"/>
  <c r="AC2180"/>
  <c r="AC2157"/>
  <c r="AE2157" s="1"/>
  <c r="AC2115"/>
  <c r="AC2097"/>
  <c r="AC2035"/>
  <c r="AC2005"/>
  <c r="AE2005" s="1"/>
  <c r="AC1993"/>
  <c r="AC1959"/>
  <c r="AE1959" s="1"/>
  <c r="AC1949"/>
  <c r="AC1942"/>
  <c r="AE1942" s="1"/>
  <c r="AC1921"/>
  <c r="AC1860"/>
  <c r="AC1851"/>
  <c r="AC1807"/>
  <c r="AE1807" s="1"/>
  <c r="AC1758"/>
  <c r="AE1758" s="1"/>
  <c r="AC1731"/>
  <c r="AE1731" s="1"/>
  <c r="AC1697"/>
  <c r="AE1697" s="1"/>
  <c r="AC1669"/>
  <c r="AC1618"/>
  <c r="AC1584"/>
  <c r="AC1569"/>
  <c r="AE1569" s="1"/>
  <c r="AC1552"/>
  <c r="AC1522"/>
  <c r="AE1522" s="1"/>
  <c r="AC1501"/>
  <c r="AC1401"/>
  <c r="AE1401" s="1"/>
  <c r="AC1385"/>
  <c r="AE1385" s="1"/>
  <c r="AC1358"/>
  <c r="AC1344"/>
  <c r="AC1298"/>
  <c r="AE1298" s="1"/>
  <c r="AC1272"/>
  <c r="AE1272" s="1"/>
  <c r="AC1242"/>
  <c r="AC1217"/>
  <c r="AE1217" s="1"/>
  <c r="AC1205"/>
  <c r="AC1188"/>
  <c r="AE1188" s="1"/>
  <c r="AC1159"/>
  <c r="AE1159" s="1"/>
  <c r="AC1151"/>
  <c r="AE1151" s="1"/>
  <c r="AC1137"/>
  <c r="AC1125"/>
  <c r="AE1125" s="1"/>
  <c r="AC1109"/>
  <c r="AE1109" s="1"/>
  <c r="AC1090"/>
  <c r="AE1090" s="1"/>
  <c r="AC1085"/>
  <c r="AC1081"/>
  <c r="AE1081" s="1"/>
  <c r="AC1070"/>
  <c r="AC1022"/>
  <c r="AE1022" s="1"/>
  <c r="AC1007"/>
  <c r="AC1004"/>
  <c r="AE1004" s="1"/>
  <c r="AC997"/>
  <c r="AE997" s="1"/>
  <c r="AC970"/>
  <c r="AE970" s="1"/>
  <c r="AC959"/>
  <c r="AC950"/>
  <c r="AE950" s="1"/>
  <c r="AC941"/>
  <c r="AC932"/>
  <c r="AE932" s="1"/>
  <c r="AC908"/>
  <c r="AC904"/>
  <c r="AE904" s="1"/>
  <c r="AC895"/>
  <c r="AE895" s="1"/>
  <c r="AC881"/>
  <c r="AE881" s="1"/>
  <c r="AC872"/>
  <c r="AC857"/>
  <c r="AE857" s="1"/>
  <c r="AC842"/>
  <c r="AC827"/>
  <c r="AE827" s="1"/>
  <c r="AC817"/>
  <c r="AC811"/>
  <c r="AE811" s="1"/>
  <c r="AC799"/>
  <c r="AC773"/>
  <c r="AE773" s="1"/>
  <c r="AC742"/>
  <c r="AC728"/>
  <c r="AD728" s="1"/>
  <c r="AC714"/>
  <c r="AE714" s="1"/>
  <c r="AC697"/>
  <c r="AC676"/>
  <c r="AC666"/>
  <c r="AE666" s="1"/>
  <c r="AC661"/>
  <c r="AE661" s="1"/>
  <c r="AC643"/>
  <c r="AC636"/>
  <c r="AD636" s="1"/>
  <c r="AC620"/>
  <c r="AE620" s="1"/>
  <c r="AC613"/>
  <c r="AE613" s="1"/>
  <c r="AC593"/>
  <c r="AE593" s="1"/>
  <c r="AC585"/>
  <c r="AE585" s="1"/>
  <c r="AC580"/>
  <c r="AD580" s="1"/>
  <c r="AC2921"/>
  <c r="AC2762"/>
  <c r="AC2664"/>
  <c r="AC2648"/>
  <c r="AC2494"/>
  <c r="AE2494" s="1"/>
  <c r="AC2459"/>
  <c r="AC2321"/>
  <c r="AC2266"/>
  <c r="AC2176"/>
  <c r="AE2176" s="1"/>
  <c r="AC2161"/>
  <c r="AC2146"/>
  <c r="AE2146" s="1"/>
  <c r="AC2098"/>
  <c r="AC2093"/>
  <c r="AE2093" s="1"/>
  <c r="AC2070"/>
  <c r="AC2060"/>
  <c r="AC2033"/>
  <c r="AE2033" s="1"/>
  <c r="AC1985"/>
  <c r="AE1985" s="1"/>
  <c r="AC1900"/>
  <c r="AC1880"/>
  <c r="AF1868"/>
  <c r="AC1818"/>
  <c r="AC1795"/>
  <c r="AC1763"/>
  <c r="AC1716"/>
  <c r="AD1716" s="1"/>
  <c r="AC1710"/>
  <c r="AC1698"/>
  <c r="AE1698" s="1"/>
  <c r="AC1685"/>
  <c r="AC1644"/>
  <c r="AC1624"/>
  <c r="AC1576"/>
  <c r="AC1533"/>
  <c r="AC1519"/>
  <c r="AC1509"/>
  <c r="AC1491"/>
  <c r="AC1380"/>
  <c r="AC1334"/>
  <c r="AC1321"/>
  <c r="AD1321" s="1"/>
  <c r="AC1316"/>
  <c r="AE1316" s="1"/>
  <c r="AC1304"/>
  <c r="AE1304" s="1"/>
  <c r="AC1293"/>
  <c r="AC1280"/>
  <c r="AC1266"/>
  <c r="AE1266" s="1"/>
  <c r="AC1221"/>
  <c r="AC1211"/>
  <c r="AE1211" s="1"/>
  <c r="AC1201"/>
  <c r="AC1184"/>
  <c r="AC1140"/>
  <c r="AE1140" s="1"/>
  <c r="AC1126"/>
  <c r="AE1126" s="1"/>
  <c r="AC1092"/>
  <c r="AC1079"/>
  <c r="AC1073"/>
  <c r="AE1073" s="1"/>
  <c r="AC1068"/>
  <c r="AE1068" s="1"/>
  <c r="AC1051"/>
  <c r="AC1039"/>
  <c r="AC1019"/>
  <c r="AE1019" s="1"/>
  <c r="AC1015"/>
  <c r="AE1015" s="1"/>
  <c r="AC990"/>
  <c r="AE990" s="1"/>
  <c r="AC987"/>
  <c r="AC982"/>
  <c r="AE982" s="1"/>
  <c r="AC926"/>
  <c r="AE926" s="1"/>
  <c r="AC918"/>
  <c r="AC874"/>
  <c r="AE874" s="1"/>
  <c r="AC836"/>
  <c r="AE836" s="1"/>
  <c r="AC808"/>
  <c r="AC795"/>
  <c r="AC771"/>
  <c r="AE771" s="1"/>
  <c r="AC747"/>
  <c r="AE747" s="1"/>
  <c r="AC702"/>
  <c r="AC680"/>
  <c r="AC652"/>
  <c r="AE652" s="1"/>
  <c r="AC623"/>
  <c r="AE623" s="1"/>
  <c r="AC602"/>
  <c r="AC2796"/>
  <c r="AD2796" s="1"/>
  <c r="AC2629"/>
  <c r="AC2430"/>
  <c r="AC2254"/>
  <c r="AE2254" s="1"/>
  <c r="AC2233"/>
  <c r="AC2172"/>
  <c r="AC2128"/>
  <c r="AE2128" s="1"/>
  <c r="AC2114"/>
  <c r="AC2032"/>
  <c r="AC1971"/>
  <c r="AE1971" s="1"/>
  <c r="AC1933"/>
  <c r="AC1901"/>
  <c r="AE1901" s="1"/>
  <c r="AC1787"/>
  <c r="AC1709"/>
  <c r="AC1619"/>
  <c r="AC1601"/>
  <c r="AC1373"/>
  <c r="AE1373" s="1"/>
  <c r="AC1332"/>
  <c r="AC1251"/>
  <c r="AC1208"/>
  <c r="AC1186"/>
  <c r="AC1114"/>
  <c r="AC1106"/>
  <c r="AC1088"/>
  <c r="AC1064"/>
  <c r="AE1064" s="1"/>
  <c r="AC1049"/>
  <c r="AD1049" s="1"/>
  <c r="AC1029"/>
  <c r="AC1000"/>
  <c r="AE1000" s="1"/>
  <c r="AC986"/>
  <c r="AE986" s="1"/>
  <c r="AC953"/>
  <c r="AC936"/>
  <c r="AC907"/>
  <c r="AC883"/>
  <c r="AC861"/>
  <c r="AE861" s="1"/>
  <c r="AC831"/>
  <c r="AC729"/>
  <c r="AD729" s="1"/>
  <c r="AC711"/>
  <c r="AF704"/>
  <c r="AC674"/>
  <c r="AC639"/>
  <c r="AC603"/>
  <c r="AC591"/>
  <c r="AC581"/>
  <c r="AC563"/>
  <c r="AC557"/>
  <c r="AE557" s="1"/>
  <c r="AC542"/>
  <c r="AC539"/>
  <c r="AC537"/>
  <c r="AE537" s="1"/>
  <c r="AC531"/>
  <c r="AC500"/>
  <c r="AC498"/>
  <c r="AC496"/>
  <c r="AC494"/>
  <c r="AC492"/>
  <c r="AE492" s="1"/>
  <c r="AC473"/>
  <c r="AC449"/>
  <c r="AC445"/>
  <c r="AC434"/>
  <c r="AC417"/>
  <c r="AC400"/>
  <c r="AE400" s="1"/>
  <c r="AC395"/>
  <c r="AD395" s="1"/>
  <c r="AC386"/>
  <c r="AE386" s="1"/>
  <c r="AC361"/>
  <c r="AE361" s="1"/>
  <c r="AC344"/>
  <c r="AE344" s="1"/>
  <c r="AC325"/>
  <c r="AE325" s="1"/>
  <c r="AC318"/>
  <c r="AC312"/>
  <c r="AE312" s="1"/>
  <c r="AC301"/>
  <c r="AE301" s="1"/>
  <c r="AC295"/>
  <c r="AC273"/>
  <c r="AE273" s="1"/>
  <c r="AC247"/>
  <c r="AC219"/>
  <c r="AC2255"/>
  <c r="AC1997"/>
  <c r="AC1634"/>
  <c r="AC1511"/>
  <c r="AC1408"/>
  <c r="AC1379"/>
  <c r="AC1303"/>
  <c r="AE1303" s="1"/>
  <c r="AC1166"/>
  <c r="AC1052"/>
  <c r="AE1052" s="1"/>
  <c r="AC894"/>
  <c r="AE894" s="1"/>
  <c r="AC750"/>
  <c r="AC722"/>
  <c r="AE722" s="1"/>
  <c r="AC685"/>
  <c r="AC588"/>
  <c r="AC569"/>
  <c r="AC523"/>
  <c r="AE523" s="1"/>
  <c r="AC520"/>
  <c r="AC489"/>
  <c r="AE489" s="1"/>
  <c r="AC381"/>
  <c r="AC362"/>
  <c r="AC293"/>
  <c r="AC2537"/>
  <c r="AE2537" s="1"/>
  <c r="AC2213"/>
  <c r="AC2175"/>
  <c r="AE2175" s="1"/>
  <c r="AC2058"/>
  <c r="AE2058" s="1"/>
  <c r="AC1984"/>
  <c r="AE1984" s="1"/>
  <c r="AC1842"/>
  <c r="AE1842" s="1"/>
  <c r="AC1741"/>
  <c r="AC1571"/>
  <c r="AC1471"/>
  <c r="AD1471" s="1"/>
  <c r="AC1429"/>
  <c r="AC1335"/>
  <c r="AC1330"/>
  <c r="AC1311"/>
  <c r="AC1279"/>
  <c r="AC1262"/>
  <c r="AC1256"/>
  <c r="AC1225"/>
  <c r="AC1207"/>
  <c r="AC1189"/>
  <c r="AC1176"/>
  <c r="AC1171"/>
  <c r="AC1161"/>
  <c r="AC1152"/>
  <c r="AC1148"/>
  <c r="AE1148" s="1"/>
  <c r="AC1136"/>
  <c r="AC1124"/>
  <c r="AE1124" s="1"/>
  <c r="AC1104"/>
  <c r="AC1038"/>
  <c r="AE1038" s="1"/>
  <c r="AC1003"/>
  <c r="AC984"/>
  <c r="AE984" s="1"/>
  <c r="AC946"/>
  <c r="AC931"/>
  <c r="AC921"/>
  <c r="AD921" s="1"/>
  <c r="AC866"/>
  <c r="AC850"/>
  <c r="AC839"/>
  <c r="AE839" s="1"/>
  <c r="AC821"/>
  <c r="AC803"/>
  <c r="AC774"/>
  <c r="AE774" s="1"/>
  <c r="AC694"/>
  <c r="AE694" s="1"/>
  <c r="AC675"/>
  <c r="AC614"/>
  <c r="AC582"/>
  <c r="AE582" s="1"/>
  <c r="AC574"/>
  <c r="AE574" s="1"/>
  <c r="AC568"/>
  <c r="AE568" s="1"/>
  <c r="AC548"/>
  <c r="AC535"/>
  <c r="AE535" s="1"/>
  <c r="AC522"/>
  <c r="AC480"/>
  <c r="AC465"/>
  <c r="AC447"/>
  <c r="AC440"/>
  <c r="AE440" s="1"/>
  <c r="AC436"/>
  <c r="AC428"/>
  <c r="AD428" s="1"/>
  <c r="AC399"/>
  <c r="AE399" s="1"/>
  <c r="AC353"/>
  <c r="AE353" s="1"/>
  <c r="AC328"/>
  <c r="AE328" s="1"/>
  <c r="AC307"/>
  <c r="AE307" s="1"/>
  <c r="AC284"/>
  <c r="AC271"/>
  <c r="AC233"/>
  <c r="AE233" s="1"/>
  <c r="AC218"/>
  <c r="AE218" s="1"/>
  <c r="AC2703"/>
  <c r="AC2448"/>
  <c r="AE2448" s="1"/>
  <c r="AC2142"/>
  <c r="AC1783"/>
  <c r="AC1506"/>
  <c r="AE1506" s="1"/>
  <c r="AC1347"/>
  <c r="AC1327"/>
  <c r="AC1285"/>
  <c r="AC1193"/>
  <c r="AC1077"/>
  <c r="AC1065"/>
  <c r="AC967"/>
  <c r="AC884"/>
  <c r="AE884" s="1"/>
  <c r="AC809"/>
  <c r="AE809" s="1"/>
  <c r="AC715"/>
  <c r="AC671"/>
  <c r="AC615"/>
  <c r="AC554"/>
  <c r="AE554" s="1"/>
  <c r="AC474"/>
  <c r="AC427"/>
  <c r="AC391"/>
  <c r="AD391" s="1"/>
  <c r="AC368"/>
  <c r="AC290"/>
  <c r="AC269"/>
  <c r="AC2511"/>
  <c r="AC2332"/>
  <c r="AC2267"/>
  <c r="AE2267" s="1"/>
  <c r="AC2190"/>
  <c r="AE2190" s="1"/>
  <c r="AC2092"/>
  <c r="AC1960"/>
  <c r="AC1794"/>
  <c r="AC1562"/>
  <c r="AC1449"/>
  <c r="AC1319"/>
  <c r="AE1319" s="1"/>
  <c r="AC1296"/>
  <c r="AC1270"/>
  <c r="AC1255"/>
  <c r="AE1255" s="1"/>
  <c r="AC1239"/>
  <c r="AC1212"/>
  <c r="AC1190"/>
  <c r="AC1162"/>
  <c r="AC1146"/>
  <c r="AC1134"/>
  <c r="AC1091"/>
  <c r="AC1076"/>
  <c r="AE1076" s="1"/>
  <c r="AC1053"/>
  <c r="AC1036"/>
  <c r="AC1009"/>
  <c r="AC925"/>
  <c r="AC893"/>
  <c r="AC878"/>
  <c r="AC854"/>
  <c r="AC826"/>
  <c r="AC800"/>
  <c r="AC796"/>
  <c r="AC786"/>
  <c r="AC769"/>
  <c r="AC739"/>
  <c r="AC723"/>
  <c r="AC706"/>
  <c r="AE706" s="1"/>
  <c r="AC681"/>
  <c r="AC627"/>
  <c r="AC606"/>
  <c r="AC587"/>
  <c r="AC573"/>
  <c r="AC512"/>
  <c r="AD512" s="1"/>
  <c r="AC478"/>
  <c r="AC475"/>
  <c r="AC467"/>
  <c r="AC413"/>
  <c r="AC384"/>
  <c r="AC371"/>
  <c r="AC367"/>
  <c r="AC256"/>
  <c r="AE256" s="1"/>
  <c r="AC252"/>
  <c r="AC245"/>
  <c r="AC224"/>
  <c r="AE224" s="1"/>
  <c r="AC257"/>
  <c r="AC238"/>
  <c r="AC220"/>
  <c r="AC2232"/>
  <c r="AC2192"/>
  <c r="AC2081"/>
  <c r="AC1928"/>
  <c r="AC1785"/>
  <c r="AC1723"/>
  <c r="AF1575"/>
  <c r="AC1420"/>
  <c r="AC1278"/>
  <c r="AC1235"/>
  <c r="AC1223"/>
  <c r="AC1202"/>
  <c r="AE1202" s="1"/>
  <c r="AC1048"/>
  <c r="AC1044"/>
  <c r="AC1011"/>
  <c r="AC917"/>
  <c r="AC889"/>
  <c r="AC792"/>
  <c r="AC726"/>
  <c r="AC562"/>
  <c r="AC377"/>
  <c r="AC351"/>
  <c r="AC346"/>
  <c r="AC1034"/>
  <c r="AC505"/>
  <c r="AF453"/>
  <c r="AC348"/>
  <c r="AC598"/>
  <c r="AC396"/>
  <c r="AC355"/>
  <c r="AC471"/>
  <c r="AE471" s="1"/>
  <c r="AC442"/>
  <c r="AC431"/>
  <c r="AC408"/>
  <c r="AC373"/>
  <c r="AC343"/>
  <c r="AC299"/>
  <c r="AC277"/>
  <c r="AC236"/>
  <c r="AC369"/>
  <c r="AC350"/>
  <c r="AC282"/>
  <c r="AC1265"/>
  <c r="AC1112"/>
  <c r="AF892"/>
  <c r="AC566"/>
  <c r="AC517"/>
  <c r="AD517" s="1"/>
  <c r="AC507"/>
  <c r="AD507" s="1"/>
  <c r="AC443"/>
  <c r="AC330"/>
  <c r="AC304"/>
  <c r="AC550"/>
  <c r="AC506"/>
  <c r="AD506" s="1"/>
  <c r="AC3804"/>
  <c r="AC3686"/>
  <c r="AC3625"/>
  <c r="AE3625" s="1"/>
  <c r="AC3585"/>
  <c r="AC3553"/>
  <c r="AC3530"/>
  <c r="AC3459"/>
  <c r="AE3459" s="1"/>
  <c r="AC3451"/>
  <c r="AC3389"/>
  <c r="AC3361"/>
  <c r="AC3335"/>
  <c r="AE3335" s="1"/>
  <c r="AC3968"/>
  <c r="AC3915"/>
  <c r="AE3915" s="1"/>
  <c r="AC3712"/>
  <c r="AF3693"/>
  <c r="AC3515"/>
  <c r="AE3515" s="1"/>
  <c r="AC3433"/>
  <c r="AE3433" s="1"/>
  <c r="AC3368"/>
  <c r="AE3368" s="1"/>
  <c r="AC3349"/>
  <c r="AC3410"/>
  <c r="AC3186"/>
  <c r="AD3186" s="1"/>
  <c r="AC3128"/>
  <c r="AC3075"/>
  <c r="AE3075" s="1"/>
  <c r="AC2980"/>
  <c r="AC2955"/>
  <c r="AE2955" s="1"/>
  <c r="AC2923"/>
  <c r="AE2923" s="1"/>
  <c r="AC2900"/>
  <c r="AE2900" s="1"/>
  <c r="AC2866"/>
  <c r="AC2779"/>
  <c r="AE2779" s="1"/>
  <c r="AC2732"/>
  <c r="AC3917"/>
  <c r="AC3765"/>
  <c r="AC3571"/>
  <c r="AC3331"/>
  <c r="AC3250"/>
  <c r="AE3250" s="1"/>
  <c r="AC3214"/>
  <c r="AC3193"/>
  <c r="AC3161"/>
  <c r="AE3161" s="1"/>
  <c r="AC3122"/>
  <c r="AE3122" s="1"/>
  <c r="AC3088"/>
  <c r="AE3088" s="1"/>
  <c r="AC3069"/>
  <c r="AE3069" s="1"/>
  <c r="AC3064"/>
  <c r="AE3064" s="1"/>
  <c r="AC3047"/>
  <c r="AE3047" s="1"/>
  <c r="AC3037"/>
  <c r="AC3604"/>
  <c r="AE3604" s="1"/>
  <c r="AC3448"/>
  <c r="AC3344"/>
  <c r="AC3301"/>
  <c r="AC3171"/>
  <c r="AE3171" s="1"/>
  <c r="AC3092"/>
  <c r="AE3092" s="1"/>
  <c r="AC2821"/>
  <c r="AC2876"/>
  <c r="AC2838"/>
  <c r="AE2838" s="1"/>
  <c r="AC2777"/>
  <c r="AC2752"/>
  <c r="AC2740"/>
  <c r="AC3035"/>
  <c r="AC2959"/>
  <c r="AE2959" s="1"/>
  <c r="AC2837"/>
  <c r="AC2735"/>
  <c r="AE2735" s="1"/>
  <c r="AC2677"/>
  <c r="AE2677" s="1"/>
  <c r="AC2630"/>
  <c r="AC2596"/>
  <c r="AE2596" s="1"/>
  <c r="AC2544"/>
  <c r="AE2544" s="1"/>
  <c r="AC2491"/>
  <c r="AE2491" s="1"/>
  <c r="AC2453"/>
  <c r="AE2453" s="1"/>
  <c r="AC2400"/>
  <c r="AC2306"/>
  <c r="AE2306" s="1"/>
  <c r="AC3195"/>
  <c r="AC2987"/>
  <c r="AC2915"/>
  <c r="AE2915" s="1"/>
  <c r="AC2808"/>
  <c r="AC2690"/>
  <c r="AE2690" s="1"/>
  <c r="AC2584"/>
  <c r="AE2584" s="1"/>
  <c r="AC2522"/>
  <c r="AE2522" s="1"/>
  <c r="AC2475"/>
  <c r="AE2475" s="1"/>
  <c r="AC2338"/>
  <c r="AE2338" s="1"/>
  <c r="AC3221"/>
  <c r="AC3145"/>
  <c r="AC2986"/>
  <c r="AC2942"/>
  <c r="AC2908"/>
  <c r="AE2908" s="1"/>
  <c r="AC2895"/>
  <c r="AE2895" s="1"/>
  <c r="AC2803"/>
  <c r="AC2784"/>
  <c r="AC2751"/>
  <c r="AE2751" s="1"/>
  <c r="AC2722"/>
  <c r="AE2722" s="1"/>
  <c r="AC2633"/>
  <c r="AE2633" s="1"/>
  <c r="AC2565"/>
  <c r="AC2454"/>
  <c r="AC2347"/>
  <c r="AE2347" s="1"/>
  <c r="AC2345"/>
  <c r="AE2345" s="1"/>
  <c r="AC2872"/>
  <c r="AC2721"/>
  <c r="AC2676"/>
  <c r="AE2676" s="1"/>
  <c r="AC2638"/>
  <c r="AC2457"/>
  <c r="AC2119"/>
  <c r="AD2119" s="1"/>
  <c r="AC1923"/>
  <c r="AC1789"/>
  <c r="AE1789" s="1"/>
  <c r="AC1692"/>
  <c r="AC1554"/>
  <c r="AE1554" s="1"/>
  <c r="AC1500"/>
  <c r="AE1500" s="1"/>
  <c r="AC1459"/>
  <c r="AC1395"/>
  <c r="AE1395" s="1"/>
  <c r="AC1369"/>
  <c r="AC1349"/>
  <c r="AC3009"/>
  <c r="AC2606"/>
  <c r="AE2606" s="1"/>
  <c r="AC2580"/>
  <c r="AC2546"/>
  <c r="AE2546" s="1"/>
  <c r="AC2334"/>
  <c r="AE2334" s="1"/>
  <c r="AC2263"/>
  <c r="AE2263" s="1"/>
  <c r="AC2118"/>
  <c r="AE2118" s="1"/>
  <c r="AC2094"/>
  <c r="AC2010"/>
  <c r="AD2010" s="1"/>
  <c r="AC1898"/>
  <c r="AC1873"/>
  <c r="AC1817"/>
  <c r="AE1817" s="1"/>
  <c r="AC1776"/>
  <c r="AE1776" s="1"/>
  <c r="AC1667"/>
  <c r="AC1596"/>
  <c r="AC1494"/>
  <c r="AC1485"/>
  <c r="AE1485" s="1"/>
  <c r="AC1458"/>
  <c r="AE1458" s="1"/>
  <c r="AC1446"/>
  <c r="AC1354"/>
  <c r="AE1354" s="1"/>
  <c r="AC1340"/>
  <c r="AE1340" s="1"/>
  <c r="AC2981"/>
  <c r="AE2981" s="1"/>
  <c r="AC2771"/>
  <c r="AC2623"/>
  <c r="AE2623" s="1"/>
  <c r="AC2589"/>
  <c r="AC2554"/>
  <c r="AE2554" s="1"/>
  <c r="AC2447"/>
  <c r="AC2417"/>
  <c r="AE2417" s="1"/>
  <c r="AC2340"/>
  <c r="AC2100"/>
  <c r="AC2023"/>
  <c r="AC2009"/>
  <c r="AC1963"/>
  <c r="AC1798"/>
  <c r="AE1798" s="1"/>
  <c r="AC1753"/>
  <c r="AC1677"/>
  <c r="AE1677" s="1"/>
  <c r="AC1599"/>
  <c r="AC1538"/>
  <c r="AC1508"/>
  <c r="AE1508" s="1"/>
  <c r="AC1412"/>
  <c r="AC1384"/>
  <c r="AE1384" s="1"/>
  <c r="AC2653"/>
  <c r="AE2653" s="1"/>
  <c r="AC2450"/>
  <c r="AC2248"/>
  <c r="AC2185"/>
  <c r="AC2150"/>
  <c r="AE2150" s="1"/>
  <c r="AC2091"/>
  <c r="AE2091" s="1"/>
  <c r="AC2043"/>
  <c r="AC1854"/>
  <c r="AC1774"/>
  <c r="AC1653"/>
  <c r="AE1653" s="1"/>
  <c r="AC1499"/>
  <c r="AC1465"/>
  <c r="AC1294"/>
  <c r="AC1216"/>
  <c r="AC1187"/>
  <c r="AE1187" s="1"/>
  <c r="AC1123"/>
  <c r="AE1123" s="1"/>
  <c r="AC1097"/>
  <c r="AC856"/>
  <c r="AE856" s="1"/>
  <c r="AC775"/>
  <c r="AE775" s="1"/>
  <c r="AC757"/>
  <c r="AE757" s="1"/>
  <c r="AC689"/>
  <c r="AC2567"/>
  <c r="AC2330"/>
  <c r="AC2256"/>
  <c r="AC1836"/>
  <c r="AC1800"/>
  <c r="AE1800" s="1"/>
  <c r="AC1726"/>
  <c r="AC1670"/>
  <c r="AC1621"/>
  <c r="AC1585"/>
  <c r="AE1585" s="1"/>
  <c r="AC1428"/>
  <c r="AC1402"/>
  <c r="AC1374"/>
  <c r="AC1243"/>
  <c r="AC1155"/>
  <c r="AE1155" s="1"/>
  <c r="AC1110"/>
  <c r="AC1086"/>
  <c r="AC972"/>
  <c r="AE972" s="1"/>
  <c r="AC942"/>
  <c r="AC923"/>
  <c r="AC896"/>
  <c r="AC783"/>
  <c r="AE783" s="1"/>
  <c r="AC698"/>
  <c r="AE698" s="1"/>
  <c r="AC646"/>
  <c r="AE646" s="1"/>
  <c r="AC2679"/>
  <c r="AE2679" s="1"/>
  <c r="AC2482"/>
  <c r="AC2108"/>
  <c r="AE2108" s="1"/>
  <c r="AC2050"/>
  <c r="AE2050" s="1"/>
  <c r="AC2002"/>
  <c r="AC1904"/>
  <c r="AC1883"/>
  <c r="AC1858"/>
  <c r="AC1672"/>
  <c r="AC1565"/>
  <c r="AC1512"/>
  <c r="AE1512" s="1"/>
  <c r="AC1445"/>
  <c r="AC1261"/>
  <c r="AE1261" s="1"/>
  <c r="AC1227"/>
  <c r="AC1141"/>
  <c r="AE1141" s="1"/>
  <c r="AC968"/>
  <c r="AE968" s="1"/>
  <c r="AC938"/>
  <c r="AC879"/>
  <c r="AC825"/>
  <c r="AE825" s="1"/>
  <c r="AC2485"/>
  <c r="AC1840"/>
  <c r="AC1341"/>
  <c r="AC1274"/>
  <c r="AC1101"/>
  <c r="AE1101" s="1"/>
  <c r="AC1074"/>
  <c r="AC981"/>
  <c r="AE981" s="1"/>
  <c r="AC910"/>
  <c r="AE910" s="1"/>
  <c r="AC864"/>
  <c r="AE864" s="1"/>
  <c r="AC801"/>
  <c r="AC695"/>
  <c r="AE695" s="1"/>
  <c r="AC632"/>
  <c r="AC595"/>
  <c r="AC584"/>
  <c r="AC558"/>
  <c r="AC501"/>
  <c r="AE501" s="1"/>
  <c r="AC484"/>
  <c r="AC446"/>
  <c r="AC418"/>
  <c r="AC405"/>
  <c r="AE405" s="1"/>
  <c r="AC345"/>
  <c r="AC309"/>
  <c r="AE309" s="1"/>
  <c r="AC248"/>
  <c r="AF2160"/>
  <c r="AC1381"/>
  <c r="AC848"/>
  <c r="AE848" s="1"/>
  <c r="AC466"/>
  <c r="AC364"/>
  <c r="AC296"/>
  <c r="AC1610"/>
  <c r="AC1418"/>
  <c r="AE1418" s="1"/>
  <c r="AC1312"/>
  <c r="AC1258"/>
  <c r="AC1241"/>
  <c r="AE1241" s="1"/>
  <c r="AC1163"/>
  <c r="AE1163" s="1"/>
  <c r="AC1046"/>
  <c r="AC1005"/>
  <c r="AC965"/>
  <c r="AE965" s="1"/>
  <c r="AC2558"/>
  <c r="AC1329"/>
  <c r="AE1329" s="1"/>
  <c r="AC1197"/>
  <c r="AC969"/>
  <c r="AC851"/>
  <c r="AC629"/>
  <c r="AE629" s="1"/>
  <c r="AC2198"/>
  <c r="AC1532"/>
  <c r="AC1326"/>
  <c r="AC1305"/>
  <c r="AC1200"/>
  <c r="AC1119"/>
  <c r="AC1054"/>
  <c r="AC992"/>
  <c r="AC871"/>
  <c r="AC832"/>
  <c r="AC804"/>
  <c r="AE804" s="1"/>
  <c r="AC770"/>
  <c r="AC751"/>
  <c r="AC727"/>
  <c r="AE727" s="1"/>
  <c r="AC638"/>
  <c r="AC419"/>
  <c r="AC411"/>
  <c r="AE411" s="1"/>
  <c r="AC294"/>
  <c r="AC249"/>
  <c r="AC228"/>
  <c r="AC2377"/>
  <c r="AC1986"/>
  <c r="AE1986" s="1"/>
  <c r="AC1578"/>
  <c r="AC1315"/>
  <c r="AC1014"/>
  <c r="AC844"/>
  <c r="AE844" s="1"/>
  <c r="AC607"/>
  <c r="AC454"/>
  <c r="AC356"/>
  <c r="AE356" s="1"/>
  <c r="AC289"/>
  <c r="AE289" s="1"/>
  <c r="AC525"/>
  <c r="AC279"/>
  <c r="AC935"/>
  <c r="AC482"/>
  <c r="AC439"/>
  <c r="AC375"/>
  <c r="AE375" s="1"/>
  <c r="AC278"/>
  <c r="AE278" s="1"/>
  <c r="AC1071"/>
  <c r="AC407"/>
  <c r="AC425"/>
  <c r="AC234"/>
  <c r="AF4267"/>
  <c r="AF4249"/>
  <c r="AF4459"/>
  <c r="AF4612"/>
  <c r="AF4615"/>
  <c r="AC3986"/>
  <c r="AE3986" s="1"/>
  <c r="AC3956"/>
  <c r="AE3956" s="1"/>
  <c r="AC3932"/>
  <c r="AE3932" s="1"/>
  <c r="AC3924"/>
  <c r="AE3924" s="1"/>
  <c r="AC3884"/>
  <c r="AC3710"/>
  <c r="AE3710" s="1"/>
  <c r="AC3680"/>
  <c r="AE3680" s="1"/>
  <c r="AC3661"/>
  <c r="AD3661" s="1"/>
  <c r="AC3622"/>
  <c r="AE3622" s="1"/>
  <c r="AC3613"/>
  <c r="AE3613" s="1"/>
  <c r="AF4733"/>
  <c r="AF4647"/>
  <c r="AC4018"/>
  <c r="AC4011"/>
  <c r="AE4011" s="1"/>
  <c r="AC3985"/>
  <c r="AF3832"/>
  <c r="AC3697"/>
  <c r="AE3697" s="1"/>
  <c r="AC3624"/>
  <c r="AE3624" s="1"/>
  <c r="AF4822"/>
  <c r="AF4204"/>
  <c r="AF4562"/>
  <c r="AF4506"/>
  <c r="AC3882"/>
  <c r="AE3882" s="1"/>
  <c r="AC3821"/>
  <c r="AE3821" s="1"/>
  <c r="AC3792"/>
  <c r="AC3781"/>
  <c r="AE3781" s="1"/>
  <c r="AC3736"/>
  <c r="AE3736" s="1"/>
  <c r="AC3708"/>
  <c r="AE3708" s="1"/>
  <c r="AC3694"/>
  <c r="AE3694" s="1"/>
  <c r="AC3927"/>
  <c r="AC3813"/>
  <c r="AE3813" s="1"/>
  <c r="AC3800"/>
  <c r="AE3800" s="1"/>
  <c r="AC3766"/>
  <c r="AD3766" s="1"/>
  <c r="AC3704"/>
  <c r="AC3690"/>
  <c r="AE3690" s="1"/>
  <c r="AC3637"/>
  <c r="AC3594"/>
  <c r="AE3594" s="1"/>
  <c r="AC3592"/>
  <c r="AC3579"/>
  <c r="AD3579" s="1"/>
  <c r="AC3555"/>
  <c r="AE3555" s="1"/>
  <c r="AC3523"/>
  <c r="AE3523" s="1"/>
  <c r="AC3489"/>
  <c r="AE3489" s="1"/>
  <c r="AC3460"/>
  <c r="AE3460" s="1"/>
  <c r="AC3364"/>
  <c r="AC3294"/>
  <c r="AC3285"/>
  <c r="AC3278"/>
  <c r="AC3249"/>
  <c r="AE3249" s="1"/>
  <c r="AC3242"/>
  <c r="AE3242" s="1"/>
  <c r="AC4037"/>
  <c r="AE4037" s="1"/>
  <c r="AC3954"/>
  <c r="AC3812"/>
  <c r="AE3812" s="1"/>
  <c r="AC3651"/>
  <c r="AC3617"/>
  <c r="AC3596"/>
  <c r="AC3580"/>
  <c r="AC3537"/>
  <c r="AE3537" s="1"/>
  <c r="AC3518"/>
  <c r="AC3503"/>
  <c r="AC3470"/>
  <c r="AC3439"/>
  <c r="AE3439" s="1"/>
  <c r="AC3393"/>
  <c r="AE3393" s="1"/>
  <c r="AC3341"/>
  <c r="AE3341" s="1"/>
  <c r="AC3325"/>
  <c r="AE3325" s="1"/>
  <c r="AC3284"/>
  <c r="AE3284" s="1"/>
  <c r="AC4045"/>
  <c r="AC4036"/>
  <c r="AF3881"/>
  <c r="AC3799"/>
  <c r="AE3799" s="1"/>
  <c r="AC3685"/>
  <c r="AC3646"/>
  <c r="AE3646" s="1"/>
  <c r="AC3589"/>
  <c r="AC3584"/>
  <c r="AE3584" s="1"/>
  <c r="AC3502"/>
  <c r="AC3469"/>
  <c r="AE3469" s="1"/>
  <c r="AC3425"/>
  <c r="AC3388"/>
  <c r="AC3369"/>
  <c r="AE3369" s="1"/>
  <c r="AC3339"/>
  <c r="AE3339" s="1"/>
  <c r="AC3308"/>
  <c r="AC3293"/>
  <c r="AC3698"/>
  <c r="AC3605"/>
  <c r="AE3605" s="1"/>
  <c r="AC3577"/>
  <c r="AC3560"/>
  <c r="AC3511"/>
  <c r="AE3511" s="1"/>
  <c r="AC3496"/>
  <c r="AC3488"/>
  <c r="AC3412"/>
  <c r="AC3398"/>
  <c r="AC3367"/>
  <c r="AE3367" s="1"/>
  <c r="AC3348"/>
  <c r="AC3334"/>
  <c r="AD3334" s="1"/>
  <c r="AC3309"/>
  <c r="AE3309" s="1"/>
  <c r="AC3287"/>
  <c r="AC3246"/>
  <c r="AE3246" s="1"/>
  <c r="AC3233"/>
  <c r="AD3233" s="1"/>
  <c r="AC3227"/>
  <c r="AE3227" s="1"/>
  <c r="AC3197"/>
  <c r="AC3188"/>
  <c r="AD3188" s="1"/>
  <c r="AC3165"/>
  <c r="AE3165" s="1"/>
  <c r="AC3153"/>
  <c r="AC3146"/>
  <c r="AC3136"/>
  <c r="AC3066"/>
  <c r="AC3055"/>
  <c r="AE3055" s="1"/>
  <c r="AC2993"/>
  <c r="AE2993" s="1"/>
  <c r="AC2936"/>
  <c r="AE2936" s="1"/>
  <c r="AC2926"/>
  <c r="AE2926" s="1"/>
  <c r="AC2901"/>
  <c r="AE2901" s="1"/>
  <c r="AC2882"/>
  <c r="AE2882" s="1"/>
  <c r="AC2867"/>
  <c r="AE2867" s="1"/>
  <c r="AC2857"/>
  <c r="AE2857" s="1"/>
  <c r="AC2830"/>
  <c r="AC2782"/>
  <c r="AE2782" s="1"/>
  <c r="AC2755"/>
  <c r="AE2755" s="1"/>
  <c r="AC3942"/>
  <c r="AE3942" s="1"/>
  <c r="AC3853"/>
  <c r="AE3853" s="1"/>
  <c r="AC3783"/>
  <c r="AC3775"/>
  <c r="AC3616"/>
  <c r="AE3616" s="1"/>
  <c r="AF3591"/>
  <c r="AC3420"/>
  <c r="AE3420" s="1"/>
  <c r="AC3392"/>
  <c r="AC3381"/>
  <c r="AC3333"/>
  <c r="AC3326"/>
  <c r="AC3318"/>
  <c r="AC3298"/>
  <c r="AC3282"/>
  <c r="AC3198"/>
  <c r="AC3179"/>
  <c r="AC3147"/>
  <c r="AC3125"/>
  <c r="AD3125" s="1"/>
  <c r="AC3109"/>
  <c r="AC3085"/>
  <c r="AC3053"/>
  <c r="AC3049"/>
  <c r="AE3049" s="1"/>
  <c r="AC3993"/>
  <c r="AC3807"/>
  <c r="AC3762"/>
  <c r="AE3762" s="1"/>
  <c r="AF3548"/>
  <c r="AC3453"/>
  <c r="AC3423"/>
  <c r="AE3423" s="1"/>
  <c r="AC3296"/>
  <c r="AC3264"/>
  <c r="AC3257"/>
  <c r="AE3257" s="1"/>
  <c r="AC3231"/>
  <c r="AE3231" s="1"/>
  <c r="AC3210"/>
  <c r="AC3182"/>
  <c r="AE3182" s="1"/>
  <c r="AC3172"/>
  <c r="AC3162"/>
  <c r="AC3149"/>
  <c r="AC3133"/>
  <c r="AD3133" s="1"/>
  <c r="AC3117"/>
  <c r="AC3098"/>
  <c r="AE3098" s="1"/>
  <c r="AC3093"/>
  <c r="AE3093" s="1"/>
  <c r="AC3084"/>
  <c r="AC3072"/>
  <c r="AE3072" s="1"/>
  <c r="AC3057"/>
  <c r="AE3057" s="1"/>
  <c r="AC3028"/>
  <c r="AE3028" s="1"/>
  <c r="AC3022"/>
  <c r="AE3022" s="1"/>
  <c r="AC3005"/>
  <c r="AC2957"/>
  <c r="AE2957" s="1"/>
  <c r="AC2929"/>
  <c r="AC2916"/>
  <c r="AE2916" s="1"/>
  <c r="AC2849"/>
  <c r="AC2841"/>
  <c r="AE2841" s="1"/>
  <c r="AC2827"/>
  <c r="AE2827" s="1"/>
  <c r="AC2822"/>
  <c r="AE2822" s="1"/>
  <c r="AC2813"/>
  <c r="AE2813" s="1"/>
  <c r="AC2797"/>
  <c r="AC3682"/>
  <c r="AC3575"/>
  <c r="AC3566"/>
  <c r="AE3566" s="1"/>
  <c r="AC3545"/>
  <c r="AC3527"/>
  <c r="AC3450"/>
  <c r="AE3450" s="1"/>
  <c r="AC3442"/>
  <c r="AE3442" s="1"/>
  <c r="AC3434"/>
  <c r="AC3416"/>
  <c r="AD3416" s="1"/>
  <c r="AC3394"/>
  <c r="AC3327"/>
  <c r="AC3307"/>
  <c r="AC3302"/>
  <c r="AC3289"/>
  <c r="AC3269"/>
  <c r="AC3253"/>
  <c r="AE3253" s="1"/>
  <c r="AC3220"/>
  <c r="AC3150"/>
  <c r="AC3116"/>
  <c r="AC3061"/>
  <c r="AE3061" s="1"/>
  <c r="AC3058"/>
  <c r="AC3052"/>
  <c r="AC3040"/>
  <c r="AE3040" s="1"/>
  <c r="AC2998"/>
  <c r="AE2998" s="1"/>
  <c r="AC2990"/>
  <c r="AE2990" s="1"/>
  <c r="AC2965"/>
  <c r="AE2965" s="1"/>
  <c r="AC2880"/>
  <c r="AC2852"/>
  <c r="AE2852" s="1"/>
  <c r="AC2819"/>
  <c r="AE2819" s="1"/>
  <c r="AC2801"/>
  <c r="AC2792"/>
  <c r="AE2792" s="1"/>
  <c r="AC2760"/>
  <c r="AE2760" s="1"/>
  <c r="AC2746"/>
  <c r="AC2729"/>
  <c r="AE2729" s="1"/>
  <c r="AC3183"/>
  <c r="AC3152"/>
  <c r="AE3152" s="1"/>
  <c r="AF3078"/>
  <c r="AC3007"/>
  <c r="AC3004"/>
  <c r="AC2952"/>
  <c r="AC2843"/>
  <c r="AC2772"/>
  <c r="AE2772" s="1"/>
  <c r="AC2738"/>
  <c r="AC2700"/>
  <c r="AC2688"/>
  <c r="AC2678"/>
  <c r="AE2678" s="1"/>
  <c r="AC2632"/>
  <c r="AC2599"/>
  <c r="AE2599" s="1"/>
  <c r="AC2532"/>
  <c r="AE2532" s="1"/>
  <c r="AC2509"/>
  <c r="AE2509" s="1"/>
  <c r="AC2484"/>
  <c r="AC2436"/>
  <c r="AC2405"/>
  <c r="AC2401"/>
  <c r="AC2387"/>
  <c r="AC2378"/>
  <c r="AE2378" s="1"/>
  <c r="AC2356"/>
  <c r="AC2350"/>
  <c r="AC2314"/>
  <c r="AC2309"/>
  <c r="AE2309" s="1"/>
  <c r="AC2298"/>
  <c r="AC3196"/>
  <c r="AC3187"/>
  <c r="AD3187" s="1"/>
  <c r="AC3041"/>
  <c r="AC2961"/>
  <c r="AC2949"/>
  <c r="AC2879"/>
  <c r="AC2859"/>
  <c r="AC2674"/>
  <c r="AC2610"/>
  <c r="AE2610" s="1"/>
  <c r="AC2575"/>
  <c r="AE2575" s="1"/>
  <c r="AC2501"/>
  <c r="AC2468"/>
  <c r="AC2442"/>
  <c r="AE2442" s="1"/>
  <c r="AC2432"/>
  <c r="AC2426"/>
  <c r="AC2415"/>
  <c r="AE2415" s="1"/>
  <c r="AC2402"/>
  <c r="AE2402" s="1"/>
  <c r="AC2372"/>
  <c r="AC2351"/>
  <c r="AC2325"/>
  <c r="AC2312"/>
  <c r="AC2291"/>
  <c r="AE2291" s="1"/>
  <c r="AC3262"/>
  <c r="AC3097"/>
  <c r="AC2951"/>
  <c r="AC2943"/>
  <c r="AC2886"/>
  <c r="AC2847"/>
  <c r="AC2839"/>
  <c r="AE2839" s="1"/>
  <c r="AC2807"/>
  <c r="AE2807" s="1"/>
  <c r="AC2775"/>
  <c r="AC2759"/>
  <c r="AC2743"/>
  <c r="AD2743" s="1"/>
  <c r="AC2728"/>
  <c r="AC2726"/>
  <c r="AE2726" s="1"/>
  <c r="AC2716"/>
  <c r="AC2696"/>
  <c r="AE2696" s="1"/>
  <c r="AC2691"/>
  <c r="AE2691" s="1"/>
  <c r="AC2669"/>
  <c r="AC2654"/>
  <c r="AE2654" s="1"/>
  <c r="AC2626"/>
  <c r="AC2595"/>
  <c r="AE2595" s="1"/>
  <c r="AC2577"/>
  <c r="AC2570"/>
  <c r="AD2570" s="1"/>
  <c r="AC2536"/>
  <c r="AC2523"/>
  <c r="AE2523" s="1"/>
  <c r="AC2512"/>
  <c r="AC2503"/>
  <c r="AC2474"/>
  <c r="AE2474" s="1"/>
  <c r="AC2443"/>
  <c r="AC2428"/>
  <c r="AC2411"/>
  <c r="AE2411" s="1"/>
  <c r="AC2390"/>
  <c r="AC2341"/>
  <c r="AC2712"/>
  <c r="AC2656"/>
  <c r="AC2645"/>
  <c r="AC2578"/>
  <c r="AC2547"/>
  <c r="AC2528"/>
  <c r="AC2515"/>
  <c r="AE2515" s="1"/>
  <c r="AC2458"/>
  <c r="AC2441"/>
  <c r="AC2396"/>
  <c r="AE2396" s="1"/>
  <c r="AC2367"/>
  <c r="AC2353"/>
  <c r="AD2353" s="1"/>
  <c r="AC2346"/>
  <c r="AC2331"/>
  <c r="AE2331" s="1"/>
  <c r="AC2302"/>
  <c r="AE2302" s="1"/>
  <c r="AC2237"/>
  <c r="AE2237" s="1"/>
  <c r="AC2184"/>
  <c r="AE2184" s="1"/>
  <c r="AC2173"/>
  <c r="AC2138"/>
  <c r="AC2120"/>
  <c r="AE2120" s="1"/>
  <c r="AC2090"/>
  <c r="AE2090" s="1"/>
  <c r="AC2064"/>
  <c r="AE2064" s="1"/>
  <c r="AC2026"/>
  <c r="AE2026" s="1"/>
  <c r="AC1970"/>
  <c r="AC1961"/>
  <c r="AC1953"/>
  <c r="AC1937"/>
  <c r="AE1937" s="1"/>
  <c r="AC1910"/>
  <c r="AC1896"/>
  <c r="AE1896" s="1"/>
  <c r="AC1864"/>
  <c r="AE1864" s="1"/>
  <c r="AC1853"/>
  <c r="AC1846"/>
  <c r="AC1806"/>
  <c r="AC1790"/>
  <c r="AC1782"/>
  <c r="AE1782" s="1"/>
  <c r="AC1765"/>
  <c r="AC1742"/>
  <c r="AC1739"/>
  <c r="AC1728"/>
  <c r="AC1702"/>
  <c r="AE1702" s="1"/>
  <c r="AC1679"/>
  <c r="AC1630"/>
  <c r="AC1529"/>
  <c r="AE1529" s="1"/>
  <c r="AC1464"/>
  <c r="AC1460"/>
  <c r="AC1406"/>
  <c r="AE1406" s="1"/>
  <c r="AC1396"/>
  <c r="AC1353"/>
  <c r="AC3021"/>
  <c r="AE3021" s="1"/>
  <c r="AC2976"/>
  <c r="AC2905"/>
  <c r="AC2883"/>
  <c r="AC2697"/>
  <c r="AC2683"/>
  <c r="AC2670"/>
  <c r="AE2670" s="1"/>
  <c r="AC2643"/>
  <c r="AC2607"/>
  <c r="AC2566"/>
  <c r="AE2566" s="1"/>
  <c r="AC2533"/>
  <c r="AC2513"/>
  <c r="AC2466"/>
  <c r="AC2433"/>
  <c r="AC2354"/>
  <c r="AC2307"/>
  <c r="AC2286"/>
  <c r="AE2286" s="1"/>
  <c r="AC2226"/>
  <c r="AE2226" s="1"/>
  <c r="AC2215"/>
  <c r="AE2215" s="1"/>
  <c r="AC2210"/>
  <c r="AE2210" s="1"/>
  <c r="AC2179"/>
  <c r="AC2148"/>
  <c r="AC2141"/>
  <c r="AE2141" s="1"/>
  <c r="AC2116"/>
  <c r="AE2116" s="1"/>
  <c r="AC2085"/>
  <c r="AE2085" s="1"/>
  <c r="AC2083"/>
  <c r="AE2083" s="1"/>
  <c r="AC2080"/>
  <c r="AE2080" s="1"/>
  <c r="AC2074"/>
  <c r="AD2074" s="1"/>
  <c r="AC2069"/>
  <c r="AE2069" s="1"/>
  <c r="AC2056"/>
  <c r="AC2036"/>
  <c r="AE2036" s="1"/>
  <c r="AC2006"/>
  <c r="AE2006" s="1"/>
  <c r="AC1925"/>
  <c r="AE1925" s="1"/>
  <c r="AC1915"/>
  <c r="AE1915" s="1"/>
  <c r="AC1887"/>
  <c r="AC1835"/>
  <c r="AE1835" s="1"/>
  <c r="AC1830"/>
  <c r="AC1815"/>
  <c r="AC1732"/>
  <c r="AE1732" s="1"/>
  <c r="AC1686"/>
  <c r="AE1686" s="1"/>
  <c r="AC1641"/>
  <c r="AE1641" s="1"/>
  <c r="AC1588"/>
  <c r="AE1588" s="1"/>
  <c r="AC1534"/>
  <c r="AC1517"/>
  <c r="AC1513"/>
  <c r="AE1513" s="1"/>
  <c r="AC1486"/>
  <c r="AC1474"/>
  <c r="AE1474" s="1"/>
  <c r="AC1437"/>
  <c r="AE1437" s="1"/>
  <c r="AC1434"/>
  <c r="AC1425"/>
  <c r="AC1343"/>
  <c r="AE1343" s="1"/>
  <c r="AC3134"/>
  <c r="AC3001"/>
  <c r="AE3001" s="1"/>
  <c r="AC2781"/>
  <c r="AC2756"/>
  <c r="AE2756" s="1"/>
  <c r="AC2737"/>
  <c r="AC2724"/>
  <c r="AE2724" s="1"/>
  <c r="AC2710"/>
  <c r="AE2710" s="1"/>
  <c r="AC2659"/>
  <c r="AC2609"/>
  <c r="AC2600"/>
  <c r="AC2555"/>
  <c r="AC2540"/>
  <c r="AD2540" s="1"/>
  <c r="AC2527"/>
  <c r="AC2471"/>
  <c r="AE2471" s="1"/>
  <c r="AC2384"/>
  <c r="AE2384" s="1"/>
  <c r="AC2310"/>
  <c r="AE2310" s="1"/>
  <c r="AC2303"/>
  <c r="AE2303" s="1"/>
  <c r="AC2276"/>
  <c r="AC2264"/>
  <c r="AE2264" s="1"/>
  <c r="AC2258"/>
  <c r="AC2247"/>
  <c r="AE2247" s="1"/>
  <c r="AC2218"/>
  <c r="AE2218" s="1"/>
  <c r="AC2199"/>
  <c r="AE2199" s="1"/>
  <c r="AC2189"/>
  <c r="AE2189" s="1"/>
  <c r="AC2126"/>
  <c r="AE2126" s="1"/>
  <c r="AC2101"/>
  <c r="AC2088"/>
  <c r="AE2088" s="1"/>
  <c r="AC2082"/>
  <c r="AE2082" s="1"/>
  <c r="AC2066"/>
  <c r="AE2066" s="1"/>
  <c r="AC2062"/>
  <c r="AE2062" s="1"/>
  <c r="AC2030"/>
  <c r="AC2024"/>
  <c r="AE2024" s="1"/>
  <c r="AC2013"/>
  <c r="AE2013" s="1"/>
  <c r="AC1990"/>
  <c r="AE1990" s="1"/>
  <c r="AC1950"/>
  <c r="AC1895"/>
  <c r="AC1874"/>
  <c r="AC1862"/>
  <c r="AC1810"/>
  <c r="AC1781"/>
  <c r="AE1781" s="1"/>
  <c r="AC1772"/>
  <c r="AC1713"/>
  <c r="AE1713" s="1"/>
  <c r="AC1700"/>
  <c r="AE1700" s="1"/>
  <c r="AC1645"/>
  <c r="AC1606"/>
  <c r="AE1606" s="1"/>
  <c r="AC1544"/>
  <c r="AC1488"/>
  <c r="AC1466"/>
  <c r="AE1466" s="1"/>
  <c r="AC1435"/>
  <c r="AC1421"/>
  <c r="AE1421" s="1"/>
  <c r="AC1400"/>
  <c r="AC1387"/>
  <c r="AC1376"/>
  <c r="AC1367"/>
  <c r="AE1367" s="1"/>
  <c r="AC2601"/>
  <c r="AC2585"/>
  <c r="AC2385"/>
  <c r="AC2251"/>
  <c r="AE2251" s="1"/>
  <c r="AC2241"/>
  <c r="AC2206"/>
  <c r="AC2174"/>
  <c r="AE2174" s="1"/>
  <c r="AC2151"/>
  <c r="AE2151" s="1"/>
  <c r="AC2134"/>
  <c r="AC2112"/>
  <c r="AC2061"/>
  <c r="AE2061" s="1"/>
  <c r="AC2011"/>
  <c r="AD2011" s="1"/>
  <c r="AC1945"/>
  <c r="AC1934"/>
  <c r="AC1907"/>
  <c r="AC1888"/>
  <c r="AC1865"/>
  <c r="AC1838"/>
  <c r="AC1814"/>
  <c r="AE1814" s="1"/>
  <c r="AC1791"/>
  <c r="AE1791" s="1"/>
  <c r="AC1729"/>
  <c r="AC1714"/>
  <c r="AE1714" s="1"/>
  <c r="AC1701"/>
  <c r="AC1693"/>
  <c r="AC1668"/>
  <c r="AC1647"/>
  <c r="AE1647" s="1"/>
  <c r="AC1632"/>
  <c r="AC1623"/>
  <c r="AC1581"/>
  <c r="AC1543"/>
  <c r="AC1397"/>
  <c r="AC1351"/>
  <c r="AC1337"/>
  <c r="AE1337" s="1"/>
  <c r="AC1314"/>
  <c r="AC1307"/>
  <c r="AE1307" s="1"/>
  <c r="AC1295"/>
  <c r="AE1295" s="1"/>
  <c r="AC1286"/>
  <c r="AE1286" s="1"/>
  <c r="AC1267"/>
  <c r="AC1249"/>
  <c r="AE1249" s="1"/>
  <c r="AC1231"/>
  <c r="AE1231" s="1"/>
  <c r="AC1222"/>
  <c r="AE1222" s="1"/>
  <c r="AC1182"/>
  <c r="AC1173"/>
  <c r="AE1173" s="1"/>
  <c r="AC1150"/>
  <c r="AE1150" s="1"/>
  <c r="AC1145"/>
  <c r="AE1145" s="1"/>
  <c r="AC1118"/>
  <c r="AC1113"/>
  <c r="AE1113" s="1"/>
  <c r="AC1102"/>
  <c r="AC1055"/>
  <c r="AE1055" s="1"/>
  <c r="AC1040"/>
  <c r="AE1040" s="1"/>
  <c r="AC1031"/>
  <c r="AE1031" s="1"/>
  <c r="AC1024"/>
  <c r="AC1010"/>
  <c r="AE1010" s="1"/>
  <c r="AC954"/>
  <c r="AE954" s="1"/>
  <c r="AC940"/>
  <c r="AC899"/>
  <c r="AE899" s="1"/>
  <c r="AC859"/>
  <c r="AE859" s="1"/>
  <c r="AC813"/>
  <c r="AC782"/>
  <c r="AE782" s="1"/>
  <c r="AC754"/>
  <c r="AC752"/>
  <c r="AC746"/>
  <c r="AC735"/>
  <c r="AE735" s="1"/>
  <c r="AC682"/>
  <c r="AC662"/>
  <c r="AC635"/>
  <c r="AC618"/>
  <c r="AC594"/>
  <c r="AE594" s="1"/>
  <c r="AC2628"/>
  <c r="AC2335"/>
  <c r="AC2238"/>
  <c r="AC2144"/>
  <c r="AC2057"/>
  <c r="AE2057" s="1"/>
  <c r="AC2039"/>
  <c r="AE2039" s="1"/>
  <c r="AC1903"/>
  <c r="AC1857"/>
  <c r="AE1857" s="1"/>
  <c r="AC1845"/>
  <c r="AC1839"/>
  <c r="AC1674"/>
  <c r="AC1622"/>
  <c r="AC1573"/>
  <c r="AC1564"/>
  <c r="AC1495"/>
  <c r="AC1452"/>
  <c r="AE1452" s="1"/>
  <c r="AC1419"/>
  <c r="AC1398"/>
  <c r="AC1364"/>
  <c r="AC1310"/>
  <c r="AC1254"/>
  <c r="AC1210"/>
  <c r="AC1183"/>
  <c r="AC1170"/>
  <c r="AC1143"/>
  <c r="AC1133"/>
  <c r="AE1133" s="1"/>
  <c r="AC1100"/>
  <c r="AC1075"/>
  <c r="AC1013"/>
  <c r="AC978"/>
  <c r="AC964"/>
  <c r="AE964" s="1"/>
  <c r="AC961"/>
  <c r="AE961" s="1"/>
  <c r="AC934"/>
  <c r="AC876"/>
  <c r="AE876" s="1"/>
  <c r="AC845"/>
  <c r="AE845" s="1"/>
  <c r="AC798"/>
  <c r="AC784"/>
  <c r="AE784" s="1"/>
  <c r="AC744"/>
  <c r="AC734"/>
  <c r="AC730"/>
  <c r="AC721"/>
  <c r="AE721" s="1"/>
  <c r="AC710"/>
  <c r="AD710" s="1"/>
  <c r="AC693"/>
  <c r="AE693" s="1"/>
  <c r="AC678"/>
  <c r="AC658"/>
  <c r="AE658" s="1"/>
  <c r="AC647"/>
  <c r="AC640"/>
  <c r="AC2766"/>
  <c r="AC2487"/>
  <c r="AC2365"/>
  <c r="AC2220"/>
  <c r="AE2220" s="1"/>
  <c r="AC2200"/>
  <c r="AC2166"/>
  <c r="AD2166" s="1"/>
  <c r="AC2159"/>
  <c r="AE2159" s="1"/>
  <c r="AC1974"/>
  <c r="AC1917"/>
  <c r="AE1917" s="1"/>
  <c r="AC1875"/>
  <c r="AE1875" s="1"/>
  <c r="AC1822"/>
  <c r="AC1593"/>
  <c r="AC1541"/>
  <c r="AC1525"/>
  <c r="AC1467"/>
  <c r="AC1436"/>
  <c r="AC1390"/>
  <c r="AC1365"/>
  <c r="AE1365" s="1"/>
  <c r="AC1338"/>
  <c r="AE1338" s="1"/>
  <c r="AC1324"/>
  <c r="AE1324" s="1"/>
  <c r="AC1288"/>
  <c r="AE1288" s="1"/>
  <c r="AC1275"/>
  <c r="AC1246"/>
  <c r="AC1234"/>
  <c r="AE1234" s="1"/>
  <c r="AC1218"/>
  <c r="AC1203"/>
  <c r="AC1165"/>
  <c r="AE1165" s="1"/>
  <c r="AC1131"/>
  <c r="AE1131" s="1"/>
  <c r="AC1072"/>
  <c r="AE1072" s="1"/>
  <c r="AC1017"/>
  <c r="AE1017" s="1"/>
  <c r="AC994"/>
  <c r="AC983"/>
  <c r="AC915"/>
  <c r="AC828"/>
  <c r="AE828" s="1"/>
  <c r="AC820"/>
  <c r="AE820" s="1"/>
  <c r="AC816"/>
  <c r="AD816" s="1"/>
  <c r="AC780"/>
  <c r="AE780" s="1"/>
  <c r="AC772"/>
  <c r="AC737"/>
  <c r="AC700"/>
  <c r="AC669"/>
  <c r="AC650"/>
  <c r="AC631"/>
  <c r="AC596"/>
  <c r="AC2672"/>
  <c r="AC2519"/>
  <c r="AE2519" s="1"/>
  <c r="AC2370"/>
  <c r="AE2370" s="1"/>
  <c r="AC2178"/>
  <c r="AC2096"/>
  <c r="AC1913"/>
  <c r="AE1913" s="1"/>
  <c r="AC1872"/>
  <c r="AC1749"/>
  <c r="AC1481"/>
  <c r="AC1394"/>
  <c r="AF1346"/>
  <c r="AC1328"/>
  <c r="AE1328" s="1"/>
  <c r="AC1232"/>
  <c r="AE1232" s="1"/>
  <c r="AC1105"/>
  <c r="AE1105" s="1"/>
  <c r="AC1096"/>
  <c r="AC1078"/>
  <c r="AC977"/>
  <c r="AC914"/>
  <c r="AC830"/>
  <c r="AE830" s="1"/>
  <c r="AC720"/>
  <c r="AC707"/>
  <c r="AC578"/>
  <c r="AC555"/>
  <c r="AC540"/>
  <c r="AC534"/>
  <c r="AE534" s="1"/>
  <c r="AC526"/>
  <c r="AC499"/>
  <c r="AC495"/>
  <c r="AC493"/>
  <c r="AE493" s="1"/>
  <c r="AC485"/>
  <c r="AE485" s="1"/>
  <c r="AC459"/>
  <c r="AC415"/>
  <c r="AC406"/>
  <c r="AC401"/>
  <c r="AC397"/>
  <c r="AC390"/>
  <c r="AC379"/>
  <c r="AC359"/>
  <c r="AC337"/>
  <c r="AC331"/>
  <c r="AE331" s="1"/>
  <c r="AC315"/>
  <c r="AC310"/>
  <c r="AD310" s="1"/>
  <c r="AC300"/>
  <c r="AC280"/>
  <c r="AE280" s="1"/>
  <c r="AC235"/>
  <c r="AC1224"/>
  <c r="AC1192"/>
  <c r="AD1192" s="1"/>
  <c r="AC1117"/>
  <c r="AC1067"/>
  <c r="AC966"/>
  <c r="AC863"/>
  <c r="AC701"/>
  <c r="AC605"/>
  <c r="AE605" s="1"/>
  <c r="AC575"/>
  <c r="AC552"/>
  <c r="AE552" s="1"/>
  <c r="AC521"/>
  <c r="AC491"/>
  <c r="AC479"/>
  <c r="AC409"/>
  <c r="AE409" s="1"/>
  <c r="AC342"/>
  <c r="AE342" s="1"/>
  <c r="AC329"/>
  <c r="AE329" s="1"/>
  <c r="AC297"/>
  <c r="AC272"/>
  <c r="AC2274"/>
  <c r="AC2208"/>
  <c r="AC2129"/>
  <c r="AC1977"/>
  <c r="AC1775"/>
  <c r="AE1775" s="1"/>
  <c r="AC1484"/>
  <c r="AC1444"/>
  <c r="AC1422"/>
  <c r="AC1333"/>
  <c r="AC1287"/>
  <c r="AC1271"/>
  <c r="AC1245"/>
  <c r="AC1220"/>
  <c r="AC1206"/>
  <c r="AE1206" s="1"/>
  <c r="AC1164"/>
  <c r="AC1087"/>
  <c r="AC1012"/>
  <c r="AC943"/>
  <c r="AD943" s="1"/>
  <c r="AC909"/>
  <c r="AC877"/>
  <c r="AC841"/>
  <c r="AC776"/>
  <c r="AC745"/>
  <c r="AC708"/>
  <c r="AE708" s="1"/>
  <c r="AC641"/>
  <c r="AC592"/>
  <c r="AC579"/>
  <c r="AC551"/>
  <c r="AE551" s="1"/>
  <c r="AC490"/>
  <c r="AC463"/>
  <c r="AE463" s="1"/>
  <c r="AC456"/>
  <c r="AC430"/>
  <c r="AC320"/>
  <c r="AC311"/>
  <c r="AC305"/>
  <c r="AC292"/>
  <c r="AE292" s="1"/>
  <c r="AC2277"/>
  <c r="AC1737"/>
  <c r="AF1454"/>
  <c r="AC1199"/>
  <c r="AC1084"/>
  <c r="AC1069"/>
  <c r="AC867"/>
  <c r="AC823"/>
  <c r="AC788"/>
  <c r="AC762"/>
  <c r="AE762" s="1"/>
  <c r="AC619"/>
  <c r="AC559"/>
  <c r="AC524"/>
  <c r="AC457"/>
  <c r="AC363"/>
  <c r="AC327"/>
  <c r="AE327" s="1"/>
  <c r="AC2296"/>
  <c r="AC2230"/>
  <c r="AC2225"/>
  <c r="AC2158"/>
  <c r="AE2158" s="1"/>
  <c r="AC1916"/>
  <c r="AE1916" s="1"/>
  <c r="AC1681"/>
  <c r="AC1194"/>
  <c r="AC1174"/>
  <c r="AC1142"/>
  <c r="AE1142" s="1"/>
  <c r="AC1129"/>
  <c r="AC1120"/>
  <c r="AC1057"/>
  <c r="AC1016"/>
  <c r="AC998"/>
  <c r="AE998" s="1"/>
  <c r="AC949"/>
  <c r="AC913"/>
  <c r="AC789"/>
  <c r="AC765"/>
  <c r="AE765" s="1"/>
  <c r="AC672"/>
  <c r="AC645"/>
  <c r="AC601"/>
  <c r="AC589"/>
  <c r="AE589" s="1"/>
  <c r="AC586"/>
  <c r="AE586" s="1"/>
  <c r="AC577"/>
  <c r="AC565"/>
  <c r="AC545"/>
  <c r="AE545" s="1"/>
  <c r="AC536"/>
  <c r="AC513"/>
  <c r="AC422"/>
  <c r="AC387"/>
  <c r="AE387" s="1"/>
  <c r="AC382"/>
  <c r="AE382" s="1"/>
  <c r="AC314"/>
  <c r="AE314" s="1"/>
  <c r="AC288"/>
  <c r="AE288" s="1"/>
  <c r="AC259"/>
  <c r="AE259" s="1"/>
  <c r="AC243"/>
  <c r="AC237"/>
  <c r="AC227"/>
  <c r="AE227" s="1"/>
  <c r="AC265"/>
  <c r="AE265" s="1"/>
  <c r="AC2560"/>
  <c r="AC2154"/>
  <c r="AE2154" s="1"/>
  <c r="AC1892"/>
  <c r="AE1892" s="1"/>
  <c r="AC1605"/>
  <c r="AC1219"/>
  <c r="AC1047"/>
  <c r="AC1037"/>
  <c r="AC933"/>
  <c r="AC852"/>
  <c r="AC713"/>
  <c r="AC648"/>
  <c r="AC570"/>
  <c r="AE570" s="1"/>
  <c r="AC481"/>
  <c r="AE481" s="1"/>
  <c r="AC455"/>
  <c r="AC322"/>
  <c r="AC268"/>
  <c r="AC239"/>
  <c r="AC246"/>
  <c r="AC229"/>
  <c r="AC546"/>
  <c r="AC244"/>
  <c r="AC929"/>
  <c r="AC429"/>
  <c r="AC393"/>
  <c r="AC376"/>
  <c r="AC283"/>
  <c r="AC261"/>
  <c r="AC416"/>
  <c r="AE416" s="1"/>
  <c r="AC298"/>
  <c r="AC1160"/>
  <c r="AC435"/>
  <c r="AC541"/>
  <c r="AC4012"/>
  <c r="AC3647"/>
  <c r="AC3907"/>
  <c r="AC3720"/>
  <c r="AC3376"/>
  <c r="AE3376" s="1"/>
  <c r="AC3312"/>
  <c r="AC3583"/>
  <c r="AC3559"/>
  <c r="AC2891"/>
  <c r="AC2829"/>
  <c r="AC2744"/>
  <c r="AE2744" s="1"/>
  <c r="AC3240"/>
  <c r="AC3178"/>
  <c r="AE3178" s="1"/>
  <c r="AC4183"/>
  <c r="AC3872"/>
  <c r="AE3872" s="1"/>
  <c r="AF3252"/>
  <c r="AC3120"/>
  <c r="AE3120" s="1"/>
  <c r="AC3051"/>
  <c r="AE3051" s="1"/>
  <c r="AC2963"/>
  <c r="AE2963" s="1"/>
  <c r="AC2935"/>
  <c r="AC2924"/>
  <c r="AE2924" s="1"/>
  <c r="AC3721"/>
  <c r="AC3642"/>
  <c r="AC3415"/>
  <c r="AC3404"/>
  <c r="AC3373"/>
  <c r="AC3260"/>
  <c r="AE3260" s="1"/>
  <c r="AC3243"/>
  <c r="AC3194"/>
  <c r="AC2699"/>
  <c r="AC2660"/>
  <c r="AE2660" s="1"/>
  <c r="AC2500"/>
  <c r="AC2435"/>
  <c r="AC2323"/>
  <c r="AE2323" s="1"/>
  <c r="AC3025"/>
  <c r="AC2661"/>
  <c r="AE2661" s="1"/>
  <c r="AC2548"/>
  <c r="AC2388"/>
  <c r="AE2388" s="1"/>
  <c r="AC2272"/>
  <c r="AE2272" s="1"/>
  <c r="AC3139"/>
  <c r="AC3089"/>
  <c r="AC2650"/>
  <c r="AC2573"/>
  <c r="AE2573" s="1"/>
  <c r="AC2545"/>
  <c r="AE2545" s="1"/>
  <c r="AC2508"/>
  <c r="AE2508" s="1"/>
  <c r="AC2462"/>
  <c r="AE2462" s="1"/>
  <c r="AC2389"/>
  <c r="AE2389" s="1"/>
  <c r="AC2919"/>
  <c r="AC2753"/>
  <c r="AE2753" s="1"/>
  <c r="AC2686"/>
  <c r="AC2620"/>
  <c r="AE2620" s="1"/>
  <c r="AC2437"/>
  <c r="AC2253"/>
  <c r="AE2253" s="1"/>
  <c r="AC2015"/>
  <c r="AC1979"/>
  <c r="AC1951"/>
  <c r="AE1951" s="1"/>
  <c r="AC1871"/>
  <c r="AC1843"/>
  <c r="AC1678"/>
  <c r="AE1678" s="1"/>
  <c r="AC1505"/>
  <c r="AE1505" s="1"/>
  <c r="AC1480"/>
  <c r="AE1480" s="1"/>
  <c r="AC2786"/>
  <c r="AC2694"/>
  <c r="AE2694" s="1"/>
  <c r="AC2326"/>
  <c r="AE2326" s="1"/>
  <c r="AC2205"/>
  <c r="AC2147"/>
  <c r="AE2147" s="1"/>
  <c r="AC1924"/>
  <c r="AC1886"/>
  <c r="AE1886" s="1"/>
  <c r="AC1734"/>
  <c r="AE1734" s="1"/>
  <c r="AC1682"/>
  <c r="AE1682" s="1"/>
  <c r="AC3547"/>
  <c r="AC3203"/>
  <c r="AC2938"/>
  <c r="AE2938" s="1"/>
  <c r="AC2701"/>
  <c r="AC2486"/>
  <c r="AC2393"/>
  <c r="AD2393" s="1"/>
  <c r="AC2003"/>
  <c r="AC1957"/>
  <c r="AC2156"/>
  <c r="AE2156" s="1"/>
  <c r="AC2106"/>
  <c r="AC1884"/>
  <c r="AC1557"/>
  <c r="AE1557" s="1"/>
  <c r="AC1478"/>
  <c r="AD1478" s="1"/>
  <c r="AC1447"/>
  <c r="AC1348"/>
  <c r="AC1229"/>
  <c r="AC887"/>
  <c r="AE887" s="1"/>
  <c r="AC838"/>
  <c r="AC2025"/>
  <c r="AC1660"/>
  <c r="AF1510"/>
  <c r="AC1386"/>
  <c r="AC1196"/>
  <c r="AE1196" s="1"/>
  <c r="AC1139"/>
  <c r="AE1139" s="1"/>
  <c r="AC1093"/>
  <c r="AE1093" s="1"/>
  <c r="AC1083"/>
  <c r="AE1083" s="1"/>
  <c r="AC963"/>
  <c r="AC761"/>
  <c r="AE761" s="1"/>
  <c r="AC733"/>
  <c r="AC2502"/>
  <c r="AE2502" s="1"/>
  <c r="AC1607"/>
  <c r="AC1336"/>
  <c r="AE1336" s="1"/>
  <c r="AC819"/>
  <c r="AE819" s="1"/>
  <c r="AC719"/>
  <c r="AC699"/>
  <c r="AE699" s="1"/>
  <c r="AC609"/>
  <c r="AE609" s="1"/>
  <c r="AC1515"/>
  <c r="AC1297"/>
  <c r="AC1168"/>
  <c r="AC957"/>
  <c r="AC777"/>
  <c r="AE777" s="1"/>
  <c r="AC717"/>
  <c r="AC378"/>
  <c r="AC286"/>
  <c r="AE286" s="1"/>
  <c r="AC263"/>
  <c r="AC1527"/>
  <c r="AC1181"/>
  <c r="AC1059"/>
  <c r="AC324"/>
  <c r="AC2574"/>
  <c r="AD2574" s="1"/>
  <c r="AC1694"/>
  <c r="AC1252"/>
  <c r="AC835"/>
  <c r="AC766"/>
  <c r="AC508"/>
  <c r="AC441"/>
  <c r="AE441" s="1"/>
  <c r="AC354"/>
  <c r="AE354" s="1"/>
  <c r="AC1735"/>
  <c r="AF1483"/>
  <c r="AC1292"/>
  <c r="AE1292" s="1"/>
  <c r="AC956"/>
  <c r="AC880"/>
  <c r="AC764"/>
  <c r="AE764" s="1"/>
  <c r="AC515"/>
  <c r="AC394"/>
  <c r="AD394" s="1"/>
  <c r="AC385"/>
  <c r="AE385" s="1"/>
  <c r="AC1366"/>
  <c r="AE1366" s="1"/>
  <c r="AC1240"/>
  <c r="AC527"/>
  <c r="AC509"/>
  <c r="AC260"/>
  <c r="AC1156"/>
  <c r="AF4450"/>
  <c r="AF4588"/>
  <c r="AF4511"/>
  <c r="AC3987"/>
  <c r="AE3987" s="1"/>
  <c r="AC3933"/>
  <c r="AE3933" s="1"/>
  <c r="AC3873"/>
  <c r="AE3873" s="1"/>
  <c r="AC3862"/>
  <c r="AE3862" s="1"/>
  <c r="AC3835"/>
  <c r="AC3825"/>
  <c r="AE3825" s="1"/>
  <c r="AC3771"/>
  <c r="AE3771" s="1"/>
  <c r="AC3618"/>
  <c r="AE3618" s="1"/>
  <c r="AF4497"/>
  <c r="AC4019"/>
  <c r="AE4019" s="1"/>
  <c r="AC3982"/>
  <c r="AE3982" s="1"/>
  <c r="AC3916"/>
  <c r="AE3916" s="1"/>
  <c r="AC3741"/>
  <c r="AE3741" s="1"/>
  <c r="AC3658"/>
  <c r="AE3658" s="1"/>
  <c r="AC3628"/>
  <c r="AE3628" s="1"/>
  <c r="AF4753"/>
  <c r="AF4155"/>
  <c r="AC4186"/>
  <c r="AD4186" s="1"/>
  <c r="AC3978"/>
  <c r="AE3978" s="1"/>
  <c r="AC3856"/>
  <c r="AE3856" s="1"/>
  <c r="AC3600"/>
  <c r="AE3600" s="1"/>
  <c r="AC3472"/>
  <c r="AE3472" s="1"/>
  <c r="AC3228"/>
  <c r="AE3228" s="1"/>
  <c r="AF3859"/>
  <c r="AC3722"/>
  <c r="AE3722" s="1"/>
  <c r="AC3639"/>
  <c r="AE3639" s="1"/>
  <c r="AC3533"/>
  <c r="AE3533" s="1"/>
  <c r="AC3524"/>
  <c r="AE3524" s="1"/>
  <c r="AC3505"/>
  <c r="AF4283"/>
  <c r="AC3750"/>
  <c r="AC3666"/>
  <c r="AE3666" s="1"/>
  <c r="AC3612"/>
  <c r="AE3612" s="1"/>
  <c r="AC3590"/>
  <c r="AE3590" s="1"/>
  <c r="AC3504"/>
  <c r="AE3504" s="1"/>
  <c r="AC3432"/>
  <c r="AE3432" s="1"/>
  <c r="AC3216"/>
  <c r="AC3499"/>
  <c r="AE3499" s="1"/>
  <c r="AC3270"/>
  <c r="AC3002"/>
  <c r="AE3002" s="1"/>
  <c r="AC2999"/>
  <c r="AE2999" s="1"/>
  <c r="AC2960"/>
  <c r="AE2960" s="1"/>
  <c r="AC2944"/>
  <c r="AC2902"/>
  <c r="AE2902" s="1"/>
  <c r="AC2869"/>
  <c r="AE2869" s="1"/>
  <c r="AC2832"/>
  <c r="AE2832" s="1"/>
  <c r="AC2789"/>
  <c r="AE2789" s="1"/>
  <c r="AC3452"/>
  <c r="AC3217"/>
  <c r="AC3209"/>
  <c r="AC3174"/>
  <c r="AE3174" s="1"/>
  <c r="AC3126"/>
  <c r="AE3126" s="1"/>
  <c r="AC3112"/>
  <c r="AE3112" s="1"/>
  <c r="AC3103"/>
  <c r="AE3103" s="1"/>
  <c r="AC3082"/>
  <c r="AE3082" s="1"/>
  <c r="AC3038"/>
  <c r="AE3038" s="1"/>
  <c r="AC3032"/>
  <c r="AE3032" s="1"/>
  <c r="AF4549"/>
  <c r="AC3154"/>
  <c r="AE3154" s="1"/>
  <c r="AC2996"/>
  <c r="AE2996" s="1"/>
  <c r="AC2985"/>
  <c r="AE2985" s="1"/>
  <c r="AC2953"/>
  <c r="AE2953" s="1"/>
  <c r="AC2909"/>
  <c r="AE2909" s="1"/>
  <c r="AC2828"/>
  <c r="AE2828" s="1"/>
  <c r="AC2823"/>
  <c r="AE2823" s="1"/>
  <c r="AF3826"/>
  <c r="AC3303"/>
  <c r="AE3303" s="1"/>
  <c r="AC2868"/>
  <c r="AE2868" s="1"/>
  <c r="AC2817"/>
  <c r="AE2817" s="1"/>
  <c r="AC2749"/>
  <c r="AC2956"/>
  <c r="AE2956" s="1"/>
  <c r="AC2947"/>
  <c r="AE2947" s="1"/>
  <c r="AC2634"/>
  <c r="AE2634" s="1"/>
  <c r="AC2621"/>
  <c r="AE2621" s="1"/>
  <c r="AC2473"/>
  <c r="AC2445"/>
  <c r="AE2445" s="1"/>
  <c r="AC2425"/>
  <c r="AE2425" s="1"/>
  <c r="AC2406"/>
  <c r="AE2406" s="1"/>
  <c r="AC2695"/>
  <c r="AC2613"/>
  <c r="AE2613" s="1"/>
  <c r="AC2594"/>
  <c r="AE2594" s="1"/>
  <c r="AC2504"/>
  <c r="AE2504" s="1"/>
  <c r="AC2488"/>
  <c r="AE2488" s="1"/>
  <c r="AC2470"/>
  <c r="AE2470" s="1"/>
  <c r="AC2419"/>
  <c r="AE2419" s="1"/>
  <c r="AC2373"/>
  <c r="AE2373" s="1"/>
  <c r="AC2357"/>
  <c r="AE2357" s="1"/>
  <c r="AC2344"/>
  <c r="AE2344" s="1"/>
  <c r="AC2284"/>
  <c r="AE2284" s="1"/>
  <c r="AC2795"/>
  <c r="AC2717"/>
  <c r="AE2717" s="1"/>
  <c r="AC2692"/>
  <c r="AC2680"/>
  <c r="AE2680" s="1"/>
  <c r="AC2641"/>
  <c r="AE2641" s="1"/>
  <c r="AC2571"/>
  <c r="AE2571" s="1"/>
  <c r="AC2559"/>
  <c r="AC2550"/>
  <c r="AE2550" s="1"/>
  <c r="AC2539"/>
  <c r="AC2492"/>
  <c r="AE2492" s="1"/>
  <c r="AC2416"/>
  <c r="AE2416" s="1"/>
  <c r="AC2375"/>
  <c r="AE2375" s="1"/>
  <c r="AC2358"/>
  <c r="AE2358" s="1"/>
  <c r="AC2496"/>
  <c r="AF2316"/>
  <c r="AC2297"/>
  <c r="AE2297" s="1"/>
  <c r="AC2239"/>
  <c r="AE2239" s="1"/>
  <c r="AC2193"/>
  <c r="AC2113"/>
  <c r="AC2028"/>
  <c r="AE2028" s="1"/>
  <c r="AC2016"/>
  <c r="AE2016" s="1"/>
  <c r="AC2001"/>
  <c r="AE2001" s="1"/>
  <c r="AC1981"/>
  <c r="AE1981" s="1"/>
  <c r="AC1847"/>
  <c r="AE1847" s="1"/>
  <c r="AC1837"/>
  <c r="AE1837" s="1"/>
  <c r="AC1824"/>
  <c r="AC1767"/>
  <c r="AE1767" s="1"/>
  <c r="AC1743"/>
  <c r="AC1719"/>
  <c r="AC1636"/>
  <c r="AC1592"/>
  <c r="AE1592" s="1"/>
  <c r="AC1563"/>
  <c r="AC1551"/>
  <c r="AE1551" s="1"/>
  <c r="AC1487"/>
  <c r="AC1461"/>
  <c r="AE1461" s="1"/>
  <c r="AC1451"/>
  <c r="AE1451" s="1"/>
  <c r="AF2918"/>
  <c r="AC2587"/>
  <c r="AE2587" s="1"/>
  <c r="AC2257"/>
  <c r="AC2167"/>
  <c r="AE2167" s="1"/>
  <c r="AC2136"/>
  <c r="AE2136" s="1"/>
  <c r="AC2059"/>
  <c r="AE2059" s="1"/>
  <c r="AC2048"/>
  <c r="AE2048" s="1"/>
  <c r="AC1996"/>
  <c r="AE1996" s="1"/>
  <c r="AC1943"/>
  <c r="AE1943" s="1"/>
  <c r="AC1828"/>
  <c r="AE1828" s="1"/>
  <c r="AC1812"/>
  <c r="AE1812" s="1"/>
  <c r="AC1801"/>
  <c r="AE1801" s="1"/>
  <c r="AC1738"/>
  <c r="AE1738" s="1"/>
  <c r="AC1649"/>
  <c r="AE1649" s="1"/>
  <c r="AC1638"/>
  <c r="AE1638" s="1"/>
  <c r="AC1594"/>
  <c r="AE1594" s="1"/>
  <c r="AC1582"/>
  <c r="AE1582" s="1"/>
  <c r="AC1566"/>
  <c r="AE1566" s="1"/>
  <c r="AC1536"/>
  <c r="AE1536" s="1"/>
  <c r="AC1470"/>
  <c r="AE1470" s="1"/>
  <c r="AC1450"/>
  <c r="AE1450" s="1"/>
  <c r="AC1438"/>
  <c r="AE1438" s="1"/>
  <c r="AC1416"/>
  <c r="AE1416" s="1"/>
  <c r="AC2543"/>
  <c r="AC2518"/>
  <c r="AC2269"/>
  <c r="AE2269" s="1"/>
  <c r="AC2250"/>
  <c r="AD2250" s="1"/>
  <c r="AC2223"/>
  <c r="AC2219"/>
  <c r="AE2219" s="1"/>
  <c r="AC2201"/>
  <c r="AE2201" s="1"/>
  <c r="AC2037"/>
  <c r="AC2008"/>
  <c r="AC1940"/>
  <c r="AE1940" s="1"/>
  <c r="AC1899"/>
  <c r="AC1802"/>
  <c r="AE1802" s="1"/>
  <c r="AC1751"/>
  <c r="AC1687"/>
  <c r="AE1687" s="1"/>
  <c r="AC1650"/>
  <c r="AC1629"/>
  <c r="AC1583"/>
  <c r="AE1583" s="1"/>
  <c r="AC1497"/>
  <c r="AC1388"/>
  <c r="AE1388" s="1"/>
  <c r="AC1377"/>
  <c r="AC2647"/>
  <c r="AE2647" s="1"/>
  <c r="AC1952"/>
  <c r="AC1720"/>
  <c r="AC1559"/>
  <c r="AC1308"/>
  <c r="AE1308" s="1"/>
  <c r="AC1277"/>
  <c r="AE1277" s="1"/>
  <c r="AC1127"/>
  <c r="AE1127" s="1"/>
  <c r="AC1080"/>
  <c r="AC1062"/>
  <c r="AC1025"/>
  <c r="AC900"/>
  <c r="AC843"/>
  <c r="AC790"/>
  <c r="AC683"/>
  <c r="AE683" s="1"/>
  <c r="AC663"/>
  <c r="AC624"/>
  <c r="AF2665"/>
  <c r="AC2111"/>
  <c r="AE2111" s="1"/>
  <c r="AC2029"/>
  <c r="AE2029" s="1"/>
  <c r="AC1988"/>
  <c r="AC1939"/>
  <c r="AE1939" s="1"/>
  <c r="AC1531"/>
  <c r="AE1531" s="1"/>
  <c r="AC1399"/>
  <c r="AC1230"/>
  <c r="AE1230" s="1"/>
  <c r="AC1204"/>
  <c r="AC1185"/>
  <c r="AE1185" s="1"/>
  <c r="AC1178"/>
  <c r="AC1144"/>
  <c r="AE1144" s="1"/>
  <c r="AC1089"/>
  <c r="AC1061"/>
  <c r="AD1061" s="1"/>
  <c r="AC985"/>
  <c r="AC979"/>
  <c r="AE979" s="1"/>
  <c r="AC955"/>
  <c r="AC928"/>
  <c r="AC862"/>
  <c r="AC791"/>
  <c r="AE791" s="1"/>
  <c r="AC779"/>
  <c r="AC642"/>
  <c r="AE642" s="1"/>
  <c r="AC2521"/>
  <c r="AC2204"/>
  <c r="AC1879"/>
  <c r="AE1879" s="1"/>
  <c r="AC1866"/>
  <c r="AC1715"/>
  <c r="AE1715" s="1"/>
  <c r="AC1662"/>
  <c r="AE1662" s="1"/>
  <c r="AC1289"/>
  <c r="AE1289" s="1"/>
  <c r="AC1276"/>
  <c r="AC1247"/>
  <c r="AC1236"/>
  <c r="AD1236" s="1"/>
  <c r="AC1154"/>
  <c r="AC1111"/>
  <c r="AE1111" s="1"/>
  <c r="AC1035"/>
  <c r="AE1035" s="1"/>
  <c r="AC1018"/>
  <c r="AE1018" s="1"/>
  <c r="AC868"/>
  <c r="AC834"/>
  <c r="AC818"/>
  <c r="AE818" s="1"/>
  <c r="AC810"/>
  <c r="AE810" s="1"/>
  <c r="AC756"/>
  <c r="AE756" s="1"/>
  <c r="AC738"/>
  <c r="AE738" s="1"/>
  <c r="AC688"/>
  <c r="AC651"/>
  <c r="AC600"/>
  <c r="AC561"/>
  <c r="AC1362"/>
  <c r="AE1362" s="1"/>
  <c r="AC858"/>
  <c r="AE858" s="1"/>
  <c r="AC572"/>
  <c r="AE572" s="1"/>
  <c r="AC547"/>
  <c r="AC486"/>
  <c r="AC472"/>
  <c r="AC464"/>
  <c r="AC444"/>
  <c r="AD444" s="1"/>
  <c r="AC360"/>
  <c r="AC281"/>
  <c r="AE281" s="1"/>
  <c r="AC1350"/>
  <c r="AE1350" s="1"/>
  <c r="AC974"/>
  <c r="AC912"/>
  <c r="AE912" s="1"/>
  <c r="AC366"/>
  <c r="AC1322"/>
  <c r="AE1322" s="1"/>
  <c r="AC1260"/>
  <c r="AC1103"/>
  <c r="AC999"/>
  <c r="AC971"/>
  <c r="AC673"/>
  <c r="AC533"/>
  <c r="AE533" s="1"/>
  <c r="AC519"/>
  <c r="AC450"/>
  <c r="AC398"/>
  <c r="AE398" s="1"/>
  <c r="AC266"/>
  <c r="AC231"/>
  <c r="AF2107"/>
  <c r="AC1703"/>
  <c r="AE1703" s="1"/>
  <c r="AC516"/>
  <c r="AD516" s="1"/>
  <c r="AC477"/>
  <c r="AC433"/>
  <c r="AE433" s="1"/>
  <c r="AC423"/>
  <c r="AD423" s="1"/>
  <c r="AC383"/>
  <c r="AE383" s="1"/>
  <c r="AC370"/>
  <c r="AC340"/>
  <c r="AE340" s="1"/>
  <c r="AC270"/>
  <c r="AE270" s="1"/>
  <c r="AC230"/>
  <c r="AE230" s="1"/>
  <c r="AC461"/>
  <c r="AE461" s="1"/>
  <c r="AC437"/>
  <c r="AC365"/>
  <c r="AF323"/>
  <c r="AF421"/>
  <c r="AF4789"/>
  <c r="AF4821"/>
  <c r="AC4630"/>
  <c r="AE4630" s="1"/>
  <c r="AC4408"/>
  <c r="AE4408" s="1"/>
  <c r="AC4405"/>
  <c r="AC4691"/>
  <c r="AE4691" s="1"/>
  <c r="AC4628"/>
  <c r="AE4628" s="1"/>
  <c r="AC4309"/>
  <c r="AC4294"/>
  <c r="AC4632"/>
  <c r="AC4170"/>
  <c r="AE4170" s="1"/>
  <c r="AC4094"/>
  <c r="AE4094" s="1"/>
  <c r="AC4341"/>
  <c r="AC4310"/>
  <c r="AC4448"/>
  <c r="AC4326"/>
  <c r="AC4564"/>
  <c r="AC4607"/>
  <c r="AC4594"/>
  <c r="AC4333"/>
  <c r="AC4316"/>
  <c r="AE4316" s="1"/>
  <c r="AC4262"/>
  <c r="AE4262" s="1"/>
  <c r="AC4339"/>
  <c r="AC4086"/>
  <c r="AF4077"/>
  <c r="AC4379"/>
  <c r="AE4379" s="1"/>
  <c r="AC4274"/>
  <c r="AC4476"/>
  <c r="AE4476" s="1"/>
  <c r="AC4581"/>
  <c r="AC4180"/>
  <c r="AE4180" s="1"/>
  <c r="AC4148"/>
  <c r="AE4148" s="1"/>
  <c r="AC4543"/>
  <c r="AC4081"/>
  <c r="AE4081" s="1"/>
  <c r="AC4199"/>
  <c r="AE4199" s="1"/>
  <c r="AF4474"/>
  <c r="AC4085"/>
  <c r="AC4240"/>
  <c r="AD4240" s="1"/>
  <c r="AC4589"/>
  <c r="AC4560"/>
  <c r="AE4560" s="1"/>
  <c r="AC4493"/>
  <c r="AC4697"/>
  <c r="AE4697" s="1"/>
  <c r="AC4673"/>
  <c r="AE4673" s="1"/>
  <c r="AC4520"/>
  <c r="AC4675"/>
  <c r="AE4675" s="1"/>
  <c r="AC4606"/>
  <c r="AE4606" s="1"/>
  <c r="AC4567"/>
  <c r="AD4567" s="1"/>
  <c r="AC4640"/>
  <c r="AE4640" s="1"/>
  <c r="AC4482"/>
  <c r="AC4436"/>
  <c r="AE4436" s="1"/>
  <c r="AC4348"/>
  <c r="AC4593"/>
  <c r="AC4678"/>
  <c r="AE4678" s="1"/>
  <c r="AC4618"/>
  <c r="AC4578"/>
  <c r="AE4578" s="1"/>
  <c r="AC4343"/>
  <c r="AC4568"/>
  <c r="AC4524"/>
  <c r="AE4524" s="1"/>
  <c r="AC4470"/>
  <c r="AC4304"/>
  <c r="AD4304" s="1"/>
  <c r="AC4351"/>
  <c r="AC4293"/>
  <c r="AC4437"/>
  <c r="AC4412"/>
  <c r="AC4363"/>
  <c r="AC4198"/>
  <c r="AE4198" s="1"/>
  <c r="AC4521"/>
  <c r="AC4098"/>
  <c r="AE4098" s="1"/>
  <c r="AC4456"/>
  <c r="AE4456" s="1"/>
  <c r="AC4131"/>
  <c r="AE4131" s="1"/>
  <c r="AC4130"/>
  <c r="AC4088"/>
  <c r="AC4224"/>
  <c r="AC4159"/>
  <c r="AC4126"/>
  <c r="AC4551"/>
  <c r="AE4551" s="1"/>
  <c r="AF4770"/>
  <c r="AC4686"/>
  <c r="AE4686" s="1"/>
  <c r="AC4609"/>
  <c r="AC4598"/>
  <c r="AE4598" s="1"/>
  <c r="AC4698"/>
  <c r="AC4486"/>
  <c r="AC4428"/>
  <c r="AE4428" s="1"/>
  <c r="AC4340"/>
  <c r="AE4340" s="1"/>
  <c r="AC4641"/>
  <c r="AC4571"/>
  <c r="AE4571" s="1"/>
  <c r="AC4555"/>
  <c r="AE4555" s="1"/>
  <c r="AC4496"/>
  <c r="AE4496" s="1"/>
  <c r="AC4480"/>
  <c r="AE4480" s="1"/>
  <c r="AC4461"/>
  <c r="AE4461" s="1"/>
  <c r="AC4445"/>
  <c r="AC4481"/>
  <c r="AE4481" s="1"/>
  <c r="AC4368"/>
  <c r="AC4112"/>
  <c r="AE4112" s="1"/>
  <c r="AC4472"/>
  <c r="AE4472" s="1"/>
  <c r="AC4509"/>
  <c r="AE4509" s="1"/>
  <c r="AC4430"/>
  <c r="AC4401"/>
  <c r="AE4401" s="1"/>
  <c r="AC4252"/>
  <c r="AC4166"/>
  <c r="AC4205"/>
  <c r="AC4464"/>
  <c r="AC4409"/>
  <c r="AC4273"/>
  <c r="AE4273" s="1"/>
  <c r="AC4072"/>
  <c r="AC4151"/>
  <c r="AC4056"/>
  <c r="AE4056" s="1"/>
  <c r="AC4158"/>
  <c r="AE4158" s="1"/>
  <c r="AC4059"/>
  <c r="AC4253"/>
  <c r="AC4106"/>
  <c r="AC4114"/>
  <c r="AC4707"/>
  <c r="AE4707" s="1"/>
  <c r="AC4648"/>
  <c r="AE4648" s="1"/>
  <c r="AC4610"/>
  <c r="AE4610" s="1"/>
  <c r="AC4701"/>
  <c r="AE4701" s="1"/>
  <c r="AC4629"/>
  <c r="AE4629" s="1"/>
  <c r="AC4624"/>
  <c r="AC4498"/>
  <c r="AE4498" s="1"/>
  <c r="AC4657"/>
  <c r="AE4657" s="1"/>
  <c r="AC4535"/>
  <c r="AC4677"/>
  <c r="AE4677" s="1"/>
  <c r="AC4512"/>
  <c r="AE4512" s="1"/>
  <c r="AC4488"/>
  <c r="AC4289"/>
  <c r="AE4289" s="1"/>
  <c r="AC4280"/>
  <c r="AE4280" s="1"/>
  <c r="AC4646"/>
  <c r="AC4136"/>
  <c r="AE4136" s="1"/>
  <c r="AC4132"/>
  <c r="AC4321"/>
  <c r="AC4247"/>
  <c r="AC4232"/>
  <c r="AE4232" s="1"/>
  <c r="AC4211"/>
  <c r="AC4068"/>
  <c r="AC4064"/>
  <c r="AE4064" s="1"/>
  <c r="AC4278"/>
  <c r="AC4404"/>
  <c r="AE4404" s="1"/>
  <c r="AC4373"/>
  <c r="AC4269"/>
  <c r="AC4231"/>
  <c r="AE4231" s="1"/>
  <c r="AC4107"/>
  <c r="AC4188"/>
  <c r="AC4194"/>
  <c r="AC4190"/>
  <c r="AC4118"/>
  <c r="AE4118" s="1"/>
  <c r="AF4781"/>
  <c r="AC4666"/>
  <c r="AE4666" s="1"/>
  <c r="AC4656"/>
  <c r="AC4649"/>
  <c r="AC4637"/>
  <c r="AE4637" s="1"/>
  <c r="AC4633"/>
  <c r="AE4633" s="1"/>
  <c r="AC4617"/>
  <c r="AC4552"/>
  <c r="AE4552" s="1"/>
  <c r="AC4544"/>
  <c r="AC4526"/>
  <c r="AE4526" s="1"/>
  <c r="AC4494"/>
  <c r="AF4790"/>
  <c r="AC4689"/>
  <c r="AC4644"/>
  <c r="AC4585"/>
  <c r="AE4585" s="1"/>
  <c r="AC4547"/>
  <c r="AE4547" s="1"/>
  <c r="AC4492"/>
  <c r="AC4694"/>
  <c r="AE4694" s="1"/>
  <c r="AC4602"/>
  <c r="AE4602" s="1"/>
  <c r="AC4572"/>
  <c r="AC4539"/>
  <c r="AE4539" s="1"/>
  <c r="AC4533"/>
  <c r="AC4516"/>
  <c r="AE4516" s="1"/>
  <c r="AC4665"/>
  <c r="AC4601"/>
  <c r="AC4563"/>
  <c r="AD4563" s="1"/>
  <c r="AC4501"/>
  <c r="AE4501" s="1"/>
  <c r="AC4484"/>
  <c r="AC4420"/>
  <c r="AC4702"/>
  <c r="AC4685"/>
  <c r="AC4664"/>
  <c r="AC4599"/>
  <c r="AE4599" s="1"/>
  <c r="AC4662"/>
  <c r="AC4611"/>
  <c r="AE4611" s="1"/>
  <c r="AF4595"/>
  <c r="AC4574"/>
  <c r="AE4574" s="1"/>
  <c r="AC4440"/>
  <c r="AE4440" s="1"/>
  <c r="AC4390"/>
  <c r="AC4359"/>
  <c r="AC4355"/>
  <c r="AE4355" s="1"/>
  <c r="AC4331"/>
  <c r="AC4288"/>
  <c r="AE4288" s="1"/>
  <c r="AF4750"/>
  <c r="AC4703"/>
  <c r="AE4703" s="1"/>
  <c r="AC4682"/>
  <c r="AC4669"/>
  <c r="AC4660"/>
  <c r="AC4652"/>
  <c r="AC4532"/>
  <c r="AC4508"/>
  <c r="AC4489"/>
  <c r="AE4489" s="1"/>
  <c r="AC4477"/>
  <c r="AE4477" s="1"/>
  <c r="AC4396"/>
  <c r="AE4396" s="1"/>
  <c r="AC4386"/>
  <c r="AE4386" s="1"/>
  <c r="AC4382"/>
  <c r="AC4376"/>
  <c r="AE4376" s="1"/>
  <c r="AC4371"/>
  <c r="AE4371" s="1"/>
  <c r="AC4360"/>
  <c r="AE4360" s="1"/>
  <c r="AC4347"/>
  <c r="AE4347" s="1"/>
  <c r="AC4312"/>
  <c r="AC4292"/>
  <c r="AE4292" s="1"/>
  <c r="AC4272"/>
  <c r="AE4272" s="1"/>
  <c r="AC4268"/>
  <c r="AE4268" s="1"/>
  <c r="AC4260"/>
  <c r="AC4586"/>
  <c r="AE4586" s="1"/>
  <c r="AC4417"/>
  <c r="AE4417" s="1"/>
  <c r="AC4394"/>
  <c r="AE4394" s="1"/>
  <c r="AF4342"/>
  <c r="AC4286"/>
  <c r="AE4286" s="1"/>
  <c r="AC4223"/>
  <c r="AE4223" s="1"/>
  <c r="AC4221"/>
  <c r="AE4221" s="1"/>
  <c r="AC4202"/>
  <c r="AC4182"/>
  <c r="AE4182" s="1"/>
  <c r="AC4179"/>
  <c r="AE4179" s="1"/>
  <c r="AC4163"/>
  <c r="AE4163" s="1"/>
  <c r="AC4150"/>
  <c r="AE4150" s="1"/>
  <c r="AC4116"/>
  <c r="AC4095"/>
  <c r="AE4095" s="1"/>
  <c r="AC4055"/>
  <c r="AC4528"/>
  <c r="AE4528" s="1"/>
  <c r="AC4444"/>
  <c r="AD4444" s="1"/>
  <c r="AC4352"/>
  <c r="AC4051"/>
  <c r="AC4536"/>
  <c r="AC4413"/>
  <c r="AC4142"/>
  <c r="AC4102"/>
  <c r="AE4102" s="1"/>
  <c r="AC4078"/>
  <c r="AE4078" s="1"/>
  <c r="AC4073"/>
  <c r="AC4540"/>
  <c r="AE4540" s="1"/>
  <c r="AC4402"/>
  <c r="AC4300"/>
  <c r="AC4215"/>
  <c r="AC4529"/>
  <c r="AC4465"/>
  <c r="AC4434"/>
  <c r="AC4416"/>
  <c r="AC4378"/>
  <c r="AE4378" s="1"/>
  <c r="AC4298"/>
  <c r="AC4235"/>
  <c r="AC4138"/>
  <c r="AC4067"/>
  <c r="AF4457"/>
  <c r="AC4332"/>
  <c r="AE4332" s="1"/>
  <c r="AC4256"/>
  <c r="AE4256" s="1"/>
  <c r="AC4216"/>
  <c r="AE4216" s="1"/>
  <c r="AC4084"/>
  <c r="AE4084" s="1"/>
  <c r="AC4061"/>
  <c r="AE4061" s="1"/>
  <c r="AC4229"/>
  <c r="AC4206"/>
  <c r="AC4147"/>
  <c r="AC4134"/>
  <c r="AF4070"/>
  <c r="AC4219"/>
  <c r="AC4164"/>
  <c r="AF4228"/>
  <c r="AC4171"/>
  <c r="AC4264"/>
  <c r="AE4264" s="1"/>
  <c r="AC4154"/>
  <c r="AC4115"/>
  <c r="AF4479"/>
  <c r="AF4297"/>
  <c r="AC4257"/>
  <c r="AC4200"/>
  <c r="AC4119"/>
  <c r="AC4709"/>
  <c r="AC4693"/>
  <c r="AC4597"/>
  <c r="AE4597" s="1"/>
  <c r="AC4553"/>
  <c r="AE4553" s="1"/>
  <c r="AC4537"/>
  <c r="AE4537" s="1"/>
  <c r="AF4728"/>
  <c r="AC4681"/>
  <c r="AE4681" s="1"/>
  <c r="AC4613"/>
  <c r="AE4613" s="1"/>
  <c r="AC4591"/>
  <c r="AE4591" s="1"/>
  <c r="AC4573"/>
  <c r="AC4559"/>
  <c r="AE4559" s="1"/>
  <c r="AC4545"/>
  <c r="AE4545" s="1"/>
  <c r="AC4504"/>
  <c r="AC4500"/>
  <c r="AE4500" s="1"/>
  <c r="AF4758"/>
  <c r="AC4674"/>
  <c r="AC4510"/>
  <c r="AC4670"/>
  <c r="AC4642"/>
  <c r="AE4642" s="1"/>
  <c r="AC4625"/>
  <c r="AC4605"/>
  <c r="AE4605" s="1"/>
  <c r="AC4468"/>
  <c r="AE4468" s="1"/>
  <c r="AC4395"/>
  <c r="AE4395" s="1"/>
  <c r="AF4663"/>
  <c r="AC4654"/>
  <c r="AC4557"/>
  <c r="AF4525"/>
  <c r="AC4452"/>
  <c r="AE4452" s="1"/>
  <c r="AC4375"/>
  <c r="AE4375" s="1"/>
  <c r="AC4356"/>
  <c r="AE4356" s="1"/>
  <c r="AC4328"/>
  <c r="AC4296"/>
  <c r="AE4296" s="1"/>
  <c r="AC4281"/>
  <c r="AE4281" s="1"/>
  <c r="AC4276"/>
  <c r="AE4276" s="1"/>
  <c r="AC4620"/>
  <c r="AC4454"/>
  <c r="AE4454" s="1"/>
  <c r="AC4429"/>
  <c r="AC4424"/>
  <c r="AE4424" s="1"/>
  <c r="AC4397"/>
  <c r="AE4397" s="1"/>
  <c r="AC4392"/>
  <c r="AE4392" s="1"/>
  <c r="AC4383"/>
  <c r="AC4473"/>
  <c r="AC4335"/>
  <c r="AC4308"/>
  <c r="AE4308" s="1"/>
  <c r="AC4227"/>
  <c r="AE4227" s="1"/>
  <c r="AC4196"/>
  <c r="AE4196" s="1"/>
  <c r="AC4096"/>
  <c r="AC4432"/>
  <c r="AC4418"/>
  <c r="AE4418" s="1"/>
  <c r="AC4367"/>
  <c r="AE4367" s="1"/>
  <c r="AC4345"/>
  <c r="AE4345" s="1"/>
  <c r="AC4265"/>
  <c r="AC4243"/>
  <c r="AC4237"/>
  <c r="AE4237" s="1"/>
  <c r="AC4176"/>
  <c r="AE4176" s="1"/>
  <c r="AC4143"/>
  <c r="AE4143" s="1"/>
  <c r="AC4063"/>
  <c r="AE4063" s="1"/>
  <c r="AC4110"/>
  <c r="AE4110" s="1"/>
  <c r="AC4090"/>
  <c r="AE4090" s="1"/>
  <c r="AC4460"/>
  <c r="AC4425"/>
  <c r="AE4425" s="1"/>
  <c r="AC4301"/>
  <c r="AC4209"/>
  <c r="AE4209" s="1"/>
  <c r="AC4187"/>
  <c r="AC4162"/>
  <c r="AE4162" s="1"/>
  <c r="AC4146"/>
  <c r="AE4146" s="1"/>
  <c r="AC4139"/>
  <c r="AE4139" s="1"/>
  <c r="AC4123"/>
  <c r="AC4217"/>
  <c r="AC4076"/>
  <c r="AF4226"/>
  <c r="AC4174"/>
  <c r="AC4080"/>
  <c r="AE4080" s="1"/>
  <c r="AF4403"/>
  <c r="AC4621"/>
  <c r="AC4577"/>
  <c r="AE4577" s="1"/>
  <c r="AC4705"/>
  <c r="AE4705" s="1"/>
  <c r="AC4636"/>
  <c r="AE4636" s="1"/>
  <c r="AC4569"/>
  <c r="AF4754"/>
  <c r="AC4453"/>
  <c r="AE4453" s="1"/>
  <c r="AC4442"/>
  <c r="AC4372"/>
  <c r="AC4357"/>
  <c r="AE4357" s="1"/>
  <c r="AC4324"/>
  <c r="AE4324" s="1"/>
  <c r="AC4579"/>
  <c r="AE4579" s="1"/>
  <c r="AC4400"/>
  <c r="AE4400" s="1"/>
  <c r="AC4384"/>
  <c r="AE4384" s="1"/>
  <c r="AC4320"/>
  <c r="AC4239"/>
  <c r="AC4241"/>
  <c r="AE4241" s="1"/>
  <c r="AC4210"/>
  <c r="AE4210" s="1"/>
  <c r="AC4122"/>
  <c r="AE4122" s="1"/>
  <c r="AF4475"/>
  <c r="AC4284"/>
  <c r="AE4284" s="1"/>
  <c r="AC4213"/>
  <c r="AC4178"/>
  <c r="AE4178" s="1"/>
  <c r="AC4124"/>
  <c r="AC4052"/>
  <c r="AF4302"/>
  <c r="AF4117"/>
  <c r="AC4776"/>
  <c r="AC4799"/>
  <c r="AC4767"/>
  <c r="AC4743"/>
  <c r="AE4743" s="1"/>
  <c r="AC4779"/>
  <c r="AC4755"/>
  <c r="AC4727"/>
  <c r="AE4727" s="1"/>
  <c r="AC4787"/>
  <c r="AF4828"/>
  <c r="AC4748"/>
  <c r="AC4843"/>
  <c r="AE4843" s="1"/>
  <c r="AC4794"/>
  <c r="AE4794" s="1"/>
  <c r="AC4729"/>
  <c r="AC4739"/>
  <c r="AC4784"/>
  <c r="AC4771"/>
  <c r="AE4771" s="1"/>
  <c r="AC4763"/>
  <c r="AC4713"/>
  <c r="AC4823"/>
  <c r="AE4823" s="1"/>
  <c r="AC4844"/>
  <c r="AC4759"/>
  <c r="AC4736"/>
  <c r="AF4845"/>
  <c r="AC4747"/>
  <c r="AC4836"/>
  <c r="AC4746"/>
  <c r="AE4746" s="1"/>
  <c r="AC4832"/>
  <c r="AE4832" s="1"/>
  <c r="AC4735"/>
  <c r="AE4735" s="1"/>
  <c r="AF4833"/>
  <c r="AC4796"/>
  <c r="AE4796" s="1"/>
  <c r="AC4717"/>
  <c r="AE4717" s="1"/>
  <c r="AC4840"/>
  <c r="AE4840" s="1"/>
  <c r="AC4791"/>
  <c r="AE4791" s="1"/>
  <c r="AC4780"/>
  <c r="AE4780" s="1"/>
  <c r="AC4775"/>
  <c r="AE4775" s="1"/>
  <c r="AC4764"/>
  <c r="AE4764" s="1"/>
  <c r="AC4847"/>
  <c r="AE4847" s="1"/>
  <c r="AC4842"/>
  <c r="AE4842" s="1"/>
  <c r="AC4831"/>
  <c r="AE4831" s="1"/>
  <c r="AC4816"/>
  <c r="AE4816" s="1"/>
  <c r="AC4804"/>
  <c r="AE4804" s="1"/>
  <c r="AC4762"/>
  <c r="AE4762" s="1"/>
  <c r="AC4751"/>
  <c r="AE4751" s="1"/>
  <c r="AC4808"/>
  <c r="AE4808" s="1"/>
  <c r="AC4824"/>
  <c r="AE4824" s="1"/>
  <c r="AC4730"/>
  <c r="AE4730" s="1"/>
  <c r="AC4723"/>
  <c r="AC4718"/>
  <c r="AC4826"/>
  <c r="AE4826" s="1"/>
  <c r="AC4778"/>
  <c r="AE4778" s="1"/>
  <c r="AC4744"/>
  <c r="AC4783"/>
  <c r="AE4783" s="1"/>
  <c r="AC4725"/>
  <c r="AE4725" s="1"/>
  <c r="AC4752"/>
  <c r="AC4722"/>
  <c r="AC4810"/>
  <c r="AE4810" s="1"/>
  <c r="AC4795"/>
  <c r="AE4795" s="1"/>
  <c r="AC4839"/>
  <c r="AE4839" s="1"/>
  <c r="AC4835"/>
  <c r="AC4819"/>
  <c r="AE4819" s="1"/>
  <c r="AF4792"/>
  <c r="AC4756"/>
  <c r="AC4772"/>
  <c r="AC4768"/>
  <c r="AE4768" s="1"/>
  <c r="AC4715"/>
  <c r="AC4788"/>
  <c r="AE4788" s="1"/>
  <c r="AC4760"/>
  <c r="AE4760" s="1"/>
  <c r="AC4721"/>
  <c r="AE4721" s="1"/>
  <c r="AC4815"/>
  <c r="AC4827"/>
  <c r="AC4811"/>
  <c r="AE4811" s="1"/>
  <c r="AC4803"/>
  <c r="AE4803" s="1"/>
  <c r="AC4807"/>
  <c r="AF4769"/>
  <c r="AC4710"/>
  <c r="AF4837"/>
  <c r="AC4848"/>
  <c r="AE4848" s="1"/>
  <c r="AD4722" l="1"/>
  <c r="AE4722"/>
  <c r="AF4722" s="1"/>
  <c r="AD4767"/>
  <c r="AE4767"/>
  <c r="AF4767" s="1"/>
  <c r="AD4123"/>
  <c r="AE4123"/>
  <c r="AF4123" s="1"/>
  <c r="AD4073"/>
  <c r="AE4073"/>
  <c r="AF4073" s="1"/>
  <c r="AD4533"/>
  <c r="AE4533"/>
  <c r="AF4533" s="1"/>
  <c r="AD4409"/>
  <c r="AE4409"/>
  <c r="AD4445"/>
  <c r="AE4445"/>
  <c r="AF4445" s="1"/>
  <c r="AD4126"/>
  <c r="AE4126"/>
  <c r="AD4470"/>
  <c r="AE4470"/>
  <c r="AF4470" s="1"/>
  <c r="AD673"/>
  <c r="AE673"/>
  <c r="AD974"/>
  <c r="AE974"/>
  <c r="AF974" s="1"/>
  <c r="AD547"/>
  <c r="AE547"/>
  <c r="AF547" s="1"/>
  <c r="AD561"/>
  <c r="AE561"/>
  <c r="AF561" s="1"/>
  <c r="AD834"/>
  <c r="AE834"/>
  <c r="AF834" s="1"/>
  <c r="AD1276"/>
  <c r="AE1276"/>
  <c r="AF1276" s="1"/>
  <c r="AD1866"/>
  <c r="AE1866"/>
  <c r="AD928"/>
  <c r="AE928"/>
  <c r="AF928" s="1"/>
  <c r="AD1025"/>
  <c r="AE1025"/>
  <c r="AF1025" s="1"/>
  <c r="AD1952"/>
  <c r="AE1952"/>
  <c r="AF1952" s="1"/>
  <c r="AD1497"/>
  <c r="AE1497"/>
  <c r="AF1497" s="1"/>
  <c r="AD2518"/>
  <c r="AE2518"/>
  <c r="AF2518" s="1"/>
  <c r="AD4723"/>
  <c r="AE4723"/>
  <c r="AF4723" s="1"/>
  <c r="AD4784"/>
  <c r="AE4784"/>
  <c r="AF4784" s="1"/>
  <c r="AD4174"/>
  <c r="AE4174"/>
  <c r="AF4174" s="1"/>
  <c r="AD4265"/>
  <c r="AE4265"/>
  <c r="AF4265" s="1"/>
  <c r="AD4171"/>
  <c r="AE4171"/>
  <c r="AD4138"/>
  <c r="AE4138"/>
  <c r="AF4138" s="1"/>
  <c r="AD4331"/>
  <c r="AE4331"/>
  <c r="AF4331" s="1"/>
  <c r="AD4702"/>
  <c r="AE4702"/>
  <c r="AF4702" s="1"/>
  <c r="AD4269"/>
  <c r="AE4269"/>
  <c r="AD4646"/>
  <c r="AE4646"/>
  <c r="AF4646" s="1"/>
  <c r="AD4609"/>
  <c r="AE4609"/>
  <c r="AF4609" s="1"/>
  <c r="AD4437"/>
  <c r="AE4437"/>
  <c r="AF4437" s="1"/>
  <c r="AD4348"/>
  <c r="AE4348"/>
  <c r="AD4310"/>
  <c r="AE4310"/>
  <c r="AF4310" s="1"/>
  <c r="AD365"/>
  <c r="AE365"/>
  <c r="AD1260"/>
  <c r="AE1260"/>
  <c r="AF1260" s="1"/>
  <c r="AD4718"/>
  <c r="AE4718"/>
  <c r="AF4718" s="1"/>
  <c r="AD4747"/>
  <c r="AE4747"/>
  <c r="AF4747" s="1"/>
  <c r="AD4844"/>
  <c r="AE4844"/>
  <c r="AD4787"/>
  <c r="AE4787"/>
  <c r="AF4787" s="1"/>
  <c r="AD4320"/>
  <c r="AE4320"/>
  <c r="AD4217"/>
  <c r="AE4217"/>
  <c r="AF4217" s="1"/>
  <c r="AD4243"/>
  <c r="AE4243"/>
  <c r="AF4243" s="1"/>
  <c r="AD4710"/>
  <c r="AE4710"/>
  <c r="AF4710" s="1"/>
  <c r="AD4772"/>
  <c r="AE4772"/>
  <c r="AD4625"/>
  <c r="AE4625"/>
  <c r="AF4625" s="1"/>
  <c r="AD4674"/>
  <c r="AE4674"/>
  <c r="AD4119"/>
  <c r="AE4119"/>
  <c r="AF4119" s="1"/>
  <c r="AD4416"/>
  <c r="AE4416"/>
  <c r="AF4416" s="1"/>
  <c r="AD4413"/>
  <c r="AE4413"/>
  <c r="AF4413" s="1"/>
  <c r="AD4116"/>
  <c r="AE4116"/>
  <c r="AD4682"/>
  <c r="AE4682"/>
  <c r="AF4682" s="1"/>
  <c r="AD4644"/>
  <c r="AE4644"/>
  <c r="AF4644" s="1"/>
  <c r="AD4194"/>
  <c r="AE4194"/>
  <c r="AF4194" s="1"/>
  <c r="AD4106"/>
  <c r="AE4106"/>
  <c r="AD4130"/>
  <c r="AE4130"/>
  <c r="AF4130" s="1"/>
  <c r="AD4607"/>
  <c r="AE4607"/>
  <c r="AD4807"/>
  <c r="AE4807"/>
  <c r="AF4807" s="1"/>
  <c r="AD4715"/>
  <c r="AE4715"/>
  <c r="AD4836"/>
  <c r="AE4836"/>
  <c r="AF4836" s="1"/>
  <c r="AD4759"/>
  <c r="AE4759"/>
  <c r="AD4763"/>
  <c r="AE4763"/>
  <c r="AF4763" s="1"/>
  <c r="AD4729"/>
  <c r="AE4729"/>
  <c r="AD4779"/>
  <c r="AE4779"/>
  <c r="AF4779" s="1"/>
  <c r="AD4776"/>
  <c r="AE4776"/>
  <c r="AD4124"/>
  <c r="AE4124"/>
  <c r="AF4124" s="1"/>
  <c r="AD4442"/>
  <c r="AE4442"/>
  <c r="AF4442" s="1"/>
  <c r="AD4076"/>
  <c r="AE4076"/>
  <c r="AF4076" s="1"/>
  <c r="AD4301"/>
  <c r="AE4301"/>
  <c r="AF4301" s="1"/>
  <c r="AD4473"/>
  <c r="AE4473"/>
  <c r="AF4473" s="1"/>
  <c r="AD4557"/>
  <c r="AE4557"/>
  <c r="AF4557" s="1"/>
  <c r="AD4670"/>
  <c r="AE4670"/>
  <c r="AF4670" s="1"/>
  <c r="AD4573"/>
  <c r="AE4573"/>
  <c r="AF4573" s="1"/>
  <c r="AD4835"/>
  <c r="AE4835"/>
  <c r="AF4835" s="1"/>
  <c r="AD4744"/>
  <c r="AE4744"/>
  <c r="AD4213"/>
  <c r="AE4213"/>
  <c r="AF4213" s="1"/>
  <c r="AD4460"/>
  <c r="AE4460"/>
  <c r="AD4432"/>
  <c r="AE4432"/>
  <c r="AF4432" s="1"/>
  <c r="AD4229"/>
  <c r="AE4229"/>
  <c r="AD4215"/>
  <c r="AE4215"/>
  <c r="AF4215" s="1"/>
  <c r="AD4532"/>
  <c r="AE4532"/>
  <c r="AF4532" s="1"/>
  <c r="AD4662"/>
  <c r="AE4662"/>
  <c r="AF4662" s="1"/>
  <c r="AD4247"/>
  <c r="AE4247"/>
  <c r="AF4247" s="1"/>
  <c r="AD4252"/>
  <c r="AE4252"/>
  <c r="AF4252" s="1"/>
  <c r="AD4521"/>
  <c r="AE4521"/>
  <c r="AF4521" s="1"/>
  <c r="AD4589"/>
  <c r="AE4589"/>
  <c r="AF4589" s="1"/>
  <c r="AD4632"/>
  <c r="AE4632"/>
  <c r="AD4815"/>
  <c r="AE4815"/>
  <c r="AF4815" s="1"/>
  <c r="AD4827"/>
  <c r="AE4827"/>
  <c r="AF4827" s="1"/>
  <c r="AD4756"/>
  <c r="AE4756"/>
  <c r="AF4756" s="1"/>
  <c r="AD4752"/>
  <c r="AE4752"/>
  <c r="AD4736"/>
  <c r="AE4736"/>
  <c r="AF4736" s="1"/>
  <c r="AD4713"/>
  <c r="AE4713"/>
  <c r="AD4739"/>
  <c r="AE4739"/>
  <c r="AF4739" s="1"/>
  <c r="AD4748"/>
  <c r="AE4748"/>
  <c r="AF4748" s="1"/>
  <c r="AD4755"/>
  <c r="AE4755"/>
  <c r="AF4755" s="1"/>
  <c r="AD4799"/>
  <c r="AE4799"/>
  <c r="AD4052"/>
  <c r="AE4052"/>
  <c r="AF4052" s="1"/>
  <c r="AD4372"/>
  <c r="AE4372"/>
  <c r="AF4372" s="1"/>
  <c r="AD4569"/>
  <c r="AE4569"/>
  <c r="AF4569" s="1"/>
  <c r="AD4621"/>
  <c r="AE4621"/>
  <c r="AD2795"/>
  <c r="AE2795"/>
  <c r="AF2795" s="1"/>
  <c r="AD2749"/>
  <c r="AE2749"/>
  <c r="AF2749" s="1"/>
  <c r="AD3209"/>
  <c r="AE3209"/>
  <c r="AF3209" s="1"/>
  <c r="AD527"/>
  <c r="AE527"/>
  <c r="AF527" s="1"/>
  <c r="AD956"/>
  <c r="AE956"/>
  <c r="AF956" s="1"/>
  <c r="AD835"/>
  <c r="AE835"/>
  <c r="AD263"/>
  <c r="AE263"/>
  <c r="AF263" s="1"/>
  <c r="AD1515"/>
  <c r="AE1515"/>
  <c r="AD733"/>
  <c r="AE733"/>
  <c r="AF733" s="1"/>
  <c r="AD2486"/>
  <c r="AE2486"/>
  <c r="AF2486" s="1"/>
  <c r="AD3547"/>
  <c r="AE3547"/>
  <c r="AF3547" s="1"/>
  <c r="AD1924"/>
  <c r="AE1924"/>
  <c r="AF1924" s="1"/>
  <c r="AD1979"/>
  <c r="AE1979"/>
  <c r="AF1979" s="1"/>
  <c r="AD3025"/>
  <c r="AE3025"/>
  <c r="AF3025" s="1"/>
  <c r="AD3642"/>
  <c r="AE3642"/>
  <c r="AF3642" s="1"/>
  <c r="AD3583"/>
  <c r="AE3583"/>
  <c r="AF3583" s="1"/>
  <c r="AD3907"/>
  <c r="AE3907"/>
  <c r="AF3907" s="1"/>
  <c r="AD435"/>
  <c r="AE435"/>
  <c r="AF435" s="1"/>
  <c r="AD261"/>
  <c r="AE261"/>
  <c r="AF261" s="1"/>
  <c r="AD429"/>
  <c r="AE429"/>
  <c r="AD229"/>
  <c r="AE229"/>
  <c r="AF229" s="1"/>
  <c r="AD322"/>
  <c r="AE322"/>
  <c r="AF322" s="1"/>
  <c r="AD648"/>
  <c r="AE648"/>
  <c r="AF648" s="1"/>
  <c r="AD1037"/>
  <c r="AE1037"/>
  <c r="AF1037" s="1"/>
  <c r="AD422"/>
  <c r="AE422"/>
  <c r="AF422" s="1"/>
  <c r="AD565"/>
  <c r="AE565"/>
  <c r="AD601"/>
  <c r="AE601"/>
  <c r="AF601" s="1"/>
  <c r="AD789"/>
  <c r="AE789"/>
  <c r="AF789" s="1"/>
  <c r="AD1016"/>
  <c r="AE1016"/>
  <c r="AF1016" s="1"/>
  <c r="AD2296"/>
  <c r="AE2296"/>
  <c r="AF2296" s="1"/>
  <c r="AD524"/>
  <c r="AE524"/>
  <c r="AF524" s="1"/>
  <c r="AD788"/>
  <c r="AE788"/>
  <c r="AD1084"/>
  <c r="AE1084"/>
  <c r="AF1084" s="1"/>
  <c r="AD2277"/>
  <c r="AE2277"/>
  <c r="AF2277" s="1"/>
  <c r="AD320"/>
  <c r="AE320"/>
  <c r="AF320" s="1"/>
  <c r="AD490"/>
  <c r="AE490"/>
  <c r="AF490" s="1"/>
  <c r="AD641"/>
  <c r="AE641"/>
  <c r="AF641" s="1"/>
  <c r="AD841"/>
  <c r="AE841"/>
  <c r="AF841" s="1"/>
  <c r="AD1012"/>
  <c r="AE1012"/>
  <c r="AF1012" s="1"/>
  <c r="AD1220"/>
  <c r="AE1220"/>
  <c r="AF1220" s="1"/>
  <c r="AD1333"/>
  <c r="AE1333"/>
  <c r="AF1333" s="1"/>
  <c r="AD2274"/>
  <c r="AE2274"/>
  <c r="AF2274" s="1"/>
  <c r="AD521"/>
  <c r="AE521"/>
  <c r="AF521" s="1"/>
  <c r="AD701"/>
  <c r="AE701"/>
  <c r="AF701" s="1"/>
  <c r="AD1117"/>
  <c r="AE1117"/>
  <c r="AF1117" s="1"/>
  <c r="AD415"/>
  <c r="AE415"/>
  <c r="AF415" s="1"/>
  <c r="AD495"/>
  <c r="AE495"/>
  <c r="AF495" s="1"/>
  <c r="AD540"/>
  <c r="AE540"/>
  <c r="AF540" s="1"/>
  <c r="AD720"/>
  <c r="AE720"/>
  <c r="AF720" s="1"/>
  <c r="AD1078"/>
  <c r="AE1078"/>
  <c r="AD1749"/>
  <c r="AE1749"/>
  <c r="AF1749" s="1"/>
  <c r="AD2178"/>
  <c r="AE2178"/>
  <c r="AF2178" s="1"/>
  <c r="AD596"/>
  <c r="AE596"/>
  <c r="AF596" s="1"/>
  <c r="AD700"/>
  <c r="AE700"/>
  <c r="AD983"/>
  <c r="AE983"/>
  <c r="AF983" s="1"/>
  <c r="AD1593"/>
  <c r="AE1593"/>
  <c r="AD1974"/>
  <c r="AE1974"/>
  <c r="AF1974" s="1"/>
  <c r="AD640"/>
  <c r="AE640"/>
  <c r="AF640" s="1"/>
  <c r="AD734"/>
  <c r="AE734"/>
  <c r="AF734" s="1"/>
  <c r="AD1100"/>
  <c r="AE1100"/>
  <c r="AD1183"/>
  <c r="AE1183"/>
  <c r="AF1183" s="1"/>
  <c r="AD1364"/>
  <c r="AE1364"/>
  <c r="AD1495"/>
  <c r="AE1495"/>
  <c r="AF1495" s="1"/>
  <c r="AD1674"/>
  <c r="AE1674"/>
  <c r="AF1674" s="1"/>
  <c r="AD1903"/>
  <c r="AE1903"/>
  <c r="AF1903" s="1"/>
  <c r="AD2238"/>
  <c r="AE2238"/>
  <c r="AD618"/>
  <c r="AE618"/>
  <c r="AF618" s="1"/>
  <c r="AD940"/>
  <c r="AE940"/>
  <c r="AF940" s="1"/>
  <c r="AD1397"/>
  <c r="AE1397"/>
  <c r="AF1397" s="1"/>
  <c r="AD1632"/>
  <c r="AE1632"/>
  <c r="AF1632" s="1"/>
  <c r="AD1701"/>
  <c r="AE1701"/>
  <c r="AF1701" s="1"/>
  <c r="AD1907"/>
  <c r="AE1907"/>
  <c r="AF1907" s="1"/>
  <c r="AD2385"/>
  <c r="AE2385"/>
  <c r="AF2385" s="1"/>
  <c r="AD1376"/>
  <c r="AE1376"/>
  <c r="AD1435"/>
  <c r="AE1435"/>
  <c r="AF1435" s="1"/>
  <c r="AD1772"/>
  <c r="AE1772"/>
  <c r="AF1772" s="1"/>
  <c r="AD1874"/>
  <c r="AE1874"/>
  <c r="AF1874" s="1"/>
  <c r="AD2527"/>
  <c r="AE2527"/>
  <c r="AF2527" s="1"/>
  <c r="AD2609"/>
  <c r="AE2609"/>
  <c r="AF2609" s="1"/>
  <c r="AD2737"/>
  <c r="AE2737"/>
  <c r="AD3134"/>
  <c r="AE3134"/>
  <c r="AF3134" s="1"/>
  <c r="AD1517"/>
  <c r="AE1517"/>
  <c r="AF1517" s="1"/>
  <c r="AD2307"/>
  <c r="AE2307"/>
  <c r="AF2307" s="1"/>
  <c r="AD2513"/>
  <c r="AE2513"/>
  <c r="AF2513" s="1"/>
  <c r="AD2643"/>
  <c r="AE2643"/>
  <c r="AF2643" s="1"/>
  <c r="AD2883"/>
  <c r="AE2883"/>
  <c r="AF2883" s="1"/>
  <c r="AD1353"/>
  <c r="AE1353"/>
  <c r="AF1353" s="1"/>
  <c r="AD1464"/>
  <c r="AE1464"/>
  <c r="AD1765"/>
  <c r="AE1765"/>
  <c r="AF1765" s="1"/>
  <c r="AD1846"/>
  <c r="AE1846"/>
  <c r="AD1910"/>
  <c r="AE1910"/>
  <c r="AF1910" s="1"/>
  <c r="AD1970"/>
  <c r="AE1970"/>
  <c r="AF1970" s="1"/>
  <c r="AD2458"/>
  <c r="AE2458"/>
  <c r="AF2458" s="1"/>
  <c r="AD2578"/>
  <c r="AE2578"/>
  <c r="AD2341"/>
  <c r="AE2341"/>
  <c r="AF2341" s="1"/>
  <c r="AD2443"/>
  <c r="AE2443"/>
  <c r="AD2728"/>
  <c r="AE2728"/>
  <c r="AF2728" s="1"/>
  <c r="AD2943"/>
  <c r="AE2943"/>
  <c r="AF2943" s="1"/>
  <c r="AD2372"/>
  <c r="AE2372"/>
  <c r="AF2372" s="1"/>
  <c r="AD2432"/>
  <c r="AE2432"/>
  <c r="AD2879"/>
  <c r="AE2879"/>
  <c r="AF2879" s="1"/>
  <c r="AD2314"/>
  <c r="AE2314"/>
  <c r="AF2314" s="1"/>
  <c r="AD2387"/>
  <c r="AE2387"/>
  <c r="AF2387" s="1"/>
  <c r="AD2484"/>
  <c r="AE2484"/>
  <c r="AF2484" s="1"/>
  <c r="AD2632"/>
  <c r="AE2632"/>
  <c r="AF2632" s="1"/>
  <c r="AD2738"/>
  <c r="AE2738"/>
  <c r="AF2738" s="1"/>
  <c r="AD3004"/>
  <c r="AE3004"/>
  <c r="AF3004" s="1"/>
  <c r="AD3183"/>
  <c r="AE3183"/>
  <c r="AF3183" s="1"/>
  <c r="AD2880"/>
  <c r="AE2880"/>
  <c r="AF2880" s="1"/>
  <c r="AD3116"/>
  <c r="AE3116"/>
  <c r="AD3269"/>
  <c r="AE3269"/>
  <c r="AF3269" s="1"/>
  <c r="AD3327"/>
  <c r="AE3327"/>
  <c r="AF3327" s="1"/>
  <c r="AD2849"/>
  <c r="AE2849"/>
  <c r="AF2849" s="1"/>
  <c r="AD3005"/>
  <c r="AE3005"/>
  <c r="AF3005" s="1"/>
  <c r="AD3117"/>
  <c r="AE3117"/>
  <c r="AF3117" s="1"/>
  <c r="AD3172"/>
  <c r="AE3172"/>
  <c r="AF3172" s="1"/>
  <c r="AD3453"/>
  <c r="AE3453"/>
  <c r="AF3453" s="1"/>
  <c r="AD3993"/>
  <c r="AE3993"/>
  <c r="AF3993" s="1"/>
  <c r="AD3109"/>
  <c r="AE3109"/>
  <c r="AF3109" s="1"/>
  <c r="AD3198"/>
  <c r="AE3198"/>
  <c r="AD3783"/>
  <c r="AE3783"/>
  <c r="AF3783" s="1"/>
  <c r="AD3146"/>
  <c r="AE3146"/>
  <c r="AF3146" s="1"/>
  <c r="AD3197"/>
  <c r="AE3197"/>
  <c r="AF3197" s="1"/>
  <c r="AD3287"/>
  <c r="AE3287"/>
  <c r="AF3287" s="1"/>
  <c r="AD3496"/>
  <c r="AE3496"/>
  <c r="AF3496" s="1"/>
  <c r="AD4036"/>
  <c r="AE4036"/>
  <c r="AD3503"/>
  <c r="AE3503"/>
  <c r="AF3503" s="1"/>
  <c r="AD3596"/>
  <c r="AE3596"/>
  <c r="AD3954"/>
  <c r="AE3954"/>
  <c r="AF3954" s="1"/>
  <c r="AD3278"/>
  <c r="AE3278"/>
  <c r="AF3278" s="1"/>
  <c r="AD3985"/>
  <c r="AE3985"/>
  <c r="AF3985" s="1"/>
  <c r="AD234"/>
  <c r="AE234"/>
  <c r="AF234" s="1"/>
  <c r="AD935"/>
  <c r="AE935"/>
  <c r="AF935" s="1"/>
  <c r="AD1014"/>
  <c r="AE1014"/>
  <c r="AF1014" s="1"/>
  <c r="AD2377"/>
  <c r="AE2377"/>
  <c r="AF2377" s="1"/>
  <c r="AD751"/>
  <c r="AE751"/>
  <c r="AD871"/>
  <c r="AE871"/>
  <c r="AF871" s="1"/>
  <c r="AD1200"/>
  <c r="AE1200"/>
  <c r="AF1200" s="1"/>
  <c r="AD2198"/>
  <c r="AE2198"/>
  <c r="AF2198" s="1"/>
  <c r="AD1197"/>
  <c r="AE1197"/>
  <c r="AF1197" s="1"/>
  <c r="AD1005"/>
  <c r="AE1005"/>
  <c r="AF1005" s="1"/>
  <c r="AD1258"/>
  <c r="AE1258"/>
  <c r="AF1258" s="1"/>
  <c r="AD296"/>
  <c r="AE296"/>
  <c r="AF296" s="1"/>
  <c r="AD1381"/>
  <c r="AE1381"/>
  <c r="AF1381" s="1"/>
  <c r="AD484"/>
  <c r="AE484"/>
  <c r="AF484" s="1"/>
  <c r="AD595"/>
  <c r="AE595"/>
  <c r="AF595" s="1"/>
  <c r="AD2485"/>
  <c r="AE2485"/>
  <c r="AF2485" s="1"/>
  <c r="AD1445"/>
  <c r="AE1445"/>
  <c r="AD1858"/>
  <c r="AE1858"/>
  <c r="AF1858" s="1"/>
  <c r="AD923"/>
  <c r="AE923"/>
  <c r="AF923" s="1"/>
  <c r="AD1110"/>
  <c r="AE1110"/>
  <c r="AF1110" s="1"/>
  <c r="AD1402"/>
  <c r="AE1402"/>
  <c r="AF1402" s="1"/>
  <c r="AD1670"/>
  <c r="AE1670"/>
  <c r="AF1670" s="1"/>
  <c r="AD2256"/>
  <c r="AE2256"/>
  <c r="AF2256" s="1"/>
  <c r="AD1465"/>
  <c r="AE1465"/>
  <c r="AF1465" s="1"/>
  <c r="AD1854"/>
  <c r="AE1854"/>
  <c r="AF1854" s="1"/>
  <c r="AD2185"/>
  <c r="AE2185"/>
  <c r="AF2185" s="1"/>
  <c r="AD1599"/>
  <c r="AE1599"/>
  <c r="AF1599" s="1"/>
  <c r="AD1963"/>
  <c r="AE1963"/>
  <c r="AF1963" s="1"/>
  <c r="AD2340"/>
  <c r="AE2340"/>
  <c r="AF2340" s="1"/>
  <c r="AD2589"/>
  <c r="AE2589"/>
  <c r="AF2589" s="1"/>
  <c r="AD3009"/>
  <c r="AE3009"/>
  <c r="AF3009" s="1"/>
  <c r="AD1459"/>
  <c r="AE1459"/>
  <c r="AF1459" s="1"/>
  <c r="AD2638"/>
  <c r="AE2638"/>
  <c r="AF2638" s="1"/>
  <c r="AD2803"/>
  <c r="AE2803"/>
  <c r="AF2803" s="1"/>
  <c r="AD2986"/>
  <c r="AE2986"/>
  <c r="AF2986" s="1"/>
  <c r="AD2808"/>
  <c r="AE2808"/>
  <c r="AF2808" s="1"/>
  <c r="AD2740"/>
  <c r="AE2740"/>
  <c r="AD2876"/>
  <c r="AE2876"/>
  <c r="AF2876" s="1"/>
  <c r="AD3301"/>
  <c r="AE3301"/>
  <c r="AF3301" s="1"/>
  <c r="AD3037"/>
  <c r="AE3037"/>
  <c r="AF3037" s="1"/>
  <c r="AD3214"/>
  <c r="AE3214"/>
  <c r="AD3765"/>
  <c r="AE3765"/>
  <c r="AF3765" s="1"/>
  <c r="AD2866"/>
  <c r="AE2866"/>
  <c r="AF2866" s="1"/>
  <c r="AD2980"/>
  <c r="AE2980"/>
  <c r="AF2980" s="1"/>
  <c r="AD3410"/>
  <c r="AE3410"/>
  <c r="AF3410" s="1"/>
  <c r="AD3968"/>
  <c r="AE3968"/>
  <c r="AF3968" s="1"/>
  <c r="AD3451"/>
  <c r="AE3451"/>
  <c r="AF3451" s="1"/>
  <c r="AD3585"/>
  <c r="AE3585"/>
  <c r="AF3585" s="1"/>
  <c r="AD443"/>
  <c r="AE443"/>
  <c r="AF443" s="1"/>
  <c r="AD350"/>
  <c r="AE350"/>
  <c r="AF350" s="1"/>
  <c r="AD299"/>
  <c r="AE299"/>
  <c r="AF299" s="1"/>
  <c r="AD431"/>
  <c r="AE431"/>
  <c r="AF431" s="1"/>
  <c r="AD396"/>
  <c r="AE396"/>
  <c r="AF396" s="1"/>
  <c r="AD505"/>
  <c r="AE505"/>
  <c r="AF505" s="1"/>
  <c r="AD377"/>
  <c r="AE377"/>
  <c r="AF377" s="1"/>
  <c r="AD889"/>
  <c r="AE889"/>
  <c r="AF889" s="1"/>
  <c r="AD1048"/>
  <c r="AE1048"/>
  <c r="AD1278"/>
  <c r="AE1278"/>
  <c r="AF1278" s="1"/>
  <c r="AD1785"/>
  <c r="AE1785"/>
  <c r="AF1785" s="1"/>
  <c r="AD2232"/>
  <c r="AE2232"/>
  <c r="AF2232" s="1"/>
  <c r="AD367"/>
  <c r="AE367"/>
  <c r="AF367" s="1"/>
  <c r="AD413"/>
  <c r="AE413"/>
  <c r="AF413" s="1"/>
  <c r="AD627"/>
  <c r="AE627"/>
  <c r="AD739"/>
  <c r="AE739"/>
  <c r="AF739" s="1"/>
  <c r="AD800"/>
  <c r="AE800"/>
  <c r="AF800" s="1"/>
  <c r="AD893"/>
  <c r="AE893"/>
  <c r="AF893" s="1"/>
  <c r="AD1053"/>
  <c r="AE1053"/>
  <c r="AF1053" s="1"/>
  <c r="AD1146"/>
  <c r="AE1146"/>
  <c r="AF1146" s="1"/>
  <c r="AD1239"/>
  <c r="AE1239"/>
  <c r="AF1239" s="1"/>
  <c r="AD1960"/>
  <c r="AE1960"/>
  <c r="AF1960" s="1"/>
  <c r="AD2332"/>
  <c r="AE2332"/>
  <c r="AD368"/>
  <c r="AE368"/>
  <c r="AF368" s="1"/>
  <c r="AD1077"/>
  <c r="AE1077"/>
  <c r="AD1347"/>
  <c r="AE1347"/>
  <c r="AF1347" s="1"/>
  <c r="AD271"/>
  <c r="AE271"/>
  <c r="AF271" s="1"/>
  <c r="AD522"/>
  <c r="AE522"/>
  <c r="AF522" s="1"/>
  <c r="AD931"/>
  <c r="AE931"/>
  <c r="AF931" s="1"/>
  <c r="AD1176"/>
  <c r="AE1176"/>
  <c r="AF1176" s="1"/>
  <c r="AD1256"/>
  <c r="AE1256"/>
  <c r="AF1256" s="1"/>
  <c r="AD1330"/>
  <c r="AE1330"/>
  <c r="AF1330" s="1"/>
  <c r="AD1571"/>
  <c r="AE1571"/>
  <c r="AD293"/>
  <c r="AE293"/>
  <c r="AF293" s="1"/>
  <c r="AD685"/>
  <c r="AE685"/>
  <c r="AF685" s="1"/>
  <c r="AD1408"/>
  <c r="AE1408"/>
  <c r="AF1408" s="1"/>
  <c r="AD2255"/>
  <c r="AE2255"/>
  <c r="AD295"/>
  <c r="AE295"/>
  <c r="AF295" s="1"/>
  <c r="AD445"/>
  <c r="AE445"/>
  <c r="AD494"/>
  <c r="AE494"/>
  <c r="AF494" s="1"/>
  <c r="AD531"/>
  <c r="AE531"/>
  <c r="AD603"/>
  <c r="AE603"/>
  <c r="AF603" s="1"/>
  <c r="AD711"/>
  <c r="AE711"/>
  <c r="AD883"/>
  <c r="AE883"/>
  <c r="AF883" s="1"/>
  <c r="AD1186"/>
  <c r="AE1186"/>
  <c r="AF1186" s="1"/>
  <c r="AD1787"/>
  <c r="AE1787"/>
  <c r="AF1787" s="1"/>
  <c r="AD2032"/>
  <c r="AE2032"/>
  <c r="AD2233"/>
  <c r="AE2233"/>
  <c r="AF2233" s="1"/>
  <c r="AD680"/>
  <c r="AE680"/>
  <c r="AF680" s="1"/>
  <c r="AD795"/>
  <c r="AE795"/>
  <c r="AF795" s="1"/>
  <c r="AD918"/>
  <c r="AE918"/>
  <c r="AF918" s="1"/>
  <c r="AD1051"/>
  <c r="AE1051"/>
  <c r="AF1051" s="1"/>
  <c r="AD1092"/>
  <c r="AE1092"/>
  <c r="AF1092" s="1"/>
  <c r="AD1280"/>
  <c r="AE1280"/>
  <c r="AF1280" s="1"/>
  <c r="AD1509"/>
  <c r="AE1509"/>
  <c r="AD1624"/>
  <c r="AE1624"/>
  <c r="AF1624" s="1"/>
  <c r="AD1710"/>
  <c r="AE1710"/>
  <c r="AF1710" s="1"/>
  <c r="AD1818"/>
  <c r="AE1818"/>
  <c r="AF1818" s="1"/>
  <c r="AD2921"/>
  <c r="AE2921"/>
  <c r="AF2921" s="1"/>
  <c r="AD799"/>
  <c r="AE799"/>
  <c r="AF799" s="1"/>
  <c r="AD842"/>
  <c r="AE842"/>
  <c r="AD941"/>
  <c r="AE941"/>
  <c r="AF941" s="1"/>
  <c r="AD1070"/>
  <c r="AE1070"/>
  <c r="AF1070" s="1"/>
  <c r="AD1242"/>
  <c r="AE1242"/>
  <c r="AF1242" s="1"/>
  <c r="AD1358"/>
  <c r="AE1358"/>
  <c r="AD1618"/>
  <c r="AE1618"/>
  <c r="AF1618" s="1"/>
  <c r="AD1921"/>
  <c r="AE1921"/>
  <c r="AF1921" s="1"/>
  <c r="AD1993"/>
  <c r="AE1993"/>
  <c r="AF1993" s="1"/>
  <c r="AD2581"/>
  <c r="AE2581"/>
  <c r="AF2581" s="1"/>
  <c r="AD610"/>
  <c r="AE610"/>
  <c r="AF610" s="1"/>
  <c r="AD649"/>
  <c r="AE649"/>
  <c r="AF649" s="1"/>
  <c r="AD4383"/>
  <c r="AE4383"/>
  <c r="AF4383" s="1"/>
  <c r="AD4429"/>
  <c r="AE4429"/>
  <c r="AF4429" s="1"/>
  <c r="AD4654"/>
  <c r="AE4654"/>
  <c r="AF4654" s="1"/>
  <c r="AD4510"/>
  <c r="AE4510"/>
  <c r="AD4504"/>
  <c r="AE4504"/>
  <c r="AF4504" s="1"/>
  <c r="AD4709"/>
  <c r="AE4709"/>
  <c r="AD4219"/>
  <c r="AE4219"/>
  <c r="AF4219" s="1"/>
  <c r="AD4206"/>
  <c r="AE4206"/>
  <c r="AF4206" s="1"/>
  <c r="AD4067"/>
  <c r="AE4067"/>
  <c r="AF4067" s="1"/>
  <c r="AD4529"/>
  <c r="AE4529"/>
  <c r="AF4529" s="1"/>
  <c r="AD4142"/>
  <c r="AE4142"/>
  <c r="AF4142" s="1"/>
  <c r="AD4352"/>
  <c r="AE4352"/>
  <c r="AF4352" s="1"/>
  <c r="AD4508"/>
  <c r="AE4508"/>
  <c r="AF4508" s="1"/>
  <c r="AD4669"/>
  <c r="AE4669"/>
  <c r="AF4669" s="1"/>
  <c r="AD4685"/>
  <c r="AE4685"/>
  <c r="AF4685" s="1"/>
  <c r="AD4494"/>
  <c r="AE4494"/>
  <c r="AF4494" s="1"/>
  <c r="AD4617"/>
  <c r="AE4617"/>
  <c r="AF4617" s="1"/>
  <c r="AD4190"/>
  <c r="AE4190"/>
  <c r="AF4190" s="1"/>
  <c r="AD4278"/>
  <c r="AE4278"/>
  <c r="AF4278" s="1"/>
  <c r="AD4488"/>
  <c r="AE4488"/>
  <c r="AF4488" s="1"/>
  <c r="AD4114"/>
  <c r="AE4114"/>
  <c r="AF4114" s="1"/>
  <c r="AD4166"/>
  <c r="AE4166"/>
  <c r="AD4088"/>
  <c r="AE4088"/>
  <c r="AF4088" s="1"/>
  <c r="AD4412"/>
  <c r="AE4412"/>
  <c r="AF4412" s="1"/>
  <c r="AD4343"/>
  <c r="AE4343"/>
  <c r="AF4343" s="1"/>
  <c r="AD4593"/>
  <c r="AE4593"/>
  <c r="AF4593" s="1"/>
  <c r="AD4520"/>
  <c r="AE4520"/>
  <c r="AF4520" s="1"/>
  <c r="AD4274"/>
  <c r="AE4274"/>
  <c r="AF4274" s="1"/>
  <c r="AD4339"/>
  <c r="AE4339"/>
  <c r="AF4339" s="1"/>
  <c r="AD4594"/>
  <c r="AE4594"/>
  <c r="AF4594" s="1"/>
  <c r="AD4448"/>
  <c r="AE4448"/>
  <c r="AF4448" s="1"/>
  <c r="AD266"/>
  <c r="AE266"/>
  <c r="AF266" s="1"/>
  <c r="AD1103"/>
  <c r="AE1103"/>
  <c r="AF1103" s="1"/>
  <c r="AD360"/>
  <c r="AE360"/>
  <c r="AD486"/>
  <c r="AE486"/>
  <c r="AF486" s="1"/>
  <c r="AD688"/>
  <c r="AE688"/>
  <c r="AF688" s="1"/>
  <c r="AD2521"/>
  <c r="AE2521"/>
  <c r="AF2521" s="1"/>
  <c r="AD862"/>
  <c r="AE862"/>
  <c r="AD985"/>
  <c r="AE985"/>
  <c r="AF985" s="1"/>
  <c r="AD1178"/>
  <c r="AE1178"/>
  <c r="AF1178" s="1"/>
  <c r="AD1399"/>
  <c r="AE1399"/>
  <c r="AF1399" s="1"/>
  <c r="AD663"/>
  <c r="AE663"/>
  <c r="AF663" s="1"/>
  <c r="AD900"/>
  <c r="AE900"/>
  <c r="AF900" s="1"/>
  <c r="AD1720"/>
  <c r="AE1720"/>
  <c r="AF1720" s="1"/>
  <c r="AD1650"/>
  <c r="AE1650"/>
  <c r="AF1650" s="1"/>
  <c r="AD1899"/>
  <c r="AE1899"/>
  <c r="AF1899" s="1"/>
  <c r="AD1487"/>
  <c r="AE1487"/>
  <c r="AF1487" s="1"/>
  <c r="AD1636"/>
  <c r="AE1636"/>
  <c r="AF1636" s="1"/>
  <c r="AD1824"/>
  <c r="AE1824"/>
  <c r="AF1824" s="1"/>
  <c r="AD2193"/>
  <c r="AE2193"/>
  <c r="AF2193" s="1"/>
  <c r="AD2695"/>
  <c r="AE2695"/>
  <c r="AF2695" s="1"/>
  <c r="AD2473"/>
  <c r="AE2473"/>
  <c r="AD3270"/>
  <c r="AE3270"/>
  <c r="AF3270" s="1"/>
  <c r="AD509"/>
  <c r="AE509"/>
  <c r="AF509" s="1"/>
  <c r="AD1735"/>
  <c r="AE1735"/>
  <c r="AF1735" s="1"/>
  <c r="AD766"/>
  <c r="AE766"/>
  <c r="AF766" s="1"/>
  <c r="AD1527"/>
  <c r="AE1527"/>
  <c r="AF1527" s="1"/>
  <c r="AD717"/>
  <c r="AE717"/>
  <c r="AF717" s="1"/>
  <c r="AD1297"/>
  <c r="AE1297"/>
  <c r="AF1297" s="1"/>
  <c r="AD719"/>
  <c r="AE719"/>
  <c r="AD1386"/>
  <c r="AE1386"/>
  <c r="AF1386" s="1"/>
  <c r="AD1447"/>
  <c r="AE1447"/>
  <c r="AF1447" s="1"/>
  <c r="AD2106"/>
  <c r="AE2106"/>
  <c r="AF2106" s="1"/>
  <c r="AD3203"/>
  <c r="AE3203"/>
  <c r="AD2437"/>
  <c r="AE2437"/>
  <c r="AF2437" s="1"/>
  <c r="AD2919"/>
  <c r="AE2919"/>
  <c r="AF2919" s="1"/>
  <c r="AD3139"/>
  <c r="AE3139"/>
  <c r="AF3139" s="1"/>
  <c r="AD2500"/>
  <c r="AE2500"/>
  <c r="AD3243"/>
  <c r="AE3243"/>
  <c r="AF3243" s="1"/>
  <c r="AD3415"/>
  <c r="AE3415"/>
  <c r="AF3415" s="1"/>
  <c r="AD2935"/>
  <c r="AE2935"/>
  <c r="AF2935" s="1"/>
  <c r="AD3240"/>
  <c r="AE3240"/>
  <c r="AD3559"/>
  <c r="AE3559"/>
  <c r="AF3559" s="1"/>
  <c r="AD3720"/>
  <c r="AE3720"/>
  <c r="AF3720" s="1"/>
  <c r="AD541"/>
  <c r="AE541"/>
  <c r="AF541" s="1"/>
  <c r="AD393"/>
  <c r="AE393"/>
  <c r="AF393" s="1"/>
  <c r="AD546"/>
  <c r="AE546"/>
  <c r="AF546" s="1"/>
  <c r="AD268"/>
  <c r="AE268"/>
  <c r="AF268" s="1"/>
  <c r="AD933"/>
  <c r="AE933"/>
  <c r="AF933" s="1"/>
  <c r="AD1605"/>
  <c r="AE1605"/>
  <c r="AF1605" s="1"/>
  <c r="AD1129"/>
  <c r="AE1129"/>
  <c r="AF1129" s="1"/>
  <c r="AD1681"/>
  <c r="AE1681"/>
  <c r="AF1681" s="1"/>
  <c r="AD2230"/>
  <c r="AE2230"/>
  <c r="AF2230" s="1"/>
  <c r="AD457"/>
  <c r="AE457"/>
  <c r="AF457" s="1"/>
  <c r="AD1069"/>
  <c r="AE1069"/>
  <c r="AF1069" s="1"/>
  <c r="AD1737"/>
  <c r="AE1737"/>
  <c r="AF1737" s="1"/>
  <c r="AD311"/>
  <c r="AE311"/>
  <c r="AF311" s="1"/>
  <c r="AD592"/>
  <c r="AE592"/>
  <c r="AF592" s="1"/>
  <c r="AD776"/>
  <c r="AE776"/>
  <c r="AF776" s="1"/>
  <c r="AD1287"/>
  <c r="AE1287"/>
  <c r="AF1287" s="1"/>
  <c r="AD1484"/>
  <c r="AE1484"/>
  <c r="AF1484" s="1"/>
  <c r="AD2208"/>
  <c r="AE2208"/>
  <c r="AF2208" s="1"/>
  <c r="AD491"/>
  <c r="AE491"/>
  <c r="AF491" s="1"/>
  <c r="AD1067"/>
  <c r="AE1067"/>
  <c r="AF1067" s="1"/>
  <c r="AD235"/>
  <c r="AE235"/>
  <c r="AF235" s="1"/>
  <c r="AD315"/>
  <c r="AE315"/>
  <c r="AD379"/>
  <c r="AE379"/>
  <c r="AF379" s="1"/>
  <c r="AD406"/>
  <c r="AE406"/>
  <c r="AF406" s="1"/>
  <c r="AD707"/>
  <c r="AE707"/>
  <c r="AF707" s="1"/>
  <c r="AD977"/>
  <c r="AE977"/>
  <c r="AF977" s="1"/>
  <c r="AD1481"/>
  <c r="AE1481"/>
  <c r="AF1481" s="1"/>
  <c r="AD2096"/>
  <c r="AE2096"/>
  <c r="AD2672"/>
  <c r="AE2672"/>
  <c r="AF2672" s="1"/>
  <c r="AD669"/>
  <c r="AE669"/>
  <c r="AF669" s="1"/>
  <c r="AD915"/>
  <c r="AE915"/>
  <c r="AF915" s="1"/>
  <c r="AD1218"/>
  <c r="AE1218"/>
  <c r="AF1218" s="1"/>
  <c r="AD1390"/>
  <c r="AE1390"/>
  <c r="AF1390" s="1"/>
  <c r="AD1541"/>
  <c r="AE1541"/>
  <c r="AF1541" s="1"/>
  <c r="AD2200"/>
  <c r="AE2200"/>
  <c r="AF2200" s="1"/>
  <c r="AD2766"/>
  <c r="AE2766"/>
  <c r="AD678"/>
  <c r="AE678"/>
  <c r="AF678" s="1"/>
  <c r="AD730"/>
  <c r="AE730"/>
  <c r="AF730" s="1"/>
  <c r="AD798"/>
  <c r="AE798"/>
  <c r="AF798" s="1"/>
  <c r="AD1075"/>
  <c r="AE1075"/>
  <c r="AF1075" s="1"/>
  <c r="AD1170"/>
  <c r="AE1170"/>
  <c r="AF1170" s="1"/>
  <c r="AD1310"/>
  <c r="AE1310"/>
  <c r="AF1310" s="1"/>
  <c r="AD1622"/>
  <c r="AE1622"/>
  <c r="AF1622" s="1"/>
  <c r="AD2144"/>
  <c r="AE2144"/>
  <c r="AD682"/>
  <c r="AE682"/>
  <c r="AF682" s="1"/>
  <c r="AD754"/>
  <c r="AE754"/>
  <c r="AF754" s="1"/>
  <c r="AD1024"/>
  <c r="AE1024"/>
  <c r="AF1024" s="1"/>
  <c r="AD1102"/>
  <c r="AE1102"/>
  <c r="AF1102" s="1"/>
  <c r="AD1351"/>
  <c r="AE1351"/>
  <c r="AF1351" s="1"/>
  <c r="AD1623"/>
  <c r="AE1623"/>
  <c r="AD1693"/>
  <c r="AE1693"/>
  <c r="AF1693" s="1"/>
  <c r="AD1888"/>
  <c r="AE1888"/>
  <c r="AF1888" s="1"/>
  <c r="AD1544"/>
  <c r="AE1544"/>
  <c r="AF1544" s="1"/>
  <c r="AD1862"/>
  <c r="AE1862"/>
  <c r="AD2101"/>
  <c r="AE2101"/>
  <c r="AF2101" s="1"/>
  <c r="AD2276"/>
  <c r="AE2276"/>
  <c r="AF2276" s="1"/>
  <c r="AD2600"/>
  <c r="AE2600"/>
  <c r="AF2600" s="1"/>
  <c r="AD1434"/>
  <c r="AE1434"/>
  <c r="AF1434" s="1"/>
  <c r="AD1830"/>
  <c r="AE1830"/>
  <c r="AF1830" s="1"/>
  <c r="AD2179"/>
  <c r="AE2179"/>
  <c r="AF2179" s="1"/>
  <c r="AD2466"/>
  <c r="AE2466"/>
  <c r="AF2466" s="1"/>
  <c r="AD2607"/>
  <c r="AE2607"/>
  <c r="AF2607" s="1"/>
  <c r="AD2697"/>
  <c r="AE2697"/>
  <c r="AF2697" s="1"/>
  <c r="AD1460"/>
  <c r="AE1460"/>
  <c r="AF1460" s="1"/>
  <c r="AD1679"/>
  <c r="AE1679"/>
  <c r="AF1679" s="1"/>
  <c r="AD1742"/>
  <c r="AE1742"/>
  <c r="AD1806"/>
  <c r="AE1806"/>
  <c r="AF1806" s="1"/>
  <c r="AD1961"/>
  <c r="AE1961"/>
  <c r="AF1961" s="1"/>
  <c r="AD2346"/>
  <c r="AE2346"/>
  <c r="AF2346" s="1"/>
  <c r="AD2441"/>
  <c r="AE2441"/>
  <c r="AF2441" s="1"/>
  <c r="AD2547"/>
  <c r="AE2547"/>
  <c r="AF2547" s="1"/>
  <c r="AD2712"/>
  <c r="AE2712"/>
  <c r="AF2712" s="1"/>
  <c r="AD2428"/>
  <c r="AE2428"/>
  <c r="AF2428" s="1"/>
  <c r="AD2512"/>
  <c r="AE2512"/>
  <c r="AD2577"/>
  <c r="AE2577"/>
  <c r="AF2577" s="1"/>
  <c r="AD2669"/>
  <c r="AE2669"/>
  <c r="AF2669" s="1"/>
  <c r="AD2775"/>
  <c r="AE2775"/>
  <c r="AF2775" s="1"/>
  <c r="AD2886"/>
  <c r="AE2886"/>
  <c r="AF2886" s="1"/>
  <c r="AD3262"/>
  <c r="AE3262"/>
  <c r="AF3262" s="1"/>
  <c r="AD2426"/>
  <c r="AE2426"/>
  <c r="AD2859"/>
  <c r="AE2859"/>
  <c r="AF2859" s="1"/>
  <c r="AD3041"/>
  <c r="AE3041"/>
  <c r="AF3041" s="1"/>
  <c r="AD2436"/>
  <c r="AE2436"/>
  <c r="AF2436" s="1"/>
  <c r="AD2700"/>
  <c r="AE2700"/>
  <c r="AF2700" s="1"/>
  <c r="AD2952"/>
  <c r="AE2952"/>
  <c r="AF2952" s="1"/>
  <c r="AD3307"/>
  <c r="AE3307"/>
  <c r="AF3307" s="1"/>
  <c r="AD3434"/>
  <c r="AE3434"/>
  <c r="AF3434" s="1"/>
  <c r="AD3545"/>
  <c r="AE3545"/>
  <c r="AF3545" s="1"/>
  <c r="AD2797"/>
  <c r="AE2797"/>
  <c r="AF2797" s="1"/>
  <c r="AD3162"/>
  <c r="AE3162"/>
  <c r="AF3162" s="1"/>
  <c r="AD3807"/>
  <c r="AE3807"/>
  <c r="AF3807" s="1"/>
  <c r="AD3085"/>
  <c r="AE3085"/>
  <c r="AF3085" s="1"/>
  <c r="AD3179"/>
  <c r="AE3179"/>
  <c r="AF3179" s="1"/>
  <c r="AD3318"/>
  <c r="AE3318"/>
  <c r="AF3318" s="1"/>
  <c r="AD3392"/>
  <c r="AE3392"/>
  <c r="AF3392" s="1"/>
  <c r="AD3775"/>
  <c r="AE3775"/>
  <c r="AF3775" s="1"/>
  <c r="AD3136"/>
  <c r="AE3136"/>
  <c r="AF3136" s="1"/>
  <c r="AD3348"/>
  <c r="AE3348"/>
  <c r="AF3348" s="1"/>
  <c r="AD3488"/>
  <c r="AE3488"/>
  <c r="AF3488" s="1"/>
  <c r="AD3308"/>
  <c r="AE3308"/>
  <c r="AD3425"/>
  <c r="AE3425"/>
  <c r="AF3425" s="1"/>
  <c r="AD3589"/>
  <c r="AE3589"/>
  <c r="AD3470"/>
  <c r="AE3470"/>
  <c r="AF3470" s="1"/>
  <c r="AD3580"/>
  <c r="AE3580"/>
  <c r="AF3580" s="1"/>
  <c r="AD3364"/>
  <c r="AE3364"/>
  <c r="AF3364" s="1"/>
  <c r="AD3637"/>
  <c r="AE3637"/>
  <c r="AF3637" s="1"/>
  <c r="AD1071"/>
  <c r="AE1071"/>
  <c r="AF1071" s="1"/>
  <c r="AD482"/>
  <c r="AE482"/>
  <c r="AF482" s="1"/>
  <c r="AD294"/>
  <c r="AE294"/>
  <c r="AF294" s="1"/>
  <c r="AD832"/>
  <c r="AE832"/>
  <c r="AD1119"/>
  <c r="AE1119"/>
  <c r="AF1119" s="1"/>
  <c r="AD1532"/>
  <c r="AE1532"/>
  <c r="AF1532" s="1"/>
  <c r="AD969"/>
  <c r="AE969"/>
  <c r="AF969" s="1"/>
  <c r="AD1610"/>
  <c r="AE1610"/>
  <c r="AF1610" s="1"/>
  <c r="AD446"/>
  <c r="AE446"/>
  <c r="AF446" s="1"/>
  <c r="AD584"/>
  <c r="AE584"/>
  <c r="AF584" s="1"/>
  <c r="AD801"/>
  <c r="AE801"/>
  <c r="AF801" s="1"/>
  <c r="AD1074"/>
  <c r="AE1074"/>
  <c r="AF1074" s="1"/>
  <c r="AD1840"/>
  <c r="AE1840"/>
  <c r="AF1840" s="1"/>
  <c r="AD938"/>
  <c r="AE938"/>
  <c r="AF938" s="1"/>
  <c r="AD1672"/>
  <c r="AE1672"/>
  <c r="AF1672" s="1"/>
  <c r="AD2002"/>
  <c r="AE2002"/>
  <c r="AF2002" s="1"/>
  <c r="AD896"/>
  <c r="AE896"/>
  <c r="AF896" s="1"/>
  <c r="AD1086"/>
  <c r="AE1086"/>
  <c r="AF1086" s="1"/>
  <c r="AD1374"/>
  <c r="AE1374"/>
  <c r="AF1374" s="1"/>
  <c r="AD1836"/>
  <c r="AE1836"/>
  <c r="AF1836" s="1"/>
  <c r="AD689"/>
  <c r="AE689"/>
  <c r="AF689" s="1"/>
  <c r="AD1097"/>
  <c r="AE1097"/>
  <c r="AF1097" s="1"/>
  <c r="AD1294"/>
  <c r="AE1294"/>
  <c r="AF1294" s="1"/>
  <c r="AD1774"/>
  <c r="AE1774"/>
  <c r="AF1774" s="1"/>
  <c r="AD1538"/>
  <c r="AE1538"/>
  <c r="AF1538" s="1"/>
  <c r="AD2100"/>
  <c r="AE2100"/>
  <c r="AF2100" s="1"/>
  <c r="AD1667"/>
  <c r="AE1667"/>
  <c r="AF1667" s="1"/>
  <c r="AD1898"/>
  <c r="AE1898"/>
  <c r="AD1692"/>
  <c r="AE1692"/>
  <c r="AF1692" s="1"/>
  <c r="AD2457"/>
  <c r="AE2457"/>
  <c r="AF2457" s="1"/>
  <c r="AD4693"/>
  <c r="AE4693"/>
  <c r="AF4693" s="1"/>
  <c r="AD4257"/>
  <c r="AE4257"/>
  <c r="AD4154"/>
  <c r="AE4154"/>
  <c r="AF4154" s="1"/>
  <c r="AD4164"/>
  <c r="AE4164"/>
  <c r="AF4164" s="1"/>
  <c r="AD4147"/>
  <c r="AE4147"/>
  <c r="AF4147" s="1"/>
  <c r="AD4298"/>
  <c r="AE4298"/>
  <c r="AF4298" s="1"/>
  <c r="AD4465"/>
  <c r="AE4465"/>
  <c r="AF4465" s="1"/>
  <c r="AD4402"/>
  <c r="AE4402"/>
  <c r="AD4051"/>
  <c r="AE4051"/>
  <c r="AF4051" s="1"/>
  <c r="AD4055"/>
  <c r="AE4055"/>
  <c r="AF4055" s="1"/>
  <c r="AD4382"/>
  <c r="AE4382"/>
  <c r="AF4382" s="1"/>
  <c r="AD4660"/>
  <c r="AE4660"/>
  <c r="AF4660" s="1"/>
  <c r="AD4359"/>
  <c r="AE4359"/>
  <c r="AF4359" s="1"/>
  <c r="AD4664"/>
  <c r="AE4664"/>
  <c r="AF4664" s="1"/>
  <c r="AD4484"/>
  <c r="AE4484"/>
  <c r="AF4484" s="1"/>
  <c r="AD4665"/>
  <c r="AE4665"/>
  <c r="AD4572"/>
  <c r="AE4572"/>
  <c r="AF4572" s="1"/>
  <c r="AD4649"/>
  <c r="AE4649"/>
  <c r="AF4649" s="1"/>
  <c r="AD4107"/>
  <c r="AE4107"/>
  <c r="AF4107" s="1"/>
  <c r="AD4211"/>
  <c r="AE4211"/>
  <c r="AF4211" s="1"/>
  <c r="AD4132"/>
  <c r="AE4132"/>
  <c r="AF4132" s="1"/>
  <c r="AD4535"/>
  <c r="AE4535"/>
  <c r="AF4535" s="1"/>
  <c r="AD4059"/>
  <c r="AE4059"/>
  <c r="AF4059" s="1"/>
  <c r="AD4072"/>
  <c r="AE4072"/>
  <c r="AF4072" s="1"/>
  <c r="AD4205"/>
  <c r="AE4205"/>
  <c r="AF4205" s="1"/>
  <c r="AD4430"/>
  <c r="AE4430"/>
  <c r="AF4430" s="1"/>
  <c r="AD4368"/>
  <c r="AE4368"/>
  <c r="AF4368" s="1"/>
  <c r="AD4641"/>
  <c r="AE4641"/>
  <c r="AF4641" s="1"/>
  <c r="AD4698"/>
  <c r="AE4698"/>
  <c r="AF4698" s="1"/>
  <c r="AD4224"/>
  <c r="AE4224"/>
  <c r="AF4224" s="1"/>
  <c r="AD4363"/>
  <c r="AE4363"/>
  <c r="AF4363" s="1"/>
  <c r="AD4351"/>
  <c r="AE4351"/>
  <c r="AF4351" s="1"/>
  <c r="AD4568"/>
  <c r="AE4568"/>
  <c r="AF4568" s="1"/>
  <c r="AD4482"/>
  <c r="AE4482"/>
  <c r="AF4482" s="1"/>
  <c r="AD4493"/>
  <c r="AE4493"/>
  <c r="AF4493" s="1"/>
  <c r="AD4085"/>
  <c r="AE4085"/>
  <c r="AF4085" s="1"/>
  <c r="AD4543"/>
  <c r="AE4543"/>
  <c r="AF4543" s="1"/>
  <c r="AD4086"/>
  <c r="AE4086"/>
  <c r="AF4086" s="1"/>
  <c r="AD4333"/>
  <c r="AE4333"/>
  <c r="AF4333" s="1"/>
  <c r="AD4326"/>
  <c r="AE4326"/>
  <c r="AD4309"/>
  <c r="AE4309"/>
  <c r="AF4309" s="1"/>
  <c r="AD370"/>
  <c r="AE370"/>
  <c r="AF370" s="1"/>
  <c r="AD477"/>
  <c r="AE477"/>
  <c r="AF477" s="1"/>
  <c r="AD231"/>
  <c r="AE231"/>
  <c r="AF231" s="1"/>
  <c r="AD999"/>
  <c r="AE999"/>
  <c r="AF999" s="1"/>
  <c r="AD366"/>
  <c r="AE366"/>
  <c r="AF366" s="1"/>
  <c r="AD472"/>
  <c r="AE472"/>
  <c r="AF472" s="1"/>
  <c r="AD651"/>
  <c r="AE651"/>
  <c r="AF651" s="1"/>
  <c r="AD2204"/>
  <c r="AE2204"/>
  <c r="AF2204" s="1"/>
  <c r="AD1988"/>
  <c r="AE1988"/>
  <c r="AD624"/>
  <c r="AE624"/>
  <c r="AF624" s="1"/>
  <c r="AD843"/>
  <c r="AE843"/>
  <c r="AF843" s="1"/>
  <c r="AD1080"/>
  <c r="AE1080"/>
  <c r="AF1080" s="1"/>
  <c r="AD1559"/>
  <c r="AE1559"/>
  <c r="AF1559" s="1"/>
  <c r="AD1377"/>
  <c r="AE1377"/>
  <c r="AF1377" s="1"/>
  <c r="AD1629"/>
  <c r="AE1629"/>
  <c r="AF1629" s="1"/>
  <c r="AD2037"/>
  <c r="AE2037"/>
  <c r="AF2037" s="1"/>
  <c r="AD2257"/>
  <c r="AE2257"/>
  <c r="AF2257" s="1"/>
  <c r="AD2113"/>
  <c r="AE2113"/>
  <c r="AF2113" s="1"/>
  <c r="AD2559"/>
  <c r="AE2559"/>
  <c r="AF2559" s="1"/>
  <c r="AD2692"/>
  <c r="AE2692"/>
  <c r="AF2692" s="1"/>
  <c r="AD3452"/>
  <c r="AE3452"/>
  <c r="AD260"/>
  <c r="AE260"/>
  <c r="AF260" s="1"/>
  <c r="AD508"/>
  <c r="AE508"/>
  <c r="AF508" s="1"/>
  <c r="AD1694"/>
  <c r="AE1694"/>
  <c r="AF1694" s="1"/>
  <c r="AD1181"/>
  <c r="AE1181"/>
  <c r="AF1181" s="1"/>
  <c r="AD378"/>
  <c r="AE378"/>
  <c r="AF378" s="1"/>
  <c r="AD1168"/>
  <c r="AE1168"/>
  <c r="AF1168" s="1"/>
  <c r="AD1607"/>
  <c r="AE1607"/>
  <c r="AF1607" s="1"/>
  <c r="AD963"/>
  <c r="AE963"/>
  <c r="AF963" s="1"/>
  <c r="AD2025"/>
  <c r="AE2025"/>
  <c r="AF2025" s="1"/>
  <c r="AD1348"/>
  <c r="AE1348"/>
  <c r="AD1884"/>
  <c r="AE1884"/>
  <c r="AF1884" s="1"/>
  <c r="AD2003"/>
  <c r="AE2003"/>
  <c r="AF2003" s="1"/>
  <c r="AD2205"/>
  <c r="AE2205"/>
  <c r="AF2205" s="1"/>
  <c r="AD3089"/>
  <c r="AE3089"/>
  <c r="AF3089" s="1"/>
  <c r="AD2548"/>
  <c r="AE2548"/>
  <c r="AF2548" s="1"/>
  <c r="AD2435"/>
  <c r="AE2435"/>
  <c r="AF2435" s="1"/>
  <c r="AD3194"/>
  <c r="AE3194"/>
  <c r="AF3194" s="1"/>
  <c r="AD3404"/>
  <c r="AE3404"/>
  <c r="AF3404" s="1"/>
  <c r="AD2891"/>
  <c r="AE2891"/>
  <c r="AF2891" s="1"/>
  <c r="AD4012"/>
  <c r="AE4012"/>
  <c r="AF4012" s="1"/>
  <c r="AD298"/>
  <c r="AE298"/>
  <c r="AF298" s="1"/>
  <c r="AD376"/>
  <c r="AE376"/>
  <c r="AF376" s="1"/>
  <c r="AD244"/>
  <c r="AE244"/>
  <c r="AF244" s="1"/>
  <c r="AD239"/>
  <c r="AE239"/>
  <c r="AF239" s="1"/>
  <c r="AD852"/>
  <c r="AE852"/>
  <c r="AF852" s="1"/>
  <c r="AD1219"/>
  <c r="AE1219"/>
  <c r="AF1219" s="1"/>
  <c r="AD2560"/>
  <c r="AE2560"/>
  <c r="AF2560" s="1"/>
  <c r="AD243"/>
  <c r="AE243"/>
  <c r="AF243" s="1"/>
  <c r="AD536"/>
  <c r="AE536"/>
  <c r="AF536" s="1"/>
  <c r="AD672"/>
  <c r="AE672"/>
  <c r="AF672" s="1"/>
  <c r="AD1120"/>
  <c r="AE1120"/>
  <c r="AF1120" s="1"/>
  <c r="AD1194"/>
  <c r="AE1194"/>
  <c r="AF1194" s="1"/>
  <c r="AD363"/>
  <c r="AE363"/>
  <c r="AF363" s="1"/>
  <c r="AD619"/>
  <c r="AE619"/>
  <c r="AF619" s="1"/>
  <c r="AD867"/>
  <c r="AE867"/>
  <c r="AF867" s="1"/>
  <c r="AD305"/>
  <c r="AE305"/>
  <c r="AF305" s="1"/>
  <c r="AD456"/>
  <c r="AE456"/>
  <c r="AF456" s="1"/>
  <c r="AD745"/>
  <c r="AE745"/>
  <c r="AF745" s="1"/>
  <c r="AD909"/>
  <c r="AE909"/>
  <c r="AF909" s="1"/>
  <c r="AD1164"/>
  <c r="AE1164"/>
  <c r="AF1164" s="1"/>
  <c r="AD1271"/>
  <c r="AE1271"/>
  <c r="AF1271" s="1"/>
  <c r="AD1444"/>
  <c r="AE1444"/>
  <c r="AF1444" s="1"/>
  <c r="AD2129"/>
  <c r="AE2129"/>
  <c r="AF2129" s="1"/>
  <c r="AD297"/>
  <c r="AE297"/>
  <c r="AD479"/>
  <c r="AE479"/>
  <c r="AF479" s="1"/>
  <c r="AD575"/>
  <c r="AE575"/>
  <c r="AF575" s="1"/>
  <c r="AD966"/>
  <c r="AE966"/>
  <c r="AF966" s="1"/>
  <c r="AD1224"/>
  <c r="AE1224"/>
  <c r="AF1224" s="1"/>
  <c r="AD359"/>
  <c r="AE359"/>
  <c r="AF359" s="1"/>
  <c r="AD401"/>
  <c r="AE401"/>
  <c r="AD526"/>
  <c r="AE526"/>
  <c r="AF526" s="1"/>
  <c r="AD578"/>
  <c r="AE578"/>
  <c r="AF578" s="1"/>
  <c r="AD914"/>
  <c r="AE914"/>
  <c r="AF914" s="1"/>
  <c r="AD1394"/>
  <c r="AE1394"/>
  <c r="AD650"/>
  <c r="AE650"/>
  <c r="AF650" s="1"/>
  <c r="AD772"/>
  <c r="AE772"/>
  <c r="AD1203"/>
  <c r="AE1203"/>
  <c r="AF1203" s="1"/>
  <c r="AD1275"/>
  <c r="AE1275"/>
  <c r="AF1275" s="1"/>
  <c r="AD1525"/>
  <c r="AE1525"/>
  <c r="AF1525" s="1"/>
  <c r="AD2487"/>
  <c r="AE2487"/>
  <c r="AF2487" s="1"/>
  <c r="AD934"/>
  <c r="AE934"/>
  <c r="AF934" s="1"/>
  <c r="AD1013"/>
  <c r="AE1013"/>
  <c r="AF1013" s="1"/>
  <c r="AD1143"/>
  <c r="AE1143"/>
  <c r="AF1143" s="1"/>
  <c r="AD1254"/>
  <c r="AE1254"/>
  <c r="AD1419"/>
  <c r="AE1419"/>
  <c r="AF1419" s="1"/>
  <c r="AD1573"/>
  <c r="AE1573"/>
  <c r="AD1845"/>
  <c r="AE1845"/>
  <c r="AF1845" s="1"/>
  <c r="AD2628"/>
  <c r="AE2628"/>
  <c r="AF2628" s="1"/>
  <c r="AD662"/>
  <c r="AE662"/>
  <c r="AF662" s="1"/>
  <c r="AD752"/>
  <c r="AE752"/>
  <c r="AF752" s="1"/>
  <c r="AD1581"/>
  <c r="AE1581"/>
  <c r="AF1581" s="1"/>
  <c r="AD1668"/>
  <c r="AE1668"/>
  <c r="AF1668" s="1"/>
  <c r="AD1729"/>
  <c r="AE1729"/>
  <c r="AF1729" s="1"/>
  <c r="AD1865"/>
  <c r="AE1865"/>
  <c r="AD1945"/>
  <c r="AE1945"/>
  <c r="AF1945" s="1"/>
  <c r="AD2134"/>
  <c r="AE2134"/>
  <c r="AF2134" s="1"/>
  <c r="AD2241"/>
  <c r="AE2241"/>
  <c r="AF2241" s="1"/>
  <c r="AD2601"/>
  <c r="AE2601"/>
  <c r="AF2601" s="1"/>
  <c r="AD1400"/>
  <c r="AE1400"/>
  <c r="AF1400" s="1"/>
  <c r="AD1488"/>
  <c r="AE1488"/>
  <c r="AF1488" s="1"/>
  <c r="AD1810"/>
  <c r="AE1810"/>
  <c r="AF1810" s="1"/>
  <c r="AD1950"/>
  <c r="AE1950"/>
  <c r="AF1950" s="1"/>
  <c r="AD2030"/>
  <c r="AE2030"/>
  <c r="AF2030" s="1"/>
  <c r="AD2555"/>
  <c r="AE2555"/>
  <c r="AD2781"/>
  <c r="AE2781"/>
  <c r="AF2781" s="1"/>
  <c r="AD1425"/>
  <c r="AE1425"/>
  <c r="AF1425" s="1"/>
  <c r="AD1486"/>
  <c r="AE1486"/>
  <c r="AF1486" s="1"/>
  <c r="AD1815"/>
  <c r="AE1815"/>
  <c r="AF1815" s="1"/>
  <c r="AD2056"/>
  <c r="AE2056"/>
  <c r="AF2056" s="1"/>
  <c r="AD2148"/>
  <c r="AE2148"/>
  <c r="AF2148" s="1"/>
  <c r="AD2433"/>
  <c r="AE2433"/>
  <c r="AF2433" s="1"/>
  <c r="AD2683"/>
  <c r="AE2683"/>
  <c r="AF2683" s="1"/>
  <c r="AD2976"/>
  <c r="AE2976"/>
  <c r="AF2976" s="1"/>
  <c r="AD1630"/>
  <c r="AE1630"/>
  <c r="AD1739"/>
  <c r="AE1739"/>
  <c r="AF1739" s="1"/>
  <c r="AD1790"/>
  <c r="AE1790"/>
  <c r="AF1790" s="1"/>
  <c r="AD1953"/>
  <c r="AE1953"/>
  <c r="AF1953" s="1"/>
  <c r="AD2173"/>
  <c r="AE2173"/>
  <c r="AF2173" s="1"/>
  <c r="AD2528"/>
  <c r="AE2528"/>
  <c r="AF2528" s="1"/>
  <c r="AD2656"/>
  <c r="AE2656"/>
  <c r="AF2656" s="1"/>
  <c r="AD2503"/>
  <c r="AE2503"/>
  <c r="AF2503" s="1"/>
  <c r="AD2716"/>
  <c r="AE2716"/>
  <c r="AF2716" s="1"/>
  <c r="AD2759"/>
  <c r="AE2759"/>
  <c r="AF2759" s="1"/>
  <c r="AD2847"/>
  <c r="AE2847"/>
  <c r="AF2847" s="1"/>
  <c r="AD3097"/>
  <c r="AE3097"/>
  <c r="AF3097" s="1"/>
  <c r="AD2325"/>
  <c r="AE2325"/>
  <c r="AF2325" s="1"/>
  <c r="AD2468"/>
  <c r="AE2468"/>
  <c r="AF2468" s="1"/>
  <c r="AD2674"/>
  <c r="AE2674"/>
  <c r="AF2674" s="1"/>
  <c r="AD2961"/>
  <c r="AE2961"/>
  <c r="AF2961" s="1"/>
  <c r="AD2298"/>
  <c r="AE2298"/>
  <c r="AD2405"/>
  <c r="AE2405"/>
  <c r="AF2405" s="1"/>
  <c r="AD2688"/>
  <c r="AE2688"/>
  <c r="AF2688" s="1"/>
  <c r="AD2843"/>
  <c r="AE2843"/>
  <c r="AF2843" s="1"/>
  <c r="AD2746"/>
  <c r="AE2746"/>
  <c r="AF2746" s="1"/>
  <c r="AD3058"/>
  <c r="AE3058"/>
  <c r="AF3058" s="1"/>
  <c r="AD3220"/>
  <c r="AE3220"/>
  <c r="AF3220" s="1"/>
  <c r="AD3302"/>
  <c r="AE3302"/>
  <c r="AF3302" s="1"/>
  <c r="AD3527"/>
  <c r="AE3527"/>
  <c r="AF3527" s="1"/>
  <c r="AD3682"/>
  <c r="AE3682"/>
  <c r="AF3682" s="1"/>
  <c r="AD2929"/>
  <c r="AE2929"/>
  <c r="AF2929" s="1"/>
  <c r="AD3149"/>
  <c r="AE3149"/>
  <c r="AF3149" s="1"/>
  <c r="AD3210"/>
  <c r="AE3210"/>
  <c r="AF3210" s="1"/>
  <c r="AD3296"/>
  <c r="AE3296"/>
  <c r="AF3296" s="1"/>
  <c r="AD3053"/>
  <c r="AE3053"/>
  <c r="AD3147"/>
  <c r="AE3147"/>
  <c r="AF3147" s="1"/>
  <c r="AD3298"/>
  <c r="AE3298"/>
  <c r="AF3298" s="1"/>
  <c r="AD3381"/>
  <c r="AE3381"/>
  <c r="AF3381" s="1"/>
  <c r="AD3066"/>
  <c r="AE3066"/>
  <c r="AF3066" s="1"/>
  <c r="AD3412"/>
  <c r="AE3412"/>
  <c r="AF3412" s="1"/>
  <c r="AD3560"/>
  <c r="AE3560"/>
  <c r="AF3560" s="1"/>
  <c r="AD3293"/>
  <c r="AE3293"/>
  <c r="AF3293" s="1"/>
  <c r="AD3388"/>
  <c r="AE3388"/>
  <c r="AF3388" s="1"/>
  <c r="AD3651"/>
  <c r="AE3651"/>
  <c r="AF3651" s="1"/>
  <c r="AD3294"/>
  <c r="AE3294"/>
  <c r="AF3294" s="1"/>
  <c r="AD3792"/>
  <c r="AE3792"/>
  <c r="AF3792" s="1"/>
  <c r="AD4018"/>
  <c r="AE4018"/>
  <c r="AD3884"/>
  <c r="AE3884"/>
  <c r="AF3884" s="1"/>
  <c r="AD407"/>
  <c r="AE407"/>
  <c r="AF407" s="1"/>
  <c r="AD439"/>
  <c r="AE439"/>
  <c r="AF439" s="1"/>
  <c r="AD525"/>
  <c r="AE525"/>
  <c r="AF525" s="1"/>
  <c r="AD607"/>
  <c r="AE607"/>
  <c r="AF607" s="1"/>
  <c r="AD1578"/>
  <c r="AE1578"/>
  <c r="AF1578" s="1"/>
  <c r="AD249"/>
  <c r="AE249"/>
  <c r="AF249" s="1"/>
  <c r="AD638"/>
  <c r="AE638"/>
  <c r="AF638" s="1"/>
  <c r="AD1054"/>
  <c r="AE1054"/>
  <c r="AF1054" s="1"/>
  <c r="AD1326"/>
  <c r="AE1326"/>
  <c r="AF1326" s="1"/>
  <c r="AD851"/>
  <c r="AE851"/>
  <c r="AF851" s="1"/>
  <c r="AD2558"/>
  <c r="AE2558"/>
  <c r="AF2558" s="1"/>
  <c r="AD466"/>
  <c r="AE466"/>
  <c r="AF466" s="1"/>
  <c r="AD248"/>
  <c r="AE248"/>
  <c r="AF248" s="1"/>
  <c r="AD418"/>
  <c r="AE418"/>
  <c r="AF418" s="1"/>
  <c r="AD558"/>
  <c r="AE558"/>
  <c r="AF558" s="1"/>
  <c r="AD1341"/>
  <c r="AE1341"/>
  <c r="AF1341" s="1"/>
  <c r="AD879"/>
  <c r="AE879"/>
  <c r="AF879" s="1"/>
  <c r="AD1227"/>
  <c r="AE1227"/>
  <c r="AF1227" s="1"/>
  <c r="AD1565"/>
  <c r="AE1565"/>
  <c r="AF1565" s="1"/>
  <c r="AD1904"/>
  <c r="AE1904"/>
  <c r="AF1904" s="1"/>
  <c r="AD2482"/>
  <c r="AE2482"/>
  <c r="AD1243"/>
  <c r="AE1243"/>
  <c r="AF1243" s="1"/>
  <c r="AD2567"/>
  <c r="AE2567"/>
  <c r="AF2567" s="1"/>
  <c r="AD2450"/>
  <c r="AE2450"/>
  <c r="AF2450" s="1"/>
  <c r="AD1753"/>
  <c r="AE1753"/>
  <c r="AF1753" s="1"/>
  <c r="AD2023"/>
  <c r="AE2023"/>
  <c r="AF2023" s="1"/>
  <c r="AD2447"/>
  <c r="AE2447"/>
  <c r="AF2447" s="1"/>
  <c r="AD2771"/>
  <c r="AE2771"/>
  <c r="AF2771" s="1"/>
  <c r="AD1446"/>
  <c r="AE1446"/>
  <c r="AF1446" s="1"/>
  <c r="AD1596"/>
  <c r="AE1596"/>
  <c r="AF1596" s="1"/>
  <c r="AD1873"/>
  <c r="AE1873"/>
  <c r="AF1873" s="1"/>
  <c r="AD2580"/>
  <c r="AE2580"/>
  <c r="AF2580" s="1"/>
  <c r="AD1369"/>
  <c r="AE1369"/>
  <c r="AD2721"/>
  <c r="AE2721"/>
  <c r="AF2721" s="1"/>
  <c r="AD2454"/>
  <c r="AE2454"/>
  <c r="AD3221"/>
  <c r="AE3221"/>
  <c r="AF3221" s="1"/>
  <c r="AD2987"/>
  <c r="AE2987"/>
  <c r="AF2987" s="1"/>
  <c r="AD2777"/>
  <c r="AE2777"/>
  <c r="AF2777" s="1"/>
  <c r="AD3448"/>
  <c r="AE3448"/>
  <c r="AF3448" s="1"/>
  <c r="AD3331"/>
  <c r="AE3331"/>
  <c r="AF3331" s="1"/>
  <c r="AD2732"/>
  <c r="AE2732"/>
  <c r="AF2732" s="1"/>
  <c r="AD3128"/>
  <c r="AE3128"/>
  <c r="AF3128" s="1"/>
  <c r="AD3712"/>
  <c r="AE3712"/>
  <c r="AF3712" s="1"/>
  <c r="AD3361"/>
  <c r="AE3361"/>
  <c r="AF3361" s="1"/>
  <c r="AD3530"/>
  <c r="AE3530"/>
  <c r="AF3530" s="1"/>
  <c r="AD3686"/>
  <c r="AE3686"/>
  <c r="AF3686" s="1"/>
  <c r="AD304"/>
  <c r="AE304"/>
  <c r="AF304" s="1"/>
  <c r="AD1265"/>
  <c r="AE1265"/>
  <c r="AF1265" s="1"/>
  <c r="AD236"/>
  <c r="AE236"/>
  <c r="AF236" s="1"/>
  <c r="AD373"/>
  <c r="AE373"/>
  <c r="AF373" s="1"/>
  <c r="AD348"/>
  <c r="AE348"/>
  <c r="AF348" s="1"/>
  <c r="AD346"/>
  <c r="AE346"/>
  <c r="AF346" s="1"/>
  <c r="AD726"/>
  <c r="AE726"/>
  <c r="AF726" s="1"/>
  <c r="AD1011"/>
  <c r="AE1011"/>
  <c r="AF1011" s="1"/>
  <c r="AD1223"/>
  <c r="AE1223"/>
  <c r="AF1223" s="1"/>
  <c r="AD2081"/>
  <c r="AE2081"/>
  <c r="AF2081" s="1"/>
  <c r="AD238"/>
  <c r="AE238"/>
  <c r="AF238" s="1"/>
  <c r="AD4096"/>
  <c r="AE4096"/>
  <c r="AF4096" s="1"/>
  <c r="AD4335"/>
  <c r="AE4335"/>
  <c r="AD4620"/>
  <c r="AE4620"/>
  <c r="AF4620" s="1"/>
  <c r="AD4328"/>
  <c r="AE4328"/>
  <c r="AF4328" s="1"/>
  <c r="AD4200"/>
  <c r="AE4200"/>
  <c r="AF4200" s="1"/>
  <c r="AD4115"/>
  <c r="AE4115"/>
  <c r="AF4115" s="1"/>
  <c r="AD4134"/>
  <c r="AE4134"/>
  <c r="AF4134" s="1"/>
  <c r="AD4235"/>
  <c r="AE4235"/>
  <c r="AD4434"/>
  <c r="AE4434"/>
  <c r="AF4434" s="1"/>
  <c r="AD4300"/>
  <c r="AE4300"/>
  <c r="AD4536"/>
  <c r="AE4536"/>
  <c r="AF4536" s="1"/>
  <c r="AD4202"/>
  <c r="AE4202"/>
  <c r="AF4202" s="1"/>
  <c r="AD4260"/>
  <c r="AE4260"/>
  <c r="AF4260" s="1"/>
  <c r="AD4312"/>
  <c r="AE4312"/>
  <c r="AF4312" s="1"/>
  <c r="AD4652"/>
  <c r="AE4652"/>
  <c r="AF4652" s="1"/>
  <c r="AD4420"/>
  <c r="AE4420"/>
  <c r="AF4420" s="1"/>
  <c r="AD4601"/>
  <c r="AE4601"/>
  <c r="AF4601" s="1"/>
  <c r="AD4492"/>
  <c r="AE4492"/>
  <c r="AF4492" s="1"/>
  <c r="AD4689"/>
  <c r="AE4689"/>
  <c r="AF4689" s="1"/>
  <c r="AD4544"/>
  <c r="AE4544"/>
  <c r="AF4544" s="1"/>
  <c r="AD4188"/>
  <c r="AE4188"/>
  <c r="AF4188" s="1"/>
  <c r="AD4373"/>
  <c r="AE4373"/>
  <c r="AF4373" s="1"/>
  <c r="AD4068"/>
  <c r="AE4068"/>
  <c r="AF4068" s="1"/>
  <c r="AD4321"/>
  <c r="AE4321"/>
  <c r="AF4321" s="1"/>
  <c r="AD4624"/>
  <c r="AE4624"/>
  <c r="AF4624" s="1"/>
  <c r="AD4253"/>
  <c r="AE4253"/>
  <c r="AF4253" s="1"/>
  <c r="AD4151"/>
  <c r="AE4151"/>
  <c r="AF4151" s="1"/>
  <c r="AD4464"/>
  <c r="AE4464"/>
  <c r="AF4464" s="1"/>
  <c r="AD4486"/>
  <c r="AE4486"/>
  <c r="AF4486" s="1"/>
  <c r="AD4159"/>
  <c r="AE4159"/>
  <c r="AD4293"/>
  <c r="AE4293"/>
  <c r="AF4293" s="1"/>
  <c r="AD4618"/>
  <c r="AE4618"/>
  <c r="AF4618" s="1"/>
  <c r="AD4581"/>
  <c r="AE4581"/>
  <c r="AF4581" s="1"/>
  <c r="AD4341"/>
  <c r="AE4341"/>
  <c r="AF4341" s="1"/>
  <c r="AD4294"/>
  <c r="AE4294"/>
  <c r="AF4294" s="1"/>
  <c r="AD4405"/>
  <c r="AE4405"/>
  <c r="AF4405" s="1"/>
  <c r="AD437"/>
  <c r="AE437"/>
  <c r="AF437" s="1"/>
  <c r="AD450"/>
  <c r="AE450"/>
  <c r="AF450" s="1"/>
  <c r="AD971"/>
  <c r="AE971"/>
  <c r="AF971" s="1"/>
  <c r="AD464"/>
  <c r="AE464"/>
  <c r="AF464" s="1"/>
  <c r="AD600"/>
  <c r="AE600"/>
  <c r="AF600" s="1"/>
  <c r="AD868"/>
  <c r="AE868"/>
  <c r="AF868" s="1"/>
  <c r="AD1154"/>
  <c r="AE1154"/>
  <c r="AF1154" s="1"/>
  <c r="AD779"/>
  <c r="AE779"/>
  <c r="AD955"/>
  <c r="AE955"/>
  <c r="AF955" s="1"/>
  <c r="AD1089"/>
  <c r="AE1089"/>
  <c r="AF1089" s="1"/>
  <c r="AD1204"/>
  <c r="AE1204"/>
  <c r="AF1204" s="1"/>
  <c r="AD790"/>
  <c r="AE790"/>
  <c r="AD1062"/>
  <c r="AE1062"/>
  <c r="AF1062" s="1"/>
  <c r="AD1751"/>
  <c r="AE1751"/>
  <c r="AF1751" s="1"/>
  <c r="AD2008"/>
  <c r="AE2008"/>
  <c r="AF2008" s="1"/>
  <c r="AD2223"/>
  <c r="AE2223"/>
  <c r="AD2543"/>
  <c r="AE2543"/>
  <c r="AF2543" s="1"/>
  <c r="AD1563"/>
  <c r="AE1563"/>
  <c r="AF1563" s="1"/>
  <c r="AD1743"/>
  <c r="AE1743"/>
  <c r="AF1743" s="1"/>
  <c r="AD3217"/>
  <c r="AE3217"/>
  <c r="AF3217" s="1"/>
  <c r="AD3216"/>
  <c r="AE3216"/>
  <c r="AF3216" s="1"/>
  <c r="AD3835"/>
  <c r="AE3835"/>
  <c r="AF3835" s="1"/>
  <c r="AD1156"/>
  <c r="AE1156"/>
  <c r="AF1156" s="1"/>
  <c r="AD1240"/>
  <c r="AE1240"/>
  <c r="AF1240" s="1"/>
  <c r="AD1252"/>
  <c r="AE1252"/>
  <c r="AF1252" s="1"/>
  <c r="AD1059"/>
  <c r="AE1059"/>
  <c r="AF1059" s="1"/>
  <c r="AD957"/>
  <c r="AE957"/>
  <c r="AF957" s="1"/>
  <c r="AD1660"/>
  <c r="AE1660"/>
  <c r="AF1660" s="1"/>
  <c r="AD1229"/>
  <c r="AE1229"/>
  <c r="AF1229" s="1"/>
  <c r="AD1957"/>
  <c r="AE1957"/>
  <c r="AF1957" s="1"/>
  <c r="AD2701"/>
  <c r="AE2701"/>
  <c r="AF2701" s="1"/>
  <c r="AD2786"/>
  <c r="AE2786"/>
  <c r="AF2786" s="1"/>
  <c r="AD1843"/>
  <c r="AE1843"/>
  <c r="AF1843" s="1"/>
  <c r="AD2015"/>
  <c r="AE2015"/>
  <c r="AF2015" s="1"/>
  <c r="AD2686"/>
  <c r="AE2686"/>
  <c r="AF2686" s="1"/>
  <c r="AD2650"/>
  <c r="AE2650"/>
  <c r="AF2650" s="1"/>
  <c r="AD2699"/>
  <c r="AE2699"/>
  <c r="AF2699" s="1"/>
  <c r="AD3373"/>
  <c r="AE3373"/>
  <c r="AF3373" s="1"/>
  <c r="AD3721"/>
  <c r="AE3721"/>
  <c r="AF3721" s="1"/>
  <c r="AD2829"/>
  <c r="AE2829"/>
  <c r="AF2829" s="1"/>
  <c r="AD3312"/>
  <c r="AE3312"/>
  <c r="AF3312" s="1"/>
  <c r="AD3647"/>
  <c r="AE3647"/>
  <c r="AF3647" s="1"/>
  <c r="AD1160"/>
  <c r="AE1160"/>
  <c r="AF1160" s="1"/>
  <c r="AD283"/>
  <c r="AE283"/>
  <c r="AF283" s="1"/>
  <c r="AD929"/>
  <c r="AE929"/>
  <c r="AF929" s="1"/>
  <c r="AD246"/>
  <c r="AE246"/>
  <c r="AD455"/>
  <c r="AE455"/>
  <c r="AF455" s="1"/>
  <c r="AD713"/>
  <c r="AE713"/>
  <c r="AF713" s="1"/>
  <c r="AD1047"/>
  <c r="AE1047"/>
  <c r="AF1047" s="1"/>
  <c r="AD237"/>
  <c r="AE237"/>
  <c r="AF237" s="1"/>
  <c r="AD577"/>
  <c r="AE577"/>
  <c r="AF577" s="1"/>
  <c r="AD645"/>
  <c r="AE645"/>
  <c r="AF645" s="1"/>
  <c r="AD913"/>
  <c r="AE913"/>
  <c r="AF913" s="1"/>
  <c r="AD1057"/>
  <c r="AE1057"/>
  <c r="AF1057" s="1"/>
  <c r="AD1174"/>
  <c r="AE1174"/>
  <c r="AF1174" s="1"/>
  <c r="AD559"/>
  <c r="AE559"/>
  <c r="AF559" s="1"/>
  <c r="AD823"/>
  <c r="AE823"/>
  <c r="AF823" s="1"/>
  <c r="AD1199"/>
  <c r="AE1199"/>
  <c r="AF1199" s="1"/>
  <c r="AD430"/>
  <c r="AE430"/>
  <c r="AF430" s="1"/>
  <c r="AD877"/>
  <c r="AE877"/>
  <c r="AF877" s="1"/>
  <c r="AD1087"/>
  <c r="AE1087"/>
  <c r="AF1087" s="1"/>
  <c r="AD1245"/>
  <c r="AE1245"/>
  <c r="AF1245" s="1"/>
  <c r="AD1422"/>
  <c r="AE1422"/>
  <c r="AF1422" s="1"/>
  <c r="AD1977"/>
  <c r="AE1977"/>
  <c r="AF1977" s="1"/>
  <c r="AD272"/>
  <c r="AE272"/>
  <c r="AF272" s="1"/>
  <c r="AD863"/>
  <c r="AE863"/>
  <c r="AF863" s="1"/>
  <c r="AD300"/>
  <c r="AE300"/>
  <c r="AF300" s="1"/>
  <c r="AD337"/>
  <c r="AE337"/>
  <c r="AF337" s="1"/>
  <c r="AD397"/>
  <c r="AE397"/>
  <c r="AF397" s="1"/>
  <c r="AD459"/>
  <c r="AE459"/>
  <c r="AF459" s="1"/>
  <c r="AD499"/>
  <c r="AE499"/>
  <c r="AF499" s="1"/>
  <c r="AD555"/>
  <c r="AE555"/>
  <c r="AF555" s="1"/>
  <c r="AD1096"/>
  <c r="AE1096"/>
  <c r="AF1096" s="1"/>
  <c r="AD1872"/>
  <c r="AE1872"/>
  <c r="AF1872" s="1"/>
  <c r="AD631"/>
  <c r="AE631"/>
  <c r="AF631" s="1"/>
  <c r="AD737"/>
  <c r="AE737"/>
  <c r="AF737" s="1"/>
  <c r="AD994"/>
  <c r="AE994"/>
  <c r="AF994" s="1"/>
  <c r="AD1467"/>
  <c r="AE1467"/>
  <c r="AF1467" s="1"/>
  <c r="AD1822"/>
  <c r="AE1822"/>
  <c r="AF1822" s="1"/>
  <c r="AD2365"/>
  <c r="AE2365"/>
  <c r="AF2365" s="1"/>
  <c r="AD647"/>
  <c r="AE647"/>
  <c r="AF647" s="1"/>
  <c r="AD744"/>
  <c r="AE744"/>
  <c r="AF744" s="1"/>
  <c r="AD978"/>
  <c r="AE978"/>
  <c r="AF978" s="1"/>
  <c r="AD1210"/>
  <c r="AE1210"/>
  <c r="AD1398"/>
  <c r="AE1398"/>
  <c r="AF1398" s="1"/>
  <c r="AD1564"/>
  <c r="AE1564"/>
  <c r="AF1564" s="1"/>
  <c r="AD1839"/>
  <c r="AE1839"/>
  <c r="AF1839" s="1"/>
  <c r="AD2335"/>
  <c r="AE2335"/>
  <c r="AF2335" s="1"/>
  <c r="AD635"/>
  <c r="AE635"/>
  <c r="AF635" s="1"/>
  <c r="AD746"/>
  <c r="AE746"/>
  <c r="AF746" s="1"/>
  <c r="AD813"/>
  <c r="AE813"/>
  <c r="AF813" s="1"/>
  <c r="AD1118"/>
  <c r="AE1118"/>
  <c r="AF1118" s="1"/>
  <c r="AD1182"/>
  <c r="AE1182"/>
  <c r="AF1182" s="1"/>
  <c r="AD1267"/>
  <c r="AE1267"/>
  <c r="AF1267" s="1"/>
  <c r="AD1314"/>
  <c r="AE1314"/>
  <c r="AF1314" s="1"/>
  <c r="AD1543"/>
  <c r="AE1543"/>
  <c r="AF1543" s="1"/>
  <c r="AD1838"/>
  <c r="AE1838"/>
  <c r="AF1838" s="1"/>
  <c r="AD1934"/>
  <c r="AE1934"/>
  <c r="AF1934" s="1"/>
  <c r="AD2112"/>
  <c r="AE2112"/>
  <c r="AF2112" s="1"/>
  <c r="AD2206"/>
  <c r="AE2206"/>
  <c r="AF2206" s="1"/>
  <c r="AD2585"/>
  <c r="AE2585"/>
  <c r="AF2585" s="1"/>
  <c r="AD1387"/>
  <c r="AE1387"/>
  <c r="AF1387" s="1"/>
  <c r="AD1645"/>
  <c r="AE1645"/>
  <c r="AF1645" s="1"/>
  <c r="AD1895"/>
  <c r="AE1895"/>
  <c r="AF1895" s="1"/>
  <c r="AD2659"/>
  <c r="AE2659"/>
  <c r="AF2659" s="1"/>
  <c r="AD1534"/>
  <c r="AE1534"/>
  <c r="AF1534" s="1"/>
  <c r="AD1887"/>
  <c r="AE1887"/>
  <c r="AF1887" s="1"/>
  <c r="AD2354"/>
  <c r="AE2354"/>
  <c r="AF2354" s="1"/>
  <c r="AD2533"/>
  <c r="AE2533"/>
  <c r="AF2533" s="1"/>
  <c r="AD2905"/>
  <c r="AE2905"/>
  <c r="AF2905" s="1"/>
  <c r="AD1396"/>
  <c r="AE1396"/>
  <c r="AF1396" s="1"/>
  <c r="AD1728"/>
  <c r="AE1728"/>
  <c r="AF1728" s="1"/>
  <c r="AD1853"/>
  <c r="AE1853"/>
  <c r="AF1853" s="1"/>
  <c r="AD2138"/>
  <c r="AE2138"/>
  <c r="AF2138" s="1"/>
  <c r="AD2367"/>
  <c r="AE2367"/>
  <c r="AF2367" s="1"/>
  <c r="AD2645"/>
  <c r="AE2645"/>
  <c r="AF2645" s="1"/>
  <c r="AD2536"/>
  <c r="AE2536"/>
  <c r="AF2536" s="1"/>
  <c r="AD2626"/>
  <c r="AE2626"/>
  <c r="AF2626" s="1"/>
  <c r="AD2951"/>
  <c r="AE2951"/>
  <c r="AF2951" s="1"/>
  <c r="AD2312"/>
  <c r="AE2312"/>
  <c r="AF2312" s="1"/>
  <c r="AD2949"/>
  <c r="AE2949"/>
  <c r="AF2949" s="1"/>
  <c r="AD3196"/>
  <c r="AE3196"/>
  <c r="AF3196" s="1"/>
  <c r="AD2350"/>
  <c r="AE2350"/>
  <c r="AF2350" s="1"/>
  <c r="AD2401"/>
  <c r="AE2401"/>
  <c r="AF2401" s="1"/>
  <c r="AD3007"/>
  <c r="AE3007"/>
  <c r="AF3007" s="1"/>
  <c r="AD2801"/>
  <c r="AE2801"/>
  <c r="AF2801" s="1"/>
  <c r="AD3052"/>
  <c r="AE3052"/>
  <c r="AF3052" s="1"/>
  <c r="AD3150"/>
  <c r="AE3150"/>
  <c r="AF3150" s="1"/>
  <c r="AD3289"/>
  <c r="AE3289"/>
  <c r="AF3289" s="1"/>
  <c r="AD3394"/>
  <c r="AE3394"/>
  <c r="AF3394" s="1"/>
  <c r="AD3575"/>
  <c r="AE3575"/>
  <c r="AF3575" s="1"/>
  <c r="AD3264"/>
  <c r="AE3264"/>
  <c r="AF3264" s="1"/>
  <c r="AD3282"/>
  <c r="AE3282"/>
  <c r="AF3282" s="1"/>
  <c r="AD3333"/>
  <c r="AE3333"/>
  <c r="AF3333" s="1"/>
  <c r="AD2830"/>
  <c r="AE2830"/>
  <c r="AF2830" s="1"/>
  <c r="AD3153"/>
  <c r="AE3153"/>
  <c r="AF3153" s="1"/>
  <c r="AD3398"/>
  <c r="AE3398"/>
  <c r="AF3398" s="1"/>
  <c r="AD3698"/>
  <c r="AE3698"/>
  <c r="AF3698" s="1"/>
  <c r="AD3502"/>
  <c r="AE3502"/>
  <c r="AF3502" s="1"/>
  <c r="AD3685"/>
  <c r="AE3685"/>
  <c r="AF3685" s="1"/>
  <c r="AD4045"/>
  <c r="AE4045"/>
  <c r="AF4045" s="1"/>
  <c r="AD3518"/>
  <c r="AE3518"/>
  <c r="AF3518" s="1"/>
  <c r="AD3617"/>
  <c r="AE3617"/>
  <c r="AF3617" s="1"/>
  <c r="AD3285"/>
  <c r="AE3285"/>
  <c r="AF3285" s="1"/>
  <c r="AD3592"/>
  <c r="AE3592"/>
  <c r="AF3592" s="1"/>
  <c r="AD3704"/>
  <c r="AE3704"/>
  <c r="AF3704" s="1"/>
  <c r="AD3927"/>
  <c r="AE3927"/>
  <c r="AF3927" s="1"/>
  <c r="AD425"/>
  <c r="AE425"/>
  <c r="AF425" s="1"/>
  <c r="AD454"/>
  <c r="AE454"/>
  <c r="AF454" s="1"/>
  <c r="AD1315"/>
  <c r="AE1315"/>
  <c r="AF1315" s="1"/>
  <c r="AD228"/>
  <c r="AE228"/>
  <c r="AF228" s="1"/>
  <c r="AD419"/>
  <c r="AE419"/>
  <c r="AF419" s="1"/>
  <c r="AD770"/>
  <c r="AE770"/>
  <c r="AF770" s="1"/>
  <c r="AD992"/>
  <c r="AE992"/>
  <c r="AD1305"/>
  <c r="AE1305"/>
  <c r="AF1305" s="1"/>
  <c r="AD1046"/>
  <c r="AE1046"/>
  <c r="AF1046" s="1"/>
  <c r="AD1312"/>
  <c r="AE1312"/>
  <c r="AF1312" s="1"/>
  <c r="AD364"/>
  <c r="AE364"/>
  <c r="AF364" s="1"/>
  <c r="AD632"/>
  <c r="AE632"/>
  <c r="AF632" s="1"/>
  <c r="AD1274"/>
  <c r="AE1274"/>
  <c r="AF1274" s="1"/>
  <c r="AD1883"/>
  <c r="AE1883"/>
  <c r="AF1883" s="1"/>
  <c r="AD781"/>
  <c r="AE781"/>
  <c r="AF781" s="1"/>
  <c r="AD853"/>
  <c r="AE853"/>
  <c r="AF853" s="1"/>
  <c r="AD1001"/>
  <c r="AE1001"/>
  <c r="AF1001" s="1"/>
  <c r="AD1032"/>
  <c r="AE1032"/>
  <c r="AF1032" s="1"/>
  <c r="AD1107"/>
  <c r="AE1107"/>
  <c r="AF1107" s="1"/>
  <c r="AD1301"/>
  <c r="AE1301"/>
  <c r="AF1301" s="1"/>
  <c r="AD1404"/>
  <c r="AE1404"/>
  <c r="AF1404" s="1"/>
  <c r="AD1540"/>
  <c r="AE1540"/>
  <c r="AF1540" s="1"/>
  <c r="AD1590"/>
  <c r="AE1590"/>
  <c r="AF1590" s="1"/>
  <c r="AD1652"/>
  <c r="AE1652"/>
  <c r="AF1652" s="1"/>
  <c r="AD1754"/>
  <c r="AE1754"/>
  <c r="AF1754" s="1"/>
  <c r="AD1882"/>
  <c r="AE1882"/>
  <c r="AF1882" s="1"/>
  <c r="AD2038"/>
  <c r="AE2038"/>
  <c r="AF2038" s="1"/>
  <c r="AD2132"/>
  <c r="AE2132"/>
  <c r="AF2132" s="1"/>
  <c r="AD2236"/>
  <c r="AE2236"/>
  <c r="AF2236" s="1"/>
  <c r="AD2409"/>
  <c r="AE2409"/>
  <c r="AF2409" s="1"/>
  <c r="AD1759"/>
  <c r="AE1759"/>
  <c r="AF1759" s="1"/>
  <c r="AD1869"/>
  <c r="AE1869"/>
  <c r="AF1869" s="1"/>
  <c r="AD2369"/>
  <c r="AE2369"/>
  <c r="AF2369" s="1"/>
  <c r="AD2505"/>
  <c r="AE2505"/>
  <c r="AF2505" s="1"/>
  <c r="AD2563"/>
  <c r="AE2563"/>
  <c r="AF2563" s="1"/>
  <c r="AD1920"/>
  <c r="AE1920"/>
  <c r="AF1920" s="1"/>
  <c r="AD2308"/>
  <c r="AE2308"/>
  <c r="AF2308" s="1"/>
  <c r="AD2380"/>
  <c r="AE2380"/>
  <c r="AF2380" s="1"/>
  <c r="AD2622"/>
  <c r="AE2622"/>
  <c r="AF2622" s="1"/>
  <c r="AD1626"/>
  <c r="AE1626"/>
  <c r="AF1626" s="1"/>
  <c r="AD1948"/>
  <c r="AE1948"/>
  <c r="AF1948" s="1"/>
  <c r="AD2004"/>
  <c r="AE2004"/>
  <c r="AF2004" s="1"/>
  <c r="AD2110"/>
  <c r="AE2110"/>
  <c r="AF2110" s="1"/>
  <c r="AD2194"/>
  <c r="AE2194"/>
  <c r="AF2194" s="1"/>
  <c r="AD2283"/>
  <c r="AE2283"/>
  <c r="AF2283" s="1"/>
  <c r="AD2336"/>
  <c r="AE2336"/>
  <c r="AF2336" s="1"/>
  <c r="AD2398"/>
  <c r="AE2398"/>
  <c r="AF2398" s="1"/>
  <c r="AD2497"/>
  <c r="AE2497"/>
  <c r="AF2497" s="1"/>
  <c r="AD2768"/>
  <c r="AE2768"/>
  <c r="AF2768" s="1"/>
  <c r="AD2845"/>
  <c r="AE2845"/>
  <c r="AF2845" s="1"/>
  <c r="AD3100"/>
  <c r="AE3100"/>
  <c r="AF3100" s="1"/>
  <c r="AD2861"/>
  <c r="AE2861"/>
  <c r="AF2861" s="1"/>
  <c r="AD2913"/>
  <c r="AE2913"/>
  <c r="AF2913" s="1"/>
  <c r="AD3024"/>
  <c r="AE3024"/>
  <c r="AF3024" s="1"/>
  <c r="AD3130"/>
  <c r="AE3130"/>
  <c r="AF3130" s="1"/>
  <c r="AD3267"/>
  <c r="AE3267"/>
  <c r="AF3267" s="1"/>
  <c r="AD2461"/>
  <c r="AE2461"/>
  <c r="AF2461" s="1"/>
  <c r="AD2684"/>
  <c r="AE2684"/>
  <c r="AF2684" s="1"/>
  <c r="AD2806"/>
  <c r="AE2806"/>
  <c r="AF2806" s="1"/>
  <c r="AD3114"/>
  <c r="AE3114"/>
  <c r="AF3114" s="1"/>
  <c r="AD3606"/>
  <c r="AE3606"/>
  <c r="AF3606" s="1"/>
  <c r="AD2787"/>
  <c r="AE2787"/>
  <c r="AF2787" s="1"/>
  <c r="AD2854"/>
  <c r="AE2854"/>
  <c r="AF2854" s="1"/>
  <c r="AD2925"/>
  <c r="AE2925"/>
  <c r="AF2925" s="1"/>
  <c r="AD3191"/>
  <c r="AE3191"/>
  <c r="AF3191" s="1"/>
  <c r="AD3295"/>
  <c r="AE3295"/>
  <c r="AF3295" s="1"/>
  <c r="AD3418"/>
  <c r="AE3418"/>
  <c r="AF3418" s="1"/>
  <c r="AD3481"/>
  <c r="AE3481"/>
  <c r="AF3481" s="1"/>
  <c r="AD3629"/>
  <c r="AE3629"/>
  <c r="AF3629" s="1"/>
  <c r="AD3966"/>
  <c r="AE3966"/>
  <c r="AF3966" s="1"/>
  <c r="AD2820"/>
  <c r="AE2820"/>
  <c r="AF2820" s="1"/>
  <c r="AD2917"/>
  <c r="AE2917"/>
  <c r="AF2917" s="1"/>
  <c r="AD3039"/>
  <c r="AE3039"/>
  <c r="AF3039" s="1"/>
  <c r="AD3211"/>
  <c r="AE3211"/>
  <c r="AF3211" s="1"/>
  <c r="AD3261"/>
  <c r="AE3261"/>
  <c r="AF3261" s="1"/>
  <c r="AD3384"/>
  <c r="AE3384"/>
  <c r="AF3384" s="1"/>
  <c r="AD3543"/>
  <c r="AE3543"/>
  <c r="AF3543" s="1"/>
  <c r="AD3218"/>
  <c r="AE3218"/>
  <c r="AF3218" s="1"/>
  <c r="AD3443"/>
  <c r="AE3443"/>
  <c r="AF3443" s="1"/>
  <c r="AD2992"/>
  <c r="AE2992"/>
  <c r="AF2992" s="1"/>
  <c r="AD3102"/>
  <c r="AE3102"/>
  <c r="AF3102" s="1"/>
  <c r="AD3148"/>
  <c r="AE3148"/>
  <c r="AF3148" s="1"/>
  <c r="AD3208"/>
  <c r="AE3208"/>
  <c r="AF3208" s="1"/>
  <c r="AD3363"/>
  <c r="AE3363"/>
  <c r="AF3363" s="1"/>
  <c r="AD3429"/>
  <c r="AE3429"/>
  <c r="AF3429" s="1"/>
  <c r="AD3525"/>
  <c r="AE3525"/>
  <c r="AF3525" s="1"/>
  <c r="AD3280"/>
  <c r="AE3280"/>
  <c r="AF3280" s="1"/>
  <c r="AD3366"/>
  <c r="AE3366"/>
  <c r="AF3366" s="1"/>
  <c r="AD3422"/>
  <c r="AE3422"/>
  <c r="AF3422" s="1"/>
  <c r="AD3494"/>
  <c r="AE3494"/>
  <c r="AF3494" s="1"/>
  <c r="AD3588"/>
  <c r="AE3588"/>
  <c r="AF3588" s="1"/>
  <c r="AD3776"/>
  <c r="AE3776"/>
  <c r="AF3776" s="1"/>
  <c r="AD4047"/>
  <c r="AE4047"/>
  <c r="AF4047" s="1"/>
  <c r="AD3346"/>
  <c r="AE3346"/>
  <c r="AF3346" s="1"/>
  <c r="AD3490"/>
  <c r="AE3490"/>
  <c r="AF3490" s="1"/>
  <c r="AD3738"/>
  <c r="AE3738"/>
  <c r="AF3738" s="1"/>
  <c r="AD3878"/>
  <c r="AE3878"/>
  <c r="AF3878" s="1"/>
  <c r="AD3276"/>
  <c r="AE3276"/>
  <c r="AF3276" s="1"/>
  <c r="AD3359"/>
  <c r="AE3359"/>
  <c r="AF3359" s="1"/>
  <c r="AD3426"/>
  <c r="AE3426"/>
  <c r="AF3426" s="1"/>
  <c r="AD3483"/>
  <c r="AE3483"/>
  <c r="AF3483" s="1"/>
  <c r="AD3558"/>
  <c r="AE3558"/>
  <c r="AF3558" s="1"/>
  <c r="AD4006"/>
  <c r="AE4006"/>
  <c r="AD3817"/>
  <c r="AE3817"/>
  <c r="AF3817" s="1"/>
  <c r="AD3948"/>
  <c r="AE3948"/>
  <c r="AF3948" s="1"/>
  <c r="AD3692"/>
  <c r="AE3692"/>
  <c r="AF3692" s="1"/>
  <c r="AD3815"/>
  <c r="AE3815"/>
  <c r="AF3815" s="1"/>
  <c r="AD3724"/>
  <c r="AE3724"/>
  <c r="AF3724" s="1"/>
  <c r="AD3845"/>
  <c r="AE3845"/>
  <c r="AF3845" s="1"/>
  <c r="AD4032"/>
  <c r="AE4032"/>
  <c r="AF4032" s="1"/>
  <c r="AD333"/>
  <c r="AE333"/>
  <c r="AF333" s="1"/>
  <c r="AD240"/>
  <c r="AE240"/>
  <c r="AF240" s="1"/>
  <c r="AD319"/>
  <c r="AE319"/>
  <c r="AF319" s="1"/>
  <c r="AD347"/>
  <c r="AE347"/>
  <c r="AF347" s="1"/>
  <c r="AD1045"/>
  <c r="AE1045"/>
  <c r="AF1045" s="1"/>
  <c r="AD787"/>
  <c r="AE787"/>
  <c r="AF787" s="1"/>
  <c r="AD1257"/>
  <c r="AE1257"/>
  <c r="AF1257" s="1"/>
  <c r="AD1831"/>
  <c r="AE1831"/>
  <c r="AF1831" s="1"/>
  <c r="AD1648"/>
  <c r="AE1648"/>
  <c r="AF1648" s="1"/>
  <c r="AD388"/>
  <c r="AE388"/>
  <c r="AF388" s="1"/>
  <c r="AD616"/>
  <c r="AE616"/>
  <c r="AF616" s="1"/>
  <c r="AD951"/>
  <c r="AE951"/>
  <c r="AF951" s="1"/>
  <c r="AD1947"/>
  <c r="AE1947"/>
  <c r="AF1947" s="1"/>
  <c r="AD332"/>
  <c r="AE332"/>
  <c r="AF332" s="1"/>
  <c r="AD1415"/>
  <c r="AE1415"/>
  <c r="AF1415" s="1"/>
  <c r="AD1179"/>
  <c r="AE1179"/>
  <c r="AF1179" s="1"/>
  <c r="AD1768"/>
  <c r="AE1768"/>
  <c r="AD2914"/>
  <c r="AE2914"/>
  <c r="AF2914" s="1"/>
  <c r="AD1371"/>
  <c r="AE1371"/>
  <c r="AF1371" s="1"/>
  <c r="AD1651"/>
  <c r="AE1651"/>
  <c r="AF1651" s="1"/>
  <c r="AD1833"/>
  <c r="AE1833"/>
  <c r="AF1833" s="1"/>
  <c r="AD2079"/>
  <c r="AE2079"/>
  <c r="AF2079" s="1"/>
  <c r="AD2941"/>
  <c r="AE2941"/>
  <c r="AF2941" s="1"/>
  <c r="AD1132"/>
  <c r="AE1132"/>
  <c r="AF1132" s="1"/>
  <c r="AD1493"/>
  <c r="AE1493"/>
  <c r="AF1493" s="1"/>
  <c r="AD1786"/>
  <c r="AE1786"/>
  <c r="AF1786" s="1"/>
  <c r="AD2054"/>
  <c r="AE2054"/>
  <c r="AF2054" s="1"/>
  <c r="AD2273"/>
  <c r="AE2273"/>
  <c r="AF2273" s="1"/>
  <c r="AD3019"/>
  <c r="AE3019"/>
  <c r="AF3019" s="1"/>
  <c r="AD753"/>
  <c r="AE753"/>
  <c r="AF753" s="1"/>
  <c r="AD1548"/>
  <c r="AE1548"/>
  <c r="AF1548" s="1"/>
  <c r="AD2170"/>
  <c r="AE2170"/>
  <c r="AF2170" s="1"/>
  <c r="AD2526"/>
  <c r="AE2526"/>
  <c r="AF2526" s="1"/>
  <c r="AD3265"/>
  <c r="AE3265"/>
  <c r="AF3265" s="1"/>
  <c r="AD2311"/>
  <c r="AE2311"/>
  <c r="AF2311" s="1"/>
  <c r="AD2285"/>
  <c r="AE2285"/>
  <c r="AF2285" s="1"/>
  <c r="AD2711"/>
  <c r="AE2711"/>
  <c r="AF2711" s="1"/>
  <c r="AD3106"/>
  <c r="AE3106"/>
  <c r="AF3106" s="1"/>
  <c r="AD2894"/>
  <c r="AE2894"/>
  <c r="AF2894" s="1"/>
  <c r="AD3229"/>
  <c r="AE3229"/>
  <c r="AF3229" s="1"/>
  <c r="AD2776"/>
  <c r="AE2776"/>
  <c r="AF2776" s="1"/>
  <c r="AD2975"/>
  <c r="AE2975"/>
  <c r="AF2975" s="1"/>
  <c r="AD3297"/>
  <c r="AE3297"/>
  <c r="AF3297" s="1"/>
  <c r="AD3449"/>
  <c r="AE3449"/>
  <c r="AF3449" s="1"/>
  <c r="AD3351"/>
  <c r="AE3351"/>
  <c r="AF3351" s="1"/>
  <c r="AD4043"/>
  <c r="AE4043"/>
  <c r="AF4043" s="1"/>
  <c r="AD3378"/>
  <c r="AE3378"/>
  <c r="AF3378" s="1"/>
  <c r="AD3946"/>
  <c r="AE3946"/>
  <c r="AF3946" s="1"/>
  <c r="AD3635"/>
  <c r="AE3635"/>
  <c r="AF3635" s="1"/>
  <c r="AD3407"/>
  <c r="AE3407"/>
  <c r="AF3407" s="1"/>
  <c r="AD3827"/>
  <c r="AE3827"/>
  <c r="AF3827" s="1"/>
  <c r="AD3725"/>
  <c r="AE3725"/>
  <c r="AF3725" s="1"/>
  <c r="AD3610"/>
  <c r="AE3610"/>
  <c r="AF3610" s="1"/>
  <c r="AD92"/>
  <c r="AE92"/>
  <c r="AF92" s="1"/>
  <c r="AD103"/>
  <c r="AE103"/>
  <c r="AF103" s="1"/>
  <c r="AD209"/>
  <c r="AE209"/>
  <c r="AF209" s="1"/>
  <c r="AD114"/>
  <c r="AE114"/>
  <c r="AF114" s="1"/>
  <c r="AD170"/>
  <c r="AE170"/>
  <c r="AF170" s="1"/>
  <c r="AD200"/>
  <c r="AE200"/>
  <c r="AF200" s="1"/>
  <c r="AD163"/>
  <c r="AE163"/>
  <c r="AF163" s="1"/>
  <c r="AD126"/>
  <c r="AE126"/>
  <c r="AF126" s="1"/>
  <c r="AD116"/>
  <c r="AE116"/>
  <c r="AF116" s="1"/>
  <c r="AD99"/>
  <c r="AE99"/>
  <c r="AF99" s="1"/>
  <c r="AD197"/>
  <c r="AE197"/>
  <c r="AF197" s="1"/>
  <c r="AD127"/>
  <c r="AE127"/>
  <c r="AF127" s="1"/>
  <c r="AD124"/>
  <c r="AE124"/>
  <c r="AF124" s="1"/>
  <c r="AD73"/>
  <c r="AE73"/>
  <c r="AF73" s="1"/>
  <c r="AD158"/>
  <c r="AE158"/>
  <c r="AF158" s="1"/>
  <c r="AD132"/>
  <c r="AE132"/>
  <c r="AF132" s="1"/>
  <c r="AD97"/>
  <c r="AE97"/>
  <c r="AF97" s="1"/>
  <c r="AD85"/>
  <c r="AE85"/>
  <c r="AF85" s="1"/>
  <c r="AD172"/>
  <c r="AE172"/>
  <c r="AF172" s="1"/>
  <c r="AD150"/>
  <c r="AE150"/>
  <c r="AF150" s="1"/>
  <c r="AD215"/>
  <c r="AE215"/>
  <c r="AF215" s="1"/>
  <c r="AD41"/>
  <c r="AE41"/>
  <c r="AF41" s="1"/>
  <c r="AD44"/>
  <c r="AE44"/>
  <c r="AF44" s="1"/>
  <c r="AD35"/>
  <c r="AE35"/>
  <c r="AF35" s="1"/>
  <c r="AD18"/>
  <c r="AE18"/>
  <c r="AF18" s="1"/>
  <c r="AD11"/>
  <c r="AE11"/>
  <c r="AF11" s="1"/>
  <c r="AD9"/>
  <c r="AE9"/>
  <c r="AF9" s="1"/>
  <c r="AD2872"/>
  <c r="AE2872"/>
  <c r="AF2872" s="1"/>
  <c r="AD2565"/>
  <c r="AE2565"/>
  <c r="AF2565" s="1"/>
  <c r="AD2942"/>
  <c r="AE2942"/>
  <c r="AF2942" s="1"/>
  <c r="AD3195"/>
  <c r="AE3195"/>
  <c r="AF3195" s="1"/>
  <c r="AD3035"/>
  <c r="AE3035"/>
  <c r="AD3193"/>
  <c r="AE3193"/>
  <c r="AF3193" s="1"/>
  <c r="AD3571"/>
  <c r="AE3571"/>
  <c r="AF3571" s="1"/>
  <c r="AD3389"/>
  <c r="AE3389"/>
  <c r="AF3389" s="1"/>
  <c r="AD3553"/>
  <c r="AE3553"/>
  <c r="AF3553" s="1"/>
  <c r="AD3804"/>
  <c r="AE3804"/>
  <c r="AF3804" s="1"/>
  <c r="AD330"/>
  <c r="AE330"/>
  <c r="AF330" s="1"/>
  <c r="AD566"/>
  <c r="AE566"/>
  <c r="AF566" s="1"/>
  <c r="AD282"/>
  <c r="AE282"/>
  <c r="AF282" s="1"/>
  <c r="AD277"/>
  <c r="AE277"/>
  <c r="AF277" s="1"/>
  <c r="AD408"/>
  <c r="AE408"/>
  <c r="AF408" s="1"/>
  <c r="AD355"/>
  <c r="AE355"/>
  <c r="AF355" s="1"/>
  <c r="AD351"/>
  <c r="AE351"/>
  <c r="AF351" s="1"/>
  <c r="AD792"/>
  <c r="AE792"/>
  <c r="AF792" s="1"/>
  <c r="AD1044"/>
  <c r="AE1044"/>
  <c r="AF1044" s="1"/>
  <c r="AD1235"/>
  <c r="AE1235"/>
  <c r="AF1235" s="1"/>
  <c r="AD1723"/>
  <c r="AE1723"/>
  <c r="AF1723" s="1"/>
  <c r="AD2192"/>
  <c r="AE2192"/>
  <c r="AF2192" s="1"/>
  <c r="AD257"/>
  <c r="AE257"/>
  <c r="AD478"/>
  <c r="AE478"/>
  <c r="AF478" s="1"/>
  <c r="AD606"/>
  <c r="AE606"/>
  <c r="AF606" s="1"/>
  <c r="AD723"/>
  <c r="AE723"/>
  <c r="AF723" s="1"/>
  <c r="AD796"/>
  <c r="AE796"/>
  <c r="AF796" s="1"/>
  <c r="AD878"/>
  <c r="AE878"/>
  <c r="AF878" s="1"/>
  <c r="AD1036"/>
  <c r="AE1036"/>
  <c r="AF1036" s="1"/>
  <c r="AD1134"/>
  <c r="AE1134"/>
  <c r="AF1134" s="1"/>
  <c r="AD1212"/>
  <c r="AE1212"/>
  <c r="AD1296"/>
  <c r="AE1296"/>
  <c r="AF1296" s="1"/>
  <c r="AD1794"/>
  <c r="AE1794"/>
  <c r="AF1794" s="1"/>
  <c r="AD290"/>
  <c r="AE290"/>
  <c r="AF290" s="1"/>
  <c r="AD474"/>
  <c r="AE474"/>
  <c r="AF474" s="1"/>
  <c r="AD715"/>
  <c r="AE715"/>
  <c r="AF715" s="1"/>
  <c r="AD1065"/>
  <c r="AE1065"/>
  <c r="AF1065" s="1"/>
  <c r="AD1327"/>
  <c r="AE1327"/>
  <c r="AF1327" s="1"/>
  <c r="AD2142"/>
  <c r="AE2142"/>
  <c r="AF2142" s="1"/>
  <c r="AD436"/>
  <c r="AE436"/>
  <c r="AF436" s="1"/>
  <c r="AD480"/>
  <c r="AE480"/>
  <c r="AF480" s="1"/>
  <c r="AD675"/>
  <c r="AE675"/>
  <c r="AF675" s="1"/>
  <c r="AD821"/>
  <c r="AE821"/>
  <c r="AF821" s="1"/>
  <c r="AD1003"/>
  <c r="AE1003"/>
  <c r="AF1003" s="1"/>
  <c r="AD1136"/>
  <c r="AE1136"/>
  <c r="AF1136" s="1"/>
  <c r="AD1171"/>
  <c r="AE1171"/>
  <c r="AF1171" s="1"/>
  <c r="AD1225"/>
  <c r="AE1225"/>
  <c r="AF1225" s="1"/>
  <c r="AD1311"/>
  <c r="AE1311"/>
  <c r="AF1311" s="1"/>
  <c r="AD588"/>
  <c r="AE588"/>
  <c r="AF588" s="1"/>
  <c r="AD1379"/>
  <c r="AE1379"/>
  <c r="AF1379" s="1"/>
  <c r="AD1997"/>
  <c r="AE1997"/>
  <c r="AF1997" s="1"/>
  <c r="AD318"/>
  <c r="AE318"/>
  <c r="AF318" s="1"/>
  <c r="AD434"/>
  <c r="AE434"/>
  <c r="AF434" s="1"/>
  <c r="AD500"/>
  <c r="AE500"/>
  <c r="AF500" s="1"/>
  <c r="AD542"/>
  <c r="AE542"/>
  <c r="AF542" s="1"/>
  <c r="AD591"/>
  <c r="AE591"/>
  <c r="AF591" s="1"/>
  <c r="AD953"/>
  <c r="AE953"/>
  <c r="AF953" s="1"/>
  <c r="AD1114"/>
  <c r="AE1114"/>
  <c r="AF1114" s="1"/>
  <c r="AD1332"/>
  <c r="AE1332"/>
  <c r="AF1332" s="1"/>
  <c r="AD1709"/>
  <c r="AE1709"/>
  <c r="AF1709" s="1"/>
  <c r="AD2172"/>
  <c r="AE2172"/>
  <c r="AF2172" s="1"/>
  <c r="AD987"/>
  <c r="AE987"/>
  <c r="AF987" s="1"/>
  <c r="AD1039"/>
  <c r="AE1039"/>
  <c r="AF1039" s="1"/>
  <c r="AD1079"/>
  <c r="AE1079"/>
  <c r="AF1079" s="1"/>
  <c r="AD1184"/>
  <c r="AE1184"/>
  <c r="AD1491"/>
  <c r="AE1491"/>
  <c r="AF1491" s="1"/>
  <c r="AD1576"/>
  <c r="AE1576"/>
  <c r="AF1576" s="1"/>
  <c r="AD1795"/>
  <c r="AE1795"/>
  <c r="AF1795" s="1"/>
  <c r="AD1900"/>
  <c r="AE1900"/>
  <c r="AF1900" s="1"/>
  <c r="AD2070"/>
  <c r="AE2070"/>
  <c r="AF2070" s="1"/>
  <c r="AD2161"/>
  <c r="AE2161"/>
  <c r="AF2161" s="1"/>
  <c r="AD2459"/>
  <c r="AE2459"/>
  <c r="AF2459" s="1"/>
  <c r="AD2762"/>
  <c r="AE2762"/>
  <c r="AF2762" s="1"/>
  <c r="AD643"/>
  <c r="AE643"/>
  <c r="AF643" s="1"/>
  <c r="AD697"/>
  <c r="AE697"/>
  <c r="AF697" s="1"/>
  <c r="AD1344"/>
  <c r="AE1344"/>
  <c r="AF1344" s="1"/>
  <c r="AD1501"/>
  <c r="AE1501"/>
  <c r="AF1501" s="1"/>
  <c r="AD1584"/>
  <c r="AE1584"/>
  <c r="AF1584" s="1"/>
  <c r="AD1860"/>
  <c r="AE1860"/>
  <c r="AF1860" s="1"/>
  <c r="AD2097"/>
  <c r="AE2097"/>
  <c r="AF2097" s="1"/>
  <c r="AD2197"/>
  <c r="AE2197"/>
  <c r="AF2197" s="1"/>
  <c r="AD2421"/>
  <c r="AE2421"/>
  <c r="AF2421" s="1"/>
  <c r="AD634"/>
  <c r="AE634"/>
  <c r="AF634" s="1"/>
  <c r="AD1504"/>
  <c r="AE1504"/>
  <c r="AF1504" s="1"/>
  <c r="AD1579"/>
  <c r="AE1579"/>
  <c r="AF1579" s="1"/>
  <c r="AD1628"/>
  <c r="AE1628"/>
  <c r="AF1628" s="1"/>
  <c r="AD1832"/>
  <c r="AE1832"/>
  <c r="AD1982"/>
  <c r="AE1982"/>
  <c r="AF1982" s="1"/>
  <c r="AD2121"/>
  <c r="AE2121"/>
  <c r="AF2121" s="1"/>
  <c r="AD2209"/>
  <c r="AE2209"/>
  <c r="AF2209" s="1"/>
  <c r="AD1608"/>
  <c r="AE1608"/>
  <c r="AF1608" s="1"/>
  <c r="AD1755"/>
  <c r="AE1755"/>
  <c r="AF1755" s="1"/>
  <c r="AD1809"/>
  <c r="AE1809"/>
  <c r="AF1809" s="1"/>
  <c r="AD1902"/>
  <c r="AE1902"/>
  <c r="AF1902" s="1"/>
  <c r="AD1962"/>
  <c r="AE1962"/>
  <c r="AF1962" s="1"/>
  <c r="AD1991"/>
  <c r="AE1991"/>
  <c r="AF1991" s="1"/>
  <c r="AD2044"/>
  <c r="AE2044"/>
  <c r="AF2044" s="1"/>
  <c r="AD2202"/>
  <c r="AE2202"/>
  <c r="AF2202" s="1"/>
  <c r="AD2362"/>
  <c r="AE2362"/>
  <c r="AF2362" s="1"/>
  <c r="AD2478"/>
  <c r="AE2478"/>
  <c r="AF2478" s="1"/>
  <c r="AD2611"/>
  <c r="AE2611"/>
  <c r="AF2611" s="1"/>
  <c r="AD2878"/>
  <c r="AE2878"/>
  <c r="AF2878" s="1"/>
  <c r="AD1370"/>
  <c r="AE1370"/>
  <c r="AF1370" s="1"/>
  <c r="AD1911"/>
  <c r="AE1911"/>
  <c r="AF1911" s="1"/>
  <c r="AD2103"/>
  <c r="AE2103"/>
  <c r="AF2103" s="1"/>
  <c r="AD2605"/>
  <c r="AE2605"/>
  <c r="AF2605" s="1"/>
  <c r="AD2785"/>
  <c r="AE2785"/>
  <c r="AF2785" s="1"/>
  <c r="AD1403"/>
  <c r="AE1403"/>
  <c r="AF1403" s="1"/>
  <c r="AD1848"/>
  <c r="AE1848"/>
  <c r="AF1848" s="1"/>
  <c r="AD2327"/>
  <c r="AE2327"/>
  <c r="AF2327" s="1"/>
  <c r="AD2651"/>
  <c r="AE2651"/>
  <c r="AD2788"/>
  <c r="AE2788"/>
  <c r="AF2788" s="1"/>
  <c r="AD2705"/>
  <c r="AE2705"/>
  <c r="AF2705" s="1"/>
  <c r="AD2834"/>
  <c r="AE2834"/>
  <c r="AF2834" s="1"/>
  <c r="AD2906"/>
  <c r="AE2906"/>
  <c r="AF2906" s="1"/>
  <c r="AD2967"/>
  <c r="AE2967"/>
  <c r="AF2967" s="1"/>
  <c r="AD3086"/>
  <c r="AE3086"/>
  <c r="AF3086" s="1"/>
  <c r="AD3168"/>
  <c r="AE3168"/>
  <c r="AF3168" s="1"/>
  <c r="AD2848"/>
  <c r="AE2848"/>
  <c r="AF2848" s="1"/>
  <c r="AD2884"/>
  <c r="AE2884"/>
  <c r="AF2884" s="1"/>
  <c r="AD2794"/>
  <c r="AE2794"/>
  <c r="AF2794" s="1"/>
  <c r="AD2889"/>
  <c r="AE2889"/>
  <c r="AF2889" s="1"/>
  <c r="AD3044"/>
  <c r="AE3044"/>
  <c r="AF3044" s="1"/>
  <c r="AD3279"/>
  <c r="AE3279"/>
  <c r="AF3279" s="1"/>
  <c r="AD3455"/>
  <c r="AE3455"/>
  <c r="AF3455" s="1"/>
  <c r="AD3598"/>
  <c r="AE3598"/>
  <c r="AF3598" s="1"/>
  <c r="AD3904"/>
  <c r="AE3904"/>
  <c r="AF3904" s="1"/>
  <c r="AD2842"/>
  <c r="AE2842"/>
  <c r="AF2842" s="1"/>
  <c r="AD3095"/>
  <c r="AE3095"/>
  <c r="AF3095" s="1"/>
  <c r="AD3207"/>
  <c r="AE3207"/>
  <c r="AF3207" s="1"/>
  <c r="AD3254"/>
  <c r="AE3254"/>
  <c r="AF3254" s="1"/>
  <c r="AD3365"/>
  <c r="AE3365"/>
  <c r="AF3365" s="1"/>
  <c r="AD3440"/>
  <c r="AE3440"/>
  <c r="AF3440" s="1"/>
  <c r="AD3087"/>
  <c r="AE3087"/>
  <c r="AF3087" s="1"/>
  <c r="AD3159"/>
  <c r="AE3159"/>
  <c r="AF3159" s="1"/>
  <c r="AD3213"/>
  <c r="AE3213"/>
  <c r="AF3213" s="1"/>
  <c r="AD3424"/>
  <c r="AE3424"/>
  <c r="AF3424" s="1"/>
  <c r="AD3570"/>
  <c r="AE3570"/>
  <c r="AF3570" s="1"/>
  <c r="AD4039"/>
  <c r="AE4039"/>
  <c r="AF4039" s="1"/>
  <c r="AD2833"/>
  <c r="AE2833"/>
  <c r="AF2833" s="1"/>
  <c r="AD2911"/>
  <c r="AE2911"/>
  <c r="AF2911" s="1"/>
  <c r="AD3142"/>
  <c r="AE3142"/>
  <c r="AF3142" s="1"/>
  <c r="AD3192"/>
  <c r="AE3192"/>
  <c r="AD3286"/>
  <c r="AE3286"/>
  <c r="AF3286" s="1"/>
  <c r="AD3507"/>
  <c r="AE3507"/>
  <c r="AF3507" s="1"/>
  <c r="AD3788"/>
  <c r="AE3788"/>
  <c r="AF3788" s="1"/>
  <c r="AD3726"/>
  <c r="AE3726"/>
  <c r="AF3726" s="1"/>
  <c r="AD3906"/>
  <c r="AE3906"/>
  <c r="AF3906" s="1"/>
  <c r="AD3332"/>
  <c r="AE3332"/>
  <c r="AF3332" s="1"/>
  <c r="AD3471"/>
  <c r="AE3471"/>
  <c r="AF3471" s="1"/>
  <c r="AD3597"/>
  <c r="AE3597"/>
  <c r="AF3597" s="1"/>
  <c r="AD3696"/>
  <c r="AE3696"/>
  <c r="AF3696" s="1"/>
  <c r="AD3787"/>
  <c r="AE3787"/>
  <c r="AF3787" s="1"/>
  <c r="AD3957"/>
  <c r="AE3957"/>
  <c r="AF3957" s="1"/>
  <c r="AD3531"/>
  <c r="AE3531"/>
  <c r="AF3531" s="1"/>
  <c r="AD3668"/>
  <c r="AE3668"/>
  <c r="AF3668" s="1"/>
  <c r="AD3989"/>
  <c r="AE3989"/>
  <c r="AF3989" s="1"/>
  <c r="AD3702"/>
  <c r="AE3702"/>
  <c r="AF3702" s="1"/>
  <c r="AD4007"/>
  <c r="AE4007"/>
  <c r="AF4007" s="1"/>
  <c r="AD4044"/>
  <c r="AE4044"/>
  <c r="AF4044" s="1"/>
  <c r="AD3670"/>
  <c r="AE3670"/>
  <c r="AF3670" s="1"/>
  <c r="AD556"/>
  <c r="AE556"/>
  <c r="AF556" s="1"/>
  <c r="AD1273"/>
  <c r="AE1273"/>
  <c r="AF1273" s="1"/>
  <c r="AD626"/>
  <c r="AE626"/>
  <c r="AF626" s="1"/>
  <c r="AD976"/>
  <c r="AE976"/>
  <c r="AF976" s="1"/>
  <c r="AD242"/>
  <c r="AE242"/>
  <c r="AF242" s="1"/>
  <c r="AD352"/>
  <c r="AE352"/>
  <c r="AF352" s="1"/>
  <c r="AD687"/>
  <c r="AE687"/>
  <c r="AF687" s="1"/>
  <c r="AD944"/>
  <c r="AE944"/>
  <c r="AF944" s="1"/>
  <c r="AD1215"/>
  <c r="AE1215"/>
  <c r="AF1215" s="1"/>
  <c r="AD1591"/>
  <c r="AE1591"/>
  <c r="AD571"/>
  <c r="AE571"/>
  <c r="AF571" s="1"/>
  <c r="AD1299"/>
  <c r="AE1299"/>
  <c r="AF1299" s="1"/>
  <c r="AD254"/>
  <c r="AE254"/>
  <c r="AF254" s="1"/>
  <c r="AD338"/>
  <c r="AE338"/>
  <c r="AF338" s="1"/>
  <c r="AD510"/>
  <c r="AE510"/>
  <c r="AF510" s="1"/>
  <c r="AD905"/>
  <c r="AE905"/>
  <c r="AF905" s="1"/>
  <c r="AD1149"/>
  <c r="AE1149"/>
  <c r="AF1149" s="1"/>
  <c r="AD1827"/>
  <c r="AE1827"/>
  <c r="AD251"/>
  <c r="AE251"/>
  <c r="AF251" s="1"/>
  <c r="AD755"/>
  <c r="AE755"/>
  <c r="AF755" s="1"/>
  <c r="AD529"/>
  <c r="AE529"/>
  <c r="AF529" s="1"/>
  <c r="AD1060"/>
  <c r="AE1060"/>
  <c r="AF1060" s="1"/>
  <c r="AD1580"/>
  <c r="AE1580"/>
  <c r="AF1580" s="1"/>
  <c r="AD759"/>
  <c r="AE759"/>
  <c r="AF759" s="1"/>
  <c r="AD1323"/>
  <c r="AE1323"/>
  <c r="AF1323" s="1"/>
  <c r="AD1635"/>
  <c r="AE1635"/>
  <c r="AF1635" s="1"/>
  <c r="AD2224"/>
  <c r="AE2224"/>
  <c r="AF2224" s="1"/>
  <c r="AD732"/>
  <c r="AE732"/>
  <c r="AF732" s="1"/>
  <c r="AD1523"/>
  <c r="AE1523"/>
  <c r="AF1523" s="1"/>
  <c r="AD1708"/>
  <c r="AE1708"/>
  <c r="AF1708" s="1"/>
  <c r="AD1863"/>
  <c r="AE1863"/>
  <c r="AF1863" s="1"/>
  <c r="AD2723"/>
  <c r="AE2723"/>
  <c r="AF2723" s="1"/>
  <c r="AD2467"/>
  <c r="AE2467"/>
  <c r="AF2467" s="1"/>
  <c r="AD2667"/>
  <c r="AE2667"/>
  <c r="AF2667" s="1"/>
  <c r="AD1696"/>
  <c r="AE1696"/>
  <c r="AF1696" s="1"/>
  <c r="AD2244"/>
  <c r="AE2244"/>
  <c r="AF2244" s="1"/>
  <c r="AD2456"/>
  <c r="AE2456"/>
  <c r="AF2456" s="1"/>
  <c r="AD1936"/>
  <c r="AE1936"/>
  <c r="AF1936" s="1"/>
  <c r="AD2424"/>
  <c r="AE2424"/>
  <c r="AF2424" s="1"/>
  <c r="AD2652"/>
  <c r="AE2652"/>
  <c r="AF2652" s="1"/>
  <c r="AD2427"/>
  <c r="AE2427"/>
  <c r="AF2427" s="1"/>
  <c r="AD2465"/>
  <c r="AE2465"/>
  <c r="AF2465" s="1"/>
  <c r="AD2673"/>
  <c r="AE2673"/>
  <c r="AF2673" s="1"/>
  <c r="AD3099"/>
  <c r="AE3099"/>
  <c r="AF3099" s="1"/>
  <c r="AD2395"/>
  <c r="AE2395"/>
  <c r="AF2395" s="1"/>
  <c r="AD2531"/>
  <c r="AE2531"/>
  <c r="AF2531" s="1"/>
  <c r="AD2940"/>
  <c r="AE2940"/>
  <c r="AF2940" s="1"/>
  <c r="AD3206"/>
  <c r="AE3206"/>
  <c r="AF3206" s="1"/>
  <c r="AD3030"/>
  <c r="AE3030"/>
  <c r="AF3030" s="1"/>
  <c r="AD3115"/>
  <c r="AE3115"/>
  <c r="AD3272"/>
  <c r="AE3272"/>
  <c r="AF3272" s="1"/>
  <c r="AD3519"/>
  <c r="AE3519"/>
  <c r="AF3519" s="1"/>
  <c r="AD2814"/>
  <c r="AE2814"/>
  <c r="AF2814" s="1"/>
  <c r="AD3157"/>
  <c r="AE3157"/>
  <c r="AF3157" s="1"/>
  <c r="AD3321"/>
  <c r="AE3321"/>
  <c r="AF3321" s="1"/>
  <c r="AD3484"/>
  <c r="AE3484"/>
  <c r="AF3484" s="1"/>
  <c r="AD3201"/>
  <c r="AE3201"/>
  <c r="AF3201" s="1"/>
  <c r="AD3391"/>
  <c r="AE3391"/>
  <c r="AF3391" s="1"/>
  <c r="AD3609"/>
  <c r="AE3609"/>
  <c r="AF3609" s="1"/>
  <c r="AD2881"/>
  <c r="AE2881"/>
  <c r="AF2881" s="1"/>
  <c r="AD3143"/>
  <c r="AE3143"/>
  <c r="AF3143" s="1"/>
  <c r="AD3811"/>
  <c r="AE3811"/>
  <c r="AF3811" s="1"/>
  <c r="AD3408"/>
  <c r="AE3408"/>
  <c r="AF3408" s="1"/>
  <c r="AD3482"/>
  <c r="AE3482"/>
  <c r="AF3482" s="1"/>
  <c r="AD3931"/>
  <c r="AE3931"/>
  <c r="AF3931" s="1"/>
  <c r="AD3397"/>
  <c r="AE3397"/>
  <c r="AF3397" s="1"/>
  <c r="AD3569"/>
  <c r="AE3569"/>
  <c r="AF3569" s="1"/>
  <c r="AD3650"/>
  <c r="AE3650"/>
  <c r="AF3650" s="1"/>
  <c r="AD3360"/>
  <c r="AE3360"/>
  <c r="AF3360" s="1"/>
  <c r="AD3925"/>
  <c r="AE3925"/>
  <c r="AF3925" s="1"/>
  <c r="AD3593"/>
  <c r="AE3593"/>
  <c r="AF3593" s="1"/>
  <c r="AD183"/>
  <c r="AE183"/>
  <c r="AF183" s="1"/>
  <c r="AD119"/>
  <c r="AE119"/>
  <c r="AF119" s="1"/>
  <c r="AD152"/>
  <c r="AE152"/>
  <c r="AF152" s="1"/>
  <c r="AD192"/>
  <c r="AE192"/>
  <c r="AF192" s="1"/>
  <c r="AD155"/>
  <c r="AE155"/>
  <c r="AF155" s="1"/>
  <c r="AD176"/>
  <c r="AE176"/>
  <c r="AF176" s="1"/>
  <c r="AD198"/>
  <c r="AE198"/>
  <c r="AF198" s="1"/>
  <c r="AD105"/>
  <c r="AE105"/>
  <c r="AF105" s="1"/>
  <c r="AD148"/>
  <c r="AE148"/>
  <c r="AF148" s="1"/>
  <c r="AD161"/>
  <c r="AE161"/>
  <c r="AF161" s="1"/>
  <c r="AD79"/>
  <c r="AE79"/>
  <c r="AF79" s="1"/>
  <c r="AD196"/>
  <c r="AE196"/>
  <c r="AF196" s="1"/>
  <c r="AD211"/>
  <c r="AE211"/>
  <c r="AF211" s="1"/>
  <c r="AD146"/>
  <c r="AE146"/>
  <c r="AF146" s="1"/>
  <c r="AD98"/>
  <c r="AE98"/>
  <c r="AF98" s="1"/>
  <c r="AD212"/>
  <c r="AE212"/>
  <c r="AF212" s="1"/>
  <c r="AD122"/>
  <c r="AE122"/>
  <c r="AF122" s="1"/>
  <c r="AD144"/>
  <c r="AE144"/>
  <c r="AF144" s="1"/>
  <c r="AD67"/>
  <c r="AE67"/>
  <c r="AF67" s="1"/>
  <c r="AD66"/>
  <c r="AE66"/>
  <c r="AF66" s="1"/>
  <c r="AD37"/>
  <c r="AE37"/>
  <c r="AF37" s="1"/>
  <c r="AD58"/>
  <c r="AE58"/>
  <c r="AF58" s="1"/>
  <c r="AD12"/>
  <c r="AE12"/>
  <c r="AF12" s="1"/>
  <c r="AD28"/>
  <c r="AE28"/>
  <c r="AF28" s="1"/>
  <c r="AD252"/>
  <c r="AE252"/>
  <c r="AF252" s="1"/>
  <c r="AD384"/>
  <c r="AE384"/>
  <c r="AF384" s="1"/>
  <c r="AD475"/>
  <c r="AE475"/>
  <c r="AF475" s="1"/>
  <c r="AD587"/>
  <c r="AE587"/>
  <c r="AF587" s="1"/>
  <c r="AD786"/>
  <c r="AE786"/>
  <c r="AF786" s="1"/>
  <c r="AD854"/>
  <c r="AE854"/>
  <c r="AF854" s="1"/>
  <c r="AD1009"/>
  <c r="AE1009"/>
  <c r="AF1009" s="1"/>
  <c r="AD1091"/>
  <c r="AE1091"/>
  <c r="AF1091" s="1"/>
  <c r="AD1190"/>
  <c r="AE1190"/>
  <c r="AF1190" s="1"/>
  <c r="AD1270"/>
  <c r="AE1270"/>
  <c r="AF1270" s="1"/>
  <c r="AD1562"/>
  <c r="AE1562"/>
  <c r="AF1562" s="1"/>
  <c r="AD269"/>
  <c r="AE269"/>
  <c r="AF269" s="1"/>
  <c r="AD427"/>
  <c r="AE427"/>
  <c r="AF427" s="1"/>
  <c r="AD671"/>
  <c r="AE671"/>
  <c r="AF671" s="1"/>
  <c r="AD967"/>
  <c r="AE967"/>
  <c r="AF967" s="1"/>
  <c r="AD1285"/>
  <c r="AE1285"/>
  <c r="AF1285" s="1"/>
  <c r="AD1783"/>
  <c r="AE1783"/>
  <c r="AF1783" s="1"/>
  <c r="AD465"/>
  <c r="AE465"/>
  <c r="AF465" s="1"/>
  <c r="AD548"/>
  <c r="AE548"/>
  <c r="AF548" s="1"/>
  <c r="AD614"/>
  <c r="AE614"/>
  <c r="AF614" s="1"/>
  <c r="AD803"/>
  <c r="AE803"/>
  <c r="AF803" s="1"/>
  <c r="AD866"/>
  <c r="AE866"/>
  <c r="AF866" s="1"/>
  <c r="AD1161"/>
  <c r="AE1161"/>
  <c r="AF1161" s="1"/>
  <c r="AD1207"/>
  <c r="AE1207"/>
  <c r="AF1207" s="1"/>
  <c r="AD1279"/>
  <c r="AE1279"/>
  <c r="AF1279" s="1"/>
  <c r="AD1429"/>
  <c r="AE1429"/>
  <c r="AF1429" s="1"/>
  <c r="AD2213"/>
  <c r="AE2213"/>
  <c r="AF2213" s="1"/>
  <c r="AD381"/>
  <c r="AE381"/>
  <c r="AF381" s="1"/>
  <c r="AD569"/>
  <c r="AE569"/>
  <c r="AF569" s="1"/>
  <c r="AD750"/>
  <c r="AE750"/>
  <c r="AF750" s="1"/>
  <c r="AD1634"/>
  <c r="AE1634"/>
  <c r="AF1634" s="1"/>
  <c r="AD247"/>
  <c r="AE247"/>
  <c r="AF247" s="1"/>
  <c r="AD417"/>
  <c r="AE417"/>
  <c r="AF417" s="1"/>
  <c r="AD498"/>
  <c r="AE498"/>
  <c r="AF498" s="1"/>
  <c r="AD539"/>
  <c r="AE539"/>
  <c r="AF539" s="1"/>
  <c r="AD581"/>
  <c r="AE581"/>
  <c r="AF581" s="1"/>
  <c r="AD831"/>
  <c r="AE831"/>
  <c r="AF831" s="1"/>
  <c r="AD936"/>
  <c r="AE936"/>
  <c r="AF936" s="1"/>
  <c r="AD1029"/>
  <c r="AE1029"/>
  <c r="AF1029" s="1"/>
  <c r="AD1106"/>
  <c r="AE1106"/>
  <c r="AF1106" s="1"/>
  <c r="AD1251"/>
  <c r="AE1251"/>
  <c r="AF1251" s="1"/>
  <c r="AD1619"/>
  <c r="AE1619"/>
  <c r="AF1619" s="1"/>
  <c r="AD1933"/>
  <c r="AE1933"/>
  <c r="AF1933" s="1"/>
  <c r="AD2430"/>
  <c r="AE2430"/>
  <c r="AF2430" s="1"/>
  <c r="AD1221"/>
  <c r="AE1221"/>
  <c r="AF1221" s="1"/>
  <c r="AD1380"/>
  <c r="AE1380"/>
  <c r="AF1380" s="1"/>
  <c r="AD1533"/>
  <c r="AE1533"/>
  <c r="AF1533" s="1"/>
  <c r="AD1685"/>
  <c r="AE1685"/>
  <c r="AF1685" s="1"/>
  <c r="AD1763"/>
  <c r="AE1763"/>
  <c r="AF1763" s="1"/>
  <c r="AD1880"/>
  <c r="AE1880"/>
  <c r="AF1880" s="1"/>
  <c r="AD2060"/>
  <c r="AE2060"/>
  <c r="AD2321"/>
  <c r="AE2321"/>
  <c r="AF2321" s="1"/>
  <c r="AD2664"/>
  <c r="AE2664"/>
  <c r="AF2664" s="1"/>
  <c r="AD676"/>
  <c r="AE676"/>
  <c r="AF676" s="1"/>
  <c r="AD742"/>
  <c r="AE742"/>
  <c r="AF742" s="1"/>
  <c r="AD817"/>
  <c r="AE817"/>
  <c r="AF817" s="1"/>
  <c r="AD872"/>
  <c r="AE872"/>
  <c r="AF872" s="1"/>
  <c r="AD908"/>
  <c r="AE908"/>
  <c r="AF908" s="1"/>
  <c r="AD959"/>
  <c r="AE959"/>
  <c r="AF959" s="1"/>
  <c r="AD1007"/>
  <c r="AE1007"/>
  <c r="AF1007" s="1"/>
  <c r="AD1085"/>
  <c r="AE1085"/>
  <c r="AF1085" s="1"/>
  <c r="AD1137"/>
  <c r="AE1137"/>
  <c r="AF1137" s="1"/>
  <c r="AD1205"/>
  <c r="AE1205"/>
  <c r="AF1205" s="1"/>
  <c r="AD1851"/>
  <c r="AE1851"/>
  <c r="AF1851" s="1"/>
  <c r="AD1949"/>
  <c r="AE1949"/>
  <c r="AF1949" s="1"/>
  <c r="AD2035"/>
  <c r="AE2035"/>
  <c r="AF2035" s="1"/>
  <c r="AD2180"/>
  <c r="AE2180"/>
  <c r="AF2180" s="1"/>
  <c r="AD2281"/>
  <c r="AE2281"/>
  <c r="AF2281" s="1"/>
  <c r="AD1128"/>
  <c r="AE1128"/>
  <c r="AF1128" s="1"/>
  <c r="AD1198"/>
  <c r="AE1198"/>
  <c r="AF1198" s="1"/>
  <c r="AD1498"/>
  <c r="AE1498"/>
  <c r="AF1498" s="1"/>
  <c r="AD1560"/>
  <c r="AE1560"/>
  <c r="AF1560" s="1"/>
  <c r="AD1612"/>
  <c r="AE1612"/>
  <c r="AF1612" s="1"/>
  <c r="AD1688"/>
  <c r="AE1688"/>
  <c r="AF1688" s="1"/>
  <c r="AD1823"/>
  <c r="AE1823"/>
  <c r="AF1823" s="1"/>
  <c r="AD1929"/>
  <c r="AE1929"/>
  <c r="AF1929" s="1"/>
  <c r="AD2068"/>
  <c r="AE2068"/>
  <c r="AF2068" s="1"/>
  <c r="AD2183"/>
  <c r="AE2183"/>
  <c r="AF2183" s="1"/>
  <c r="AD2259"/>
  <c r="AE2259"/>
  <c r="AF2259" s="1"/>
  <c r="AD2649"/>
  <c r="AE2649"/>
  <c r="AF2649" s="1"/>
  <c r="AD1455"/>
  <c r="AE1455"/>
  <c r="AF1455" s="1"/>
  <c r="AD1852"/>
  <c r="AE1852"/>
  <c r="AF1852" s="1"/>
  <c r="AD2014"/>
  <c r="AE2014"/>
  <c r="AF2014" s="1"/>
  <c r="AD2280"/>
  <c r="AE2280"/>
  <c r="AF2280" s="1"/>
  <c r="AD2446"/>
  <c r="AE2446"/>
  <c r="AF2446" s="1"/>
  <c r="AD2602"/>
  <c r="AE2602"/>
  <c r="AF2602" s="1"/>
  <c r="AD3067"/>
  <c r="AE3067"/>
  <c r="AF3067" s="1"/>
  <c r="AD1352"/>
  <c r="AE1352"/>
  <c r="AF1352" s="1"/>
  <c r="AD2067"/>
  <c r="AE2067"/>
  <c r="AF2067" s="1"/>
  <c r="AD2360"/>
  <c r="AE2360"/>
  <c r="AF2360" s="1"/>
  <c r="AD2408"/>
  <c r="AE2408"/>
  <c r="AF2408" s="1"/>
  <c r="AD2476"/>
  <c r="AE2476"/>
  <c r="AF2476" s="1"/>
  <c r="AD2591"/>
  <c r="AE2591"/>
  <c r="AF2591" s="1"/>
  <c r="AD2689"/>
  <c r="AE2689"/>
  <c r="AF2689" s="1"/>
  <c r="AD2169"/>
  <c r="AE2169"/>
  <c r="AF2169" s="1"/>
  <c r="AD2374"/>
  <c r="AE2374"/>
  <c r="AF2374" s="1"/>
  <c r="AD2455"/>
  <c r="AE2455"/>
  <c r="AF2455" s="1"/>
  <c r="AD2635"/>
  <c r="AE2635"/>
  <c r="AF2635" s="1"/>
  <c r="AD2748"/>
  <c r="AE2748"/>
  <c r="AD2343"/>
  <c r="AE2343"/>
  <c r="AF2343" s="1"/>
  <c r="AD2403"/>
  <c r="AE2403"/>
  <c r="AD2493"/>
  <c r="AE2493"/>
  <c r="AF2493" s="1"/>
  <c r="AD2551"/>
  <c r="AE2551"/>
  <c r="AF2551" s="1"/>
  <c r="AD2604"/>
  <c r="AE2604"/>
  <c r="AF2604" s="1"/>
  <c r="AD2750"/>
  <c r="AE2750"/>
  <c r="AF2750" s="1"/>
  <c r="AD2816"/>
  <c r="AE2816"/>
  <c r="AF2816" s="1"/>
  <c r="AD2898"/>
  <c r="AE2898"/>
  <c r="AF2898" s="1"/>
  <c r="AD2946"/>
  <c r="AE2946"/>
  <c r="AF2946" s="1"/>
  <c r="AD3056"/>
  <c r="AE3056"/>
  <c r="AF3056" s="1"/>
  <c r="AD3160"/>
  <c r="AE3160"/>
  <c r="AF3160" s="1"/>
  <c r="AD2568"/>
  <c r="AE2568"/>
  <c r="AF2568" s="1"/>
  <c r="AD2812"/>
  <c r="AE2812"/>
  <c r="AF2812" s="1"/>
  <c r="AD2877"/>
  <c r="AE2877"/>
  <c r="AF2877" s="1"/>
  <c r="AD2984"/>
  <c r="AE2984"/>
  <c r="AF2984" s="1"/>
  <c r="AD3063"/>
  <c r="AE3063"/>
  <c r="AF3063" s="1"/>
  <c r="AD3189"/>
  <c r="AE3189"/>
  <c r="AF3189" s="1"/>
  <c r="AD3177"/>
  <c r="AE3177"/>
  <c r="AF3177" s="1"/>
  <c r="AD2757"/>
  <c r="AE2757"/>
  <c r="AF2757" s="1"/>
  <c r="AD2875"/>
  <c r="AE2875"/>
  <c r="AF2875" s="1"/>
  <c r="AD2964"/>
  <c r="AE2964"/>
  <c r="AF2964" s="1"/>
  <c r="AD2982"/>
  <c r="AE2982"/>
  <c r="AF2982" s="1"/>
  <c r="AD3258"/>
  <c r="AE3258"/>
  <c r="AF3258" s="1"/>
  <c r="AD3793"/>
  <c r="AE3793"/>
  <c r="AF3793" s="1"/>
  <c r="AD2802"/>
  <c r="AE2802"/>
  <c r="AF2802" s="1"/>
  <c r="AD2835"/>
  <c r="AE2835"/>
  <c r="AF2835" s="1"/>
  <c r="AD2978"/>
  <c r="AE2978"/>
  <c r="AF2978" s="1"/>
  <c r="AD3251"/>
  <c r="AE3251"/>
  <c r="AF3251" s="1"/>
  <c r="AD3300"/>
  <c r="AE3300"/>
  <c r="AF3300" s="1"/>
  <c r="AD3350"/>
  <c r="AE3350"/>
  <c r="AF3350" s="1"/>
  <c r="AD3200"/>
  <c r="AE3200"/>
  <c r="AF3200" s="1"/>
  <c r="AD2799"/>
  <c r="AE2799"/>
  <c r="AF2799" s="1"/>
  <c r="AD2979"/>
  <c r="AE2979"/>
  <c r="AF2979" s="1"/>
  <c r="AD3131"/>
  <c r="AE3131"/>
  <c r="AF3131" s="1"/>
  <c r="AD3500"/>
  <c r="AE3500"/>
  <c r="AF3500" s="1"/>
  <c r="AD3676"/>
  <c r="AE3676"/>
  <c r="AF3676" s="1"/>
  <c r="AD3870"/>
  <c r="AE3870"/>
  <c r="AF3870" s="1"/>
  <c r="AD3322"/>
  <c r="AE3322"/>
  <c r="AF3322" s="1"/>
  <c r="AD3912"/>
  <c r="AE3912"/>
  <c r="AF3912" s="1"/>
  <c r="AD3654"/>
  <c r="AE3654"/>
  <c r="AF3654" s="1"/>
  <c r="AD3935"/>
  <c r="AE3935"/>
  <c r="AF3935" s="1"/>
  <c r="AD3688"/>
  <c r="AE3688"/>
  <c r="AF3688" s="1"/>
  <c r="AD3769"/>
  <c r="AE3769"/>
  <c r="AF3769" s="1"/>
  <c r="AD3756"/>
  <c r="AE3756"/>
  <c r="AF3756" s="1"/>
  <c r="AD3824"/>
  <c r="AE3824"/>
  <c r="AF3824" s="1"/>
  <c r="AD4002"/>
  <c r="AE4002"/>
  <c r="AF4002" s="1"/>
  <c r="AD4029"/>
  <c r="AE4029"/>
  <c r="AF4029" s="1"/>
  <c r="AD3626"/>
  <c r="AE3626"/>
  <c r="AF3626" s="1"/>
  <c r="AD321"/>
  <c r="AE321"/>
  <c r="AF321" s="1"/>
  <c r="AD924"/>
  <c r="AE924"/>
  <c r="AF924" s="1"/>
  <c r="AD216"/>
  <c r="AE216"/>
  <c r="AF216" s="1"/>
  <c r="AD483"/>
  <c r="AE483"/>
  <c r="AF483" s="1"/>
  <c r="AD890"/>
  <c r="AE890"/>
  <c r="AF890" s="1"/>
  <c r="AD599"/>
  <c r="AE599"/>
  <c r="AF599" s="1"/>
  <c r="AD898"/>
  <c r="AE898"/>
  <c r="AF898" s="1"/>
  <c r="AD1167"/>
  <c r="AE1167"/>
  <c r="AF1167" s="1"/>
  <c r="AD1147"/>
  <c r="AE1147"/>
  <c r="AF1147" s="1"/>
  <c r="AD2736"/>
  <c r="AE2736"/>
  <c r="AF2736" s="1"/>
  <c r="AD840"/>
  <c r="AE840"/>
  <c r="AF840" s="1"/>
  <c r="AD1099"/>
  <c r="AE1099"/>
  <c r="AF1099" s="1"/>
  <c r="AD2231"/>
  <c r="AE2231"/>
  <c r="AF2231" s="1"/>
  <c r="AD656"/>
  <c r="AE656"/>
  <c r="AF656" s="1"/>
  <c r="AD275"/>
  <c r="AE275"/>
  <c r="AF275" s="1"/>
  <c r="AD705"/>
  <c r="AE705"/>
  <c r="AF705" s="1"/>
  <c r="AD1006"/>
  <c r="AE1006"/>
  <c r="AF1006" s="1"/>
  <c r="AD1318"/>
  <c r="AE1318"/>
  <c r="AF1318" s="1"/>
  <c r="AD2077"/>
  <c r="AE2077"/>
  <c r="AF2077" s="1"/>
  <c r="AD1477"/>
  <c r="AE1477"/>
  <c r="AF1477" s="1"/>
  <c r="AD1771"/>
  <c r="AE1771"/>
  <c r="AF1771" s="1"/>
  <c r="AD1973"/>
  <c r="AE1973"/>
  <c r="AF1973" s="1"/>
  <c r="AD2165"/>
  <c r="AE2165"/>
  <c r="AF2165" s="1"/>
  <c r="AD657"/>
  <c r="AE657"/>
  <c r="AF657" s="1"/>
  <c r="AD829"/>
  <c r="AE829"/>
  <c r="AF829" s="1"/>
  <c r="AD1033"/>
  <c r="AE1033"/>
  <c r="AF1033" s="1"/>
  <c r="AD1930"/>
  <c r="AE1930"/>
  <c r="AF1930" s="1"/>
  <c r="AD2181"/>
  <c r="AE2181"/>
  <c r="AF2181" s="1"/>
  <c r="AD2481"/>
  <c r="AE2481"/>
  <c r="AF2481" s="1"/>
  <c r="AD1432"/>
  <c r="AE1432"/>
  <c r="AF1432" s="1"/>
  <c r="AD2007"/>
  <c r="AE2007"/>
  <c r="AF2007" s="1"/>
  <c r="AD2382"/>
  <c r="AE2382"/>
  <c r="AF2382" s="1"/>
  <c r="AD2612"/>
  <c r="AE2612"/>
  <c r="AF2612" s="1"/>
  <c r="AD3033"/>
  <c r="AE3033"/>
  <c r="AF3033" s="1"/>
  <c r="AD2410"/>
  <c r="AE2410"/>
  <c r="AF2410" s="1"/>
  <c r="AD2329"/>
  <c r="AE2329"/>
  <c r="AF2329" s="1"/>
  <c r="AD2614"/>
  <c r="AE2614"/>
  <c r="AF2614" s="1"/>
  <c r="AD2962"/>
  <c r="AE2962"/>
  <c r="AF2962" s="1"/>
  <c r="AD2625"/>
  <c r="AE2625"/>
  <c r="AF2625" s="1"/>
  <c r="AD2818"/>
  <c r="AE2818"/>
  <c r="AF2818" s="1"/>
  <c r="AD2969"/>
  <c r="AE2969"/>
  <c r="AF2969" s="1"/>
  <c r="AD3003"/>
  <c r="AE3003"/>
  <c r="AF3003" s="1"/>
  <c r="AD2871"/>
  <c r="AE2871"/>
  <c r="AF2871" s="1"/>
  <c r="AD3151"/>
  <c r="AE3151"/>
  <c r="AF3151" s="1"/>
  <c r="AD3356"/>
  <c r="AE3356"/>
  <c r="AF3356" s="1"/>
  <c r="AD3497"/>
  <c r="AE3497"/>
  <c r="AF3497" s="1"/>
  <c r="AD3568"/>
  <c r="AE3568"/>
  <c r="AF3568" s="1"/>
  <c r="AD3740"/>
  <c r="AE3740"/>
  <c r="AF3740" s="1"/>
  <c r="AD3263"/>
  <c r="AE3263"/>
  <c r="AF3263" s="1"/>
  <c r="AD3427"/>
  <c r="AE3427"/>
  <c r="AF3427" s="1"/>
  <c r="AD3338"/>
  <c r="AE3338"/>
  <c r="AF3338" s="1"/>
  <c r="AD3556"/>
  <c r="AE3556"/>
  <c r="AF3556" s="1"/>
  <c r="AD3461"/>
  <c r="AE3461"/>
  <c r="AF3461" s="1"/>
  <c r="AD3784"/>
  <c r="AE3784"/>
  <c r="AF3784" s="1"/>
  <c r="AD4022"/>
  <c r="AE4022"/>
  <c r="AF4022" s="1"/>
  <c r="AD3446"/>
  <c r="AE3446"/>
  <c r="AF3446" s="1"/>
  <c r="AD3716"/>
  <c r="AE3716"/>
  <c r="AF3716" s="1"/>
  <c r="AD4003"/>
  <c r="AE4003"/>
  <c r="AF4003" s="1"/>
  <c r="AD3532"/>
  <c r="AE3532"/>
  <c r="AF3532" s="1"/>
  <c r="AD4014"/>
  <c r="AE4014"/>
  <c r="AF4014" s="1"/>
  <c r="AD3522"/>
  <c r="AE3522"/>
  <c r="AF3522" s="1"/>
  <c r="AD140"/>
  <c r="AE140"/>
  <c r="AF140" s="1"/>
  <c r="AD199"/>
  <c r="AE199"/>
  <c r="AF199" s="1"/>
  <c r="AD157"/>
  <c r="AE157"/>
  <c r="AF157" s="1"/>
  <c r="AD100"/>
  <c r="AE100"/>
  <c r="AF100" s="1"/>
  <c r="AD125"/>
  <c r="AE125"/>
  <c r="AF125" s="1"/>
  <c r="AD185"/>
  <c r="AE185"/>
  <c r="AF185" s="1"/>
  <c r="AD87"/>
  <c r="AE87"/>
  <c r="AF87" s="1"/>
  <c r="AD184"/>
  <c r="AE184"/>
  <c r="AF184" s="1"/>
  <c r="AD195"/>
  <c r="AE195"/>
  <c r="AF195" s="1"/>
  <c r="AD166"/>
  <c r="AE166"/>
  <c r="AF166" s="1"/>
  <c r="AD76"/>
  <c r="AE76"/>
  <c r="AF76" s="1"/>
  <c r="AD88"/>
  <c r="AE88"/>
  <c r="AF88" s="1"/>
  <c r="AD118"/>
  <c r="AE118"/>
  <c r="AF118" s="1"/>
  <c r="AD63"/>
  <c r="AE63"/>
  <c r="AF63" s="1"/>
  <c r="AD31"/>
  <c r="AE31"/>
  <c r="AF31" s="1"/>
  <c r="AD19"/>
  <c r="AE19"/>
  <c r="AF19" s="1"/>
  <c r="AD1428"/>
  <c r="AE1428"/>
  <c r="AF1428" s="1"/>
  <c r="AD1726"/>
  <c r="AE1726"/>
  <c r="AF1726" s="1"/>
  <c r="AD2330"/>
  <c r="AE2330"/>
  <c r="AF2330" s="1"/>
  <c r="AD1499"/>
  <c r="AE1499"/>
  <c r="AF1499" s="1"/>
  <c r="AD2043"/>
  <c r="AE2043"/>
  <c r="AF2043" s="1"/>
  <c r="AD2248"/>
  <c r="AE2248"/>
  <c r="AF2248" s="1"/>
  <c r="AD1412"/>
  <c r="AE1412"/>
  <c r="AF1412" s="1"/>
  <c r="AD2009"/>
  <c r="AE2009"/>
  <c r="AF2009" s="1"/>
  <c r="AD1494"/>
  <c r="AE1494"/>
  <c r="AF1494" s="1"/>
  <c r="AD2094"/>
  <c r="AE2094"/>
  <c r="AF2094" s="1"/>
  <c r="AD1349"/>
  <c r="AE1349"/>
  <c r="AF1349" s="1"/>
  <c r="AD1923"/>
  <c r="AE1923"/>
  <c r="AF1923" s="1"/>
  <c r="AD3145"/>
  <c r="AE3145"/>
  <c r="AF3145" s="1"/>
  <c r="AD2400"/>
  <c r="AE2400"/>
  <c r="AF2400" s="1"/>
  <c r="AD2837"/>
  <c r="AE2837"/>
  <c r="AF2837" s="1"/>
  <c r="AD2752"/>
  <c r="AE2752"/>
  <c r="AF2752" s="1"/>
  <c r="AD2821"/>
  <c r="AE2821"/>
  <c r="AF2821" s="1"/>
  <c r="AD3344"/>
  <c r="AE3344"/>
  <c r="AF3344" s="1"/>
  <c r="AD3917"/>
  <c r="AE3917"/>
  <c r="AF3917" s="1"/>
  <c r="AD3349"/>
  <c r="AE3349"/>
  <c r="AF3349" s="1"/>
  <c r="AD550"/>
  <c r="AE550"/>
  <c r="AF550" s="1"/>
  <c r="AD1112"/>
  <c r="AE1112"/>
  <c r="AF1112" s="1"/>
  <c r="AD369"/>
  <c r="AE369"/>
  <c r="AF369" s="1"/>
  <c r="AD343"/>
  <c r="AE343"/>
  <c r="AF343" s="1"/>
  <c r="AD442"/>
  <c r="AE442"/>
  <c r="AF442" s="1"/>
  <c r="AD598"/>
  <c r="AE598"/>
  <c r="AF598" s="1"/>
  <c r="AD1034"/>
  <c r="AE1034"/>
  <c r="AF1034" s="1"/>
  <c r="AD562"/>
  <c r="AE562"/>
  <c r="AF562" s="1"/>
  <c r="AD917"/>
  <c r="AE917"/>
  <c r="AF917" s="1"/>
  <c r="AD1420"/>
  <c r="AE1420"/>
  <c r="AF1420" s="1"/>
  <c r="AD1928"/>
  <c r="AE1928"/>
  <c r="AF1928" s="1"/>
  <c r="AD220"/>
  <c r="AE220"/>
  <c r="AF220" s="1"/>
  <c r="AD245"/>
  <c r="AE245"/>
  <c r="AF245" s="1"/>
  <c r="AD371"/>
  <c r="AE371"/>
  <c r="AF371" s="1"/>
  <c r="AD467"/>
  <c r="AE467"/>
  <c r="AF467" s="1"/>
  <c r="AD573"/>
  <c r="AE573"/>
  <c r="AF573" s="1"/>
  <c r="AD681"/>
  <c r="AE681"/>
  <c r="AF681" s="1"/>
  <c r="AD769"/>
  <c r="AE769"/>
  <c r="AF769" s="1"/>
  <c r="AD826"/>
  <c r="AE826"/>
  <c r="AF826" s="1"/>
  <c r="AD925"/>
  <c r="AE925"/>
  <c r="AF925" s="1"/>
  <c r="AD1162"/>
  <c r="AE1162"/>
  <c r="AF1162" s="1"/>
  <c r="AD1449"/>
  <c r="AE1449"/>
  <c r="AF1449" s="1"/>
  <c r="AD2092"/>
  <c r="AE2092"/>
  <c r="AF2092" s="1"/>
  <c r="AD2511"/>
  <c r="AE2511"/>
  <c r="AF2511" s="1"/>
  <c r="AD615"/>
  <c r="AE615"/>
  <c r="AF615" s="1"/>
  <c r="AD2703"/>
  <c r="AE2703"/>
  <c r="AF2703" s="1"/>
  <c r="AD284"/>
  <c r="AE284"/>
  <c r="AF284" s="1"/>
  <c r="AD447"/>
  <c r="AE447"/>
  <c r="AF447" s="1"/>
  <c r="AD850"/>
  <c r="AE850"/>
  <c r="AF850" s="1"/>
  <c r="AD946"/>
  <c r="AE946"/>
  <c r="AF946" s="1"/>
  <c r="AD1104"/>
  <c r="AE1104"/>
  <c r="AF1104" s="1"/>
  <c r="AD1152"/>
  <c r="AE1152"/>
  <c r="AF1152" s="1"/>
  <c r="AD1189"/>
  <c r="AE1189"/>
  <c r="AF1189" s="1"/>
  <c r="AD1262"/>
  <c r="AE1262"/>
  <c r="AF1262" s="1"/>
  <c r="AD1335"/>
  <c r="AE1335"/>
  <c r="AF1335" s="1"/>
  <c r="AD1741"/>
  <c r="AE1741"/>
  <c r="AF1741" s="1"/>
  <c r="AD362"/>
  <c r="AE362"/>
  <c r="AF362" s="1"/>
  <c r="AD1166"/>
  <c r="AE1166"/>
  <c r="AF1166" s="1"/>
  <c r="AD1511"/>
  <c r="AE1511"/>
  <c r="AF1511" s="1"/>
  <c r="AD219"/>
  <c r="AE219"/>
  <c r="AF219" s="1"/>
  <c r="AD449"/>
  <c r="AE449"/>
  <c r="AF449" s="1"/>
  <c r="AD496"/>
  <c r="AE496"/>
  <c r="AF496" s="1"/>
  <c r="AD563"/>
  <c r="AE563"/>
  <c r="AF563" s="1"/>
  <c r="AD639"/>
  <c r="AE639"/>
  <c r="AF639" s="1"/>
  <c r="AD907"/>
  <c r="AE907"/>
  <c r="AF907" s="1"/>
  <c r="AD1088"/>
  <c r="AE1088"/>
  <c r="AF1088" s="1"/>
  <c r="AD1208"/>
  <c r="AE1208"/>
  <c r="AF1208" s="1"/>
  <c r="AD1601"/>
  <c r="AE1601"/>
  <c r="AF1601" s="1"/>
  <c r="AD2114"/>
  <c r="AE2114"/>
  <c r="AF2114" s="1"/>
  <c r="AD602"/>
  <c r="AE602"/>
  <c r="AF602" s="1"/>
  <c r="AD702"/>
  <c r="AE702"/>
  <c r="AF702" s="1"/>
  <c r="AD808"/>
  <c r="AE808"/>
  <c r="AF808" s="1"/>
  <c r="AD1293"/>
  <c r="AE1293"/>
  <c r="AF1293" s="1"/>
  <c r="AD1334"/>
  <c r="AE1334"/>
  <c r="AF1334" s="1"/>
  <c r="AD1519"/>
  <c r="AE1519"/>
  <c r="AF1519" s="1"/>
  <c r="AD1644"/>
  <c r="AE1644"/>
  <c r="AF1644" s="1"/>
  <c r="AD2098"/>
  <c r="AE2098"/>
  <c r="AF2098" s="1"/>
  <c r="AD2266"/>
  <c r="AE2266"/>
  <c r="AF2266" s="1"/>
  <c r="AD2648"/>
  <c r="AE2648"/>
  <c r="AF2648" s="1"/>
  <c r="AD1552"/>
  <c r="AE1552"/>
  <c r="AF1552" s="1"/>
  <c r="AD1669"/>
  <c r="AE1669"/>
  <c r="AF1669" s="1"/>
  <c r="AD2265"/>
  <c r="AE2265"/>
  <c r="AF2265" s="1"/>
  <c r="AD2608"/>
  <c r="AE2608"/>
  <c r="AF2608" s="1"/>
  <c r="AD612"/>
  <c r="AE612"/>
  <c r="AF612" s="1"/>
  <c r="AD731"/>
  <c r="AE731"/>
  <c r="AF731" s="1"/>
  <c r="AD793"/>
  <c r="AE793"/>
  <c r="AF793" s="1"/>
  <c r="AD958"/>
  <c r="AE958"/>
  <c r="AF958" s="1"/>
  <c r="AD1008"/>
  <c r="AE1008"/>
  <c r="AF1008" s="1"/>
  <c r="AD1041"/>
  <c r="AE1041"/>
  <c r="AF1041" s="1"/>
  <c r="AD1116"/>
  <c r="AE1116"/>
  <c r="AF1116" s="1"/>
  <c r="AD1191"/>
  <c r="AE1191"/>
  <c r="AF1191" s="1"/>
  <c r="AD1253"/>
  <c r="AE1253"/>
  <c r="AF1253" s="1"/>
  <c r="AD1309"/>
  <c r="AE1309"/>
  <c r="AF1309" s="1"/>
  <c r="AD1476"/>
  <c r="AE1476"/>
  <c r="AF1476" s="1"/>
  <c r="AD1661"/>
  <c r="AE1661"/>
  <c r="AF1661" s="1"/>
  <c r="AD1796"/>
  <c r="AE1796"/>
  <c r="AF1796" s="1"/>
  <c r="AD2052"/>
  <c r="AE2052"/>
  <c r="AF2052" s="1"/>
  <c r="AD2246"/>
  <c r="AE2246"/>
  <c r="AF2246" s="1"/>
  <c r="AD2592"/>
  <c r="AE2592"/>
  <c r="AF2592" s="1"/>
  <c r="AD1383"/>
  <c r="AE1383"/>
  <c r="AF1383" s="1"/>
  <c r="AD1443"/>
  <c r="AE1443"/>
  <c r="AF1443" s="1"/>
  <c r="AD1705"/>
  <c r="AE1705"/>
  <c r="AF1705" s="1"/>
  <c r="AD1850"/>
  <c r="AE1850"/>
  <c r="AF1850" s="1"/>
  <c r="AD1983"/>
  <c r="AE1983"/>
  <c r="AF1983" s="1"/>
  <c r="AD2588"/>
  <c r="AE2588"/>
  <c r="AF2588" s="1"/>
  <c r="AD2708"/>
  <c r="AE2708"/>
  <c r="AF2708" s="1"/>
  <c r="AD2972"/>
  <c r="AE2972"/>
  <c r="AF2972" s="1"/>
  <c r="AD3245"/>
  <c r="AE3245"/>
  <c r="AF3245" s="1"/>
  <c r="AD1516"/>
  <c r="AE1516"/>
  <c r="AF1516" s="1"/>
  <c r="AD1654"/>
  <c r="AE1654"/>
  <c r="AF1654" s="1"/>
  <c r="AD2055"/>
  <c r="AE2055"/>
  <c r="AF2055" s="1"/>
  <c r="AD2084"/>
  <c r="AE2084"/>
  <c r="AF2084" s="1"/>
  <c r="AD2130"/>
  <c r="AE2130"/>
  <c r="AF2130" s="1"/>
  <c r="AD2168"/>
  <c r="AE2168"/>
  <c r="AF2168" s="1"/>
  <c r="AD2243"/>
  <c r="AE2243"/>
  <c r="AF2243" s="1"/>
  <c r="AD2553"/>
  <c r="AE2553"/>
  <c r="AF2553" s="1"/>
  <c r="AD1378"/>
  <c r="AE1378"/>
  <c r="AF1378" s="1"/>
  <c r="AD1462"/>
  <c r="AE1462"/>
  <c r="AF1462" s="1"/>
  <c r="AD1553"/>
  <c r="AE1553"/>
  <c r="AF1553" s="1"/>
  <c r="AD1712"/>
  <c r="AE1712"/>
  <c r="AF1712" s="1"/>
  <c r="AD1870"/>
  <c r="AE1870"/>
  <c r="AF1870" s="1"/>
  <c r="AD1958"/>
  <c r="AE1958"/>
  <c r="AF1958" s="1"/>
  <c r="AD2299"/>
  <c r="AE2299"/>
  <c r="AF2299" s="1"/>
  <c r="AD2418"/>
  <c r="AE2418"/>
  <c r="AF2418" s="1"/>
  <c r="AD2552"/>
  <c r="AE2552"/>
  <c r="AF2552" s="1"/>
  <c r="AD2719"/>
  <c r="AE2719"/>
  <c r="AF2719" s="1"/>
  <c r="AD2950"/>
  <c r="AE2950"/>
  <c r="AF2950" s="1"/>
  <c r="AD2542"/>
  <c r="AE2542"/>
  <c r="AF2542" s="1"/>
  <c r="AD2800"/>
  <c r="AE2800"/>
  <c r="AF2800" s="1"/>
  <c r="AD3031"/>
  <c r="AE3031"/>
  <c r="AF3031" s="1"/>
  <c r="AD3144"/>
  <c r="AE3144"/>
  <c r="AF3144" s="1"/>
  <c r="AD2324"/>
  <c r="AE2324"/>
  <c r="AF2324" s="1"/>
  <c r="AD2439"/>
  <c r="AE2439"/>
  <c r="AF2439" s="1"/>
  <c r="AD2534"/>
  <c r="AE2534"/>
  <c r="AF2534" s="1"/>
  <c r="AD2646"/>
  <c r="AE2646"/>
  <c r="AF2646" s="1"/>
  <c r="AD2790"/>
  <c r="AE2790"/>
  <c r="AF2790" s="1"/>
  <c r="AD2968"/>
  <c r="AE2968"/>
  <c r="AF2968" s="1"/>
  <c r="AD3050"/>
  <c r="AE3050"/>
  <c r="AF3050" s="1"/>
  <c r="AD3181"/>
  <c r="AE3181"/>
  <c r="AF3181" s="1"/>
  <c r="AD2293"/>
  <c r="AE2293"/>
  <c r="AF2293" s="1"/>
  <c r="AD2477"/>
  <c r="AE2477"/>
  <c r="AF2477" s="1"/>
  <c r="AD2764"/>
  <c r="AE2764"/>
  <c r="AF2764" s="1"/>
  <c r="AD2825"/>
  <c r="AE2825"/>
  <c r="AF2825" s="1"/>
  <c r="AD2958"/>
  <c r="AE2958"/>
  <c r="AF2958" s="1"/>
  <c r="AD3135"/>
  <c r="AE3135"/>
  <c r="AF3135" s="1"/>
  <c r="AD3059"/>
  <c r="AE3059"/>
  <c r="AF3059" s="1"/>
  <c r="AD3247"/>
  <c r="AE3247"/>
  <c r="AF3247" s="1"/>
  <c r="AD3437"/>
  <c r="AE3437"/>
  <c r="AF3437" s="1"/>
  <c r="AD3538"/>
  <c r="AE3538"/>
  <c r="AF3538" s="1"/>
  <c r="AD3653"/>
  <c r="AE3653"/>
  <c r="AF3653" s="1"/>
  <c r="AD2824"/>
  <c r="AE2824"/>
  <c r="AF2824" s="1"/>
  <c r="AD2862"/>
  <c r="AE2862"/>
  <c r="AF2862" s="1"/>
  <c r="AD3011"/>
  <c r="AE3011"/>
  <c r="AF3011" s="1"/>
  <c r="AD3070"/>
  <c r="AE3070"/>
  <c r="AF3070" s="1"/>
  <c r="AD3273"/>
  <c r="AE3273"/>
  <c r="AF3273" s="1"/>
  <c r="AD3340"/>
  <c r="AE3340"/>
  <c r="AF3340" s="1"/>
  <c r="AD3401"/>
  <c r="AE3401"/>
  <c r="AF3401" s="1"/>
  <c r="AD3572"/>
  <c r="AE3572"/>
  <c r="AF3572" s="1"/>
  <c r="AD3076"/>
  <c r="AE3076"/>
  <c r="AF3076" s="1"/>
  <c r="AD3372"/>
  <c r="AE3372"/>
  <c r="AF3372" s="1"/>
  <c r="AD2994"/>
  <c r="AE2994"/>
  <c r="AF2994" s="1"/>
  <c r="AD3671"/>
  <c r="AE3671"/>
  <c r="AF3671" s="1"/>
  <c r="AD3791"/>
  <c r="AE3791"/>
  <c r="AF3791" s="1"/>
  <c r="AD3274"/>
  <c r="AE3274"/>
  <c r="AF3274" s="1"/>
  <c r="AD3562"/>
  <c r="AE3562"/>
  <c r="AF3562" s="1"/>
  <c r="AD3752"/>
  <c r="AE3752"/>
  <c r="AF3752" s="1"/>
  <c r="AD3902"/>
  <c r="AE3902"/>
  <c r="AF3902" s="1"/>
  <c r="AD3281"/>
  <c r="AE3281"/>
  <c r="AF3281" s="1"/>
  <c r="AD3375"/>
  <c r="AE3375"/>
  <c r="AF3375" s="1"/>
  <c r="AD3462"/>
  <c r="AE3462"/>
  <c r="AF3462" s="1"/>
  <c r="AD3495"/>
  <c r="AE3495"/>
  <c r="AF3495" s="1"/>
  <c r="AD3587"/>
  <c r="AE3587"/>
  <c r="AF3587" s="1"/>
  <c r="AD3737"/>
  <c r="AE3737"/>
  <c r="AF3737" s="1"/>
  <c r="AD4035"/>
  <c r="AE4035"/>
  <c r="AF4035" s="1"/>
  <c r="AD3754"/>
  <c r="AE3754"/>
  <c r="AF3754" s="1"/>
  <c r="AD3841"/>
  <c r="AE3841"/>
  <c r="AF3841" s="1"/>
  <c r="AD3910"/>
  <c r="AE3910"/>
  <c r="AF3910" s="1"/>
  <c r="AD3970"/>
  <c r="AE3970"/>
  <c r="AF3970" s="1"/>
  <c r="AD3819"/>
  <c r="AE3819"/>
  <c r="AF3819" s="1"/>
  <c r="AD3732"/>
  <c r="AE3732"/>
  <c r="AF3732" s="1"/>
  <c r="AD217"/>
  <c r="AE217"/>
  <c r="AF217" s="1"/>
  <c r="AD452"/>
  <c r="AE452"/>
  <c r="AF452" s="1"/>
  <c r="AD308"/>
  <c r="AE308"/>
  <c r="AF308" s="1"/>
  <c r="AD414"/>
  <c r="AE414"/>
  <c r="AF414" s="1"/>
  <c r="AD1282"/>
  <c r="AE1282"/>
  <c r="AF1282" s="1"/>
  <c r="AD544"/>
  <c r="AE544"/>
  <c r="AF544" s="1"/>
  <c r="AD846"/>
  <c r="AE846"/>
  <c r="AF846" s="1"/>
  <c r="AD1122"/>
  <c r="AE1122"/>
  <c r="AF1122" s="1"/>
  <c r="AD1300"/>
  <c r="AE1300"/>
  <c r="AF1300" s="1"/>
  <c r="AD2780"/>
  <c r="AE2780"/>
  <c r="AF2780" s="1"/>
  <c r="AD1002"/>
  <c r="AE1002"/>
  <c r="AF1002" s="1"/>
  <c r="AD995"/>
  <c r="AE995"/>
  <c r="AF995" s="1"/>
  <c r="AD1269"/>
  <c r="AE1269"/>
  <c r="AF1269" s="1"/>
  <c r="AD530"/>
  <c r="AE530"/>
  <c r="AF530" s="1"/>
  <c r="AD644"/>
  <c r="AE644"/>
  <c r="AF644" s="1"/>
  <c r="AD975"/>
  <c r="AE975"/>
  <c r="AF975" s="1"/>
  <c r="AD1905"/>
  <c r="AE1905"/>
  <c r="AF1905" s="1"/>
  <c r="AD1711"/>
  <c r="AE1711"/>
  <c r="AF1711" s="1"/>
  <c r="AD1927"/>
  <c r="AE1927"/>
  <c r="AF1927" s="1"/>
  <c r="AD2125"/>
  <c r="AE2125"/>
  <c r="AF2125" s="1"/>
  <c r="AD1345"/>
  <c r="AE1345"/>
  <c r="AF1345" s="1"/>
  <c r="AD1555"/>
  <c r="AE1555"/>
  <c r="AF1555" s="1"/>
  <c r="AD1841"/>
  <c r="AE1841"/>
  <c r="AF1841" s="1"/>
  <c r="AD2124"/>
  <c r="AE2124"/>
  <c r="AF2124" s="1"/>
  <c r="AD2368"/>
  <c r="AE2368"/>
  <c r="AF2368" s="1"/>
  <c r="AD768"/>
  <c r="AE768"/>
  <c r="AF768" s="1"/>
  <c r="AD902"/>
  <c r="AE902"/>
  <c r="AF902" s="1"/>
  <c r="AD1108"/>
  <c r="AE1108"/>
  <c r="AF1108" s="1"/>
  <c r="AD1978"/>
  <c r="AE1978"/>
  <c r="AF1978" s="1"/>
  <c r="AD2240"/>
  <c r="AE2240"/>
  <c r="AF2240" s="1"/>
  <c r="AD1496"/>
  <c r="AE1496"/>
  <c r="AF1496" s="1"/>
  <c r="AD2019"/>
  <c r="AE2019"/>
  <c r="AF2019" s="1"/>
  <c r="AD2288"/>
  <c r="AE2288"/>
  <c r="AF2288" s="1"/>
  <c r="AD2564"/>
  <c r="AE2564"/>
  <c r="AF2564" s="1"/>
  <c r="AD2896"/>
  <c r="AE2896"/>
  <c r="AF2896" s="1"/>
  <c r="AD1503"/>
  <c r="AE1503"/>
  <c r="AF1503" s="1"/>
  <c r="AD2361"/>
  <c r="AE2361"/>
  <c r="AD2767"/>
  <c r="AE2767"/>
  <c r="AF2767" s="1"/>
  <c r="AD1613"/>
  <c r="AE1613"/>
  <c r="AF1613" s="1"/>
  <c r="AD2556"/>
  <c r="AE2556"/>
  <c r="AF2556" s="1"/>
  <c r="AD2741"/>
  <c r="AE2741"/>
  <c r="AF2741" s="1"/>
  <c r="AD2934"/>
  <c r="AE2934"/>
  <c r="AF2934" s="1"/>
  <c r="AD3163"/>
  <c r="AE3163"/>
  <c r="AF3163" s="1"/>
  <c r="AD2810"/>
  <c r="AE2810"/>
  <c r="AF2810" s="1"/>
  <c r="AD3013"/>
  <c r="AE3013"/>
  <c r="AF3013" s="1"/>
  <c r="AD3234"/>
  <c r="AE3234"/>
  <c r="AF3234" s="1"/>
  <c r="AD3324"/>
  <c r="AE3324"/>
  <c r="AF3324" s="1"/>
  <c r="AD3552"/>
  <c r="AE3552"/>
  <c r="AF3552" s="1"/>
  <c r="AD3107"/>
  <c r="AE3107"/>
  <c r="AF3107" s="1"/>
  <c r="AD3244"/>
  <c r="AE3244"/>
  <c r="AF3244" s="1"/>
  <c r="AD3405"/>
  <c r="AE3405"/>
  <c r="AF3405" s="1"/>
  <c r="AD3316"/>
  <c r="AE3316"/>
  <c r="AF3316" s="1"/>
  <c r="AD3512"/>
  <c r="AE3512"/>
  <c r="AF3512" s="1"/>
  <c r="AD3419"/>
  <c r="AE3419"/>
  <c r="AF3419" s="1"/>
  <c r="AD3574"/>
  <c r="AE3574"/>
  <c r="AF3574" s="1"/>
  <c r="AD3980"/>
  <c r="AE3980"/>
  <c r="AF3980" s="1"/>
  <c r="AD3733"/>
  <c r="AE3733"/>
  <c r="AF3733" s="1"/>
  <c r="AD3675"/>
  <c r="AE3675"/>
  <c r="AF3675" s="1"/>
  <c r="AD201"/>
  <c r="AE201"/>
  <c r="AF201" s="1"/>
  <c r="AD112"/>
  <c r="AE112"/>
  <c r="AF112" s="1"/>
  <c r="AD213"/>
  <c r="AE213"/>
  <c r="AF213" s="1"/>
  <c r="AD131"/>
  <c r="AE131"/>
  <c r="AF131" s="1"/>
  <c r="AD173"/>
  <c r="AE173"/>
  <c r="AF173" s="1"/>
  <c r="AD75"/>
  <c r="AE75"/>
  <c r="AF75" s="1"/>
  <c r="AD120"/>
  <c r="AE120"/>
  <c r="AF120" s="1"/>
  <c r="AD135"/>
  <c r="AE135"/>
  <c r="AF135" s="1"/>
  <c r="AD84"/>
  <c r="AE84"/>
  <c r="AF84" s="1"/>
  <c r="AD137"/>
  <c r="AE137"/>
  <c r="AF137" s="1"/>
  <c r="AD111"/>
  <c r="AE111"/>
  <c r="AF111" s="1"/>
  <c r="AD171"/>
  <c r="AE171"/>
  <c r="AF171" s="1"/>
  <c r="AD156"/>
  <c r="AE156"/>
  <c r="AF156" s="1"/>
  <c r="AD194"/>
  <c r="AE194"/>
  <c r="AF194" s="1"/>
  <c r="AD110"/>
  <c r="AE110"/>
  <c r="AF110" s="1"/>
  <c r="AD186"/>
  <c r="AE186"/>
  <c r="AF186" s="1"/>
  <c r="AD45"/>
  <c r="AE45"/>
  <c r="AF45" s="1"/>
  <c r="AD49"/>
  <c r="AE49"/>
  <c r="AF49" s="1"/>
  <c r="AF4839"/>
  <c r="AD4839"/>
  <c r="AD4804"/>
  <c r="AD4791"/>
  <c r="AD4284"/>
  <c r="AD4400"/>
  <c r="AD4577"/>
  <c r="AD4080"/>
  <c r="AF4162"/>
  <c r="AD4162"/>
  <c r="AF4063"/>
  <c r="AD4063"/>
  <c r="AD4418"/>
  <c r="AD4276"/>
  <c r="AF4356"/>
  <c r="AD4356"/>
  <c r="AF4468"/>
  <c r="AD4468"/>
  <c r="AF4500"/>
  <c r="AD4500"/>
  <c r="AD4061"/>
  <c r="AD4182"/>
  <c r="AD4586"/>
  <c r="AD4292"/>
  <c r="AD4396"/>
  <c r="AD4440"/>
  <c r="AD4694"/>
  <c r="AD4656"/>
  <c r="AD4231"/>
  <c r="AD4232"/>
  <c r="AD4136"/>
  <c r="AD4657"/>
  <c r="AF4428"/>
  <c r="AD4428"/>
  <c r="AD4640"/>
  <c r="AD4560"/>
  <c r="AF4148"/>
  <c r="AD4148"/>
  <c r="AD4170"/>
  <c r="AF4630"/>
  <c r="AD4630"/>
  <c r="AD433"/>
  <c r="AD1350"/>
  <c r="AD572"/>
  <c r="AF738"/>
  <c r="AD738"/>
  <c r="AF1111"/>
  <c r="AD1111"/>
  <c r="AD642"/>
  <c r="AD1531"/>
  <c r="AD683"/>
  <c r="AD1277"/>
  <c r="AD1940"/>
  <c r="AF1582"/>
  <c r="AD1582"/>
  <c r="AF1943"/>
  <c r="AD1943"/>
  <c r="AF1551"/>
  <c r="AD1551"/>
  <c r="AD1837"/>
  <c r="AF2239"/>
  <c r="AD2239"/>
  <c r="AD2539"/>
  <c r="AD2504"/>
  <c r="AF2621"/>
  <c r="AD2621"/>
  <c r="AD3103"/>
  <c r="AD2832"/>
  <c r="AD3499"/>
  <c r="AF3639"/>
  <c r="AD3639"/>
  <c r="AD3982"/>
  <c r="AD3873"/>
  <c r="AF764"/>
  <c r="AD764"/>
  <c r="AD1196"/>
  <c r="AD2938"/>
  <c r="AD4824"/>
  <c r="AD4847"/>
  <c r="AD4823"/>
  <c r="AF4843"/>
  <c r="AD4843"/>
  <c r="AD4241"/>
  <c r="AF4425"/>
  <c r="AD4425"/>
  <c r="AD4227"/>
  <c r="AD4424"/>
  <c r="AD4332"/>
  <c r="AD4078"/>
  <c r="AF4528"/>
  <c r="AD4528"/>
  <c r="AD4286"/>
  <c r="AD4371"/>
  <c r="AF4701"/>
  <c r="AD4701"/>
  <c r="AD4056"/>
  <c r="AF4472"/>
  <c r="AD4472"/>
  <c r="AF4555"/>
  <c r="AD4555"/>
  <c r="AD4098"/>
  <c r="AD4199"/>
  <c r="AD4262"/>
  <c r="AD4628"/>
  <c r="AD340"/>
  <c r="AD1322"/>
  <c r="AD1185"/>
  <c r="AD2111"/>
  <c r="AF1687"/>
  <c r="AD1687"/>
  <c r="AD2219"/>
  <c r="AD1450"/>
  <c r="AF1738"/>
  <c r="AD1738"/>
  <c r="AD2136"/>
  <c r="AD1719"/>
  <c r="AD2016"/>
  <c r="AD2358"/>
  <c r="AD2641"/>
  <c r="AF2373"/>
  <c r="AD2373"/>
  <c r="AD2406"/>
  <c r="AD2953"/>
  <c r="AD2960"/>
  <c r="AD3590"/>
  <c r="AD3472"/>
  <c r="AF3658"/>
  <c r="AD3658"/>
  <c r="AD3771"/>
  <c r="AF1366"/>
  <c r="AD1366"/>
  <c r="AD699"/>
  <c r="AD1734"/>
  <c r="AD1480"/>
  <c r="AD1871"/>
  <c r="AD2253"/>
  <c r="AD2753"/>
  <c r="AD2508"/>
  <c r="AD2924"/>
  <c r="AD3120"/>
  <c r="AF3178"/>
  <c r="AD3178"/>
  <c r="AD3376"/>
  <c r="AD481"/>
  <c r="AF382"/>
  <c r="AD382"/>
  <c r="AD586"/>
  <c r="AD949"/>
  <c r="AD2158"/>
  <c r="AD327"/>
  <c r="AD292"/>
  <c r="AD551"/>
  <c r="AF708"/>
  <c r="AD708"/>
  <c r="AF409"/>
  <c r="AD409"/>
  <c r="AD552"/>
  <c r="AD830"/>
  <c r="AD1131"/>
  <c r="AD1234"/>
  <c r="AD1324"/>
  <c r="AD1436"/>
  <c r="AD2220"/>
  <c r="AD693"/>
  <c r="AD845"/>
  <c r="AD964"/>
  <c r="AF735"/>
  <c r="AD735"/>
  <c r="AD782"/>
  <c r="AD1031"/>
  <c r="AD1113"/>
  <c r="AD1173"/>
  <c r="AD1249"/>
  <c r="AD1307"/>
  <c r="AD1814"/>
  <c r="AD2061"/>
  <c r="AD2174"/>
  <c r="AD1606"/>
  <c r="AD2013"/>
  <c r="AD2066"/>
  <c r="AD2126"/>
  <c r="AD2247"/>
  <c r="AD2303"/>
  <c r="AD1437"/>
  <c r="AD1686"/>
  <c r="AD1835"/>
  <c r="AF2006"/>
  <c r="AD2006"/>
  <c r="AD2116"/>
  <c r="AF2210"/>
  <c r="AD2210"/>
  <c r="AD1702"/>
  <c r="AD2120"/>
  <c r="AD2237"/>
  <c r="AD2523"/>
  <c r="AD2595"/>
  <c r="AD2691"/>
  <c r="AF2807"/>
  <c r="AD2807"/>
  <c r="AD2291"/>
  <c r="AF2575"/>
  <c r="AD2575"/>
  <c r="AD2792"/>
  <c r="AD3040"/>
  <c r="AD3442"/>
  <c r="AD3566"/>
  <c r="AD2813"/>
  <c r="AD3072"/>
  <c r="AD3257"/>
  <c r="AD3326"/>
  <c r="AF3420"/>
  <c r="AD3420"/>
  <c r="AD2782"/>
  <c r="AD2882"/>
  <c r="AD2993"/>
  <c r="AD3367"/>
  <c r="AD3605"/>
  <c r="AD3339"/>
  <c r="AD3469"/>
  <c r="AD3646"/>
  <c r="AD3341"/>
  <c r="AF3460"/>
  <c r="AD3460"/>
  <c r="AD3690"/>
  <c r="AF3813"/>
  <c r="AD3813"/>
  <c r="AD3736"/>
  <c r="AD3882"/>
  <c r="AD3680"/>
  <c r="AD3932"/>
  <c r="AD278"/>
  <c r="AD356"/>
  <c r="AD411"/>
  <c r="AD345"/>
  <c r="AF864"/>
  <c r="AD864"/>
  <c r="AD1101"/>
  <c r="AF968"/>
  <c r="AD968"/>
  <c r="AD2050"/>
  <c r="AF646"/>
  <c r="AD646"/>
  <c r="AD757"/>
  <c r="AD1123"/>
  <c r="AD1384"/>
  <c r="AD1340"/>
  <c r="AD1485"/>
  <c r="AD1776"/>
  <c r="AF2334"/>
  <c r="AD2334"/>
  <c r="AF1789"/>
  <c r="AD1789"/>
  <c r="AD2345"/>
  <c r="AD2633"/>
  <c r="AD2475"/>
  <c r="AD4725"/>
  <c r="AD4803"/>
  <c r="AD4721"/>
  <c r="AD4819"/>
  <c r="AF4831"/>
  <c r="AD4831"/>
  <c r="AF4832"/>
  <c r="AD4832"/>
  <c r="AD4727"/>
  <c r="AD4122"/>
  <c r="AF4324"/>
  <c r="AD4324"/>
  <c r="AD4636"/>
  <c r="AD4209"/>
  <c r="AD4345"/>
  <c r="AF4454"/>
  <c r="AD4454"/>
  <c r="AD4452"/>
  <c r="AD4613"/>
  <c r="AD4264"/>
  <c r="AD4221"/>
  <c r="AF4268"/>
  <c r="AD4268"/>
  <c r="AD4347"/>
  <c r="AD4489"/>
  <c r="AD4280"/>
  <c r="AF4131"/>
  <c r="AD4131"/>
  <c r="AD4606"/>
  <c r="AD383"/>
  <c r="AD858"/>
  <c r="AD810"/>
  <c r="AD979"/>
  <c r="AD1416"/>
  <c r="AF1638"/>
  <c r="AD1638"/>
  <c r="AD2048"/>
  <c r="AD1461"/>
  <c r="AD1767"/>
  <c r="AD1981"/>
  <c r="AD2344"/>
  <c r="AD2613"/>
  <c r="AD2947"/>
  <c r="AF2828"/>
  <c r="AD2828"/>
  <c r="AD3038"/>
  <c r="AD3002"/>
  <c r="AD3666"/>
  <c r="AD3856"/>
  <c r="AD1678"/>
  <c r="AD2620"/>
  <c r="AD2573"/>
  <c r="AF3872"/>
  <c r="AD3872"/>
  <c r="AD227"/>
  <c r="AF288"/>
  <c r="AD288"/>
  <c r="AD1142"/>
  <c r="AD463"/>
  <c r="AF605"/>
  <c r="AD605"/>
  <c r="AD493"/>
  <c r="AD1232"/>
  <c r="AD1913"/>
  <c r="AD828"/>
  <c r="AD1365"/>
  <c r="AD1875"/>
  <c r="AD721"/>
  <c r="AF2057"/>
  <c r="AD2057"/>
  <c r="AD859"/>
  <c r="AF1055"/>
  <c r="AD1055"/>
  <c r="AD1222"/>
  <c r="AD1337"/>
  <c r="AD2199"/>
  <c r="AD2384"/>
  <c r="AD2710"/>
  <c r="AD1588"/>
  <c r="AD1915"/>
  <c r="AD2083"/>
  <c r="AD2226"/>
  <c r="AD2566"/>
  <c r="AD1406"/>
  <c r="AD2064"/>
  <c r="AD2331"/>
  <c r="AD2411"/>
  <c r="AD2356"/>
  <c r="AD2532"/>
  <c r="AD2819"/>
  <c r="AF3093"/>
  <c r="AD3093"/>
  <c r="AD3762"/>
  <c r="AD3942"/>
  <c r="AD2926"/>
  <c r="AD3165"/>
  <c r="AF3584"/>
  <c r="AD3584"/>
  <c r="AD3284"/>
  <c r="AD3537"/>
  <c r="AD3242"/>
  <c r="AF3523"/>
  <c r="AD3523"/>
  <c r="AD3697"/>
  <c r="AD3622"/>
  <c r="AD3986"/>
  <c r="AD1418"/>
  <c r="AD783"/>
  <c r="AD1800"/>
  <c r="AD856"/>
  <c r="AD1653"/>
  <c r="AD1554"/>
  <c r="AD2751"/>
  <c r="AD2908"/>
  <c r="AD2584"/>
  <c r="AD2453"/>
  <c r="AF2959"/>
  <c r="AD2959"/>
  <c r="AD3092"/>
  <c r="AF3064"/>
  <c r="AD3064"/>
  <c r="AD2923"/>
  <c r="AD3368"/>
  <c r="AF471"/>
  <c r="AD471"/>
  <c r="AD2190"/>
  <c r="AD307"/>
  <c r="AD1124"/>
  <c r="AF1303"/>
  <c r="AD1303"/>
  <c r="AD312"/>
  <c r="AD361"/>
  <c r="AF747"/>
  <c r="AD747"/>
  <c r="AD982"/>
  <c r="AD1073"/>
  <c r="AD1304"/>
  <c r="AD4788"/>
  <c r="AF4826"/>
  <c r="AD4826"/>
  <c r="AD4768"/>
  <c r="AD4810"/>
  <c r="AD4751"/>
  <c r="AD4775"/>
  <c r="AF4717"/>
  <c r="AD4717"/>
  <c r="AF4178"/>
  <c r="AD4178"/>
  <c r="AD4453"/>
  <c r="AD4139"/>
  <c r="AF4090"/>
  <c r="AD4090"/>
  <c r="AD4176"/>
  <c r="AF4392"/>
  <c r="AD4392"/>
  <c r="AD4296"/>
  <c r="AF4545"/>
  <c r="AD4545"/>
  <c r="AD4553"/>
  <c r="AF4216"/>
  <c r="AD4216"/>
  <c r="AD4378"/>
  <c r="AF4540"/>
  <c r="AD4540"/>
  <c r="AD4163"/>
  <c r="AD4394"/>
  <c r="AD4547"/>
  <c r="AD4637"/>
  <c r="AD4677"/>
  <c r="AD4648"/>
  <c r="AF4480"/>
  <c r="AD4480"/>
  <c r="AD4198"/>
  <c r="AD4524"/>
  <c r="AD4436"/>
  <c r="AD4697"/>
  <c r="AD230"/>
  <c r="AD533"/>
  <c r="AD912"/>
  <c r="AF1018"/>
  <c r="AD1018"/>
  <c r="AD1662"/>
  <c r="AD791"/>
  <c r="AD1144"/>
  <c r="AD1230"/>
  <c r="AD1802"/>
  <c r="AD1536"/>
  <c r="AD1812"/>
  <c r="AD1592"/>
  <c r="AD2416"/>
  <c r="AF2470"/>
  <c r="AD2470"/>
  <c r="AD2445"/>
  <c r="AF2868"/>
  <c r="AD2868"/>
  <c r="AD2996"/>
  <c r="AD3126"/>
  <c r="AD2902"/>
  <c r="AD3432"/>
  <c r="AF3524"/>
  <c r="AD3524"/>
  <c r="AF3741"/>
  <c r="AD3741"/>
  <c r="AD3987"/>
  <c r="AD354"/>
  <c r="AD324"/>
  <c r="AD777"/>
  <c r="AD819"/>
  <c r="AD1093"/>
  <c r="AD887"/>
  <c r="AF2156"/>
  <c r="AD2156"/>
  <c r="AD2694"/>
  <c r="AD2389"/>
  <c r="AD2272"/>
  <c r="AD2660"/>
  <c r="AD3260"/>
  <c r="AD2963"/>
  <c r="AD2744"/>
  <c r="AF1892"/>
  <c r="AD1892"/>
  <c r="AD762"/>
  <c r="AD1206"/>
  <c r="AF329"/>
  <c r="AD329"/>
  <c r="AD534"/>
  <c r="AD2519"/>
  <c r="AD1017"/>
  <c r="AD658"/>
  <c r="AD784"/>
  <c r="AF1010"/>
  <c r="AD1010"/>
  <c r="AD1145"/>
  <c r="AD1286"/>
  <c r="AD1700"/>
  <c r="AD2088"/>
  <c r="AD2264"/>
  <c r="AD1864"/>
  <c r="AD2396"/>
  <c r="AD2654"/>
  <c r="AD2415"/>
  <c r="AF2990"/>
  <c r="AD2990"/>
  <c r="AD2827"/>
  <c r="AF3028"/>
  <c r="AD3028"/>
  <c r="AF3616"/>
  <c r="AD3616"/>
  <c r="AD2857"/>
  <c r="AD3799"/>
  <c r="AD3439"/>
  <c r="AD3594"/>
  <c r="AD3694"/>
  <c r="AD804"/>
  <c r="AD1163"/>
  <c r="AD695"/>
  <c r="AF981"/>
  <c r="AD981"/>
  <c r="AD972"/>
  <c r="AF1585"/>
  <c r="AD1585"/>
  <c r="AD1216"/>
  <c r="AF2091"/>
  <c r="AD2091"/>
  <c r="AF1508"/>
  <c r="AD1508"/>
  <c r="AD2118"/>
  <c r="AD2630"/>
  <c r="AD3161"/>
  <c r="AD706"/>
  <c r="AD218"/>
  <c r="AF984"/>
  <c r="AD984"/>
  <c r="AD1842"/>
  <c r="AD473"/>
  <c r="AD674"/>
  <c r="AD2128"/>
  <c r="AF623"/>
  <c r="AD623"/>
  <c r="AF836"/>
  <c r="AD836"/>
  <c r="AD1019"/>
  <c r="AD1140"/>
  <c r="AD2306"/>
  <c r="AD2544"/>
  <c r="AF2735"/>
  <c r="AD2735"/>
  <c r="AD3088"/>
  <c r="AD3515"/>
  <c r="AD224"/>
  <c r="AF1319"/>
  <c r="AD1319"/>
  <c r="AD554"/>
  <c r="AF809"/>
  <c r="AD809"/>
  <c r="AF2448"/>
  <c r="AD2448"/>
  <c r="AD353"/>
  <c r="AD440"/>
  <c r="AD574"/>
  <c r="AD694"/>
  <c r="AD839"/>
  <c r="AD4811"/>
  <c r="AF4760"/>
  <c r="AD4760"/>
  <c r="AD4778"/>
  <c r="AD4730"/>
  <c r="AD4762"/>
  <c r="AF4842"/>
  <c r="AD4842"/>
  <c r="AD4780"/>
  <c r="AF4796"/>
  <c r="AD4796"/>
  <c r="AD4746"/>
  <c r="AD4771"/>
  <c r="AD4794"/>
  <c r="AD4210"/>
  <c r="AF4384"/>
  <c r="AD4384"/>
  <c r="AD4357"/>
  <c r="AD4705"/>
  <c r="AD4146"/>
  <c r="AD4110"/>
  <c r="AD4237"/>
  <c r="AD4367"/>
  <c r="AD4196"/>
  <c r="AD4397"/>
  <c r="AD4395"/>
  <c r="AF4642"/>
  <c r="AD4642"/>
  <c r="AD4559"/>
  <c r="AD4681"/>
  <c r="AD4597"/>
  <c r="AD4256"/>
  <c r="AD4095"/>
  <c r="AD4179"/>
  <c r="AD4223"/>
  <c r="AD4417"/>
  <c r="AF4272"/>
  <c r="AD4272"/>
  <c r="AF4360"/>
  <c r="AD4360"/>
  <c r="AD4386"/>
  <c r="AD4288"/>
  <c r="AD4390"/>
  <c r="AF4611"/>
  <c r="AD4611"/>
  <c r="AD4501"/>
  <c r="AD4516"/>
  <c r="AF4602"/>
  <c r="AD4602"/>
  <c r="AD4585"/>
  <c r="AD4552"/>
  <c r="AD4118"/>
  <c r="AD4404"/>
  <c r="AF4289"/>
  <c r="AD4289"/>
  <c r="AD4629"/>
  <c r="AF4707"/>
  <c r="AD4707"/>
  <c r="AD4158"/>
  <c r="AF4273"/>
  <c r="AD4273"/>
  <c r="AD4509"/>
  <c r="AD4481"/>
  <c r="AD4496"/>
  <c r="AD4340"/>
  <c r="AD4598"/>
  <c r="AD4551"/>
  <c r="AF4456"/>
  <c r="AD4456"/>
  <c r="AF4678"/>
  <c r="AD4678"/>
  <c r="AF4675"/>
  <c r="AD4675"/>
  <c r="AD4476"/>
  <c r="AD4094"/>
  <c r="AD4408"/>
  <c r="AF270"/>
  <c r="AD270"/>
  <c r="AF1703"/>
  <c r="AD1703"/>
  <c r="AD398"/>
  <c r="AD1362"/>
  <c r="AD818"/>
  <c r="AD1035"/>
  <c r="AD1247"/>
  <c r="AD1715"/>
  <c r="AD2029"/>
  <c r="AD1127"/>
  <c r="AD1388"/>
  <c r="AD2201"/>
  <c r="AD2269"/>
  <c r="AD1438"/>
  <c r="AF1566"/>
  <c r="AD1566"/>
  <c r="AD1649"/>
  <c r="AF1828"/>
  <c r="AD1828"/>
  <c r="AF2059"/>
  <c r="AD2059"/>
  <c r="AD2587"/>
  <c r="AD2001"/>
  <c r="AD2496"/>
  <c r="AD2492"/>
  <c r="AD2571"/>
  <c r="AD2717"/>
  <c r="AD2357"/>
  <c r="AD2488"/>
  <c r="AD2956"/>
  <c r="AD3303"/>
  <c r="AF2909"/>
  <c r="AD2909"/>
  <c r="AD3154"/>
  <c r="AF3082"/>
  <c r="AD3082"/>
  <c r="AF3174"/>
  <c r="AD3174"/>
  <c r="AD2789"/>
  <c r="AD2944"/>
  <c r="AF3504"/>
  <c r="AD3504"/>
  <c r="AD3750"/>
  <c r="AD3533"/>
  <c r="AD3228"/>
  <c r="AD3978"/>
  <c r="AD3628"/>
  <c r="AD3916"/>
  <c r="AD3618"/>
  <c r="AD3862"/>
  <c r="AD515"/>
  <c r="AD1292"/>
  <c r="AD441"/>
  <c r="AD286"/>
  <c r="AF609"/>
  <c r="AD609"/>
  <c r="AD1336"/>
  <c r="AF761"/>
  <c r="AD761"/>
  <c r="AF1139"/>
  <c r="AD1139"/>
  <c r="AF1557"/>
  <c r="AD1557"/>
  <c r="AD1682"/>
  <c r="AF2147"/>
  <c r="AD2147"/>
  <c r="AF2462"/>
  <c r="AD2462"/>
  <c r="AF2388"/>
  <c r="AD2388"/>
  <c r="AD2323"/>
  <c r="AD3051"/>
  <c r="AD4183"/>
  <c r="AD2154"/>
  <c r="AD314"/>
  <c r="AD513"/>
  <c r="AF1916"/>
  <c r="AD1916"/>
  <c r="AF1775"/>
  <c r="AD1775"/>
  <c r="AD342"/>
  <c r="AD280"/>
  <c r="AD331"/>
  <c r="AD390"/>
  <c r="AD1328"/>
  <c r="AF780"/>
  <c r="AD780"/>
  <c r="AD1072"/>
  <c r="AF1288"/>
  <c r="AD1288"/>
  <c r="AF1917"/>
  <c r="AD1917"/>
  <c r="AF961"/>
  <c r="AD961"/>
  <c r="AD1452"/>
  <c r="AD1857"/>
  <c r="AD594"/>
  <c r="AD899"/>
  <c r="AD1150"/>
  <c r="AD1231"/>
  <c r="AF1295"/>
  <c r="AD1295"/>
  <c r="AF1791"/>
  <c r="AD1791"/>
  <c r="AF2151"/>
  <c r="AD2151"/>
  <c r="AF2251"/>
  <c r="AD2251"/>
  <c r="AD1367"/>
  <c r="AF1421"/>
  <c r="AD1421"/>
  <c r="AD1713"/>
  <c r="AD1990"/>
  <c r="AF2062"/>
  <c r="AD2062"/>
  <c r="AF2218"/>
  <c r="AD2218"/>
  <c r="AD2471"/>
  <c r="AF2724"/>
  <c r="AD2724"/>
  <c r="AD3001"/>
  <c r="AD1513"/>
  <c r="AD1641"/>
  <c r="AD1925"/>
  <c r="AF2069"/>
  <c r="AD2069"/>
  <c r="AF2085"/>
  <c r="AD2085"/>
  <c r="AD2286"/>
  <c r="AF3021"/>
  <c r="AD3021"/>
  <c r="AD1896"/>
  <c r="AD2090"/>
  <c r="AF2184"/>
  <c r="AD2184"/>
  <c r="AD2726"/>
  <c r="AD2351"/>
  <c r="AD2501"/>
  <c r="AD2309"/>
  <c r="AF2378"/>
  <c r="AD2378"/>
  <c r="AD2599"/>
  <c r="AF3152"/>
  <c r="AD3152"/>
  <c r="AD2760"/>
  <c r="AD2852"/>
  <c r="AD2998"/>
  <c r="AD3061"/>
  <c r="AD3253"/>
  <c r="AF2841"/>
  <c r="AD2841"/>
  <c r="AD2957"/>
  <c r="AD3057"/>
  <c r="AD3098"/>
  <c r="AD3231"/>
  <c r="AD3423"/>
  <c r="AD2755"/>
  <c r="AD2867"/>
  <c r="AD2936"/>
  <c r="AD3246"/>
  <c r="AD3577"/>
  <c r="AD3325"/>
  <c r="AD3812"/>
  <c r="AD3249"/>
  <c r="AD3555"/>
  <c r="AD3800"/>
  <c r="AD3708"/>
  <c r="AF3821"/>
  <c r="AD3821"/>
  <c r="AF3924"/>
  <c r="AD3924"/>
  <c r="AD289"/>
  <c r="AF844"/>
  <c r="AD844"/>
  <c r="AD1986"/>
  <c r="AD727"/>
  <c r="AD965"/>
  <c r="AD1241"/>
  <c r="AF848"/>
  <c r="AD848"/>
  <c r="AD309"/>
  <c r="AD1261"/>
  <c r="AF2679"/>
  <c r="AD2679"/>
  <c r="AD1621"/>
  <c r="AD2150"/>
  <c r="AD2653"/>
  <c r="AD1798"/>
  <c r="AF2554"/>
  <c r="AD2554"/>
  <c r="AD2981"/>
  <c r="AD1458"/>
  <c r="AD2263"/>
  <c r="AD2606"/>
  <c r="AD1395"/>
  <c r="AD2784"/>
  <c r="AF2338"/>
  <c r="AD2338"/>
  <c r="AD2690"/>
  <c r="AD2491"/>
  <c r="AD2677"/>
  <c r="AD2838"/>
  <c r="AD3171"/>
  <c r="AD3604"/>
  <c r="AF3069"/>
  <c r="AD3069"/>
  <c r="AD2779"/>
  <c r="AD2955"/>
  <c r="AD3433"/>
  <c r="AD3915"/>
  <c r="AD256"/>
  <c r="AD2267"/>
  <c r="AF233"/>
  <c r="AD233"/>
  <c r="AF328"/>
  <c r="AD328"/>
  <c r="AF568"/>
  <c r="AD568"/>
  <c r="AD1984"/>
  <c r="AD2537"/>
  <c r="AF489"/>
  <c r="AD489"/>
  <c r="AF894"/>
  <c r="AD894"/>
  <c r="AD273"/>
  <c r="AD386"/>
  <c r="AD492"/>
  <c r="AF861"/>
  <c r="AD861"/>
  <c r="AD2146"/>
  <c r="AF585"/>
  <c r="AD585"/>
  <c r="AD1298"/>
  <c r="AD1401"/>
  <c r="AD1569"/>
  <c r="AD1697"/>
  <c r="AD2682"/>
  <c r="AD625"/>
  <c r="AD664"/>
  <c r="AD740"/>
  <c r="AF812"/>
  <c r="AD812"/>
  <c r="AF886"/>
  <c r="AD886"/>
  <c r="AF991"/>
  <c r="AD991"/>
  <c r="AD1020"/>
  <c r="AD1056"/>
  <c r="AD1281"/>
  <c r="AF1325"/>
  <c r="AD1325"/>
  <c r="AD1411"/>
  <c r="AD1597"/>
  <c r="AD1655"/>
  <c r="AD1717"/>
  <c r="AD1777"/>
  <c r="AD1894"/>
  <c r="AD1956"/>
  <c r="AD1989"/>
  <c r="AD2177"/>
  <c r="AD2339"/>
  <c r="AD2530"/>
  <c r="AD2720"/>
  <c r="AF2853"/>
  <c r="AD2853"/>
  <c r="AD1433"/>
  <c r="AD1604"/>
  <c r="AD1666"/>
  <c r="AD1733"/>
  <c r="AD1944"/>
  <c r="AF2322"/>
  <c r="AD2322"/>
  <c r="AF2397"/>
  <c r="AD2397"/>
  <c r="AD2464"/>
  <c r="AF2675"/>
  <c r="AD2675"/>
  <c r="AD1633"/>
  <c r="AD1757"/>
  <c r="AD1811"/>
  <c r="AF2021"/>
  <c r="AD2021"/>
  <c r="AF2123"/>
  <c r="AD2123"/>
  <c r="AF2229"/>
  <c r="AD2229"/>
  <c r="AD2383"/>
  <c r="AD2480"/>
  <c r="AD2590"/>
  <c r="AD2644"/>
  <c r="AF2727"/>
  <c r="AD2727"/>
  <c r="AF2892"/>
  <c r="AD2892"/>
  <c r="AF2932"/>
  <c r="AD2932"/>
  <c r="AF2702"/>
  <c r="AD2702"/>
  <c r="AF2873"/>
  <c r="AD2873"/>
  <c r="AD2414"/>
  <c r="AD2561"/>
  <c r="AD2627"/>
  <c r="AF2698"/>
  <c r="AD2698"/>
  <c r="AD2731"/>
  <c r="AD2826"/>
  <c r="AD2863"/>
  <c r="AD2954"/>
  <c r="AD2973"/>
  <c r="AD3029"/>
  <c r="AD3319"/>
  <c r="AD2791"/>
  <c r="AD2922"/>
  <c r="AD3119"/>
  <c r="AD3185"/>
  <c r="AD3215"/>
  <c r="AD3104"/>
  <c r="AD3306"/>
  <c r="AD3526"/>
  <c r="AD3608"/>
  <c r="AD3844"/>
  <c r="AD2783"/>
  <c r="AD2890"/>
  <c r="AD2945"/>
  <c r="AD3062"/>
  <c r="AD3127"/>
  <c r="AD3158"/>
  <c r="AD3230"/>
  <c r="AD3305"/>
  <c r="AF3390"/>
  <c r="AD3390"/>
  <c r="AF3468"/>
  <c r="AD3468"/>
  <c r="AF3542"/>
  <c r="AD3542"/>
  <c r="AF3299"/>
  <c r="AD3299"/>
  <c r="AF3374"/>
  <c r="AD3374"/>
  <c r="AD3477"/>
  <c r="AD3506"/>
  <c r="AD3354"/>
  <c r="AD3447"/>
  <c r="AD3510"/>
  <c r="AF3674"/>
  <c r="AD3674"/>
  <c r="AF3620"/>
  <c r="AD3620"/>
  <c r="AF3701"/>
  <c r="AD3701"/>
  <c r="AF3885"/>
  <c r="AD3885"/>
  <c r="AD3998"/>
  <c r="AF4027"/>
  <c r="AD4027"/>
  <c r="AF3852"/>
  <c r="AD3852"/>
  <c r="AD258"/>
  <c r="AD458"/>
  <c r="AD1028"/>
  <c r="AD716"/>
  <c r="AD285"/>
  <c r="AD1226"/>
  <c r="AF538"/>
  <c r="AD538"/>
  <c r="AF930"/>
  <c r="AD930"/>
  <c r="AF805"/>
  <c r="AD805"/>
  <c r="AD1130"/>
  <c r="AD743"/>
  <c r="AD960"/>
  <c r="AD824"/>
  <c r="AD1023"/>
  <c r="AD1313"/>
  <c r="AD1747"/>
  <c r="AD1918"/>
  <c r="AD1407"/>
  <c r="AD1690"/>
  <c r="AD1976"/>
  <c r="AD2140"/>
  <c r="AD2747"/>
  <c r="AD1539"/>
  <c r="AD1724"/>
  <c r="AD2234"/>
  <c r="AF2666"/>
  <c r="AD2666"/>
  <c r="AF2856"/>
  <c r="AD2856"/>
  <c r="AF3045"/>
  <c r="AD3045"/>
  <c r="AF2761"/>
  <c r="AD2761"/>
  <c r="AF3382"/>
  <c r="AD3382"/>
  <c r="AF3601"/>
  <c r="AD3601"/>
  <c r="AF2995"/>
  <c r="AD2995"/>
  <c r="AD3239"/>
  <c r="AF3487"/>
  <c r="AD3487"/>
  <c r="AF3275"/>
  <c r="AD3275"/>
  <c r="AD3516"/>
  <c r="AD3745"/>
  <c r="AD3795"/>
  <c r="AD3837"/>
  <c r="AD3950"/>
  <c r="AD3377"/>
  <c r="AD3645"/>
  <c r="AF3777"/>
  <c r="AD3777"/>
  <c r="AD3678"/>
  <c r="AD3689"/>
  <c r="AF3999"/>
  <c r="AD3999"/>
  <c r="AD3283"/>
  <c r="AD3971"/>
  <c r="AD96"/>
  <c r="AD94"/>
  <c r="AF145"/>
  <c r="AD145"/>
  <c r="AD149"/>
  <c r="AF121"/>
  <c r="AD121"/>
  <c r="AD189"/>
  <c r="AD83"/>
  <c r="AD210"/>
  <c r="AD108"/>
  <c r="AF86"/>
  <c r="AD86"/>
  <c r="AD175"/>
  <c r="AD74"/>
  <c r="AF159"/>
  <c r="AD159"/>
  <c r="AD154"/>
  <c r="AD33"/>
  <c r="AD39"/>
  <c r="AD16"/>
  <c r="AD26"/>
  <c r="AD4848"/>
  <c r="AF4795"/>
  <c r="AD4795"/>
  <c r="AD4783"/>
  <c r="AF4808"/>
  <c r="AD4808"/>
  <c r="AD4816"/>
  <c r="AD4764"/>
  <c r="AD4840"/>
  <c r="AF4735"/>
  <c r="AD4735"/>
  <c r="AD4743"/>
  <c r="AD4239"/>
  <c r="AD4579"/>
  <c r="AD4187"/>
  <c r="AD4143"/>
  <c r="AD4308"/>
  <c r="AF4281"/>
  <c r="AD4281"/>
  <c r="AD4375"/>
  <c r="AD4605"/>
  <c r="AF4591"/>
  <c r="AD4591"/>
  <c r="AD4537"/>
  <c r="AD4084"/>
  <c r="AD4102"/>
  <c r="AD4150"/>
  <c r="AD4376"/>
  <c r="AD4477"/>
  <c r="AD4703"/>
  <c r="AD4355"/>
  <c r="AF4574"/>
  <c r="AD4574"/>
  <c r="AD4599"/>
  <c r="AD4539"/>
  <c r="AF4526"/>
  <c r="AD4526"/>
  <c r="AD4633"/>
  <c r="AD4666"/>
  <c r="AF4064"/>
  <c r="AD4064"/>
  <c r="AF4512"/>
  <c r="AD4512"/>
  <c r="AF4498"/>
  <c r="AD4498"/>
  <c r="AF4610"/>
  <c r="AD4610"/>
  <c r="AD4401"/>
  <c r="AD4112"/>
  <c r="AD4461"/>
  <c r="AF4571"/>
  <c r="AD4571"/>
  <c r="AD4686"/>
  <c r="AF4578"/>
  <c r="AD4578"/>
  <c r="AD4673"/>
  <c r="AF4081"/>
  <c r="AD4081"/>
  <c r="AD4180"/>
  <c r="AF4379"/>
  <c r="AD4379"/>
  <c r="AF4316"/>
  <c r="AD4316"/>
  <c r="AD4564"/>
  <c r="AD4691"/>
  <c r="AD461"/>
  <c r="AD519"/>
  <c r="AD281"/>
  <c r="AD756"/>
  <c r="AD1289"/>
  <c r="AD1879"/>
  <c r="AD1939"/>
  <c r="AD1308"/>
  <c r="AD2647"/>
  <c r="AD1583"/>
  <c r="AD1470"/>
  <c r="AD1594"/>
  <c r="AD1801"/>
  <c r="AD1996"/>
  <c r="AD2167"/>
  <c r="AD1451"/>
  <c r="AD1847"/>
  <c r="AD2028"/>
  <c r="AD2297"/>
  <c r="AD2375"/>
  <c r="AF2550"/>
  <c r="AD2550"/>
  <c r="AD2680"/>
  <c r="AF2284"/>
  <c r="AD2284"/>
  <c r="AD2419"/>
  <c r="AF2594"/>
  <c r="AD2594"/>
  <c r="AD2425"/>
  <c r="AD2634"/>
  <c r="AD2817"/>
  <c r="AF2823"/>
  <c r="AD2823"/>
  <c r="AD2985"/>
  <c r="AF3032"/>
  <c r="AD3032"/>
  <c r="AD3112"/>
  <c r="AD2869"/>
  <c r="AD2999"/>
  <c r="AD3612"/>
  <c r="AD3505"/>
  <c r="AD3722"/>
  <c r="AD3600"/>
  <c r="AD4019"/>
  <c r="AD3825"/>
  <c r="AF3933"/>
  <c r="AD3933"/>
  <c r="AD385"/>
  <c r="AD880"/>
  <c r="AF2502"/>
  <c r="AD2502"/>
  <c r="AD1083"/>
  <c r="AD838"/>
  <c r="AF1886"/>
  <c r="AD1886"/>
  <c r="AF2326"/>
  <c r="AD2326"/>
  <c r="AD1505"/>
  <c r="AD1951"/>
  <c r="AD2545"/>
  <c r="AF2661"/>
  <c r="AD2661"/>
  <c r="AF416"/>
  <c r="AD416"/>
  <c r="AD570"/>
  <c r="AD265"/>
  <c r="AD259"/>
  <c r="AD387"/>
  <c r="AD545"/>
  <c r="AD589"/>
  <c r="AF765"/>
  <c r="AD765"/>
  <c r="AD998"/>
  <c r="AD2225"/>
  <c r="AD579"/>
  <c r="AD485"/>
  <c r="AD1105"/>
  <c r="AD2370"/>
  <c r="AF820"/>
  <c r="AD820"/>
  <c r="AD1165"/>
  <c r="AD1246"/>
  <c r="AF1338"/>
  <c r="AD1338"/>
  <c r="AF2159"/>
  <c r="AD2159"/>
  <c r="AD876"/>
  <c r="AF1133"/>
  <c r="AD1133"/>
  <c r="AD2039"/>
  <c r="AD954"/>
  <c r="AD1040"/>
  <c r="AD1647"/>
  <c r="AF1714"/>
  <c r="AD1714"/>
  <c r="AD1466"/>
  <c r="AD1781"/>
  <c r="AD2024"/>
  <c r="AF2082"/>
  <c r="AD2082"/>
  <c r="AD2189"/>
  <c r="AD2258"/>
  <c r="AD2310"/>
  <c r="AD2756"/>
  <c r="AD1343"/>
  <c r="AD1474"/>
  <c r="AD1732"/>
  <c r="AD2036"/>
  <c r="AD2080"/>
  <c r="AD2141"/>
  <c r="AF2215"/>
  <c r="AD2215"/>
  <c r="AF2670"/>
  <c r="AD2670"/>
  <c r="AD1529"/>
  <c r="AD1782"/>
  <c r="AD1937"/>
  <c r="AF2026"/>
  <c r="AD2026"/>
  <c r="AD2302"/>
  <c r="AD2515"/>
  <c r="AD2390"/>
  <c r="AD2474"/>
  <c r="AD2696"/>
  <c r="AD2839"/>
  <c r="AD2402"/>
  <c r="AD2442"/>
  <c r="AD2610"/>
  <c r="AD2509"/>
  <c r="AD2678"/>
  <c r="AF2772"/>
  <c r="AD2772"/>
  <c r="AD2729"/>
  <c r="AD2965"/>
  <c r="AF3450"/>
  <c r="AD3450"/>
  <c r="AD2822"/>
  <c r="AD2916"/>
  <c r="AF3022"/>
  <c r="AD3022"/>
  <c r="AD3084"/>
  <c r="AD3182"/>
  <c r="AD1038"/>
  <c r="AD1148"/>
  <c r="AF2058"/>
  <c r="AD2058"/>
  <c r="AD520"/>
  <c r="AD1052"/>
  <c r="AF325"/>
  <c r="AD325"/>
  <c r="AD557"/>
  <c r="AD986"/>
  <c r="AF1064"/>
  <c r="AD1064"/>
  <c r="AD1373"/>
  <c r="AD990"/>
  <c r="AD1201"/>
  <c r="AD1985"/>
  <c r="AD2093"/>
  <c r="AF2176"/>
  <c r="AD2176"/>
  <c r="AD2494"/>
  <c r="AD613"/>
  <c r="AD661"/>
  <c r="AD714"/>
  <c r="AF895"/>
  <c r="AD895"/>
  <c r="AD997"/>
  <c r="AD1109"/>
  <c r="AD1159"/>
  <c r="AD1522"/>
  <c r="AD1758"/>
  <c r="AD2115"/>
  <c r="AD2212"/>
  <c r="AD696"/>
  <c r="AF1177"/>
  <c r="AD1177"/>
  <c r="AF1228"/>
  <c r="AD1228"/>
  <c r="AD1355"/>
  <c r="AD1426"/>
  <c r="AD1518"/>
  <c r="AD1617"/>
  <c r="AD1689"/>
  <c r="AD1813"/>
  <c r="AD1922"/>
  <c r="AD1975"/>
  <c r="AD1995"/>
  <c r="AD2063"/>
  <c r="AD2216"/>
  <c r="AD2305"/>
  <c r="AD2639"/>
  <c r="AF2745"/>
  <c r="AD2745"/>
  <c r="AD2937"/>
  <c r="AD3202"/>
  <c r="AD1392"/>
  <c r="AD1507"/>
  <c r="AD1639"/>
  <c r="AD1695"/>
  <c r="AD1816"/>
  <c r="AF1999"/>
  <c r="AD1999"/>
  <c r="AF2072"/>
  <c r="AD2072"/>
  <c r="AD2143"/>
  <c r="AD2211"/>
  <c r="AD2300"/>
  <c r="AF2371"/>
  <c r="AD2371"/>
  <c r="AF2444"/>
  <c r="AD2444"/>
  <c r="AF2489"/>
  <c r="AD2489"/>
  <c r="AF3027"/>
  <c r="AD3027"/>
  <c r="AD1526"/>
  <c r="AD1589"/>
  <c r="AD1675"/>
  <c r="AD1736"/>
  <c r="AD1784"/>
  <c r="AF1932"/>
  <c r="AD1932"/>
  <c r="AF1987"/>
  <c r="AD1987"/>
  <c r="AF2089"/>
  <c r="AD2089"/>
  <c r="AD2182"/>
  <c r="AD2275"/>
  <c r="AF2469"/>
  <c r="AD2469"/>
  <c r="AD2363"/>
  <c r="AD2420"/>
  <c r="AF2506"/>
  <c r="AD2506"/>
  <c r="AD2562"/>
  <c r="AD2624"/>
  <c r="AD2758"/>
  <c r="AF2352"/>
  <c r="AD2352"/>
  <c r="AD2498"/>
  <c r="AD2597"/>
  <c r="AD2671"/>
  <c r="AF2739"/>
  <c r="AD2739"/>
  <c r="AD3096"/>
  <c r="AD3226"/>
  <c r="AF2328"/>
  <c r="AD2328"/>
  <c r="AD2376"/>
  <c r="AF2404"/>
  <c r="AD2404"/>
  <c r="AF2452"/>
  <c r="AD2452"/>
  <c r="AD2525"/>
  <c r="AD2593"/>
  <c r="AD2655"/>
  <c r="AF2713"/>
  <c r="AD2713"/>
  <c r="AD3026"/>
  <c r="AD3237"/>
  <c r="AD2770"/>
  <c r="AD2846"/>
  <c r="AD2888"/>
  <c r="AD2966"/>
  <c r="AD2991"/>
  <c r="AF3094"/>
  <c r="AD3094"/>
  <c r="AD3141"/>
  <c r="AF3380"/>
  <c r="AD3380"/>
  <c r="AD2809"/>
  <c r="AF2910"/>
  <c r="AD2910"/>
  <c r="AD2989"/>
  <c r="AD3023"/>
  <c r="AF3164"/>
  <c r="AD3164"/>
  <c r="AD3313"/>
  <c r="AD3046"/>
  <c r="AD3328"/>
  <c r="AD3632"/>
  <c r="AD2983"/>
  <c r="AD3042"/>
  <c r="AD3342"/>
  <c r="AD3414"/>
  <c r="AD3259"/>
  <c r="AF3357"/>
  <c r="AD3357"/>
  <c r="AF3400"/>
  <c r="AD3400"/>
  <c r="AF3491"/>
  <c r="AD3491"/>
  <c r="AD3578"/>
  <c r="AF3395"/>
  <c r="AD3395"/>
  <c r="AF3544"/>
  <c r="AD3544"/>
  <c r="AD3255"/>
  <c r="AF3311"/>
  <c r="AD3311"/>
  <c r="AD3406"/>
  <c r="AF3475"/>
  <c r="AD3475"/>
  <c r="AD3808"/>
  <c r="AF3888"/>
  <c r="AD3888"/>
  <c r="AD3923"/>
  <c r="AD3641"/>
  <c r="AD3779"/>
  <c r="AF3840"/>
  <c r="AD3840"/>
  <c r="AD3896"/>
  <c r="AD4010"/>
  <c r="AF3836"/>
  <c r="AD3836"/>
  <c r="AD3974"/>
  <c r="AD264"/>
  <c r="AF335"/>
  <c r="AD335"/>
  <c r="AD339"/>
  <c r="AD326"/>
  <c r="AD448"/>
  <c r="AD1482"/>
  <c r="AD736"/>
  <c r="AF888"/>
  <c r="AD888"/>
  <c r="AD1283"/>
  <c r="AF1391"/>
  <c r="AD1391"/>
  <c r="AD653"/>
  <c r="AD785"/>
  <c r="AD947"/>
  <c r="AD1172"/>
  <c r="AD1614"/>
  <c r="AD1826"/>
  <c r="AD2576"/>
  <c r="AD1609"/>
  <c r="AD1778"/>
  <c r="AD2049"/>
  <c r="AF2104"/>
  <c r="AD2104"/>
  <c r="AF1764"/>
  <c r="AD1764"/>
  <c r="AF2153"/>
  <c r="AD2153"/>
  <c r="AF2301"/>
  <c r="AD2301"/>
  <c r="AF2805"/>
  <c r="AD2805"/>
  <c r="AF2517"/>
  <c r="AD2517"/>
  <c r="AD2569"/>
  <c r="AD2774"/>
  <c r="AD2948"/>
  <c r="AD2279"/>
  <c r="AD2440"/>
  <c r="AD2687"/>
  <c r="AF2907"/>
  <c r="AD2907"/>
  <c r="AF3073"/>
  <c r="AD3073"/>
  <c r="AF3709"/>
  <c r="AD3709"/>
  <c r="AD2874"/>
  <c r="AF3081"/>
  <c r="AD3081"/>
  <c r="AF2754"/>
  <c r="AD2754"/>
  <c r="AF3080"/>
  <c r="AD3080"/>
  <c r="AF3205"/>
  <c r="AD3205"/>
  <c r="AD3358"/>
  <c r="AD3445"/>
  <c r="AF3728"/>
  <c r="AD3728"/>
  <c r="AF3347"/>
  <c r="AD3347"/>
  <c r="AF3517"/>
  <c r="AD3517"/>
  <c r="AD3717"/>
  <c r="AD3435"/>
  <c r="AD3972"/>
  <c r="AD3880"/>
  <c r="AD3868"/>
  <c r="AF3943"/>
  <c r="AD3943"/>
  <c r="AD3256"/>
  <c r="AF3498"/>
  <c r="AD3498"/>
  <c r="AD3876"/>
  <c r="AD3866"/>
  <c r="AD3975"/>
  <c r="AD4024"/>
  <c r="AD3805"/>
  <c r="AD3761"/>
  <c r="AF3816"/>
  <c r="AD3816"/>
  <c r="AD3749"/>
  <c r="AD3486"/>
  <c r="AD3951"/>
  <c r="AD206"/>
  <c r="AD133"/>
  <c r="AF168"/>
  <c r="AD168"/>
  <c r="AF139"/>
  <c r="AD139"/>
  <c r="AD102"/>
  <c r="AD151"/>
  <c r="AD106"/>
  <c r="AD107"/>
  <c r="AD160"/>
  <c r="AD177"/>
  <c r="AD65"/>
  <c r="AD61"/>
  <c r="AD71"/>
  <c r="AD59"/>
  <c r="AF52"/>
  <c r="AD52"/>
  <c r="AD30"/>
  <c r="AF53"/>
  <c r="AD53"/>
  <c r="AD42"/>
  <c r="AD55"/>
  <c r="AD57"/>
  <c r="AD15"/>
  <c r="AF13"/>
  <c r="AD13"/>
  <c r="AD23"/>
  <c r="AD1971"/>
  <c r="AD2629"/>
  <c r="AD652"/>
  <c r="AD771"/>
  <c r="AD874"/>
  <c r="AF1266"/>
  <c r="AD1266"/>
  <c r="AD1316"/>
  <c r="AD1698"/>
  <c r="AD593"/>
  <c r="AD773"/>
  <c r="AD827"/>
  <c r="AD881"/>
  <c r="AD932"/>
  <c r="AD970"/>
  <c r="AD1022"/>
  <c r="AD1090"/>
  <c r="AD1151"/>
  <c r="AD1217"/>
  <c r="AD1731"/>
  <c r="AD1959"/>
  <c r="AD597"/>
  <c r="AD684"/>
  <c r="AD749"/>
  <c r="AF837"/>
  <c r="AD837"/>
  <c r="AF901"/>
  <c r="AD901"/>
  <c r="AF996"/>
  <c r="AD996"/>
  <c r="AF1030"/>
  <c r="AD1030"/>
  <c r="AD1095"/>
  <c r="AD1169"/>
  <c r="AD1214"/>
  <c r="AD1290"/>
  <c r="AD1342"/>
  <c r="AD2798"/>
  <c r="AF1417"/>
  <c r="AD1417"/>
  <c r="AF1475"/>
  <c r="AD1475"/>
  <c r="AF2295"/>
  <c r="AD2295"/>
  <c r="AF2549"/>
  <c r="AD2549"/>
  <c r="AF2733"/>
  <c r="AD2733"/>
  <c r="AD3137"/>
  <c r="AF1442"/>
  <c r="AD1442"/>
  <c r="AF1620"/>
  <c r="AD1620"/>
  <c r="AF1671"/>
  <c r="AD1671"/>
  <c r="AD1762"/>
  <c r="AD1859"/>
  <c r="AD1969"/>
  <c r="AD2086"/>
  <c r="AD2139"/>
  <c r="AD2186"/>
  <c r="AD2287"/>
  <c r="AF3008"/>
  <c r="AD3008"/>
  <c r="AF1389"/>
  <c r="AD1389"/>
  <c r="AF1479"/>
  <c r="AD1479"/>
  <c r="AD1567"/>
  <c r="AF1643"/>
  <c r="AD1643"/>
  <c r="AF1722"/>
  <c r="AD1722"/>
  <c r="AF1761"/>
  <c r="AD1761"/>
  <c r="AF1819"/>
  <c r="AD1819"/>
  <c r="AD1889"/>
  <c r="AD1964"/>
  <c r="AD2042"/>
  <c r="AD2260"/>
  <c r="AD2317"/>
  <c r="AD2662"/>
  <c r="AD2342"/>
  <c r="AD2472"/>
  <c r="AD2658"/>
  <c r="AD2725"/>
  <c r="AD2304"/>
  <c r="AD2359"/>
  <c r="AD2399"/>
  <c r="AD2438"/>
  <c r="AD2499"/>
  <c r="AD2579"/>
  <c r="AD2637"/>
  <c r="AD2707"/>
  <c r="AF2773"/>
  <c r="AD2773"/>
  <c r="AD2870"/>
  <c r="AD2988"/>
  <c r="AD2836"/>
  <c r="AD3034"/>
  <c r="AF3074"/>
  <c r="AD3074"/>
  <c r="AD3124"/>
  <c r="AD3330"/>
  <c r="AD3444"/>
  <c r="AD3551"/>
  <c r="AF2893"/>
  <c r="AD2893"/>
  <c r="AD3017"/>
  <c r="AD3077"/>
  <c r="AF3140"/>
  <c r="AD3140"/>
  <c r="AD3199"/>
  <c r="AD3413"/>
  <c r="AD3748"/>
  <c r="AD3083"/>
  <c r="AD3121"/>
  <c r="AF3320"/>
  <c r="AD3320"/>
  <c r="AF3417"/>
  <c r="AD3417"/>
  <c r="AD3614"/>
  <c r="AD2903"/>
  <c r="AD3016"/>
  <c r="AD3079"/>
  <c r="AD3169"/>
  <c r="AD3238"/>
  <c r="AF3317"/>
  <c r="AD3317"/>
  <c r="AF3409"/>
  <c r="AD3409"/>
  <c r="AD3223"/>
  <c r="AD3310"/>
  <c r="AD3385"/>
  <c r="AF3480"/>
  <c r="AD3480"/>
  <c r="AD3563"/>
  <c r="AF3370"/>
  <c r="AD3370"/>
  <c r="AF3458"/>
  <c r="AD3458"/>
  <c r="AD3534"/>
  <c r="AD3582"/>
  <c r="AD3684"/>
  <c r="AF3290"/>
  <c r="AD3290"/>
  <c r="AD3396"/>
  <c r="AF3467"/>
  <c r="AD3467"/>
  <c r="AD3513"/>
  <c r="AD3857"/>
  <c r="AD3914"/>
  <c r="AD3979"/>
  <c r="AD3630"/>
  <c r="AD3892"/>
  <c r="AD3763"/>
  <c r="AD3960"/>
  <c r="AD691"/>
  <c r="AD287"/>
  <c r="AD2214"/>
  <c r="AD316"/>
  <c r="AD424"/>
  <c r="AD807"/>
  <c r="AD2145"/>
  <c r="AD223"/>
  <c r="AD497"/>
  <c r="AD703"/>
  <c r="AD847"/>
  <c r="AD1244"/>
  <c r="AD1431"/>
  <c r="AD814"/>
  <c r="AD980"/>
  <c r="AF611"/>
  <c r="AD611"/>
  <c r="AD1361"/>
  <c r="AF1570"/>
  <c r="AD1570"/>
  <c r="AF1780"/>
  <c r="AD1780"/>
  <c r="AD1756"/>
  <c r="AD1829"/>
  <c r="AD2583"/>
  <c r="AD1568"/>
  <c r="AD1752"/>
  <c r="AD2046"/>
  <c r="AD2514"/>
  <c r="AD2483"/>
  <c r="AD2706"/>
  <c r="AD2904"/>
  <c r="AD2510"/>
  <c r="AD2715"/>
  <c r="AD2413"/>
  <c r="AD2640"/>
  <c r="AD2850"/>
  <c r="AD3060"/>
  <c r="AD3180"/>
  <c r="AD3539"/>
  <c r="AD3657"/>
  <c r="AD2840"/>
  <c r="AD3071"/>
  <c r="AD3190"/>
  <c r="AD3535"/>
  <c r="AD3219"/>
  <c r="AD3428"/>
  <c r="AD2912"/>
  <c r="AD3173"/>
  <c r="AD3528"/>
  <c r="AD3431"/>
  <c r="AD3554"/>
  <c r="AD3962"/>
  <c r="AD3323"/>
  <c r="AD3476"/>
  <c r="AF3277"/>
  <c r="AD3277"/>
  <c r="AF3561"/>
  <c r="AD3561"/>
  <c r="AF3860"/>
  <c r="AD3860"/>
  <c r="AF3831"/>
  <c r="AD3831"/>
  <c r="AD3700"/>
  <c r="AD3937"/>
  <c r="AD3823"/>
  <c r="AD3706"/>
  <c r="AD3576"/>
  <c r="AF3997"/>
  <c r="AD3997"/>
  <c r="AD3649"/>
  <c r="AD3403"/>
  <c r="AD3939"/>
  <c r="AD128"/>
  <c r="AD117"/>
  <c r="AF141"/>
  <c r="AD141"/>
  <c r="AF202"/>
  <c r="AD202"/>
  <c r="AD134"/>
  <c r="AF208"/>
  <c r="AD208"/>
  <c r="AD77"/>
  <c r="AD136"/>
  <c r="AD62"/>
  <c r="AD69"/>
  <c r="AF56"/>
  <c r="AD56"/>
  <c r="AD43"/>
  <c r="AD34"/>
  <c r="AD38"/>
  <c r="AD47"/>
  <c r="AD21"/>
  <c r="AD24"/>
  <c r="AD7"/>
  <c r="AD3049"/>
  <c r="AD3853"/>
  <c r="AD2901"/>
  <c r="AD3055"/>
  <c r="AD3227"/>
  <c r="AD3309"/>
  <c r="AD3511"/>
  <c r="AD3369"/>
  <c r="AF3393"/>
  <c r="AD3393"/>
  <c r="AF4037"/>
  <c r="AD4037"/>
  <c r="AD3489"/>
  <c r="AD3781"/>
  <c r="AD3624"/>
  <c r="AD4011"/>
  <c r="AF3613"/>
  <c r="AD3613"/>
  <c r="AF3710"/>
  <c r="AD3710"/>
  <c r="AF3956"/>
  <c r="AD3956"/>
  <c r="AD375"/>
  <c r="AD279"/>
  <c r="AD629"/>
  <c r="AD1329"/>
  <c r="AD405"/>
  <c r="AF501"/>
  <c r="AD501"/>
  <c r="AD910"/>
  <c r="AD825"/>
  <c r="AD1141"/>
  <c r="AD1512"/>
  <c r="AD2108"/>
  <c r="AD698"/>
  <c r="AD942"/>
  <c r="AD1155"/>
  <c r="AD775"/>
  <c r="AD1187"/>
  <c r="AD1677"/>
  <c r="AF2417"/>
  <c r="AD2417"/>
  <c r="AD2623"/>
  <c r="AD1354"/>
  <c r="AD1817"/>
  <c r="AD2546"/>
  <c r="AD1500"/>
  <c r="AD2676"/>
  <c r="AD2347"/>
  <c r="AD2722"/>
  <c r="AF2895"/>
  <c r="AD2895"/>
  <c r="AD2522"/>
  <c r="AD2915"/>
  <c r="AF2596"/>
  <c r="AD2596"/>
  <c r="AF3047"/>
  <c r="AD3047"/>
  <c r="AF3122"/>
  <c r="AD3122"/>
  <c r="AF3250"/>
  <c r="AD3250"/>
  <c r="AF2900"/>
  <c r="AD2900"/>
  <c r="AD3075"/>
  <c r="AD3335"/>
  <c r="AD3459"/>
  <c r="AD3625"/>
  <c r="AD1202"/>
  <c r="AF1076"/>
  <c r="AD1076"/>
  <c r="AF1255"/>
  <c r="AD1255"/>
  <c r="AF884"/>
  <c r="AD884"/>
  <c r="AD1193"/>
  <c r="AF1506"/>
  <c r="AD1506"/>
  <c r="AD399"/>
  <c r="AD535"/>
  <c r="AD582"/>
  <c r="AF774"/>
  <c r="AD774"/>
  <c r="AD2175"/>
  <c r="AD523"/>
  <c r="AD722"/>
  <c r="AD301"/>
  <c r="AF344"/>
  <c r="AD344"/>
  <c r="AF400"/>
  <c r="AD400"/>
  <c r="AD537"/>
  <c r="AF1000"/>
  <c r="AD1000"/>
  <c r="AD1901"/>
  <c r="AD2254"/>
  <c r="AD926"/>
  <c r="AD1015"/>
  <c r="AD1068"/>
  <c r="AD1126"/>
  <c r="AF1211"/>
  <c r="AD1211"/>
  <c r="AD2033"/>
  <c r="AD620"/>
  <c r="AD666"/>
  <c r="AF811"/>
  <c r="AD811"/>
  <c r="AF857"/>
  <c r="AD857"/>
  <c r="AF904"/>
  <c r="AD904"/>
  <c r="AF950"/>
  <c r="AD950"/>
  <c r="AF1004"/>
  <c r="AD1004"/>
  <c r="AD1081"/>
  <c r="AD1125"/>
  <c r="AF1188"/>
  <c r="AD1188"/>
  <c r="AD1272"/>
  <c r="AD1385"/>
  <c r="AF1807"/>
  <c r="AD1807"/>
  <c r="AD1942"/>
  <c r="AD2005"/>
  <c r="AF2157"/>
  <c r="AD2157"/>
  <c r="AD660"/>
  <c r="AD869"/>
  <c r="AF1556"/>
  <c r="AD1556"/>
  <c r="AD1603"/>
  <c r="AD1914"/>
  <c r="AF2155"/>
  <c r="AD2155"/>
  <c r="AF1537"/>
  <c r="AD1537"/>
  <c r="AF1642"/>
  <c r="AD1642"/>
  <c r="AF1769"/>
  <c r="AD1769"/>
  <c r="AF1876"/>
  <c r="AD1876"/>
  <c r="AF1931"/>
  <c r="AD1931"/>
  <c r="AF2000"/>
  <c r="AD2000"/>
  <c r="AD2137"/>
  <c r="AF2252"/>
  <c r="AD2252"/>
  <c r="AD2315"/>
  <c r="AF2392"/>
  <c r="AD2392"/>
  <c r="AD2520"/>
  <c r="AF2811"/>
  <c r="AD2811"/>
  <c r="AF1424"/>
  <c r="AD1424"/>
  <c r="AF1704"/>
  <c r="AD1704"/>
  <c r="AF1821"/>
  <c r="AD1821"/>
  <c r="AD2040"/>
  <c r="AD2075"/>
  <c r="AD2117"/>
  <c r="AD2163"/>
  <c r="AD2228"/>
  <c r="AD2451"/>
  <c r="AD2524"/>
  <c r="AD2858"/>
  <c r="AF1359"/>
  <c r="AD1359"/>
  <c r="AF1456"/>
  <c r="AD1456"/>
  <c r="AF1542"/>
  <c r="AD1542"/>
  <c r="AD1684"/>
  <c r="AD1740"/>
  <c r="AD1805"/>
  <c r="AD1856"/>
  <c r="AF2860"/>
  <c r="AD2860"/>
  <c r="AD2379"/>
  <c r="AD2449"/>
  <c r="AD2529"/>
  <c r="AD2572"/>
  <c r="AD2631"/>
  <c r="AD2718"/>
  <c r="AD2927"/>
  <c r="AD2271"/>
  <c r="AD2381"/>
  <c r="AD2507"/>
  <c r="AD2615"/>
  <c r="AD2685"/>
  <c r="AD2763"/>
  <c r="AD2349"/>
  <c r="AD2386"/>
  <c r="AD2412"/>
  <c r="AD2541"/>
  <c r="AD2603"/>
  <c r="AF2734"/>
  <c r="AD2734"/>
  <c r="AD2928"/>
  <c r="AD2971"/>
  <c r="AD3015"/>
  <c r="AD3054"/>
  <c r="AD3108"/>
  <c r="AD2851"/>
  <c r="AF2997"/>
  <c r="AD2997"/>
  <c r="AD3105"/>
  <c r="AD3329"/>
  <c r="AD3068"/>
  <c r="AD3091"/>
  <c r="AF3167"/>
  <c r="AD3167"/>
  <c r="AF3586"/>
  <c r="AD3586"/>
  <c r="AF3759"/>
  <c r="AD3759"/>
  <c r="AD2865"/>
  <c r="AD2920"/>
  <c r="AD3048"/>
  <c r="AD3291"/>
  <c r="AF3877"/>
  <c r="AD3877"/>
  <c r="AD3436"/>
  <c r="AD3659"/>
  <c r="AD4031"/>
  <c r="AD3714"/>
  <c r="AD3744"/>
  <c r="AF3900"/>
  <c r="AD3900"/>
  <c r="AF3850"/>
  <c r="AD3850"/>
  <c r="AD3994"/>
  <c r="AF4020"/>
  <c r="AD4020"/>
  <c r="AD226"/>
  <c r="AD336"/>
  <c r="AD758"/>
  <c r="AF2282"/>
  <c r="AD2282"/>
  <c r="AF1577"/>
  <c r="AD1577"/>
  <c r="AD1797"/>
  <c r="AD2034"/>
  <c r="AD2636"/>
  <c r="AD677"/>
  <c r="AD860"/>
  <c r="AF1058"/>
  <c r="AD1058"/>
  <c r="AF1946"/>
  <c r="AD1946"/>
  <c r="AD806"/>
  <c r="AD993"/>
  <c r="AD1264"/>
  <c r="AD2071"/>
  <c r="AF1658"/>
  <c r="AD1658"/>
  <c r="AD1885"/>
  <c r="AF2073"/>
  <c r="AD2073"/>
  <c r="AD1615"/>
  <c r="AD2164"/>
  <c r="AD1463"/>
  <c r="AD1646"/>
  <c r="AD1891"/>
  <c r="AD2195"/>
  <c r="AD2290"/>
  <c r="AD2616"/>
  <c r="AD2844"/>
  <c r="AD2313"/>
  <c r="AD2479"/>
  <c r="AD2730"/>
  <c r="AD3018"/>
  <c r="AD3110"/>
  <c r="AD3266"/>
  <c r="AD2977"/>
  <c r="AD3132"/>
  <c r="AD3170"/>
  <c r="AD2793"/>
  <c r="AD3111"/>
  <c r="AD3222"/>
  <c r="AD3683"/>
  <c r="AD3387"/>
  <c r="AD3466"/>
  <c r="AD3379"/>
  <c r="AD3546"/>
  <c r="AD3864"/>
  <c r="AF3757"/>
  <c r="AD3757"/>
  <c r="AD3803"/>
  <c r="AD3947"/>
  <c r="AD3315"/>
  <c r="AF3919"/>
  <c r="AD3919"/>
  <c r="AD3225"/>
  <c r="AF3861"/>
  <c r="AD3861"/>
  <c r="AF3809"/>
  <c r="AD3809"/>
  <c r="AD3920"/>
  <c r="AD3848"/>
  <c r="AD3236"/>
  <c r="AF3901"/>
  <c r="AD3901"/>
  <c r="AD169"/>
  <c r="AD89"/>
  <c r="AF190"/>
  <c r="AD190"/>
  <c r="AF138"/>
  <c r="AD138"/>
  <c r="AF164"/>
  <c r="AD164"/>
  <c r="AD123"/>
  <c r="AF115"/>
  <c r="AD115"/>
  <c r="AD167"/>
  <c r="AD207"/>
  <c r="AF143"/>
  <c r="AD143"/>
  <c r="AF205"/>
  <c r="AD205"/>
  <c r="AF70"/>
  <c r="AD70"/>
  <c r="AD36"/>
  <c r="AD48"/>
  <c r="AD17"/>
  <c r="AD29"/>
  <c r="AD25"/>
  <c r="AF1768"/>
  <c r="AF2032"/>
  <c r="AF1509"/>
  <c r="AF2361"/>
  <c r="AF2578"/>
  <c r="AF2748"/>
  <c r="AF2332"/>
  <c r="AF445"/>
  <c r="AF1862"/>
  <c r="AF1573"/>
  <c r="AF4106"/>
  <c r="AF992"/>
  <c r="AF2766"/>
  <c r="AF2255"/>
  <c r="AF2238"/>
  <c r="AF2144"/>
  <c r="AF1445"/>
  <c r="AF4006"/>
  <c r="AF3257"/>
  <c r="AF1048"/>
  <c r="AF1985"/>
  <c r="AF3137"/>
  <c r="AF2086"/>
  <c r="AF3237"/>
  <c r="AF3444"/>
  <c r="AF3119"/>
  <c r="AF3215"/>
  <c r="AF3748"/>
  <c r="AF627"/>
  <c r="AF1731"/>
  <c r="AF1959"/>
  <c r="AF365"/>
  <c r="AF2267"/>
  <c r="AF2212"/>
  <c r="AF660"/>
  <c r="AF1077"/>
  <c r="AF1124"/>
  <c r="AF1842"/>
  <c r="AF537"/>
  <c r="AF360"/>
  <c r="AF4159"/>
  <c r="AF4709"/>
  <c r="AF4752"/>
  <c r="AF1364"/>
  <c r="AF4326"/>
  <c r="AF2482"/>
  <c r="AF117"/>
  <c r="AF4510"/>
  <c r="AF4460"/>
  <c r="AF3240"/>
  <c r="AF1101"/>
  <c r="AF696"/>
  <c r="AF1832"/>
  <c r="AF4158"/>
  <c r="AF1515"/>
  <c r="AF965"/>
  <c r="AF2190"/>
  <c r="AF2128"/>
  <c r="AF2720"/>
  <c r="AF3202"/>
  <c r="AF226"/>
  <c r="AF1591"/>
  <c r="AF758"/>
  <c r="AF1797"/>
  <c r="AF2034"/>
  <c r="AF1361"/>
  <c r="AF1724"/>
  <c r="AF3115"/>
  <c r="AF1105"/>
  <c r="AF3309"/>
  <c r="AF3812"/>
  <c r="AF375"/>
  <c r="AF842"/>
  <c r="AF3096"/>
  <c r="AF3226"/>
  <c r="AF2414"/>
  <c r="AF2928"/>
  <c r="AF3026"/>
  <c r="AF719"/>
  <c r="AF1394"/>
  <c r="AF3423"/>
  <c r="AF289"/>
  <c r="AF1986"/>
  <c r="AF1148"/>
  <c r="AF1522"/>
  <c r="AF1758"/>
  <c r="AF2520"/>
  <c r="AF531"/>
  <c r="AF1212"/>
  <c r="AF751"/>
  <c r="AF1571"/>
  <c r="AF695"/>
  <c r="AF1865"/>
  <c r="AF832"/>
  <c r="AF2651"/>
  <c r="AF1358"/>
  <c r="AF4632"/>
  <c r="AF3452"/>
  <c r="AF4713"/>
  <c r="AF565"/>
  <c r="AF2016"/>
  <c r="AF246"/>
  <c r="AF1742"/>
  <c r="AF123"/>
  <c r="AF4516"/>
  <c r="AF2406"/>
  <c r="AF4409"/>
  <c r="AF4799"/>
  <c r="AF4607"/>
  <c r="AF4136"/>
  <c r="AF642"/>
  <c r="AF4844"/>
  <c r="AF4171"/>
  <c r="AF2096"/>
  <c r="AF788"/>
  <c r="AF297"/>
  <c r="AF711"/>
  <c r="AF2555"/>
  <c r="AF3116"/>
  <c r="AF2060"/>
  <c r="AF3035"/>
  <c r="AF1348"/>
  <c r="AF429"/>
  <c r="AF4256"/>
  <c r="AF4102"/>
  <c r="AF3225"/>
  <c r="AF3761"/>
  <c r="AF3313"/>
  <c r="AF3489"/>
  <c r="AF653"/>
  <c r="AF4691"/>
  <c r="AF1411"/>
  <c r="AF2817"/>
  <c r="AF1141"/>
  <c r="AF997"/>
  <c r="AF2751"/>
  <c r="AF307"/>
  <c r="AF1989"/>
  <c r="AF1944"/>
  <c r="AF1231"/>
  <c r="AF1202"/>
  <c r="AF3447"/>
  <c r="AF1322"/>
  <c r="AF1798"/>
  <c r="AF3291"/>
  <c r="AF3641"/>
  <c r="AF424"/>
  <c r="AF4150"/>
  <c r="AF4648"/>
  <c r="AF4776"/>
  <c r="AF4404"/>
  <c r="AF4788"/>
  <c r="AF4725"/>
  <c r="AF4729"/>
  <c r="AF4744"/>
  <c r="AF825"/>
  <c r="AF1762"/>
  <c r="AF107"/>
  <c r="AF4264"/>
  <c r="AF4586"/>
  <c r="AF1996"/>
  <c r="AF1081"/>
  <c r="AF1281"/>
  <c r="AF1914"/>
  <c r="AF2644"/>
  <c r="AF4010"/>
  <c r="AF2774"/>
  <c r="AF3962"/>
  <c r="AF3253"/>
  <c r="AF1485"/>
  <c r="AF1385"/>
  <c r="AF1401"/>
  <c r="AF1518"/>
  <c r="AF2707"/>
  <c r="AF2966"/>
  <c r="AF3310"/>
  <c r="AF2636"/>
  <c r="AF1264"/>
  <c r="AF4210"/>
  <c r="AF4345"/>
  <c r="AF4418"/>
  <c r="AF4402"/>
  <c r="AF441"/>
  <c r="AF876"/>
  <c r="AF1713"/>
  <c r="AF1864"/>
  <c r="AF2345"/>
  <c r="AF2544"/>
  <c r="AF2779"/>
  <c r="AF3075"/>
  <c r="AF3335"/>
  <c r="AF3625"/>
  <c r="AF574"/>
  <c r="AF990"/>
  <c r="AF1698"/>
  <c r="AF2093"/>
  <c r="AF932"/>
  <c r="AF1777"/>
  <c r="AF1922"/>
  <c r="AF2182"/>
  <c r="AF3127"/>
  <c r="AF15"/>
  <c r="AF2344"/>
  <c r="AF3873"/>
  <c r="AF1150"/>
  <c r="AF1623"/>
  <c r="AF2199"/>
  <c r="AF1732"/>
  <c r="AF2566"/>
  <c r="AF2432"/>
  <c r="AF2532"/>
  <c r="AF2118"/>
  <c r="AF2923"/>
  <c r="AF839"/>
  <c r="AF2175"/>
  <c r="AF492"/>
  <c r="AF557"/>
  <c r="AF1015"/>
  <c r="AF1090"/>
  <c r="AF1020"/>
  <c r="AF1426"/>
  <c r="AF1995"/>
  <c r="AF2177"/>
  <c r="AF2216"/>
  <c r="AF2315"/>
  <c r="AF2300"/>
  <c r="AF2590"/>
  <c r="AF2597"/>
  <c r="AF2376"/>
  <c r="AF3124"/>
  <c r="AF3121"/>
  <c r="AF3223"/>
  <c r="AF2214"/>
  <c r="AF1431"/>
  <c r="AF3445"/>
  <c r="AF3203"/>
  <c r="AF286"/>
  <c r="AF2938"/>
  <c r="AF552"/>
  <c r="AF2691"/>
  <c r="AF3406"/>
  <c r="AF960"/>
  <c r="AF2904"/>
  <c r="AF3876"/>
  <c r="AF106"/>
  <c r="AF4730"/>
  <c r="AF4824"/>
  <c r="AF4804"/>
  <c r="AF4579"/>
  <c r="AF4665"/>
  <c r="AF4139"/>
  <c r="AF4229"/>
  <c r="AF4424"/>
  <c r="AF4126"/>
  <c r="AF4371"/>
  <c r="AF4697"/>
  <c r="AF4848"/>
  <c r="AF4257"/>
  <c r="AF4347"/>
  <c r="AF4606"/>
  <c r="AF4320"/>
  <c r="AF3533"/>
  <c r="AF1734"/>
  <c r="AF1951"/>
  <c r="AF828"/>
  <c r="AF845"/>
  <c r="AF210"/>
  <c r="AF207"/>
  <c r="AF33"/>
  <c r="AF810"/>
  <c r="AF2744"/>
  <c r="AF586"/>
  <c r="AF2158"/>
  <c r="AF1416"/>
  <c r="AF2488"/>
  <c r="AF1336"/>
  <c r="AF493"/>
  <c r="AF1647"/>
  <c r="AF1781"/>
  <c r="AF2291"/>
  <c r="AF3098"/>
  <c r="AF4011"/>
  <c r="AF3932"/>
  <c r="AF1241"/>
  <c r="AF1155"/>
  <c r="AF1653"/>
  <c r="AF2955"/>
  <c r="AF312"/>
  <c r="AF926"/>
  <c r="AF1140"/>
  <c r="AF666"/>
  <c r="AF881"/>
  <c r="AF1214"/>
  <c r="AF2798"/>
  <c r="AF1813"/>
  <c r="AF2639"/>
  <c r="AF1859"/>
  <c r="AF1526"/>
  <c r="AF1567"/>
  <c r="AF2525"/>
  <c r="AF3319"/>
  <c r="AF3169"/>
  <c r="AF3230"/>
  <c r="AF3414"/>
  <c r="AF3477"/>
  <c r="AF807"/>
  <c r="AF743"/>
  <c r="AF2049"/>
  <c r="AF2234"/>
  <c r="AF2569"/>
  <c r="AF3717"/>
  <c r="AF3678"/>
  <c r="AF206"/>
  <c r="AF1144"/>
  <c r="AF2620"/>
  <c r="AF2573"/>
  <c r="AF463"/>
  <c r="AF1040"/>
  <c r="AF1990"/>
  <c r="AF1529"/>
  <c r="AF2474"/>
  <c r="AF3439"/>
  <c r="AF1340"/>
  <c r="AF2606"/>
  <c r="AF2475"/>
  <c r="AF2491"/>
  <c r="AF224"/>
  <c r="AF554"/>
  <c r="AF1975"/>
  <c r="AF2342"/>
  <c r="AF2658"/>
  <c r="AF2991"/>
  <c r="AF2851"/>
  <c r="AF3023"/>
  <c r="AF3534"/>
  <c r="AF3779"/>
  <c r="AF3998"/>
  <c r="AF3763"/>
  <c r="AF4811"/>
  <c r="AF4721"/>
  <c r="AF4768"/>
  <c r="AF4783"/>
  <c r="AF4775"/>
  <c r="AF4400"/>
  <c r="AF4453"/>
  <c r="AF4452"/>
  <c r="AF4597"/>
  <c r="AF4772"/>
  <c r="AF4746"/>
  <c r="AF4241"/>
  <c r="AF4357"/>
  <c r="AF4559"/>
  <c r="AF4681"/>
  <c r="AF4553"/>
  <c r="AF4223"/>
  <c r="AF4552"/>
  <c r="AF4633"/>
  <c r="AF4262"/>
  <c r="AF4598"/>
  <c r="AF4673"/>
  <c r="AF4170"/>
  <c r="AF230"/>
  <c r="AF533"/>
  <c r="AF281"/>
  <c r="AF572"/>
  <c r="AF1940"/>
  <c r="AF1592"/>
  <c r="AF3303"/>
  <c r="AF2985"/>
  <c r="AF3126"/>
  <c r="AF2789"/>
  <c r="AF2832"/>
  <c r="AF3002"/>
  <c r="AF3590"/>
  <c r="AF433"/>
  <c r="AF858"/>
  <c r="AF2419"/>
  <c r="AF2634"/>
  <c r="AF2956"/>
  <c r="AF3722"/>
  <c r="AF3825"/>
  <c r="AF354"/>
  <c r="AF1662"/>
  <c r="AF2953"/>
  <c r="AF2902"/>
  <c r="AF2960"/>
  <c r="AF2999"/>
  <c r="AF3987"/>
  <c r="AF1292"/>
  <c r="AF1230"/>
  <c r="AF1988"/>
  <c r="AF1308"/>
  <c r="AF2048"/>
  <c r="AF2001"/>
  <c r="AF2297"/>
  <c r="AF2947"/>
  <c r="AF3856"/>
  <c r="AF699"/>
  <c r="AF1083"/>
  <c r="AF545"/>
  <c r="AF910"/>
  <c r="AF757"/>
  <c r="AF856"/>
  <c r="AF2981"/>
  <c r="AF2306"/>
  <c r="AF3515"/>
  <c r="AF706"/>
  <c r="AF535"/>
  <c r="AF722"/>
  <c r="AF3259"/>
  <c r="AF3563"/>
  <c r="AF3582"/>
  <c r="AF3659"/>
  <c r="AF3808"/>
  <c r="AF3914"/>
  <c r="AF3896"/>
  <c r="AF264"/>
  <c r="AF847"/>
  <c r="AF1244"/>
  <c r="AF3950"/>
  <c r="AF47"/>
  <c r="AF3051"/>
  <c r="AF3120"/>
  <c r="AF481"/>
  <c r="AF314"/>
  <c r="AF1142"/>
  <c r="AF292"/>
  <c r="AF2370"/>
  <c r="AF1324"/>
  <c r="AF784"/>
  <c r="AF1100"/>
  <c r="AF2088"/>
  <c r="AF2189"/>
  <c r="AF1641"/>
  <c r="AF1686"/>
  <c r="AF1915"/>
  <c r="AF1782"/>
  <c r="AF2090"/>
  <c r="AF1740"/>
  <c r="AF3238"/>
  <c r="AF16"/>
  <c r="AF24"/>
  <c r="AF1682"/>
  <c r="AF1505"/>
  <c r="AF2545"/>
  <c r="AF1165"/>
  <c r="AF964"/>
  <c r="AF594"/>
  <c r="AF2061"/>
  <c r="AF2264"/>
  <c r="AF2696"/>
  <c r="AF2610"/>
  <c r="AF2998"/>
  <c r="AF3853"/>
  <c r="AF3341"/>
  <c r="AF3781"/>
  <c r="AF775"/>
  <c r="AF1677"/>
  <c r="AF3433"/>
  <c r="AF256"/>
  <c r="AF353"/>
  <c r="AF273"/>
  <c r="AF1971"/>
  <c r="AF1068"/>
  <c r="AF593"/>
  <c r="AF827"/>
  <c r="AF2682"/>
  <c r="AF625"/>
  <c r="AF684"/>
  <c r="AF1056"/>
  <c r="AF1603"/>
  <c r="AF1956"/>
  <c r="AF1392"/>
  <c r="AF1433"/>
  <c r="AF2143"/>
  <c r="AF1684"/>
  <c r="AF1889"/>
  <c r="AF2420"/>
  <c r="AF2725"/>
  <c r="AF2593"/>
  <c r="AF2846"/>
  <c r="AF3077"/>
  <c r="AF3046"/>
  <c r="AF3526"/>
  <c r="AF3614"/>
  <c r="AF3042"/>
  <c r="AF3714"/>
  <c r="AF3630"/>
  <c r="AF1482"/>
  <c r="AF1283"/>
  <c r="AF993"/>
  <c r="AF2279"/>
  <c r="AF3476"/>
  <c r="AF3745"/>
  <c r="AF3866"/>
  <c r="AF3706"/>
  <c r="AF3975"/>
  <c r="AF3236"/>
  <c r="AF133"/>
  <c r="AF55"/>
  <c r="AF2154"/>
  <c r="AF1031"/>
  <c r="AF1145"/>
  <c r="AF1286"/>
  <c r="AF2036"/>
  <c r="AF2792"/>
  <c r="AF629"/>
  <c r="AF1163"/>
  <c r="AF1261"/>
  <c r="AF1395"/>
  <c r="AF2347"/>
  <c r="AF301"/>
  <c r="AF361"/>
  <c r="AF1109"/>
  <c r="AF597"/>
  <c r="AF1342"/>
  <c r="AF2363"/>
  <c r="AF2718"/>
  <c r="AF2498"/>
  <c r="AF2140"/>
  <c r="AF3403"/>
  <c r="AF3939"/>
  <c r="AF149"/>
  <c r="AF189"/>
  <c r="AF23"/>
  <c r="AF4715"/>
  <c r="AF4840"/>
  <c r="AF4727"/>
  <c r="AF4705"/>
  <c r="AF4577"/>
  <c r="AF4621"/>
  <c r="AF4146"/>
  <c r="AF4237"/>
  <c r="AF4397"/>
  <c r="AF4276"/>
  <c r="AF4296"/>
  <c r="AF4674"/>
  <c r="AF4061"/>
  <c r="AF4078"/>
  <c r="AF4163"/>
  <c r="AF4182"/>
  <c r="AF4292"/>
  <c r="AF4376"/>
  <c r="AF4386"/>
  <c r="AF4547"/>
  <c r="AF4637"/>
  <c r="AF4269"/>
  <c r="AF4280"/>
  <c r="AF4629"/>
  <c r="AF4112"/>
  <c r="AF4436"/>
  <c r="AF4560"/>
  <c r="AF4628"/>
  <c r="AF4778"/>
  <c r="AF4751"/>
  <c r="AF4780"/>
  <c r="AF4122"/>
  <c r="AF4636"/>
  <c r="AF4348"/>
  <c r="AF4199"/>
  <c r="AF4762"/>
  <c r="AF4847"/>
  <c r="AF4764"/>
  <c r="AF4823"/>
  <c r="AF4743"/>
  <c r="AF4284"/>
  <c r="AF4110"/>
  <c r="AF4143"/>
  <c r="AF4335"/>
  <c r="AF4308"/>
  <c r="AF4537"/>
  <c r="AF4235"/>
  <c r="AF4378"/>
  <c r="AF4116"/>
  <c r="AF4417"/>
  <c r="AF4477"/>
  <c r="AF4288"/>
  <c r="AF4340"/>
  <c r="AF340"/>
  <c r="AF398"/>
  <c r="AF1362"/>
  <c r="AF1035"/>
  <c r="AF1289"/>
  <c r="AF979"/>
  <c r="AF1185"/>
  <c r="AF2029"/>
  <c r="AF2219"/>
  <c r="AF1649"/>
  <c r="AF1812"/>
  <c r="AF2167"/>
  <c r="AF1837"/>
  <c r="AF2375"/>
  <c r="AF2492"/>
  <c r="AF2641"/>
  <c r="AF2680"/>
  <c r="AF2717"/>
  <c r="AF2613"/>
  <c r="AF2425"/>
  <c r="AF3628"/>
  <c r="AF756"/>
  <c r="AF2111"/>
  <c r="AF1277"/>
  <c r="AF2201"/>
  <c r="AF1438"/>
  <c r="AF2357"/>
  <c r="AF2445"/>
  <c r="AF3154"/>
  <c r="AF3112"/>
  <c r="AF2869"/>
  <c r="AF3612"/>
  <c r="AF3666"/>
  <c r="AF4019"/>
  <c r="AF3771"/>
  <c r="AF3862"/>
  <c r="AF3228"/>
  <c r="AF3978"/>
  <c r="AF3916"/>
  <c r="AF3982"/>
  <c r="AF551"/>
  <c r="AF485"/>
  <c r="AF1232"/>
  <c r="AF1072"/>
  <c r="AF658"/>
  <c r="AF2039"/>
  <c r="AF859"/>
  <c r="AF954"/>
  <c r="AF1222"/>
  <c r="AF1466"/>
  <c r="AF2024"/>
  <c r="AF2066"/>
  <c r="AF2247"/>
  <c r="AF2471"/>
  <c r="AF2710"/>
  <c r="AF2141"/>
  <c r="AF2286"/>
  <c r="AF2302"/>
  <c r="AF2515"/>
  <c r="AF2839"/>
  <c r="AF2415"/>
  <c r="AF3566"/>
  <c r="AF2813"/>
  <c r="AF2827"/>
  <c r="AF3367"/>
  <c r="AF3369"/>
  <c r="AF3799"/>
  <c r="AF3325"/>
  <c r="AF3242"/>
  <c r="AF3594"/>
  <c r="AF3690"/>
  <c r="AF356"/>
  <c r="AF1776"/>
  <c r="AF2263"/>
  <c r="AF1500"/>
  <c r="AF2908"/>
  <c r="AF2584"/>
  <c r="AF2690"/>
  <c r="AF3092"/>
  <c r="AF3088"/>
  <c r="AF257"/>
  <c r="AF385"/>
  <c r="AF819"/>
  <c r="AF2253"/>
  <c r="AF2323"/>
  <c r="AF227"/>
  <c r="AF259"/>
  <c r="AF998"/>
  <c r="AF830"/>
  <c r="AF2519"/>
  <c r="AF772"/>
  <c r="AF1875"/>
  <c r="AF899"/>
  <c r="AF1337"/>
  <c r="AF1367"/>
  <c r="AF1606"/>
  <c r="AF2310"/>
  <c r="AF2384"/>
  <c r="AF1474"/>
  <c r="AF2083"/>
  <c r="AF2116"/>
  <c r="AF1406"/>
  <c r="AF1896"/>
  <c r="AF2237"/>
  <c r="AF2411"/>
  <c r="AF2442"/>
  <c r="AF2729"/>
  <c r="AF2957"/>
  <c r="AF2857"/>
  <c r="AF2936"/>
  <c r="AF3589"/>
  <c r="AF3708"/>
  <c r="AF3697"/>
  <c r="AF3622"/>
  <c r="AF783"/>
  <c r="AF1800"/>
  <c r="AF1123"/>
  <c r="AF1187"/>
  <c r="AF1384"/>
  <c r="AF2915"/>
  <c r="AF3171"/>
  <c r="AF3161"/>
  <c r="AF3459"/>
  <c r="AF777"/>
  <c r="AF2694"/>
  <c r="AF2508"/>
  <c r="AF2500"/>
  <c r="AF387"/>
  <c r="AF589"/>
  <c r="AF762"/>
  <c r="AF1206"/>
  <c r="AF342"/>
  <c r="AF1913"/>
  <c r="AF700"/>
  <c r="AF2402"/>
  <c r="AF2509"/>
  <c r="AF2819"/>
  <c r="AF3072"/>
  <c r="AF3231"/>
  <c r="AF2755"/>
  <c r="AF2882"/>
  <c r="AF3646"/>
  <c r="AF3537"/>
  <c r="AF3882"/>
  <c r="AF727"/>
  <c r="AF309"/>
  <c r="AF2050"/>
  <c r="AF3358"/>
  <c r="AF3795"/>
  <c r="AF3837"/>
  <c r="AF4024"/>
  <c r="AF3805"/>
  <c r="AF96"/>
  <c r="AF94"/>
  <c r="AF169"/>
  <c r="AF167"/>
  <c r="AF74"/>
  <c r="AF154"/>
  <c r="AF59"/>
  <c r="AF399"/>
  <c r="AF1038"/>
  <c r="AF771"/>
  <c r="AF982"/>
  <c r="AF1073"/>
  <c r="AF1126"/>
  <c r="AF970"/>
  <c r="AF1272"/>
  <c r="AF664"/>
  <c r="AF1169"/>
  <c r="AF1894"/>
  <c r="AF2211"/>
  <c r="AF2464"/>
  <c r="AF1805"/>
  <c r="AF2042"/>
  <c r="AF2572"/>
  <c r="AF2472"/>
  <c r="AF2655"/>
  <c r="AF2870"/>
  <c r="AF2731"/>
  <c r="AF2888"/>
  <c r="AF2989"/>
  <c r="AF3199"/>
  <c r="AF3068"/>
  <c r="AF3104"/>
  <c r="AF3328"/>
  <c r="AF3608"/>
  <c r="AF3016"/>
  <c r="AF3192"/>
  <c r="AF3385"/>
  <c r="AF3923"/>
  <c r="AF3892"/>
  <c r="AF3974"/>
  <c r="AF1226"/>
  <c r="AF806"/>
  <c r="AF1885"/>
  <c r="AF1539"/>
  <c r="AF2510"/>
  <c r="AF2948"/>
  <c r="AF2687"/>
  <c r="AF2874"/>
  <c r="AF3170"/>
  <c r="AF3315"/>
  <c r="AF83"/>
  <c r="AF1984"/>
  <c r="AF2537"/>
  <c r="AF523"/>
  <c r="AF386"/>
  <c r="AF986"/>
  <c r="AF652"/>
  <c r="AF874"/>
  <c r="AF1019"/>
  <c r="AF2631"/>
  <c r="AF2399"/>
  <c r="AF2438"/>
  <c r="AF3329"/>
  <c r="AF2920"/>
  <c r="AF3305"/>
  <c r="AF3342"/>
  <c r="AF3506"/>
  <c r="AF3436"/>
  <c r="AF3510"/>
  <c r="AF3684"/>
  <c r="AF1028"/>
  <c r="AF2715"/>
  <c r="AF3239"/>
  <c r="AF3554"/>
  <c r="AF3323"/>
  <c r="AF3435"/>
  <c r="AF3689"/>
  <c r="AF3848"/>
  <c r="AF36"/>
  <c r="AF30"/>
  <c r="AF4803"/>
  <c r="AF4794"/>
  <c r="AF4810"/>
  <c r="AF4816"/>
  <c r="AF4791"/>
  <c r="AF4759"/>
  <c r="AF4771"/>
  <c r="AF4819"/>
  <c r="AF4209"/>
  <c r="AF4176"/>
  <c r="AF4227"/>
  <c r="AF4300"/>
  <c r="AF4375"/>
  <c r="AF4395"/>
  <c r="AF4605"/>
  <c r="AF4613"/>
  <c r="AF4084"/>
  <c r="AF4332"/>
  <c r="AF4179"/>
  <c r="AF4221"/>
  <c r="AF4394"/>
  <c r="AF4396"/>
  <c r="AF4703"/>
  <c r="AF4355"/>
  <c r="AF4440"/>
  <c r="AF4599"/>
  <c r="AF4501"/>
  <c r="AF4694"/>
  <c r="AF4666"/>
  <c r="AF4401"/>
  <c r="AF4080"/>
  <c r="AF4118"/>
  <c r="AF4367"/>
  <c r="AF4196"/>
  <c r="AF4095"/>
  <c r="AF4286"/>
  <c r="AF4489"/>
  <c r="AF4539"/>
  <c r="AF4585"/>
  <c r="AF4231"/>
  <c r="AF4461"/>
  <c r="AF4496"/>
  <c r="AF4686"/>
  <c r="AF4098"/>
  <c r="AF4198"/>
  <c r="AF4524"/>
  <c r="AF4640"/>
  <c r="AF4180"/>
  <c r="AF4476"/>
  <c r="AF4408"/>
  <c r="AF4094"/>
  <c r="AF1866"/>
  <c r="AF383"/>
  <c r="AF673"/>
  <c r="AF862"/>
  <c r="AF2223"/>
  <c r="AF461"/>
  <c r="AF779"/>
  <c r="AF790"/>
  <c r="AF1254"/>
  <c r="AF2426"/>
  <c r="AF3308"/>
  <c r="AF2108"/>
  <c r="AF1898"/>
  <c r="AF1450"/>
  <c r="AF1461"/>
  <c r="AF1767"/>
  <c r="AF401"/>
  <c r="AF1376"/>
  <c r="AF2737"/>
  <c r="AF1630"/>
  <c r="AF2443"/>
  <c r="AF2298"/>
  <c r="AF3596"/>
  <c r="AF4018"/>
  <c r="AF1369"/>
  <c r="AF582"/>
  <c r="AF1350"/>
  <c r="AF818"/>
  <c r="AF1715"/>
  <c r="AF1939"/>
  <c r="AF683"/>
  <c r="AF1583"/>
  <c r="AF1536"/>
  <c r="AF1594"/>
  <c r="AF1801"/>
  <c r="AF2587"/>
  <c r="AF1847"/>
  <c r="AF2358"/>
  <c r="AF2416"/>
  <c r="AF2504"/>
  <c r="AF2473"/>
  <c r="AF2996"/>
  <c r="AF3038"/>
  <c r="AF3103"/>
  <c r="AF3499"/>
  <c r="AF3432"/>
  <c r="AF3472"/>
  <c r="AF3618"/>
  <c r="AF835"/>
  <c r="AF1093"/>
  <c r="AF1196"/>
  <c r="AF887"/>
  <c r="AF2080"/>
  <c r="AF315"/>
  <c r="AF1210"/>
  <c r="AF2512"/>
  <c r="AF278"/>
  <c r="AF912"/>
  <c r="AF1879"/>
  <c r="AF791"/>
  <c r="AF1531"/>
  <c r="AF1127"/>
  <c r="AF2647"/>
  <c r="AF1388"/>
  <c r="AF1802"/>
  <c r="AF2269"/>
  <c r="AF1470"/>
  <c r="AF2136"/>
  <c r="AF1451"/>
  <c r="AF1981"/>
  <c r="AF2028"/>
  <c r="AF2571"/>
  <c r="AF3600"/>
  <c r="AF534"/>
  <c r="AF1593"/>
  <c r="AF1464"/>
  <c r="AF3053"/>
  <c r="AF4036"/>
  <c r="AF1418"/>
  <c r="AF1512"/>
  <c r="AF972"/>
  <c r="AF2454"/>
  <c r="AF2722"/>
  <c r="AF2963"/>
  <c r="AF1328"/>
  <c r="AF2740"/>
  <c r="AF1365"/>
  <c r="AF1452"/>
  <c r="AF1857"/>
  <c r="AF782"/>
  <c r="AF1113"/>
  <c r="AF1173"/>
  <c r="AF1249"/>
  <c r="AF1307"/>
  <c r="AF2174"/>
  <c r="AF2126"/>
  <c r="AF2303"/>
  <c r="AF3001"/>
  <c r="AF1925"/>
  <c r="AF2226"/>
  <c r="AF2064"/>
  <c r="AF2331"/>
  <c r="AF2396"/>
  <c r="AF2760"/>
  <c r="AF2965"/>
  <c r="AF3442"/>
  <c r="AF2822"/>
  <c r="AF3057"/>
  <c r="AF3762"/>
  <c r="AF3198"/>
  <c r="AF2782"/>
  <c r="AF2867"/>
  <c r="AF2926"/>
  <c r="AF3055"/>
  <c r="AF3246"/>
  <c r="AF3605"/>
  <c r="AF3249"/>
  <c r="AF3555"/>
  <c r="AF3800"/>
  <c r="AF3736"/>
  <c r="AF3680"/>
  <c r="AF411"/>
  <c r="AF1329"/>
  <c r="AF405"/>
  <c r="AF698"/>
  <c r="AF2150"/>
  <c r="AF2623"/>
  <c r="AF1354"/>
  <c r="AF1817"/>
  <c r="AF2546"/>
  <c r="AF1554"/>
  <c r="AF2676"/>
  <c r="AF2633"/>
  <c r="AF2522"/>
  <c r="AF2453"/>
  <c r="AF2677"/>
  <c r="AF3604"/>
  <c r="AF3214"/>
  <c r="AF1480"/>
  <c r="AF1678"/>
  <c r="AF2753"/>
  <c r="AF2389"/>
  <c r="AF2272"/>
  <c r="AF2660"/>
  <c r="AF3260"/>
  <c r="AF2924"/>
  <c r="AF3376"/>
  <c r="AF570"/>
  <c r="AF265"/>
  <c r="AF327"/>
  <c r="AF280"/>
  <c r="AF331"/>
  <c r="AF1078"/>
  <c r="AF1017"/>
  <c r="AF1131"/>
  <c r="AF1234"/>
  <c r="AF2220"/>
  <c r="AF693"/>
  <c r="AF721"/>
  <c r="AF1814"/>
  <c r="AF1700"/>
  <c r="AF2013"/>
  <c r="AF2756"/>
  <c r="AF1343"/>
  <c r="AF1437"/>
  <c r="AF1513"/>
  <c r="AF1588"/>
  <c r="AF1835"/>
  <c r="AF1702"/>
  <c r="AF1846"/>
  <c r="AF1937"/>
  <c r="AF2120"/>
  <c r="AF2523"/>
  <c r="AF2595"/>
  <c r="AF2654"/>
  <c r="AF2726"/>
  <c r="AF2309"/>
  <c r="AF2599"/>
  <c r="AF2678"/>
  <c r="AF3040"/>
  <c r="AF3061"/>
  <c r="AF2916"/>
  <c r="AF3182"/>
  <c r="AF3049"/>
  <c r="AF3942"/>
  <c r="AF2901"/>
  <c r="AF2993"/>
  <c r="AF3165"/>
  <c r="AF3227"/>
  <c r="AF3511"/>
  <c r="AF3339"/>
  <c r="AF3469"/>
  <c r="AF3284"/>
  <c r="AF3694"/>
  <c r="AF3624"/>
  <c r="AF3986"/>
  <c r="AF804"/>
  <c r="AF2653"/>
  <c r="AF1458"/>
  <c r="AF2838"/>
  <c r="AF3368"/>
  <c r="AF3915"/>
  <c r="AF2383"/>
  <c r="AF2480"/>
  <c r="AF2562"/>
  <c r="AF2624"/>
  <c r="AF2758"/>
  <c r="AF2271"/>
  <c r="AF2381"/>
  <c r="AF2507"/>
  <c r="AF2615"/>
  <c r="AF2685"/>
  <c r="AF2763"/>
  <c r="AF2349"/>
  <c r="AF2386"/>
  <c r="AF2412"/>
  <c r="AF2561"/>
  <c r="AF2627"/>
  <c r="AF2770"/>
  <c r="AF2826"/>
  <c r="AF2954"/>
  <c r="AF2973"/>
  <c r="AF3029"/>
  <c r="AF3108"/>
  <c r="AF2791"/>
  <c r="AF2809"/>
  <c r="AF3017"/>
  <c r="AF3413"/>
  <c r="AF3632"/>
  <c r="AF3844"/>
  <c r="AF2890"/>
  <c r="AF2983"/>
  <c r="AF3158"/>
  <c r="AF1184"/>
  <c r="AF1304"/>
  <c r="AF1316"/>
  <c r="AF613"/>
  <c r="AF661"/>
  <c r="AF1022"/>
  <c r="AF1125"/>
  <c r="AF1151"/>
  <c r="AF1298"/>
  <c r="AF1569"/>
  <c r="AF1697"/>
  <c r="AF749"/>
  <c r="AF869"/>
  <c r="AF1095"/>
  <c r="AF1290"/>
  <c r="AF1689"/>
  <c r="AF2339"/>
  <c r="AF2530"/>
  <c r="AF1604"/>
  <c r="AF1666"/>
  <c r="AF1816"/>
  <c r="AF1969"/>
  <c r="AF2117"/>
  <c r="AF2163"/>
  <c r="AF2228"/>
  <c r="AF1589"/>
  <c r="AF1633"/>
  <c r="AF1757"/>
  <c r="AF1811"/>
  <c r="AF1856"/>
  <c r="AF1964"/>
  <c r="AF2317"/>
  <c r="AF2403"/>
  <c r="AF2304"/>
  <c r="AF2499"/>
  <c r="AF2579"/>
  <c r="AF2637"/>
  <c r="AF2836"/>
  <c r="AF3034"/>
  <c r="AF3054"/>
  <c r="AF3306"/>
  <c r="AF2903"/>
  <c r="AF3048"/>
  <c r="AF3062"/>
  <c r="AF218"/>
  <c r="AF440"/>
  <c r="AF694"/>
  <c r="AF1052"/>
  <c r="AF1373"/>
  <c r="AF1901"/>
  <c r="AF2254"/>
  <c r="AF2033"/>
  <c r="AF2146"/>
  <c r="AF2494"/>
  <c r="AF620"/>
  <c r="AF714"/>
  <c r="AF773"/>
  <c r="AF1159"/>
  <c r="AF1217"/>
  <c r="AF1942"/>
  <c r="AF2005"/>
  <c r="AF740"/>
  <c r="AF1355"/>
  <c r="AF1597"/>
  <c r="AF1655"/>
  <c r="AF1717"/>
  <c r="AF2063"/>
  <c r="AF2305"/>
  <c r="AF1507"/>
  <c r="AF1639"/>
  <c r="AF1695"/>
  <c r="AF1733"/>
  <c r="AF2040"/>
  <c r="AF2139"/>
  <c r="AF2186"/>
  <c r="AF2287"/>
  <c r="AF2451"/>
  <c r="AF2524"/>
  <c r="AF2858"/>
  <c r="AF1675"/>
  <c r="AF1736"/>
  <c r="AF1784"/>
  <c r="AF2260"/>
  <c r="AF2379"/>
  <c r="AF2449"/>
  <c r="AF2529"/>
  <c r="AF2662"/>
  <c r="AF2927"/>
  <c r="AF2603"/>
  <c r="AF2988"/>
  <c r="AF2971"/>
  <c r="AF3330"/>
  <c r="AF3551"/>
  <c r="AF2922"/>
  <c r="AF3105"/>
  <c r="AF3185"/>
  <c r="AF2783"/>
  <c r="AF2865"/>
  <c r="AF3079"/>
  <c r="AF3354"/>
  <c r="AF3396"/>
  <c r="AF3513"/>
  <c r="AF3744"/>
  <c r="AF3994"/>
  <c r="AF3960"/>
  <c r="AF691"/>
  <c r="AF287"/>
  <c r="AF339"/>
  <c r="AF316"/>
  <c r="AF326"/>
  <c r="AF448"/>
  <c r="AF1827"/>
  <c r="AF2145"/>
  <c r="AF223"/>
  <c r="AF336"/>
  <c r="AF497"/>
  <c r="AF677"/>
  <c r="AF814"/>
  <c r="AF980"/>
  <c r="AF824"/>
  <c r="AF1023"/>
  <c r="AF1313"/>
  <c r="AF2576"/>
  <c r="AF1407"/>
  <c r="AF1609"/>
  <c r="AF1756"/>
  <c r="AF1778"/>
  <c r="AF1976"/>
  <c r="AF1568"/>
  <c r="AF1646"/>
  <c r="AF1752"/>
  <c r="AF2046"/>
  <c r="AF2313"/>
  <c r="AF2479"/>
  <c r="AF2730"/>
  <c r="AF2850"/>
  <c r="AF3060"/>
  <c r="AF2977"/>
  <c r="AF3190"/>
  <c r="AF2912"/>
  <c r="AF3173"/>
  <c r="AF3387"/>
  <c r="AF3466"/>
  <c r="AF3379"/>
  <c r="AF3546"/>
  <c r="AF3700"/>
  <c r="AF3937"/>
  <c r="AF3377"/>
  <c r="AF3645"/>
  <c r="AF3920"/>
  <c r="AF3283"/>
  <c r="AF3486"/>
  <c r="AF77"/>
  <c r="AF136"/>
  <c r="AF160"/>
  <c r="AF175"/>
  <c r="AF65"/>
  <c r="AF34"/>
  <c r="AF42"/>
  <c r="AF21"/>
  <c r="AF29"/>
  <c r="AF2483"/>
  <c r="AF2290"/>
  <c r="AF2616"/>
  <c r="AF3657"/>
  <c r="AF3219"/>
  <c r="AF3428"/>
  <c r="AF3683"/>
  <c r="AF3516"/>
  <c r="AF3972"/>
  <c r="AF3880"/>
  <c r="AF3868"/>
  <c r="AF3823"/>
  <c r="AF3649"/>
  <c r="AF3971"/>
  <c r="AF3951"/>
  <c r="AF128"/>
  <c r="AF134"/>
  <c r="AF102"/>
  <c r="AF62"/>
  <c r="AF43"/>
  <c r="AF39"/>
  <c r="AF57"/>
  <c r="AF17"/>
  <c r="AF26"/>
  <c r="AF25"/>
  <c r="AF7"/>
  <c r="AF4031"/>
  <c r="AF3857"/>
  <c r="AF3979"/>
  <c r="AF258"/>
  <c r="AF458"/>
  <c r="AF716"/>
  <c r="AF285"/>
  <c r="AF703"/>
  <c r="AF860"/>
  <c r="AF785"/>
  <c r="AF947"/>
  <c r="AF1614"/>
  <c r="AF1747"/>
  <c r="AF1826"/>
  <c r="AF1918"/>
  <c r="AF1690"/>
  <c r="AF2747"/>
  <c r="AF2583"/>
  <c r="AF1463"/>
  <c r="AF1891"/>
  <c r="AF2195"/>
  <c r="AF2514"/>
  <c r="AF2706"/>
  <c r="AF2413"/>
  <c r="AF2640"/>
  <c r="AF3018"/>
  <c r="AF3110"/>
  <c r="AF3180"/>
  <c r="AF3266"/>
  <c r="AF2840"/>
  <c r="AF3071"/>
  <c r="AF3132"/>
  <c r="AF2793"/>
  <c r="AF3111"/>
  <c r="AF3222"/>
  <c r="AF3528"/>
  <c r="AF3431"/>
  <c r="AF3803"/>
  <c r="AF3947"/>
  <c r="AF89"/>
  <c r="AF151"/>
  <c r="AF108"/>
  <c r="AF177"/>
  <c r="AF61"/>
  <c r="AF71"/>
  <c r="AF69"/>
  <c r="AF48"/>
  <c r="AF38"/>
  <c r="AF4056"/>
  <c r="AF4166"/>
  <c r="AF4481"/>
  <c r="AF4232"/>
  <c r="AF4677"/>
  <c r="AF4657"/>
  <c r="AF4509"/>
  <c r="AF4551"/>
  <c r="AF2852"/>
  <c r="AF2164"/>
  <c r="AF1829"/>
  <c r="AF1615"/>
</calcChain>
</file>

<file path=xl/comments1.xml><?xml version="1.0" encoding="utf-8"?>
<comments xmlns="http://schemas.openxmlformats.org/spreadsheetml/2006/main">
  <authors>
    <author>Author</author>
  </authors>
  <commentList>
    <comment ref="V1780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Assumed Year</t>
        </r>
      </text>
    </comment>
    <comment ref="V2161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Assumed</t>
        </r>
      </text>
    </comment>
    <comment ref="V216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Assumed</t>
        </r>
      </text>
    </comment>
    <comment ref="V216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assumed</t>
        </r>
      </text>
    </comment>
    <comment ref="V2164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assumed</t>
        </r>
      </text>
    </comment>
    <comment ref="V4736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assumed</t>
        </r>
      </text>
    </comment>
    <comment ref="V473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Assumed
</t>
        </r>
      </text>
    </comment>
    <comment ref="V473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Assumed</t>
        </r>
      </text>
    </comment>
    <comment ref="V475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Assumed</t>
        </r>
      </text>
    </comment>
    <comment ref="V4759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Assumed</t>
        </r>
      </text>
    </comment>
    <comment ref="V4760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assumed</t>
        </r>
      </text>
    </comment>
    <comment ref="V4761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Assumed</t>
        </r>
      </text>
    </comment>
    <comment ref="V476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Assumed</t>
        </r>
      </text>
    </comment>
    <comment ref="V476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Assumed</t>
        </r>
      </text>
    </comment>
    <comment ref="V4764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assumed</t>
        </r>
      </text>
    </comment>
    <comment ref="V4765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Assumed</t>
        </r>
      </text>
    </comment>
    <comment ref="V4766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assumed</t>
        </r>
      </text>
    </comment>
    <comment ref="V476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assumed</t>
        </r>
      </text>
    </comment>
  </commentList>
</comments>
</file>

<file path=xl/sharedStrings.xml><?xml version="1.0" encoding="utf-8"?>
<sst xmlns="http://schemas.openxmlformats.org/spreadsheetml/2006/main" count="64323" uniqueCount="2967">
  <si>
    <t>District Name</t>
  </si>
  <si>
    <t>Village Name</t>
  </si>
  <si>
    <t>Cost component</t>
  </si>
  <si>
    <t>Year</t>
  </si>
  <si>
    <t>India</t>
  </si>
  <si>
    <t>Ummappur</t>
  </si>
  <si>
    <t>Open well (SC colony)</t>
  </si>
  <si>
    <t>CapExHd</t>
  </si>
  <si>
    <t>Initial deposit for HH connection (42 )</t>
  </si>
  <si>
    <t>Open well (BC colony)</t>
  </si>
  <si>
    <t>User charges (Rs.30 per connection)</t>
  </si>
  <si>
    <t>Power pump - 1HP</t>
  </si>
  <si>
    <t>Power pump - 1HP - BC COLONY</t>
  </si>
  <si>
    <t xml:space="preserve">Power pump - 7.5 HP Sub mercible - </t>
  </si>
  <si>
    <t>Power pump - 5 HP</t>
  </si>
  <si>
    <t>Cistern 1 -  SC colony</t>
  </si>
  <si>
    <t>Cistern 2 - BC colony</t>
  </si>
  <si>
    <t>Cistern 3 - BC colony</t>
  </si>
  <si>
    <t>Cistern 4 -SC colony</t>
  </si>
  <si>
    <t>Transmission - 800 mter</t>
  </si>
  <si>
    <t>Distribution</t>
  </si>
  <si>
    <t>Distribution sluice valves - 6 numbers</t>
  </si>
  <si>
    <t>Distribution wash out valves</t>
  </si>
  <si>
    <t>Contour survey</t>
  </si>
  <si>
    <t>CapEx Software</t>
  </si>
  <si>
    <t>Designs/plans prepared</t>
  </si>
  <si>
    <t xml:space="preserve"> </t>
  </si>
  <si>
    <t>Replacement of pumps</t>
  </si>
  <si>
    <t>CapManEx</t>
  </si>
  <si>
    <t>Replacement of pipes - pvc</t>
  </si>
  <si>
    <t>Operators</t>
  </si>
  <si>
    <t>OpEx</t>
  </si>
  <si>
    <t>Chemicals</t>
  </si>
  <si>
    <t>Labour charge per year</t>
  </si>
  <si>
    <t>IEC activities</t>
  </si>
  <si>
    <t>Peddur</t>
  </si>
  <si>
    <t>HW (Ippalath)</t>
  </si>
  <si>
    <t>Borewell 2</t>
  </si>
  <si>
    <t>Borewell 5</t>
  </si>
  <si>
    <t>Power pump - 5HP</t>
  </si>
  <si>
    <t>Hand pump (Pochamma temple)</t>
  </si>
  <si>
    <t>Hand pump (Malawada)</t>
  </si>
  <si>
    <t>Hand pump (Road side H.wada)</t>
  </si>
  <si>
    <t>Hand pump (Bus stand)</t>
  </si>
  <si>
    <t>Hand pump (Malapally)</t>
  </si>
  <si>
    <t>Hand pump (Chakliwada)</t>
  </si>
  <si>
    <t>Hand pump (Sriramnagar colony)</t>
  </si>
  <si>
    <t>Hand pump (Hanuman temple)</t>
  </si>
  <si>
    <t>Hand pump (Odder colony)</t>
  </si>
  <si>
    <t>Hand pump (Near school)</t>
  </si>
  <si>
    <t>Hand pump (Near marri tree)</t>
  </si>
  <si>
    <t>Hand pump (Baba colony)</t>
  </si>
  <si>
    <t>Hand pump (Velma wada)</t>
  </si>
  <si>
    <t>Hand pump (malawada)</t>
  </si>
  <si>
    <t>Hand pump (Near HW)</t>
  </si>
  <si>
    <t>Hand pump (Near colony)</t>
  </si>
  <si>
    <t>Open well (School)</t>
  </si>
  <si>
    <t>Borewell 1</t>
  </si>
  <si>
    <t>Borewell 3</t>
  </si>
  <si>
    <t>Borewell 4</t>
  </si>
  <si>
    <t>Borewell 6</t>
  </si>
  <si>
    <t>Borewell 7</t>
  </si>
  <si>
    <t>Borewell 8</t>
  </si>
  <si>
    <t>Borewell 9</t>
  </si>
  <si>
    <t>Power pump - 10HP</t>
  </si>
  <si>
    <t>Power pump - 7.5HP</t>
  </si>
  <si>
    <t>Power pump - single phase for 7 hand pumps replaced</t>
  </si>
  <si>
    <t>Cistern 5 -SC colony</t>
  </si>
  <si>
    <t>OHSR - 120 kl</t>
  </si>
  <si>
    <t>Transmission -2000 mter</t>
  </si>
  <si>
    <t>Distribution 17000 meter</t>
  </si>
  <si>
    <t>Transmission sluice valve</t>
  </si>
  <si>
    <t>Transmission wash out valves</t>
  </si>
  <si>
    <t>Distribution Air valves</t>
  </si>
  <si>
    <t>RO plant - Private</t>
  </si>
  <si>
    <t>Tendering cost</t>
  </si>
  <si>
    <t>Village survey</t>
  </si>
  <si>
    <t>Tools</t>
  </si>
  <si>
    <t>Spares</t>
  </si>
  <si>
    <t>Stambampally</t>
  </si>
  <si>
    <t>Hand pump (Durga house)</t>
  </si>
  <si>
    <t>Hand pump (A.Narayana house)</t>
  </si>
  <si>
    <t>Open well (G Narayana house)</t>
  </si>
  <si>
    <t>Open well (Tmohan Rao house)</t>
  </si>
  <si>
    <t>Open well (G P Office)</t>
  </si>
  <si>
    <t>Hand pump (E.Raj reddy house)</t>
  </si>
  <si>
    <t>Hand pump (GP office)</t>
  </si>
  <si>
    <t>Hand pump (Possa Venkamma house)</t>
  </si>
  <si>
    <t>Hand pump (Erra Durga House)</t>
  </si>
  <si>
    <t>Hand pump (G.Rajaiah)</t>
  </si>
  <si>
    <t>Hand pump (T.Bhumaiah houae)</t>
  </si>
  <si>
    <t>Hand pump (Ragavendar Rao house)</t>
  </si>
  <si>
    <t>Hand pump (Pedda ashiah house)</t>
  </si>
  <si>
    <t>Hand pump (Primary school)</t>
  </si>
  <si>
    <t>Hand pump (G.Narayana house)</t>
  </si>
  <si>
    <t>Hand pump (Near SC colony)</t>
  </si>
  <si>
    <t>Hand pump (Near Church)</t>
  </si>
  <si>
    <t>Hand pump (B.Lingaish House)</t>
  </si>
  <si>
    <t>Power pump - 1 HP</t>
  </si>
  <si>
    <t>OHSR - 60 kl</t>
  </si>
  <si>
    <t>Transmission -7 km</t>
  </si>
  <si>
    <t>Distribution 2860 meter</t>
  </si>
  <si>
    <t>Transmission air valves</t>
  </si>
  <si>
    <t>Rehabilitation of source - Irrigation well</t>
  </si>
  <si>
    <t>Replacement of valves etc.</t>
  </si>
  <si>
    <t>Village survey - level survey</t>
  </si>
  <si>
    <t>IEC</t>
  </si>
  <si>
    <t>Sundaragiri</t>
  </si>
  <si>
    <t>Hand pump 1</t>
  </si>
  <si>
    <t>Initial deposit for HH connection (800 )</t>
  </si>
  <si>
    <t>Hand pump 2</t>
  </si>
  <si>
    <t>User charges (Rs.10 per connection)</t>
  </si>
  <si>
    <t>Hand pump 3</t>
  </si>
  <si>
    <t>Hand pump 4</t>
  </si>
  <si>
    <t>Hand pump 5</t>
  </si>
  <si>
    <t>Hand pump 6</t>
  </si>
  <si>
    <t>Hand pump 7</t>
  </si>
  <si>
    <t>Hand pump 8</t>
  </si>
  <si>
    <t>Open well (Sc colony)</t>
  </si>
  <si>
    <t>Open well 4</t>
  </si>
  <si>
    <t>Open well 5</t>
  </si>
  <si>
    <t>Hand pump 9</t>
  </si>
  <si>
    <t>Hand pump 10</t>
  </si>
  <si>
    <t>Hand pump 11</t>
  </si>
  <si>
    <t>Hand pump 12</t>
  </si>
  <si>
    <t>Hand pump 13</t>
  </si>
  <si>
    <t>Hand pump 14</t>
  </si>
  <si>
    <t>Hand pump 15</t>
  </si>
  <si>
    <t>Hand pump 16</t>
  </si>
  <si>
    <t>Hand pump 17</t>
  </si>
  <si>
    <t>Hand pump 18</t>
  </si>
  <si>
    <t>Hand pump 19</t>
  </si>
  <si>
    <t>Hand pump 20</t>
  </si>
  <si>
    <t>Hand pump 21</t>
  </si>
  <si>
    <t>Hand pump 22</t>
  </si>
  <si>
    <t>Hand pump 23</t>
  </si>
  <si>
    <t>Hand pump 24</t>
  </si>
  <si>
    <t>Hand pump 25</t>
  </si>
  <si>
    <t>Hand pump 26</t>
  </si>
  <si>
    <t>Hand pump 27</t>
  </si>
  <si>
    <t>Hand pump 28</t>
  </si>
  <si>
    <t>Hand pump 29</t>
  </si>
  <si>
    <t>Hand pump 30</t>
  </si>
  <si>
    <t>Hand pump 31</t>
  </si>
  <si>
    <t>Hand pump 32</t>
  </si>
  <si>
    <t>Hand pump 33</t>
  </si>
  <si>
    <t>Hand pump 34</t>
  </si>
  <si>
    <t>Hand pump 35</t>
  </si>
  <si>
    <t>Desing plan prepared</t>
  </si>
  <si>
    <t>Preparation of project report</t>
  </si>
  <si>
    <t>Dug cum borewell 1</t>
  </si>
  <si>
    <t>Open well 2</t>
  </si>
  <si>
    <t>Open well 3</t>
  </si>
  <si>
    <t>Power pump - 7.5 HP</t>
  </si>
  <si>
    <t>Transmission -5 km</t>
  </si>
  <si>
    <t>Distribution 20 km</t>
  </si>
  <si>
    <t>Distribution sluice valves</t>
  </si>
  <si>
    <t>R O Plant 2 numbers</t>
  </si>
  <si>
    <t>Rehabilitation of pumps 3 numbers</t>
  </si>
  <si>
    <t>Rekonda</t>
  </si>
  <si>
    <t>Open well (Varnawada)</t>
  </si>
  <si>
    <t>Power pump - 10 HP - 2 numbers</t>
  </si>
  <si>
    <t>Power pump - 12.5 HP - 1numbers</t>
  </si>
  <si>
    <t>OHSR - 40 kl</t>
  </si>
  <si>
    <t>Open well 6</t>
  </si>
  <si>
    <t>Open well 7</t>
  </si>
  <si>
    <t>Open well 8</t>
  </si>
  <si>
    <t>Open well 9</t>
  </si>
  <si>
    <t>Power pump - 7.5 HP - 2numbers</t>
  </si>
  <si>
    <t>Power pump - 5 HP-2numbers</t>
  </si>
  <si>
    <t>Power pump - 5 HP-1numbers</t>
  </si>
  <si>
    <t>Power pump - 12.5 HP-1numbers</t>
  </si>
  <si>
    <t>Power pump - 7.5 HP-1numbers</t>
  </si>
  <si>
    <t>OHSR - 110 kl</t>
  </si>
  <si>
    <t>OHSR - 90 kl</t>
  </si>
  <si>
    <t>Transmission -4 km</t>
  </si>
  <si>
    <t>Distribution 11 km</t>
  </si>
  <si>
    <t>Transmission air valves-6numbers</t>
  </si>
  <si>
    <t>Transmission wash out valves-2Nos</t>
  </si>
  <si>
    <t>Distribution washout valves</t>
  </si>
  <si>
    <t>Rehabilitation of pumps 2 numbers</t>
  </si>
  <si>
    <t>Replacement of starters etc. - 2 numbers</t>
  </si>
  <si>
    <t>Labour charges</t>
  </si>
  <si>
    <t xml:space="preserve">Spares </t>
  </si>
  <si>
    <t>Dongathurthi</t>
  </si>
  <si>
    <t>Initial deposit for HH connection (375 )</t>
  </si>
  <si>
    <t>Hand pump (SC-BC colony)</t>
  </si>
  <si>
    <t>Hand pump (Health sub-centre)</t>
  </si>
  <si>
    <t>Hand pump (Temple)</t>
  </si>
  <si>
    <t>Hand pump (X Road)</t>
  </si>
  <si>
    <t>Hand pump (SC Colony)</t>
  </si>
  <si>
    <t>Hand pump (B.Chandra house)</t>
  </si>
  <si>
    <t>Hand pump (Sanmuka temple)</t>
  </si>
  <si>
    <t>Hand pump (Near tank)</t>
  </si>
  <si>
    <t>Hand pump (Morribally Anjah)</t>
  </si>
  <si>
    <t>PSPs 17 Nos</t>
  </si>
  <si>
    <t>Open well (GP)</t>
  </si>
  <si>
    <t xml:space="preserve">Open well - submersible </t>
  </si>
  <si>
    <t>Cisterns - GP</t>
  </si>
  <si>
    <t>Cisterns - School</t>
  </si>
  <si>
    <t>Cisterns - BC colony</t>
  </si>
  <si>
    <t>GLSR - 120 kl</t>
  </si>
  <si>
    <t>Transmission -870 metres</t>
  </si>
  <si>
    <t>Distribution 1500 m</t>
  </si>
  <si>
    <t>Distribution air valves - 4 nos</t>
  </si>
  <si>
    <t>Village survey (houses, pop. Roads etc)</t>
  </si>
  <si>
    <t>Rehabilitation of pump 1 number</t>
  </si>
  <si>
    <t>Replacement of starters etc.</t>
  </si>
  <si>
    <t>Adilabad</t>
  </si>
  <si>
    <t>Dollara</t>
  </si>
  <si>
    <t>Borewell</t>
  </si>
  <si>
    <t>PSPs - 2 numbers</t>
  </si>
  <si>
    <t>Power pump 5HP</t>
  </si>
  <si>
    <t>Power pump 2HP</t>
  </si>
  <si>
    <t>Cistern  - 10 kl</t>
  </si>
  <si>
    <t>OHSR 1 - 20kl</t>
  </si>
  <si>
    <t>Transmission = 2000 m</t>
  </si>
  <si>
    <t>Distribution pipes -200m</t>
  </si>
  <si>
    <t xml:space="preserve">Transmission sluice valves= 2 No. </t>
  </si>
  <si>
    <t>Transmission washout valves - 1 No</t>
  </si>
  <si>
    <t>Jamdapur</t>
  </si>
  <si>
    <t>Openwell 1</t>
  </si>
  <si>
    <t>Openwell 2</t>
  </si>
  <si>
    <t>Openwell 3</t>
  </si>
  <si>
    <t>Openwell 4</t>
  </si>
  <si>
    <t>Openwell 5</t>
  </si>
  <si>
    <t>Openwell 6</t>
  </si>
  <si>
    <t>Initial deposit @Rs.2280</t>
  </si>
  <si>
    <t>PSPs - 5numbers</t>
  </si>
  <si>
    <t>OHBR - 40 kl</t>
  </si>
  <si>
    <t>Transmission = 5000 m</t>
  </si>
  <si>
    <t>Distribution pipes</t>
  </si>
  <si>
    <t>Distribution sluice valves - 2</t>
  </si>
  <si>
    <t>Distribution air valves - 3 No</t>
  </si>
  <si>
    <t>Replacement of starters - 5 No</t>
  </si>
  <si>
    <t xml:space="preserve">Replacement of pipes - </t>
  </si>
  <si>
    <t>Labour charges - per annum</t>
  </si>
  <si>
    <t>Kuchlapur</t>
  </si>
  <si>
    <t>PSPs - 17 numbers</t>
  </si>
  <si>
    <t>Cattle traf</t>
  </si>
  <si>
    <t>Transmission = 1400 m</t>
  </si>
  <si>
    <t>Distribution sluice valves - 3</t>
  </si>
  <si>
    <t>Extension of pipelines - 120 m</t>
  </si>
  <si>
    <t>Pump operator</t>
  </si>
  <si>
    <t>Roopnayak Thanda</t>
  </si>
  <si>
    <t>Ramalingampet</t>
  </si>
  <si>
    <t>PSPs - 6 numbers</t>
  </si>
  <si>
    <t>Power pump 5HP - submercible</t>
  </si>
  <si>
    <t>Cistern - 10 kl</t>
  </si>
  <si>
    <t>Transmission = 500 m</t>
  </si>
  <si>
    <t xml:space="preserve">Distribution  </t>
  </si>
  <si>
    <t>Ispoor</t>
  </si>
  <si>
    <t xml:space="preserve"> Cistern 1 - 10 kl</t>
  </si>
  <si>
    <t>Cistern 2 -2.5kl</t>
  </si>
  <si>
    <t>Cistern 3 -10 kl</t>
  </si>
  <si>
    <t>Transmission = 450 m</t>
  </si>
  <si>
    <t xml:space="preserve">Transmission sluice valves= 3 No. </t>
  </si>
  <si>
    <t>PSPs - 8 numbers</t>
  </si>
  <si>
    <t>Power pump 1HP</t>
  </si>
  <si>
    <t>Cistern - 2.5kl</t>
  </si>
  <si>
    <t>Cattle truff</t>
  </si>
  <si>
    <t>Transmission = 1550 m</t>
  </si>
  <si>
    <t>Distribution washout valves - 1</t>
  </si>
  <si>
    <t>Pump mechanics training</t>
  </si>
  <si>
    <t>Replacement of starters</t>
  </si>
  <si>
    <t xml:space="preserve">Replacement of pumps </t>
  </si>
  <si>
    <t>Nizamabad</t>
  </si>
  <si>
    <t>Wadi</t>
  </si>
  <si>
    <t>Initial deposit for hh connection</t>
  </si>
  <si>
    <t>Power pump 7.5HP</t>
  </si>
  <si>
    <t>Cistern 1 -2.5kl</t>
  </si>
  <si>
    <t>Cistern 2 - 2.5kl</t>
  </si>
  <si>
    <t>Cistern 3 - 2.5 kl</t>
  </si>
  <si>
    <t>Cistern 4 - 2.5 kl</t>
  </si>
  <si>
    <t xml:space="preserve">Transmission washout valves= 3 No. </t>
  </si>
  <si>
    <t xml:space="preserve">Extension of pipelines - </t>
  </si>
  <si>
    <t>Detailed project report</t>
  </si>
  <si>
    <t>Design plan prepared</t>
  </si>
  <si>
    <t>Replacement of starters - 10 No</t>
  </si>
  <si>
    <t>Jankampet</t>
  </si>
  <si>
    <t>Openwell 1 -cpws</t>
  </si>
  <si>
    <t>2 Borewell for OHSR 60kl</t>
  </si>
  <si>
    <t>1 Borewell for OHSR 40kl</t>
  </si>
  <si>
    <t>2 Borewell for cisterns</t>
  </si>
  <si>
    <t>8 Cisterns @ Rs.25000</t>
  </si>
  <si>
    <t>2 Cistern  -10 kl</t>
  </si>
  <si>
    <t>Transmission = 1100 m</t>
  </si>
  <si>
    <t>Extension of pipelines</t>
  </si>
  <si>
    <t>Replacement of starters - 4 No</t>
  </si>
  <si>
    <t>Pachal Nadukuda</t>
  </si>
  <si>
    <t>8 Borewell</t>
  </si>
  <si>
    <t>1 Borewell SC colony</t>
  </si>
  <si>
    <t>2 Borewell SC wada</t>
  </si>
  <si>
    <t>9 Power pump 7.5HP -submercible</t>
  </si>
  <si>
    <t>11 Power pump 1HP</t>
  </si>
  <si>
    <t>2 Power pump 7.5HP</t>
  </si>
  <si>
    <t>7 Cisterns @ Rs.25000</t>
  </si>
  <si>
    <t>1 Cistern  -2.5 kl</t>
  </si>
  <si>
    <t xml:space="preserve">Transmission = </t>
  </si>
  <si>
    <t>Replacement of pipes</t>
  </si>
  <si>
    <t>Argul</t>
  </si>
  <si>
    <t>Open well 1</t>
  </si>
  <si>
    <t>2 Borewell</t>
  </si>
  <si>
    <t xml:space="preserve">3 Borewell </t>
  </si>
  <si>
    <t>1 Borewell Main raod</t>
  </si>
  <si>
    <t>Power pump for OW - 7.5 HP</t>
  </si>
  <si>
    <t>2 submercible - 7.5 HP</t>
  </si>
  <si>
    <t>1 Submercible 5 HP</t>
  </si>
  <si>
    <t>2 Submercible - 6 HP</t>
  </si>
  <si>
    <t>2 Submercible - 5 HP</t>
  </si>
  <si>
    <t>1 Cisterns @ Rs.25000</t>
  </si>
  <si>
    <t>2 Cistern  -2.5 kl</t>
  </si>
  <si>
    <t>2 GLSR - 5 kl</t>
  </si>
  <si>
    <t>1 GLSR - 10 kl</t>
  </si>
  <si>
    <t>Transmission = 2800m</t>
  </si>
  <si>
    <t>Distribution pipes - 5 km</t>
  </si>
  <si>
    <t>Transmission valves -8 No</t>
  </si>
  <si>
    <t>Distribution valves- 6 No</t>
  </si>
  <si>
    <t xml:space="preserve">R.O Plant </t>
  </si>
  <si>
    <t>Replacement of starters -</t>
  </si>
  <si>
    <t>Gannaram</t>
  </si>
  <si>
    <t>Power pump 1 5HP</t>
  </si>
  <si>
    <t>Power pump 2 - 5Hp</t>
  </si>
  <si>
    <t>Power pump 3 -5HP</t>
  </si>
  <si>
    <t>Cistern 1 - 10kl</t>
  </si>
  <si>
    <t>Cistern 2 - 10kl</t>
  </si>
  <si>
    <t>Distribution valves</t>
  </si>
  <si>
    <t xml:space="preserve"> Replacement of pumps(8 HP replacw with 5HP power pump)</t>
  </si>
  <si>
    <t>Electricity charge</t>
  </si>
  <si>
    <t>Rangampet</t>
  </si>
  <si>
    <t xml:space="preserve">2 Borewell </t>
  </si>
  <si>
    <t>Power pump 1 -5HP</t>
  </si>
  <si>
    <t>Transmission valves</t>
  </si>
  <si>
    <t>Rehabilitation of source</t>
  </si>
  <si>
    <t>Other charges</t>
  </si>
  <si>
    <t>2 Borewell 6</t>
  </si>
  <si>
    <t>Power pump 1 -7.5HP</t>
  </si>
  <si>
    <t>Power pump 2 -7. 5Hp</t>
  </si>
  <si>
    <t>Power pump 3 - 5Hp</t>
  </si>
  <si>
    <t>Power pump 4 - 5Hp</t>
  </si>
  <si>
    <t>Power pump 5 -7. 5Hp</t>
  </si>
  <si>
    <t>7 Cisterns - 17kl</t>
  </si>
  <si>
    <t>Transmission = 7500m</t>
  </si>
  <si>
    <t>Distribution pipes-3000 m</t>
  </si>
  <si>
    <t>Rehabilitation of starters</t>
  </si>
  <si>
    <t>Chitoor</t>
  </si>
  <si>
    <t>Hand pump</t>
  </si>
  <si>
    <t xml:space="preserve">Power pump - 7.5 HP </t>
  </si>
  <si>
    <t>Pump House</t>
  </si>
  <si>
    <t>OHSR - 10 kl</t>
  </si>
  <si>
    <t>Extension of pipe line</t>
  </si>
  <si>
    <t>Rainwater harvesting structure</t>
  </si>
  <si>
    <t>Transmission - 465 mter</t>
  </si>
  <si>
    <t>Distribution - 750 me</t>
  </si>
  <si>
    <t>Air valves</t>
  </si>
  <si>
    <t>Sluice valve</t>
  </si>
  <si>
    <t>Electricity charges</t>
  </si>
  <si>
    <t>Over all O&amp;M cgarges</t>
  </si>
  <si>
    <t>Amelepalle</t>
  </si>
  <si>
    <t>Villaqge survey</t>
  </si>
  <si>
    <t xml:space="preserve">Hand pump </t>
  </si>
  <si>
    <t>Power supply 7.5 HP</t>
  </si>
  <si>
    <t xml:space="preserve">Pump House </t>
  </si>
  <si>
    <t>GLSR - 20kl</t>
  </si>
  <si>
    <t>Transmission</t>
  </si>
  <si>
    <t>O&amp;M cost</t>
  </si>
  <si>
    <t>Bramanathangal</t>
  </si>
  <si>
    <t>Pumpset</t>
  </si>
  <si>
    <t>Power supply</t>
  </si>
  <si>
    <t>Pump house</t>
  </si>
  <si>
    <t>OHSR -40 kl</t>
  </si>
  <si>
    <t>Trasmission</t>
  </si>
  <si>
    <t>Valves (Trans+Distri)</t>
  </si>
  <si>
    <t>Panchaysat expense on replacement of  valves</t>
  </si>
  <si>
    <t>O&amp;M for hand pumps</t>
  </si>
  <si>
    <t>O&amp;M chemical and electricity</t>
  </si>
  <si>
    <t>Keelagram</t>
  </si>
  <si>
    <t>PSP (60 numbers)</t>
  </si>
  <si>
    <t>Bore with pumpset 7.5HP</t>
  </si>
  <si>
    <t>Power supply transformer</t>
  </si>
  <si>
    <t>Transmission 2220 m</t>
  </si>
  <si>
    <t>Valves</t>
  </si>
  <si>
    <t>Taps</t>
  </si>
  <si>
    <t>Replacement of  sorces etc.</t>
  </si>
  <si>
    <t>O&amp;M hand pumps</t>
  </si>
  <si>
    <t>Electricity chrge</t>
  </si>
  <si>
    <t>O&amp;M cost of CPWS</t>
  </si>
  <si>
    <t>PSP - 25 numbers</t>
  </si>
  <si>
    <t>Panchayat expense on valves and taps</t>
  </si>
  <si>
    <t>Panchayat hand pump 1</t>
  </si>
  <si>
    <t>Replacement of source</t>
  </si>
  <si>
    <t>Bore with power pumset 7.5HP</t>
  </si>
  <si>
    <t>Transmission 1000m</t>
  </si>
  <si>
    <t>Valves Trans+Distri</t>
  </si>
  <si>
    <t>Borewell cost - panchayat</t>
  </si>
  <si>
    <t>PSPs 5 Nos</t>
  </si>
  <si>
    <t xml:space="preserve">Replacement of starters  </t>
  </si>
  <si>
    <t>Other O&amp;M expense</t>
  </si>
  <si>
    <t>Palempalle</t>
  </si>
  <si>
    <t>GLSR 20 kl</t>
  </si>
  <si>
    <t>Distrivution</t>
  </si>
  <si>
    <t>Hand pump2</t>
  </si>
  <si>
    <t>Pumpset 7.5 HP</t>
  </si>
  <si>
    <t>GLSR 40 kl</t>
  </si>
  <si>
    <t xml:space="preserve">O&amp;M expense </t>
  </si>
  <si>
    <t>Nellore</t>
  </si>
  <si>
    <t>Shankarnagaram</t>
  </si>
  <si>
    <t>Pumpset 1 5 HP</t>
  </si>
  <si>
    <t>Pumpset 2 5 HP</t>
  </si>
  <si>
    <t>Pumpset 3 5 HP</t>
  </si>
  <si>
    <t>Pumpset 4 7.5 HP</t>
  </si>
  <si>
    <t>GLSR 20kl</t>
  </si>
  <si>
    <t>PSP 4</t>
  </si>
  <si>
    <t>O&amp;M</t>
  </si>
  <si>
    <t>Ashwinipuram</t>
  </si>
  <si>
    <t>Borewell-2</t>
  </si>
  <si>
    <t>Pumpset 5 HP</t>
  </si>
  <si>
    <t>OHSR 40 kl</t>
  </si>
  <si>
    <t xml:space="preserve">Pandipadu </t>
  </si>
  <si>
    <t>PSP 8 Numbers</t>
  </si>
  <si>
    <t>Pumpset 5HP</t>
  </si>
  <si>
    <t>Pumphouse</t>
  </si>
  <si>
    <t>Transmission = 5100 m</t>
  </si>
  <si>
    <t>Pallepalem</t>
  </si>
  <si>
    <t>PSP 14 numbers</t>
  </si>
  <si>
    <t>Transmission = 1000 m</t>
  </si>
  <si>
    <t>O&amp;M annum</t>
  </si>
  <si>
    <t>Transmission = 2900 m</t>
  </si>
  <si>
    <t>O&amp;M cost annum</t>
  </si>
  <si>
    <t>Dasaripalem</t>
  </si>
  <si>
    <t>Pumpset 1 - 5HP</t>
  </si>
  <si>
    <t>Transmission 700 m</t>
  </si>
  <si>
    <t>PSP 10</t>
  </si>
  <si>
    <t>Gandhijanasayam</t>
  </si>
  <si>
    <t>Cistern 1 - 5kl</t>
  </si>
  <si>
    <t>Cistern 2 - 5kl</t>
  </si>
  <si>
    <t>PSP 50 numbers</t>
  </si>
  <si>
    <t>Transmission = 2500 m</t>
  </si>
  <si>
    <t>Yerrakunta</t>
  </si>
  <si>
    <t xml:space="preserve"> Borewell 1</t>
  </si>
  <si>
    <t>Pumpset 1 - 5 HP</t>
  </si>
  <si>
    <t>PSPs 15 numbers</t>
  </si>
  <si>
    <t>O&amp;M costs annum</t>
  </si>
  <si>
    <t>Vengareddipalem</t>
  </si>
  <si>
    <t>Hand pump 8 are working</t>
  </si>
  <si>
    <t>OHSR 40kl</t>
  </si>
  <si>
    <t>PSPs - 20 numbers</t>
  </si>
  <si>
    <t xml:space="preserve"> Transmission 1400m</t>
  </si>
  <si>
    <t xml:space="preserve">Distribution pipes - </t>
  </si>
  <si>
    <t>Kadapa</t>
  </si>
  <si>
    <t>N.Palagiri</t>
  </si>
  <si>
    <t>PSP 30 numbers</t>
  </si>
  <si>
    <t>Power pump 2 - 10Hp</t>
  </si>
  <si>
    <t>Power pump 3 -7.5HP</t>
  </si>
  <si>
    <t xml:space="preserve"> O&amp;M cost annum</t>
  </si>
  <si>
    <t>Pamulur</t>
  </si>
  <si>
    <t>PSPs 10 numbers</t>
  </si>
  <si>
    <t xml:space="preserve">O&amp;M cost </t>
  </si>
  <si>
    <t>Chinnamarajpalli</t>
  </si>
  <si>
    <t>Power pump 2 -10Hp</t>
  </si>
  <si>
    <t>Distribution pipes-1800 m</t>
  </si>
  <si>
    <t>Giddangivaripally</t>
  </si>
  <si>
    <t>Pumpset 1 - 7.5HP</t>
  </si>
  <si>
    <t>Replacement of sources</t>
  </si>
  <si>
    <t>Ayyavaripalli</t>
  </si>
  <si>
    <t>O&amp;M for CPWS</t>
  </si>
  <si>
    <t>Ramireddypalli</t>
  </si>
  <si>
    <t>4 cisterns</t>
  </si>
  <si>
    <t xml:space="preserve">O&amp;M </t>
  </si>
  <si>
    <t>Padmapuram</t>
  </si>
  <si>
    <t xml:space="preserve">  </t>
  </si>
  <si>
    <t xml:space="preserve">Open well </t>
  </si>
  <si>
    <t>Infilteration well</t>
  </si>
  <si>
    <t>GLSR - 40 kl</t>
  </si>
  <si>
    <t xml:space="preserve">Transmission </t>
  </si>
  <si>
    <t>Ravvalaguda</t>
  </si>
  <si>
    <t>Open well</t>
  </si>
  <si>
    <t>water quality test</t>
  </si>
  <si>
    <t>Labour charge</t>
  </si>
  <si>
    <t>Pappuduvalasa</t>
  </si>
  <si>
    <t xml:space="preserve"> Replacement of pump</t>
  </si>
  <si>
    <t>Khammam</t>
  </si>
  <si>
    <t>Pocharam</t>
  </si>
  <si>
    <t>Power pump 1 -3HP</t>
  </si>
  <si>
    <t>Gommugudam</t>
  </si>
  <si>
    <t>Achuthapuram</t>
  </si>
  <si>
    <t>Gangavaram</t>
  </si>
  <si>
    <t>Garbakunta</t>
  </si>
  <si>
    <t>Tekkalivanivalasa</t>
  </si>
  <si>
    <t>Kakunivalasa</t>
  </si>
  <si>
    <t>Village survey and project preparation</t>
  </si>
  <si>
    <t>Public stand posts</t>
  </si>
  <si>
    <t>Replacement of pump</t>
  </si>
  <si>
    <t>Pump operators</t>
  </si>
  <si>
    <t>Sikhalabai</t>
  </si>
  <si>
    <t>Madhupuram</t>
  </si>
  <si>
    <t>Cistern</t>
  </si>
  <si>
    <t>Syntax tank</t>
  </si>
  <si>
    <t>P Levidi</t>
  </si>
  <si>
    <t>Power pump 1</t>
  </si>
  <si>
    <t>Power pump 2</t>
  </si>
  <si>
    <t>OHSR</t>
  </si>
  <si>
    <t>Public stand posts-21</t>
  </si>
  <si>
    <t>Tools and spares</t>
  </si>
  <si>
    <t>Tadikonda</t>
  </si>
  <si>
    <t>GLSR -40kl</t>
  </si>
  <si>
    <t>Public stand posts-7</t>
  </si>
  <si>
    <t>Labour</t>
  </si>
  <si>
    <t>Village survey and others</t>
  </si>
  <si>
    <t>6 Borewells</t>
  </si>
  <si>
    <t>GLSR -60kl</t>
  </si>
  <si>
    <t>Public stand posts-6</t>
  </si>
  <si>
    <t>Other expenses</t>
  </si>
  <si>
    <t>Mukundapuram</t>
  </si>
  <si>
    <t>Somagandi</t>
  </si>
  <si>
    <t>Openwell</t>
  </si>
  <si>
    <t>Gottipalli</t>
  </si>
  <si>
    <t>Ranga Reddy</t>
  </si>
  <si>
    <t>Godumakunta</t>
  </si>
  <si>
    <t>Hand Pump</t>
  </si>
  <si>
    <t>5HP (submercible)</t>
  </si>
  <si>
    <t>Transmission (HDPE)</t>
  </si>
  <si>
    <t>Distribution (HDPE)</t>
  </si>
  <si>
    <t>Distribution Valves</t>
  </si>
  <si>
    <t>GLSR</t>
  </si>
  <si>
    <t>Cisterns</t>
  </si>
  <si>
    <t>Water quality monitoring kit</t>
  </si>
  <si>
    <t>Borewell-Renovated</t>
  </si>
  <si>
    <t>Infrastructure Assessment cost</t>
  </si>
  <si>
    <t>Treatment-Per annum</t>
  </si>
  <si>
    <t>Chemicals-Per annum</t>
  </si>
  <si>
    <t>Labour-Per annum</t>
  </si>
  <si>
    <t>Spares-Per annum</t>
  </si>
  <si>
    <t>Electricity charge per annum</t>
  </si>
  <si>
    <t>Munirabad</t>
  </si>
  <si>
    <t>Water supply scheme-BW source 1</t>
  </si>
  <si>
    <t>Transmission - 1560 metres</t>
  </si>
  <si>
    <t>3HP Power pump</t>
  </si>
  <si>
    <t>Distribution - 610 metres -PVC</t>
  </si>
  <si>
    <t>Water supply scheme-BW source 2</t>
  </si>
  <si>
    <t>OHSR 100kl</t>
  </si>
  <si>
    <t>Water supply scheme</t>
  </si>
  <si>
    <t>7.5HP power pump</t>
  </si>
  <si>
    <t>2 HP power pump used for pumping HP water</t>
  </si>
  <si>
    <t>Distribution - 750 metres - HDPE</t>
  </si>
  <si>
    <t>Transmission sluice valves</t>
  </si>
  <si>
    <t>Distribution Sluice valves</t>
  </si>
  <si>
    <t>Distribution- 240m3HDPE</t>
  </si>
  <si>
    <t>Distribution - 1100 metre-HDPE</t>
  </si>
  <si>
    <t>Cisterns SC colony</t>
  </si>
  <si>
    <t>Cisterns - community hall</t>
  </si>
  <si>
    <t>Treatment Plant - Installed by NGO</t>
  </si>
  <si>
    <t>Additional storage - 2 cisterns</t>
  </si>
  <si>
    <t>Investigation charge</t>
  </si>
  <si>
    <t>Rehabilitation of sources</t>
  </si>
  <si>
    <t>Tools - per annuam</t>
  </si>
  <si>
    <t>Ramadaspalli</t>
  </si>
  <si>
    <t>Initial deposit</t>
  </si>
  <si>
    <t>7.5 HP power pump</t>
  </si>
  <si>
    <t>Treatment Plant</t>
  </si>
  <si>
    <t>Water supply source 1</t>
  </si>
  <si>
    <t>Water supply source 2</t>
  </si>
  <si>
    <t>Water supply source 3</t>
  </si>
  <si>
    <t>Transmission-900 metres-HDPE</t>
  </si>
  <si>
    <t>Transmission-600 metres-HDPE</t>
  </si>
  <si>
    <t>Distribution-PVC</t>
  </si>
  <si>
    <t>Distribution-RCC</t>
  </si>
  <si>
    <t>Distribution-HDPE</t>
  </si>
  <si>
    <t>GLSR/Sump</t>
  </si>
  <si>
    <t>Water supply source 4</t>
  </si>
  <si>
    <t>PSPs 9 numbers</t>
  </si>
  <si>
    <t>CPWS Cost</t>
  </si>
  <si>
    <t>Additional storage - sump</t>
  </si>
  <si>
    <t>Investigation cost</t>
  </si>
  <si>
    <t>Village survey cost</t>
  </si>
  <si>
    <t>Replacement of starters - 2 numbers</t>
  </si>
  <si>
    <t>Operator</t>
  </si>
  <si>
    <t>Chemical per annum</t>
  </si>
  <si>
    <t>Labour per annum</t>
  </si>
  <si>
    <t>CPWS O&amp;M cost</t>
  </si>
  <si>
    <t>Electricity bill per annum</t>
  </si>
  <si>
    <t>Khanapur</t>
  </si>
  <si>
    <t>Initial deposit for water connection</t>
  </si>
  <si>
    <t>2 HP power pump replaced with Hand pump</t>
  </si>
  <si>
    <t>GLSR 1</t>
  </si>
  <si>
    <t>GLSR 2</t>
  </si>
  <si>
    <t>5 HP Power Pump 1</t>
  </si>
  <si>
    <t>Transmission Mains-HDPE</t>
  </si>
  <si>
    <t>Distribution Mains-HDPE</t>
  </si>
  <si>
    <t>5 HP Power Pump 3</t>
  </si>
  <si>
    <t>5 HP Power Pump 5</t>
  </si>
  <si>
    <t>5 HP Power Pump 2</t>
  </si>
  <si>
    <t>Sump 1 - 60kl</t>
  </si>
  <si>
    <t>5 HP Power Pump 4</t>
  </si>
  <si>
    <t>PSP s - 16 numbers</t>
  </si>
  <si>
    <t>Comprehensive Protected Water Supply Scheme (CPWS) - costs</t>
  </si>
  <si>
    <t>Village invetigation</t>
  </si>
  <si>
    <t>Household survey for the scheme implementining</t>
  </si>
  <si>
    <t>Operator per annum</t>
  </si>
  <si>
    <t>Spares per annum</t>
  </si>
  <si>
    <t>Electricity charges per annum</t>
  </si>
  <si>
    <t>Thulekalan</t>
  </si>
  <si>
    <t>Hand pump with borewell 1</t>
  </si>
  <si>
    <t>Initial deposits</t>
  </si>
  <si>
    <t>Hand pump with borewell 2</t>
  </si>
  <si>
    <t>Hand pump with borewell 3</t>
  </si>
  <si>
    <t>Cistern 6kl - North end of village</t>
  </si>
  <si>
    <t>Cistern 20kl - BC basthi</t>
  </si>
  <si>
    <t>Hand pump with borewell 4</t>
  </si>
  <si>
    <t>Hand pump with borewell 5</t>
  </si>
  <si>
    <t>Hand pump with borewell 6</t>
  </si>
  <si>
    <t>Distribution - Sluice valves</t>
  </si>
  <si>
    <t>Transmission-HDPE</t>
  </si>
  <si>
    <t>Wash out valves</t>
  </si>
  <si>
    <t>Hand pump with borewell 7</t>
  </si>
  <si>
    <t>Hand pump with borewell 8</t>
  </si>
  <si>
    <t>Hand pump with borewell 10</t>
  </si>
  <si>
    <t>Hand pump with borewell 9</t>
  </si>
  <si>
    <t>Hand pump with borewell 11</t>
  </si>
  <si>
    <t>Water supply source 5</t>
  </si>
  <si>
    <t>Hand pump with borewell 12</t>
  </si>
  <si>
    <t>Hand pump with borewell 13</t>
  </si>
  <si>
    <t>5 HP power pump</t>
  </si>
  <si>
    <t>6 HP power pump</t>
  </si>
  <si>
    <t>7 HP power pump</t>
  </si>
  <si>
    <t>8 HP power pump</t>
  </si>
  <si>
    <t>CPWS cost</t>
  </si>
  <si>
    <t>Failure of source</t>
  </si>
  <si>
    <t>PSP s 4</t>
  </si>
  <si>
    <t>Water quality test</t>
  </si>
  <si>
    <t>Repalcement of starters</t>
  </si>
  <si>
    <t>Operators per annum</t>
  </si>
  <si>
    <t>CPWS -O&amp;M cost</t>
  </si>
  <si>
    <t>Mahabubnagar</t>
  </si>
  <si>
    <t>Choudur</t>
  </si>
  <si>
    <t>Connection charges</t>
  </si>
  <si>
    <t>PWS source 1</t>
  </si>
  <si>
    <t>5HP power pump</t>
  </si>
  <si>
    <t>OHSR - 60kl</t>
  </si>
  <si>
    <t>Transmission - 1500 metre</t>
  </si>
  <si>
    <t>Distribution - 1000 metre</t>
  </si>
  <si>
    <t>Sluice valves (Transmission)</t>
  </si>
  <si>
    <t>Air valves (Transmission)</t>
  </si>
  <si>
    <t>Sluice valves (Distribution)</t>
  </si>
  <si>
    <t>Extension of pipe 1</t>
  </si>
  <si>
    <t>PWS source 2</t>
  </si>
  <si>
    <t>Extension of pipe 2</t>
  </si>
  <si>
    <t>Extension of pipe 3</t>
  </si>
  <si>
    <t xml:space="preserve">Extension of pipe </t>
  </si>
  <si>
    <t>PSPs 21 number</t>
  </si>
  <si>
    <t>Trnasformer - 25 k</t>
  </si>
  <si>
    <t>Rehabilitation of source 3 numbers</t>
  </si>
  <si>
    <t>Taps new - 10</t>
  </si>
  <si>
    <t>Hp 2 replaced</t>
  </si>
  <si>
    <t>Replacement of starters 1</t>
  </si>
  <si>
    <t>Replacement of Valves 3</t>
  </si>
  <si>
    <t>Replacement of Taps 3</t>
  </si>
  <si>
    <t>HP 1 replaced</t>
  </si>
  <si>
    <t>Replacement of Taps 2</t>
  </si>
  <si>
    <t>Replacement of Valves 1</t>
  </si>
  <si>
    <t>Replacement of Valves 2</t>
  </si>
  <si>
    <t>Replacement of Taps 1</t>
  </si>
  <si>
    <t>Replacement of starters 2</t>
  </si>
  <si>
    <t>Nalgonda</t>
  </si>
  <si>
    <t>Bandasomaram</t>
  </si>
  <si>
    <t>Manyam cheruvu</t>
  </si>
  <si>
    <t>Deposit -per annum</t>
  </si>
  <si>
    <t>Transmission-PVC</t>
  </si>
  <si>
    <t>Hand pump set</t>
  </si>
  <si>
    <t>5 HP pwer pumps</t>
  </si>
  <si>
    <t>Cisterns - SC Colony</t>
  </si>
  <si>
    <t>Cisterns - BC Colony</t>
  </si>
  <si>
    <t>Cisterns - Bazar 4 Nos</t>
  </si>
  <si>
    <t>OHSR-GP office-40kl</t>
  </si>
  <si>
    <t>Distribution PVC-500metre</t>
  </si>
  <si>
    <t>OHSR-BC colony-40kl</t>
  </si>
  <si>
    <t>Distribution PVC-2000metre</t>
  </si>
  <si>
    <t>Distribution PVC-1500metre</t>
  </si>
  <si>
    <t>Transmission - sluice valves</t>
  </si>
  <si>
    <t>Transmission - Air valves</t>
  </si>
  <si>
    <t>Transmission - wash out valves</t>
  </si>
  <si>
    <t>Distribution slucice valves</t>
  </si>
  <si>
    <t>Treatment of water</t>
  </si>
  <si>
    <t>Gachubai Thanda</t>
  </si>
  <si>
    <t xml:space="preserve">Hand pump  </t>
  </si>
  <si>
    <t>GLSR-10 kl</t>
  </si>
  <si>
    <t>Cisterns - 2 kl</t>
  </si>
  <si>
    <t>Cisterns- 2 kl</t>
  </si>
  <si>
    <t>GLSR-20 kl</t>
  </si>
  <si>
    <t>Transmission -PVC-280 metre</t>
  </si>
  <si>
    <t>Transmission -HDPC-650 metre</t>
  </si>
  <si>
    <t>Distribution-250 metre</t>
  </si>
  <si>
    <t>Distribution-150 metre</t>
  </si>
  <si>
    <t>PSPs 6 numbers</t>
  </si>
  <si>
    <t>Source 1 borewell</t>
  </si>
  <si>
    <t>Source 2 borewell</t>
  </si>
  <si>
    <t>Replacements starters</t>
  </si>
  <si>
    <t>Replacement of pump 5 HP</t>
  </si>
  <si>
    <t>Replacement pipes</t>
  </si>
  <si>
    <t>Chemical for water treatment</t>
  </si>
  <si>
    <t>Other expenses-per annum</t>
  </si>
  <si>
    <t>Anthaipally</t>
  </si>
  <si>
    <t>GLSR-Near school-15kl</t>
  </si>
  <si>
    <t>Hand pumps</t>
  </si>
  <si>
    <t>5HP power pumps-1</t>
  </si>
  <si>
    <t>5 HP power pump-2</t>
  </si>
  <si>
    <t>OHSR - Main road-40kl</t>
  </si>
  <si>
    <t>Transmission - HDPE</t>
  </si>
  <si>
    <t>Distribution - 480 metre</t>
  </si>
  <si>
    <t>Transmission sluice valves-150mtres</t>
  </si>
  <si>
    <t>Transmission sluice valves-100mtres</t>
  </si>
  <si>
    <t>Transmission sluice valves-80mtres</t>
  </si>
  <si>
    <t>PSPs 4 numbers</t>
  </si>
  <si>
    <t>Source 1</t>
  </si>
  <si>
    <t>Source 2</t>
  </si>
  <si>
    <t>Engineering desing</t>
  </si>
  <si>
    <t>Training  IEC (For officers)</t>
  </si>
  <si>
    <t>Medak</t>
  </si>
  <si>
    <t>Nagulapally</t>
  </si>
  <si>
    <t>Cisterns - .05 kl</t>
  </si>
  <si>
    <t>GLSR - .2 kl</t>
  </si>
  <si>
    <t>PSPs 4 number</t>
  </si>
  <si>
    <t>Water quality test source 1</t>
  </si>
  <si>
    <t>5 HP power pumps</t>
  </si>
  <si>
    <t>Water quality test source 3</t>
  </si>
  <si>
    <t>Water quality test source 2</t>
  </si>
  <si>
    <t>Rehabilitation source 2 number</t>
  </si>
  <si>
    <t>OHSR - 40kl</t>
  </si>
  <si>
    <t>Transmission-1600 metre</t>
  </si>
  <si>
    <t>Distributions-2500metre</t>
  </si>
  <si>
    <t>Distributions sluice valves</t>
  </si>
  <si>
    <t>Scheme source 1</t>
  </si>
  <si>
    <t>Scheme source 2</t>
  </si>
  <si>
    <t>Scheme source 3</t>
  </si>
  <si>
    <t>Water quality kit cost</t>
  </si>
  <si>
    <t>Household survey cost</t>
  </si>
  <si>
    <t>Cost of investigation</t>
  </si>
  <si>
    <t>Training of pump machanic</t>
  </si>
  <si>
    <t>Rehabilitation source</t>
  </si>
  <si>
    <t>HP replacement</t>
  </si>
  <si>
    <t>Pulimamidi</t>
  </si>
  <si>
    <t>Connection charge</t>
  </si>
  <si>
    <t xml:space="preserve">OHSR </t>
  </si>
  <si>
    <t>Transmission HDPE</t>
  </si>
  <si>
    <t>Distribution HDPE-</t>
  </si>
  <si>
    <t>Distribution HDPE</t>
  </si>
  <si>
    <t>Transmission sluice values</t>
  </si>
  <si>
    <t>5HP power pumps-2</t>
  </si>
  <si>
    <t>5HP power pumps-3 HP replaced</t>
  </si>
  <si>
    <t xml:space="preserve">PWS source1 </t>
  </si>
  <si>
    <t>PWS source2</t>
  </si>
  <si>
    <t>Water quality kits cost</t>
  </si>
  <si>
    <t>Extension of piplines - 200 metre</t>
  </si>
  <si>
    <t>Sapres-per annum</t>
  </si>
  <si>
    <t>Other expenses for drinking water-per annum</t>
  </si>
  <si>
    <t>Thammadpally</t>
  </si>
  <si>
    <t>5HP Power pumps</t>
  </si>
  <si>
    <t>Cisterns -5kl</t>
  </si>
  <si>
    <t>2HP power pumps (HP replaced with power pump)</t>
  </si>
  <si>
    <t>Scheme source 1 number</t>
  </si>
  <si>
    <t>PSPs 10 number</t>
  </si>
  <si>
    <t>GLSR -5kl</t>
  </si>
  <si>
    <t>HP created by GP</t>
  </si>
  <si>
    <t>Extension of pipes</t>
  </si>
  <si>
    <t>Additional storage created by GP</t>
  </si>
  <si>
    <t>Rehabilitation of source 2 numbers</t>
  </si>
  <si>
    <t>Replacement of pumps - 2 numbers</t>
  </si>
  <si>
    <t>Additional storage -10kl</t>
  </si>
  <si>
    <t>Venkammaguda</t>
  </si>
  <si>
    <t>Tap Connection charges to HHs</t>
  </si>
  <si>
    <t>5HP Power pumps 1</t>
  </si>
  <si>
    <t>5 HPPower pumps 2</t>
  </si>
  <si>
    <t>5 HPPower pumps 3</t>
  </si>
  <si>
    <t>OHSR-40kl</t>
  </si>
  <si>
    <t>Transmission-1700metre</t>
  </si>
  <si>
    <t>Distribution -450 metre</t>
  </si>
  <si>
    <t>Transmission Air Valves</t>
  </si>
  <si>
    <t>PSPs - 8 number</t>
  </si>
  <si>
    <t>Replacement of valvles</t>
  </si>
  <si>
    <t>Tappetlamorasu</t>
  </si>
  <si>
    <t>Transmission 500 metre</t>
  </si>
  <si>
    <t>Distribution 1000metre</t>
  </si>
  <si>
    <t>BW Source 1</t>
  </si>
  <si>
    <t>5 HP Power pumps</t>
  </si>
  <si>
    <t>PSPs 25 numbers</t>
  </si>
  <si>
    <t>Chennipad</t>
  </si>
  <si>
    <t>Connection charge for taps (6 Number)</t>
  </si>
  <si>
    <t>PSP - 43 numbers</t>
  </si>
  <si>
    <t>Source 1 -near school</t>
  </si>
  <si>
    <t>Source 2 - near temple</t>
  </si>
  <si>
    <t>Source 3 - SC colony</t>
  </si>
  <si>
    <t xml:space="preserve">5 HP Power pumps </t>
  </si>
  <si>
    <t xml:space="preserve">6 HP Power pumps </t>
  </si>
  <si>
    <t xml:space="preserve">7 HP Power pumps </t>
  </si>
  <si>
    <t>Transmission PVC</t>
  </si>
  <si>
    <t>Distribution PVC</t>
  </si>
  <si>
    <t>Extension of  piplines</t>
  </si>
  <si>
    <t xml:space="preserve">Investigation about Desing </t>
  </si>
  <si>
    <t>Replacement of pump 1</t>
  </si>
  <si>
    <t>Replacement of pump 2</t>
  </si>
  <si>
    <t>Additional storage (60000 lit)</t>
  </si>
  <si>
    <t>Mangalithanda</t>
  </si>
  <si>
    <t>Connection charges - 98 households</t>
  </si>
  <si>
    <t>3HP submercible motor</t>
  </si>
  <si>
    <t>PSP s (2 number)</t>
  </si>
  <si>
    <t>New open well</t>
  </si>
  <si>
    <t>5HP sumercible motor</t>
  </si>
  <si>
    <t>Cistern 1 number - 1000 lit</t>
  </si>
  <si>
    <t>Transmission - 200 metre</t>
  </si>
  <si>
    <t>Transmission - 500metre</t>
  </si>
  <si>
    <t>Distribution - 200 metre</t>
  </si>
  <si>
    <t>Distribution Wash out valves</t>
  </si>
  <si>
    <t>Extension of pipelines-500metre</t>
  </si>
  <si>
    <t>Open well-Replacement</t>
  </si>
  <si>
    <t>Survey for power availability</t>
  </si>
  <si>
    <t>Scheme village survey/houses</t>
  </si>
  <si>
    <t>Jaganathapuram</t>
  </si>
  <si>
    <t>Connection charges - 53 households</t>
  </si>
  <si>
    <t>5HP power pumps</t>
  </si>
  <si>
    <t>Cost of IEC activities</t>
  </si>
  <si>
    <t>PSPs - 1 number</t>
  </si>
  <si>
    <t>Transmission - 2200 metre</t>
  </si>
  <si>
    <t>Transmission - 350metre</t>
  </si>
  <si>
    <t>Distribution - 250 metre</t>
  </si>
  <si>
    <t>Distribution - 450 metre</t>
  </si>
  <si>
    <t>Extension of pipelines -200 metre</t>
  </si>
  <si>
    <t>Residual chlorine test - per anum</t>
  </si>
  <si>
    <t>Design and maps</t>
  </si>
  <si>
    <t>Tendering details</t>
  </si>
  <si>
    <t>Scheme investigation</t>
  </si>
  <si>
    <t>Village survey for source identification</t>
  </si>
  <si>
    <t>Water quality test bore 1</t>
  </si>
  <si>
    <t>Water quality test bore 2</t>
  </si>
  <si>
    <t>Tools -per annum</t>
  </si>
  <si>
    <t>Venkatapuram</t>
  </si>
  <si>
    <t>Connection charges for private tap</t>
  </si>
  <si>
    <t>Cistern - 1000lit</t>
  </si>
  <si>
    <t>OHSR - 120kl</t>
  </si>
  <si>
    <t>Transmission - 242 metre</t>
  </si>
  <si>
    <t>Transmission - 32 metre</t>
  </si>
  <si>
    <t>Distribution - 90 metre</t>
  </si>
  <si>
    <t>Distribution - 650 metre</t>
  </si>
  <si>
    <t>Distribution - 1255 metre</t>
  </si>
  <si>
    <t>Distribution - 100 metre</t>
  </si>
  <si>
    <t>Distribution - 350 metre</t>
  </si>
  <si>
    <t xml:space="preserve">Water quality test kits </t>
  </si>
  <si>
    <t>PSPs -one</t>
  </si>
  <si>
    <t>Design -village survey</t>
  </si>
  <si>
    <t>Tendering costs</t>
  </si>
  <si>
    <t>Cost of IEC activities for officals</t>
  </si>
  <si>
    <t>O&amp;M of R.O Plant</t>
  </si>
  <si>
    <t>Medapally</t>
  </si>
  <si>
    <t>Recharging structure</t>
  </si>
  <si>
    <t>Initial deposit by household for tap connection - Rs.500 average*600 connection</t>
  </si>
  <si>
    <t>IEC activities conducted</t>
  </si>
  <si>
    <t>Transmission - 25 metre</t>
  </si>
  <si>
    <t>Transmission - 30 metre</t>
  </si>
  <si>
    <t>Distribution - 210 metre</t>
  </si>
  <si>
    <t>Distribution - 360 metre</t>
  </si>
  <si>
    <t>Distribution - 900 metre</t>
  </si>
  <si>
    <t>Distribution - 2400 metre</t>
  </si>
  <si>
    <t>Distribution - 750 metre</t>
  </si>
  <si>
    <t>Distribution - 300 metre</t>
  </si>
  <si>
    <t>Distribution - 1350 metre</t>
  </si>
  <si>
    <t>Extension of pipelines - 2400 meter</t>
  </si>
  <si>
    <t>Electricity charge pwe annum</t>
  </si>
  <si>
    <t>Machireddypally</t>
  </si>
  <si>
    <t>Hand pump with borewell</t>
  </si>
  <si>
    <t>Connection charge 150 households</t>
  </si>
  <si>
    <t>3HP power pumps</t>
  </si>
  <si>
    <t>Transmission - 135 metre</t>
  </si>
  <si>
    <t>Distribution - 1530 metre</t>
  </si>
  <si>
    <t>Distribution - 180 metre</t>
  </si>
  <si>
    <t>Transmission - Sluice valves</t>
  </si>
  <si>
    <t>3 HP power pump</t>
  </si>
  <si>
    <t>PSPs 12 numbers</t>
  </si>
  <si>
    <t>1.5 HP power pump</t>
  </si>
  <si>
    <t>Cistern near school</t>
  </si>
  <si>
    <t>Households survey</t>
  </si>
  <si>
    <t>Operator alary per annum</t>
  </si>
  <si>
    <t>Kistaram</t>
  </si>
  <si>
    <t>Tap connection charges (60 taps)</t>
  </si>
  <si>
    <t>Cistern - 1000 liter</t>
  </si>
  <si>
    <t>Transmission - 2000 metre</t>
  </si>
  <si>
    <t>Transmission - 1000 metre</t>
  </si>
  <si>
    <t>PSPs 17 numbers</t>
  </si>
  <si>
    <t>Treatment plant</t>
  </si>
  <si>
    <t>Dharma sagar</t>
  </si>
  <si>
    <t>Transmission - 370 metre</t>
  </si>
  <si>
    <t>Distribution - 440 metre</t>
  </si>
  <si>
    <t>Distribution - 400 metre</t>
  </si>
  <si>
    <t>Distribution - 552 metre</t>
  </si>
  <si>
    <t>Schemne sources 1</t>
  </si>
  <si>
    <t>Scheme sources 3</t>
  </si>
  <si>
    <t>Cistern - 2500 liter</t>
  </si>
  <si>
    <t>PSPs 3</t>
  </si>
  <si>
    <t>Village survey for source</t>
  </si>
  <si>
    <t>Others - Per annum</t>
  </si>
  <si>
    <t>Vaddugudem</t>
  </si>
  <si>
    <t>Cistern - 2000 liter</t>
  </si>
  <si>
    <t>Individual conncection charge calculation</t>
  </si>
  <si>
    <t>Insitutional connection 1 number</t>
  </si>
  <si>
    <t>Transmission - 1350 metre</t>
  </si>
  <si>
    <t>Transmission sluice valves 2 numbers</t>
  </si>
  <si>
    <t>Extension of pipelines - 600 metres</t>
  </si>
  <si>
    <t>Dantuluthanda</t>
  </si>
  <si>
    <t>Connection charges calculation</t>
  </si>
  <si>
    <t>Engineering design charge</t>
  </si>
  <si>
    <t>Transmission - 600 metre</t>
  </si>
  <si>
    <t>Narashimulagudem</t>
  </si>
  <si>
    <t>OHSR -120kl</t>
  </si>
  <si>
    <t>Transmission - 446 metre</t>
  </si>
  <si>
    <t>Distribution - 6300 metre</t>
  </si>
  <si>
    <t>Transmission washout valves</t>
  </si>
  <si>
    <t>Scheme source 4</t>
  </si>
  <si>
    <t>Scheme source 5</t>
  </si>
  <si>
    <t>Scheme source 6</t>
  </si>
  <si>
    <t>Scheme source 7</t>
  </si>
  <si>
    <t>7.5HP power pumps</t>
  </si>
  <si>
    <t>Cistern 1 (10kl)</t>
  </si>
  <si>
    <t>Cistern 2 (10kl)</t>
  </si>
  <si>
    <t>Cistern 3 (10kl)</t>
  </si>
  <si>
    <t>Cistern 4 (10kl)</t>
  </si>
  <si>
    <t>Cistern 5 (10kl)</t>
  </si>
  <si>
    <t>R.O plant</t>
  </si>
  <si>
    <t>Additional storage GLSR</t>
  </si>
  <si>
    <t>Replacement of pumps 2 numbers</t>
  </si>
  <si>
    <t>Replacement of starters 3 numbers</t>
  </si>
  <si>
    <t>Madivancha</t>
  </si>
  <si>
    <t>Open well- yield  test</t>
  </si>
  <si>
    <t>Connection charges 155 households</t>
  </si>
  <si>
    <t>Open well 1 - water supply sources</t>
  </si>
  <si>
    <t>PSPs 15</t>
  </si>
  <si>
    <t xml:space="preserve">Tendering cost </t>
  </si>
  <si>
    <t>Labour charge per annum</t>
  </si>
  <si>
    <t>Tools per annum</t>
  </si>
  <si>
    <t>Tirumalayapalem</t>
  </si>
  <si>
    <t>Connection charges - 427 numbers</t>
  </si>
  <si>
    <t>3 HP power pumps</t>
  </si>
  <si>
    <t>IEC activities to community</t>
  </si>
  <si>
    <t>Cistern - 2000 liter- 5numbers</t>
  </si>
  <si>
    <t>OHSR -200kl</t>
  </si>
  <si>
    <t>Transmission - 3000 metre</t>
  </si>
  <si>
    <t>Distribution - 3800 metre</t>
  </si>
  <si>
    <t>Distribution sluice valves - 8 numbers</t>
  </si>
  <si>
    <t>OHSR - 90kl</t>
  </si>
  <si>
    <t>Source borewell 1</t>
  </si>
  <si>
    <t>Source borewell 2</t>
  </si>
  <si>
    <t>10 HP power pumps</t>
  </si>
  <si>
    <t>Electricity charges per annum calculation</t>
  </si>
  <si>
    <t>Malkapur</t>
  </si>
  <si>
    <t>Connection charges - 673 numbers</t>
  </si>
  <si>
    <t>5HP 8stages 1 - connected sump</t>
  </si>
  <si>
    <t>OHSR 2 - 60 kl</t>
  </si>
  <si>
    <t>Sump</t>
  </si>
  <si>
    <t>5HP 8stages 1</t>
  </si>
  <si>
    <t>Source borewell 3</t>
  </si>
  <si>
    <t>Source borewell 4</t>
  </si>
  <si>
    <t>OHSR 3 - 40 kl</t>
  </si>
  <si>
    <t>Syntext tank -  2 numbers</t>
  </si>
  <si>
    <t>Source borewell 9</t>
  </si>
  <si>
    <t>Cistern - 5kl</t>
  </si>
  <si>
    <t>Source borewell 5</t>
  </si>
  <si>
    <t>RO Plant - 800 litres per hour (1.52 by GP and 3.8 by DRDA)</t>
  </si>
  <si>
    <t>Transmission - 7300 metre</t>
  </si>
  <si>
    <t>Distribution - 2500 metre</t>
  </si>
  <si>
    <t>Vales</t>
  </si>
  <si>
    <t>Source borewell 8</t>
  </si>
  <si>
    <t>OHSR 4 - 20kl</t>
  </si>
  <si>
    <t>Syntext tank - 2 numbers</t>
  </si>
  <si>
    <t>Source borewell 10</t>
  </si>
  <si>
    <t>OHSR 1 - 40kl</t>
  </si>
  <si>
    <t>Source borewell 6</t>
  </si>
  <si>
    <t>Source borewell 7</t>
  </si>
  <si>
    <t>GLSR - 5000 lit</t>
  </si>
  <si>
    <t>Pump house 3 numbers</t>
  </si>
  <si>
    <t>Borewell with pump by GP fund</t>
  </si>
  <si>
    <t>Borewell with pumo by MPTC</t>
  </si>
  <si>
    <t>O&amp;M of RO plant (labour cost Rs.1.2 lakhs+500+14000)</t>
  </si>
  <si>
    <t>Open well -stone construction</t>
  </si>
  <si>
    <t>Yanugantithanda</t>
  </si>
  <si>
    <t>Ponds (Lakka Pochamma Kunta-Dry)</t>
  </si>
  <si>
    <t>5 HP Pump set 1</t>
  </si>
  <si>
    <t>OHSR 40 Kl</t>
  </si>
  <si>
    <t>Distribution - 800 metre</t>
  </si>
  <si>
    <t>Engineering design</t>
  </si>
  <si>
    <t>Sourece borewell 3</t>
  </si>
  <si>
    <t>5 HP Pump set 2</t>
  </si>
  <si>
    <t>Augmentation of source -new borewell (2009)</t>
  </si>
  <si>
    <t>Rehabilitation of source (1990)</t>
  </si>
  <si>
    <t>Rehabilitation of pump</t>
  </si>
  <si>
    <t>Peda Thanda</t>
  </si>
  <si>
    <t>Transmission - 350 metre</t>
  </si>
  <si>
    <t>Distribution - 2000 metre</t>
  </si>
  <si>
    <t>Transmission sluice valves-3 numbers</t>
  </si>
  <si>
    <t>3 HP (Hand pump replaced with power pump)</t>
  </si>
  <si>
    <t>PSPs 7 numbers</t>
  </si>
  <si>
    <t>Operator cost - Rs.600 per month</t>
  </si>
  <si>
    <t>Uppala Gattu Thanda</t>
  </si>
  <si>
    <t>PSPs 3 numbers</t>
  </si>
  <si>
    <t>Transmission - 150 metre</t>
  </si>
  <si>
    <t>Chemical</t>
  </si>
  <si>
    <t>Goplapur</t>
  </si>
  <si>
    <t>Source open well 4</t>
  </si>
  <si>
    <t>7.5 HP power pump 3</t>
  </si>
  <si>
    <t>IEC activity for community</t>
  </si>
  <si>
    <t>OHSR 20 Kl</t>
  </si>
  <si>
    <t>Transmission - 260 metre</t>
  </si>
  <si>
    <t>Transmission sluice valves-2 numbers</t>
  </si>
  <si>
    <t>7.5 HP power pump 1</t>
  </si>
  <si>
    <t>6 HP power pump 2</t>
  </si>
  <si>
    <t>Extension of pipeline - 300 metres</t>
  </si>
  <si>
    <t>Replacement of sources - Borewell 1</t>
  </si>
  <si>
    <t>Scheme investigation charges</t>
  </si>
  <si>
    <t>Gangadevpally</t>
  </si>
  <si>
    <t>Connection charges for 244 households</t>
  </si>
  <si>
    <t xml:space="preserve">Hand Pump  </t>
  </si>
  <si>
    <t>Hand pPump</t>
  </si>
  <si>
    <t>OHSR 90 Kl</t>
  </si>
  <si>
    <t>Transmission - 100 metre</t>
  </si>
  <si>
    <t>Transmission - 50 metre</t>
  </si>
  <si>
    <t>Distribution - 500 metre</t>
  </si>
  <si>
    <t>Total valves 8 numbers</t>
  </si>
  <si>
    <t>Cistern -500 lit capacity</t>
  </si>
  <si>
    <t>OHSR 110 Kl</t>
  </si>
  <si>
    <t>PSPs 2 numbers</t>
  </si>
  <si>
    <t>Operator cost - Rs.3000*2*12</t>
  </si>
  <si>
    <t>Pembarthy</t>
  </si>
  <si>
    <t>7.5 HP power pump 4</t>
  </si>
  <si>
    <t>Cistern -6000lit 1</t>
  </si>
  <si>
    <t>Cistern -6000lit 2</t>
  </si>
  <si>
    <t>Cistern -6000lit 5</t>
  </si>
  <si>
    <t>5 HP power pump 1</t>
  </si>
  <si>
    <t>Cistern -6000lit 3</t>
  </si>
  <si>
    <t>Cistern -6000lit 4</t>
  </si>
  <si>
    <t>Total sluice valves 11 numbers</t>
  </si>
  <si>
    <t>Transmission - 400 metre</t>
  </si>
  <si>
    <t>Distribution - 1500 metre</t>
  </si>
  <si>
    <t>7.5 HP power pump 2</t>
  </si>
  <si>
    <t>5 HP power pump 5</t>
  </si>
  <si>
    <t>Designs/plan prepared</t>
  </si>
  <si>
    <t>Preparation of detailed project report -Stage II</t>
  </si>
  <si>
    <t>Water treatment at distribution level</t>
  </si>
  <si>
    <t>Malyala</t>
  </si>
  <si>
    <t>Connection charges for 150 households</t>
  </si>
  <si>
    <t>Transmission - 500 metre</t>
  </si>
  <si>
    <t>OHSR 60 Kl</t>
  </si>
  <si>
    <t>Transmission Air valves 1 number</t>
  </si>
  <si>
    <t>Total sluice valves 2 numbers</t>
  </si>
  <si>
    <t>Replacement of pipes 5 number</t>
  </si>
  <si>
    <t>Extension of pipeline -1.2km</t>
  </si>
  <si>
    <t>Replacement of pumps 1 number</t>
  </si>
  <si>
    <t>Gopalapuram</t>
  </si>
  <si>
    <t>Connection charges for  297 households @ of Rs.700</t>
  </si>
  <si>
    <t>5 HP power pump 2</t>
  </si>
  <si>
    <t>5 HP power pump 3</t>
  </si>
  <si>
    <t>5 HP power pump 4</t>
  </si>
  <si>
    <t>Transmission of 300 m PVC</t>
  </si>
  <si>
    <t>Transmission of 900 m PVC</t>
  </si>
  <si>
    <t>Distribution 300 m PVC</t>
  </si>
  <si>
    <t>Distribution 270 m PVC</t>
  </si>
  <si>
    <t>Distribution 1910 m PVC</t>
  </si>
  <si>
    <t>Transmission sluice valves - 7 in numbers</t>
  </si>
  <si>
    <t>Extension of pipelines - PVC</t>
  </si>
  <si>
    <t>Replacement of pump - submersible</t>
  </si>
  <si>
    <t>Replacement of starters - 5 numbers</t>
  </si>
  <si>
    <t>Velmaguda</t>
  </si>
  <si>
    <t>Transmission of 500 m PVC</t>
  </si>
  <si>
    <t>Distribution 400 m PVC</t>
  </si>
  <si>
    <t>Distribution 800 m PVC</t>
  </si>
  <si>
    <t>Distribution 1500 m PVC</t>
  </si>
  <si>
    <t>Replacement of pump - 7.5 HP - 2numbers</t>
  </si>
  <si>
    <t>Kamkole</t>
  </si>
  <si>
    <t>Connection charges for  150 households @ of Rs.200</t>
  </si>
  <si>
    <t>7.5 HP power pump -submersible</t>
  </si>
  <si>
    <t>PSP 2</t>
  </si>
  <si>
    <t>GLSR 20 Kl</t>
  </si>
  <si>
    <t>GLSR 40 Kl</t>
  </si>
  <si>
    <t>PSP 4 Numbers</t>
  </si>
  <si>
    <t xml:space="preserve">7.5 HP power pump </t>
  </si>
  <si>
    <t>Cistern 1  - 2.5kl</t>
  </si>
  <si>
    <t>Cistern 2  - 2.5kl</t>
  </si>
  <si>
    <t>Cistern 3  - 2.5kl</t>
  </si>
  <si>
    <t>Cistern 4  - 2.5kl</t>
  </si>
  <si>
    <t>Cistern 5  - 2.5kl</t>
  </si>
  <si>
    <t>Cistern 6  - 2.5kl</t>
  </si>
  <si>
    <t xml:space="preserve">Distribution 3.5 km </t>
  </si>
  <si>
    <t>Transmission sluice valves - 2 in numbers</t>
  </si>
  <si>
    <t>Distributions valves - 7 in numbers</t>
  </si>
  <si>
    <t>Enkepally</t>
  </si>
  <si>
    <t>Connection charges for  118 households @ of Rs.250</t>
  </si>
  <si>
    <t xml:space="preserve">5 HP power pump </t>
  </si>
  <si>
    <t>Cistern 1  - 2.8kl</t>
  </si>
  <si>
    <t>Cistern 4  - 500 litre</t>
  </si>
  <si>
    <t>OHSR 60 KL</t>
  </si>
  <si>
    <t>Village household survey</t>
  </si>
  <si>
    <t>PSP 18 Numbers</t>
  </si>
  <si>
    <t>Transmission - 900 meters</t>
  </si>
  <si>
    <t xml:space="preserve">Distribution 1.2 km </t>
  </si>
  <si>
    <t>Transmission sluice valves - 1 in numbers</t>
  </si>
  <si>
    <t>Replacement of starters 2 number</t>
  </si>
  <si>
    <t>Mahamoodpatnam</t>
  </si>
  <si>
    <t>Connection charges for 64 households @ of Rs.200</t>
  </si>
  <si>
    <t>Transmission - 600 meters</t>
  </si>
  <si>
    <t xml:space="preserve">Distribution 1.3 km </t>
  </si>
  <si>
    <t>Village survey (houses, population,roads etc)</t>
  </si>
  <si>
    <t>Tube well near OC peta cistern</t>
  </si>
  <si>
    <t>Tube well at SC peta</t>
  </si>
  <si>
    <t>Tube well at OHSR</t>
  </si>
  <si>
    <t>Tube well at OC peta</t>
  </si>
  <si>
    <t>Tube well near OHSR-additional</t>
  </si>
  <si>
    <t>Pumpset-5HP submercible</t>
  </si>
  <si>
    <t>Pumpset-3HP submercible</t>
  </si>
  <si>
    <t>Pumset-15 HP submercible</t>
  </si>
  <si>
    <t>Pumpsetm-7.5 HP submercible</t>
  </si>
  <si>
    <t>Pubpset - 15 Hpmsubmercible</t>
  </si>
  <si>
    <t>Pumphouse - 1</t>
  </si>
  <si>
    <t>Pumphouse - 2</t>
  </si>
  <si>
    <t>Cisterns-OC Peta 20 kl</t>
  </si>
  <si>
    <t>Cisterns-OC Peta 10 kl</t>
  </si>
  <si>
    <t>OHSR - 60 kl -enterance of the village</t>
  </si>
  <si>
    <t>Public Stand Post - 18 numbers</t>
  </si>
  <si>
    <t>Distribution-140mm-2500 meter</t>
  </si>
  <si>
    <t>Distribution-110mm-1200 meter</t>
  </si>
  <si>
    <t>Distribution-90mm-2500 meter</t>
  </si>
  <si>
    <t>Distribution-62 mm-600 meter</t>
  </si>
  <si>
    <t>Sluice valves</t>
  </si>
  <si>
    <t>Extension of pipline</t>
  </si>
  <si>
    <t>Labour charges-pump operator</t>
  </si>
  <si>
    <t>Contract labour charges</t>
  </si>
  <si>
    <t>Dulla</t>
  </si>
  <si>
    <t>Design/plans</t>
  </si>
  <si>
    <t>Detailed Project Report</t>
  </si>
  <si>
    <t>Borewell at SC peta</t>
  </si>
  <si>
    <t>Pumpset - 5HP submercible</t>
  </si>
  <si>
    <t>OHSR - 3 numbers</t>
  </si>
  <si>
    <t>Public Stand Post 24</t>
  </si>
  <si>
    <t>Distribution-90mm-400 meter</t>
  </si>
  <si>
    <t>Distribution-500 meter</t>
  </si>
  <si>
    <t xml:space="preserve">O&amp;M for CPWS </t>
  </si>
  <si>
    <t>Magasani Thippa</t>
  </si>
  <si>
    <t>Borewell for R O plant</t>
  </si>
  <si>
    <t>Pumpset - 3HP submercible</t>
  </si>
  <si>
    <t>Pumpset - 1 HP submercible</t>
  </si>
  <si>
    <t>RO plant - 1000 LPH</t>
  </si>
  <si>
    <t>Public Stand Post 1</t>
  </si>
  <si>
    <t>Buchampeta</t>
  </si>
  <si>
    <t>Open well near school</t>
  </si>
  <si>
    <t>Open well near village centre</t>
  </si>
  <si>
    <t xml:space="preserve">Borewell </t>
  </si>
  <si>
    <t>Pumpset -7.5HP submercible</t>
  </si>
  <si>
    <t>Public Stand Post</t>
  </si>
  <si>
    <t>Sluice valves - Transmission</t>
  </si>
  <si>
    <t>Sluice valves - Distribution</t>
  </si>
  <si>
    <t>Pump repaire</t>
  </si>
  <si>
    <t>Nagabathulavaripalem</t>
  </si>
  <si>
    <t>Pumpset 7.5 HP submercible</t>
  </si>
  <si>
    <t>OHSR- 120 kl</t>
  </si>
  <si>
    <t>Public Stand Post - 9 numbers</t>
  </si>
  <si>
    <t>Distribution-1600 m</t>
  </si>
  <si>
    <t>pump repaire did by GP</t>
  </si>
  <si>
    <t>Kongodu</t>
  </si>
  <si>
    <t>Borewell near Ramalayam</t>
  </si>
  <si>
    <t>Borewell near water pond</t>
  </si>
  <si>
    <t>Pumpset-2HP submercible</t>
  </si>
  <si>
    <t>Public Stand Post - 34 numbers</t>
  </si>
  <si>
    <t>Distribution-2500  meter</t>
  </si>
  <si>
    <t>O&amp;M cost for CPWS</t>
  </si>
  <si>
    <t>Vemulapalem</t>
  </si>
  <si>
    <t>Borewell working</t>
  </si>
  <si>
    <t>Cistern 1 -6kl</t>
  </si>
  <si>
    <t>Public Stand Post - 6 numbers</t>
  </si>
  <si>
    <t>Other miscelaneous</t>
  </si>
  <si>
    <t>Timmarajupeta</t>
  </si>
  <si>
    <t>Distribution - 1800 metre</t>
  </si>
  <si>
    <t>Public Stand Post - 4 numbers</t>
  </si>
  <si>
    <t>O&amp;M for water related activities</t>
  </si>
  <si>
    <t>Village survey &amp; report preparation</t>
  </si>
  <si>
    <t>GLSR - 10 kl</t>
  </si>
  <si>
    <t>Public Stand Post - 3 numbers</t>
  </si>
  <si>
    <t>Labour charges - contract</t>
  </si>
  <si>
    <t>West Godawari</t>
  </si>
  <si>
    <t>Devunithota</t>
  </si>
  <si>
    <t>Pumpset-20 HP -1 number</t>
  </si>
  <si>
    <t>Pumpset-15 HP -1 number</t>
  </si>
  <si>
    <t>Pumpset-10 HP -1 number</t>
  </si>
  <si>
    <t>Watchman quarters</t>
  </si>
  <si>
    <t>Dristribution - 4200 m</t>
  </si>
  <si>
    <t>Transmission sluice valves - 8 number</t>
  </si>
  <si>
    <t>Distribution sluice valves - 7</t>
  </si>
  <si>
    <t>RO plant</t>
  </si>
  <si>
    <t>Public Stand Post - 24 numbers</t>
  </si>
  <si>
    <t>Pump operator - 4 numbers</t>
  </si>
  <si>
    <t>Chlorine - 1000kg</t>
  </si>
  <si>
    <t>Nimmalagudem</t>
  </si>
  <si>
    <t>Total proportionate cost of transmission and distribution</t>
  </si>
  <si>
    <t>Replacement of pumps 1</t>
  </si>
  <si>
    <t>Public Stand Post - 27 numbers</t>
  </si>
  <si>
    <t>Sapres</t>
  </si>
  <si>
    <t>Marteru</t>
  </si>
  <si>
    <t>Pumpset-7.5HP submercible</t>
  </si>
  <si>
    <t>Distribution - 3859 m</t>
  </si>
  <si>
    <t>Distribution sluice valvles</t>
  </si>
  <si>
    <t>Washout valvles - Distribution</t>
  </si>
  <si>
    <t>Public Stand Post - 21 numbers</t>
  </si>
  <si>
    <t>Chemicals - per annum</t>
  </si>
  <si>
    <t>Other miscellaneous expense</t>
  </si>
  <si>
    <t>Marritippa</t>
  </si>
  <si>
    <t>Pumpset - 7.5 HP</t>
  </si>
  <si>
    <t>Distribution valvles</t>
  </si>
  <si>
    <t xml:space="preserve">  valvles - Distribution</t>
  </si>
  <si>
    <t>Public Stand Post - 42 numbers</t>
  </si>
  <si>
    <t>Vempa</t>
  </si>
  <si>
    <t>Pumpset - 5 HP</t>
  </si>
  <si>
    <t>Cistern 1 - 1 kl</t>
  </si>
  <si>
    <t>Cistern 2 - 1 kl</t>
  </si>
  <si>
    <t>OHSR  -1- 90kl</t>
  </si>
  <si>
    <t>OHSR -2 - 90kl</t>
  </si>
  <si>
    <t>Transmission &amp; Distribution</t>
  </si>
  <si>
    <t>Public Stand Post - 28 numbers</t>
  </si>
  <si>
    <t>Labour charge contract</t>
  </si>
  <si>
    <t>Bothappagudem</t>
  </si>
  <si>
    <t>Cistern - 20kl</t>
  </si>
  <si>
    <t>GLSR 15.5 kl</t>
  </si>
  <si>
    <t>Extension of pipeline</t>
  </si>
  <si>
    <t>Additional storage</t>
  </si>
  <si>
    <t>Tools &amp; spares</t>
  </si>
  <si>
    <t>Rajavaram</t>
  </si>
  <si>
    <t>Public Stand Post - 20 numbers</t>
  </si>
  <si>
    <t xml:space="preserve">Replacement of pumps  </t>
  </si>
  <si>
    <t>pumpset -7.5 submercible</t>
  </si>
  <si>
    <t>Cistern - 15 kl</t>
  </si>
  <si>
    <t xml:space="preserve"> Pump operator</t>
  </si>
  <si>
    <t>Pedalanka</t>
  </si>
  <si>
    <t>OHSR -60kl</t>
  </si>
  <si>
    <t>Lakshemaneshwaram</t>
  </si>
  <si>
    <t>CPWS including all</t>
  </si>
  <si>
    <t>Public Stand Post - 56 numbers</t>
  </si>
  <si>
    <t>Anantapur</t>
  </si>
  <si>
    <t>Mekalacheruvu</t>
  </si>
  <si>
    <t>Hand pum (Bus stand)</t>
  </si>
  <si>
    <t>Hand pump (Health centre)</t>
  </si>
  <si>
    <t>Hand pump (Yanadi Indlu)</t>
  </si>
  <si>
    <t>Hand pump (Health Centre)</t>
  </si>
  <si>
    <t>Hand pump (HW outside)</t>
  </si>
  <si>
    <t>Hand pump (HW Middle)</t>
  </si>
  <si>
    <t>Hand pump (RDT)</t>
  </si>
  <si>
    <t>Cisterns (2500lit)</t>
  </si>
  <si>
    <t>Transmission (80mm dia)</t>
  </si>
  <si>
    <t>Distribution (20 mm dia, 60mts length)</t>
  </si>
  <si>
    <t>Transmission Air valves (1)</t>
  </si>
  <si>
    <t>Chemicals per annum</t>
  </si>
  <si>
    <t>Labour charges per annum</t>
  </si>
  <si>
    <t>Any other charges per annum</t>
  </si>
  <si>
    <t>Peddaguddampalli</t>
  </si>
  <si>
    <t>Hand pum (Sannayappa house)</t>
  </si>
  <si>
    <t>Hand pump (Somi reddy house)</t>
  </si>
  <si>
    <t>Hand pump (Elementary school)</t>
  </si>
  <si>
    <t>Hand pump (Road side)</t>
  </si>
  <si>
    <t xml:space="preserve">Yield Test </t>
  </si>
  <si>
    <t>Pump set (cheruvu 7.5 HP)</t>
  </si>
  <si>
    <t>Power Supply (Cheruvu)</t>
  </si>
  <si>
    <t>OHSR (40KL)</t>
  </si>
  <si>
    <t>Transmission (90mm dia and 800 meters)</t>
  </si>
  <si>
    <t>Distribution (63 mm dia, 690mts length)</t>
  </si>
  <si>
    <t>Tranmission sluice valves (2 number)</t>
  </si>
  <si>
    <t>Transmission wash out valves (1)</t>
  </si>
  <si>
    <t>Original scheme investigation</t>
  </si>
  <si>
    <t>Rehabilitation of pumps</t>
  </si>
  <si>
    <t>Korivipalli</t>
  </si>
  <si>
    <t>Hand pum (Temple right side)</t>
  </si>
  <si>
    <t>Hand pump (Temple left side)</t>
  </si>
  <si>
    <t>Hand pump (SC colony)</t>
  </si>
  <si>
    <t>Power pumps - 5 HP</t>
  </si>
  <si>
    <t>Power supply (Near by kuthaleru)</t>
  </si>
  <si>
    <t>GLSR - 20 KL</t>
  </si>
  <si>
    <t>Transmission (80mm dia and 500 meters)</t>
  </si>
  <si>
    <t>Distribution (80 mm dia, 600mts length)</t>
  </si>
  <si>
    <t xml:space="preserve">Operators </t>
  </si>
  <si>
    <t>Any other</t>
  </si>
  <si>
    <t>M.Yerrapalli</t>
  </si>
  <si>
    <t>Hand pum (S Houde)</t>
  </si>
  <si>
    <t>Hand pump (MPLE school)</t>
  </si>
  <si>
    <t>Power pump (SS House)</t>
  </si>
  <si>
    <t>Power pump location - MPES</t>
  </si>
  <si>
    <t>Sidagiri</t>
  </si>
  <si>
    <t>Hand pum (Road sie)</t>
  </si>
  <si>
    <t>Hand pump (Ele school)</t>
  </si>
  <si>
    <t>Hand pump (HW)</t>
  </si>
  <si>
    <t>1-V-Notch (2 numbers)</t>
  </si>
  <si>
    <t>Power pump (Singepally)</t>
  </si>
  <si>
    <t>Power Pump (ZP high school)</t>
  </si>
  <si>
    <t>Cisterns (SC colony)</t>
  </si>
  <si>
    <t>Cisterns (Ele. school)</t>
  </si>
  <si>
    <t>GLSR (20 KL)</t>
  </si>
  <si>
    <t>Transmission (90mm dia and 1032 meters)</t>
  </si>
  <si>
    <t>Distribution (90 mm - 450 metre length)</t>
  </si>
  <si>
    <t>Transmission sluice valves (1 number)</t>
  </si>
  <si>
    <t>Distribution Air valvles</t>
  </si>
  <si>
    <t>Rehabilitation of pumps - 7.5 HP</t>
  </si>
  <si>
    <t>E Gollahatti</t>
  </si>
  <si>
    <t>BW - K.Gundumala</t>
  </si>
  <si>
    <t>Power pump (location K.Gundumala)</t>
  </si>
  <si>
    <t>Cisterns (Jayappa's House)</t>
  </si>
  <si>
    <t>Transmission (90mm dia and 1000 meters)</t>
  </si>
  <si>
    <t xml:space="preserve">Operator salary per annum </t>
  </si>
  <si>
    <t>Ralla Ananthpur</t>
  </si>
  <si>
    <t>Hand pump (MS Nara huses</t>
  </si>
  <si>
    <t>Hand pump (Tank)</t>
  </si>
  <si>
    <t>Extension of piplines</t>
  </si>
  <si>
    <t>Distribution (63 mm  dia- 400 metre length)</t>
  </si>
  <si>
    <t>Distribution Air valvles (40 mm dia)</t>
  </si>
  <si>
    <t>ehicals per annum</t>
  </si>
  <si>
    <t>Mukthapur</t>
  </si>
  <si>
    <t>Hand pum (vBus stand)</t>
  </si>
  <si>
    <t>Distribution (80 mm - 500 metre length)</t>
  </si>
  <si>
    <t>Operators salary per annum</t>
  </si>
  <si>
    <t>Uppalapadu</t>
  </si>
  <si>
    <t>Hand pum (Pullanna)</t>
  </si>
  <si>
    <t>Hand pump (V.Narayana house)</t>
  </si>
  <si>
    <t>Hand pump (Chavidi)</t>
  </si>
  <si>
    <t>Hand pump (School)</t>
  </si>
  <si>
    <t>Hand pump (Housing colony)</t>
  </si>
  <si>
    <t>Hand pump (Mala Ramanna House)</t>
  </si>
  <si>
    <t>Hand pump (B C Colony)</t>
  </si>
  <si>
    <t>GLSR (20 KL) - SC colony</t>
  </si>
  <si>
    <t>GLSR (20 KL) - Road side</t>
  </si>
  <si>
    <t>Transmission (250mm dia and 1000 meters)</t>
  </si>
  <si>
    <t>Distribution (75 mm - 280 metre length)</t>
  </si>
  <si>
    <t>Transmission Air valvles (40 mm dia)</t>
  </si>
  <si>
    <t>Dosaledu</t>
  </si>
  <si>
    <t>Hand pum (School)</t>
  </si>
  <si>
    <t>Transmission (75mm dia and 200 meters)</t>
  </si>
  <si>
    <t>Operator charge</t>
  </si>
  <si>
    <t>Other O&amp;M expenses</t>
  </si>
  <si>
    <t>Madugupally</t>
  </si>
  <si>
    <t>Hand pum 1</t>
  </si>
  <si>
    <t>Hand pum 2</t>
  </si>
  <si>
    <t>Hand pum 3</t>
  </si>
  <si>
    <t>13 PSPs</t>
  </si>
  <si>
    <t xml:space="preserve">7.5 Power Pump </t>
  </si>
  <si>
    <t>GLSR (40 KL)</t>
  </si>
  <si>
    <t>Transmission (90mm dia and 1500 meters)</t>
  </si>
  <si>
    <t>Distribution (90 mm - 800 metre length)</t>
  </si>
  <si>
    <t>Transmission Air valves (1 number)</t>
  </si>
  <si>
    <t>Yearly O&amp;M cost</t>
  </si>
  <si>
    <t>Chintakunta</t>
  </si>
  <si>
    <t>Power pump 7.5 HP</t>
  </si>
  <si>
    <t>Power Pump 10 HP</t>
  </si>
  <si>
    <t>Transmission (90mm dia and 450 meters)</t>
  </si>
  <si>
    <t>Distribution (90 mm - 1000 metre length)</t>
  </si>
  <si>
    <t>Preparation of detailed project report</t>
  </si>
  <si>
    <t xml:space="preserve">Rehabilitation of pumps </t>
  </si>
  <si>
    <t>Khyrupala</t>
  </si>
  <si>
    <t>Hand pum (Balanna house)</t>
  </si>
  <si>
    <t>Open well - Yammuna noor roade side)</t>
  </si>
  <si>
    <t>Inam land</t>
  </si>
  <si>
    <t>Hand pump (Bus stop)</t>
  </si>
  <si>
    <t>Hand pump (Veerabadhraiah house)</t>
  </si>
  <si>
    <t>Hand pump (High school)</t>
  </si>
  <si>
    <t>Hand pump (Veerabadhra Temple)</t>
  </si>
  <si>
    <t>Hand pump (B Narayanna)</t>
  </si>
  <si>
    <t>Hand pump (Pump House)</t>
  </si>
  <si>
    <t>Hand pump (Pinjari Dastagirammahar)</t>
  </si>
  <si>
    <t>Hand pump (Gopalam - Roshammahar)</t>
  </si>
  <si>
    <t>Hand pump (Anganwadi)</t>
  </si>
  <si>
    <t>Hand pump (Maremma Temple)</t>
  </si>
  <si>
    <t>Hand pump (New Market)</t>
  </si>
  <si>
    <t>Hand pump (Near Vetnary Hospital)</t>
  </si>
  <si>
    <t>Open well - Koneru Smashana</t>
  </si>
  <si>
    <t>Power pump 1 - 5HP</t>
  </si>
  <si>
    <t>Power pump 2 - 5HP</t>
  </si>
  <si>
    <t>Power pump 3 - 7.5HP</t>
  </si>
  <si>
    <t>Power pump 4 - 7.5HP</t>
  </si>
  <si>
    <t>Power pump 5 - 7.5 HP</t>
  </si>
  <si>
    <t>Cistern (6 numbers in SC colony)</t>
  </si>
  <si>
    <t>GLSR (20 KL-Baswnna Temple)</t>
  </si>
  <si>
    <t>OHSR (40KL Veerabhatra Temple)</t>
  </si>
  <si>
    <t>Transmission (9.5 km)</t>
  </si>
  <si>
    <t xml:space="preserve">Distribution </t>
  </si>
  <si>
    <t>Transmission sluice valves (3 number)</t>
  </si>
  <si>
    <t>Transmission Air valves</t>
  </si>
  <si>
    <t>Operator charges per annum</t>
  </si>
  <si>
    <t>Chinnagonehal</t>
  </si>
  <si>
    <t>Open wells 1</t>
  </si>
  <si>
    <t>Open wells 2</t>
  </si>
  <si>
    <t>Hand pum (Near School)</t>
  </si>
  <si>
    <t>Power pump (5 HP)</t>
  </si>
  <si>
    <t>Operators charges per annum</t>
  </si>
  <si>
    <t>Labour charges - Rs.500 p.m</t>
  </si>
  <si>
    <t>Alwala</t>
  </si>
  <si>
    <t>Hand pump (opp. To manischool)</t>
  </si>
  <si>
    <t>Hand pump (J Santhappa house)</t>
  </si>
  <si>
    <t>Open well (voorabai)</t>
  </si>
  <si>
    <t>Open well (Dodlabai)</t>
  </si>
  <si>
    <t>Hand pump (BC Colony)</t>
  </si>
  <si>
    <t>Hand pump (C.Muniswamy house)</t>
  </si>
  <si>
    <t>Hand pump (Someshwar Reddy house)</t>
  </si>
  <si>
    <t>Hand pump (SP school)</t>
  </si>
  <si>
    <t>Hand pump (MPUP school)</t>
  </si>
  <si>
    <t>Hand pump (Old church)</t>
  </si>
  <si>
    <t>Hand pump (Vamidi Doddi)</t>
  </si>
  <si>
    <t>Hand pump (Krishnappa Temple)</t>
  </si>
  <si>
    <t>Hand pump (Beerappa Temple)</t>
  </si>
  <si>
    <t>Open well - BC colony</t>
  </si>
  <si>
    <t>SS Tank including land cost Rs.3 lakh</t>
  </si>
  <si>
    <t>Power pump  1 for CPWS - 10HP</t>
  </si>
  <si>
    <t>Power pump 2 - 5HP -4 numbers</t>
  </si>
  <si>
    <t>Power pump 3 - 7.5HP - 4 numbers</t>
  </si>
  <si>
    <t>Pump house - CPWS</t>
  </si>
  <si>
    <t>PSP -27 numbers</t>
  </si>
  <si>
    <t>Transmission (3.870 km)</t>
  </si>
  <si>
    <t>Distribution (1.5km length)</t>
  </si>
  <si>
    <t>Labour charges per annum-4 members</t>
  </si>
  <si>
    <t>Design/plan prepared</t>
  </si>
  <si>
    <t>Mitnala</t>
  </si>
  <si>
    <t>Hand pum (SC Colony)</t>
  </si>
  <si>
    <t>Hand pump (Near Kundta)</t>
  </si>
  <si>
    <t>Hand pump (Outside village)</t>
  </si>
  <si>
    <t>Hand pump (R&amp;M Road)</t>
  </si>
  <si>
    <t>Hand pump (in the village road side)</t>
  </si>
  <si>
    <t>RO Plant</t>
  </si>
  <si>
    <t>Hand pump (Village centre)</t>
  </si>
  <si>
    <t>Initial deposit for HH connection (150*Rs2000 )</t>
  </si>
  <si>
    <t>Open well - village centre</t>
  </si>
  <si>
    <t>SS Tank</t>
  </si>
  <si>
    <t>Distribution - 500 metres</t>
  </si>
  <si>
    <t>PSPs-2 numbers (CPWS)</t>
  </si>
  <si>
    <t>Open well (Near Transformer)</t>
  </si>
  <si>
    <t>Borewell (Near electrict transformer)</t>
  </si>
  <si>
    <t>Power pump - 3HP</t>
  </si>
  <si>
    <t>Cistern 1 - school</t>
  </si>
  <si>
    <t>Cistern 2 - school</t>
  </si>
  <si>
    <t>Cistern 3 - school</t>
  </si>
  <si>
    <t>Cistern 4 - school</t>
  </si>
  <si>
    <t>Cistern 5 - school</t>
  </si>
  <si>
    <t>Chemical powder per annum</t>
  </si>
  <si>
    <t>Kottala</t>
  </si>
  <si>
    <t>Initial deposit for HH connection (1064 )</t>
  </si>
  <si>
    <t>Hand pump (Nadachangi Road)</t>
  </si>
  <si>
    <t>Hand pump (GLSR)</t>
  </si>
  <si>
    <t>Hand pump (New colony)</t>
  </si>
  <si>
    <t>Hand pump (MDS school)</t>
  </si>
  <si>
    <t>Hand pump (New NAP)</t>
  </si>
  <si>
    <t>Cistern 1 - 2500 lit</t>
  </si>
  <si>
    <t>Cistern 2 - 2500 lit</t>
  </si>
  <si>
    <t>GLSR - 10kl (CPWS)</t>
  </si>
  <si>
    <t>Transmission -300 metre</t>
  </si>
  <si>
    <t>R.O Plant</t>
  </si>
  <si>
    <t xml:space="preserve">Replacement of sources </t>
  </si>
  <si>
    <t xml:space="preserve">Replacement of starters etc. </t>
  </si>
  <si>
    <t>Guntur</t>
  </si>
  <si>
    <t>Open well  1</t>
  </si>
  <si>
    <t>Open well  2</t>
  </si>
  <si>
    <t>Open well  3</t>
  </si>
  <si>
    <t>Open well  4</t>
  </si>
  <si>
    <t>Open well  5</t>
  </si>
  <si>
    <t>Open well  6</t>
  </si>
  <si>
    <t>Open well  7</t>
  </si>
  <si>
    <t>No of PSPs 10</t>
  </si>
  <si>
    <t xml:space="preserve">Transmission -1.2 km </t>
  </si>
  <si>
    <t>Distribution - 1300 m</t>
  </si>
  <si>
    <t>Nagireddypalem</t>
  </si>
  <si>
    <t>Distributions valves</t>
  </si>
  <si>
    <t>Operators salary</t>
  </si>
  <si>
    <t>Anupalem</t>
  </si>
  <si>
    <t>Distribution - 1850 m</t>
  </si>
  <si>
    <t>Spatial maps</t>
  </si>
  <si>
    <t>Sirangipalem</t>
  </si>
  <si>
    <t>Ponds</t>
  </si>
  <si>
    <t>Submercible motor - 5 HP</t>
  </si>
  <si>
    <t>Pump house - 1 No</t>
  </si>
  <si>
    <t xml:space="preserve">Transmission -250 m </t>
  </si>
  <si>
    <t>Janapadu</t>
  </si>
  <si>
    <t>Hand pump - 89 Nos @ Rs.40000</t>
  </si>
  <si>
    <t>PSPs - 65 Nos</t>
  </si>
  <si>
    <t>Submercible motor - 7.5 HP</t>
  </si>
  <si>
    <t>Submercible motor - 2 HP</t>
  </si>
  <si>
    <t>Power pump (2Nos)</t>
  </si>
  <si>
    <t>Cistern  - 5 kl</t>
  </si>
  <si>
    <t>OHSR - 250 kl</t>
  </si>
  <si>
    <t xml:space="preserve">Transmission -3100 m </t>
  </si>
  <si>
    <t>Distribution  - 5661 meter</t>
  </si>
  <si>
    <t>Borewell dried up</t>
  </si>
  <si>
    <t>Village surve</t>
  </si>
  <si>
    <t>Training on water quality treatment</t>
  </si>
  <si>
    <t>Training on pump mechanic</t>
  </si>
  <si>
    <t>Electricity charges @Rs.8000 per month</t>
  </si>
  <si>
    <t>Munagalpadu</t>
  </si>
  <si>
    <t>OHS - 60 kl</t>
  </si>
  <si>
    <t>Narkulapadu</t>
  </si>
  <si>
    <t>Surface storage tank</t>
  </si>
  <si>
    <t>Open well  1 - Near Tank</t>
  </si>
  <si>
    <t>PSPs - 26 numbers</t>
  </si>
  <si>
    <t>Power pump 10HP</t>
  </si>
  <si>
    <t>Power pump - 5 HP-2 numbers</t>
  </si>
  <si>
    <t>OHBR - 20 kl</t>
  </si>
  <si>
    <t>OHSR 1 - 90kl</t>
  </si>
  <si>
    <t>OHSR 2 - 60kl</t>
  </si>
  <si>
    <t>Transmission = 5400 m</t>
  </si>
  <si>
    <t xml:space="preserve">Transmission sluice valves= 6 No. </t>
  </si>
  <si>
    <t>Transmission air valves - 2 No</t>
  </si>
  <si>
    <t>Distribution air valves - 5 No</t>
  </si>
  <si>
    <t>Extension of piplines -310 metre</t>
  </si>
  <si>
    <t>Replacement of starters - 1 No</t>
  </si>
  <si>
    <t>Operators salary -annum</t>
  </si>
  <si>
    <t>Chemicals - annum</t>
  </si>
  <si>
    <t>Labour charges - pewr annum</t>
  </si>
  <si>
    <t>Power charges</t>
  </si>
  <si>
    <t>Krishna</t>
  </si>
  <si>
    <t>Hand Pump 1</t>
  </si>
  <si>
    <t>Initial deposit @Rs.2500</t>
  </si>
  <si>
    <t>Hand Pump 2</t>
  </si>
  <si>
    <t>Hand Pump 3</t>
  </si>
  <si>
    <t>Hand Pump 4</t>
  </si>
  <si>
    <t>Hand Pump 5</t>
  </si>
  <si>
    <t>Hand Pump 6</t>
  </si>
  <si>
    <t>Hand Pump 7</t>
  </si>
  <si>
    <t>Hand Pump 8</t>
  </si>
  <si>
    <t>Hand Pump 9</t>
  </si>
  <si>
    <t>Hand Pump 10</t>
  </si>
  <si>
    <t>Hand Pump 11</t>
  </si>
  <si>
    <t>Hand Pump 12</t>
  </si>
  <si>
    <t>Hand Pump 13</t>
  </si>
  <si>
    <t>Hand Pump 14</t>
  </si>
  <si>
    <t>Hand Pump 15</t>
  </si>
  <si>
    <t>Hand Pump 16</t>
  </si>
  <si>
    <t>Hand Pump 17</t>
  </si>
  <si>
    <t>Hand Pump 18</t>
  </si>
  <si>
    <t>Hand Pump 19</t>
  </si>
  <si>
    <t>Hand Pump 20</t>
  </si>
  <si>
    <t>Hand Pump 21</t>
  </si>
  <si>
    <t>Hand Pump 22</t>
  </si>
  <si>
    <t>PSPs - 65 numbers</t>
  </si>
  <si>
    <t>2 Borewells - near OHSR</t>
  </si>
  <si>
    <t>Submercible pumps - 5 HP</t>
  </si>
  <si>
    <t>Submercible pumps - 7.5 HP</t>
  </si>
  <si>
    <t>OHSR - BC colony - 40 kl</t>
  </si>
  <si>
    <t>OHSR - HW colony - 60kl</t>
  </si>
  <si>
    <t>Transmission 90 mm - 250 m</t>
  </si>
  <si>
    <t>Distribution - cpws</t>
  </si>
  <si>
    <t>Tendaring cost</t>
  </si>
  <si>
    <t>Replacement of valves</t>
  </si>
  <si>
    <t>Replacement of taps</t>
  </si>
  <si>
    <t>Chorampudi</t>
  </si>
  <si>
    <t>PSPs - 15 Nos</t>
  </si>
  <si>
    <t>CPWS</t>
  </si>
  <si>
    <t>Water quality testing</t>
  </si>
  <si>
    <t>Alum</t>
  </si>
  <si>
    <t>Other chemicals</t>
  </si>
  <si>
    <t>CUS04</t>
  </si>
  <si>
    <t>Others</t>
  </si>
  <si>
    <t>Liquid chlorine</t>
  </si>
  <si>
    <t>Obulapuram</t>
  </si>
  <si>
    <t>PSPs - 38 numbers</t>
  </si>
  <si>
    <t>Sub mercible pump - 3HP</t>
  </si>
  <si>
    <t>OHSR SC colony</t>
  </si>
  <si>
    <t>OHSR BC Colony</t>
  </si>
  <si>
    <t xml:space="preserve">Transmission  </t>
  </si>
  <si>
    <t>Distribution  - 700 m</t>
  </si>
  <si>
    <t xml:space="preserve">Transmission sluice valves </t>
  </si>
  <si>
    <t>Gopavarapu Gudem</t>
  </si>
  <si>
    <t xml:space="preserve">2 Borewells </t>
  </si>
  <si>
    <t>Power pump - 6 HP</t>
  </si>
  <si>
    <t>Cistern - 1</t>
  </si>
  <si>
    <t>Transmission 90 mm - 405 m</t>
  </si>
  <si>
    <t>Plan design</t>
  </si>
  <si>
    <t>Pamidimukkala</t>
  </si>
  <si>
    <t>Transmission - 90 mm - 1000m</t>
  </si>
  <si>
    <t>Transmission sluice valves - 2 number</t>
  </si>
  <si>
    <t>Distribution washout walves</t>
  </si>
  <si>
    <t>Konduru</t>
  </si>
  <si>
    <t>OW 1</t>
  </si>
  <si>
    <t>OW 2</t>
  </si>
  <si>
    <t>PSPs - 13 numbers</t>
  </si>
  <si>
    <t>Tendaering cost</t>
  </si>
  <si>
    <t>Kothagudem</t>
  </si>
  <si>
    <t>Initial deposit 170@Rs.1000</t>
  </si>
  <si>
    <t>Contur survey</t>
  </si>
  <si>
    <t>Designs/plands</t>
  </si>
  <si>
    <t>Borewells - near OHSR</t>
  </si>
  <si>
    <t>Borewells - near GP</t>
  </si>
  <si>
    <t>Transmission 90 mm - 230 m</t>
  </si>
  <si>
    <t>O&amp;M of CPWS</t>
  </si>
  <si>
    <t>Prakasam</t>
  </si>
  <si>
    <t>GP Hand pumps</t>
  </si>
  <si>
    <t>Bapathpally</t>
  </si>
  <si>
    <t>GLSR - 2.5kl</t>
  </si>
  <si>
    <t>Chekurapadu</t>
  </si>
  <si>
    <t>OW 3</t>
  </si>
  <si>
    <t>Hand pump 1 - GP created</t>
  </si>
  <si>
    <t>OHSR - 40kl - 40 kl</t>
  </si>
  <si>
    <t>Transmission 100 mm - 3000 m</t>
  </si>
  <si>
    <t>chemicals</t>
  </si>
  <si>
    <t>labour charges</t>
  </si>
  <si>
    <t>Chinnavenkannapalem</t>
  </si>
  <si>
    <t>Initial deposit 80@Rs.1000</t>
  </si>
  <si>
    <t>Transmission 90 mm - 3.5 k m</t>
  </si>
  <si>
    <t>Distribution - 5 km</t>
  </si>
  <si>
    <t>Designs/plans</t>
  </si>
  <si>
    <t>Depaening of infilteration well</t>
  </si>
  <si>
    <t>Other  chemicals</t>
  </si>
  <si>
    <t>Musilipally</t>
  </si>
  <si>
    <t>Ramkuru</t>
  </si>
  <si>
    <t>Hand Pump 23</t>
  </si>
  <si>
    <t>Hand Pump 24</t>
  </si>
  <si>
    <t>Hand Pump 25</t>
  </si>
  <si>
    <t>Hand Pump 26</t>
  </si>
  <si>
    <t>Hand Pump 27</t>
  </si>
  <si>
    <t>Hand Pump 28</t>
  </si>
  <si>
    <t>Hand Pump 29</t>
  </si>
  <si>
    <t>Hand Pump 30</t>
  </si>
  <si>
    <t>Hand Pump 31</t>
  </si>
  <si>
    <t>Hand Pump 32</t>
  </si>
  <si>
    <t>Hand Pump 33</t>
  </si>
  <si>
    <t>Hand Pump 34</t>
  </si>
  <si>
    <t>Hand Pump 35</t>
  </si>
  <si>
    <t>Hand Pump 36</t>
  </si>
  <si>
    <t>Hand Pump 37</t>
  </si>
  <si>
    <t>Hand Pump 38</t>
  </si>
  <si>
    <t>Hand Pump 39</t>
  </si>
  <si>
    <t>Hand Pump 40</t>
  </si>
  <si>
    <t>Submercible motors</t>
  </si>
  <si>
    <t>Cisterns ST colony</t>
  </si>
  <si>
    <t>Cistern minority colony</t>
  </si>
  <si>
    <t>RO plant - borewell &amp; pumpsets</t>
  </si>
  <si>
    <t>IND</t>
  </si>
  <si>
    <t>Mozambique</t>
  </si>
  <si>
    <t>BKF</t>
  </si>
  <si>
    <t>Burkina Faso</t>
  </si>
  <si>
    <t>GHA</t>
  </si>
  <si>
    <t>Ghana</t>
  </si>
  <si>
    <t>Date</t>
  </si>
  <si>
    <t>MOZ</t>
  </si>
  <si>
    <t>Raw</t>
  </si>
  <si>
    <t>Comparing international currencies step by step</t>
  </si>
  <si>
    <t>Version 2011.03.13</t>
  </si>
  <si>
    <t>Source: http://databank.worldbank.org/ddp/home.do?Step=1&amp;id=4</t>
  </si>
  <si>
    <t>Step 1: bring your local currency to any given year by using the GDP inflators below</t>
  </si>
  <si>
    <t>Country Name</t>
  </si>
  <si>
    <t>Country Code</t>
  </si>
  <si>
    <t>Indicator Name</t>
  </si>
  <si>
    <t>Indicator Code</t>
  </si>
  <si>
    <t>Bangladesh</t>
  </si>
  <si>
    <t>BGD</t>
  </si>
  <si>
    <t>Inflation, GDP deflator (annual %)</t>
  </si>
  <si>
    <t>NY.GDP.DEFL.KD.ZG</t>
  </si>
  <si>
    <t>Bangladesh GDP Deflator multiplier to convert past costs to current (2008) prices</t>
  </si>
  <si>
    <t>BFA</t>
  </si>
  <si>
    <t>Burkina GDP Deflator multiplier to convert past costs to current (2009) prices</t>
  </si>
  <si>
    <t>Ethiopia</t>
  </si>
  <si>
    <t>ETH</t>
  </si>
  <si>
    <t>Ethiopia GDP Deflator multiplier to convert past costs to current (2008) prices</t>
  </si>
  <si>
    <t>Euro zone (NL)</t>
  </si>
  <si>
    <t>EUR</t>
  </si>
  <si>
    <t>Euro GDP Deflator multiplier to convert past costs to current (2008) prices</t>
  </si>
  <si>
    <t>Ghana GDP Deflator multiplier to convert past costs to current (2009) prices</t>
  </si>
  <si>
    <t>Kenya</t>
  </si>
  <si>
    <t>KEN</t>
  </si>
  <si>
    <t>Kenya GDP Deflator multiplier to convert past costs to current (2008) prices</t>
  </si>
  <si>
    <t>Mozambique GDP Deflator multiplier to convert past costs to current (2009) prices</t>
  </si>
  <si>
    <t>South Africa</t>
  </si>
  <si>
    <t>ZAR</t>
  </si>
  <si>
    <t>South Africa GDP Deflator multiplier to convert past costs to current (2008) prices</t>
  </si>
  <si>
    <t>Uganda</t>
  </si>
  <si>
    <t>UGA</t>
  </si>
  <si>
    <t>Uganda GDP Deflator multiplier to convert past costs to current (2008) prices</t>
  </si>
  <si>
    <t>United Kingdom</t>
  </si>
  <si>
    <t>GBR</t>
  </si>
  <si>
    <t>United Kingdom GDP Deflator multiplier to convert past costs to current (2008) prices</t>
  </si>
  <si>
    <t>United States</t>
  </si>
  <si>
    <t>USA</t>
  </si>
  <si>
    <t>United States GDP Deflator multiplier to convert past costs to current (2008) prices</t>
  </si>
  <si>
    <t>Vietnam</t>
  </si>
  <si>
    <t>VNM</t>
  </si>
  <si>
    <t>Vietnam GDP Deflator multiplier to convert past costs to current (2008) prices</t>
  </si>
  <si>
    <t>Example to calculate O&amp;M costs in Ghana cedis from 2005 to 2008:</t>
  </si>
  <si>
    <t>O&amp;M in Ghana Cedis in 2005 =</t>
  </si>
  <si>
    <t>So the calculation is:</t>
  </si>
  <si>
    <t>40x2.90</t>
  </si>
  <si>
    <t>O&amp;M in Ghana Cedis in 2009 =</t>
  </si>
  <si>
    <t>Step 2a: Convert data from local currency units (LCU) in US$ using Purchasing Power Parity (PPP)</t>
  </si>
  <si>
    <t>PPP conversion factor, GDP (LCU per international $)</t>
  </si>
  <si>
    <t>PA.NUS.PPP</t>
  </si>
  <si>
    <t>Euro (NL)</t>
  </si>
  <si>
    <t>ZAF</t>
  </si>
  <si>
    <t>Example to calculate O&amp;M costs in Ghana cedis to US$ (using PPP) in 2009:</t>
  </si>
  <si>
    <t>O&amp;M in Ghana, USP (PPP) in 2009 =</t>
  </si>
  <si>
    <t>60/Y</t>
  </si>
  <si>
    <t>Y is the PPP conversion factor for 2009</t>
  </si>
  <si>
    <t xml:space="preserve"> (interesting, in PPP, the Ghana cedi is almost pegged to the dollar in terms of its value) </t>
  </si>
  <si>
    <t>O&amp;M in Ghana, USD (PPP) in 2009 =</t>
  </si>
  <si>
    <t>Step 2b: Convert data from local currency units (LCU) in US$ using nominal exchange rates</t>
  </si>
  <si>
    <t>Official exchange rate (LCU per US$, period average)</t>
  </si>
  <si>
    <t>PA.NUS.FCRF</t>
  </si>
  <si>
    <t>na</t>
  </si>
  <si>
    <t>NLD</t>
  </si>
  <si>
    <t>Example to calculate O&amp;M costs in Ghana cedis to US$ (using nominal exchange rates) in 2008:</t>
  </si>
  <si>
    <t>data not yet available for 2009... Please use country annual reference exchange rate.</t>
  </si>
  <si>
    <t>O&amp;M in Ghana Cedis in 2008 =</t>
  </si>
  <si>
    <t>O&amp;M in Ghana, US$ in 2008 =</t>
  </si>
  <si>
    <t>Y is the nominal exchange rate for 2008</t>
  </si>
  <si>
    <t>Area</t>
  </si>
  <si>
    <t>Rural</t>
  </si>
  <si>
    <t>Hand pump (Thurkakashi colony)</t>
  </si>
  <si>
    <t>Hand pump (Chakli Malliah house)</t>
  </si>
  <si>
    <t>Hand pump (A.Ashaiah house)</t>
  </si>
  <si>
    <t>Hand pump (Near OHSR)</t>
  </si>
  <si>
    <t>Hand pump (Yellappa)</t>
  </si>
  <si>
    <t>Hand pump (Halseri Road)</t>
  </si>
  <si>
    <t xml:space="preserve">Hand pump 1 </t>
  </si>
  <si>
    <t>Hand pump - 2 Nos</t>
  </si>
  <si>
    <t>Pump</t>
  </si>
  <si>
    <t>Open Well</t>
  </si>
  <si>
    <t>bleaching powder</t>
  </si>
  <si>
    <t>bleaching powder per annum</t>
  </si>
  <si>
    <t>bleaching Powder</t>
  </si>
  <si>
    <t>Salary</t>
  </si>
  <si>
    <t>PSP</t>
  </si>
  <si>
    <t>Treatment Chemicals</t>
  </si>
  <si>
    <t>Electricity and Energy</t>
  </si>
  <si>
    <t>Survey</t>
  </si>
  <si>
    <t>Planning</t>
  </si>
  <si>
    <t>Rehabilitation</t>
  </si>
  <si>
    <t>Deposit -242 connection (Rs.1000 per connection)</t>
  </si>
  <si>
    <t>Over Head Storage Reservoir - OHSR</t>
  </si>
  <si>
    <t>Public Stand Posts - 6</t>
  </si>
  <si>
    <t>Ground level Storage Reservoir- GLSR</t>
  </si>
  <si>
    <t>Storage</t>
  </si>
  <si>
    <t>Source</t>
  </si>
  <si>
    <t>Zone</t>
  </si>
  <si>
    <t>GM Valasa</t>
  </si>
  <si>
    <t>Pandirimamidi</t>
  </si>
  <si>
    <t>Pubpset - 1.5 HP</t>
  </si>
  <si>
    <t>Transmission and distribution</t>
  </si>
  <si>
    <t>PSPs 6</t>
  </si>
  <si>
    <t>O&amp;M water supply</t>
  </si>
  <si>
    <t>Desinged / plans</t>
  </si>
  <si>
    <t>Motor pumpset 10 HP - 2 numbers</t>
  </si>
  <si>
    <t>7.5 HP submercisble</t>
  </si>
  <si>
    <t>5 HP submercible</t>
  </si>
  <si>
    <t>OHSR-150kl</t>
  </si>
  <si>
    <t>O&amp;M for water</t>
  </si>
  <si>
    <t>Sidapoor</t>
  </si>
  <si>
    <t>OHSR-60kl</t>
  </si>
  <si>
    <t>Veeraram</t>
  </si>
  <si>
    <t>Srikakulam</t>
  </si>
  <si>
    <t>Gargeyapuram</t>
  </si>
  <si>
    <t>Hand pump (SC hostel)</t>
  </si>
  <si>
    <t>Hand pump (Alla Bhateh)</t>
  </si>
  <si>
    <t>Hand pump (Venka)</t>
  </si>
  <si>
    <t>Power pump 1 - 10HP</t>
  </si>
  <si>
    <t>Power pump 2 - 10HP</t>
  </si>
  <si>
    <t>Power pump 5 - 5 HP</t>
  </si>
  <si>
    <t>GLSR - 20 kl</t>
  </si>
  <si>
    <t>OHSR (40KL )</t>
  </si>
  <si>
    <t>OHSR (80KL )</t>
  </si>
  <si>
    <t>PSPs - 10 numbers (plus 2 not working)</t>
  </si>
  <si>
    <t>Transmission (6 km)</t>
  </si>
  <si>
    <t>Replacement of starters - 35 numbers</t>
  </si>
  <si>
    <t>Replacement of pipes - 45 numbers</t>
  </si>
  <si>
    <t>Operators charge per annum</t>
  </si>
  <si>
    <t>Trqansmission</t>
  </si>
  <si>
    <t>Medangi</t>
  </si>
  <si>
    <t>Syntax tank 1</t>
  </si>
  <si>
    <t>Taruva</t>
  </si>
  <si>
    <t>PSPs - 16 Nos</t>
  </si>
  <si>
    <t>Public stand post -16 numbers</t>
  </si>
  <si>
    <t>Mangalapuram</t>
  </si>
  <si>
    <t>PSPs - 17 Nos</t>
  </si>
  <si>
    <t>Distribution pipes-1100 m</t>
  </si>
  <si>
    <t>Boduvalasa</t>
  </si>
  <si>
    <t>Pump house 1</t>
  </si>
  <si>
    <t>Pump house 2</t>
  </si>
  <si>
    <t xml:space="preserve"> Replacement of pumps</t>
  </si>
  <si>
    <t>Contract labour</t>
  </si>
  <si>
    <t>Dibbadipalem</t>
  </si>
  <si>
    <t>Public stand post 12 numbers</t>
  </si>
  <si>
    <t>Bleaching powder</t>
  </si>
  <si>
    <t>Ch.Kothuru</t>
  </si>
  <si>
    <t>Sluice valve Transmission</t>
  </si>
  <si>
    <t>Kallivanipalem</t>
  </si>
  <si>
    <t>Cheplakancheru</t>
  </si>
  <si>
    <t>Village survey. Design, plan etc</t>
  </si>
  <si>
    <t>Power pimps 1 -5HP</t>
  </si>
  <si>
    <t>Power pimps 2 -3HP</t>
  </si>
  <si>
    <t>GLSR 1 - 20kl</t>
  </si>
  <si>
    <t>GLSR 2 - 20kl</t>
  </si>
  <si>
    <t>OHSR 1</t>
  </si>
  <si>
    <t>PSPs - 21 numbers</t>
  </si>
  <si>
    <t>Mugadapetta</t>
  </si>
  <si>
    <t>OHSR -1 - 40kl</t>
  </si>
  <si>
    <t>Tranmission and distribution (proportionate)</t>
  </si>
  <si>
    <t>Public stand post -3 numbers</t>
  </si>
  <si>
    <t>Scheme component cost (Detailes not given)-including OHSR</t>
  </si>
  <si>
    <t>Public stand post - 4 numbers</t>
  </si>
  <si>
    <t>Chamalapalli</t>
  </si>
  <si>
    <t>V.Dasaripeta</t>
  </si>
  <si>
    <t>Korukondapalem</t>
  </si>
  <si>
    <t>Power pump - 3 HP</t>
  </si>
  <si>
    <t>PSPs - 25 numbers</t>
  </si>
  <si>
    <t>Magguru</t>
  </si>
  <si>
    <t>Chellavanipeta</t>
  </si>
  <si>
    <t>PSPs - 5 numbers</t>
  </si>
  <si>
    <t>Village survey etc.</t>
  </si>
  <si>
    <t>Annupuram</t>
  </si>
  <si>
    <t>Vedullavalasa</t>
  </si>
  <si>
    <t>Kasipuram</t>
  </si>
  <si>
    <t>Mettapetta</t>
  </si>
  <si>
    <t>Pupblic stand post 1</t>
  </si>
  <si>
    <t>Village survey for CPWS</t>
  </si>
  <si>
    <t>CPWS proportionate cost (distribution pipe, psps etc)</t>
  </si>
  <si>
    <t>Vizianagaram</t>
  </si>
  <si>
    <t>South Telangana Zone</t>
  </si>
  <si>
    <t>Central Telangana Zone</t>
  </si>
  <si>
    <t>High Altitude Zone</t>
  </si>
  <si>
    <t>Scarce Rainfall Zone</t>
  </si>
  <si>
    <t>Krishna Zone</t>
  </si>
  <si>
    <t>Godavari zone</t>
  </si>
  <si>
    <t>North Telangana Zone</t>
  </si>
  <si>
    <t>Southern Zone</t>
  </si>
  <si>
    <t>Kurnool</t>
  </si>
  <si>
    <t>Visakhapatnam</t>
  </si>
  <si>
    <t>North Coastal Zone</t>
  </si>
  <si>
    <t>P. Veerampalem</t>
  </si>
  <si>
    <t>Avulavaripalem</t>
  </si>
  <si>
    <t>Talamadri</t>
  </si>
  <si>
    <t>Karimnagar</t>
  </si>
  <si>
    <t xml:space="preserve">Koratpally </t>
  </si>
  <si>
    <t>Ankisettypally</t>
  </si>
  <si>
    <t>Paturuvarikandiriga</t>
  </si>
  <si>
    <t>Raikunta</t>
  </si>
  <si>
    <t>Anantagiri</t>
  </si>
  <si>
    <t>Pitla palem</t>
  </si>
  <si>
    <t>Komatisatram</t>
  </si>
  <si>
    <t>Infastructure Status</t>
  </si>
  <si>
    <t>Life span components</t>
  </si>
  <si>
    <t>Visakapattinam</t>
  </si>
  <si>
    <t>Bobbili</t>
  </si>
  <si>
    <t>Bodhan</t>
  </si>
  <si>
    <t>Gadwal</t>
  </si>
  <si>
    <t xml:space="preserve">Ichapuram </t>
  </si>
  <si>
    <t>Jangaon</t>
  </si>
  <si>
    <t>Karnool</t>
  </si>
  <si>
    <t>West Godavari</t>
  </si>
  <si>
    <t>Miryalguda</t>
  </si>
  <si>
    <t>Nidadavole</t>
  </si>
  <si>
    <t>Parvathipuram</t>
  </si>
  <si>
    <t>Peddapuram</t>
  </si>
  <si>
    <t>Saluru</t>
  </si>
  <si>
    <t>Venkatagiri</t>
  </si>
  <si>
    <t>Vikarabad</t>
  </si>
  <si>
    <t>Peri-Urban</t>
  </si>
  <si>
    <t>Pumps - 3 nos. 122HP</t>
  </si>
  <si>
    <t>Rising mains</t>
  </si>
  <si>
    <t>Water storage capcity for treated water</t>
  </si>
  <si>
    <t>Public stand post</t>
  </si>
  <si>
    <t>Dhobi ghats</t>
  </si>
  <si>
    <t>Number of handpumps - 375</t>
  </si>
  <si>
    <t>O&amp;M for handpumps</t>
  </si>
  <si>
    <t>Raw water pumps</t>
  </si>
  <si>
    <t>O&amp;M for RWP - power etc</t>
  </si>
  <si>
    <t>Raw water rising mains 1</t>
  </si>
  <si>
    <t>Service Reservoir 1</t>
  </si>
  <si>
    <t>Service Reservoir 2</t>
  </si>
  <si>
    <t>Service Reservoir 3</t>
  </si>
  <si>
    <t>Service Reservoir 4</t>
  </si>
  <si>
    <t>Service Reservoir 5</t>
  </si>
  <si>
    <t>O&amp;M (Salary to the staffs)-Head works</t>
  </si>
  <si>
    <t xml:space="preserve">O&amp;M Labour pumping station </t>
  </si>
  <si>
    <t>Salary in the distribution system</t>
  </si>
  <si>
    <t>salary to bill collector</t>
  </si>
  <si>
    <t>Annual average cost O&amp;M</t>
  </si>
  <si>
    <t>Supply of water through tanker</t>
  </si>
  <si>
    <t>GW - borewell</t>
  </si>
  <si>
    <t>Pumps</t>
  </si>
  <si>
    <t>PSPs 325</t>
  </si>
  <si>
    <t>Dobi gauts</t>
  </si>
  <si>
    <t>Treated water pumps</t>
  </si>
  <si>
    <t>Booster pumps</t>
  </si>
  <si>
    <t>Additional motor pumps</t>
  </si>
  <si>
    <t>Raw water rising mains</t>
  </si>
  <si>
    <t>Treated water rising mains</t>
  </si>
  <si>
    <t>Reservice reservoir 1</t>
  </si>
  <si>
    <t>Reservice reservoir 2</t>
  </si>
  <si>
    <t>Reservice reservoir 3</t>
  </si>
  <si>
    <t>Dsitribution pipes</t>
  </si>
  <si>
    <t>Salaries</t>
  </si>
  <si>
    <t>O&amp;M of different heads</t>
  </si>
  <si>
    <t>Vehicle maintenance</t>
  </si>
  <si>
    <t>Water supply arrangements</t>
  </si>
  <si>
    <t>SW and GW sources</t>
  </si>
  <si>
    <t>Pumps - 130 Nos</t>
  </si>
  <si>
    <t>Raising mains</t>
  </si>
  <si>
    <t>Source - ground water</t>
  </si>
  <si>
    <t>Number of handpumps - 325</t>
  </si>
  <si>
    <t>Raw water rasing main</t>
  </si>
  <si>
    <t>Rapid sand filters</t>
  </si>
  <si>
    <t>Treated water rising main</t>
  </si>
  <si>
    <t>Service reservoir (OHSR/GLSR) - 1</t>
  </si>
  <si>
    <t>Service reservoir (OHSR/GLSR) - 2</t>
  </si>
  <si>
    <t>Service reservoir (OHSR/GLSR) - 3</t>
  </si>
  <si>
    <t>Service reservoir (OHSR/GLSR) - 4</t>
  </si>
  <si>
    <t>Water Teatment Plant O&amp;M (workers)</t>
  </si>
  <si>
    <t>Bill collectors</t>
  </si>
  <si>
    <t>O&amp;M costs for different activities</t>
  </si>
  <si>
    <t>Water supply through tanker temperaly</t>
  </si>
  <si>
    <t>O&amp;M of Handpump</t>
  </si>
  <si>
    <t>Pumpset -from intake well to filter site</t>
  </si>
  <si>
    <t>Clear water raising mains - krishna filter to Momin Mahila-6.5 km</t>
  </si>
  <si>
    <t>Raw water pumps  75HP - Krishna river</t>
  </si>
  <si>
    <t>Raw water raising mains - 500 metres</t>
  </si>
  <si>
    <t>Service Reservoir - 900 kl</t>
  </si>
  <si>
    <t>Sources - Surface water - Krishna river</t>
  </si>
  <si>
    <t xml:space="preserve">Treated water pumps 25HP - Krishna river </t>
  </si>
  <si>
    <t xml:space="preserve">Sources - Hand pump - 162 Hand pumps </t>
  </si>
  <si>
    <t>Service Reservoir 2 - 450 kl</t>
  </si>
  <si>
    <t>Sources - GW power bore - 5HP</t>
  </si>
  <si>
    <t>Clear water raising mains - Jammulamma to tank-3.5 km</t>
  </si>
  <si>
    <t>Raw water pumps 50HP - Jammalamma tank</t>
  </si>
  <si>
    <t>Service Reservoir 3 -  1400kl</t>
  </si>
  <si>
    <t>Source- Surface water - Jammallamma tank</t>
  </si>
  <si>
    <t>Treated water pumps 20HP - Jammalamma</t>
  </si>
  <si>
    <t>Doobi Ghats - (12 numbers)</t>
  </si>
  <si>
    <t>Approach roads</t>
  </si>
  <si>
    <t>Construction of filteration plant</t>
  </si>
  <si>
    <t>Construction of intake well and pump house</t>
  </si>
  <si>
    <t>Construction of pillers</t>
  </si>
  <si>
    <t xml:space="preserve">Distribution line to unserved area </t>
  </si>
  <si>
    <t>Feeder main - 200 mm dia</t>
  </si>
  <si>
    <t>Other works under Inftrastructure heading</t>
  </si>
  <si>
    <t>Pump house near treatment plant</t>
  </si>
  <si>
    <t>Pump set from filter to ELSR at ID SH site</t>
  </si>
  <si>
    <t>Pumping Clear water( pumpsets)</t>
  </si>
  <si>
    <t>Raw water pumpset - 10Kw</t>
  </si>
  <si>
    <t>Water devices</t>
  </si>
  <si>
    <t>Service Reservoir 4 - 225 kl</t>
  </si>
  <si>
    <t>160 KVA transformer</t>
  </si>
  <si>
    <t>315 KVA transformer</t>
  </si>
  <si>
    <t>500 KVA transformer</t>
  </si>
  <si>
    <t>Construction of Clear water  pump room - Jummalamma tank</t>
  </si>
  <si>
    <t>Construction of Clear water  pump room - Krishna head water works</t>
  </si>
  <si>
    <t>Construction of Clear water reservoir at Krishna water works</t>
  </si>
  <si>
    <t>Consutrion of 13.50 MLD rapid gravity filteration plant</t>
  </si>
  <si>
    <t>Consutrion of 2.50 MLD rapid gravity filteration plant</t>
  </si>
  <si>
    <t>Consutruction of intak well with pump house</t>
  </si>
  <si>
    <t>Deposits to AP transco, R&amp;B and Railways</t>
  </si>
  <si>
    <t>Distribution network - HDPE pipes</t>
  </si>
  <si>
    <t>Distribution piles - 45 km</t>
  </si>
  <si>
    <t>Distribution pipes ( 20+11+8+6Km)</t>
  </si>
  <si>
    <t>Labour cess at 1.0%</t>
  </si>
  <si>
    <t>Laying of 1000 mm dia MS casing pipes across railway line</t>
  </si>
  <si>
    <t>Laying of 350 mm dia DIK9 clear water pumping mains (Jummalamma tank to ELSR)</t>
  </si>
  <si>
    <t>Laying of pipes (8250+3200+1000+40 Rmt)</t>
  </si>
  <si>
    <t>Laying of raw water 400 mm dia DIK9 - Krishna water works to filter</t>
  </si>
  <si>
    <t>Laying of raw water 500 mm dia DIK9 - from main to filter near Krishna water works</t>
  </si>
  <si>
    <t>Providing clear water pumpsets (163 lps from WTP to Krishna head water works</t>
  </si>
  <si>
    <t>Providing clear water pumpsets (96.12 lps at filters near Jummallamma tank</t>
  </si>
  <si>
    <t>PSPs - 500</t>
  </si>
  <si>
    <t>Pumps - 390 HP</t>
  </si>
  <si>
    <t>Raising mains - 11.5km</t>
  </si>
  <si>
    <t>Raw water VT Pumpset - discharge of 104, 11 lps</t>
  </si>
  <si>
    <t>Raw water VT Pumpset - discharge of 179/, 35lps</t>
  </si>
  <si>
    <t>Treatment plant 8.18 MLD</t>
  </si>
  <si>
    <t>Unforcing  items and PS - pumpset</t>
  </si>
  <si>
    <t>Vehicle</t>
  </si>
  <si>
    <t>water sources - SW (storage facility) plus GW (borewells)</t>
  </si>
  <si>
    <t>Water storage for treated water 1975 KL</t>
  </si>
  <si>
    <t>Commercial connection (50*500)</t>
  </si>
  <si>
    <t>Industrial connection (2*1000)</t>
  </si>
  <si>
    <t>Raw water raising mains - 400 metres</t>
  </si>
  <si>
    <t>Water treatment plant - Jammullamma filter bed - 5.46 mld</t>
  </si>
  <si>
    <t>Water treatment plant - Krishna filter bed - 2.74 mld</t>
  </si>
  <si>
    <t>Front end charges</t>
  </si>
  <si>
    <t>Land acquisition</t>
  </si>
  <si>
    <t>Cost of insurance charges twords labour at 0.52%</t>
  </si>
  <si>
    <t>Investigation and design charges</t>
  </si>
  <si>
    <t>Provision of technical persons</t>
  </si>
  <si>
    <t>Interest on investment</t>
  </si>
  <si>
    <t>Cost of Capital</t>
  </si>
  <si>
    <t>Bank gurantee charges at 0.2%</t>
  </si>
  <si>
    <t>Service tax at 2.06%</t>
  </si>
  <si>
    <t>VAT at 4%</t>
  </si>
  <si>
    <t>Spares replacement</t>
  </si>
  <si>
    <t>Contigencies</t>
  </si>
  <si>
    <t>Both schemes (Krishna river &amp; Jammulamma tank)- Repairs</t>
  </si>
  <si>
    <t>Electricity charge Jammullamma  water treatment plant - Krishna filter bed - 2.74 mld</t>
  </si>
  <si>
    <t>Electricity charge Krishna water treatment plant - Krishna filter bed - 2.74 mld</t>
  </si>
  <si>
    <t>Energy cost (Disel)</t>
  </si>
  <si>
    <t>Establishment cost</t>
  </si>
  <si>
    <t>Labour charges -50 persons</t>
  </si>
  <si>
    <t>O&amp;M Water treatment plant - Jammullama filter bed - 2.74 mld</t>
  </si>
  <si>
    <t>O&amp;M Water treatment plant - Krishna filter bed - 2.74 mld</t>
  </si>
  <si>
    <t>Pipeline repair</t>
  </si>
  <si>
    <t>Repair to vehicles</t>
  </si>
  <si>
    <t>Repaire of treatment plant</t>
  </si>
  <si>
    <t>Tanker supply per month - .12mld</t>
  </si>
  <si>
    <t>Treatment cost</t>
  </si>
  <si>
    <t>Treatment plant 11.13 mld capacity</t>
  </si>
  <si>
    <t>Raising mains - 15 km</t>
  </si>
  <si>
    <t>Water storage for treated water -7 Nos OHSR - 1420 KL</t>
  </si>
  <si>
    <t>72 Nos minitanks - each 6 kl capacity</t>
  </si>
  <si>
    <t>5 Nos sumps</t>
  </si>
  <si>
    <t>Distribution pipes 25km</t>
  </si>
  <si>
    <t>PSPs - 410</t>
  </si>
  <si>
    <t>295 Nos Hand pumps</t>
  </si>
  <si>
    <t>Water tanker of ULB - capital cost</t>
  </si>
  <si>
    <t>52 Nos submercible - 5 HP each (Presently working 42 nos)</t>
  </si>
  <si>
    <t>Additional mortor poumps 11 Nos with 215 HP total capacity</t>
  </si>
  <si>
    <t>Electricity charges of all motors per annum</t>
  </si>
  <si>
    <t>Raw water raising mains - 15000 metres</t>
  </si>
  <si>
    <t>RG filters</t>
  </si>
  <si>
    <t>RO plants</t>
  </si>
  <si>
    <t>O&amp;M for RO plant</t>
  </si>
  <si>
    <t>Service Reservoir 6</t>
  </si>
  <si>
    <t>Service Reservoir 7</t>
  </si>
  <si>
    <t>Distribution pipes - 85000 metre</t>
  </si>
  <si>
    <t>Bill collector 6 Nos</t>
  </si>
  <si>
    <t>Spares replacement/cost</t>
  </si>
  <si>
    <t>Piplines repair and replacement</t>
  </si>
  <si>
    <t>O&amp;M for Hand pump</t>
  </si>
  <si>
    <t>Water testing charges per year</t>
  </si>
  <si>
    <t>Annual collection from water charges</t>
  </si>
  <si>
    <t>Treatment cost (consumables like chemicals etc)</t>
  </si>
  <si>
    <t>Reparis to service reservoir</t>
  </si>
  <si>
    <t>Other cost (water transportation vehicle repair etc</t>
  </si>
  <si>
    <t>Salary to Driver (Rs4500@12months)</t>
  </si>
  <si>
    <t>Water supply through tankers - 4 months</t>
  </si>
  <si>
    <t>Surface water - storage facility - 4410 ML</t>
  </si>
  <si>
    <t>Raw water pumps - 4Nos - 240HP</t>
  </si>
  <si>
    <t>Treatment Plant  - 34 MLD</t>
  </si>
  <si>
    <t>Raw water rising mains - 1200 meter</t>
  </si>
  <si>
    <t>Water Storage capacity for treated water</t>
  </si>
  <si>
    <t xml:space="preserve">Distribution pipes  </t>
  </si>
  <si>
    <t xml:space="preserve">Ground water Bores - </t>
  </si>
  <si>
    <t>Surface water - SS tank</t>
  </si>
  <si>
    <t>No of Hand Pumps - 1440 Nos</t>
  </si>
  <si>
    <t>Treated water pumps -Ashok nagar pump house</t>
  </si>
  <si>
    <t>Booster Pumps - 4 Nos - 10 HP</t>
  </si>
  <si>
    <t>Rapid sand filters - 4 Nos</t>
  </si>
  <si>
    <t>Treated water rising main - 600mm-2142 meters</t>
  </si>
  <si>
    <t>Treated water rising main - 400mm-6505 meters</t>
  </si>
  <si>
    <t>Treated water rising main - 600mm-630 meters</t>
  </si>
  <si>
    <t>Treated water rising main - 600mm-6325 meters</t>
  </si>
  <si>
    <t>Treated water rising main - 300mm-4955 meters</t>
  </si>
  <si>
    <t>Treated water rising main - 300mm-1250 meters</t>
  </si>
  <si>
    <t>Treated water rising main - 300mm-4275 meters</t>
  </si>
  <si>
    <t xml:space="preserve">Service reservoir 1  -1 ml </t>
  </si>
  <si>
    <t xml:space="preserve">Service reservoir 2  -1 ml </t>
  </si>
  <si>
    <t xml:space="preserve">Service reservoir 3  -1 ml </t>
  </si>
  <si>
    <t xml:space="preserve">Service reservoir 4  -1 ml </t>
  </si>
  <si>
    <t xml:space="preserve">Service reservoir 5  -1.2 ml </t>
  </si>
  <si>
    <t xml:space="preserve">Service reservoir 6  -1 ml </t>
  </si>
  <si>
    <t xml:space="preserve">Service reservoir 7  -1.2 ml </t>
  </si>
  <si>
    <t xml:space="preserve">Service reservoir 8  -.8 ml </t>
  </si>
  <si>
    <t xml:space="preserve">Service reservoir 9  -.5 ml </t>
  </si>
  <si>
    <t xml:space="preserve">Service reservoir 10  -.45 ml </t>
  </si>
  <si>
    <t xml:space="preserve">Service reservoir 11  -1.3 ml </t>
  </si>
  <si>
    <t xml:space="preserve">Service reservoir 12  -1 ml </t>
  </si>
  <si>
    <t xml:space="preserve">Service reservoir 13  -1 ml </t>
  </si>
  <si>
    <t xml:space="preserve">Service reservoir 14  -.5 ml </t>
  </si>
  <si>
    <t xml:space="preserve">Service reservoir 15  -1 ml </t>
  </si>
  <si>
    <t xml:space="preserve">Service reservoir 16  -.9 ml </t>
  </si>
  <si>
    <t xml:space="preserve">Service reservoir 17  -.12 ml </t>
  </si>
  <si>
    <t xml:space="preserve">Service reservoir 18  -.25 ml </t>
  </si>
  <si>
    <t xml:space="preserve">Service reservoir 19  -.20 ml </t>
  </si>
  <si>
    <t xml:space="preserve">Service reservoir 20  -.15 ml </t>
  </si>
  <si>
    <t xml:space="preserve">Service reservoir 21  -.25 ml </t>
  </si>
  <si>
    <t xml:space="preserve">Service reservoir 22  -.12 ml </t>
  </si>
  <si>
    <t xml:space="preserve">Service reservoir 23  -.25 ml </t>
  </si>
  <si>
    <t xml:space="preserve">Service reservoir 24  -.12 ml </t>
  </si>
  <si>
    <t xml:space="preserve">Service reservoir 25  -.25 ml </t>
  </si>
  <si>
    <t xml:space="preserve">Service reservoir 26  -.04 ml </t>
  </si>
  <si>
    <t xml:space="preserve">Service reservoir 27  -.15 ml </t>
  </si>
  <si>
    <t xml:space="preserve">Service reservoir 28  -1 ml </t>
  </si>
  <si>
    <t>Distribution pipes - 7374 meters</t>
  </si>
  <si>
    <t>Distribution pipes - 75959 meters</t>
  </si>
  <si>
    <t>Distribution pipes - 25499 meters</t>
  </si>
  <si>
    <t>Distribution pipes - 8842 meters</t>
  </si>
  <si>
    <t>Distribution pipes - 125005 meters</t>
  </si>
  <si>
    <t>Pipeline repair and replacement</t>
  </si>
  <si>
    <t>O&amp;M cost of Hand pump</t>
  </si>
  <si>
    <t>Head workers - permanent staff - 9 Nos</t>
  </si>
  <si>
    <t>Head workers - contractual - 6 Nos</t>
  </si>
  <si>
    <t>Water treatment plant - Permanent - 12 Nos</t>
  </si>
  <si>
    <t>Water treatment plant - Contractual - 9 Nos</t>
  </si>
  <si>
    <t>Filterbed cleaner - 3Nos</t>
  </si>
  <si>
    <t>Filterbed cleaner - 21Nos</t>
  </si>
  <si>
    <t>Intermediate pumping station workers-contractual-45</t>
  </si>
  <si>
    <t>Distribution system - permanent workers-30 No</t>
  </si>
  <si>
    <t>Distribution system - contractual workers-85 No</t>
  </si>
  <si>
    <t>Treatment cost - chemicals</t>
  </si>
  <si>
    <t>Spares /  replacement</t>
  </si>
  <si>
    <t>Repairs - Maintenance</t>
  </si>
  <si>
    <t>Repairs to treatment plant</t>
  </si>
  <si>
    <t>Cost towards water purchased</t>
  </si>
  <si>
    <t>Others - water transportation vehicles</t>
  </si>
  <si>
    <t>Vehicles maintenance cost - 8 Nos - PoL</t>
  </si>
  <si>
    <t>Vehicles maintenance cost - 8 Nos - Repairs</t>
  </si>
  <si>
    <t>Drivers - 8 Nos</t>
  </si>
  <si>
    <t>Helpers - 8 Nos</t>
  </si>
  <si>
    <t>Supply of water by tankers</t>
  </si>
  <si>
    <t>Ground water source 1</t>
  </si>
  <si>
    <t>Ground water source 2</t>
  </si>
  <si>
    <t>Surface water -1 old ss tank</t>
  </si>
  <si>
    <t>Raw water pumps 1</t>
  </si>
  <si>
    <t>Raw water pumps  2</t>
  </si>
  <si>
    <t>Raw water pumps 3</t>
  </si>
  <si>
    <t>Treated water pumps 1</t>
  </si>
  <si>
    <t>Treated water pumps 2</t>
  </si>
  <si>
    <t>Treated water pumps 3</t>
  </si>
  <si>
    <t>Raw water rising mains 2</t>
  </si>
  <si>
    <t>Raw water rising mains 3</t>
  </si>
  <si>
    <t>Raw water rising mains 4</t>
  </si>
  <si>
    <t>Raw water rising mains 5</t>
  </si>
  <si>
    <t>Raw water rising mains 6</t>
  </si>
  <si>
    <t>Water treatment plant 1</t>
  </si>
  <si>
    <t>Water treatment plant 2</t>
  </si>
  <si>
    <t>Treated water rising main 1</t>
  </si>
  <si>
    <t>Treated water rising main 2</t>
  </si>
  <si>
    <t>Treated water rising main 3</t>
  </si>
  <si>
    <t>Treated water rising main 4</t>
  </si>
  <si>
    <t>Treated water rising main 5</t>
  </si>
  <si>
    <t>Treated water rising main 6</t>
  </si>
  <si>
    <t>Service Reservoir 8</t>
  </si>
  <si>
    <t>Service Reservoir 9</t>
  </si>
  <si>
    <t>Service Reservoir 10</t>
  </si>
  <si>
    <t>Service Reservoir 11</t>
  </si>
  <si>
    <t>Service Reservoir 12</t>
  </si>
  <si>
    <t>Service Reservoir 13</t>
  </si>
  <si>
    <t>O&amp;M water treatment plant</t>
  </si>
  <si>
    <t>O&amp;M distribution system</t>
  </si>
  <si>
    <t>Repaire SS Tank</t>
  </si>
  <si>
    <t>Water storage facilities</t>
  </si>
  <si>
    <t>Distribution pipes - 144000 metres</t>
  </si>
  <si>
    <t>Pulic Stand Posts - 560 Nos</t>
  </si>
  <si>
    <t>Hand pumps - 405 Nos</t>
  </si>
  <si>
    <t>Service reservoir (OHSR/GLSR) - 5</t>
  </si>
  <si>
    <t>Distribution pipes - 86oooo metre</t>
  </si>
  <si>
    <t>Bill collectors - 2 Nos</t>
  </si>
  <si>
    <t>Energy cost</t>
  </si>
  <si>
    <t>Spares / replacement cost</t>
  </si>
  <si>
    <t>Pipline repair/replacement</t>
  </si>
  <si>
    <t>Repairs to service reservoirs</t>
  </si>
  <si>
    <t>Staff salary contract - 51 no</t>
  </si>
  <si>
    <t>Ground water (Borewells&amp;No) - 15 No</t>
  </si>
  <si>
    <t>Pumps - 6 Nos</t>
  </si>
  <si>
    <t>Water storage for treated water  4 KL</t>
  </si>
  <si>
    <t>Distribution pipes - 51.23 km</t>
  </si>
  <si>
    <t>Pulic Stand Posts - 279 Nos</t>
  </si>
  <si>
    <t>Dhobi ghats - 1 No</t>
  </si>
  <si>
    <t>Ground water source - Head water works</t>
  </si>
  <si>
    <t>Submercible motors - 6 Nos - 15HP</t>
  </si>
  <si>
    <t>Submercible motors - 4 Nos - 15HP</t>
  </si>
  <si>
    <t>Submercible motors - 1 Nos - 15HP</t>
  </si>
  <si>
    <t>Submercible motors - 1 Nos - 35HP</t>
  </si>
  <si>
    <t>Submercible motors - 1 Nos - 10HP</t>
  </si>
  <si>
    <t>Service reservoir (OHSR/GLSR) - 6</t>
  </si>
  <si>
    <t>Distribution pipes - 40 Rmt</t>
  </si>
  <si>
    <t>Distribution pipes - 600 Rmt</t>
  </si>
  <si>
    <t>Distribution pipes - 120 Rmt</t>
  </si>
  <si>
    <t>Distribution pipes - 300 Rmt</t>
  </si>
  <si>
    <t>Distribution pipes - 500 Rmt</t>
  </si>
  <si>
    <t>Distribution pipes - 400 Rmt</t>
  </si>
  <si>
    <t>Distribution pipes - 1500 Rmt</t>
  </si>
  <si>
    <t>Distribution pipes - 1000 Rmt</t>
  </si>
  <si>
    <t>Distribution pipes - 4000 Rmt</t>
  </si>
  <si>
    <t>Distribution pipes - 1200 Rmt</t>
  </si>
  <si>
    <t>Distribution pipes - 2000 Rmt</t>
  </si>
  <si>
    <t>Submercible motors O&amp;M</t>
  </si>
  <si>
    <t>Head works -6 permanent staff-salary</t>
  </si>
  <si>
    <t>Head works -6 contractual staff-salary</t>
  </si>
  <si>
    <t>Other cost (water transportation cost)</t>
  </si>
  <si>
    <t>Vehicle maintenance - POL</t>
  </si>
  <si>
    <t>Vehicle maintenance-repair</t>
  </si>
  <si>
    <t>Vehicle - Driver - 1 No</t>
  </si>
  <si>
    <t>Supply of water through water tanker</t>
  </si>
  <si>
    <t>SW storage facility ) scheme 1</t>
  </si>
  <si>
    <t>SW storage facility ) scheme 2</t>
  </si>
  <si>
    <t xml:space="preserve">Pumps - scheme 1 </t>
  </si>
  <si>
    <t>Pumps - scheme 2</t>
  </si>
  <si>
    <t>Infilteration wells 1</t>
  </si>
  <si>
    <t>Infliteration wells 2</t>
  </si>
  <si>
    <t>Raising mains 1</t>
  </si>
  <si>
    <t>Raising mains 2</t>
  </si>
  <si>
    <t>Water storage tank 1</t>
  </si>
  <si>
    <t>Water storage tank 2</t>
  </si>
  <si>
    <t>Distribution pipes 9 km</t>
  </si>
  <si>
    <t>Distribution ppipes 25 kms</t>
  </si>
  <si>
    <t>PSPs 56 in schme 1</t>
  </si>
  <si>
    <t>PSPs 140 in schme 2</t>
  </si>
  <si>
    <t>Submercible motor 7.5 HP  2 nos</t>
  </si>
  <si>
    <t>Submercible motor 17.5 HP 2 nos</t>
  </si>
  <si>
    <t>Induction motors 75 HP 2 nos</t>
  </si>
  <si>
    <t>Induction motors 90 HP 1 nos</t>
  </si>
  <si>
    <t>Induction motor 100 HP 1 no</t>
  </si>
  <si>
    <t>Infilteration wells 1 capacity 2.5 mld</t>
  </si>
  <si>
    <t>Infilteration well 1 capacity 2.8 mld</t>
  </si>
  <si>
    <t>Treated water raising mains 10,370 m</t>
  </si>
  <si>
    <t>Treated water raising mains 1410 m</t>
  </si>
  <si>
    <t>Treated water raising mains 905 m</t>
  </si>
  <si>
    <t>Treated water raising mains 2685 m</t>
  </si>
  <si>
    <t>Service reservoir 1</t>
  </si>
  <si>
    <t>Service reservoir 2</t>
  </si>
  <si>
    <t>Service reservoir 3</t>
  </si>
  <si>
    <t>Service reservoir 4</t>
  </si>
  <si>
    <t>Service reservoir 5</t>
  </si>
  <si>
    <t>Salary to Mazdoor 5 nos</t>
  </si>
  <si>
    <t>Electrician 1</t>
  </si>
  <si>
    <t>Pipeline 2 nos</t>
  </si>
  <si>
    <t>Salary to Mazdoor 12 nos</t>
  </si>
  <si>
    <t>Water supply arrangments - 5 different places</t>
  </si>
  <si>
    <t>Treatment plant 5 mld capacity</t>
  </si>
  <si>
    <t xml:space="preserve">Raising mains </t>
  </si>
  <si>
    <t>Raw water raising mains - 100 metres</t>
  </si>
  <si>
    <t>Rapid gravity filter - 5 mld</t>
  </si>
  <si>
    <t>Water tanker - 1 No</t>
  </si>
  <si>
    <t>Pumpsets, boremotors</t>
  </si>
  <si>
    <t>Tractors - 4  Nos</t>
  </si>
  <si>
    <t>Autos - 2 Nos</t>
  </si>
  <si>
    <t>Treated water Rising Main</t>
  </si>
  <si>
    <t>Service Reservoir 1- 1000 kl</t>
  </si>
  <si>
    <t>Service Reservoir 2- 1000 kl</t>
  </si>
  <si>
    <t>Distribution - 390 metre</t>
  </si>
  <si>
    <t>Distribution - 1475 metre</t>
  </si>
  <si>
    <t>Distribution - 3227 metre</t>
  </si>
  <si>
    <t>Distribution - 891 metre</t>
  </si>
  <si>
    <t>Distribution - 2875 metre</t>
  </si>
  <si>
    <t>Repairs to pipeline etc</t>
  </si>
  <si>
    <t>Contract workers wages</t>
  </si>
  <si>
    <t>Permanent staff salaries</t>
  </si>
  <si>
    <t>Chlorine, alum, bleaching etc</t>
  </si>
  <si>
    <t>Head Works - Helper permanent - 1 No - salary</t>
  </si>
  <si>
    <t>Head Works - Helper contractual - 2 No - salary</t>
  </si>
  <si>
    <t>Water treatment plant - permanent - 2 Nos</t>
  </si>
  <si>
    <t>Water treatment plant -contractual - 1 Nos</t>
  </si>
  <si>
    <t>Intermediate pumping station - helper -permanent</t>
  </si>
  <si>
    <t>Intermediate pumping station - helper -contractual</t>
  </si>
  <si>
    <t xml:space="preserve">Distribution system - permanen staff 2 </t>
  </si>
  <si>
    <t xml:space="preserve">Distribution system - contractual staff 2 </t>
  </si>
  <si>
    <t>Bill collectors - 6 Nos</t>
  </si>
  <si>
    <t>Treatment cost (chemical etc)</t>
  </si>
  <si>
    <t>Others (Vehicles service etc)</t>
  </si>
  <si>
    <t>Tractors O&amp;M cost</t>
  </si>
  <si>
    <t>Drivers</t>
  </si>
  <si>
    <t>Helpers - 16 Nos</t>
  </si>
  <si>
    <t>Auto repair expens</t>
  </si>
  <si>
    <t>Auto drivers expens- 5 Nos-outsourcsing</t>
  </si>
  <si>
    <t>Auto helpers - 4 Nos</t>
  </si>
  <si>
    <t>Water tanker repair charges</t>
  </si>
  <si>
    <t>Water tanker's Driver - 1 No</t>
  </si>
  <si>
    <t>Hand borewells 227</t>
  </si>
  <si>
    <t>Pulic Stand Posts - 200 Nos</t>
  </si>
  <si>
    <t>Dhobi ghats - 2 No</t>
  </si>
  <si>
    <t>Well no1</t>
  </si>
  <si>
    <t>Well no2</t>
  </si>
  <si>
    <t>We no3</t>
  </si>
  <si>
    <t>Well no. 4,5 &amp;6</t>
  </si>
  <si>
    <t>Pumping mains towards head water works</t>
  </si>
  <si>
    <t>Service reservoir (OHSR/GLSR) - 682 kl -1</t>
  </si>
  <si>
    <t>Service reservoir (OHSR/GLSR) - 800 kl - 2</t>
  </si>
  <si>
    <t>Service reservoir (OHSR/GLSR) - 800 kl - 3</t>
  </si>
  <si>
    <t>Service reservoir (OHSR/GLSR) - 500 kl - 4</t>
  </si>
  <si>
    <t>Distribution pipes - 2000 mt</t>
  </si>
  <si>
    <t>Distribution pipes - 5000 mt</t>
  </si>
  <si>
    <t>Distribution pipes - 5300 mt</t>
  </si>
  <si>
    <t>Distribution pipes - 3800 mt</t>
  </si>
  <si>
    <t>Distribution pipes - 200 mt</t>
  </si>
  <si>
    <t>Salary to electrician - 1 no</t>
  </si>
  <si>
    <t>Pump house cleaner - 1 no</t>
  </si>
  <si>
    <t>Pump house watchman - 1 no</t>
  </si>
  <si>
    <t>Contract workers - 4 no</t>
  </si>
  <si>
    <t>Pipline fiter - 1 no</t>
  </si>
  <si>
    <t>Tune cock 1 no</t>
  </si>
  <si>
    <t>Fountain cleaner - 12 nos</t>
  </si>
  <si>
    <t>Bill collector - 6 nos</t>
  </si>
  <si>
    <t>Sapres and replacement</t>
  </si>
  <si>
    <t>Helper for tractor 1 no</t>
  </si>
  <si>
    <t>Distribution pipes - 80 km</t>
  </si>
  <si>
    <t>PSPs</t>
  </si>
  <si>
    <t>Hand pump 472 numbers</t>
  </si>
  <si>
    <t>Raw water rasing mains</t>
  </si>
  <si>
    <t>Sand filters</t>
  </si>
  <si>
    <t>O&amp;M electrician</t>
  </si>
  <si>
    <t>Distributin system</t>
  </si>
  <si>
    <t>Hand pump O&amp;M</t>
  </si>
  <si>
    <t>Leakages maintenance</t>
  </si>
  <si>
    <t>other O&amp;M cost</t>
  </si>
  <si>
    <t>Water supply through lorry</t>
  </si>
  <si>
    <t>Ground water source 1 -Borewells 375</t>
  </si>
  <si>
    <t>PSPs 412</t>
  </si>
  <si>
    <t>Sand infilteration wells</t>
  </si>
  <si>
    <t>SW(storage facility)</t>
  </si>
  <si>
    <t>GW (Borewells)</t>
  </si>
  <si>
    <t>Pumps - 64 Nos</t>
  </si>
  <si>
    <t>Water Treaated capacity for treated water(1.7mld)</t>
  </si>
  <si>
    <t>Distribution pipes 15 km</t>
  </si>
  <si>
    <t>Pulic Stand Posts - 514 Nos</t>
  </si>
  <si>
    <t xml:space="preserve"> Ground water source 1</t>
  </si>
  <si>
    <t xml:space="preserve"> Ground water source 2</t>
  </si>
  <si>
    <t xml:space="preserve"> Ground water source 3</t>
  </si>
  <si>
    <t xml:space="preserve"> Ground water source 4</t>
  </si>
  <si>
    <t xml:space="preserve"> Ground water source 5</t>
  </si>
  <si>
    <t xml:space="preserve"> Ground water source 6</t>
  </si>
  <si>
    <t xml:space="preserve"> Ground water source 7</t>
  </si>
  <si>
    <t xml:space="preserve"> Ground water source 8</t>
  </si>
  <si>
    <t xml:space="preserve"> Ground water source 9</t>
  </si>
  <si>
    <t xml:space="preserve"> Ground water source 10</t>
  </si>
  <si>
    <t xml:space="preserve"> Ground water source 11</t>
  </si>
  <si>
    <t xml:space="preserve"> Ground water source 12</t>
  </si>
  <si>
    <t xml:space="preserve"> Ground water source 13</t>
  </si>
  <si>
    <t>Total number of Hand pumps - 382 nos</t>
  </si>
  <si>
    <t>Booster pumps 7.5 HP</t>
  </si>
  <si>
    <t>Additional motor pumps 5 HP - 64 Nos</t>
  </si>
  <si>
    <t>Raw water raising mains</t>
  </si>
  <si>
    <t>Dipping Bores</t>
  </si>
  <si>
    <t xml:space="preserve">Service reservoir (OHSR/GLSR) - 1480 kl </t>
  </si>
  <si>
    <t xml:space="preserve">Service reservoir (OHSR/GLSR) - 226 kl </t>
  </si>
  <si>
    <t xml:space="preserve">Distribution pipes </t>
  </si>
  <si>
    <t>Pipe line repaires</t>
  </si>
  <si>
    <t>Motor repairs</t>
  </si>
  <si>
    <t>Manmasdor 24 nos</t>
  </si>
  <si>
    <t>Bill collector - 2 nos</t>
  </si>
  <si>
    <t xml:space="preserve">Sapres  </t>
  </si>
  <si>
    <t>Pipeline</t>
  </si>
  <si>
    <t>Repaires to service reservoirs</t>
  </si>
  <si>
    <t>Hand pump O&amp; M</t>
  </si>
  <si>
    <t>Raw water Rising main (1100 RMT) , 250 mm dia DI pipes (SWB – Tank  to Filter bed)</t>
  </si>
  <si>
    <t>Electric pump sets 2 Nos. each 40 HP</t>
  </si>
  <si>
    <t>Treatment plant -  Filter bed (1.30 MLD)</t>
  </si>
  <si>
    <t>900Kl (4.5 lakh KL=4.5 Lakh KL)</t>
  </si>
  <si>
    <t>Booster pump</t>
  </si>
  <si>
    <t>open Well was Excavated downstream of Tank Bund</t>
  </si>
  <si>
    <t>Electrical motors  (3 Nos*64KW)</t>
  </si>
  <si>
    <t>Connected to main line (500 RMT 6” dia Ac pipes)</t>
  </si>
  <si>
    <t>Bore Wells fitted with HPs = 285 (Cost worked out based on the present rates)</t>
  </si>
  <si>
    <t>Bore wells fitted with Electric motors = 74 (Cost worked out based on the present rates)</t>
  </si>
  <si>
    <t>)  ELSR (1.00 lakh Lts)</t>
  </si>
  <si>
    <t>CI.Pumping main (250 mm dia-1100 RMT</t>
  </si>
  <si>
    <t>construction of additional Filter beds (1.09 MLD)</t>
  </si>
  <si>
    <t>RCC GLSR+ELSR (400Kl=5.65+500KL=23.10)</t>
  </si>
  <si>
    <t>75 KVA diesel generator set at Raw water pump house</t>
  </si>
  <si>
    <t>Inter connections with 200 mm dia pipes for the ELSR</t>
  </si>
  <si>
    <t>Miscellaneous other works</t>
  </si>
  <si>
    <t>cost of escalation @ 10%</t>
  </si>
  <si>
    <t>Tender premium @ 10%</t>
  </si>
  <si>
    <t>Motors 7.5 HP (2 Nos.)</t>
  </si>
  <si>
    <t>Construction of pump house</t>
  </si>
  <si>
    <t xml:space="preserve">Rising main  110mm dia  RCC pipes (OW to ELSR=800 RMT) </t>
  </si>
  <si>
    <t>) 40KW centrifugal pump</t>
  </si>
  <si>
    <t>450 mm dia AC, Pumping main (Gravity)- 10800 RMT</t>
  </si>
  <si>
    <t>500 KL sump</t>
  </si>
  <si>
    <t>400 mm dia-GRP pumping main</t>
  </si>
  <si>
    <t>ELSR-500KL</t>
  </si>
  <si>
    <t>Centrifugal pump set 3 Nos (64KW)</t>
  </si>
  <si>
    <t>Gravity Main (23745 RMT) 500 mm dia  AC pipe</t>
  </si>
  <si>
    <t>Sump (200 KL+pump house)</t>
  </si>
  <si>
    <t>ELSR (600 KL)</t>
  </si>
  <si>
    <t>GLSR (700 KL)</t>
  </si>
  <si>
    <t>pumping main-250 mm dia DI K7 class –1200 RMT</t>
  </si>
  <si>
    <t>Pumping main -250 mm dia DI- K7 class (3200 RMT)</t>
  </si>
  <si>
    <t>Centrifugal Pump sets – 2 Nos- 15 KW</t>
  </si>
  <si>
    <t>Centrifugal pump sets 2 nos -9 KW each</t>
  </si>
  <si>
    <t>providing water connections</t>
  </si>
  <si>
    <t>MS pipes</t>
  </si>
  <si>
    <t>Distribution lines</t>
  </si>
  <si>
    <t>q) CD works</t>
  </si>
  <si>
    <t>Power supply arrangements</t>
  </si>
  <si>
    <t>Charges paid to HMWS &amp; SB</t>
  </si>
  <si>
    <t>Public Stand Posts (72 Nos)</t>
  </si>
  <si>
    <t>Open well 9 in numbers</t>
  </si>
  <si>
    <t>Motors 7.5 HP (7 Nos.)</t>
  </si>
  <si>
    <t>Motors 10  HP 2 in numbers</t>
  </si>
  <si>
    <t>R&amp;Bnand land acquisition</t>
  </si>
  <si>
    <t>Cost of Capital   (HUDCO / LIC loan – Interest rate 6.25%) Total amount 66.67 Lakhs</t>
  </si>
  <si>
    <t>a)Pump set Operators (6 Nos)</t>
  </si>
  <si>
    <t>b)Filter bed operators (6 Nos)</t>
  </si>
  <si>
    <t>c)operators at Treatment plant (9  Nos)</t>
  </si>
  <si>
    <t>d)Operators at intermediate pumping station (9 Nos)</t>
  </si>
  <si>
    <t>e)Operators at distribution system (15 Nos)</t>
  </si>
  <si>
    <t>f)Bill Collectors (2 Nos)</t>
  </si>
  <si>
    <t>g)Energy cost</t>
  </si>
  <si>
    <t>h)Chemicals for water treatment</t>
  </si>
  <si>
    <t>i)Repairs to treatment plant</t>
  </si>
  <si>
    <t>j)Spares</t>
  </si>
  <si>
    <t>j)Repairs to Reservoirs</t>
  </si>
  <si>
    <t>k)Repairs to tankers</t>
  </si>
  <si>
    <t>l)annual maintenance cost of HPS</t>
  </si>
  <si>
    <t>m)Annual maintenance cost of Bore wells fitted with Electric mototrs</t>
  </si>
  <si>
    <t>n) Water supply through Tankers</t>
  </si>
  <si>
    <t>Annual maintenance cost</t>
  </si>
  <si>
    <t>Failure</t>
  </si>
  <si>
    <t>Replacement</t>
  </si>
  <si>
    <t>Tube Well</t>
  </si>
  <si>
    <t>Extension</t>
  </si>
  <si>
    <t>RO</t>
  </si>
  <si>
    <t>Private</t>
  </si>
  <si>
    <t>Generator</t>
  </si>
  <si>
    <t>Reservoir</t>
  </si>
  <si>
    <t>Service Reservoir</t>
  </si>
  <si>
    <t>Water Quality Testing</t>
  </si>
  <si>
    <t>No of PSPs 32</t>
  </si>
  <si>
    <t>hand pump 1</t>
  </si>
  <si>
    <t>hand pump 2</t>
  </si>
  <si>
    <t>hand pump 3</t>
  </si>
  <si>
    <t>hand pump 4</t>
  </si>
  <si>
    <t>hand pump 5</t>
  </si>
  <si>
    <t>hand pump 6</t>
  </si>
  <si>
    <t>hand pump 7</t>
  </si>
  <si>
    <t>hand pump 8</t>
  </si>
  <si>
    <t>hand pump 9</t>
  </si>
  <si>
    <t>hand pump 10</t>
  </si>
  <si>
    <t>hand pump 11</t>
  </si>
  <si>
    <t>hand pump 12</t>
  </si>
  <si>
    <t>hand pump 13</t>
  </si>
  <si>
    <t>hand pump 14</t>
  </si>
  <si>
    <t>hand pump 15</t>
  </si>
  <si>
    <t>hand pump 16</t>
  </si>
  <si>
    <t>hand pump 17</t>
  </si>
  <si>
    <t>hand pump 18</t>
  </si>
  <si>
    <t>hand pump 19</t>
  </si>
  <si>
    <t>hand pump 20</t>
  </si>
  <si>
    <t>hand pump 21</t>
  </si>
  <si>
    <t>hand pump 22</t>
  </si>
  <si>
    <t>hand pump 23</t>
  </si>
  <si>
    <t>hand pump 24</t>
  </si>
  <si>
    <t>hand pump 25</t>
  </si>
  <si>
    <t>Borewell with HP</t>
  </si>
  <si>
    <t>Hand pump with Borewell</t>
  </si>
  <si>
    <t>Borewell 1 number</t>
  </si>
  <si>
    <t>Source Borewell 4</t>
  </si>
  <si>
    <t>Source Borewell 5</t>
  </si>
  <si>
    <t>Source Borewell 6</t>
  </si>
  <si>
    <t>Source Borewell 7</t>
  </si>
  <si>
    <t>Source Borewell 3</t>
  </si>
  <si>
    <t>Borewell source1</t>
  </si>
  <si>
    <t>Borewell source 2</t>
  </si>
  <si>
    <t>Water supply source Borewell 1</t>
  </si>
  <si>
    <t>Water supply source Borewell 2</t>
  </si>
  <si>
    <t>Water supply source Borewell 3</t>
  </si>
  <si>
    <t>Water supply source Borewell 4</t>
  </si>
  <si>
    <t>Borewell new</t>
  </si>
  <si>
    <t>Rehabilitation of source - Borewell</t>
  </si>
  <si>
    <t xml:space="preserve">Borewell 1 </t>
  </si>
  <si>
    <t>Borewell - Created by GP</t>
  </si>
  <si>
    <t>Borewell with pump private donoted</t>
  </si>
  <si>
    <t>Borewell with pump - donoted by private</t>
  </si>
  <si>
    <t xml:space="preserve">Borewell  </t>
  </si>
  <si>
    <t>Borewell for scheme source</t>
  </si>
  <si>
    <t>Borewell Hired - 2 years - 10000 rupees hired charge from private farmers</t>
  </si>
  <si>
    <t>Borewell failure dur to over exploitation 1</t>
  </si>
  <si>
    <t>Borewell failure dur to over exploitation 2</t>
  </si>
  <si>
    <t>Borewell failure 1</t>
  </si>
  <si>
    <t>Borewell8</t>
  </si>
  <si>
    <t>Borewell 10</t>
  </si>
  <si>
    <t>Borewell 11</t>
  </si>
  <si>
    <t>Borewell 12</t>
  </si>
  <si>
    <t>Hand Pump - school- 1</t>
  </si>
  <si>
    <t>Hand Pump-Village entrance - 2</t>
  </si>
  <si>
    <t>Hand Pump - centre of the village -3</t>
  </si>
  <si>
    <t>Hand Pump - Roadside -4</t>
  </si>
  <si>
    <t>Hand Pump - Temple -5</t>
  </si>
  <si>
    <t>Hand Pump -Hostel school- 1</t>
  </si>
  <si>
    <t>O&amp;M cost for Hand Pump</t>
  </si>
  <si>
    <t>Hand pump (New church)</t>
  </si>
  <si>
    <t>Transmission Mains</t>
  </si>
  <si>
    <t>Distribution Valve</t>
  </si>
  <si>
    <t>Transmission Valve</t>
  </si>
  <si>
    <t>Query</t>
  </si>
  <si>
    <t>ELSR</t>
  </si>
  <si>
    <t>RSS</t>
  </si>
  <si>
    <t>Filter Bed</t>
  </si>
  <si>
    <t>Tendering Cost</t>
  </si>
  <si>
    <t>Pump Starters</t>
  </si>
  <si>
    <t>Materials/Tools/Spares</t>
  </si>
  <si>
    <t>Public stand post 20 Nos</t>
  </si>
  <si>
    <t>Distribution Mains</t>
  </si>
  <si>
    <t>Infiltration Well</t>
  </si>
  <si>
    <t>Civil Works</t>
  </si>
  <si>
    <t>Raw Water Pump</t>
  </si>
  <si>
    <t>Misc.</t>
  </si>
  <si>
    <t>valves (CI valves)</t>
  </si>
  <si>
    <t>Gravity Filter</t>
  </si>
  <si>
    <t>transmission Mains</t>
  </si>
  <si>
    <t>Rainwater</t>
  </si>
  <si>
    <t>Tanker Supply</t>
  </si>
  <si>
    <t>Distribution Pipe</t>
  </si>
  <si>
    <t>Plastic Tank</t>
  </si>
  <si>
    <t>Summer storage Tank</t>
  </si>
  <si>
    <t>Number of units</t>
  </si>
  <si>
    <t>Summer Storage Tank</t>
  </si>
  <si>
    <t>Vizayanagaram</t>
  </si>
  <si>
    <t>Guntakal</t>
  </si>
  <si>
    <t>Karimnagr</t>
  </si>
  <si>
    <t>Mahuboobnagar</t>
  </si>
  <si>
    <t>Rangga Reddy</t>
  </si>
  <si>
    <t>Cost Rupees</t>
  </si>
  <si>
    <t>Cost Lahks</t>
  </si>
  <si>
    <t>39 Hand Pumps created by GP @Rs.30000</t>
  </si>
  <si>
    <t>Public stand post 220</t>
  </si>
  <si>
    <t>Additional motor pumps 5HP</t>
  </si>
  <si>
    <t>Lenth of Pipe/HP 0f pump/KL of Storage</t>
  </si>
  <si>
    <t>Godavari Zone</t>
  </si>
  <si>
    <t>Village Population</t>
  </si>
  <si>
    <t>Cost per Item Ruppees</t>
  </si>
  <si>
    <t>ExpDS</t>
  </si>
  <si>
    <t>ExpDs</t>
  </si>
  <si>
    <t>Expenditure Type</t>
  </si>
  <si>
    <t>Government Expenditure</t>
  </si>
  <si>
    <t>Southern Telangana Zone</t>
  </si>
  <si>
    <t>East Godavari</t>
  </si>
  <si>
    <t>Warangal</t>
  </si>
  <si>
    <t>Sattenapalli</t>
  </si>
  <si>
    <t>Bheemunipatnam</t>
  </si>
  <si>
    <t>Sircilla</t>
  </si>
  <si>
    <t>Ananthapur</t>
  </si>
  <si>
    <t>Gunturpally</t>
  </si>
  <si>
    <t>Gundlamorsu</t>
  </si>
  <si>
    <t>Puppaladoddi</t>
  </si>
  <si>
    <t>Soorampally</t>
  </si>
  <si>
    <t>Seetharamnagaram</t>
  </si>
  <si>
    <t>Veetalatduku</t>
  </si>
  <si>
    <t>Molakala cheruvu</t>
  </si>
  <si>
    <t>Kotagudibanda</t>
  </si>
  <si>
    <t>Bhupathipalem</t>
  </si>
  <si>
    <t>Jeggurupadu</t>
  </si>
  <si>
    <t>Laximinagar</t>
  </si>
  <si>
    <t>Pump House Cost</t>
  </si>
  <si>
    <t>Handpump</t>
  </si>
  <si>
    <t>Handpump 1</t>
  </si>
  <si>
    <t>Handpump 2</t>
  </si>
  <si>
    <t>Handpump 3</t>
  </si>
  <si>
    <t>Handpump 4</t>
  </si>
  <si>
    <t>Handpump 5</t>
  </si>
  <si>
    <t>Handpump 6</t>
  </si>
  <si>
    <t>Handpump 7</t>
  </si>
  <si>
    <t>Handpump 8</t>
  </si>
  <si>
    <t>Handpump 9</t>
  </si>
  <si>
    <t>Handpump 10</t>
  </si>
  <si>
    <t>Survey Cost</t>
  </si>
  <si>
    <t>PSP's - 7</t>
  </si>
  <si>
    <t>PSP's -5</t>
  </si>
  <si>
    <t>Resource</t>
  </si>
  <si>
    <t>Eash Godavari</t>
  </si>
  <si>
    <t>Filter Point 1</t>
  </si>
  <si>
    <t>Filter Point 2</t>
  </si>
  <si>
    <t>Filter Point 3</t>
  </si>
  <si>
    <t>Filter Point 4</t>
  </si>
  <si>
    <t>Cistern (3 Nos)</t>
  </si>
  <si>
    <t>PSP  5</t>
  </si>
  <si>
    <t>PSP 3</t>
  </si>
  <si>
    <t>6 PSP's</t>
  </si>
  <si>
    <t>Proportionat cost of MVS</t>
  </si>
  <si>
    <t>Replacement of Source</t>
  </si>
  <si>
    <t>Proportionate cost of MVS</t>
  </si>
  <si>
    <t xml:space="preserve">  power pump</t>
  </si>
  <si>
    <t>Laying power line</t>
  </si>
  <si>
    <t>PSPs - 12 Nos</t>
  </si>
  <si>
    <t>11 - PSP and transmission Pipe (.44+.6)</t>
  </si>
  <si>
    <t>Distribution and Pump House Cost (1.2+0.5)</t>
  </si>
  <si>
    <t>Replacement ofstarters</t>
  </si>
  <si>
    <t>Additional storage - 20kl GLSR</t>
  </si>
  <si>
    <t>SS tank</t>
  </si>
  <si>
    <t xml:space="preserve">SS Tank  </t>
  </si>
  <si>
    <t>SS Filter</t>
  </si>
  <si>
    <t>Cistern (5 Nos.)-each 2 kl</t>
  </si>
  <si>
    <t>Cost Component Code</t>
  </si>
  <si>
    <t>SVS</t>
  </si>
  <si>
    <t>MVS</t>
  </si>
  <si>
    <t>Code</t>
  </si>
  <si>
    <t>Amilepalli</t>
  </si>
  <si>
    <t>Ankissettipalli</t>
  </si>
  <si>
    <t>Brahmanthangall</t>
  </si>
  <si>
    <t>CH.Kottur</t>
  </si>
  <si>
    <t>Chepalakancheruvu</t>
  </si>
  <si>
    <t>Chinnagonegal</t>
  </si>
  <si>
    <t>Mendangi</t>
  </si>
  <si>
    <t>Dongandhurthy</t>
  </si>
  <si>
    <t>Godamkunta</t>
  </si>
  <si>
    <t>Jagannadhapuram</t>
  </si>
  <si>
    <t>Khyruppala</t>
  </si>
  <si>
    <t>Keelagaam</t>
  </si>
  <si>
    <t>Komati Satram</t>
  </si>
  <si>
    <t>Koratpally</t>
  </si>
  <si>
    <t>Laxmneswaram</t>
  </si>
  <si>
    <t>M. Yerrabally</t>
  </si>
  <si>
    <t>Machireddipally</t>
  </si>
  <si>
    <t>Magasanthippa</t>
  </si>
  <si>
    <t>Maliala</t>
  </si>
  <si>
    <t>Muktapuram</t>
  </si>
  <si>
    <t>Muslipalli</t>
  </si>
  <si>
    <t>Narukulapadu</t>
  </si>
  <si>
    <t>Pachhla nadikudi</t>
  </si>
  <si>
    <t>Pappudalavalasa</t>
  </si>
  <si>
    <t>Paturivari Kandriga</t>
  </si>
  <si>
    <t>Peddatadepalli</t>
  </si>
  <si>
    <t>Peddalanka</t>
  </si>
  <si>
    <t>Challavanipeta</t>
  </si>
  <si>
    <t>Pitlapalem</t>
  </si>
  <si>
    <t>Rallaananthapur</t>
  </si>
  <si>
    <t>Seetharamanagaram</t>
  </si>
  <si>
    <t>Sankaranagaram</t>
  </si>
  <si>
    <t>Sikkalabai</t>
  </si>
  <si>
    <t>Medipally</t>
  </si>
  <si>
    <t>Mugadapeta</t>
  </si>
  <si>
    <t>P.Levidi</t>
  </si>
  <si>
    <t>Pamuluru</t>
  </si>
  <si>
    <t>Pandipadu</t>
  </si>
  <si>
    <t>Ramakuru</t>
  </si>
  <si>
    <t>Ramdaspally</t>
  </si>
  <si>
    <t>Tulekalan</t>
  </si>
  <si>
    <t>Ramireddy Palli</t>
  </si>
  <si>
    <t>Tekkalivani Valasa</t>
  </si>
  <si>
    <t>Current Infastructure Cost  (Rs. 2010)</t>
  </si>
  <si>
    <t>Current Infastructure Cost (US $ 2010)</t>
  </si>
  <si>
    <t>Age</t>
  </si>
  <si>
    <t>Mechanised borehole</t>
  </si>
  <si>
    <t>Ground water</t>
  </si>
  <si>
    <t>Surface water</t>
  </si>
  <si>
    <t>Mech BH</t>
  </si>
  <si>
    <t>Revised villlage name</t>
  </si>
  <si>
    <t>I.Godavari Zone</t>
  </si>
  <si>
    <t>Major Source of DW</t>
  </si>
  <si>
    <t>1.  East Godavari</t>
  </si>
  <si>
    <t>1. Bhupathipalem</t>
  </si>
  <si>
    <t>2.P.veerampalem</t>
  </si>
  <si>
    <t>3. Nagabathulavaripalem</t>
  </si>
  <si>
    <t>Ground water/IW</t>
  </si>
  <si>
    <t>4. Vemulapalem</t>
  </si>
  <si>
    <t>5. Kongodu</t>
  </si>
  <si>
    <t>6. Buchampeta</t>
  </si>
  <si>
    <t>7. Thimmarajupeta</t>
  </si>
  <si>
    <t>8. Jegurupadu</t>
  </si>
  <si>
    <t>9. Magasanthippa</t>
  </si>
  <si>
    <t>10. Dulla</t>
  </si>
  <si>
    <t>2.West Godavari</t>
  </si>
  <si>
    <t>1. Laxminagar</t>
  </si>
  <si>
    <t>2. Bothappagudem</t>
  </si>
  <si>
    <t>3. Rajavaram</t>
  </si>
  <si>
    <t>4. Nimmalagudem</t>
  </si>
  <si>
    <t>Ground water/IF</t>
  </si>
  <si>
    <t>5.Maruteru</t>
  </si>
  <si>
    <t>6.Vempa</t>
  </si>
  <si>
    <t>7. Devunithota</t>
  </si>
  <si>
    <t>8. Lakshmaneswaram - Head</t>
  </si>
  <si>
    <t>9. Pedalanka - Middle</t>
  </si>
  <si>
    <t>10. Marrithippa - Tail</t>
  </si>
  <si>
    <t>II. Krishna Zone</t>
  </si>
  <si>
    <t xml:space="preserve">                1. Krishna</t>
  </si>
  <si>
    <t>1.Chorampudi</t>
  </si>
  <si>
    <t>2.Kothagudem</t>
  </si>
  <si>
    <t>3.SC Locality Konduru</t>
  </si>
  <si>
    <t>4.Gopavarapugudem</t>
  </si>
  <si>
    <t>5.Pamidimukkala</t>
  </si>
  <si>
    <t>6. Obulapuram</t>
  </si>
  <si>
    <t>7. Surampally</t>
  </si>
  <si>
    <t>1.Narakullapadu</t>
  </si>
  <si>
    <t>2.Janapadu</t>
  </si>
  <si>
    <t>3.Sirangipalem</t>
  </si>
  <si>
    <t>4.Munagapadu</t>
  </si>
  <si>
    <t>5.Nagireddypalem - Middle</t>
  </si>
  <si>
    <t>6.Anupalem  -  Head</t>
  </si>
  <si>
    <t>7.Avulavaripalem  -  Tail</t>
  </si>
  <si>
    <t xml:space="preserve">             3.Prakasam</t>
  </si>
  <si>
    <t>1.Ramkuru</t>
  </si>
  <si>
    <t>2.Muslipally</t>
  </si>
  <si>
    <t>3.Seetarampuram</t>
  </si>
  <si>
    <t>4.CH.V.Palem</t>
  </si>
  <si>
    <t>5.Chekurapadu</t>
  </si>
  <si>
    <t>6.Bapathpally</t>
  </si>
  <si>
    <t>III.High Altitude Zone</t>
  </si>
  <si>
    <t>1.Visakhapatnam</t>
  </si>
  <si>
    <t>1.Pappuduvalas - Head</t>
  </si>
  <si>
    <t>2.Padmapuram - Middle</t>
  </si>
  <si>
    <t xml:space="preserve">3.Ravvalaguda - Tail </t>
  </si>
  <si>
    <t>2.Srikakulam</t>
  </si>
  <si>
    <t>1.Mukundapuram</t>
  </si>
  <si>
    <t>2.Somagandi</t>
  </si>
  <si>
    <t xml:space="preserve">3.Gottipally </t>
  </si>
  <si>
    <t xml:space="preserve">4.Madhupuram </t>
  </si>
  <si>
    <t>3.Vizianagaram</t>
  </si>
  <si>
    <t>1..Kakunivalasa</t>
  </si>
  <si>
    <t>2.SkhalaBai</t>
  </si>
  <si>
    <t>3. Mendangi</t>
  </si>
  <si>
    <t>4.P.Levidi</t>
  </si>
  <si>
    <t>5.Tadikonda</t>
  </si>
  <si>
    <t>6.Tekkanivanivalasa</t>
  </si>
  <si>
    <t>4.Khammam</t>
  </si>
  <si>
    <t>1.Garbakunta</t>
  </si>
  <si>
    <t>2.Gommugudem</t>
  </si>
  <si>
    <t>3.Raikunta</t>
  </si>
  <si>
    <t>4.Achutapuram</t>
  </si>
  <si>
    <t>5. Gangavaram</t>
  </si>
  <si>
    <t>6. Pocharam</t>
  </si>
  <si>
    <t>5.E.Godavari</t>
  </si>
  <si>
    <t>1.Gondivalasa(pandirimamidi)</t>
  </si>
  <si>
    <t>2. GM.Valasa</t>
  </si>
  <si>
    <t>IV.Scarce Rainfall Zone</t>
  </si>
  <si>
    <t>1.Anantapur</t>
  </si>
  <si>
    <t>1.Mekalacheruvu</t>
  </si>
  <si>
    <t>2.Peddaguddampally</t>
  </si>
  <si>
    <t>3.Korvipally</t>
  </si>
  <si>
    <t>4.M.Yerrabally</t>
  </si>
  <si>
    <t>5.Siddagiri</t>
  </si>
  <si>
    <t>6.E.Gollahatti</t>
  </si>
  <si>
    <t>7.Uppalpadu - Middle</t>
  </si>
  <si>
    <t>8.Muktapuram - Head</t>
  </si>
  <si>
    <t>9.Ralla Anantapur - Tail</t>
  </si>
  <si>
    <t>10.Dosaledu</t>
  </si>
  <si>
    <t>11.Madugupally</t>
  </si>
  <si>
    <t>2.Kurnool</t>
  </si>
  <si>
    <t>1.Khyruppala</t>
  </si>
  <si>
    <t>2. Chintakunta</t>
  </si>
  <si>
    <t>3.Alwal</t>
  </si>
  <si>
    <t>4.Cinnagonehal</t>
  </si>
  <si>
    <t xml:space="preserve">5.Mitnala </t>
  </si>
  <si>
    <t>6.Gundlamorsu</t>
  </si>
  <si>
    <t>7.Gargeyapuram</t>
  </si>
  <si>
    <t>8.puppaldoddi</t>
  </si>
  <si>
    <t>9..Kottala</t>
  </si>
  <si>
    <t>V.North Coastal Zone</t>
  </si>
  <si>
    <t>1.Taruva</t>
  </si>
  <si>
    <t>2.Boduvalasa</t>
  </si>
  <si>
    <t>3.Mangalpuram</t>
  </si>
  <si>
    <t>4.Dibbadipalem</t>
  </si>
  <si>
    <t>5.Pettalpalem</t>
  </si>
  <si>
    <t>6.Ch.Kothuru</t>
  </si>
  <si>
    <t>7.kallivanipalem</t>
  </si>
  <si>
    <t>2.Vizianagaram</t>
  </si>
  <si>
    <t>1.Chepalkacheruvu - Tail</t>
  </si>
  <si>
    <t>2.Mugadapeta - middle</t>
  </si>
  <si>
    <t>3.Komatisatram - Head</t>
  </si>
  <si>
    <t>4.Chamalapalli</t>
  </si>
  <si>
    <t>5.Dasaripeta</t>
  </si>
  <si>
    <t>6.Korukondapalem</t>
  </si>
  <si>
    <t>3.Srikakulam</t>
  </si>
  <si>
    <t>1.Anantagiri</t>
  </si>
  <si>
    <t>2.Anupuram</t>
  </si>
  <si>
    <t>3.Veddulavalasa-NGP</t>
  </si>
  <si>
    <t>4.Mettapeta</t>
  </si>
  <si>
    <t>5.Magguru</t>
  </si>
  <si>
    <t>6.Challavanipeta</t>
  </si>
  <si>
    <t>7. Kasipuram</t>
  </si>
  <si>
    <t>VI.Southern Zone</t>
  </si>
  <si>
    <r>
      <t xml:space="preserve">             </t>
    </r>
    <r>
      <rPr>
        <b/>
        <sz val="11"/>
        <color indexed="8"/>
        <rFont val="Calibri"/>
        <family val="2"/>
      </rPr>
      <t>1.Chittoor</t>
    </r>
  </si>
  <si>
    <t>1.Amilepalle</t>
  </si>
  <si>
    <t>2.Ankishettypalle</t>
  </si>
  <si>
    <t xml:space="preserve">3.Brahmanthangaln - Head </t>
  </si>
  <si>
    <t xml:space="preserve">4.Keelagraham - Middle </t>
  </si>
  <si>
    <t>5.Vettalataduku - Tail</t>
  </si>
  <si>
    <t>6.Kotagudibanda</t>
  </si>
  <si>
    <t>7.palempalle</t>
  </si>
  <si>
    <t>8.Molakalacheruvu</t>
  </si>
  <si>
    <t xml:space="preserve">                 2.Nellore</t>
  </si>
  <si>
    <t>1.Ashwinipuram</t>
  </si>
  <si>
    <t>2.shankarnagaram</t>
  </si>
  <si>
    <t>3.Pandipadu</t>
  </si>
  <si>
    <t>4.Pallipalem</t>
  </si>
  <si>
    <t>5.Pathurivarikandriga</t>
  </si>
  <si>
    <t>6.Dasaripalem</t>
  </si>
  <si>
    <t>7.Gandhijanasahayam</t>
  </si>
  <si>
    <t>8.Yerrakunta</t>
  </si>
  <si>
    <t>9.vengareddypalem</t>
  </si>
  <si>
    <t xml:space="preserve">                  3.Kadapa</t>
  </si>
  <si>
    <t>1.N.Palagiri</t>
  </si>
  <si>
    <t>2.Pamuluru -Head</t>
  </si>
  <si>
    <t>3.Chennamrajpally</t>
  </si>
  <si>
    <t>4.Giddangivar -NGP</t>
  </si>
  <si>
    <t>5.Ayyavaripally -Tail</t>
  </si>
  <si>
    <t>6.Ramireddypally - Middle</t>
  </si>
  <si>
    <t>VII.Central Telangana Zone</t>
  </si>
  <si>
    <t xml:space="preserve">            1.Khammam</t>
  </si>
  <si>
    <t>1.Medepally</t>
  </si>
  <si>
    <t>Ground water+RO Plant</t>
  </si>
  <si>
    <t>2.Venkatapuram</t>
  </si>
  <si>
    <t>3.Jagannadhapuram</t>
  </si>
  <si>
    <t>4.Voddugudem</t>
  </si>
  <si>
    <t>5.Dantula Thanda</t>
  </si>
  <si>
    <t>6.Maddivancha</t>
  </si>
  <si>
    <t>7.Tirumalayapalem</t>
  </si>
  <si>
    <t>8.Mangali Thanda</t>
  </si>
  <si>
    <t xml:space="preserve">                  2.Medak</t>
  </si>
  <si>
    <t>1.Pulmamidi</t>
  </si>
  <si>
    <t>2.Dharmasagar</t>
  </si>
  <si>
    <t>3.Thammadapally</t>
  </si>
  <si>
    <t>4.Machireddypally</t>
  </si>
  <si>
    <t>5.Kamkole</t>
  </si>
  <si>
    <t>6.Enkepally</t>
  </si>
  <si>
    <t>7.Nagulapally</t>
  </si>
  <si>
    <t xml:space="preserve">              3.Warangal</t>
  </si>
  <si>
    <t>1.Siddagiri  -   Tail</t>
  </si>
  <si>
    <t>2.Pembarthy  -  (Middle)</t>
  </si>
  <si>
    <t>3.Ganturpall  -  Head</t>
  </si>
  <si>
    <t>4.Malyala</t>
  </si>
  <si>
    <t>5.Mahamoodpatnam</t>
  </si>
  <si>
    <t>6.Gangadevipally  - NGP</t>
  </si>
  <si>
    <t>Ground water+RO plant</t>
  </si>
  <si>
    <t>7.Veeraram</t>
  </si>
  <si>
    <t>VIII.North  Telangana Zone</t>
  </si>
  <si>
    <t xml:space="preserve">               1.Adilabad</t>
  </si>
  <si>
    <t>1.Dollara</t>
  </si>
  <si>
    <t>2.Jamdapur</t>
  </si>
  <si>
    <t>3.Kuchlapur</t>
  </si>
  <si>
    <t>4.Roopnaik Thanda</t>
  </si>
  <si>
    <t>5.Ramalingampet</t>
  </si>
  <si>
    <t>6.Ispoor</t>
  </si>
  <si>
    <t>7.Talmadri</t>
  </si>
  <si>
    <t xml:space="preserve">          2.Karimnagar</t>
  </si>
  <si>
    <t>1.Dongathurthy</t>
  </si>
  <si>
    <t>2.Peddur</t>
  </si>
  <si>
    <t>3.Umnapur</t>
  </si>
  <si>
    <t>4.Stambhampally</t>
  </si>
  <si>
    <t>5.Sundaragiri</t>
  </si>
  <si>
    <t>6.Rekonda</t>
  </si>
  <si>
    <t xml:space="preserve">          3.Nizamabad</t>
  </si>
  <si>
    <t>1.Janakampet(1650/1822) -Head</t>
  </si>
  <si>
    <t>2.Pachhalanadikudi-Middle</t>
  </si>
  <si>
    <t>3.Wadi  -  Tail</t>
  </si>
  <si>
    <t>4.Argul</t>
  </si>
  <si>
    <t>5.Kuratpally</t>
  </si>
  <si>
    <t>6.Rangampet</t>
  </si>
  <si>
    <t>7.Gannaram</t>
  </si>
  <si>
    <t>IX.Southern Telangana Zone</t>
  </si>
  <si>
    <t xml:space="preserve">       1. Rangareddy</t>
  </si>
  <si>
    <t>1.Godamkunta -  NGP</t>
  </si>
  <si>
    <t>2.Anthaipally</t>
  </si>
  <si>
    <t>3.Muneerabad</t>
  </si>
  <si>
    <t>4.Gachhubai Thanda</t>
  </si>
  <si>
    <t>5.Ramadaspally  -   Tail</t>
  </si>
  <si>
    <t>6.Khanapur   -  Middle</t>
  </si>
  <si>
    <t>7.Tulekalan  -   Head</t>
  </si>
  <si>
    <t xml:space="preserve">            2.Nalgonda</t>
  </si>
  <si>
    <t>1.Malkapur</t>
  </si>
  <si>
    <t>2.Yenuganti Thanda</t>
  </si>
  <si>
    <t>3.Narasimhulagudem</t>
  </si>
  <si>
    <t>4. Gopalpuram</t>
  </si>
  <si>
    <t>5.Velamagudem</t>
  </si>
  <si>
    <t>6. Bandasomaram</t>
  </si>
  <si>
    <t>3.Mahabubnagar</t>
  </si>
  <si>
    <t>1.Ubbalagattu thanda</t>
  </si>
  <si>
    <t>2.Gopalapur</t>
  </si>
  <si>
    <t>3.Pedda Thanda</t>
  </si>
  <si>
    <t>4.Venkammagudem</t>
  </si>
  <si>
    <t>5.Chennipad</t>
  </si>
  <si>
    <t>6..Chowduru</t>
  </si>
  <si>
    <t>7.Tappetlamorsu</t>
  </si>
  <si>
    <t>8.Kisatram</t>
  </si>
  <si>
    <t>Head</t>
  </si>
  <si>
    <t>Middle</t>
  </si>
  <si>
    <t>Tail</t>
  </si>
  <si>
    <t xml:space="preserve">Tail </t>
  </si>
  <si>
    <t>NA</t>
  </si>
  <si>
    <t>Mixed piped supply</t>
  </si>
  <si>
    <t>Mech BH &amp; single village scheme &amp; multi village scheme</t>
  </si>
  <si>
    <t>Mechanised borehole &amp; multi-village scheme</t>
  </si>
  <si>
    <t>Mechanised borehole &amp; single-village scheme</t>
  </si>
  <si>
    <t>Single village scheme &amp; multi village scheme</t>
  </si>
  <si>
    <t>Population served classification</t>
  </si>
  <si>
    <t>Less than 500</t>
  </si>
  <si>
    <t xml:space="preserve">Between 500 and 5000 </t>
  </si>
  <si>
    <t>More than 5000</t>
  </si>
  <si>
    <t>Service delivery model code</t>
  </si>
  <si>
    <t>Village water supply technologies</t>
  </si>
  <si>
    <t>Village water supply technologies (global)</t>
  </si>
  <si>
    <t>Cost per year (Rs. 2010)</t>
  </si>
  <si>
    <t>Cost per year (US $ 2010)</t>
  </si>
  <si>
    <t>2010 exchange rate</t>
  </si>
  <si>
    <t>Village name</t>
  </si>
  <si>
    <t>Total number of Households</t>
  </si>
  <si>
    <t>Total population per village</t>
  </si>
  <si>
    <t>Context1</t>
  </si>
  <si>
    <t>Context2</t>
  </si>
  <si>
    <t>Context3</t>
  </si>
  <si>
    <t>Context4</t>
  </si>
  <si>
    <t>Context5</t>
  </si>
  <si>
    <t>Context6</t>
  </si>
  <si>
    <t>Context7</t>
  </si>
  <si>
    <t>Component detail 1</t>
  </si>
  <si>
    <t>Component detail 2</t>
  </si>
  <si>
    <t>Component detail 3</t>
  </si>
  <si>
    <t>Purpose of Investment2</t>
  </si>
  <si>
    <t>WaterSupplyDetails1</t>
  </si>
  <si>
    <t>WaterSupplyDetails2</t>
  </si>
  <si>
    <t>WaterSupplyDetails3</t>
  </si>
  <si>
    <t>WaterSupplyDetails4</t>
  </si>
  <si>
    <t>Calculations1</t>
  </si>
  <si>
    <t>Calculations2</t>
  </si>
  <si>
    <t>Calculations3</t>
  </si>
  <si>
    <t>Calculations4</t>
  </si>
  <si>
    <t>Component detail 4</t>
  </si>
  <si>
    <t>Component detail 5</t>
  </si>
  <si>
    <t>Component detail 6</t>
  </si>
  <si>
    <t>CostComponent1</t>
  </si>
  <si>
    <t>CostComponent2</t>
  </si>
  <si>
    <t>ExpenditureDetails1</t>
  </si>
  <si>
    <t>ExpenditureDetails2</t>
  </si>
  <si>
    <t>ExpenditureDetails3</t>
  </si>
  <si>
    <t>ExpenditureDetails4</t>
  </si>
  <si>
    <t>ExpenditureDetails5</t>
  </si>
  <si>
    <t>Text</t>
  </si>
  <si>
    <t>Numerical</t>
  </si>
  <si>
    <t>Rupees</t>
  </si>
  <si>
    <t>US$</t>
  </si>
  <si>
    <t>Initial HH contribution</t>
  </si>
  <si>
    <t>Land cost plus SS filter (4+2.1)</t>
  </si>
  <si>
    <t>Land purchase</t>
  </si>
  <si>
    <t>HH Connection charges</t>
  </si>
  <si>
    <t>Cost of capital</t>
  </si>
  <si>
    <t>Purpose of expenditure (broad)</t>
  </si>
  <si>
    <t>Purpose of expenditure (detailed)</t>
  </si>
  <si>
    <t>Coponenent name/code</t>
  </si>
  <si>
    <t>Pump repair</t>
  </si>
  <si>
    <t>Not applicable</t>
  </si>
  <si>
    <t>WaterSupplyDetails5</t>
  </si>
  <si>
    <t>Water source</t>
  </si>
  <si>
    <t>Data unavailable</t>
  </si>
  <si>
    <t>Location of village in relation to centralised source</t>
  </si>
  <si>
    <t>Item code</t>
  </si>
  <si>
    <t>1=HP, 2=Mech BH &lt; 500, 3=Mech BH 500 - 5000, 4=SVS &lt;500,5=SVS 500 - 5000, SVS 5000 +, MVS &lt;500, MVS 500 - 5000, MVS 5000 +, Mixed piped supply &lt;500, Mixed piped supply 500 - 5000, Mixed piped supply 5000 +</t>
  </si>
  <si>
    <t>1=Functioning, 2=non-functioning</t>
  </si>
  <si>
    <t>1=Capital Expenditure Hardware, 2=Capital Maintenance Expenditure, 3=Operational Expenditure,4= CapEx Software, 5=Expenditure on direct support, 6=Expenditure on indirect support, 7=Cost of capital</t>
  </si>
  <si>
    <t>No Data</t>
  </si>
  <si>
    <t>Location1</t>
  </si>
  <si>
    <t>Level 1: Type of information</t>
  </si>
  <si>
    <t>Level 2: Column information</t>
  </si>
  <si>
    <t>Level 3: Unit</t>
  </si>
  <si>
    <t>Level 4: Code</t>
  </si>
  <si>
    <t>Level 5: Column heading</t>
  </si>
  <si>
    <t>Expenditure details</t>
  </si>
  <si>
    <t>Calculations</t>
  </si>
  <si>
    <t>Location</t>
  </si>
  <si>
    <t>Context</t>
  </si>
  <si>
    <t>Water supply details</t>
  </si>
  <si>
    <t>Component details</t>
  </si>
  <si>
    <t>August 2011</t>
  </si>
  <si>
    <t>Contents</t>
  </si>
  <si>
    <t>Definition</t>
  </si>
  <si>
    <t>Currency Conversion</t>
  </si>
  <si>
    <t>Reference Sheet for Currency Conversions</t>
  </si>
  <si>
    <t>Codebook</t>
  </si>
  <si>
    <t>Code book for cost data and water service level worksheet</t>
  </si>
  <si>
    <t>Cost data</t>
  </si>
  <si>
    <t>Data input sheet for cost data</t>
  </si>
  <si>
    <t>Core village details</t>
  </si>
  <si>
    <t>Service delivery model</t>
  </si>
  <si>
    <t>Service area size</t>
  </si>
  <si>
    <t>Nº of service areas with expenditure data</t>
  </si>
  <si>
    <t>Average service area size</t>
  </si>
  <si>
    <t>Average community size</t>
  </si>
  <si>
    <t>Borehole and handpump</t>
  </si>
  <si>
    <t>Small</t>
  </si>
  <si>
    <t xml:space="preserve">Medium  </t>
  </si>
  <si>
    <t>Single-village/ town network</t>
  </si>
  <si>
    <t>-</t>
  </si>
  <si>
    <t xml:space="preserve">Intermediate </t>
  </si>
  <si>
    <t>Multi-village/ town network</t>
  </si>
  <si>
    <t>Service delivery models - Andhra Pradesh</t>
  </si>
  <si>
    <t xml:space="preserve">Reticulated supply with pumping, storage and distribution through public stand posts with provision for house connections. </t>
  </si>
  <si>
    <t>Reticulated supply with pumping, storage and distribution supplied to a number of interconnected towns or villages. Each village with its own storage and distribution network.</t>
  </si>
  <si>
    <t>Water is supplied through a combination of separate, often overlapping, service delivery systems.</t>
  </si>
  <si>
    <t xml:space="preserve">Water is supplied through a small distribution network and connected public stand posts. Water storage is limited, typically to an overhead storage tank directly connected to the pump.  Household connections are rare. </t>
  </si>
  <si>
    <t>Description</t>
  </si>
  <si>
    <t>Service delivery models</t>
  </si>
  <si>
    <t>A decription of the water service delivery models found in Andhra Pradesh</t>
  </si>
  <si>
    <t>A list of the villages samples as part of this study</t>
  </si>
  <si>
    <t>Multi village/ town system</t>
  </si>
  <si>
    <t>Single village/ town system</t>
  </si>
</sst>
</file>

<file path=xl/styles.xml><?xml version="1.0" encoding="utf-8"?>
<styleSheet xmlns="http://schemas.openxmlformats.org/spreadsheetml/2006/main">
  <numFmts count="6">
    <numFmt numFmtId="41" formatCode="_(* #,##0_);_(* \(#,##0\);_(* &quot;-&quot;_);_(@_)"/>
    <numFmt numFmtId="43" formatCode="_(* #,##0.00_);_(* \(#,##0.00\);_(* &quot;-&quot;??_);_(@_)"/>
    <numFmt numFmtId="164" formatCode="[$-409]d/mmm/yy;@"/>
    <numFmt numFmtId="165" formatCode="0.0"/>
    <numFmt numFmtId="166" formatCode="#,##0.000"/>
    <numFmt numFmtId="167" formatCode="_(* #,##0.0_);_(* \(#,##0.0\);_(* &quot;-&quot;_);_(@_)"/>
  </numFmts>
  <fonts count="48"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indexed="17"/>
      <name val="Calibri"/>
      <family val="2"/>
    </font>
    <font>
      <sz val="11"/>
      <name val="Calibri"/>
      <family val="2"/>
    </font>
    <font>
      <u/>
      <sz val="9"/>
      <color indexed="12"/>
      <name val="Calibri"/>
      <family val="2"/>
    </font>
    <font>
      <sz val="11"/>
      <color indexed="9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i/>
      <sz val="11"/>
      <color rgb="FFFF0000"/>
      <name val="Calibri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Times New Roman"/>
      <family val="1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indexed="60"/>
      <name val="Calibri"/>
      <family val="2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indexed="8"/>
      <name val="Calibri"/>
      <family val="2"/>
    </font>
    <font>
      <sz val="11"/>
      <name val="Calibri"/>
      <family val="2"/>
      <scheme val="minor"/>
    </font>
    <font>
      <sz val="11"/>
      <name val="Times New Roman"/>
      <family val="1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trike/>
      <sz val="12"/>
      <color theme="1"/>
      <name val="Calibri"/>
      <family val="2"/>
      <scheme val="minor"/>
    </font>
    <font>
      <u/>
      <sz val="9"/>
      <color theme="10"/>
      <name val="Calibri"/>
      <family val="2"/>
    </font>
    <font>
      <sz val="11"/>
      <color indexed="62"/>
      <name val="Calibri"/>
      <family val="2"/>
    </font>
    <font>
      <sz val="11"/>
      <color theme="1"/>
      <name val="Arial"/>
      <family val="2"/>
    </font>
    <font>
      <sz val="11"/>
      <color theme="1"/>
      <name val="Calibri"/>
      <family val="1"/>
      <scheme val="minor"/>
    </font>
    <font>
      <b/>
      <sz val="9"/>
      <color rgb="FFFFFFFF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indexed="11"/>
      </patternFill>
    </fill>
    <fill>
      <patternFill patternType="solid">
        <fgColor indexed="29"/>
      </patternFill>
    </fill>
    <fill>
      <patternFill patternType="solid">
        <fgColor indexed="46"/>
      </patternFill>
    </fill>
    <fill>
      <patternFill patternType="solid">
        <fgColor indexed="42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rgb="FFFFFF00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DBEEF3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indexed="43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7"/>
      </patternFill>
    </fill>
    <fill>
      <patternFill patternType="solid">
        <fgColor rgb="FF8DB3E2"/>
        <bgColor indexed="64"/>
      </patternFill>
    </fill>
    <fill>
      <patternFill patternType="solid">
        <fgColor rgb="FFC6D9F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 style="thin">
        <color theme="0"/>
      </left>
      <right style="thin">
        <color theme="0"/>
      </right>
      <top style="medium">
        <color theme="4"/>
      </top>
      <bottom/>
      <diagonal/>
    </border>
    <border>
      <left style="thin">
        <color theme="0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/>
      <right style="thin">
        <color theme="0"/>
      </right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thin">
        <color theme="0"/>
      </right>
      <top style="medium">
        <color theme="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4"/>
      </top>
      <bottom style="thin">
        <color theme="0"/>
      </bottom>
      <diagonal/>
    </border>
    <border>
      <left style="thin">
        <color theme="0"/>
      </left>
      <right style="medium">
        <color theme="4"/>
      </right>
      <top/>
      <bottom style="thin">
        <color theme="0"/>
      </bottom>
      <diagonal/>
    </border>
    <border>
      <left style="thin">
        <color theme="0"/>
      </left>
      <right style="medium">
        <color theme="4"/>
      </right>
      <top style="medium">
        <color theme="4"/>
      </top>
      <bottom style="thin">
        <color theme="0"/>
      </bottom>
      <diagonal/>
    </border>
    <border>
      <left style="medium">
        <color theme="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4"/>
      </right>
      <top style="thin">
        <color theme="0"/>
      </top>
      <bottom style="thin">
        <color theme="0"/>
      </bottom>
      <diagonal/>
    </border>
    <border>
      <left style="medium">
        <color theme="4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theme="4"/>
      </right>
      <top style="thin">
        <color theme="0"/>
      </top>
      <bottom style="thin">
        <color theme="0"/>
      </bottom>
      <diagonal/>
    </border>
    <border>
      <left/>
      <right style="medium">
        <color theme="4"/>
      </right>
      <top style="thin">
        <color theme="0"/>
      </top>
      <bottom/>
      <diagonal/>
    </border>
    <border>
      <left style="medium">
        <color theme="4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4"/>
      </left>
      <right style="thin">
        <color theme="0"/>
      </right>
      <top style="thin">
        <color theme="0"/>
      </top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4"/>
      </bottom>
      <diagonal/>
    </border>
    <border>
      <left style="thin">
        <color theme="0"/>
      </left>
      <right style="medium">
        <color theme="4"/>
      </right>
      <top style="thin">
        <color theme="0"/>
      </top>
      <bottom style="medium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2">
    <xf numFmtId="0" fontId="0" fillId="0" borderId="0"/>
    <xf numFmtId="0" fontId="5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7" fillId="6" borderId="0" applyNumberFormat="0" applyBorder="0" applyAlignment="0" applyProtection="0"/>
    <xf numFmtId="0" fontId="1" fillId="2" borderId="0" applyNumberFormat="0" applyBorder="0" applyAlignment="0" applyProtection="0"/>
    <xf numFmtId="0" fontId="4" fillId="6" borderId="0" applyNumberFormat="0" applyBorder="0" applyAlignment="0" applyProtection="0"/>
    <xf numFmtId="0" fontId="10" fillId="4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7" applyNumberFormat="0" applyFont="0" applyAlignment="0" applyProtection="0"/>
    <xf numFmtId="0" fontId="5" fillId="0" borderId="0"/>
    <xf numFmtId="0" fontId="19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4" fillId="15" borderId="0" applyNumberFormat="0" applyBorder="0" applyAlignment="0" applyProtection="0"/>
    <xf numFmtId="43" fontId="5" fillId="0" borderId="0" applyFont="0" applyFill="0" applyBorder="0" applyAlignment="0" applyProtection="0"/>
    <xf numFmtId="0" fontId="23" fillId="14" borderId="0" applyNumberFormat="0" applyBorder="0" applyAlignment="0" applyProtection="0"/>
    <xf numFmtId="0" fontId="25" fillId="18" borderId="0" applyNumberFormat="0" applyBorder="0" applyAlignment="0" applyProtection="0"/>
    <xf numFmtId="164" fontId="5" fillId="0" borderId="0"/>
    <xf numFmtId="164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9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40" fillId="29" borderId="34" applyNumberFormat="0" applyAlignment="0" applyProtection="0"/>
    <xf numFmtId="0" fontId="19" fillId="0" borderId="0"/>
    <xf numFmtId="0" fontId="19" fillId="0" borderId="0"/>
    <xf numFmtId="0" fontId="41" fillId="0" borderId="0"/>
    <xf numFmtId="0" fontId="42" fillId="0" borderId="0"/>
    <xf numFmtId="0" fontId="41" fillId="0" borderId="0"/>
    <xf numFmtId="0" fontId="41" fillId="0" borderId="0"/>
    <xf numFmtId="0" fontId="4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9" fillId="0" borderId="0"/>
    <xf numFmtId="0" fontId="19" fillId="0" borderId="0"/>
    <xf numFmtId="0" fontId="41" fillId="0" borderId="0"/>
  </cellStyleXfs>
  <cellXfs count="233">
    <xf numFmtId="0" fontId="0" fillId="0" borderId="0" xfId="0"/>
    <xf numFmtId="0" fontId="0" fillId="0" borderId="0" xfId="0"/>
    <xf numFmtId="0" fontId="11" fillId="0" borderId="0" xfId="1" applyFont="1" applyBorder="1"/>
    <xf numFmtId="0" fontId="12" fillId="0" borderId="0" xfId="1" applyFont="1" applyBorder="1"/>
    <xf numFmtId="0" fontId="13" fillId="0" borderId="0" xfId="1" applyFont="1" applyBorder="1"/>
    <xf numFmtId="0" fontId="11" fillId="9" borderId="0" xfId="1" applyFont="1" applyFill="1" applyBorder="1"/>
    <xf numFmtId="0" fontId="12" fillId="9" borderId="0" xfId="1" applyFont="1" applyFill="1" applyBorder="1"/>
    <xf numFmtId="1" fontId="12" fillId="10" borderId="0" xfId="1" applyNumberFormat="1" applyFont="1" applyFill="1" applyBorder="1"/>
    <xf numFmtId="1" fontId="12" fillId="0" borderId="0" xfId="1" applyNumberFormat="1" applyFont="1" applyBorder="1"/>
    <xf numFmtId="0" fontId="12" fillId="0" borderId="0" xfId="1" applyNumberFormat="1" applyFont="1" applyBorder="1"/>
    <xf numFmtId="0" fontId="13" fillId="0" borderId="0" xfId="0" applyFont="1" applyBorder="1"/>
    <xf numFmtId="0" fontId="12" fillId="10" borderId="0" xfId="1" applyFont="1" applyFill="1" applyBorder="1"/>
    <xf numFmtId="0" fontId="14" fillId="0" borderId="0" xfId="1" applyFont="1" applyBorder="1"/>
    <xf numFmtId="2" fontId="14" fillId="0" borderId="0" xfId="1" applyNumberFormat="1" applyFont="1" applyBorder="1"/>
    <xf numFmtId="0" fontId="14" fillId="10" borderId="0" xfId="1" applyFont="1" applyFill="1" applyBorder="1"/>
    <xf numFmtId="1" fontId="14" fillId="0" borderId="0" xfId="1" applyNumberFormat="1" applyFont="1" applyBorder="1"/>
    <xf numFmtId="0" fontId="8" fillId="0" borderId="0" xfId="0" applyFont="1" applyBorder="1"/>
    <xf numFmtId="0" fontId="8" fillId="10" borderId="0" xfId="0" applyFont="1" applyFill="1" applyBorder="1"/>
    <xf numFmtId="0" fontId="12" fillId="11" borderId="0" xfId="1" applyFont="1" applyFill="1" applyBorder="1"/>
    <xf numFmtId="2" fontId="12" fillId="0" borderId="0" xfId="1" applyNumberFormat="1" applyFont="1" applyBorder="1" applyAlignment="1">
      <alignment horizontal="right"/>
    </xf>
    <xf numFmtId="0" fontId="12" fillId="0" borderId="0" xfId="1" quotePrefix="1" applyFont="1" applyBorder="1" applyAlignment="1">
      <alignment horizontal="right"/>
    </xf>
    <xf numFmtId="165" fontId="11" fillId="0" borderId="0" xfId="1" applyNumberFormat="1" applyFont="1" applyBorder="1"/>
    <xf numFmtId="0" fontId="12" fillId="10" borderId="0" xfId="1" applyNumberFormat="1" applyFont="1" applyFill="1" applyBorder="1"/>
    <xf numFmtId="0" fontId="13" fillId="0" borderId="0" xfId="0" applyFont="1" applyFill="1" applyBorder="1"/>
    <xf numFmtId="0" fontId="12" fillId="0" borderId="0" xfId="1" applyFont="1" applyFill="1" applyBorder="1"/>
    <xf numFmtId="0" fontId="8" fillId="0" borderId="0" xfId="0" applyFont="1" applyFill="1" applyBorder="1"/>
    <xf numFmtId="0" fontId="12" fillId="0" borderId="0" xfId="1" applyFont="1" applyBorder="1" applyAlignment="1">
      <alignment horizontal="right"/>
    </xf>
    <xf numFmtId="1" fontId="11" fillId="0" borderId="0" xfId="1" applyNumberFormat="1" applyFont="1" applyBorder="1"/>
    <xf numFmtId="0" fontId="11" fillId="9" borderId="0" xfId="0" applyFont="1" applyFill="1" applyBorder="1"/>
    <xf numFmtId="0" fontId="8" fillId="9" borderId="0" xfId="0" applyFont="1" applyFill="1" applyBorder="1"/>
    <xf numFmtId="0" fontId="8" fillId="0" borderId="0" xfId="0" applyNumberFormat="1" applyFont="1" applyBorder="1"/>
    <xf numFmtId="0" fontId="8" fillId="11" borderId="0" xfId="0" applyFont="1" applyFill="1" applyBorder="1"/>
    <xf numFmtId="0" fontId="11" fillId="0" borderId="0" xfId="0" applyFont="1" applyBorder="1"/>
    <xf numFmtId="0" fontId="8" fillId="0" borderId="0" xfId="0" applyFont="1" applyBorder="1" applyAlignment="1">
      <alignment horizontal="right"/>
    </xf>
    <xf numFmtId="166" fontId="8" fillId="0" borderId="0" xfId="0" applyNumberFormat="1" applyFont="1" applyBorder="1"/>
    <xf numFmtId="2" fontId="11" fillId="0" borderId="0" xfId="0" applyNumberFormat="1" applyFont="1" applyBorder="1"/>
    <xf numFmtId="0" fontId="0" fillId="0" borderId="0" xfId="0" applyFont="1" applyFill="1" applyBorder="1"/>
    <xf numFmtId="0" fontId="0" fillId="0" borderId="0" xfId="0" applyFont="1" applyBorder="1"/>
    <xf numFmtId="0" fontId="0" fillId="0" borderId="0" xfId="0" applyAlignment="1">
      <alignment horizontal="left" indent="1"/>
    </xf>
    <xf numFmtId="0" fontId="0" fillId="0" borderId="0" xfId="0" applyNumberFormat="1"/>
    <xf numFmtId="0" fontId="0" fillId="12" borderId="0" xfId="0" applyFont="1" applyFill="1" applyBorder="1"/>
    <xf numFmtId="0" fontId="18" fillId="0" borderId="0" xfId="0" applyFont="1" applyFill="1" applyBorder="1"/>
    <xf numFmtId="0" fontId="0" fillId="0" borderId="0" xfId="0"/>
    <xf numFmtId="165" fontId="15" fillId="0" borderId="0" xfId="0" applyNumberFormat="1" applyFont="1" applyFill="1" applyBorder="1"/>
    <xf numFmtId="0" fontId="0" fillId="0" borderId="0" xfId="0" applyFill="1"/>
    <xf numFmtId="0" fontId="15" fillId="0" borderId="1" xfId="0" applyFont="1" applyBorder="1"/>
    <xf numFmtId="165" fontId="2" fillId="0" borderId="0" xfId="0" applyNumberFormat="1" applyFont="1"/>
    <xf numFmtId="0" fontId="15" fillId="0" borderId="0" xfId="0" applyFont="1" applyBorder="1"/>
    <xf numFmtId="0" fontId="0" fillId="0" borderId="0" xfId="0" applyFont="1" applyFill="1" applyBorder="1"/>
    <xf numFmtId="0" fontId="0" fillId="0" borderId="0" xfId="0"/>
    <xf numFmtId="0" fontId="15" fillId="0" borderId="1" xfId="0" applyFont="1" applyFill="1" applyBorder="1"/>
    <xf numFmtId="0" fontId="0" fillId="0" borderId="0" xfId="0" applyFill="1" applyBorder="1"/>
    <xf numFmtId="0" fontId="0" fillId="0" borderId="1" xfId="0" applyBorder="1"/>
    <xf numFmtId="1" fontId="15" fillId="0" borderId="0" xfId="0" applyNumberFormat="1" applyFont="1" applyFill="1" applyBorder="1"/>
    <xf numFmtId="0" fontId="0" fillId="0" borderId="1" xfId="0" applyBorder="1" applyAlignment="1">
      <alignment vertical="top"/>
    </xf>
    <xf numFmtId="0" fontId="15" fillId="0" borderId="1" xfId="0" applyFont="1" applyBorder="1" applyAlignment="1">
      <alignment vertical="top"/>
    </xf>
    <xf numFmtId="0" fontId="27" fillId="0" borderId="4" xfId="0" applyFont="1" applyBorder="1" applyAlignment="1">
      <alignment horizontal="left"/>
    </xf>
    <xf numFmtId="0" fontId="3" fillId="0" borderId="0" xfId="0" applyFont="1" applyFill="1" applyBorder="1"/>
    <xf numFmtId="0" fontId="0" fillId="0" borderId="0" xfId="0" applyFill="1" applyBorder="1" applyAlignment="1">
      <alignment horizontal="left"/>
    </xf>
    <xf numFmtId="0" fontId="31" fillId="0" borderId="1" xfId="0" applyFont="1" applyFill="1" applyBorder="1"/>
    <xf numFmtId="0" fontId="31" fillId="0" borderId="5" xfId="0" applyFont="1" applyFill="1" applyBorder="1"/>
    <xf numFmtId="0" fontId="32" fillId="0" borderId="1" xfId="0" applyFont="1" applyFill="1" applyBorder="1"/>
    <xf numFmtId="0" fontId="32" fillId="0" borderId="5" xfId="0" applyFont="1" applyFill="1" applyBorder="1"/>
    <xf numFmtId="0" fontId="32" fillId="0" borderId="4" xfId="0" applyFont="1" applyFill="1" applyBorder="1"/>
    <xf numFmtId="0" fontId="31" fillId="0" borderId="2" xfId="0" applyFont="1" applyFill="1" applyBorder="1"/>
    <xf numFmtId="0" fontId="32" fillId="0" borderId="10" xfId="0" applyFont="1" applyFill="1" applyBorder="1"/>
    <xf numFmtId="0" fontId="15" fillId="0" borderId="5" xfId="0" applyFont="1" applyFill="1" applyBorder="1"/>
    <xf numFmtId="0" fontId="31" fillId="0" borderId="11" xfId="0" applyFont="1" applyFill="1" applyBorder="1"/>
    <xf numFmtId="0" fontId="31" fillId="0" borderId="1" xfId="0" applyFont="1" applyFill="1" applyBorder="1" applyAlignment="1">
      <alignment horizontal="right"/>
    </xf>
    <xf numFmtId="0" fontId="31" fillId="0" borderId="5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left" indent="1"/>
    </xf>
    <xf numFmtId="0" fontId="0" fillId="0" borderId="0" xfId="0" applyFill="1" applyBorder="1" applyAlignment="1">
      <alignment horizontal="left" indent="2"/>
    </xf>
    <xf numFmtId="0" fontId="0" fillId="0" borderId="0" xfId="0" applyFill="1" applyBorder="1" applyAlignment="1">
      <alignment horizontal="left" indent="1"/>
    </xf>
    <xf numFmtId="0" fontId="0" fillId="0" borderId="4" xfId="0" applyBorder="1" applyAlignment="1">
      <alignment horizontal="left"/>
    </xf>
    <xf numFmtId="0" fontId="29" fillId="0" borderId="4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0" fillId="0" borderId="4" xfId="0" applyBorder="1" applyAlignment="1">
      <alignment horizontal="left" vertical="top"/>
    </xf>
    <xf numFmtId="0" fontId="15" fillId="0" borderId="4" xfId="0" applyFont="1" applyBorder="1" applyAlignment="1">
      <alignment horizontal="left"/>
    </xf>
    <xf numFmtId="0" fontId="0" fillId="0" borderId="10" xfId="0" applyFill="1" applyBorder="1" applyAlignment="1">
      <alignment horizontal="left"/>
    </xf>
    <xf numFmtId="165" fontId="0" fillId="0" borderId="1" xfId="0" applyNumberFormat="1" applyBorder="1"/>
    <xf numFmtId="0" fontId="15" fillId="13" borderId="9" xfId="0" applyFont="1" applyFill="1" applyBorder="1"/>
    <xf numFmtId="0" fontId="15" fillId="13" borderId="6" xfId="0" applyFont="1" applyFill="1" applyBorder="1"/>
    <xf numFmtId="0" fontId="15" fillId="13" borderId="8" xfId="0" applyFont="1" applyFill="1" applyBorder="1"/>
    <xf numFmtId="0" fontId="26" fillId="13" borderId="9" xfId="0" applyFont="1" applyFill="1" applyBorder="1" applyAlignment="1"/>
    <xf numFmtId="0" fontId="3" fillId="13" borderId="6" xfId="0" applyFont="1" applyFill="1" applyBorder="1" applyAlignment="1"/>
    <xf numFmtId="0" fontId="33" fillId="13" borderId="6" xfId="0" applyFont="1" applyFill="1" applyBorder="1" applyAlignment="1"/>
    <xf numFmtId="0" fontId="2" fillId="0" borderId="1" xfId="0" applyFont="1" applyBorder="1" applyAlignment="1"/>
    <xf numFmtId="0" fontId="0" fillId="0" borderId="6" xfId="0" applyBorder="1" applyAlignment="1"/>
    <xf numFmtId="0" fontId="0" fillId="0" borderId="1" xfId="0" applyBorder="1" applyAlignment="1"/>
    <xf numFmtId="0" fontId="28" fillId="0" borderId="1" xfId="0" applyFont="1" applyBorder="1" applyAlignment="1">
      <alignment vertical="top"/>
    </xf>
    <xf numFmtId="0" fontId="28" fillId="0" borderId="1" xfId="0" applyFont="1" applyBorder="1" applyAlignment="1"/>
    <xf numFmtId="0" fontId="15" fillId="0" borderId="1" xfId="0" applyFont="1" applyBorder="1" applyAlignment="1"/>
    <xf numFmtId="0" fontId="27" fillId="0" borderId="3" xfId="0" applyFont="1" applyBorder="1" applyAlignment="1">
      <alignment horizontal="left" vertical="top"/>
    </xf>
    <xf numFmtId="0" fontId="27" fillId="0" borderId="4" xfId="0" applyFont="1" applyBorder="1" applyAlignment="1">
      <alignment horizontal="left" vertical="top"/>
    </xf>
    <xf numFmtId="0" fontId="27" fillId="0" borderId="3" xfId="0" applyFont="1" applyBorder="1" applyAlignment="1">
      <alignment horizontal="left" vertical="center"/>
    </xf>
    <xf numFmtId="0" fontId="27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0" fillId="0" borderId="5" xfId="0" applyFill="1" applyBorder="1" applyAlignment="1"/>
    <xf numFmtId="0" fontId="0" fillId="0" borderId="5" xfId="0" applyBorder="1" applyAlignment="1"/>
    <xf numFmtId="0" fontId="0" fillId="0" borderId="0" xfId="0" applyBorder="1"/>
    <xf numFmtId="0" fontId="20" fillId="0" borderId="1" xfId="0" applyFont="1" applyFill="1" applyBorder="1" applyAlignment="1">
      <alignment horizontal="left" vertical="center"/>
    </xf>
    <xf numFmtId="0" fontId="20" fillId="19" borderId="1" xfId="0" applyFont="1" applyFill="1" applyBorder="1" applyAlignment="1">
      <alignment horizontal="left" vertical="center"/>
    </xf>
    <xf numFmtId="0" fontId="20" fillId="12" borderId="1" xfId="0" applyFont="1" applyFill="1" applyBorder="1" applyAlignment="1">
      <alignment horizontal="left" vertical="center"/>
    </xf>
    <xf numFmtId="0" fontId="3" fillId="12" borderId="5" xfId="0" applyFont="1" applyFill="1" applyBorder="1" applyAlignment="1">
      <alignment horizontal="left" vertical="center"/>
    </xf>
    <xf numFmtId="0" fontId="0" fillId="12" borderId="5" xfId="0" applyFill="1" applyBorder="1" applyAlignment="1">
      <alignment horizontal="left" vertical="center" wrapText="1"/>
    </xf>
    <xf numFmtId="0" fontId="0" fillId="12" borderId="5" xfId="0" applyFill="1" applyBorder="1" applyAlignment="1">
      <alignment horizontal="left" vertical="center"/>
    </xf>
    <xf numFmtId="0" fontId="0" fillId="12" borderId="5" xfId="0" applyFont="1" applyFill="1" applyBorder="1" applyAlignment="1">
      <alignment horizontal="left" vertical="center" wrapText="1"/>
    </xf>
    <xf numFmtId="0" fontId="15" fillId="0" borderId="0" xfId="0" applyNumberFormat="1" applyFont="1" applyFill="1" applyBorder="1"/>
    <xf numFmtId="0" fontId="15" fillId="0" borderId="0" xfId="0" applyFont="1" applyFill="1" applyBorder="1"/>
    <xf numFmtId="1" fontId="15" fillId="0" borderId="0" xfId="0" applyNumberFormat="1" applyFont="1" applyFill="1" applyBorder="1" applyAlignment="1">
      <alignment horizontal="left"/>
    </xf>
    <xf numFmtId="0" fontId="15" fillId="0" borderId="0" xfId="0" applyFont="1" applyFill="1" applyBorder="1" applyAlignment="1">
      <alignment wrapText="1"/>
    </xf>
    <xf numFmtId="0" fontId="15" fillId="12" borderId="0" xfId="0" applyFont="1" applyFill="1" applyBorder="1"/>
    <xf numFmtId="0" fontId="2" fillId="0" borderId="0" xfId="0" applyFont="1" applyFill="1" applyBorder="1"/>
    <xf numFmtId="0" fontId="15" fillId="0" borderId="0" xfId="0" applyFont="1" applyFill="1" applyBorder="1" applyAlignment="1"/>
    <xf numFmtId="0" fontId="15" fillId="0" borderId="0" xfId="0" applyNumberFormat="1" applyFont="1" applyFill="1" applyBorder="1" applyAlignment="1"/>
    <xf numFmtId="0" fontId="15" fillId="0" borderId="0" xfId="0" applyFont="1" applyFill="1" applyBorder="1" applyAlignment="1">
      <alignment horizontal="right" wrapText="1"/>
    </xf>
    <xf numFmtId="0" fontId="15" fillId="0" borderId="0" xfId="0" applyFont="1" applyFill="1" applyBorder="1" applyAlignment="1">
      <alignment horizontal="left" wrapText="1"/>
    </xf>
    <xf numFmtId="0" fontId="21" fillId="0" borderId="0" xfId="0" applyFont="1" applyFill="1" applyBorder="1"/>
    <xf numFmtId="0" fontId="15" fillId="0" borderId="0" xfId="0" applyFont="1" applyFill="1" applyBorder="1" applyAlignment="1">
      <alignment vertical="top" wrapText="1"/>
    </xf>
    <xf numFmtId="0" fontId="15" fillId="0" borderId="0" xfId="0" applyFont="1" applyFill="1" applyBorder="1" applyAlignment="1">
      <alignment horizontal="center" vertical="top" wrapText="1"/>
    </xf>
    <xf numFmtId="0" fontId="15" fillId="0" borderId="0" xfId="0" applyFont="1" applyFill="1" applyBorder="1" applyAlignment="1">
      <alignment horizontal="left" vertical="top" wrapText="1"/>
    </xf>
    <xf numFmtId="0" fontId="15" fillId="0" borderId="0" xfId="0" applyNumberFormat="1" applyFont="1" applyFill="1" applyBorder="1" applyAlignment="1">
      <alignment wrapText="1"/>
    </xf>
    <xf numFmtId="0" fontId="3" fillId="19" borderId="1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0" fillId="13" borderId="1" xfId="0" applyFill="1" applyBorder="1"/>
    <xf numFmtId="0" fontId="0" fillId="26" borderId="1" xfId="0" applyFill="1" applyBorder="1" applyAlignment="1">
      <alignment horizontal="center"/>
    </xf>
    <xf numFmtId="0" fontId="0" fillId="27" borderId="0" xfId="0" applyFill="1" applyBorder="1"/>
    <xf numFmtId="0" fontId="0" fillId="0" borderId="3" xfId="0" applyBorder="1"/>
    <xf numFmtId="0" fontId="0" fillId="27" borderId="12" xfId="0" applyFill="1" applyBorder="1"/>
    <xf numFmtId="0" fontId="26" fillId="27" borderId="0" xfId="0" applyFont="1" applyFill="1"/>
    <xf numFmtId="0" fontId="34" fillId="27" borderId="0" xfId="0" applyFont="1" applyFill="1"/>
    <xf numFmtId="49" fontId="34" fillId="27" borderId="0" xfId="0" applyNumberFormat="1" applyFont="1" applyFill="1"/>
    <xf numFmtId="0" fontId="0" fillId="27" borderId="0" xfId="0" applyFill="1"/>
    <xf numFmtId="0" fontId="26" fillId="0" borderId="0" xfId="0" applyFont="1"/>
    <xf numFmtId="0" fontId="34" fillId="0" borderId="0" xfId="0" applyFont="1"/>
    <xf numFmtId="0" fontId="35" fillId="0" borderId="0" xfId="0" applyFont="1" applyAlignment="1">
      <alignment horizontal="left" vertical="center"/>
    </xf>
    <xf numFmtId="0" fontId="34" fillId="0" borderId="0" xfId="0" applyFont="1" applyAlignment="1">
      <alignment horizontal="center" vertical="center" wrapText="1"/>
    </xf>
    <xf numFmtId="0" fontId="36" fillId="0" borderId="0" xfId="0" applyFont="1"/>
    <xf numFmtId="0" fontId="34" fillId="0" borderId="0" xfId="0" applyNumberFormat="1" applyFont="1" applyAlignment="1">
      <alignment vertical="top" wrapText="1"/>
    </xf>
    <xf numFmtId="0" fontId="0" fillId="0" borderId="13" xfId="0" applyBorder="1"/>
    <xf numFmtId="0" fontId="37" fillId="0" borderId="14" xfId="0" applyFont="1" applyBorder="1" applyAlignment="1">
      <alignment horizontal="center"/>
    </xf>
    <xf numFmtId="0" fontId="37" fillId="0" borderId="15" xfId="0" applyFont="1" applyBorder="1" applyAlignment="1">
      <alignment horizontal="center"/>
    </xf>
    <xf numFmtId="0" fontId="37" fillId="0" borderId="16" xfId="0" applyFont="1" applyBorder="1" applyAlignment="1">
      <alignment horizont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38" fillId="0" borderId="0" xfId="0" applyFont="1" applyFill="1"/>
    <xf numFmtId="0" fontId="0" fillId="0" borderId="22" xfId="0" applyBorder="1"/>
    <xf numFmtId="0" fontId="0" fillId="25" borderId="23" xfId="0" applyFill="1" applyBorder="1"/>
    <xf numFmtId="0" fontId="0" fillId="0" borderId="23" xfId="0" applyBorder="1"/>
    <xf numFmtId="0" fontId="6" fillId="0" borderId="0" xfId="5" applyAlignment="1" applyProtection="1"/>
    <xf numFmtId="0" fontId="0" fillId="0" borderId="24" xfId="0" applyFill="1" applyBorder="1"/>
    <xf numFmtId="0" fontId="0" fillId="28" borderId="23" xfId="0" applyFill="1" applyBorder="1"/>
    <xf numFmtId="0" fontId="6" fillId="27" borderId="0" xfId="5" applyFill="1" applyBorder="1" applyAlignment="1" applyProtection="1"/>
    <xf numFmtId="0" fontId="0" fillId="0" borderId="28" xfId="0" applyFill="1" applyBorder="1"/>
    <xf numFmtId="0" fontId="0" fillId="27" borderId="29" xfId="0" applyFill="1" applyBorder="1"/>
    <xf numFmtId="0" fontId="0" fillId="0" borderId="24" xfId="0" applyBorder="1"/>
    <xf numFmtId="0" fontId="6" fillId="0" borderId="0" xfId="5" applyBorder="1" applyAlignment="1" applyProtection="1"/>
    <xf numFmtId="0" fontId="0" fillId="27" borderId="23" xfId="0" applyFill="1" applyBorder="1"/>
    <xf numFmtId="0" fontId="0" fillId="0" borderId="30" xfId="0" applyFill="1" applyBorder="1"/>
    <xf numFmtId="0" fontId="0" fillId="0" borderId="30" xfId="0" applyBorder="1"/>
    <xf numFmtId="0" fontId="6" fillId="0" borderId="30" xfId="5" applyBorder="1" applyAlignment="1" applyProtection="1"/>
    <xf numFmtId="0" fontId="0" fillId="0" borderId="31" xfId="0" applyBorder="1"/>
    <xf numFmtId="0" fontId="0" fillId="0" borderId="32" xfId="0" applyFill="1" applyBorder="1"/>
    <xf numFmtId="0" fontId="0" fillId="0" borderId="32" xfId="0" applyBorder="1"/>
    <xf numFmtId="0" fontId="6" fillId="0" borderId="32" xfId="5" applyBorder="1" applyAlignment="1" applyProtection="1"/>
    <xf numFmtId="0" fontId="0" fillId="0" borderId="33" xfId="0" applyBorder="1"/>
    <xf numFmtId="0" fontId="0" fillId="0" borderId="31" xfId="0" applyFill="1" applyBorder="1"/>
    <xf numFmtId="41" fontId="15" fillId="0" borderId="0" xfId="0" applyNumberFormat="1" applyFont="1" applyFill="1" applyBorder="1"/>
    <xf numFmtId="41" fontId="15" fillId="0" borderId="0" xfId="0" applyNumberFormat="1" applyFont="1" applyFill="1" applyBorder="1" applyAlignment="1"/>
    <xf numFmtId="41" fontId="15" fillId="0" borderId="0" xfId="0" applyNumberFormat="1" applyFont="1" applyFill="1" applyBorder="1" applyAlignment="1">
      <alignment horizontal="center" vertical="top" wrapText="1"/>
    </xf>
    <xf numFmtId="167" fontId="13" fillId="0" borderId="0" xfId="0" applyNumberFormat="1" applyFont="1" applyBorder="1"/>
    <xf numFmtId="167" fontId="8" fillId="0" borderId="0" xfId="0" applyNumberFormat="1" applyFont="1" applyBorder="1"/>
    <xf numFmtId="167" fontId="8" fillId="0" borderId="0" xfId="0" applyNumberFormat="1" applyFont="1" applyFill="1" applyBorder="1"/>
    <xf numFmtId="167" fontId="13" fillId="0" borderId="0" xfId="0" applyNumberFormat="1" applyFont="1" applyFill="1" applyBorder="1"/>
    <xf numFmtId="167" fontId="0" fillId="0" borderId="0" xfId="0" applyNumberFormat="1"/>
    <xf numFmtId="0" fontId="0" fillId="0" borderId="26" xfId="0" applyBorder="1" applyAlignment="1"/>
    <xf numFmtId="0" fontId="0" fillId="0" borderId="27" xfId="0" applyBorder="1" applyAlignment="1"/>
    <xf numFmtId="0" fontId="0" fillId="0" borderId="25" xfId="0" applyBorder="1" applyAlignment="1"/>
    <xf numFmtId="0" fontId="0" fillId="0" borderId="26" xfId="0" applyBorder="1" applyAlignment="1"/>
    <xf numFmtId="0" fontId="0" fillId="0" borderId="27" xfId="0" applyBorder="1" applyAlignment="1"/>
    <xf numFmtId="0" fontId="14" fillId="0" borderId="0" xfId="1" applyFont="1" applyBorder="1" applyAlignment="1">
      <alignment horizontal="left" wrapText="1"/>
    </xf>
    <xf numFmtId="0" fontId="0" fillId="20" borderId="1" xfId="0" applyFill="1" applyBorder="1" applyAlignment="1">
      <alignment horizontal="center"/>
    </xf>
    <xf numFmtId="0" fontId="0" fillId="20" borderId="1" xfId="0" applyFont="1" applyFill="1" applyBorder="1" applyAlignment="1">
      <alignment horizontal="center"/>
    </xf>
    <xf numFmtId="0" fontId="0" fillId="21" borderId="1" xfId="0" applyFill="1" applyBorder="1" applyAlignment="1">
      <alignment horizontal="center"/>
    </xf>
    <xf numFmtId="0" fontId="0" fillId="21" borderId="1" xfId="0" applyFont="1" applyFill="1" applyBorder="1" applyAlignment="1">
      <alignment horizontal="center"/>
    </xf>
    <xf numFmtId="0" fontId="0" fillId="22" borderId="1" xfId="0" applyFill="1" applyBorder="1" applyAlignment="1">
      <alignment horizontal="center"/>
    </xf>
    <xf numFmtId="0" fontId="0" fillId="22" borderId="1" xfId="0" applyFont="1" applyFill="1" applyBorder="1" applyAlignment="1">
      <alignment horizontal="center"/>
    </xf>
    <xf numFmtId="0" fontId="0" fillId="23" borderId="1" xfId="0" applyFill="1" applyBorder="1" applyAlignment="1">
      <alignment horizontal="center"/>
    </xf>
    <xf numFmtId="0" fontId="0" fillId="23" borderId="1" xfId="0" applyFont="1" applyFill="1" applyBorder="1" applyAlignment="1">
      <alignment horizontal="center"/>
    </xf>
    <xf numFmtId="0" fontId="0" fillId="24" borderId="1" xfId="0" applyFill="1" applyBorder="1" applyAlignment="1">
      <alignment horizontal="center"/>
    </xf>
    <xf numFmtId="0" fontId="0" fillId="24" borderId="1" xfId="0" applyFont="1" applyFill="1" applyBorder="1" applyAlignment="1">
      <alignment horizontal="center"/>
    </xf>
    <xf numFmtId="0" fontId="0" fillId="0" borderId="29" xfId="0" applyBorder="1" applyAlignment="1"/>
    <xf numFmtId="0" fontId="44" fillId="31" borderId="35" xfId="0" applyFont="1" applyFill="1" applyBorder="1" applyAlignment="1">
      <alignment horizontal="left" vertical="center"/>
    </xf>
    <xf numFmtId="0" fontId="46" fillId="31" borderId="38" xfId="0" applyFont="1" applyFill="1" applyBorder="1" applyAlignment="1">
      <alignment horizontal="left" vertical="center"/>
    </xf>
    <xf numFmtId="0" fontId="46" fillId="31" borderId="41" xfId="0" applyFont="1" applyFill="1" applyBorder="1" applyAlignment="1">
      <alignment horizontal="left" vertical="center"/>
    </xf>
    <xf numFmtId="0" fontId="46" fillId="31" borderId="44" xfId="0" applyFont="1" applyFill="1" applyBorder="1" applyAlignment="1">
      <alignment horizontal="left" vertical="center"/>
    </xf>
    <xf numFmtId="0" fontId="43" fillId="30" borderId="35" xfId="0" applyFont="1" applyFill="1" applyBorder="1" applyAlignment="1">
      <alignment horizontal="left" vertical="center"/>
    </xf>
    <xf numFmtId="0" fontId="43" fillId="30" borderId="36" xfId="0" applyFont="1" applyFill="1" applyBorder="1" applyAlignment="1">
      <alignment horizontal="center" vertical="center"/>
    </xf>
    <xf numFmtId="0" fontId="43" fillId="30" borderId="36" xfId="0" applyFont="1" applyFill="1" applyBorder="1" applyAlignment="1">
      <alignment horizontal="center" vertical="center" wrapText="1"/>
    </xf>
    <xf numFmtId="0" fontId="43" fillId="30" borderId="37" xfId="0" applyFont="1" applyFill="1" applyBorder="1" applyAlignment="1">
      <alignment horizontal="center" vertical="center" wrapText="1"/>
    </xf>
    <xf numFmtId="0" fontId="3" fillId="0" borderId="0" xfId="0" applyFont="1"/>
    <xf numFmtId="0" fontId="43" fillId="30" borderId="47" xfId="0" applyFont="1" applyFill="1" applyBorder="1" applyAlignment="1">
      <alignment horizontal="left" vertical="center"/>
    </xf>
    <xf numFmtId="0" fontId="44" fillId="31" borderId="47" xfId="0" applyFont="1" applyFill="1" applyBorder="1" applyAlignment="1">
      <alignment horizontal="left" vertical="center"/>
    </xf>
    <xf numFmtId="0" fontId="47" fillId="31" borderId="39" xfId="0" applyFont="1" applyFill="1" applyBorder="1" applyAlignment="1">
      <alignment horizontal="left" vertical="center" wrapText="1"/>
    </xf>
    <xf numFmtId="0" fontId="0" fillId="0" borderId="42" xfId="0" applyFont="1" applyBorder="1" applyAlignment="1">
      <alignment horizontal="left" vertical="center" wrapText="1"/>
    </xf>
    <xf numFmtId="0" fontId="45" fillId="31" borderId="36" xfId="0" applyFont="1" applyFill="1" applyBorder="1" applyAlignment="1">
      <alignment horizontal="justify" vertical="center"/>
    </xf>
    <xf numFmtId="0" fontId="45" fillId="0" borderId="36" xfId="0" applyFont="1" applyFill="1" applyBorder="1" applyAlignment="1">
      <alignment horizontal="right" vertical="center"/>
    </xf>
    <xf numFmtId="0" fontId="45" fillId="0" borderId="36" xfId="0" applyFont="1" applyFill="1" applyBorder="1" applyAlignment="1">
      <alignment horizontal="right" vertical="center" wrapText="1"/>
    </xf>
    <xf numFmtId="0" fontId="45" fillId="0" borderId="37" xfId="0" applyFont="1" applyBorder="1" applyAlignment="1">
      <alignment horizontal="right" vertical="center" wrapText="1"/>
    </xf>
    <xf numFmtId="0" fontId="45" fillId="31" borderId="39" xfId="0" applyFont="1" applyFill="1" applyBorder="1" applyAlignment="1">
      <alignment horizontal="justify" vertical="center"/>
    </xf>
    <xf numFmtId="0" fontId="45" fillId="0" borderId="39" xfId="0" applyFont="1" applyFill="1" applyBorder="1" applyAlignment="1">
      <alignment horizontal="right" vertical="center"/>
    </xf>
    <xf numFmtId="0" fontId="45" fillId="0" borderId="39" xfId="0" applyFont="1" applyFill="1" applyBorder="1" applyAlignment="1">
      <alignment horizontal="right" vertical="center" wrapText="1"/>
    </xf>
    <xf numFmtId="0" fontId="45" fillId="0" borderId="40" xfId="0" applyFont="1" applyBorder="1" applyAlignment="1">
      <alignment horizontal="right" vertical="center" wrapText="1"/>
    </xf>
    <xf numFmtId="0" fontId="45" fillId="31" borderId="42" xfId="0" applyFont="1" applyFill="1" applyBorder="1" applyAlignment="1">
      <alignment horizontal="justify" vertical="center"/>
    </xf>
    <xf numFmtId="0" fontId="45" fillId="0" borderId="42" xfId="0" applyFont="1" applyFill="1" applyBorder="1" applyAlignment="1">
      <alignment horizontal="right" vertical="center"/>
    </xf>
    <xf numFmtId="3" fontId="45" fillId="0" borderId="42" xfId="0" applyNumberFormat="1" applyFont="1" applyFill="1" applyBorder="1" applyAlignment="1">
      <alignment horizontal="right" vertical="center" wrapText="1"/>
    </xf>
    <xf numFmtId="3" fontId="45" fillId="0" borderId="43" xfId="0" applyNumberFormat="1" applyFont="1" applyBorder="1" applyAlignment="1">
      <alignment horizontal="right" vertical="center" wrapText="1"/>
    </xf>
    <xf numFmtId="0" fontId="45" fillId="31" borderId="45" xfId="0" applyFont="1" applyFill="1" applyBorder="1" applyAlignment="1">
      <alignment horizontal="justify" vertical="center"/>
    </xf>
    <xf numFmtId="0" fontId="45" fillId="0" borderId="45" xfId="0" applyFont="1" applyFill="1" applyBorder="1" applyAlignment="1">
      <alignment horizontal="right" vertical="center"/>
    </xf>
    <xf numFmtId="3" fontId="45" fillId="0" borderId="45" xfId="0" applyNumberFormat="1" applyFont="1" applyFill="1" applyBorder="1" applyAlignment="1">
      <alignment horizontal="right" vertical="center" wrapText="1"/>
    </xf>
    <xf numFmtId="3" fontId="45" fillId="0" borderId="46" xfId="0" applyNumberFormat="1" applyFont="1" applyBorder="1" applyAlignment="1">
      <alignment horizontal="right" vertical="center" wrapText="1"/>
    </xf>
    <xf numFmtId="0" fontId="45" fillId="0" borderId="43" xfId="0" applyFont="1" applyBorder="1" applyAlignment="1">
      <alignment horizontal="right" vertical="center" wrapText="1"/>
    </xf>
    <xf numFmtId="0" fontId="0" fillId="0" borderId="45" xfId="0" applyFont="1" applyBorder="1" applyAlignment="1">
      <alignment horizontal="left" vertical="center" wrapText="1"/>
    </xf>
    <xf numFmtId="0" fontId="0" fillId="32" borderId="23" xfId="0" applyFill="1" applyBorder="1"/>
    <xf numFmtId="0" fontId="0" fillId="33" borderId="23" xfId="0" applyFill="1" applyBorder="1"/>
    <xf numFmtId="0" fontId="0" fillId="34" borderId="23" xfId="0" applyFill="1" applyBorder="1"/>
  </cellXfs>
  <cellStyles count="52">
    <cellStyle name="20% - Accent3 2" xfId="8"/>
    <cellStyle name="40% - Accent2 2" xfId="3"/>
    <cellStyle name="40% - Accent3 2" xfId="2"/>
    <cellStyle name="40% - Accent4 2" xfId="4"/>
    <cellStyle name="40% - Accent6 2" xfId="10"/>
    <cellStyle name="60% - Accent2 2" xfId="9"/>
    <cellStyle name="Accent1 2" xfId="15"/>
    <cellStyle name="Accent2 2" xfId="16"/>
    <cellStyle name="Bad 2" xfId="17"/>
    <cellStyle name="Comma 3 2" xfId="18"/>
    <cellStyle name="Good 2" xfId="6"/>
    <cellStyle name="Good 2 2" xfId="19"/>
    <cellStyle name="Hyperlink" xfId="5" builtinId="8"/>
    <cellStyle name="Hyperlink 2" xfId="14"/>
    <cellStyle name="Hyperlink 2 2" xfId="30"/>
    <cellStyle name="Hyperlink 3" xfId="31"/>
    <cellStyle name="Input 2" xfId="32"/>
    <cellStyle name="Neutral 2" xfId="7"/>
    <cellStyle name="Neutral 3" xfId="20"/>
    <cellStyle name="Normal" xfId="0" builtinId="0"/>
    <cellStyle name="Normal 10" xfId="12"/>
    <cellStyle name="Normal 10 2" xfId="21"/>
    <cellStyle name="Normal 11" xfId="33"/>
    <cellStyle name="Normal 12" xfId="34"/>
    <cellStyle name="Normal 12 2" xfId="35"/>
    <cellStyle name="Normal 12 3" xfId="36"/>
    <cellStyle name="Normal 13 2" xfId="37"/>
    <cellStyle name="Normal 2" xfId="1"/>
    <cellStyle name="Normal 2 2" xfId="38"/>
    <cellStyle name="Normal 2 2 2" xfId="39"/>
    <cellStyle name="Normal 2 2 2 2" xfId="40"/>
    <cellStyle name="Normal 2 2 3" xfId="41"/>
    <cellStyle name="Normal 2 2 4" xfId="42"/>
    <cellStyle name="Normal 2 2 5" xfId="43"/>
    <cellStyle name="Normal 2 2 6" xfId="44"/>
    <cellStyle name="Normal 2 3" xfId="45"/>
    <cellStyle name="Normal 2 4" xfId="46"/>
    <cellStyle name="Normal 2 5" xfId="47"/>
    <cellStyle name="Normal 2 6" xfId="48"/>
    <cellStyle name="Normal 3" xfId="22"/>
    <cellStyle name="Normal 3 2" xfId="13"/>
    <cellStyle name="Normal 3 3" xfId="29"/>
    <cellStyle name="Normal 4" xfId="23"/>
    <cellStyle name="Normal 5" xfId="24"/>
    <cellStyle name="Normal 6" xfId="25"/>
    <cellStyle name="Normal 7" xfId="26"/>
    <cellStyle name="Normal 8" xfId="27"/>
    <cellStyle name="Normal 8 2" xfId="49"/>
    <cellStyle name="Normal 8 3" xfId="50"/>
    <cellStyle name="Normal 8 4" xfId="51"/>
    <cellStyle name="Normal 9" xfId="28"/>
    <cellStyle name="Note 2" xfId="11"/>
  </cellStyles>
  <dxfs count="5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color auto="1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color auto="1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color auto="1"/>
      </font>
      <numFmt numFmtId="33" formatCode="_(* #,##0_);_(* \(#,##0\);_(* &quot;-&quot;_);_(@_)"/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color auto="1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color auto="1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color auto="1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color auto="1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color auto="1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</font>
      <fill>
        <patternFill patternType="none">
          <fgColor indexed="64"/>
          <bgColor indexed="65"/>
        </patternFill>
      </fill>
    </dxf>
    <dxf>
      <border>
        <bottom style="thin">
          <color indexed="64"/>
        </bottom>
        <vertical/>
        <horizontal/>
      </border>
    </dxf>
    <dxf>
      <font>
        <b val="0"/>
        <strike val="0"/>
        <outline val="0"/>
        <shadow val="0"/>
        <u val="none"/>
        <vertAlign val="baseline"/>
        <sz val="11"/>
      </font>
      <fill>
        <patternFill patternType="none">
          <fgColor indexed="64"/>
          <bgColor rgb="FFFFFF00"/>
        </patternFill>
      </fill>
      <alignment horizontal="left" vertical="center" textRotation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mergeCell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fgColor indexed="64"/>
        </patternFill>
      </fill>
      <alignment textRotation="0" wrapText="0" indent="0" relativeIndent="255" justifyLastLine="0" shrinkToFit="0" mergeCell="0" readingOrder="0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border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auto="1"/>
      </font>
      <fill>
        <patternFill patternType="solid">
          <fgColor indexed="64"/>
          <bgColor theme="3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106136</xdr:colOff>
      <xdr:row>4</xdr:row>
      <xdr:rowOff>96767</xdr:rowOff>
    </xdr:from>
    <xdr:to>
      <xdr:col>12</xdr:col>
      <xdr:colOff>592667</xdr:colOff>
      <xdr:row>14</xdr:row>
      <xdr:rowOff>179916</xdr:rowOff>
    </xdr:to>
    <xdr:sp macro="" textlink="">
      <xdr:nvSpPr>
        <xdr:cNvPr id="2" name="TextBox 1"/>
        <xdr:cNvSpPr txBox="1"/>
      </xdr:nvSpPr>
      <xdr:spPr>
        <a:xfrm>
          <a:off x="106136" y="943434"/>
          <a:ext cx="8074781" cy="221039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0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b="1" baseline="0">
              <a:solidFill>
                <a:schemeClr val="dk1"/>
              </a:solidFill>
              <a:latin typeface="+mn-lt"/>
              <a:ea typeface="+mn-ea"/>
              <a:cs typeface="Microsoft Sans Serif" pitchFamily="34" charset="0"/>
            </a:rPr>
            <a:t>Water infrastructure expenditure: Andhra Pradesh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000">
            <a:latin typeface="+mn-lt"/>
            <a:cs typeface="Microsoft Sans Serif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latin typeface="+mn-lt"/>
              <a:ea typeface="+mn-ea"/>
              <a:cs typeface="+mn-cs"/>
            </a:rPr>
            <a:t>Government expenditure on WASH infrastructure was collected from 187 rural habitations and towns spread across nine agro-climatic zones</a:t>
          </a:r>
          <a:r>
            <a:rPr lang="en-GB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of Andhra Pradesh state in India.</a:t>
          </a:r>
          <a:endParaRPr lang="en-GB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latin typeface="+mn-lt"/>
              <a:ea typeface="+mn-ea"/>
              <a:cs typeface="+mn-cs"/>
            </a:rPr>
            <a:t>Expenditure</a:t>
          </a:r>
          <a:r>
            <a:rPr lang="en-GB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is collated in the "cost data" worksheet and detailes life-cycle expenditure on a wide variety of water systems including: Boreholes with handpumps, mechanised boreholes as well as single and multi-town systems. Further information about the systems and villages where they were collected can be found in the the "core village details" and "service delviery models" worksheets.</a:t>
          </a:r>
          <a:r>
            <a:rPr lang="en-GB" sz="11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GB" sz="1000">
            <a:latin typeface="+mn-lt"/>
            <a:cs typeface="Microsoft Sans Serif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>
              <a:solidFill>
                <a:schemeClr val="dk1"/>
              </a:solidFill>
              <a:latin typeface="+mn-lt"/>
              <a:ea typeface="+mn-ea"/>
              <a:cs typeface="Microsoft Sans Serif" pitchFamily="34" charset="0"/>
            </a:rPr>
            <a:t>For more information or assistance on how to use this workbook, please contact the WASHCost Team at </a:t>
          </a:r>
          <a:r>
            <a:rPr lang="en-US" sz="1000" u="sng">
              <a:solidFill>
                <a:schemeClr val="dk1"/>
              </a:solidFill>
              <a:latin typeface="+mn-lt"/>
              <a:ea typeface="+mn-ea"/>
              <a:cs typeface="Microsoft Sans Serif" pitchFamily="34" charset="0"/>
            </a:rPr>
            <a:t>washcost@irc.nl</a:t>
          </a:r>
          <a:r>
            <a:rPr lang="en-US" sz="1000">
              <a:solidFill>
                <a:schemeClr val="dk1"/>
              </a:solidFill>
              <a:latin typeface="+mn-lt"/>
              <a:ea typeface="+mn-ea"/>
              <a:cs typeface="Microsoft Sans Serif" pitchFamily="34" charset="0"/>
            </a:rPr>
            <a:t>. </a:t>
          </a:r>
          <a:endParaRPr lang="en-GB" sz="1000">
            <a:solidFill>
              <a:schemeClr val="dk1"/>
            </a:solidFill>
            <a:latin typeface="+mn-lt"/>
            <a:ea typeface="+mn-ea"/>
            <a:cs typeface="Microsoft Sans Serif" pitchFamily="34" charset="0"/>
          </a:endParaRPr>
        </a:p>
      </xdr:txBody>
    </xdr:sp>
    <xdr:clientData/>
  </xdr:twoCellAnchor>
  <xdr:twoCellAnchor editAs="oneCell">
    <xdr:from>
      <xdr:col>0</xdr:col>
      <xdr:colOff>97971</xdr:colOff>
      <xdr:row>1</xdr:row>
      <xdr:rowOff>23133</xdr:rowOff>
    </xdr:from>
    <xdr:to>
      <xdr:col>5</xdr:col>
      <xdr:colOff>286355</xdr:colOff>
      <xdr:row>3</xdr:row>
      <xdr:rowOff>77561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971" y="223158"/>
          <a:ext cx="1779059" cy="4925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514117</xdr:colOff>
      <xdr:row>0</xdr:row>
      <xdr:rowOff>122470</xdr:rowOff>
    </xdr:from>
    <xdr:to>
      <xdr:col>7</xdr:col>
      <xdr:colOff>247655</xdr:colOff>
      <xdr:row>4</xdr:row>
      <xdr:rowOff>2953</xdr:rowOff>
    </xdr:to>
    <xdr:pic>
      <xdr:nvPicPr>
        <xdr:cNvPr id="4" name="Picture 3" descr="D:\Documents\My Dropbox\Working folder\WASHCost\2011\Embedding and training\IRC logo square.em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04792" y="122470"/>
          <a:ext cx="1067038" cy="718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3" name="Table3" displayName="Table3" ref="A5:F210" totalsRowShown="0" headerRowDxfId="52" dataDxfId="50" headerRowBorderDxfId="51" tableBorderDxfId="49" totalsRowBorderDxfId="48">
  <autoFilter ref="A5:F210">
    <filterColumn colId="1"/>
    <filterColumn colId="2"/>
    <filterColumn colId="3"/>
  </autoFilter>
  <tableColumns count="6">
    <tableColumn id="4" name="Village Name" dataDxfId="47"/>
    <tableColumn id="6" name="Area" dataDxfId="46"/>
    <tableColumn id="8" name="Zone" dataDxfId="45"/>
    <tableColumn id="9" name="District Name" dataDxfId="44"/>
    <tableColumn id="5" name="Total number of Households" dataDxfId="43"/>
    <tableColumn id="7" name="Total population per village" dataDxfId="42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37" name="Table37" displayName="Table37" ref="H5:J240" totalsRowShown="0" headerRowDxfId="41" dataDxfId="39" headerRowBorderDxfId="40" tableBorderDxfId="38">
  <autoFilter ref="H5:J240"/>
  <tableColumns count="3">
    <tableColumn id="1" name="I.Godavari Zone" dataDxfId="37"/>
    <tableColumn id="2" name="Village name" dataDxfId="36"/>
    <tableColumn id="3" name="Major Source of DW" dataDxfId="35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1" name="Table1" displayName="Table1" ref="B5:AG4848" totalsRowShown="0" headerRowDxfId="34" dataDxfId="32" headerRowBorderDxfId="33">
  <autoFilter ref="B5:AG4848">
    <filterColumn colId="1"/>
    <filterColumn colId="2"/>
    <filterColumn colId="7"/>
    <filterColumn colId="8"/>
    <filterColumn colId="9"/>
    <filterColumn colId="10"/>
    <filterColumn colId="11"/>
    <filterColumn colId="14"/>
    <filterColumn colId="17"/>
    <filterColumn colId="25"/>
    <filterColumn colId="31"/>
  </autoFilter>
  <tableColumns count="32">
    <tableColumn id="39" name="Context1" dataDxfId="31"/>
    <tableColumn id="2" name="Context2" dataDxfId="30"/>
    <tableColumn id="10" name="Context3" dataDxfId="29"/>
    <tableColumn id="55" name="Context4" dataDxfId="28"/>
    <tableColumn id="37" name="Context5" dataDxfId="27"/>
    <tableColumn id="4" name="Context6" dataDxfId="26"/>
    <tableColumn id="57" name="Context7" dataDxfId="25"/>
    <tableColumn id="6" name="WaterSupplyDetails1" dataDxfId="24"/>
    <tableColumn id="7" name="WaterSupplyDetails2" dataDxfId="23"/>
    <tableColumn id="9" name="WaterSupplyDetails3" dataDxfId="22"/>
    <tableColumn id="8" name="WaterSupplyDetails4" dataDxfId="21"/>
    <tableColumn id="11" name="WaterSupplyDetails5" dataDxfId="20"/>
    <tableColumn id="41" name="Component detail 1" dataDxfId="19"/>
    <tableColumn id="3" name="Component detail 2" dataDxfId="18"/>
    <tableColumn id="1" name="Component detail 3" dataDxfId="17"/>
    <tableColumn id="44" name="Component detail 4" dataDxfId="16"/>
    <tableColumn id="23" name="Component detail 5" dataDxfId="15"/>
    <tableColumn id="5" name="Component detail 6" dataDxfId="14"/>
    <tableColumn id="16" name="CostComponent1" dataDxfId="13"/>
    <tableColumn id="28" name="CostComponent2" dataDxfId="12"/>
    <tableColumn id="17" name="ExpenditureDetails1" dataDxfId="11"/>
    <tableColumn id="18" name="ExpenditureDetails2" dataDxfId="10">
      <calculatedColumnFormula>IF(Table1[[#This Row],[ExpenditureDetails1]]=2010,1,(2010-Table1[[#This Row],[ExpenditureDetails1]]))</calculatedColumnFormula>
    </tableColumn>
    <tableColumn id="19" name="ExpenditureDetails3" dataDxfId="9"/>
    <tableColumn id="43" name="ExpenditureDetails4" dataDxfId="8">
      <calculatedColumnFormula>Table1[[#This Row],[ExpenditureDetails3]]*100000</calculatedColumnFormula>
    </tableColumn>
    <tableColumn id="35" name="ExpenditureDetails5" dataDxfId="7">
      <calculatedColumnFormula>Table1[[#This Row],[ExpenditureDetails4]]/Table1[[#This Row],[Component detail 4]]</calculatedColumnFormula>
    </tableColumn>
    <tableColumn id="20" name="Infastructure Status" dataDxfId="6"/>
    <tableColumn id="21" name="Life span components" dataDxfId="5"/>
    <tableColumn id="40" name="Calculations1" dataDxfId="4">
      <calculatedColumnFormula>IF(ISNUMBER([ExpenditureDetails4]),[ExpenditureDetails4]*HLOOKUP([ExpenditureDetails1],'Currency Conversion'!$A$6:$BE$45,19,FALSE),"No Data")</calculatedColumnFormula>
    </tableColumn>
    <tableColumn id="42" name="Calculations2" dataDxfId="3">
      <calculatedColumnFormula>Table1[[#This Row],[Calculations1]]/exchange_rate_2010</calculatedColumnFormula>
    </tableColumn>
    <tableColumn id="25" name="Calculations3" dataDxfId="2">
      <calculatedColumnFormula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calculatedColumnFormula>
    </tableColumn>
    <tableColumn id="52" name="Calculations4" dataDxfId="1">
      <calculatedColumnFormula>Table1[[#This Row],[Calculations3]]/exchange_rate_2010</calculatedColumnFormula>
    </tableColumn>
    <tableColumn id="58" name="Location1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M31"/>
  <sheetViews>
    <sheetView tabSelected="1" topLeftCell="A5" zoomScale="90" zoomScaleNormal="90" workbookViewId="0">
      <selection activeCell="A6" sqref="A6"/>
    </sheetView>
  </sheetViews>
  <sheetFormatPr defaultRowHeight="15.75"/>
  <cols>
    <col min="1" max="1" width="2" style="133" customWidth="1"/>
    <col min="2" max="2" width="1.28515625" style="134" customWidth="1"/>
    <col min="3" max="3" width="8.7109375" style="134" customWidth="1"/>
    <col min="4" max="4" width="2.7109375" style="136" customWidth="1"/>
    <col min="5" max="6" width="9.140625" style="136"/>
    <col min="7" max="7" width="10.85546875" style="136" customWidth="1"/>
    <col min="8" max="11" width="9.140625" style="136"/>
    <col min="12" max="12" width="33" style="136" customWidth="1"/>
    <col min="13" max="16384" width="9.140625" style="136"/>
  </cols>
  <sheetData>
    <row r="2" spans="1:13">
      <c r="C2" s="133" t="s">
        <v>1632</v>
      </c>
      <c r="D2" s="135" t="s">
        <v>2934</v>
      </c>
    </row>
    <row r="3" spans="1:13" ht="18.75" customHeight="1"/>
    <row r="6" spans="1:13" ht="31.5">
      <c r="A6" s="137"/>
      <c r="B6" s="138"/>
      <c r="C6" s="139"/>
      <c r="D6" s="140"/>
      <c r="E6" s="141"/>
      <c r="F6" s="49"/>
      <c r="G6" s="49"/>
      <c r="H6" s="49"/>
      <c r="I6" s="49"/>
      <c r="J6" s="49"/>
      <c r="K6" s="49"/>
      <c r="L6" s="49"/>
      <c r="M6" s="49"/>
    </row>
    <row r="7" spans="1:13" ht="9" customHeight="1">
      <c r="A7" s="137"/>
      <c r="B7" s="138"/>
      <c r="C7" s="138"/>
      <c r="D7" s="142"/>
      <c r="E7" s="49"/>
      <c r="F7" s="49"/>
      <c r="G7" s="49"/>
      <c r="H7" s="49"/>
      <c r="I7" s="49"/>
      <c r="J7" s="49"/>
      <c r="K7" s="49"/>
      <c r="L7" s="49"/>
      <c r="M7" s="49"/>
    </row>
    <row r="8" spans="1:13">
      <c r="A8" s="137"/>
      <c r="B8" s="138"/>
      <c r="C8" s="138"/>
      <c r="D8" s="49"/>
      <c r="E8" s="49"/>
      <c r="F8" s="49"/>
      <c r="G8" s="49"/>
      <c r="H8" s="49"/>
      <c r="I8" s="49"/>
      <c r="J8" s="49"/>
      <c r="K8" s="49"/>
      <c r="L8" s="49"/>
      <c r="M8" s="49"/>
    </row>
    <row r="9" spans="1:13">
      <c r="A9" s="137"/>
      <c r="B9" s="138"/>
      <c r="C9" s="138"/>
      <c r="D9" s="49"/>
      <c r="E9" s="49"/>
      <c r="F9" s="49"/>
      <c r="G9" s="49"/>
      <c r="H9" s="49"/>
      <c r="I9" s="49"/>
      <c r="J9" s="49"/>
      <c r="K9" s="49"/>
      <c r="L9" s="49"/>
      <c r="M9" s="49"/>
    </row>
    <row r="10" spans="1:13">
      <c r="A10" s="137"/>
      <c r="B10" s="138"/>
      <c r="C10" s="138"/>
      <c r="D10" s="49"/>
      <c r="E10" s="49"/>
      <c r="F10" s="49"/>
      <c r="G10" s="49"/>
      <c r="H10" s="49"/>
      <c r="I10" s="49"/>
      <c r="J10" s="49"/>
      <c r="K10" s="49"/>
      <c r="L10" s="49"/>
      <c r="M10" s="49"/>
    </row>
    <row r="11" spans="1:13">
      <c r="A11" s="137"/>
      <c r="B11" s="138"/>
      <c r="C11" s="138"/>
      <c r="D11" s="49"/>
      <c r="E11" s="49"/>
      <c r="F11" s="49"/>
      <c r="G11" s="49"/>
      <c r="H11" s="49"/>
      <c r="I11" s="49"/>
      <c r="J11" s="49"/>
      <c r="K11" s="49"/>
      <c r="L11" s="49"/>
      <c r="M11" s="49"/>
    </row>
    <row r="12" spans="1:13">
      <c r="A12" s="137"/>
      <c r="B12" s="138"/>
      <c r="C12" s="138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13">
      <c r="A13" s="137"/>
      <c r="B13" s="138"/>
      <c r="C13" s="138"/>
      <c r="D13" s="49"/>
      <c r="E13" s="49"/>
      <c r="F13" s="49"/>
      <c r="G13" s="49"/>
      <c r="H13" s="49"/>
      <c r="I13" s="49"/>
      <c r="J13" s="49"/>
      <c r="K13" s="49"/>
      <c r="L13" s="49"/>
      <c r="M13" s="49"/>
    </row>
    <row r="14" spans="1:13">
      <c r="A14" s="137"/>
      <c r="B14" s="138"/>
      <c r="C14" s="138"/>
      <c r="D14" s="49"/>
      <c r="E14" s="49"/>
      <c r="F14" s="49"/>
      <c r="G14" s="49"/>
      <c r="H14" s="49"/>
      <c r="I14" s="49"/>
      <c r="J14" s="49"/>
      <c r="K14" s="49"/>
      <c r="L14" s="49"/>
      <c r="M14" s="49"/>
    </row>
    <row r="15" spans="1:13">
      <c r="A15" s="137"/>
      <c r="B15" s="138"/>
      <c r="C15" s="138"/>
      <c r="D15" s="49"/>
      <c r="E15" s="49"/>
      <c r="F15" s="49"/>
      <c r="G15" s="49"/>
      <c r="H15" s="49"/>
      <c r="I15" s="49"/>
      <c r="J15" s="49"/>
      <c r="K15" s="49"/>
      <c r="L15" s="49"/>
      <c r="M15" s="49"/>
    </row>
    <row r="16" spans="1:13" ht="16.5" thickBot="1"/>
    <row r="17" spans="1:12" ht="16.5" thickBot="1">
      <c r="A17" s="137"/>
      <c r="B17" s="143"/>
      <c r="C17" s="144"/>
      <c r="D17" s="144"/>
      <c r="E17" s="144" t="s">
        <v>2935</v>
      </c>
      <c r="F17" s="144"/>
      <c r="G17" s="145"/>
      <c r="H17" s="146"/>
      <c r="I17" s="144"/>
      <c r="J17" s="144" t="s">
        <v>2936</v>
      </c>
      <c r="K17" s="144"/>
      <c r="L17" s="147"/>
    </row>
    <row r="18" spans="1:12">
      <c r="A18" s="137"/>
      <c r="B18" s="148"/>
      <c r="C18" s="149"/>
      <c r="D18" s="149"/>
      <c r="E18" s="149"/>
      <c r="F18" s="149"/>
      <c r="G18" s="150"/>
      <c r="H18" s="148"/>
      <c r="I18" s="149"/>
      <c r="J18" s="149"/>
      <c r="K18" s="149"/>
      <c r="L18" s="151"/>
    </row>
    <row r="19" spans="1:12">
      <c r="A19" s="152"/>
      <c r="B19" s="153"/>
      <c r="C19" s="154"/>
      <c r="D19" s="155"/>
      <c r="E19" s="156" t="s">
        <v>2937</v>
      </c>
      <c r="F19" s="155"/>
      <c r="G19" s="157"/>
      <c r="H19" s="184" t="s">
        <v>2938</v>
      </c>
      <c r="I19" s="185"/>
      <c r="J19" s="185"/>
      <c r="K19" s="185"/>
      <c r="L19" s="186"/>
    </row>
    <row r="20" spans="1:12">
      <c r="A20" s="152"/>
      <c r="B20" s="153"/>
      <c r="C20" s="230"/>
      <c r="D20" s="155"/>
      <c r="E20" s="156" t="s">
        <v>2943</v>
      </c>
      <c r="F20" s="100"/>
      <c r="G20" s="160"/>
      <c r="H20" s="198" t="s">
        <v>2964</v>
      </c>
      <c r="I20" s="182"/>
      <c r="J20" s="182"/>
      <c r="K20" s="182"/>
      <c r="L20" s="183"/>
    </row>
    <row r="21" spans="1:12">
      <c r="A21" s="152"/>
      <c r="B21" s="153"/>
      <c r="C21" s="231"/>
      <c r="D21" s="155"/>
      <c r="E21" s="156" t="s">
        <v>2962</v>
      </c>
      <c r="F21" s="100"/>
      <c r="G21" s="160"/>
      <c r="H21" s="198" t="s">
        <v>2963</v>
      </c>
      <c r="I21" s="182"/>
      <c r="J21" s="182"/>
      <c r="K21" s="182"/>
      <c r="L21" s="183"/>
    </row>
    <row r="22" spans="1:12">
      <c r="A22" s="137"/>
      <c r="B22" s="153"/>
      <c r="C22" s="158"/>
      <c r="D22" s="155"/>
      <c r="E22" s="159" t="s">
        <v>2939</v>
      </c>
      <c r="F22" s="130"/>
      <c r="G22" s="160"/>
      <c r="H22" s="161" t="s">
        <v>2940</v>
      </c>
      <c r="I22" s="155"/>
      <c r="J22" s="155"/>
      <c r="K22" s="155"/>
      <c r="L22" s="162"/>
    </row>
    <row r="23" spans="1:12">
      <c r="A23" s="137"/>
      <c r="B23" s="153"/>
      <c r="C23" s="232"/>
      <c r="D23" s="155"/>
      <c r="E23" s="163" t="s">
        <v>2941</v>
      </c>
      <c r="F23" s="155"/>
      <c r="G23" s="162"/>
      <c r="H23" s="153" t="s">
        <v>2942</v>
      </c>
      <c r="I23" s="155"/>
      <c r="J23" s="155"/>
      <c r="K23" s="164"/>
      <c r="L23" s="162"/>
    </row>
    <row r="24" spans="1:12">
      <c r="A24" s="137"/>
      <c r="B24" s="153"/>
      <c r="C24" s="165"/>
      <c r="D24" s="166"/>
      <c r="E24" s="167"/>
      <c r="F24" s="155"/>
      <c r="G24" s="162"/>
      <c r="H24" s="153"/>
      <c r="I24" s="155"/>
      <c r="J24" s="155"/>
      <c r="K24" s="155"/>
      <c r="L24" s="162"/>
    </row>
    <row r="25" spans="1:12" ht="16.5" thickBot="1">
      <c r="A25" s="137"/>
      <c r="B25" s="168"/>
      <c r="C25" s="169"/>
      <c r="D25" s="170"/>
      <c r="E25" s="171"/>
      <c r="F25" s="170"/>
      <c r="G25" s="172"/>
      <c r="H25" s="173"/>
      <c r="I25" s="170"/>
      <c r="J25" s="170"/>
      <c r="K25" s="170"/>
      <c r="L25" s="172"/>
    </row>
    <row r="29" spans="1:12">
      <c r="I29" s="130"/>
      <c r="J29" s="130"/>
    </row>
    <row r="30" spans="1:12">
      <c r="I30" s="130"/>
      <c r="J30" s="130"/>
    </row>
    <row r="31" spans="1:12">
      <c r="I31" s="130"/>
      <c r="J31" s="130"/>
    </row>
  </sheetData>
  <mergeCells count="1">
    <mergeCell ref="H19:L19"/>
  </mergeCells>
  <hyperlinks>
    <hyperlink ref="E19" location="Coversheet!A1" display="Currency Conversion"/>
    <hyperlink ref="E22" location="Codebook!A1" display="Codebook"/>
    <hyperlink ref="E23" location="'Cost data '!A1" display="Cost data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theme="3"/>
  </sheetPr>
  <dimension ref="A1:BE92"/>
  <sheetViews>
    <sheetView workbookViewId="0">
      <selection activeCell="A7" sqref="A7"/>
    </sheetView>
  </sheetViews>
  <sheetFormatPr defaultRowHeight="15"/>
  <cols>
    <col min="1" max="1" width="23.140625" customWidth="1"/>
    <col min="5" max="35" width="9.28515625" bestFit="1" customWidth="1"/>
    <col min="36" max="53" width="9.5703125" bestFit="1" customWidth="1"/>
    <col min="54" max="55" width="9.28515625" bestFit="1" customWidth="1"/>
  </cols>
  <sheetData>
    <row r="1" spans="1:57">
      <c r="A1" s="2" t="s">
        <v>1635</v>
      </c>
      <c r="B1" s="1"/>
      <c r="C1" s="1"/>
      <c r="D1" s="1"/>
      <c r="E1" s="4" t="s">
        <v>1633</v>
      </c>
      <c r="F1" s="3">
        <v>25</v>
      </c>
      <c r="G1" s="4" t="s">
        <v>1628</v>
      </c>
      <c r="H1" s="3">
        <v>7</v>
      </c>
      <c r="I1" s="4" t="s">
        <v>1630</v>
      </c>
      <c r="J1" s="3">
        <v>16</v>
      </c>
      <c r="K1" s="4" t="s">
        <v>1626</v>
      </c>
      <c r="L1" s="3">
        <v>19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57">
      <c r="A2" s="2" t="s">
        <v>1636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</row>
    <row r="3" spans="1:57">
      <c r="A3" s="3" t="s">
        <v>1637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</row>
    <row r="5" spans="1:57">
      <c r="A5" s="5" t="s">
        <v>1638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</row>
    <row r="6" spans="1:57">
      <c r="A6" s="3" t="s">
        <v>1639</v>
      </c>
      <c r="B6" s="3" t="s">
        <v>1640</v>
      </c>
      <c r="C6" s="3" t="s">
        <v>1641</v>
      </c>
      <c r="D6" s="3" t="s">
        <v>1642</v>
      </c>
      <c r="E6" s="7">
        <v>1960</v>
      </c>
      <c r="F6" s="8">
        <v>1961</v>
      </c>
      <c r="G6" s="9">
        <v>1962</v>
      </c>
      <c r="H6" s="9">
        <v>1963</v>
      </c>
      <c r="I6" s="9">
        <v>1964</v>
      </c>
      <c r="J6" s="9">
        <v>1965</v>
      </c>
      <c r="K6" s="9">
        <v>1966</v>
      </c>
      <c r="L6" s="9">
        <v>1967</v>
      </c>
      <c r="M6" s="9">
        <v>1968</v>
      </c>
      <c r="N6" s="9">
        <v>1969</v>
      </c>
      <c r="O6" s="9">
        <v>1970</v>
      </c>
      <c r="P6" s="9">
        <v>1971</v>
      </c>
      <c r="Q6" s="9">
        <v>1972</v>
      </c>
      <c r="R6" s="9">
        <v>1973</v>
      </c>
      <c r="S6" s="9">
        <v>1974</v>
      </c>
      <c r="T6" s="9">
        <v>1975</v>
      </c>
      <c r="U6" s="9">
        <v>1976</v>
      </c>
      <c r="V6" s="9">
        <v>1977</v>
      </c>
      <c r="W6" s="9">
        <v>1978</v>
      </c>
      <c r="X6" s="9">
        <v>1979</v>
      </c>
      <c r="Y6" s="9">
        <v>1980</v>
      </c>
      <c r="Z6" s="9">
        <v>1981</v>
      </c>
      <c r="AA6" s="9">
        <v>1982</v>
      </c>
      <c r="AB6" s="9">
        <v>1983</v>
      </c>
      <c r="AC6" s="9">
        <v>1984</v>
      </c>
      <c r="AD6" s="9">
        <v>1985</v>
      </c>
      <c r="AE6" s="9">
        <v>1986</v>
      </c>
      <c r="AF6" s="9">
        <v>1987</v>
      </c>
      <c r="AG6" s="9">
        <v>1988</v>
      </c>
      <c r="AH6" s="9">
        <v>1989</v>
      </c>
      <c r="AI6" s="9">
        <v>1990</v>
      </c>
      <c r="AJ6" s="9">
        <v>1991</v>
      </c>
      <c r="AK6" s="9">
        <v>1992</v>
      </c>
      <c r="AL6" s="9">
        <v>1993</v>
      </c>
      <c r="AM6" s="9">
        <v>1994</v>
      </c>
      <c r="AN6" s="9">
        <v>1995</v>
      </c>
      <c r="AO6" s="9">
        <v>1996</v>
      </c>
      <c r="AP6" s="9">
        <v>1997</v>
      </c>
      <c r="AQ6" s="9">
        <v>1998</v>
      </c>
      <c r="AR6" s="9">
        <v>1999</v>
      </c>
      <c r="AS6" s="9">
        <v>2000</v>
      </c>
      <c r="AT6" s="9">
        <v>2001</v>
      </c>
      <c r="AU6" s="9">
        <v>2002</v>
      </c>
      <c r="AV6" s="9">
        <v>2003</v>
      </c>
      <c r="AW6" s="9">
        <v>2004</v>
      </c>
      <c r="AX6" s="9">
        <v>2005</v>
      </c>
      <c r="AY6" s="9">
        <v>2006</v>
      </c>
      <c r="AZ6" s="9">
        <v>2007</v>
      </c>
      <c r="BA6" s="9">
        <v>2008</v>
      </c>
      <c r="BB6" s="9">
        <v>2009</v>
      </c>
      <c r="BC6" s="3">
        <v>2010</v>
      </c>
      <c r="BD6" s="3">
        <v>2011</v>
      </c>
      <c r="BE6" s="3">
        <v>2012</v>
      </c>
    </row>
    <row r="7" spans="1:57">
      <c r="A7" s="10" t="s">
        <v>1643</v>
      </c>
      <c r="B7" s="10" t="s">
        <v>1644</v>
      </c>
      <c r="C7" s="3" t="s">
        <v>1645</v>
      </c>
      <c r="D7" s="3" t="s">
        <v>1646</v>
      </c>
      <c r="E7" s="11"/>
      <c r="F7" s="10">
        <v>6.2574816322570399</v>
      </c>
      <c r="G7" s="10">
        <v>2.2223615473990301E-2</v>
      </c>
      <c r="H7" s="10">
        <v>5.1640588773778102</v>
      </c>
      <c r="I7" s="10">
        <v>-8.7432246967967302</v>
      </c>
      <c r="J7" s="10">
        <v>7.9317050276391798</v>
      </c>
      <c r="K7" s="10">
        <v>6.2961890202282103</v>
      </c>
      <c r="L7" s="10">
        <v>14.791963389188</v>
      </c>
      <c r="M7" s="10">
        <v>-5.7695843195610301</v>
      </c>
      <c r="N7" s="10">
        <v>11.8277155440935</v>
      </c>
      <c r="O7" s="10">
        <v>0.510309115756442</v>
      </c>
      <c r="P7" s="10">
        <v>2.9632549419372101</v>
      </c>
      <c r="Q7" s="10">
        <v>4.4020196558457103</v>
      </c>
      <c r="R7" s="10">
        <v>61.405783438295202</v>
      </c>
      <c r="S7" s="10">
        <v>44.542716763127899</v>
      </c>
      <c r="T7" s="10">
        <v>80.569756374278299</v>
      </c>
      <c r="U7" s="10">
        <v>-17.630419262386699</v>
      </c>
      <c r="V7" s="10">
        <v>-3.2101559256272099</v>
      </c>
      <c r="W7" s="10">
        <v>25.6188855906451</v>
      </c>
      <c r="X7" s="10">
        <v>12.564505955788601</v>
      </c>
      <c r="Y7" s="10">
        <v>17.555067115338499</v>
      </c>
      <c r="Z7" s="10">
        <v>10.5279255660061</v>
      </c>
      <c r="AA7" s="10">
        <v>9.6874992826615909</v>
      </c>
      <c r="AB7" s="10">
        <v>8.5152658244080204</v>
      </c>
      <c r="AC7" s="10">
        <v>14.0468835541676</v>
      </c>
      <c r="AD7" s="10">
        <v>11.1496570583489</v>
      </c>
      <c r="AE7" s="10">
        <v>8.0011823347137607</v>
      </c>
      <c r="AF7" s="10">
        <v>10.880053676759299</v>
      </c>
      <c r="AG7" s="10">
        <v>7.6006782246856401</v>
      </c>
      <c r="AH7" s="10">
        <v>8.5002233968438397</v>
      </c>
      <c r="AI7" s="10">
        <v>6.3355971849364998</v>
      </c>
      <c r="AJ7" s="10">
        <v>6.5962351709094396</v>
      </c>
      <c r="AK7" s="10">
        <v>2.9763697664637601</v>
      </c>
      <c r="AL7" s="10">
        <v>0.28696994316513302</v>
      </c>
      <c r="AM7" s="10">
        <v>3.7718272470471801</v>
      </c>
      <c r="AN7" s="10">
        <v>7.3453321952783304</v>
      </c>
      <c r="AO7" s="10">
        <v>4.2345036162368102</v>
      </c>
      <c r="AP7" s="10">
        <v>3.0900971741629299</v>
      </c>
      <c r="AQ7" s="10">
        <v>5.2743663086717403</v>
      </c>
      <c r="AR7" s="10">
        <v>4.6557306802337299</v>
      </c>
      <c r="AS7" s="10">
        <v>1.8596608695415899</v>
      </c>
      <c r="AT7" s="10">
        <v>1.5853946148010001</v>
      </c>
      <c r="AU7" s="10">
        <v>3.1953751366212901</v>
      </c>
      <c r="AV7" s="10">
        <v>4.5276295975754701</v>
      </c>
      <c r="AW7" s="10">
        <v>4.2404287646959604</v>
      </c>
      <c r="AX7" s="10">
        <v>5.0747149151710103</v>
      </c>
      <c r="AY7" s="10">
        <v>5.1723735136527198</v>
      </c>
      <c r="AZ7" s="10">
        <v>6.78645029797174</v>
      </c>
      <c r="BA7" s="10">
        <v>8.7891012264999997</v>
      </c>
      <c r="BB7" s="1"/>
      <c r="BC7" s="1"/>
      <c r="BD7" s="1"/>
      <c r="BE7" s="1"/>
    </row>
    <row r="8" spans="1:57">
      <c r="A8" s="10" t="s">
        <v>1643</v>
      </c>
      <c r="B8" s="10" t="s">
        <v>1644</v>
      </c>
      <c r="C8" s="1"/>
      <c r="D8" s="1"/>
      <c r="E8" s="11"/>
      <c r="F8" s="3">
        <v>100</v>
      </c>
      <c r="G8" s="3">
        <v>106.25748163225704</v>
      </c>
      <c r="H8" s="3">
        <v>106.28109588638735</v>
      </c>
      <c r="I8" s="3">
        <v>111.76951425348275</v>
      </c>
      <c r="J8" s="3">
        <v>101.9972544797825</v>
      </c>
      <c r="K8" s="3">
        <v>110.08737584140934</v>
      </c>
      <c r="L8" s="3">
        <v>117.01868511179353</v>
      </c>
      <c r="M8" s="3">
        <v>134.32804617203922</v>
      </c>
      <c r="N8" s="3">
        <v>126.57787628332456</v>
      </c>
      <c r="O8" s="3">
        <v>141.54914743187078</v>
      </c>
      <c r="P8" s="3">
        <v>142.27148563449114</v>
      </c>
      <c r="Q8" s="3">
        <v>146.48735246352268</v>
      </c>
      <c r="R8" s="3">
        <v>152.93575451229492</v>
      </c>
      <c r="S8" s="3">
        <v>246.84715272783751</v>
      </c>
      <c r="T8" s="3">
        <v>356.79958080524392</v>
      </c>
      <c r="U8" s="3">
        <v>644.27213380447517</v>
      </c>
      <c r="V8" s="3">
        <v>530.68425542402122</v>
      </c>
      <c r="W8" s="3">
        <v>513.64846335215634</v>
      </c>
      <c r="X8" s="3">
        <v>645.23947551645188</v>
      </c>
      <c r="Y8" s="3">
        <v>726.31062784681558</v>
      </c>
      <c r="Z8" s="3">
        <v>853.8149460311605</v>
      </c>
      <c r="AA8" s="3">
        <v>943.70394802075623</v>
      </c>
      <c r="AB8" s="3">
        <v>1035.1252612157161</v>
      </c>
      <c r="AC8" s="3">
        <v>1123.2689288238323</v>
      </c>
      <c r="AD8" s="3">
        <v>1281.0532072558619</v>
      </c>
      <c r="AE8" s="3">
        <v>1423.88624659987</v>
      </c>
      <c r="AF8" s="3">
        <v>1537.8139814292376</v>
      </c>
      <c r="AG8" s="3">
        <v>1705.128968057448</v>
      </c>
      <c r="AH8" s="3">
        <v>1834.7303342353975</v>
      </c>
      <c r="AI8" s="3">
        <v>1990.6865113750659</v>
      </c>
      <c r="AJ8" s="3">
        <v>2116.8083899506555</v>
      </c>
      <c r="AK8" s="3">
        <v>2256.4380494693423</v>
      </c>
      <c r="AL8" s="3">
        <v>2323.5979893727326</v>
      </c>
      <c r="AM8" s="3">
        <v>2330.2660172022215</v>
      </c>
      <c r="AN8" s="3">
        <v>2418.1596257677361</v>
      </c>
      <c r="AO8" s="3">
        <v>2595.7814832924755</v>
      </c>
      <c r="AP8" s="3">
        <v>2705.6999440721006</v>
      </c>
      <c r="AQ8" s="3">
        <v>2789.3087015852007</v>
      </c>
      <c r="AR8" s="3">
        <v>2936.4270599864594</v>
      </c>
      <c r="AS8" s="3">
        <v>3073.1391955209342</v>
      </c>
      <c r="AT8" s="3">
        <v>3130.2891626065821</v>
      </c>
      <c r="AU8" s="3">
        <v>3179.9165984182464</v>
      </c>
      <c r="AV8" s="3">
        <v>3281.5268627693968</v>
      </c>
      <c r="AW8" s="3">
        <v>3430.1022442605336</v>
      </c>
      <c r="AX8" s="3">
        <v>3575.5532864846391</v>
      </c>
      <c r="AY8" s="3">
        <v>3757.0024224137628</v>
      </c>
      <c r="AZ8" s="3">
        <v>3951.3286206179832</v>
      </c>
      <c r="BA8" s="3">
        <v>4219.4835735657553</v>
      </c>
      <c r="BB8" s="1"/>
      <c r="BC8" s="1"/>
      <c r="BD8" s="1"/>
      <c r="BE8" s="1"/>
    </row>
    <row r="9" spans="1:57">
      <c r="A9" s="12" t="s">
        <v>1647</v>
      </c>
      <c r="B9" s="12"/>
      <c r="C9" s="12"/>
      <c r="D9" s="12"/>
      <c r="E9" s="11"/>
      <c r="F9" s="13">
        <v>42.194835735657556</v>
      </c>
      <c r="G9" s="13">
        <v>39.709990381372151</v>
      </c>
      <c r="H9" s="13">
        <v>39.701167346602354</v>
      </c>
      <c r="I9" s="13">
        <v>37.751649917672211</v>
      </c>
      <c r="J9" s="13">
        <v>41.368599528354217</v>
      </c>
      <c r="K9" s="13">
        <v>38.328496263225468</v>
      </c>
      <c r="L9" s="13">
        <v>36.058203606840067</v>
      </c>
      <c r="M9" s="13">
        <v>31.41178401539241</v>
      </c>
      <c r="N9" s="13">
        <v>33.335079537289033</v>
      </c>
      <c r="O9" s="13">
        <v>29.809318177607821</v>
      </c>
      <c r="P9" s="13">
        <v>29.657970848817918</v>
      </c>
      <c r="Q9" s="13">
        <v>28.804422379170674</v>
      </c>
      <c r="R9" s="13">
        <v>27.589909155131799</v>
      </c>
      <c r="S9" s="13">
        <v>17.093507163997824</v>
      </c>
      <c r="T9" s="13">
        <v>11.825920770542959</v>
      </c>
      <c r="U9" s="13">
        <v>6.5492256333505985</v>
      </c>
      <c r="V9" s="13">
        <v>7.9510246072673709</v>
      </c>
      <c r="W9" s="13">
        <v>8.2147302573995749</v>
      </c>
      <c r="X9" s="13">
        <v>6.5394070475748034</v>
      </c>
      <c r="Y9" s="13">
        <v>5.8094751911790503</v>
      </c>
      <c r="Z9" s="13">
        <v>4.9419181441826892</v>
      </c>
      <c r="AA9" s="13">
        <v>4.4711941519534157</v>
      </c>
      <c r="AB9" s="13">
        <v>4.0763023874136053</v>
      </c>
      <c r="AC9" s="13">
        <v>3.7564322000644577</v>
      </c>
      <c r="AD9" s="13">
        <v>3.2937613751456047</v>
      </c>
      <c r="AE9" s="13">
        <v>2.9633572089354434</v>
      </c>
      <c r="AF9" s="13">
        <v>2.7438192294520469</v>
      </c>
      <c r="AG9" s="13">
        <v>2.4745832442063089</v>
      </c>
      <c r="AH9" s="13">
        <v>2.2997840580883926</v>
      </c>
      <c r="AI9" s="13">
        <v>2.119612279208718</v>
      </c>
      <c r="AJ9" s="13">
        <v>1.9933233416861669</v>
      </c>
      <c r="AK9" s="13">
        <v>1.8699753687268623</v>
      </c>
      <c r="AL9" s="13">
        <v>1.8159266761565871</v>
      </c>
      <c r="AM9" s="13">
        <v>1.8107304240877091</v>
      </c>
      <c r="AN9" s="13">
        <v>1.7449152357864386</v>
      </c>
      <c r="AO9" s="13">
        <v>1.6255157072057485</v>
      </c>
      <c r="AP9" s="13">
        <v>1.5594794917338091</v>
      </c>
      <c r="AQ9" s="13">
        <v>1.5127345249264692</v>
      </c>
      <c r="AR9" s="13">
        <v>1.4369447928957624</v>
      </c>
      <c r="AS9" s="13">
        <v>1.3730206492812318</v>
      </c>
      <c r="AT9" s="13">
        <v>1.3479532894182225</v>
      </c>
      <c r="AU9" s="13">
        <v>1.3269164278285193</v>
      </c>
      <c r="AV9" s="13">
        <v>1.2858293562786147</v>
      </c>
      <c r="AW9" s="13">
        <v>1.2301334692358121</v>
      </c>
      <c r="AX9" s="13">
        <v>1.1800924879277093</v>
      </c>
      <c r="AY9" s="13">
        <v>1.1230984436935396</v>
      </c>
      <c r="AZ9" s="13">
        <v>1.0678645029797174</v>
      </c>
      <c r="BA9" s="13">
        <v>1</v>
      </c>
      <c r="BB9" s="1"/>
      <c r="BC9" s="1"/>
      <c r="BD9" s="1"/>
      <c r="BE9" s="1"/>
    </row>
    <row r="10" spans="1:57">
      <c r="A10" s="3" t="s">
        <v>1629</v>
      </c>
      <c r="B10" s="3" t="s">
        <v>1648</v>
      </c>
      <c r="C10" s="3" t="s">
        <v>1645</v>
      </c>
      <c r="D10" s="3" t="s">
        <v>1646</v>
      </c>
      <c r="E10" s="11"/>
      <c r="F10" s="3">
        <v>1.9006082799670736</v>
      </c>
      <c r="G10" s="3">
        <v>2.0103714793917788</v>
      </c>
      <c r="H10" s="3">
        <v>5.147524778363973</v>
      </c>
      <c r="I10" s="3">
        <v>1.8122166218173419</v>
      </c>
      <c r="J10" s="3">
        <v>-0.6560720648091376</v>
      </c>
      <c r="K10" s="3">
        <v>2.3031169709280164</v>
      </c>
      <c r="L10" s="3">
        <v>-4.4110084295977572</v>
      </c>
      <c r="M10" s="3">
        <v>-0.26387870981920969</v>
      </c>
      <c r="N10" s="3">
        <v>6.9131542193493516</v>
      </c>
      <c r="O10" s="3">
        <v>1.7834271745190762</v>
      </c>
      <c r="P10" s="3">
        <v>3.3774753589031405</v>
      </c>
      <c r="Q10" s="3">
        <v>7.2966453089645285</v>
      </c>
      <c r="R10" s="3">
        <v>2.6778589048884101</v>
      </c>
      <c r="S10" s="3">
        <v>11.014709409562244</v>
      </c>
      <c r="T10" s="3">
        <v>8.1761559505221726</v>
      </c>
      <c r="U10" s="3">
        <v>6.7255056993990934</v>
      </c>
      <c r="V10" s="3">
        <v>18.661976300363875</v>
      </c>
      <c r="W10" s="3">
        <v>14.532325505541266</v>
      </c>
      <c r="X10" s="3">
        <v>7.7535255052665519</v>
      </c>
      <c r="Y10" s="3">
        <v>8.6943685394509771</v>
      </c>
      <c r="Z10" s="3">
        <v>13.584619380429857</v>
      </c>
      <c r="AA10" s="3">
        <v>9.0465164264908822</v>
      </c>
      <c r="AB10" s="3">
        <v>5.4093169732464048</v>
      </c>
      <c r="AC10" s="3">
        <v>6.5010852790361611</v>
      </c>
      <c r="AD10" s="3">
        <v>0.75706670536787612</v>
      </c>
      <c r="AE10" s="3">
        <v>-6.3456768685217781</v>
      </c>
      <c r="AF10" s="3">
        <v>1.2373231680025185</v>
      </c>
      <c r="AG10" s="3">
        <v>3.4085566047324107</v>
      </c>
      <c r="AH10" s="3">
        <v>4.8316204148982251</v>
      </c>
      <c r="AI10" s="3">
        <v>1.8100154244777116</v>
      </c>
      <c r="AJ10" s="3">
        <v>-3.9677807509659999</v>
      </c>
      <c r="AK10" s="3">
        <v>0.22705961406855124</v>
      </c>
      <c r="AL10" s="3">
        <v>-1.4418397722263023</v>
      </c>
      <c r="AM10" s="3">
        <v>14.638961880038366</v>
      </c>
      <c r="AN10" s="3">
        <v>6.7695690322048421</v>
      </c>
      <c r="AO10" s="3">
        <v>0.34870514974979017</v>
      </c>
      <c r="AP10" s="3">
        <v>1.5561998518489446</v>
      </c>
      <c r="AQ10" s="3">
        <v>7.9403160321763551</v>
      </c>
      <c r="AR10" s="3">
        <v>4.4364839191448198</v>
      </c>
      <c r="AS10" s="3">
        <v>-1.6646693500322129</v>
      </c>
      <c r="AT10" s="3">
        <v>4.0044975457931571</v>
      </c>
      <c r="AU10" s="3">
        <v>6.2082609740935908</v>
      </c>
      <c r="AV10" s="3">
        <v>0.18777589024753638</v>
      </c>
      <c r="AW10" s="3">
        <v>3.9283735748294646</v>
      </c>
      <c r="AX10" s="3">
        <v>-0.26695482036770102</v>
      </c>
      <c r="AY10" s="10">
        <v>-8.9142774213016196E-2</v>
      </c>
      <c r="AZ10" s="10">
        <v>3.7408058752289861</v>
      </c>
      <c r="BA10" s="10">
        <v>5.8037934858650573</v>
      </c>
      <c r="BB10" s="10">
        <v>3.0810615441074134</v>
      </c>
      <c r="BC10" s="1"/>
      <c r="BD10" s="1"/>
      <c r="BE10" s="1"/>
    </row>
    <row r="11" spans="1:57">
      <c r="A11" s="3" t="s">
        <v>1629</v>
      </c>
      <c r="B11" s="3" t="s">
        <v>1648</v>
      </c>
      <c r="C11" s="1"/>
      <c r="D11" s="1"/>
      <c r="E11" s="11"/>
      <c r="F11" s="3">
        <v>100</v>
      </c>
      <c r="G11" s="3">
        <v>101.90060827996707</v>
      </c>
      <c r="H11" s="3">
        <v>103.94918904615427</v>
      </c>
      <c r="I11" s="3">
        <v>109.29999930921348</v>
      </c>
      <c r="J11" s="3">
        <v>111.28075206434129</v>
      </c>
      <c r="K11" s="3">
        <v>110.55067013653763</v>
      </c>
      <c r="L11" s="3">
        <v>113.09678138192689</v>
      </c>
      <c r="M11" s="3">
        <v>108.10807282156634</v>
      </c>
      <c r="N11" s="3">
        <v>107.82279863379438</v>
      </c>
      <c r="O11" s="3">
        <v>115.27675498696709</v>
      </c>
      <c r="P11" s="3">
        <v>117.33263196130844</v>
      </c>
      <c r="Q11" s="3">
        <v>121.29551269375413</v>
      </c>
      <c r="R11" s="3">
        <v>130.14601603070741</v>
      </c>
      <c r="S11" s="3">
        <v>133.6311427103432</v>
      </c>
      <c r="T11" s="3">
        <v>148.35022476056491</v>
      </c>
      <c r="U11" s="3">
        <v>160.47957048993885</v>
      </c>
      <c r="V11" s="3">
        <v>171.27263314961087</v>
      </c>
      <c r="W11" s="3">
        <v>203.23549135700043</v>
      </c>
      <c r="X11" s="3">
        <v>232.7703345037859</v>
      </c>
      <c r="Y11" s="3">
        <v>250.81824175823121</v>
      </c>
      <c r="Z11" s="3">
        <v>272.62530406086296</v>
      </c>
      <c r="AA11" s="3">
        <v>309.66041395227074</v>
      </c>
      <c r="AB11" s="3">
        <v>337.6738941668026</v>
      </c>
      <c r="AC11" s="3">
        <v>355.93974543818956</v>
      </c>
      <c r="AD11" s="3">
        <v>379.07969183111049</v>
      </c>
      <c r="AE11" s="3">
        <v>381.94957796477502</v>
      </c>
      <c r="AF11" s="3">
        <v>357.71229194644775</v>
      </c>
      <c r="AG11" s="3">
        <v>362.13834900949394</v>
      </c>
      <c r="AH11" s="3">
        <v>374.48203962292592</v>
      </c>
      <c r="AI11" s="3">
        <v>392.57559029947447</v>
      </c>
      <c r="AJ11" s="3">
        <v>399.68126903662943</v>
      </c>
      <c r="AK11" s="3">
        <v>383.82279257857743</v>
      </c>
      <c r="AL11" s="3">
        <v>384.69429913011345</v>
      </c>
      <c r="AM11" s="3">
        <v>379.14762372376822</v>
      </c>
      <c r="AN11" s="3">
        <v>434.65089982976195</v>
      </c>
      <c r="AO11" s="3">
        <v>464.07489254283723</v>
      </c>
      <c r="AP11" s="3">
        <v>465.69314559182988</v>
      </c>
      <c r="AQ11" s="3">
        <v>472.94026163360058</v>
      </c>
      <c r="AR11" s="3">
        <v>510.49321305071015</v>
      </c>
      <c r="AS11" s="3">
        <v>533.14116235603058</v>
      </c>
      <c r="AT11" s="3">
        <v>524.26612483388431</v>
      </c>
      <c r="AU11" s="3">
        <v>545.26034893628207</v>
      </c>
      <c r="AV11" s="3">
        <v>579.11153438649978</v>
      </c>
      <c r="AW11" s="3">
        <v>580.19896622572026</v>
      </c>
      <c r="AX11" s="3">
        <v>602.99134909636518</v>
      </c>
      <c r="AY11" s="3">
        <v>601.38163462355215</v>
      </c>
      <c r="AZ11" s="3">
        <v>600.84554635084112</v>
      </c>
      <c r="BA11" s="3">
        <v>623.3220118497851</v>
      </c>
      <c r="BB11" s="3">
        <v>659.49833416948593</v>
      </c>
      <c r="BC11" s="1"/>
      <c r="BD11" s="1"/>
      <c r="BE11" s="1"/>
    </row>
    <row r="12" spans="1:57">
      <c r="A12" s="12" t="s">
        <v>1649</v>
      </c>
      <c r="B12" s="12"/>
      <c r="C12" s="12"/>
      <c r="D12" s="12"/>
      <c r="E12" s="14"/>
      <c r="F12" s="13">
        <v>6.5949833416948591</v>
      </c>
      <c r="G12" s="13">
        <v>6.4719764219419149</v>
      </c>
      <c r="H12" s="13">
        <v>6.3444298144227309</v>
      </c>
      <c r="I12" s="13">
        <v>6.0338365813136221</v>
      </c>
      <c r="J12" s="13">
        <v>5.9264367101704289</v>
      </c>
      <c r="K12" s="13">
        <v>5.9655751824476546</v>
      </c>
      <c r="L12" s="13">
        <v>5.8312741186008248</v>
      </c>
      <c r="M12" s="13">
        <v>6.100361582228885</v>
      </c>
      <c r="N12" s="13">
        <v>6.1165017280749989</v>
      </c>
      <c r="O12" s="13">
        <v>5.7210001638582488</v>
      </c>
      <c r="P12" s="13">
        <v>5.6207580376016955</v>
      </c>
      <c r="Q12" s="13">
        <v>5.4371206281520212</v>
      </c>
      <c r="R12" s="13">
        <v>5.0673724350799949</v>
      </c>
      <c r="S12" s="13">
        <v>4.9352143579210752</v>
      </c>
      <c r="T12" s="13">
        <v>4.4455499493439028</v>
      </c>
      <c r="U12" s="13">
        <v>4.1095469794445441</v>
      </c>
      <c r="V12" s="13">
        <v>3.8505762540206754</v>
      </c>
      <c r="W12" s="13">
        <v>3.2449958900683393</v>
      </c>
      <c r="X12" s="13">
        <v>2.8332576639346603</v>
      </c>
      <c r="Y12" s="13">
        <v>2.6293874382756806</v>
      </c>
      <c r="Z12" s="13">
        <v>2.4190650110095961</v>
      </c>
      <c r="AA12" s="13">
        <v>2.1297469888131624</v>
      </c>
      <c r="AB12" s="13">
        <v>1.9530628383244515</v>
      </c>
      <c r="AC12" s="13">
        <v>1.8528370113812158</v>
      </c>
      <c r="AD12" s="13">
        <v>1.7397353337073751</v>
      </c>
      <c r="AE12" s="13">
        <v>1.7266633404430876</v>
      </c>
      <c r="AF12" s="13">
        <v>1.8436557787290626</v>
      </c>
      <c r="AG12" s="13">
        <v>1.8211226067974269</v>
      </c>
      <c r="AH12" s="13">
        <v>1.7610946971810693</v>
      </c>
      <c r="AI12" s="13">
        <v>1.679927001234057</v>
      </c>
      <c r="AJ12" s="13">
        <v>1.6500606489743834</v>
      </c>
      <c r="AK12" s="13">
        <v>1.7182365063285587</v>
      </c>
      <c r="AL12" s="13">
        <v>1.714343923631753</v>
      </c>
      <c r="AM12" s="13">
        <v>1.739423625268373</v>
      </c>
      <c r="AN12" s="13">
        <v>1.5173058066319181</v>
      </c>
      <c r="AO12" s="13">
        <v>1.4211032416682827</v>
      </c>
      <c r="AP12" s="13">
        <v>1.4161650013795182</v>
      </c>
      <c r="AQ12" s="13">
        <v>1.3944643492425199</v>
      </c>
      <c r="AR12" s="13">
        <v>1.2918846270811719</v>
      </c>
      <c r="AS12" s="13">
        <v>1.2370050949640881</v>
      </c>
      <c r="AT12" s="13">
        <v>1.2579457320048104</v>
      </c>
      <c r="AU12" s="13">
        <v>1.2095108977868358</v>
      </c>
      <c r="AV12" s="13">
        <v>1.1388105658578298</v>
      </c>
      <c r="AW12" s="13">
        <v>1.1366761620752615</v>
      </c>
      <c r="AX12" s="13">
        <v>1.0937111040776977</v>
      </c>
      <c r="AY12" s="13">
        <v>1.096638633772568</v>
      </c>
      <c r="AZ12" s="13">
        <v>1.0976170800879943</v>
      </c>
      <c r="BA12" s="13">
        <v>1.0580379348586506</v>
      </c>
      <c r="BB12" s="15">
        <v>1.0580379348586506</v>
      </c>
      <c r="BC12" s="12"/>
      <c r="BD12" s="12"/>
      <c r="BE12" s="12"/>
    </row>
    <row r="13" spans="1:57">
      <c r="A13" s="16" t="s">
        <v>1650</v>
      </c>
      <c r="B13" s="16" t="s">
        <v>1651</v>
      </c>
      <c r="C13" s="3" t="s">
        <v>1645</v>
      </c>
      <c r="D13" s="3" t="s">
        <v>1646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6">
        <v>4.27063386157511</v>
      </c>
      <c r="AB13" s="16">
        <v>2.7036186394828099</v>
      </c>
      <c r="AC13" s="16">
        <v>-2.73387913722642</v>
      </c>
      <c r="AD13" s="16">
        <v>31.787522582658699</v>
      </c>
      <c r="AE13" s="16">
        <v>-5.2726638659042102</v>
      </c>
      <c r="AF13" s="16">
        <v>-6.1209725476119399</v>
      </c>
      <c r="AG13" s="16">
        <v>3.1060756632686402</v>
      </c>
      <c r="AH13" s="16">
        <v>5.5848325216476598</v>
      </c>
      <c r="AI13" s="16">
        <v>3.2717333723061999</v>
      </c>
      <c r="AJ13" s="16">
        <v>19.083769724607802</v>
      </c>
      <c r="AK13" s="16">
        <v>15.5324929664772</v>
      </c>
      <c r="AL13" s="16">
        <v>13.376352772405101</v>
      </c>
      <c r="AM13" s="16">
        <v>2.93082086055965</v>
      </c>
      <c r="AN13" s="16">
        <v>12.7067201667115</v>
      </c>
      <c r="AO13" s="16">
        <v>0.238993447495432</v>
      </c>
      <c r="AP13" s="16">
        <v>4.5208069948225802</v>
      </c>
      <c r="AQ13" s="16">
        <v>-0.43743590305359698</v>
      </c>
      <c r="AR13" s="16">
        <v>0.66284900253923196</v>
      </c>
      <c r="AS13" s="16">
        <v>6.8794378960608897</v>
      </c>
      <c r="AT13" s="16">
        <v>-5.7546356649960302</v>
      </c>
      <c r="AU13" s="16">
        <v>-3.62135791330302</v>
      </c>
      <c r="AV13" s="16">
        <v>12.767453259681201</v>
      </c>
      <c r="AW13" s="16">
        <v>3.9117122381780098</v>
      </c>
      <c r="AX13" s="16">
        <v>9.8752760677938198</v>
      </c>
      <c r="AY13" s="16">
        <v>11.5553087899441</v>
      </c>
      <c r="AZ13" s="16">
        <v>17.446602972210702</v>
      </c>
      <c r="BA13" s="16">
        <v>28.403753887800001</v>
      </c>
      <c r="BB13" s="1"/>
      <c r="BC13" s="1"/>
      <c r="BD13" s="1"/>
      <c r="BE13" s="1"/>
    </row>
    <row r="14" spans="1:57">
      <c r="A14" s="16" t="s">
        <v>1650</v>
      </c>
      <c r="B14" s="16" t="s">
        <v>1651</v>
      </c>
      <c r="C14" s="1"/>
      <c r="D14" s="1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6">
        <v>100</v>
      </c>
      <c r="AB14" s="3">
        <v>104.27063386157511</v>
      </c>
      <c r="AC14" s="3">
        <v>107.08971415416352</v>
      </c>
      <c r="AD14" s="3">
        <v>104.16201080078743</v>
      </c>
      <c r="AE14" s="3">
        <v>137.27253350663915</v>
      </c>
      <c r="AF14" s="3">
        <v>130.03461423462332</v>
      </c>
      <c r="AG14" s="3">
        <v>122.07523119492895</v>
      </c>
      <c r="AH14" s="3">
        <v>125.86698024195356</v>
      </c>
      <c r="AI14" s="3">
        <v>132.896440288522</v>
      </c>
      <c r="AJ14" s="3">
        <v>137.24445747604855</v>
      </c>
      <c r="AK14" s="3">
        <v>163.43587370056491</v>
      </c>
      <c r="AL14" s="3">
        <v>188.82153928780573</v>
      </c>
      <c r="AM14" s="3">
        <v>214.07897449322812</v>
      </c>
      <c r="AN14" s="3">
        <v>220.35324573574781</v>
      </c>
      <c r="AO14" s="3">
        <v>248.35291604965542</v>
      </c>
      <c r="AP14" s="3">
        <v>248.9464632456779</v>
      </c>
      <c r="AQ14" s="3">
        <v>260.20085236945192</v>
      </c>
      <c r="AR14" s="3">
        <v>259.06264042113645</v>
      </c>
      <c r="AS14" s="3">
        <v>260.77983454911976</v>
      </c>
      <c r="AT14" s="3">
        <v>278.72002131237679</v>
      </c>
      <c r="AU14" s="3">
        <v>262.68069956045019</v>
      </c>
      <c r="AV14" s="3">
        <v>253.16809126019808</v>
      </c>
      <c r="AW14" s="3">
        <v>285.49120898027093</v>
      </c>
      <c r="AX14" s="3">
        <v>296.65880354087454</v>
      </c>
      <c r="AY14" s="3">
        <v>325.95467936994999</v>
      </c>
      <c r="AZ14" s="3">
        <v>363.61974908641997</v>
      </c>
      <c r="BA14" s="3">
        <v>427.05904303807642</v>
      </c>
      <c r="BB14" s="1"/>
      <c r="BC14" s="1"/>
      <c r="BD14" s="1"/>
      <c r="BE14" s="1"/>
    </row>
    <row r="15" spans="1:57">
      <c r="A15" s="12" t="s">
        <v>1652</v>
      </c>
      <c r="B15" s="16"/>
      <c r="C15" s="3"/>
      <c r="D15" s="3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3">
        <v>4.2705904303807642</v>
      </c>
      <c r="AB15" s="13">
        <v>4.0956789771223638</v>
      </c>
      <c r="AC15" s="13">
        <v>3.9878623863286582</v>
      </c>
      <c r="AD15" s="13">
        <v>4.0999500658146664</v>
      </c>
      <c r="AE15" s="13">
        <v>3.1110305326842518</v>
      </c>
      <c r="AF15" s="13">
        <v>3.2841951010638417</v>
      </c>
      <c r="AG15" s="13">
        <v>3.4983267191700116</v>
      </c>
      <c r="AH15" s="13">
        <v>3.3929394525644665</v>
      </c>
      <c r="AI15" s="13">
        <v>3.21347240084775</v>
      </c>
      <c r="AJ15" s="13">
        <v>3.1116669546572062</v>
      </c>
      <c r="AK15" s="13">
        <v>2.6130067614194807</v>
      </c>
      <c r="AL15" s="13">
        <v>2.2617072429811311</v>
      </c>
      <c r="AM15" s="13">
        <v>1.994866819822072</v>
      </c>
      <c r="AN15" s="13">
        <v>1.9380655892412608</v>
      </c>
      <c r="AO15" s="13">
        <v>1.7195652454215222</v>
      </c>
      <c r="AP15" s="13">
        <v>1.7154653955321488</v>
      </c>
      <c r="AQ15" s="13">
        <v>1.6412668872879295</v>
      </c>
      <c r="AR15" s="13">
        <v>1.6484779215707919</v>
      </c>
      <c r="AS15" s="13">
        <v>1.6376229541538296</v>
      </c>
      <c r="AT15" s="13">
        <v>1.5322151635438057</v>
      </c>
      <c r="AU15" s="13">
        <v>1.6257724444646462</v>
      </c>
      <c r="AV15" s="13">
        <v>1.686859670633448</v>
      </c>
      <c r="AW15" s="13">
        <v>1.4958745824905195</v>
      </c>
      <c r="AX15" s="13">
        <v>1.43956301967366</v>
      </c>
      <c r="AY15" s="13">
        <v>1.3101792060894932</v>
      </c>
      <c r="AZ15" s="13">
        <v>1.174466029722107</v>
      </c>
      <c r="BA15" s="13">
        <v>1</v>
      </c>
      <c r="BB15" s="3"/>
      <c r="BC15" s="12"/>
      <c r="BD15" s="12"/>
      <c r="BE15" s="12"/>
    </row>
    <row r="16" spans="1:57">
      <c r="A16" s="16" t="s">
        <v>1653</v>
      </c>
      <c r="B16" s="16" t="s">
        <v>1654</v>
      </c>
      <c r="C16" s="3" t="s">
        <v>1645</v>
      </c>
      <c r="D16" s="3" t="s">
        <v>1646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6">
        <v>8.7756418823007305</v>
      </c>
      <c r="Q16" s="16">
        <v>9.2456424483497592</v>
      </c>
      <c r="R16" s="16">
        <v>8.7727224605347391</v>
      </c>
      <c r="S16" s="16">
        <v>9.0877186873502804</v>
      </c>
      <c r="T16" s="16">
        <v>10.6393031614215</v>
      </c>
      <c r="U16" s="16">
        <v>8.8535962079633794</v>
      </c>
      <c r="V16" s="16">
        <v>6.3911459787589804</v>
      </c>
      <c r="W16" s="16">
        <v>5.3692421131069397</v>
      </c>
      <c r="X16" s="16">
        <v>4.0736599231546098</v>
      </c>
      <c r="Y16" s="16">
        <v>5.3355153835931297</v>
      </c>
      <c r="Z16" s="16">
        <v>5.3365862113268197</v>
      </c>
      <c r="AA16" s="16">
        <v>5.2688909327003604</v>
      </c>
      <c r="AB16" s="16">
        <v>1.8143261032357101</v>
      </c>
      <c r="AC16" s="16">
        <v>1.11285481135171</v>
      </c>
      <c r="AD16" s="16">
        <v>1.61627512441689</v>
      </c>
      <c r="AE16" s="16">
        <v>-0.30398829538226801</v>
      </c>
      <c r="AF16" s="16">
        <v>-1.16053962578832</v>
      </c>
      <c r="AG16" s="16">
        <v>0.81945805196286903</v>
      </c>
      <c r="AH16" s="16">
        <v>1.3481795736065301</v>
      </c>
      <c r="AI16" s="16">
        <v>1.5597680628489501</v>
      </c>
      <c r="AJ16" s="16">
        <v>3.11691176407854</v>
      </c>
      <c r="AK16" s="16">
        <v>2.4959060971102498</v>
      </c>
      <c r="AL16" s="16">
        <v>1.5974041347112999</v>
      </c>
      <c r="AM16" s="16">
        <v>2.0627624626508698</v>
      </c>
      <c r="AN16" s="16">
        <v>2.0643952549378102</v>
      </c>
      <c r="AO16" s="16">
        <v>1.2975629218384901</v>
      </c>
      <c r="AP16" s="16">
        <v>2.6396374857936098</v>
      </c>
      <c r="AQ16" s="16">
        <v>1.91170482751717</v>
      </c>
      <c r="AR16" s="16">
        <v>1.7787691902611</v>
      </c>
      <c r="AS16" s="16">
        <v>4.1222911860132099</v>
      </c>
      <c r="AT16" s="16">
        <v>5.09895330849817</v>
      </c>
      <c r="AU16" s="16">
        <v>3.8255919885041898</v>
      </c>
      <c r="AV16" s="16">
        <v>2.1786701185258899</v>
      </c>
      <c r="AW16" s="16">
        <v>0.73256724834745102</v>
      </c>
      <c r="AX16" s="16">
        <v>2.42818089095829</v>
      </c>
      <c r="AY16" s="16">
        <v>1.73131440218081</v>
      </c>
      <c r="AZ16" s="16">
        <v>1.51295154829134</v>
      </c>
      <c r="BA16" s="16">
        <v>2.6822348808999998</v>
      </c>
      <c r="BB16" s="1"/>
      <c r="BC16" s="1"/>
      <c r="BD16" s="1"/>
      <c r="BE16" s="1"/>
    </row>
    <row r="17" spans="1:56">
      <c r="A17" s="16" t="s">
        <v>1653</v>
      </c>
      <c r="B17" s="16" t="s">
        <v>1654</v>
      </c>
      <c r="C17" s="3"/>
      <c r="D17" s="3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6">
        <v>100</v>
      </c>
      <c r="Q17" s="3">
        <v>108.77564188230073</v>
      </c>
      <c r="R17" s="3">
        <v>118.83264880163564</v>
      </c>
      <c r="S17" s="3">
        <v>129.2575072735051</v>
      </c>
      <c r="T17" s="3">
        <v>141.00406591680257</v>
      </c>
      <c r="U17" s="3">
        <v>156.0059159596218</v>
      </c>
      <c r="V17" s="3">
        <v>169.81804981922141</v>
      </c>
      <c r="W17" s="3">
        <v>180.6713692814495</v>
      </c>
      <c r="X17" s="3">
        <v>190.37205252723604</v>
      </c>
      <c r="Y17" s="3">
        <v>198.1271625359249</v>
      </c>
      <c r="Z17" s="3">
        <v>208.69826777210574</v>
      </c>
      <c r="AA17" s="3">
        <v>219.83563075330986</v>
      </c>
      <c r="AB17" s="3">
        <v>231.41853036891564</v>
      </c>
      <c r="AC17" s="3">
        <v>235.61721717312332</v>
      </c>
      <c r="AD17" s="3">
        <v>238.23929471080743</v>
      </c>
      <c r="AE17" s="3">
        <v>242.08989716780445</v>
      </c>
      <c r="AF17" s="3">
        <v>241.35397221611137</v>
      </c>
      <c r="AG17" s="3">
        <v>238.55296373012928</v>
      </c>
      <c r="AH17" s="3">
        <v>240.50780519961188</v>
      </c>
      <c r="AI17" s="3">
        <v>243.75028230224245</v>
      </c>
      <c r="AJ17" s="3">
        <v>247.55222135869698</v>
      </c>
      <c r="AK17" s="3">
        <v>255.26820566846393</v>
      </c>
      <c r="AL17" s="3">
        <v>261.63946037772706</v>
      </c>
      <c r="AM17" s="3">
        <v>265.81889993583718</v>
      </c>
      <c r="AN17" s="3">
        <v>271.30211242234509</v>
      </c>
      <c r="AO17" s="3">
        <v>276.90286035773801</v>
      </c>
      <c r="AP17" s="3">
        <v>280.4958492032502</v>
      </c>
      <c r="AQ17" s="3">
        <v>287.89992278491434</v>
      </c>
      <c r="AR17" s="3">
        <v>293.40371950721175</v>
      </c>
      <c r="AS17" s="3">
        <v>298.62269447288611</v>
      </c>
      <c r="AT17" s="3">
        <v>310.93279148657706</v>
      </c>
      <c r="AU17" s="3">
        <v>326.7871093452876</v>
      </c>
      <c r="AV17" s="3">
        <v>339.28865081986532</v>
      </c>
      <c r="AW17" s="3">
        <v>346.68063127082735</v>
      </c>
      <c r="AX17" s="3">
        <v>349.22030003188161</v>
      </c>
      <c r="AY17" s="3">
        <v>357.70000062460298</v>
      </c>
      <c r="AZ17" s="3">
        <v>363.8929122520176</v>
      </c>
      <c r="BA17" s="3">
        <v>369.39843570205693</v>
      </c>
      <c r="BB17" s="3"/>
      <c r="BC17" s="12"/>
    </row>
    <row r="18" spans="1:56">
      <c r="A18" s="12" t="s">
        <v>1655</v>
      </c>
      <c r="B18" s="16"/>
      <c r="C18" s="1"/>
      <c r="D18" s="1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3">
        <v>3.6939843570205695</v>
      </c>
      <c r="Q18" s="13">
        <v>3.395966498655643</v>
      </c>
      <c r="R18" s="13">
        <v>3.1085601425807186</v>
      </c>
      <c r="S18" s="13">
        <v>2.8578489829640663</v>
      </c>
      <c r="T18" s="13">
        <v>2.6197715172271359</v>
      </c>
      <c r="U18" s="13">
        <v>2.3678488948948986</v>
      </c>
      <c r="V18" s="13">
        <v>2.1752601451688873</v>
      </c>
      <c r="W18" s="13">
        <v>2.0445875689723079</v>
      </c>
      <c r="X18" s="13">
        <v>1.9404026525858256</v>
      </c>
      <c r="Y18" s="13">
        <v>1.8644512492580452</v>
      </c>
      <c r="Z18" s="13">
        <v>1.7700119873799456</v>
      </c>
      <c r="AA18" s="13">
        <v>1.6803392354380444</v>
      </c>
      <c r="AB18" s="13">
        <v>1.5962353365272035</v>
      </c>
      <c r="AC18" s="13">
        <v>1.567790504166068</v>
      </c>
      <c r="AD18" s="13">
        <v>1.5505352975060651</v>
      </c>
      <c r="AE18" s="13">
        <v>1.5258729919076659</v>
      </c>
      <c r="AF18" s="13">
        <v>1.5305256106217839</v>
      </c>
      <c r="AG18" s="13">
        <v>1.5484965264147832</v>
      </c>
      <c r="AH18" s="13">
        <v>1.535910385093203</v>
      </c>
      <c r="AI18" s="13">
        <v>1.5154790066828101</v>
      </c>
      <c r="AJ18" s="13">
        <v>1.4922040839488482</v>
      </c>
      <c r="AK18" s="13">
        <v>1.4470992763659041</v>
      </c>
      <c r="AL18" s="13">
        <v>1.4118605625036795</v>
      </c>
      <c r="AM18" s="13">
        <v>1.3896620435613178</v>
      </c>
      <c r="AN18" s="13">
        <v>1.3615759656415871</v>
      </c>
      <c r="AO18" s="13">
        <v>1.3340361859202952</v>
      </c>
      <c r="AP18" s="13">
        <v>1.3169479575235603</v>
      </c>
      <c r="AQ18" s="13">
        <v>1.2830793149535815</v>
      </c>
      <c r="AR18" s="13">
        <v>1.2590107457481543</v>
      </c>
      <c r="AS18" s="13">
        <v>1.2370072420453531</v>
      </c>
      <c r="AT18" s="13">
        <v>1.1880330599289777</v>
      </c>
      <c r="AU18" s="13">
        <v>1.1303947589675136</v>
      </c>
      <c r="AV18" s="13">
        <v>1.0887438610440803</v>
      </c>
      <c r="AW18" s="13">
        <v>1.0655294884746025</v>
      </c>
      <c r="AX18" s="13">
        <v>1.0577805347178648</v>
      </c>
      <c r="AY18" s="13">
        <v>1.0327045989852575</v>
      </c>
      <c r="AZ18" s="13">
        <v>1.0151295154829134</v>
      </c>
      <c r="BA18" s="13">
        <v>1</v>
      </c>
      <c r="BB18" s="1"/>
      <c r="BC18" s="1"/>
    </row>
    <row r="19" spans="1:56">
      <c r="A19" s="3" t="s">
        <v>1631</v>
      </c>
      <c r="B19" s="3" t="s">
        <v>1630</v>
      </c>
      <c r="C19" s="3" t="s">
        <v>1645</v>
      </c>
      <c r="D19" s="3" t="s">
        <v>1646</v>
      </c>
      <c r="E19" s="11"/>
      <c r="F19" s="3">
        <v>3.4010010700058331</v>
      </c>
      <c r="G19" s="3">
        <v>1.962078351498775</v>
      </c>
      <c r="H19" s="3">
        <v>6.7650572255426766</v>
      </c>
      <c r="I19" s="3">
        <v>9.9326162938532292</v>
      </c>
      <c r="J19" s="3">
        <v>17.01958686361138</v>
      </c>
      <c r="K19" s="3">
        <v>8.1515030861395275</v>
      </c>
      <c r="L19" s="3">
        <v>-3.8845075231842117</v>
      </c>
      <c r="M19" s="3">
        <v>12.607297504416223</v>
      </c>
      <c r="N19" s="3">
        <v>11.007116805415862</v>
      </c>
      <c r="O19" s="3">
        <v>2.9182507949046794</v>
      </c>
      <c r="P19" s="3">
        <v>5.1890739455612476</v>
      </c>
      <c r="Q19" s="3">
        <v>15.465872874643935</v>
      </c>
      <c r="R19" s="3">
        <v>20.87222157685899</v>
      </c>
      <c r="S19" s="3">
        <v>24.56429772934132</v>
      </c>
      <c r="T19" s="3">
        <v>29.460737145505306</v>
      </c>
      <c r="U19" s="3">
        <v>28.052575712002948</v>
      </c>
      <c r="V19" s="3">
        <v>67.251656793008493</v>
      </c>
      <c r="W19" s="3">
        <v>73.3013051389037</v>
      </c>
      <c r="X19" s="3">
        <v>37.948818227982116</v>
      </c>
      <c r="Y19" s="3">
        <v>51.126139134329492</v>
      </c>
      <c r="Z19" s="3">
        <v>75.633577374721995</v>
      </c>
      <c r="AA19" s="3">
        <v>27.890576946872073</v>
      </c>
      <c r="AB19" s="3">
        <v>123.06120365965691</v>
      </c>
      <c r="AC19" s="3">
        <v>35.312426364480586</v>
      </c>
      <c r="AD19" s="3">
        <v>20.648411906635289</v>
      </c>
      <c r="AE19" s="3">
        <v>41.70579979001684</v>
      </c>
      <c r="AF19" s="3">
        <v>39.201499977722108</v>
      </c>
      <c r="AG19" s="3">
        <v>33.402848513128788</v>
      </c>
      <c r="AH19" s="3">
        <v>28.294314595762131</v>
      </c>
      <c r="AI19" s="3">
        <v>31.166606865575432</v>
      </c>
      <c r="AJ19" s="3">
        <v>20.041360669834134</v>
      </c>
      <c r="AK19" s="3">
        <v>11.150065805123035</v>
      </c>
      <c r="AL19" s="3">
        <v>31.757208115947378</v>
      </c>
      <c r="AM19" s="3">
        <v>30.128926640361385</v>
      </c>
      <c r="AN19" s="3">
        <v>43.045330623332632</v>
      </c>
      <c r="AO19" s="3">
        <v>39.837743076398226</v>
      </c>
      <c r="AP19" s="3">
        <v>19.458167086962021</v>
      </c>
      <c r="AQ19" s="3">
        <v>17.048465233577971</v>
      </c>
      <c r="AR19" s="3">
        <v>13.971165363643337</v>
      </c>
      <c r="AS19" s="3">
        <v>27.230113943733556</v>
      </c>
      <c r="AT19" s="3">
        <v>34.817944232362805</v>
      </c>
      <c r="AU19" s="3">
        <v>22.818584204761436</v>
      </c>
      <c r="AV19" s="10">
        <v>28.704407368746814</v>
      </c>
      <c r="AW19" s="10">
        <v>14.350151115038031</v>
      </c>
      <c r="AX19" s="10">
        <v>14.963718372061962</v>
      </c>
      <c r="AY19" s="10">
        <v>80.750137860376611</v>
      </c>
      <c r="AZ19" s="10">
        <v>16.276650762500438</v>
      </c>
      <c r="BA19" s="10">
        <v>20.202101760047412</v>
      </c>
      <c r="BB19" s="10">
        <v>16.727000733978144</v>
      </c>
      <c r="BC19" s="1"/>
    </row>
    <row r="20" spans="1:56">
      <c r="A20" s="3" t="s">
        <v>1631</v>
      </c>
      <c r="B20" s="3" t="s">
        <v>1630</v>
      </c>
      <c r="C20" s="1"/>
      <c r="D20" s="1"/>
      <c r="E20" s="11"/>
      <c r="F20" s="3">
        <v>100</v>
      </c>
      <c r="G20" s="3">
        <v>103.40100107000583</v>
      </c>
      <c r="H20" s="3">
        <v>105.42980972723343</v>
      </c>
      <c r="I20" s="3">
        <v>112.56219668806153</v>
      </c>
      <c r="J20" s="3">
        <v>123.74256777701905</v>
      </c>
      <c r="K20" s="3">
        <v>144.803041587092</v>
      </c>
      <c r="L20" s="3">
        <v>156.60666599088771</v>
      </c>
      <c r="M20" s="3">
        <v>150.52326826866371</v>
      </c>
      <c r="N20" s="3">
        <v>169.5001845126647</v>
      </c>
      <c r="O20" s="3">
        <v>188.15726780736912</v>
      </c>
      <c r="P20" s="3">
        <v>193.64816877082862</v>
      </c>
      <c r="Q20" s="3">
        <v>203.69671544257216</v>
      </c>
      <c r="R20" s="3">
        <v>235.20019050274558</v>
      </c>
      <c r="S20" s="3">
        <v>284.2916954136731</v>
      </c>
      <c r="T20" s="3">
        <v>354.12595389487996</v>
      </c>
      <c r="U20" s="3">
        <v>458.45407033586383</v>
      </c>
      <c r="V20" s="3">
        <v>587.06224552159131</v>
      </c>
      <c r="W20" s="3">
        <v>981.8713320411008</v>
      </c>
      <c r="X20" s="3">
        <v>1701.5958332119667</v>
      </c>
      <c r="Y20" s="3">
        <v>2347.331342932494</v>
      </c>
      <c r="Z20" s="3">
        <v>3547.4312312638854</v>
      </c>
      <c r="AA20" s="3">
        <v>6230.4803763769096</v>
      </c>
      <c r="AB20" s="3">
        <v>7968.1972999100763</v>
      </c>
      <c r="AC20" s="3">
        <v>17773.956807155697</v>
      </c>
      <c r="AD20" s="3">
        <v>24050.372216737134</v>
      </c>
      <c r="AE20" s="3">
        <v>29016.39213712799</v>
      </c>
      <c r="AF20" s="3">
        <v>41117.910548124783</v>
      </c>
      <c r="AG20" s="3">
        <v>57236.748242487716</v>
      </c>
      <c r="AH20" s="3">
        <v>76355.452551766793</v>
      </c>
      <c r="AI20" s="3">
        <v>97959.704507781571</v>
      </c>
      <c r="AJ20" s="3">
        <v>128490.42049840122</v>
      </c>
      <c r="AK20" s="3">
        <v>154241.64909667228</v>
      </c>
      <c r="AL20" s="3">
        <v>171439.69446985819</v>
      </c>
      <c r="AM20" s="3">
        <v>225884.15503599538</v>
      </c>
      <c r="AN20" s="3">
        <v>293940.62639899063</v>
      </c>
      <c r="AO20" s="3">
        <v>420468.34086873109</v>
      </c>
      <c r="AP20" s="3">
        <v>587973.4382216105</v>
      </c>
      <c r="AQ20" s="3">
        <v>702382.29225772689</v>
      </c>
      <c r="AR20" s="3">
        <v>822127.69316009351</v>
      </c>
      <c r="AS20" s="3">
        <v>936988.51267179649</v>
      </c>
      <c r="AT20" s="3">
        <v>1192131.5523120209</v>
      </c>
      <c r="AU20" s="3">
        <v>1607207.2513724212</v>
      </c>
      <c r="AV20" s="3">
        <v>1973949.1913718688</v>
      </c>
      <c r="AW20" s="3">
        <v>2540559.6085153338</v>
      </c>
      <c r="AX20" s="3">
        <v>2905133.7515049027</v>
      </c>
      <c r="AY20" s="3">
        <v>3339849.784411815</v>
      </c>
      <c r="AZ20" s="3">
        <v>6036783.0896538468</v>
      </c>
      <c r="BA20" s="3">
        <v>7019369.1904464876</v>
      </c>
      <c r="BB20" s="3">
        <v>8437429.2972139046</v>
      </c>
      <c r="BC20" s="1"/>
    </row>
    <row r="21" spans="1:56">
      <c r="A21" s="12" t="s">
        <v>1656</v>
      </c>
      <c r="B21" s="12"/>
      <c r="C21" s="12"/>
      <c r="D21" s="12"/>
      <c r="E21" s="14"/>
      <c r="F21" s="13">
        <v>84374.292972139039</v>
      </c>
      <c r="G21" s="13">
        <v>81599.106487387791</v>
      </c>
      <c r="H21" s="13">
        <v>80028.877212650827</v>
      </c>
      <c r="I21" s="13">
        <v>74957.930330696778</v>
      </c>
      <c r="J21" s="13">
        <v>68185.341946499262</v>
      </c>
      <c r="K21" s="13">
        <v>58268.315394046476</v>
      </c>
      <c r="L21" s="13">
        <v>53876.565495014394</v>
      </c>
      <c r="M21" s="13">
        <v>56053.986830489441</v>
      </c>
      <c r="N21" s="13">
        <v>49778.289749197749</v>
      </c>
      <c r="O21" s="13">
        <v>44842.430991567868</v>
      </c>
      <c r="P21" s="13">
        <v>43570.922207888849</v>
      </c>
      <c r="Q21" s="13">
        <v>41421.528466386357</v>
      </c>
      <c r="R21" s="13">
        <v>35873.394826673881</v>
      </c>
      <c r="S21" s="13">
        <v>29678.775121927476</v>
      </c>
      <c r="T21" s="13">
        <v>23826.068675323644</v>
      </c>
      <c r="U21" s="13">
        <v>18404.088529593897</v>
      </c>
      <c r="V21" s="13">
        <v>14372.290777645636</v>
      </c>
      <c r="W21" s="13">
        <v>8593.2127987424701</v>
      </c>
      <c r="X21" s="13">
        <v>4958.538997646252</v>
      </c>
      <c r="Y21" s="13">
        <v>3594.4773295929845</v>
      </c>
      <c r="Z21" s="13">
        <v>2378.4616944379218</v>
      </c>
      <c r="AA21" s="13">
        <v>1354.2180999726315</v>
      </c>
      <c r="AB21" s="13">
        <v>1058.8880997348201</v>
      </c>
      <c r="AC21" s="13">
        <v>474.7074266444173</v>
      </c>
      <c r="AD21" s="13">
        <v>350.82323139024555</v>
      </c>
      <c r="AE21" s="13">
        <v>290.78147473812822</v>
      </c>
      <c r="AF21" s="13">
        <v>205.20082817288733</v>
      </c>
      <c r="AG21" s="13">
        <v>147.41279957883197</v>
      </c>
      <c r="AH21" s="13">
        <v>110.50198794242718</v>
      </c>
      <c r="AI21" s="13">
        <v>86.131632793396847</v>
      </c>
      <c r="AJ21" s="13">
        <v>65.66582368153189</v>
      </c>
      <c r="AK21" s="13">
        <v>54.702665243974884</v>
      </c>
      <c r="AL21" s="13">
        <v>49.215144271604721</v>
      </c>
      <c r="AM21" s="13">
        <v>37.352904615506887</v>
      </c>
      <c r="AN21" s="13">
        <v>28.704536016607189</v>
      </c>
      <c r="AO21" s="13">
        <v>20.066741005473332</v>
      </c>
      <c r="AP21" s="13">
        <v>14.350017787765763</v>
      </c>
      <c r="AQ21" s="13">
        <v>12.012588287345288</v>
      </c>
      <c r="AR21" s="13">
        <v>10.262918239357834</v>
      </c>
      <c r="AS21" s="13">
        <v>9.0048375013209192</v>
      </c>
      <c r="AT21" s="13">
        <v>7.0775991800991651</v>
      </c>
      <c r="AU21" s="13">
        <v>5.2497456628627344</v>
      </c>
      <c r="AV21" s="13">
        <v>4.2743903105986236</v>
      </c>
      <c r="AW21" s="13">
        <v>3.3210908608220437</v>
      </c>
      <c r="AX21" s="13">
        <v>2.904316984663164</v>
      </c>
      <c r="AY21" s="13">
        <v>2.5262900554971606</v>
      </c>
      <c r="AZ21" s="13">
        <v>1.3976697807271574</v>
      </c>
      <c r="BA21" s="13">
        <v>1.2020210176004742</v>
      </c>
      <c r="BB21" s="12">
        <v>1</v>
      </c>
      <c r="BC21" s="12"/>
    </row>
    <row r="22" spans="1:56">
      <c r="A22" s="42" t="s">
        <v>4</v>
      </c>
      <c r="B22" s="42" t="s">
        <v>1626</v>
      </c>
      <c r="C22" s="42" t="s">
        <v>1645</v>
      </c>
      <c r="D22" s="42" t="s">
        <v>1646</v>
      </c>
      <c r="E22" s="42"/>
      <c r="F22" s="42">
        <v>2.0714670341025538</v>
      </c>
      <c r="G22" s="42">
        <v>4.2926554089129638</v>
      </c>
      <c r="H22" s="42">
        <v>7.9315082308347229</v>
      </c>
      <c r="I22" s="42">
        <v>8.6121108190062188</v>
      </c>
      <c r="J22" s="42">
        <v>-13.41655611180478</v>
      </c>
      <c r="K22" s="42">
        <v>13.229344486790737</v>
      </c>
      <c r="L22" s="42">
        <v>8.5932705334575132</v>
      </c>
      <c r="M22" s="42">
        <v>2.4445144239206655</v>
      </c>
      <c r="N22" s="42">
        <v>3.3476202107831625</v>
      </c>
      <c r="O22" s="42">
        <v>1.5795815691152626</v>
      </c>
      <c r="P22" s="42">
        <v>5.3603761078709908</v>
      </c>
      <c r="Q22" s="42">
        <v>10.842267560177916</v>
      </c>
      <c r="R22" s="42">
        <v>17.774431354537683</v>
      </c>
      <c r="S22" s="42">
        <v>16.679341811106923</v>
      </c>
      <c r="T22" s="42">
        <v>-1.6108583165173087</v>
      </c>
      <c r="U22" s="42">
        <v>5.9987551048359791</v>
      </c>
      <c r="V22" s="42">
        <v>5.606823725927228</v>
      </c>
      <c r="W22" s="42">
        <v>2.4909134170175093</v>
      </c>
      <c r="X22" s="42">
        <v>15.745206417924294</v>
      </c>
      <c r="Y22" s="42">
        <v>11.486162888414555</v>
      </c>
      <c r="Z22" s="42">
        <v>10.846674830982678</v>
      </c>
      <c r="AA22" s="42">
        <v>8.1112875970493263</v>
      </c>
      <c r="AB22" s="42">
        <v>8.5266463737644642</v>
      </c>
      <c r="AC22" s="42">
        <v>7.9123806772347933</v>
      </c>
      <c r="AD22" s="42">
        <v>7.2488843606510045</v>
      </c>
      <c r="AE22" s="42">
        <v>6.809802399428591</v>
      </c>
      <c r="AF22" s="42">
        <v>9.3457944730368752</v>
      </c>
      <c r="AG22" s="42">
        <v>8.2022668515035377</v>
      </c>
      <c r="AH22" s="42">
        <v>8.4239226750061817</v>
      </c>
      <c r="AI22" s="42">
        <v>10.68225411750268</v>
      </c>
      <c r="AJ22" s="42">
        <v>13.730883342872247</v>
      </c>
      <c r="AK22" s="42">
        <v>8.9748340004905458</v>
      </c>
      <c r="AL22" s="42">
        <v>9.8079953210585558</v>
      </c>
      <c r="AM22" s="42">
        <v>10.000578631781693</v>
      </c>
      <c r="AN22" s="42">
        <v>9.0754829735560065</v>
      </c>
      <c r="AO22" s="42">
        <v>7.546424522187408</v>
      </c>
      <c r="AP22" s="42">
        <v>6.4582889447624154</v>
      </c>
      <c r="AQ22" s="42">
        <v>7.9825126002685636</v>
      </c>
      <c r="AR22" s="42">
        <v>3.8004247375655211</v>
      </c>
      <c r="AS22" s="42">
        <v>3.5260573887950386</v>
      </c>
      <c r="AT22" s="42">
        <v>3.0272519216281779</v>
      </c>
      <c r="AU22" s="42">
        <v>3.7958755555876849</v>
      </c>
      <c r="AV22" s="42">
        <v>3.5560215095096623</v>
      </c>
      <c r="AW22" s="42">
        <v>8.7021741549888816</v>
      </c>
      <c r="AX22" s="42">
        <v>4.179527518178233</v>
      </c>
      <c r="AY22" s="42">
        <v>6.4147673788171602</v>
      </c>
      <c r="AZ22" s="42">
        <v>5.7525683086859942</v>
      </c>
      <c r="BA22" s="42">
        <v>6.6938576767121276</v>
      </c>
      <c r="BB22" s="42">
        <v>7.5416249903627488</v>
      </c>
      <c r="BC22" s="42">
        <v>10.502319211022609</v>
      </c>
      <c r="BD22" s="42"/>
    </row>
    <row r="23" spans="1:56">
      <c r="A23" s="42"/>
      <c r="B23" s="42"/>
      <c r="C23" s="42"/>
      <c r="D23" s="42"/>
      <c r="E23" s="42"/>
      <c r="F23" s="42">
        <v>100</v>
      </c>
      <c r="G23" s="42">
        <v>102.07146703410255</v>
      </c>
      <c r="H23" s="42">
        <v>106.45304338469877</v>
      </c>
      <c r="I23" s="42">
        <v>114.89637528273022</v>
      </c>
      <c r="J23" s="42">
        <v>124.79137844910022</v>
      </c>
      <c r="K23" s="42">
        <v>108.04867313678203</v>
      </c>
      <c r="L23" s="42">
        <v>122.34280431945345</v>
      </c>
      <c r="M23" s="42">
        <v>132.85605247284263</v>
      </c>
      <c r="N23" s="42">
        <v>136.10373783859288</v>
      </c>
      <c r="O23" s="42">
        <v>140.65997407410893</v>
      </c>
      <c r="P23" s="42">
        <v>142.88181309970585</v>
      </c>
      <c r="Q23" s="42">
        <v>150.54081567159537</v>
      </c>
      <c r="R23" s="42">
        <v>166.86285369398399</v>
      </c>
      <c r="S23" s="42">
        <v>196.52177708004382</v>
      </c>
      <c r="T23" s="42">
        <v>229.30031601248589</v>
      </c>
      <c r="U23" s="42">
        <v>225.6066128021983</v>
      </c>
      <c r="V23" s="42">
        <v>239.14020100451771</v>
      </c>
      <c r="W23" s="42">
        <v>252.54837053266908</v>
      </c>
      <c r="X23" s="42">
        <v>258.83913177872643</v>
      </c>
      <c r="Y23" s="42">
        <v>299.59388736764998</v>
      </c>
      <c r="Z23" s="42">
        <v>334.00572927443147</v>
      </c>
      <c r="AA23" s="42">
        <v>370.23424464568137</v>
      </c>
      <c r="AB23" s="42">
        <v>400.26500901165576</v>
      </c>
      <c r="AC23" s="42">
        <v>434.3941908879961</v>
      </c>
      <c r="AD23" s="42">
        <v>468.7651129108483</v>
      </c>
      <c r="AE23" s="42">
        <v>502.74535386883082</v>
      </c>
      <c r="AF23" s="42">
        <v>536.98131903960621</v>
      </c>
      <c r="AG23" s="42">
        <v>587.16648947565022</v>
      </c>
      <c r="AH23" s="42">
        <v>635.32745180504844</v>
      </c>
      <c r="AI23" s="42">
        <v>688.8469450781929</v>
      </c>
      <c r="AJ23" s="42">
        <v>762.43132623209954</v>
      </c>
      <c r="AK23" s="42">
        <v>867.1198822065428</v>
      </c>
      <c r="AL23" s="42">
        <v>944.94245221982919</v>
      </c>
      <c r="AM23" s="42">
        <v>1037.6223637202461</v>
      </c>
      <c r="AN23" s="42">
        <v>1141.3906041050411</v>
      </c>
      <c r="AO23" s="42">
        <v>1244.9773140423622</v>
      </c>
      <c r="AP23" s="42">
        <v>1338.9285873649251</v>
      </c>
      <c r="AQ23" s="42">
        <v>1425.4004643009775</v>
      </c>
      <c r="AR23" s="42">
        <v>1539.1832359680898</v>
      </c>
      <c r="AS23" s="42">
        <v>1597.6787364242825</v>
      </c>
      <c r="AT23" s="42">
        <v>1654.0138055591781</v>
      </c>
      <c r="AU23" s="42">
        <v>1704.0849702719636</v>
      </c>
      <c r="AV23" s="42">
        <v>1768.7699151049608</v>
      </c>
      <c r="AW23" s="42">
        <v>1831.6677537398289</v>
      </c>
      <c r="AX23" s="42">
        <v>1991.0626716110417</v>
      </c>
      <c r="AY23" s="42">
        <v>2074.2796838751997</v>
      </c>
      <c r="AZ23" s="42">
        <v>2207.3399003818577</v>
      </c>
      <c r="BA23" s="42">
        <v>2334.3186359562055</v>
      </c>
      <c r="BB23" s="42">
        <v>2490.5746031680819</v>
      </c>
      <c r="BC23" s="42">
        <v>2678.4043998442339</v>
      </c>
      <c r="BD23" s="42"/>
    </row>
    <row r="24" spans="1:56">
      <c r="A24" s="42"/>
      <c r="B24" s="42"/>
      <c r="C24" s="42"/>
      <c r="D24" s="42"/>
      <c r="E24" s="42"/>
      <c r="F24" s="42"/>
      <c r="G24" s="46">
        <v>26.240481083213652</v>
      </c>
      <c r="H24" s="46">
        <v>25.160430502348788</v>
      </c>
      <c r="I24" s="46">
        <v>23.311478654164453</v>
      </c>
      <c r="J24" s="46">
        <v>21.463056447739287</v>
      </c>
      <c r="K24" s="46">
        <v>24.788868961431504</v>
      </c>
      <c r="L24" s="46">
        <v>21.892618979458419</v>
      </c>
      <c r="M24" s="46">
        <v>20.160198575761022</v>
      </c>
      <c r="N24" s="46">
        <v>19.679139180002441</v>
      </c>
      <c r="O24" s="46">
        <v>19.041695531900739</v>
      </c>
      <c r="P24" s="46">
        <v>18.74559359052358</v>
      </c>
      <c r="Q24" s="46">
        <v>17.791881808898726</v>
      </c>
      <c r="R24" s="46">
        <v>16.051531785236392</v>
      </c>
      <c r="S24" s="46">
        <v>13.629046305404174</v>
      </c>
      <c r="T24" s="46">
        <v>11.680770643588598</v>
      </c>
      <c r="U24" s="46">
        <v>11.872011935184444</v>
      </c>
      <c r="V24" s="46">
        <v>11.200142797377824</v>
      </c>
      <c r="W24" s="46">
        <v>10.605510517430805</v>
      </c>
      <c r="X24" s="46">
        <v>10.347756853604034</v>
      </c>
      <c r="Y24" s="46">
        <v>8.9401169809496146</v>
      </c>
      <c r="Z24" s="46">
        <v>8.0190372951463882</v>
      </c>
      <c r="AA24" s="46">
        <v>7.2343507889376877</v>
      </c>
      <c r="AB24" s="46">
        <v>6.6915776786429975</v>
      </c>
      <c r="AC24" s="46">
        <v>6.1658384389740419</v>
      </c>
      <c r="AD24" s="46">
        <v>5.7137451701821167</v>
      </c>
      <c r="AE24" s="46">
        <v>5.3275567426587198</v>
      </c>
      <c r="AF24" s="46">
        <v>4.9878912075276167</v>
      </c>
      <c r="AG24" s="46">
        <v>4.5615757163459634</v>
      </c>
      <c r="AH24" s="46">
        <v>4.2157857215748136</v>
      </c>
      <c r="AI24" s="46">
        <v>3.8882431271292073</v>
      </c>
      <c r="AJ24" s="46">
        <v>3.512977900686197</v>
      </c>
      <c r="AK24" s="46">
        <v>3.0888513281791572</v>
      </c>
      <c r="AL24" s="46">
        <v>2.8344629808431301</v>
      </c>
      <c r="AM24" s="46">
        <v>2.5812901624837763</v>
      </c>
      <c r="AN24" s="46">
        <v>2.3466150765664993</v>
      </c>
      <c r="AO24" s="46">
        <v>2.1513680366974923</v>
      </c>
      <c r="AP24" s="46">
        <v>2.0004087037348728</v>
      </c>
      <c r="AQ24" s="46">
        <v>1.8790539689895043</v>
      </c>
      <c r="AR24" s="46">
        <v>1.740146551271146</v>
      </c>
      <c r="AS24" s="46">
        <v>1.6764349044531264</v>
      </c>
      <c r="AT24" s="46">
        <v>1.6193361813801406</v>
      </c>
      <c r="AU24" s="46">
        <v>1.5717551921232975</v>
      </c>
      <c r="AV24" s="46">
        <v>1.5142751903292602</v>
      </c>
      <c r="AW24" s="46">
        <v>1.4622763295229557</v>
      </c>
      <c r="AX24" s="46">
        <v>1.34521350735637</v>
      </c>
      <c r="AY24" s="46">
        <v>1.2912455444968731</v>
      </c>
      <c r="AZ24" s="46">
        <v>1.2134082292359616</v>
      </c>
      <c r="BA24" s="46">
        <v>1.1474030831044113</v>
      </c>
      <c r="BB24" s="46">
        <v>1.0754162499036275</v>
      </c>
      <c r="BC24" s="46">
        <v>1</v>
      </c>
      <c r="BD24" s="42"/>
    </row>
    <row r="25" spans="1:56">
      <c r="A25" s="16" t="s">
        <v>1657</v>
      </c>
      <c r="B25" s="16" t="s">
        <v>1658</v>
      </c>
      <c r="C25" s="3" t="s">
        <v>1645</v>
      </c>
      <c r="D25" s="3" t="s">
        <v>1646</v>
      </c>
      <c r="E25" s="17"/>
      <c r="F25" s="16">
        <v>8.6621765912744504</v>
      </c>
      <c r="G25" s="16">
        <v>1.8308933285936701E-2</v>
      </c>
      <c r="H25" s="16">
        <v>-1.8773161088061101</v>
      </c>
      <c r="I25" s="16">
        <v>2.69072904345273</v>
      </c>
      <c r="J25" s="16">
        <v>-2.0519735118087801</v>
      </c>
      <c r="K25" s="16">
        <v>1.7137888405289901</v>
      </c>
      <c r="L25" s="16">
        <v>2.4008091159390701</v>
      </c>
      <c r="M25" s="16">
        <v>1.6788408554140399</v>
      </c>
      <c r="N25" s="16">
        <v>-0.17986667839279799</v>
      </c>
      <c r="O25" s="16">
        <v>15.3156611030779</v>
      </c>
      <c r="P25" s="16">
        <v>-9.2191579226903908</v>
      </c>
      <c r="Q25" s="16">
        <v>1.2052458470256799</v>
      </c>
      <c r="R25" s="16">
        <v>10.2038414910305</v>
      </c>
      <c r="S25" s="16">
        <v>16.049272215576501</v>
      </c>
      <c r="T25" s="16">
        <v>11.8351086111916</v>
      </c>
      <c r="U25" s="16">
        <v>18.906171862532801</v>
      </c>
      <c r="V25" s="16">
        <v>16.899820628643099</v>
      </c>
      <c r="W25" s="16">
        <v>3.0809955338608699</v>
      </c>
      <c r="X25" s="16">
        <v>5.63864408341614</v>
      </c>
      <c r="Y25" s="16">
        <v>9.5507200352900607</v>
      </c>
      <c r="Z25" s="16">
        <v>10.8530772616735</v>
      </c>
      <c r="AA25" s="16">
        <v>11.592553749383001</v>
      </c>
      <c r="AB25" s="16">
        <v>11.838037492947301</v>
      </c>
      <c r="AC25" s="16">
        <v>10.1907199676844</v>
      </c>
      <c r="AD25" s="16">
        <v>8.3057827016988295</v>
      </c>
      <c r="AE25" s="16">
        <v>8.7117235799957893</v>
      </c>
      <c r="AF25" s="16">
        <v>5.4019520881499101</v>
      </c>
      <c r="AG25" s="16">
        <v>6.4556242923560196</v>
      </c>
      <c r="AH25" s="16">
        <v>9.7690093584674997</v>
      </c>
      <c r="AI25" s="16">
        <v>10.6371987408303</v>
      </c>
      <c r="AJ25" s="16">
        <v>12.5319618911491</v>
      </c>
      <c r="AK25" s="16">
        <v>18.897234103331801</v>
      </c>
      <c r="AL25" s="16">
        <v>25.698483595966898</v>
      </c>
      <c r="AM25" s="16">
        <v>17.016414783434801</v>
      </c>
      <c r="AN25" s="16">
        <v>11.2210708451043</v>
      </c>
      <c r="AO25" s="16">
        <v>41.988773914728903</v>
      </c>
      <c r="AP25" s="16">
        <v>11.4352163305701</v>
      </c>
      <c r="AQ25" s="16">
        <v>6.9314026680671104</v>
      </c>
      <c r="AR25" s="16">
        <v>4.1939390497758096</v>
      </c>
      <c r="AS25" s="16">
        <v>6.07984848712029</v>
      </c>
      <c r="AT25" s="16">
        <v>1.57312029806762</v>
      </c>
      <c r="AU25" s="16">
        <v>0.933205557801145</v>
      </c>
      <c r="AV25" s="16">
        <v>6.1973132390808399</v>
      </c>
      <c r="AW25" s="16">
        <v>7.1268415526848798</v>
      </c>
      <c r="AX25" s="16">
        <v>4.8996497225358304</v>
      </c>
      <c r="AY25" s="16">
        <v>7.7898967337239604</v>
      </c>
      <c r="AZ25" s="16">
        <v>5.0831214767832096</v>
      </c>
      <c r="BA25" s="16">
        <v>13.088069581099999</v>
      </c>
      <c r="BB25" s="1"/>
      <c r="BC25" s="1"/>
    </row>
    <row r="26" spans="1:56">
      <c r="A26" s="16" t="s">
        <v>1657</v>
      </c>
      <c r="B26" s="16" t="s">
        <v>1658</v>
      </c>
      <c r="C26" s="1"/>
      <c r="D26" s="1"/>
      <c r="E26" s="17"/>
      <c r="F26" s="16">
        <v>100</v>
      </c>
      <c r="G26" s="3">
        <v>108.66217659127445</v>
      </c>
      <c r="H26" s="3">
        <v>108.68207147669359</v>
      </c>
      <c r="I26" s="3">
        <v>106.64176544147745</v>
      </c>
      <c r="J26" s="3">
        <v>109.51120639666202</v>
      </c>
      <c r="K26" s="3">
        <v>107.26406544894027</v>
      </c>
      <c r="L26" s="3">
        <v>109.10234503250193</v>
      </c>
      <c r="M26" s="3">
        <v>111.72168407774554</v>
      </c>
      <c r="N26" s="3">
        <v>113.59731335439932</v>
      </c>
      <c r="O26" s="3">
        <v>113.39298964012531</v>
      </c>
      <c r="P26" s="3">
        <v>130.75987564805513</v>
      </c>
      <c r="Q26" s="3">
        <v>118.70491621254735</v>
      </c>
      <c r="R26" s="3">
        <v>120.13560228541439</v>
      </c>
      <c r="S26" s="3">
        <v>132.39404871691289</v>
      </c>
      <c r="T26" s="3">
        <v>153.6423299927132</v>
      </c>
      <c r="U26" s="3">
        <v>171.82606662011619</v>
      </c>
      <c r="V26" s="3">
        <v>204.31179807994548</v>
      </c>
      <c r="W26" s="3">
        <v>238.84012547861175</v>
      </c>
      <c r="X26" s="3">
        <v>246.19877907767548</v>
      </c>
      <c r="Y26" s="3">
        <v>260.08105196758163</v>
      </c>
      <c r="Z26" s="3">
        <v>284.9206651058426</v>
      </c>
      <c r="AA26" s="3">
        <v>315.84332502425372</v>
      </c>
      <c r="AB26" s="3">
        <v>352.45763224152876</v>
      </c>
      <c r="AC26" s="3">
        <v>394.18169889303522</v>
      </c>
      <c r="AD26" s="3">
        <v>434.3516519910853</v>
      </c>
      <c r="AE26" s="3">
        <v>470.427956366704</v>
      </c>
      <c r="AF26" s="3">
        <v>511.41033956839448</v>
      </c>
      <c r="AG26" s="3">
        <v>539.03648108572395</v>
      </c>
      <c r="AH26" s="3">
        <v>573.83465110335499</v>
      </c>
      <c r="AI26" s="3">
        <v>629.89261187177101</v>
      </c>
      <c r="AJ26" s="3">
        <v>696.8955408503781</v>
      </c>
      <c r="AK26" s="3">
        <v>784.23022445086497</v>
      </c>
      <c r="AL26" s="3">
        <v>932.42804587442924</v>
      </c>
      <c r="AM26" s="3">
        <v>1172.0479142876641</v>
      </c>
      <c r="AN26" s="3">
        <v>1371.4884488434495</v>
      </c>
      <c r="AO26" s="3">
        <v>1525.3841393205951</v>
      </c>
      <c r="AP26" s="3">
        <v>2165.8742369110532</v>
      </c>
      <c r="AQ26" s="3">
        <v>2413.5466413499166</v>
      </c>
      <c r="AR26" s="3">
        <v>2580.8392776434889</v>
      </c>
      <c r="AS26" s="3">
        <v>2689.0781039205312</v>
      </c>
      <c r="AT26" s="3">
        <v>2852.5699783392265</v>
      </c>
      <c r="AU26" s="3">
        <v>2897.4443356850638</v>
      </c>
      <c r="AV26" s="3">
        <v>2924.4834472598714</v>
      </c>
      <c r="AW26" s="3">
        <v>3105.722847111635</v>
      </c>
      <c r="AX26" s="3">
        <v>3327.0627934908148</v>
      </c>
      <c r="AY26" s="3">
        <v>3490.0772164206801</v>
      </c>
      <c r="AZ26" s="3">
        <v>3761.9506275070789</v>
      </c>
      <c r="BA26" s="3">
        <v>3953.1751477998719</v>
      </c>
      <c r="BB26" s="1"/>
      <c r="BC26" s="1"/>
    </row>
    <row r="27" spans="1:56">
      <c r="A27" s="12" t="s">
        <v>1659</v>
      </c>
      <c r="B27" s="16"/>
      <c r="C27" s="1"/>
      <c r="D27" s="1"/>
      <c r="E27" s="17"/>
      <c r="F27" s="13">
        <v>39.531751477998718</v>
      </c>
      <c r="G27" s="13">
        <v>36.38041563136985</v>
      </c>
      <c r="H27" s="13">
        <v>36.37375598465303</v>
      </c>
      <c r="I27" s="13">
        <v>37.069670887709407</v>
      </c>
      <c r="J27" s="13">
        <v>36.09836178300349</v>
      </c>
      <c r="K27" s="13">
        <v>36.854608589133314</v>
      </c>
      <c r="L27" s="13">
        <v>36.23364050169782</v>
      </c>
      <c r="M27" s="13">
        <v>35.384134963888599</v>
      </c>
      <c r="N27" s="13">
        <v>34.799900024631839</v>
      </c>
      <c r="O27" s="13">
        <v>34.86260623647054</v>
      </c>
      <c r="P27" s="13">
        <v>30.232325690183309</v>
      </c>
      <c r="Q27" s="13">
        <v>33.302539388693098</v>
      </c>
      <c r="R27" s="13">
        <v>32.905941890631574</v>
      </c>
      <c r="S27" s="13">
        <v>29.85916048426478</v>
      </c>
      <c r="T27" s="13">
        <v>25.729726618877489</v>
      </c>
      <c r="U27" s="13">
        <v>23.006841892853188</v>
      </c>
      <c r="V27" s="13">
        <v>19.348736514241963</v>
      </c>
      <c r="W27" s="13">
        <v>16.551553638142266</v>
      </c>
      <c r="X27" s="13">
        <v>16.056843021762706</v>
      </c>
      <c r="Y27" s="13">
        <v>15.199781444642204</v>
      </c>
      <c r="Z27" s="13">
        <v>13.874652252167609</v>
      </c>
      <c r="AA27" s="13">
        <v>12.516253580778718</v>
      </c>
      <c r="AB27" s="13">
        <v>11.216029349850702</v>
      </c>
      <c r="AC27" s="13">
        <v>10.028814526147247</v>
      </c>
      <c r="AD27" s="13">
        <v>9.1013240761911671</v>
      </c>
      <c r="AE27" s="13">
        <v>8.4033593120863053</v>
      </c>
      <c r="AF27" s="13">
        <v>7.7299476407460981</v>
      </c>
      <c r="AG27" s="13">
        <v>7.3337803405020212</v>
      </c>
      <c r="AH27" s="13">
        <v>6.8890492064200117</v>
      </c>
      <c r="AI27" s="13">
        <v>6.275950968932194</v>
      </c>
      <c r="AJ27" s="13">
        <v>5.6725504987104083</v>
      </c>
      <c r="AK27" s="13">
        <v>5.0408349800187446</v>
      </c>
      <c r="AL27" s="13">
        <v>4.2396570601783985</v>
      </c>
      <c r="AM27" s="13">
        <v>3.3728784460168546</v>
      </c>
      <c r="AN27" s="13">
        <v>2.8823976980145258</v>
      </c>
      <c r="AO27" s="13">
        <v>2.5915931901328233</v>
      </c>
      <c r="AP27" s="13">
        <v>1.8252099223627352</v>
      </c>
      <c r="AQ27" s="13">
        <v>1.637911229918817</v>
      </c>
      <c r="AR27" s="13">
        <v>1.5317401521451715</v>
      </c>
      <c r="AS27" s="13">
        <v>1.4700856557629751</v>
      </c>
      <c r="AT27" s="13">
        <v>1.3858293320823003</v>
      </c>
      <c r="AU27" s="13">
        <v>1.3643662102882794</v>
      </c>
      <c r="AV27" s="13">
        <v>1.351751589328996</v>
      </c>
      <c r="AW27" s="13">
        <v>1.2728679738684279</v>
      </c>
      <c r="AX27" s="13">
        <v>1.1881877178675455</v>
      </c>
      <c r="AY27" s="13">
        <v>1.1326898812439832</v>
      </c>
      <c r="AZ27" s="13">
        <v>1.050831214767832</v>
      </c>
      <c r="BA27" s="13">
        <v>1</v>
      </c>
      <c r="BB27" s="1"/>
      <c r="BC27" s="1"/>
    </row>
    <row r="28" spans="1:56">
      <c r="A28" s="3" t="s">
        <v>1627</v>
      </c>
      <c r="B28" s="3" t="s">
        <v>1633</v>
      </c>
      <c r="C28" s="3" t="s">
        <v>1645</v>
      </c>
      <c r="D28" s="3" t="s">
        <v>1646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3">
        <v>4.0805931696167335</v>
      </c>
      <c r="AA28" s="3">
        <v>17.459684308708788</v>
      </c>
      <c r="AB28" s="3">
        <v>13.03277743728539</v>
      </c>
      <c r="AC28" s="3">
        <v>17.675647434057254</v>
      </c>
      <c r="AD28" s="3">
        <v>33.149778643596854</v>
      </c>
      <c r="AE28" s="3">
        <v>12.709758236893805</v>
      </c>
      <c r="AF28" s="3">
        <v>181.44999702345035</v>
      </c>
      <c r="AG28" s="3">
        <v>48.325490362116199</v>
      </c>
      <c r="AH28" s="3">
        <v>47.375591504245051</v>
      </c>
      <c r="AI28" s="3">
        <v>34.055037846795557</v>
      </c>
      <c r="AJ28" s="3">
        <v>61.059777816283002</v>
      </c>
      <c r="AK28" s="3">
        <v>35.038995500044336</v>
      </c>
      <c r="AL28" s="3">
        <v>45.915474110855513</v>
      </c>
      <c r="AM28" s="3">
        <v>55.716977698777299</v>
      </c>
      <c r="AN28" s="3">
        <v>51.167365196528579</v>
      </c>
      <c r="AO28" s="3">
        <v>64.853683754858622</v>
      </c>
      <c r="AP28" s="3">
        <v>8.9736250156154114</v>
      </c>
      <c r="AQ28" s="3">
        <v>5.3933945920290398</v>
      </c>
      <c r="AR28" s="3">
        <v>4.379615942042264</v>
      </c>
      <c r="AS28" s="3">
        <v>12.029144968531043</v>
      </c>
      <c r="AT28" s="3">
        <v>14.880365299216677</v>
      </c>
      <c r="AU28" s="10">
        <v>8.3565361625824721</v>
      </c>
      <c r="AV28" s="10">
        <v>5.2160402979984326</v>
      </c>
      <c r="AW28" s="10">
        <v>7.4729416704236513</v>
      </c>
      <c r="AX28" s="10">
        <v>8.781157033221092</v>
      </c>
      <c r="AY28" s="10">
        <v>9.317481287770832</v>
      </c>
      <c r="AZ28" s="10">
        <v>7.3835369019144395</v>
      </c>
      <c r="BA28" s="10">
        <v>8.1839052601569762</v>
      </c>
      <c r="BB28" s="10">
        <v>3.2540646670618401</v>
      </c>
      <c r="BC28" s="3">
        <v>9</v>
      </c>
    </row>
    <row r="29" spans="1:56">
      <c r="A29" s="3" t="s">
        <v>1627</v>
      </c>
      <c r="B29" s="3" t="s">
        <v>1633</v>
      </c>
      <c r="C29" s="1"/>
      <c r="D29" s="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3">
        <v>100</v>
      </c>
      <c r="AA29" s="3">
        <v>104.08059316961673</v>
      </c>
      <c r="AB29" s="3">
        <v>122.25273616366334</v>
      </c>
      <c r="AC29" s="3">
        <v>138.1856631788653</v>
      </c>
      <c r="AD29" s="3">
        <v>162.6108738067754</v>
      </c>
      <c r="AE29" s="3">
        <v>216.51601852414007</v>
      </c>
      <c r="AF29" s="3">
        <v>244.03468102270645</v>
      </c>
      <c r="AG29" s="3">
        <v>686.83560247459388</v>
      </c>
      <c r="AH29" s="3">
        <v>1018.7522753520365</v>
      </c>
      <c r="AI29" s="3">
        <v>1501.3921917630189</v>
      </c>
      <c r="AJ29" s="3">
        <v>2012.6918708967482</v>
      </c>
      <c r="AK29" s="3">
        <v>3241.6370553926922</v>
      </c>
      <c r="AL29" s="3">
        <v>4377.4741173595075</v>
      </c>
      <c r="AM29" s="3">
        <v>6387.4121124251133</v>
      </c>
      <c r="AN29" s="3">
        <v>9946.2850946340131</v>
      </c>
      <c r="AO29" s="3">
        <v>15035.537112493286</v>
      </c>
      <c r="AP29" s="3">
        <v>24786.636802274086</v>
      </c>
      <c r="AQ29" s="3">
        <v>27010.896642892687</v>
      </c>
      <c r="AR29" s="3">
        <v>28467.700881689012</v>
      </c>
      <c r="AS29" s="3">
        <v>29714.476847836369</v>
      </c>
      <c r="AT29" s="3">
        <v>33288.874344503201</v>
      </c>
      <c r="AU29" s="3">
        <v>38242.380450962497</v>
      </c>
      <c r="AV29" s="3">
        <v>41438.118802779551</v>
      </c>
      <c r="AW29" s="3">
        <v>43599.547778264998</v>
      </c>
      <c r="AX29" s="3">
        <v>46857.716552303231</v>
      </c>
      <c r="AY29" s="3">
        <v>50972.366224942605</v>
      </c>
      <c r="AZ29" s="3">
        <v>55721.706909885652</v>
      </c>
      <c r="BA29" s="3">
        <v>59835.93970195367</v>
      </c>
      <c r="BB29" s="3">
        <v>64732.856318686216</v>
      </c>
      <c r="BC29" s="3">
        <v>66839.305324132496</v>
      </c>
    </row>
    <row r="30" spans="1:56">
      <c r="A30" s="12" t="s">
        <v>1660</v>
      </c>
      <c r="B30" s="12"/>
      <c r="C30" s="12"/>
      <c r="D30" s="12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3">
        <v>647.3285631868622</v>
      </c>
      <c r="AA30" s="13">
        <v>621.94934086504679</v>
      </c>
      <c r="AB30" s="13">
        <v>529.5002660065328</v>
      </c>
      <c r="AC30" s="13">
        <v>468.44842532540474</v>
      </c>
      <c r="AD30" s="13">
        <v>398.08442574145391</v>
      </c>
      <c r="AE30" s="13">
        <v>298.97490615212354</v>
      </c>
      <c r="AF30" s="13">
        <v>265.26088852372209</v>
      </c>
      <c r="AG30" s="13">
        <v>94.247962810111744</v>
      </c>
      <c r="AH30" s="13">
        <v>63.541312137258643</v>
      </c>
      <c r="AI30" s="13">
        <v>43.115221108665331</v>
      </c>
      <c r="AJ30" s="13">
        <v>32.16232810134256</v>
      </c>
      <c r="AK30" s="13">
        <v>19.969186930103277</v>
      </c>
      <c r="AL30" s="13">
        <v>14.787718803859674</v>
      </c>
      <c r="AM30" s="13">
        <v>10.134441801988105</v>
      </c>
      <c r="AN30" s="13">
        <v>6.5082446061805896</v>
      </c>
      <c r="AO30" s="13">
        <v>4.3053238360802268</v>
      </c>
      <c r="AP30" s="13">
        <v>2.6116030518810525</v>
      </c>
      <c r="AQ30" s="13">
        <v>2.3965460004719694</v>
      </c>
      <c r="AR30" s="13">
        <v>2.2739053142266106</v>
      </c>
      <c r="AS30" s="13">
        <v>2.1784955747386707</v>
      </c>
      <c r="AT30" s="13">
        <v>1.9445793104558724</v>
      </c>
      <c r="AU30" s="13">
        <v>1.6926994490233673</v>
      </c>
      <c r="AV30" s="13">
        <v>1.5621572163247941</v>
      </c>
      <c r="AW30" s="13">
        <v>1.4847139389587081</v>
      </c>
      <c r="AX30" s="13">
        <v>1.3814769707446266</v>
      </c>
      <c r="AY30" s="13">
        <v>1.2699598059273558</v>
      </c>
      <c r="AZ30" s="13">
        <v>1.1617170382697284</v>
      </c>
      <c r="BA30" s="13">
        <v>1.0818390526015698</v>
      </c>
      <c r="BB30" s="12">
        <v>1</v>
      </c>
      <c r="BC30" s="13">
        <v>0.96848487584915488</v>
      </c>
    </row>
    <row r="31" spans="1:56">
      <c r="A31" s="16" t="s">
        <v>1661</v>
      </c>
      <c r="B31" s="16" t="s">
        <v>1662</v>
      </c>
      <c r="C31" s="3" t="s">
        <v>1645</v>
      </c>
      <c r="D31" s="3" t="s">
        <v>1646</v>
      </c>
      <c r="E31" s="17"/>
      <c r="F31" s="16">
        <v>1.26072429568413</v>
      </c>
      <c r="G31" s="16">
        <v>0.59335229003249901</v>
      </c>
      <c r="H31" s="16">
        <v>3.3267657491973202</v>
      </c>
      <c r="I31" s="16">
        <v>1.6974715220935701</v>
      </c>
      <c r="J31" s="16">
        <v>0.48439760360985001</v>
      </c>
      <c r="K31" s="16">
        <v>4.3883633932748003</v>
      </c>
      <c r="L31" s="16">
        <v>4.0763951960100702</v>
      </c>
      <c r="M31" s="16">
        <v>3.8567660275655</v>
      </c>
      <c r="N31" s="16">
        <v>7.6322232156910799</v>
      </c>
      <c r="O31" s="16">
        <v>4.2828482878329304</v>
      </c>
      <c r="P31" s="16">
        <v>5.9802641165753299</v>
      </c>
      <c r="Q31" s="16">
        <v>11.0166438708778</v>
      </c>
      <c r="R31" s="16">
        <v>18.328503911995199</v>
      </c>
      <c r="S31" s="16">
        <v>15.9009046498084</v>
      </c>
      <c r="T31" s="16">
        <v>10.670577669781</v>
      </c>
      <c r="U31" s="16">
        <v>10.416918875179499</v>
      </c>
      <c r="V31" s="16">
        <v>11.168427036832799</v>
      </c>
      <c r="W31" s="16">
        <v>11.6796683966174</v>
      </c>
      <c r="X31" s="16">
        <v>15.1307615644261</v>
      </c>
      <c r="Y31" s="16">
        <v>24.914555896263799</v>
      </c>
      <c r="Z31" s="16">
        <v>9.9271717154059296</v>
      </c>
      <c r="AA31" s="16">
        <v>13.9363936331519</v>
      </c>
      <c r="AB31" s="16">
        <v>16.568831215311601</v>
      </c>
      <c r="AC31" s="16">
        <v>11.5197435827034</v>
      </c>
      <c r="AD31" s="16">
        <v>16.800682296235401</v>
      </c>
      <c r="AE31" s="16">
        <v>17.061589697391199</v>
      </c>
      <c r="AF31" s="16">
        <v>14.4975155046826</v>
      </c>
      <c r="AG31" s="16">
        <v>15.183209697434799</v>
      </c>
      <c r="AH31" s="16">
        <v>17.258810399398801</v>
      </c>
      <c r="AI31" s="16">
        <v>15.5215840225384</v>
      </c>
      <c r="AJ31" s="16">
        <v>15.726800285955701</v>
      </c>
      <c r="AK31" s="16">
        <v>14.5712521924964</v>
      </c>
      <c r="AL31" s="16">
        <v>13.087631100425099</v>
      </c>
      <c r="AM31" s="16">
        <v>9.5939838930261807</v>
      </c>
      <c r="AN31" s="16">
        <v>10.2504171772338</v>
      </c>
      <c r="AO31" s="16">
        <v>8.0895917390223708</v>
      </c>
      <c r="AP31" s="16">
        <v>8.1064199059793793</v>
      </c>
      <c r="AQ31" s="16">
        <v>7.7104339439870602</v>
      </c>
      <c r="AR31" s="16">
        <v>7.0732325873385804</v>
      </c>
      <c r="AS31" s="16">
        <v>8.8095773318823891</v>
      </c>
      <c r="AT31" s="16">
        <v>7.6668858410468097</v>
      </c>
      <c r="AU31" s="16">
        <v>10.523571542688099</v>
      </c>
      <c r="AV31" s="16">
        <v>4.6078269956508402</v>
      </c>
      <c r="AW31" s="16">
        <v>5.5484501142044804</v>
      </c>
      <c r="AX31" s="16">
        <v>5.4160755395769504</v>
      </c>
      <c r="AY31" s="16">
        <v>7.3229340067331199</v>
      </c>
      <c r="AZ31" s="16">
        <v>8.9904561141218799</v>
      </c>
      <c r="BA31" s="16">
        <v>10.846571131599999</v>
      </c>
      <c r="BB31" s="1"/>
      <c r="BC31" s="1"/>
    </row>
    <row r="32" spans="1:56">
      <c r="A32" s="16" t="s">
        <v>1661</v>
      </c>
      <c r="B32" s="16" t="s">
        <v>1662</v>
      </c>
      <c r="C32" s="1"/>
      <c r="D32" s="1"/>
      <c r="E32" s="17"/>
      <c r="F32" s="16">
        <v>100</v>
      </c>
      <c r="G32" s="3">
        <v>101.26072429568413</v>
      </c>
      <c r="H32" s="3">
        <v>101.86155712219606</v>
      </c>
      <c r="I32" s="3">
        <v>105.25025251613634</v>
      </c>
      <c r="J32" s="3">
        <v>107.03684557952933</v>
      </c>
      <c r="K32" s="3">
        <v>107.55532949449615</v>
      </c>
      <c r="L32" s="3">
        <v>112.27524820154871</v>
      </c>
      <c r="M32" s="3">
        <v>116.85203102554502</v>
      </c>
      <c r="N32" s="3">
        <v>121.35874046065854</v>
      </c>
      <c r="O32" s="3">
        <v>130.6211104243672</v>
      </c>
      <c r="P32" s="3">
        <v>136.21541441572558</v>
      </c>
      <c r="Q32" s="3">
        <v>144.36145596527359</v>
      </c>
      <c r="R32" s="3">
        <v>160.26524345578184</v>
      </c>
      <c r="S32" s="3">
        <v>189.63946487214344</v>
      </c>
      <c r="T32" s="3">
        <v>219.79385535986987</v>
      </c>
      <c r="U32" s="3">
        <v>243.24712940945088</v>
      </c>
      <c r="V32" s="3">
        <v>268.58598554623626</v>
      </c>
      <c r="W32" s="3">
        <v>298.58281537312598</v>
      </c>
      <c r="X32" s="3">
        <v>333.45629809799146</v>
      </c>
      <c r="Y32" s="3">
        <v>383.91077548476045</v>
      </c>
      <c r="Z32" s="3">
        <v>479.56044023469087</v>
      </c>
      <c r="AA32" s="3">
        <v>527.16722861594531</v>
      </c>
      <c r="AB32" s="3">
        <v>600.63532870084111</v>
      </c>
      <c r="AC32" s="3">
        <v>700.15358253281556</v>
      </c>
      <c r="AD32" s="3">
        <v>780.80947992570759</v>
      </c>
      <c r="AE32" s="3">
        <v>911.99079998691354</v>
      </c>
      <c r="AF32" s="3">
        <v>1067.5909283586363</v>
      </c>
      <c r="AG32" s="3">
        <v>1222.3650887240146</v>
      </c>
      <c r="AH32" s="3">
        <v>1407.9593434132169</v>
      </c>
      <c r="AI32" s="3">
        <v>1650.9563769935244</v>
      </c>
      <c r="AJ32" s="3">
        <v>1907.21095822403</v>
      </c>
      <c r="AK32" s="3">
        <v>2207.1542166557851</v>
      </c>
      <c r="AL32" s="3">
        <v>2528.7642238420181</v>
      </c>
      <c r="AM32" s="3">
        <v>2859.7195568579896</v>
      </c>
      <c r="AN32" s="3">
        <v>3134.0805905286643</v>
      </c>
      <c r="AO32" s="3">
        <v>3455.3369257285653</v>
      </c>
      <c r="AP32" s="3">
        <v>3734.8595762276932</v>
      </c>
      <c r="AQ32" s="3">
        <v>4037.6229763753918</v>
      </c>
      <c r="AR32" s="3">
        <v>4348.9412288760614</v>
      </c>
      <c r="AS32" s="3">
        <v>4656.5519570811257</v>
      </c>
      <c r="AT32" s="3">
        <v>5066.7745027394703</v>
      </c>
      <c r="AU32" s="3">
        <v>5455.2383196877718</v>
      </c>
      <c r="AV32" s="3">
        <v>6029.3242270842511</v>
      </c>
      <c r="AW32" s="3">
        <v>6307.1450564751549</v>
      </c>
      <c r="AX32" s="3">
        <v>6657.0938535641935</v>
      </c>
      <c r="AY32" s="3">
        <v>7017.6470854137642</v>
      </c>
      <c r="AZ32" s="3">
        <v>7531.5447503040441</v>
      </c>
      <c r="BA32" s="3">
        <v>8208.6649757955802</v>
      </c>
      <c r="BB32" s="1"/>
      <c r="BC32" s="1"/>
    </row>
    <row r="33" spans="1:54">
      <c r="A33" s="12" t="s">
        <v>1663</v>
      </c>
      <c r="B33" s="16"/>
      <c r="C33" s="1"/>
      <c r="D33" s="1"/>
      <c r="E33" s="17"/>
      <c r="F33" s="13">
        <v>82.086649757955797</v>
      </c>
      <c r="G33" s="13">
        <v>81.064648044843636</v>
      </c>
      <c r="H33" s="13">
        <v>80.586486283026574</v>
      </c>
      <c r="I33" s="13">
        <v>77.991879159977088</v>
      </c>
      <c r="J33" s="13">
        <v>76.690086776674192</v>
      </c>
      <c r="K33" s="13">
        <v>76.320392623739167</v>
      </c>
      <c r="L33" s="13">
        <v>73.111973540775054</v>
      </c>
      <c r="M33" s="13">
        <v>70.248372268352654</v>
      </c>
      <c r="N33" s="13">
        <v>67.639668512023022</v>
      </c>
      <c r="O33" s="13">
        <v>62.843325624219041</v>
      </c>
      <c r="P33" s="13">
        <v>60.262379342347906</v>
      </c>
      <c r="Q33" s="13">
        <v>56.861888243702595</v>
      </c>
      <c r="R33" s="13">
        <v>51.219246286924346</v>
      </c>
      <c r="S33" s="13">
        <v>43.28563667551969</v>
      </c>
      <c r="T33" s="13">
        <v>37.347108554765924</v>
      </c>
      <c r="U33" s="13">
        <v>33.746194644616629</v>
      </c>
      <c r="V33" s="13">
        <v>30.56252156679442</v>
      </c>
      <c r="W33" s="13">
        <v>27.492087799954486</v>
      </c>
      <c r="X33" s="13">
        <v>24.616913888318081</v>
      </c>
      <c r="Y33" s="13">
        <v>21.381699863544018</v>
      </c>
      <c r="Z33" s="13">
        <v>17.117060305846667</v>
      </c>
      <c r="AA33" s="13">
        <v>15.571273270053364</v>
      </c>
      <c r="AB33" s="13">
        <v>13.666636948497041</v>
      </c>
      <c r="AC33" s="13">
        <v>11.724091942942886</v>
      </c>
      <c r="AD33" s="13">
        <v>10.513019099840614</v>
      </c>
      <c r="AE33" s="13">
        <v>9.0008199380008751</v>
      </c>
      <c r="AF33" s="13">
        <v>7.6889609659909359</v>
      </c>
      <c r="AG33" s="13">
        <v>6.7153954669666867</v>
      </c>
      <c r="AH33" s="13">
        <v>5.8301860875441838</v>
      </c>
      <c r="AI33" s="13">
        <v>4.9720665489320659</v>
      </c>
      <c r="AJ33" s="13">
        <v>4.3040152115313886</v>
      </c>
      <c r="AK33" s="13">
        <v>3.7191170937901687</v>
      </c>
      <c r="AL33" s="13">
        <v>3.2461171739150672</v>
      </c>
      <c r="AM33" s="13">
        <v>2.8704440462037981</v>
      </c>
      <c r="AN33" s="13">
        <v>2.6191620600320693</v>
      </c>
      <c r="AO33" s="13">
        <v>2.3756482080440722</v>
      </c>
      <c r="AP33" s="13">
        <v>2.1978510324842113</v>
      </c>
      <c r="AQ33" s="13">
        <v>2.0330439527973381</v>
      </c>
      <c r="AR33" s="13">
        <v>1.8875088311821184</v>
      </c>
      <c r="AS33" s="13">
        <v>1.7628204412736825</v>
      </c>
      <c r="AT33" s="13">
        <v>1.6200967639979582</v>
      </c>
      <c r="AU33" s="13">
        <v>1.5047307733872568</v>
      </c>
      <c r="AV33" s="13">
        <v>1.3614568841598433</v>
      </c>
      <c r="AW33" s="13">
        <v>1.3014866317951974</v>
      </c>
      <c r="AX33" s="13">
        <v>1.233070339154176</v>
      </c>
      <c r="AY33" s="13">
        <v>1.1697175528899646</v>
      </c>
      <c r="AZ33" s="13">
        <v>1.0899045611412188</v>
      </c>
      <c r="BA33" s="13">
        <v>1</v>
      </c>
      <c r="BB33" s="1"/>
    </row>
    <row r="34" spans="1:54">
      <c r="A34" s="16" t="s">
        <v>1664</v>
      </c>
      <c r="B34" s="16" t="s">
        <v>1665</v>
      </c>
      <c r="C34" s="3" t="s">
        <v>1645</v>
      </c>
      <c r="D34" s="3" t="s">
        <v>1646</v>
      </c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6">
        <v>45.944492610854098</v>
      </c>
      <c r="AC34" s="16">
        <v>25.276810226863098</v>
      </c>
      <c r="AD34" s="16">
        <v>120.33594570181501</v>
      </c>
      <c r="AE34" s="16">
        <v>137.280875159803</v>
      </c>
      <c r="AF34" s="16">
        <v>180.98801172521999</v>
      </c>
      <c r="AG34" s="16">
        <v>189.975114411422</v>
      </c>
      <c r="AH34" s="16">
        <v>115.44673104547</v>
      </c>
      <c r="AI34" s="16">
        <v>44.380089673681802</v>
      </c>
      <c r="AJ34" s="16">
        <v>26.019336700183899</v>
      </c>
      <c r="AK34" s="16">
        <v>45.068029094752603</v>
      </c>
      <c r="AL34" s="16">
        <v>30.136871446499299</v>
      </c>
      <c r="AM34" s="16">
        <v>6.8484975506493404</v>
      </c>
      <c r="AN34" s="16">
        <v>9.3764376389258803</v>
      </c>
      <c r="AO34" s="16">
        <v>4.5724812797224104</v>
      </c>
      <c r="AP34" s="16">
        <v>3.0952685200491001</v>
      </c>
      <c r="AQ34" s="16">
        <v>8.7857068528020204</v>
      </c>
      <c r="AR34" s="16">
        <v>-0.113130549923284</v>
      </c>
      <c r="AS34" s="16">
        <v>8.4915277076320592</v>
      </c>
      <c r="AT34" s="16">
        <v>4.7722310127304297</v>
      </c>
      <c r="AU34" s="16">
        <v>-1.0510581973838</v>
      </c>
      <c r="AV34" s="16">
        <v>7.80674087423019</v>
      </c>
      <c r="AW34" s="16">
        <v>15.3549183512533</v>
      </c>
      <c r="AX34" s="16">
        <v>-1.69409233298961</v>
      </c>
      <c r="AY34" s="16">
        <v>2.3523072917551202</v>
      </c>
      <c r="AZ34" s="16">
        <v>7.2761042910309301</v>
      </c>
      <c r="BA34" s="16">
        <v>6.3008133793000001</v>
      </c>
      <c r="BB34" s="1"/>
    </row>
    <row r="35" spans="1:54">
      <c r="A35" s="16" t="s">
        <v>1664</v>
      </c>
      <c r="B35" s="16" t="s">
        <v>1665</v>
      </c>
      <c r="C35" s="1"/>
      <c r="D35" s="1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6">
        <v>100</v>
      </c>
      <c r="AC35" s="3">
        <v>145.9444926108541</v>
      </c>
      <c r="AD35" s="3">
        <v>182.83460504465793</v>
      </c>
      <c r="AE35" s="3">
        <v>402.85035609532548</v>
      </c>
      <c r="AF35" s="3">
        <v>955.88685052737117</v>
      </c>
      <c r="AG35" s="3">
        <v>2685.9274556396854</v>
      </c>
      <c r="AH35" s="3">
        <v>7788.5212124989748</v>
      </c>
      <c r="AI35" s="3">
        <v>16780.114349112046</v>
      </c>
      <c r="AJ35" s="3">
        <v>24227.14414459432</v>
      </c>
      <c r="AK35" s="3">
        <v>30530.886352415208</v>
      </c>
      <c r="AL35" s="3">
        <v>44290.555096607546</v>
      </c>
      <c r="AM35" s="3">
        <v>57638.342749013107</v>
      </c>
      <c r="AN35" s="3">
        <v>61585.703240414136</v>
      </c>
      <c r="AO35" s="3">
        <v>67360.248299245519</v>
      </c>
      <c r="AP35" s="3">
        <v>70440.283042703057</v>
      </c>
      <c r="AQ35" s="3">
        <v>72620.598949157342</v>
      </c>
      <c r="AR35" s="3">
        <v>79000.831887579334</v>
      </c>
      <c r="AS35" s="3">
        <v>78911.457812020948</v>
      </c>
      <c r="AT35" s="3">
        <v>85612.246116625087</v>
      </c>
      <c r="AU35" s="3">
        <v>89697.86027649777</v>
      </c>
      <c r="AV35" s="3">
        <v>88755.083563183769</v>
      </c>
      <c r="AW35" s="3">
        <v>95683.962949667999</v>
      </c>
      <c r="AX35" s="3">
        <v>110376.15733583299</v>
      </c>
      <c r="AY35" s="3">
        <v>108506.2833169581</v>
      </c>
      <c r="AZ35" s="3">
        <v>111058.68453143538</v>
      </c>
      <c r="BA35" s="3">
        <v>119139.43024218967</v>
      </c>
      <c r="BB35" s="1"/>
    </row>
    <row r="36" spans="1:54">
      <c r="A36" s="12" t="s">
        <v>1666</v>
      </c>
      <c r="B36" s="16"/>
      <c r="C36" s="1"/>
      <c r="D36" s="1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3">
        <v>1191.3943024218968</v>
      </c>
      <c r="AC36" s="13">
        <v>816.33385481604057</v>
      </c>
      <c r="AD36" s="13">
        <v>651.62407419038368</v>
      </c>
      <c r="AE36" s="13">
        <v>295.74115658469964</v>
      </c>
      <c r="AF36" s="13">
        <v>124.63758673577254</v>
      </c>
      <c r="AG36" s="13">
        <v>44.356905467432</v>
      </c>
      <c r="AH36" s="13">
        <v>15.296797298439065</v>
      </c>
      <c r="AI36" s="13">
        <v>7.100036850970219</v>
      </c>
      <c r="AJ36" s="13">
        <v>4.917601081296767</v>
      </c>
      <c r="AK36" s="13">
        <v>3.9022591374182265</v>
      </c>
      <c r="AL36" s="13">
        <v>2.6899511641323999</v>
      </c>
      <c r="AM36" s="13">
        <v>2.0670169293552356</v>
      </c>
      <c r="AN36" s="13">
        <v>1.9345306454827862</v>
      </c>
      <c r="AO36" s="13">
        <v>1.768690485119903</v>
      </c>
      <c r="AP36" s="13">
        <v>1.6913536558330367</v>
      </c>
      <c r="AQ36" s="13">
        <v>1.6405735007170732</v>
      </c>
      <c r="AR36" s="13">
        <v>1.5080781732998563</v>
      </c>
      <c r="AS36" s="13">
        <v>1.5097862027336746</v>
      </c>
      <c r="AT36" s="13">
        <v>1.3916166862377639</v>
      </c>
      <c r="AU36" s="13">
        <v>1.3282304602912145</v>
      </c>
      <c r="AV36" s="13">
        <v>1.3423392267708882</v>
      </c>
      <c r="AW36" s="13">
        <v>1.245134780891755</v>
      </c>
      <c r="AX36" s="13">
        <v>1.079394618528831</v>
      </c>
      <c r="AY36" s="13">
        <v>1.097995679145797</v>
      </c>
      <c r="AZ36" s="13">
        <v>1.0727610429103094</v>
      </c>
      <c r="BA36" s="13">
        <v>1</v>
      </c>
      <c r="BB36" s="13"/>
    </row>
    <row r="37" spans="1:54">
      <c r="A37" s="16" t="s">
        <v>1667</v>
      </c>
      <c r="B37" s="16" t="s">
        <v>1668</v>
      </c>
      <c r="C37" s="3" t="s">
        <v>1645</v>
      </c>
      <c r="D37" s="3" t="s">
        <v>1646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6">
        <v>9.2746762990812908</v>
      </c>
      <c r="Q37" s="16">
        <v>8.0484317289070209</v>
      </c>
      <c r="R37" s="16">
        <v>7.2765782218564796</v>
      </c>
      <c r="S37" s="16">
        <v>15.032379558279199</v>
      </c>
      <c r="T37" s="16">
        <v>27.041342384997499</v>
      </c>
      <c r="U37" s="16">
        <v>15.1017717809528</v>
      </c>
      <c r="V37" s="16">
        <v>13.744099365532399</v>
      </c>
      <c r="W37" s="16">
        <v>11.547743973511301</v>
      </c>
      <c r="X37" s="16">
        <v>14.669408492253</v>
      </c>
      <c r="Y37" s="16">
        <v>19.3986879976826</v>
      </c>
      <c r="Z37" s="16">
        <v>11.378407483609999</v>
      </c>
      <c r="AA37" s="16">
        <v>7.407390718786</v>
      </c>
      <c r="AB37" s="16">
        <v>5.4935403227383697</v>
      </c>
      <c r="AC37" s="16">
        <v>4.5973864009474399</v>
      </c>
      <c r="AD37" s="16">
        <v>5.8428526099389604</v>
      </c>
      <c r="AE37" s="16">
        <v>3.4220102671784098</v>
      </c>
      <c r="AF37" s="16">
        <v>5.3482548544633302</v>
      </c>
      <c r="AG37" s="16">
        <v>6.2799768217432304</v>
      </c>
      <c r="AH37" s="16">
        <v>7.3242951723295304</v>
      </c>
      <c r="AI37" s="16">
        <v>7.7291767094986996</v>
      </c>
      <c r="AJ37" s="16">
        <v>6.4590227168641503</v>
      </c>
      <c r="AK37" s="16">
        <v>3.7592354427108599</v>
      </c>
      <c r="AL37" s="16">
        <v>2.87650116683034</v>
      </c>
      <c r="AM37" s="16">
        <v>1.58169901102944</v>
      </c>
      <c r="AN37" s="16">
        <v>2.6878468834153901</v>
      </c>
      <c r="AO37" s="16">
        <v>3.6251606134363601</v>
      </c>
      <c r="AP37" s="16">
        <v>2.7879576558157599</v>
      </c>
      <c r="AQ37" s="16">
        <v>2.2181955562088098</v>
      </c>
      <c r="AR37" s="16">
        <v>2.0991566679521299</v>
      </c>
      <c r="AS37" s="16">
        <v>1.18568367555693</v>
      </c>
      <c r="AT37" s="16">
        <v>2.1242215465209102</v>
      </c>
      <c r="AU37" s="16">
        <v>3.0973364367251999</v>
      </c>
      <c r="AV37" s="16">
        <v>3.0629543531065901</v>
      </c>
      <c r="AW37" s="16">
        <v>2.5117458497240102</v>
      </c>
      <c r="AX37" s="16">
        <v>2.2204187944933702</v>
      </c>
      <c r="AY37" s="16">
        <v>2.6249671038318501</v>
      </c>
      <c r="AZ37" s="16">
        <v>2.8428544412320602</v>
      </c>
      <c r="BA37" s="16">
        <v>2.3040371522999998</v>
      </c>
      <c r="BB37" s="1"/>
    </row>
    <row r="38" spans="1:54">
      <c r="A38" s="16" t="s">
        <v>1667</v>
      </c>
      <c r="B38" s="16" t="s">
        <v>1668</v>
      </c>
      <c r="C38" s="1"/>
      <c r="D38" s="1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6">
        <v>100</v>
      </c>
      <c r="Q38" s="3">
        <v>109.27467629908129</v>
      </c>
      <c r="R38" s="3">
        <v>118.06957401799698</v>
      </c>
      <c r="S38" s="3">
        <v>126.66099892762927</v>
      </c>
      <c r="T38" s="3">
        <v>145.70116103873846</v>
      </c>
      <c r="U38" s="3">
        <v>185.10071085414029</v>
      </c>
      <c r="V38" s="3">
        <v>213.05419777225387</v>
      </c>
      <c r="W38" s="3">
        <v>242.33657841651038</v>
      </c>
      <c r="X38" s="3">
        <v>270.32098604621643</v>
      </c>
      <c r="Y38" s="3">
        <v>309.97547572962213</v>
      </c>
      <c r="Z38" s="3">
        <v>370.1066511357439</v>
      </c>
      <c r="AA38" s="3">
        <v>412.21889402591177</v>
      </c>
      <c r="AB38" s="3">
        <v>442.75355812306947</v>
      </c>
      <c r="AC38" s="3">
        <v>467.07640336891916</v>
      </c>
      <c r="AD38" s="3">
        <v>488.54971041943628</v>
      </c>
      <c r="AE38" s="3">
        <v>517.09494992552754</v>
      </c>
      <c r="AF38" s="3">
        <v>534.78999220304013</v>
      </c>
      <c r="AG38" s="3">
        <v>563.39192392222333</v>
      </c>
      <c r="AH38" s="3">
        <v>598.77280616011228</v>
      </c>
      <c r="AI38" s="3">
        <v>642.62869389491948</v>
      </c>
      <c r="AJ38" s="3">
        <v>692.29860123200137</v>
      </c>
      <c r="AK38" s="3">
        <v>737.0143251541092</v>
      </c>
      <c r="AL38" s="3">
        <v>764.72042888315877</v>
      </c>
      <c r="AM38" s="3">
        <v>786.71762094297276</v>
      </c>
      <c r="AN38" s="3">
        <v>799.16112577302215</v>
      </c>
      <c r="AO38" s="3">
        <v>820.64135318557965</v>
      </c>
      <c r="AP38" s="3">
        <v>850.39092029883443</v>
      </c>
      <c r="AQ38" s="3">
        <v>874.09945906566793</v>
      </c>
      <c r="AR38" s="3">
        <v>893.48869442350781</v>
      </c>
      <c r="AS38" s="3">
        <v>912.24442192989727</v>
      </c>
      <c r="AT38" s="3">
        <v>923.06075512189875</v>
      </c>
      <c r="AU38" s="3">
        <v>942.66861056967684</v>
      </c>
      <c r="AV38" s="3">
        <v>971.86622892242269</v>
      </c>
      <c r="AW38" s="3">
        <v>1001.634047887575</v>
      </c>
      <c r="AX38" s="3">
        <v>1026.7925495148136</v>
      </c>
      <c r="AY38" s="3">
        <v>1049.5916442646981</v>
      </c>
      <c r="AZ38" s="3">
        <v>1077.1430796512141</v>
      </c>
      <c r="BA38" s="3">
        <v>1107.7646895295024</v>
      </c>
      <c r="BB38" s="1"/>
    </row>
    <row r="39" spans="1:54">
      <c r="A39" s="12" t="s">
        <v>1669</v>
      </c>
      <c r="B39" s="16"/>
      <c r="C39" s="1"/>
      <c r="D39" s="1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3">
        <v>11.077646895295025</v>
      </c>
      <c r="Q39" s="13">
        <v>10.13743281652545</v>
      </c>
      <c r="R39" s="13">
        <v>9.3823044483979352</v>
      </c>
      <c r="S39" s="13">
        <v>8.7459020448942599</v>
      </c>
      <c r="T39" s="13">
        <v>7.6029915041992995</v>
      </c>
      <c r="U39" s="13">
        <v>5.9846592939474075</v>
      </c>
      <c r="V39" s="13">
        <v>5.1994501920758074</v>
      </c>
      <c r="W39" s="13">
        <v>4.5711823479885796</v>
      </c>
      <c r="X39" s="13">
        <v>4.0979603756702385</v>
      </c>
      <c r="Y39" s="13">
        <v>3.5737172010851479</v>
      </c>
      <c r="Z39" s="13">
        <v>2.9930958715011258</v>
      </c>
      <c r="AA39" s="13">
        <v>2.6873214827942098</v>
      </c>
      <c r="AB39" s="13">
        <v>2.5019893554905863</v>
      </c>
      <c r="AC39" s="13">
        <v>2.3716991086242847</v>
      </c>
      <c r="AD39" s="13">
        <v>2.2674554214318321</v>
      </c>
      <c r="AE39" s="13">
        <v>2.1422848737722999</v>
      </c>
      <c r="AF39" s="13">
        <v>2.0714013083268861</v>
      </c>
      <c r="AG39" s="13">
        <v>1.9662416916051324</v>
      </c>
      <c r="AH39" s="13">
        <v>1.8500584497708223</v>
      </c>
      <c r="AI39" s="13">
        <v>1.7238020960679985</v>
      </c>
      <c r="AJ39" s="13">
        <v>1.600125563677502</v>
      </c>
      <c r="AK39" s="13">
        <v>1.5030436339183362</v>
      </c>
      <c r="AL39" s="13">
        <v>1.4485878076349354</v>
      </c>
      <c r="AM39" s="13">
        <v>1.4080842478165385</v>
      </c>
      <c r="AN39" s="13">
        <v>1.3861593786334021</v>
      </c>
      <c r="AO39" s="13">
        <v>1.349876758256652</v>
      </c>
      <c r="AP39" s="13">
        <v>1.3026534774621357</v>
      </c>
      <c r="AQ39" s="13">
        <v>1.2673211017812562</v>
      </c>
      <c r="AR39" s="13">
        <v>1.2398194811454764</v>
      </c>
      <c r="AS39" s="13">
        <v>1.2143288168164104</v>
      </c>
      <c r="AT39" s="13">
        <v>1.200099433740103</v>
      </c>
      <c r="AU39" s="13">
        <v>1.1751369220409855</v>
      </c>
      <c r="AV39" s="13">
        <v>1.1398324754609079</v>
      </c>
      <c r="AW39" s="13">
        <v>1.105957502009596</v>
      </c>
      <c r="AX39" s="13">
        <v>1.0788592983587098</v>
      </c>
      <c r="AY39" s="13">
        <v>1.0554244553895606</v>
      </c>
      <c r="AZ39" s="13">
        <v>1.0284285444123207</v>
      </c>
      <c r="BA39" s="13">
        <v>1</v>
      </c>
      <c r="BB39" s="1"/>
    </row>
    <row r="40" spans="1:54">
      <c r="A40" s="16" t="s">
        <v>1670</v>
      </c>
      <c r="B40" s="16" t="s">
        <v>1671</v>
      </c>
      <c r="C40" s="3" t="s">
        <v>1645</v>
      </c>
      <c r="D40" s="3" t="s">
        <v>1646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6">
        <v>4.9908825271346</v>
      </c>
      <c r="Q40" s="16">
        <v>4.2312089886412396</v>
      </c>
      <c r="R40" s="16">
        <v>5.5777295768344297</v>
      </c>
      <c r="S40" s="16">
        <v>9.0288680400949097</v>
      </c>
      <c r="T40" s="16">
        <v>9.4488601381024004</v>
      </c>
      <c r="U40" s="16">
        <v>5.7513930164462304</v>
      </c>
      <c r="V40" s="16">
        <v>6.3445531387506398</v>
      </c>
      <c r="W40" s="16">
        <v>7.0263401819207401</v>
      </c>
      <c r="X40" s="16">
        <v>8.30701560593997</v>
      </c>
      <c r="Y40" s="16">
        <v>9.0821563379336094</v>
      </c>
      <c r="Z40" s="16">
        <v>9.3924308540431998</v>
      </c>
      <c r="AA40" s="16">
        <v>6.0908804248748698</v>
      </c>
      <c r="AB40" s="16">
        <v>3.9545479815173898</v>
      </c>
      <c r="AC40" s="16">
        <v>3.7550358810846398</v>
      </c>
      <c r="AD40" s="16">
        <v>3.0696571480617099</v>
      </c>
      <c r="AE40" s="16">
        <v>2.2292694028410298</v>
      </c>
      <c r="AF40" s="16">
        <v>2.7610706696492899</v>
      </c>
      <c r="AG40" s="16">
        <v>3.4301211470917101</v>
      </c>
      <c r="AH40" s="16">
        <v>3.7944887761062902</v>
      </c>
      <c r="AI40" s="16">
        <v>3.8678163522058502</v>
      </c>
      <c r="AJ40" s="16">
        <v>3.49598183019812</v>
      </c>
      <c r="AK40" s="16">
        <v>2.30273136188227</v>
      </c>
      <c r="AL40" s="16">
        <v>2.2974747385467098</v>
      </c>
      <c r="AM40" s="16">
        <v>2.1090336234629898</v>
      </c>
      <c r="AN40" s="16">
        <v>2.0392270127410801</v>
      </c>
      <c r="AO40" s="16">
        <v>1.90374489480969</v>
      </c>
      <c r="AP40" s="16">
        <v>1.6703528425285401</v>
      </c>
      <c r="AQ40" s="16">
        <v>1.11104488260843</v>
      </c>
      <c r="AR40" s="16">
        <v>1.4449376264218201</v>
      </c>
      <c r="AS40" s="16">
        <v>2.1798572079599001</v>
      </c>
      <c r="AT40" s="16">
        <v>2.4088058624439701</v>
      </c>
      <c r="AU40" s="16">
        <v>1.7500471413965899</v>
      </c>
      <c r="AV40" s="16">
        <v>2.1310546888292801</v>
      </c>
      <c r="AW40" s="16">
        <v>2.8725747272342899</v>
      </c>
      <c r="AX40" s="16">
        <v>3.2635050190228401</v>
      </c>
      <c r="AY40" s="16">
        <v>3.2172443719241199</v>
      </c>
      <c r="AZ40" s="16">
        <v>2.6883435504350599</v>
      </c>
      <c r="BA40" s="16">
        <v>2.1509</v>
      </c>
      <c r="BB40" s="1"/>
    </row>
    <row r="41" spans="1:54">
      <c r="A41" s="16" t="s">
        <v>1670</v>
      </c>
      <c r="B41" s="16" t="s">
        <v>1671</v>
      </c>
      <c r="C41" s="1"/>
      <c r="D41" s="1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6">
        <v>100</v>
      </c>
      <c r="Q41" s="3">
        <v>104.9908825271346</v>
      </c>
      <c r="R41" s="3">
        <v>109.43326618587649</v>
      </c>
      <c r="S41" s="3">
        <v>115.53715784082206</v>
      </c>
      <c r="T41" s="3">
        <v>125.96885535954605</v>
      </c>
      <c r="U41" s="3">
        <v>137.87147632003806</v>
      </c>
      <c r="V41" s="3">
        <v>145.80100678078003</v>
      </c>
      <c r="W41" s="3">
        <v>155.05142913282003</v>
      </c>
      <c r="X41" s="3">
        <v>165.94587000062174</v>
      </c>
      <c r="Y41" s="3">
        <v>179.73101931898623</v>
      </c>
      <c r="Z41" s="3">
        <v>196.05447148129821</v>
      </c>
      <c r="AA41" s="3">
        <v>214.46875215143899</v>
      </c>
      <c r="AB41" s="3">
        <v>227.53178739370438</v>
      </c>
      <c r="AC41" s="3">
        <v>236.52964109939256</v>
      </c>
      <c r="AD41" s="3">
        <v>245.41141399207547</v>
      </c>
      <c r="AE41" s="3">
        <v>252.94470300384253</v>
      </c>
      <c r="AF41" s="3">
        <v>258.58352187401431</v>
      </c>
      <c r="AG41" s="3">
        <v>265.72319565302382</v>
      </c>
      <c r="AH41" s="3">
        <v>274.83782317984605</v>
      </c>
      <c r="AI41" s="3">
        <v>285.26651353290015</v>
      </c>
      <c r="AJ41" s="3">
        <v>296.30009839069317</v>
      </c>
      <c r="AK41" s="3">
        <v>306.65869599329096</v>
      </c>
      <c r="AL41" s="3">
        <v>313.72022195986767</v>
      </c>
      <c r="AM41" s="3">
        <v>320.92786480910831</v>
      </c>
      <c r="AN41" s="3">
        <v>327.6963413849943</v>
      </c>
      <c r="AO41" s="3">
        <v>334.37881369828136</v>
      </c>
      <c r="AP41" s="3">
        <v>340.74453329338758</v>
      </c>
      <c r="AQ41" s="3">
        <v>346.43616929101432</v>
      </c>
      <c r="AR41" s="3">
        <v>350.28523062142682</v>
      </c>
      <c r="AS41" s="3">
        <v>355.34663371847427</v>
      </c>
      <c r="AT41" s="3">
        <v>363.0926829268293</v>
      </c>
      <c r="AU41" s="3">
        <v>371.83888075927581</v>
      </c>
      <c r="AV41" s="3">
        <v>378.34623646260462</v>
      </c>
      <c r="AW41" s="3">
        <v>386.40900167475007</v>
      </c>
      <c r="AX41" s="3">
        <v>397.50888900061733</v>
      </c>
      <c r="AY41" s="3">
        <v>410.48161154421439</v>
      </c>
      <c r="AZ41" s="3">
        <v>423.68780808940409</v>
      </c>
      <c r="BA41" s="3">
        <v>435.07799195215523</v>
      </c>
      <c r="BB41" s="1"/>
    </row>
    <row r="42" spans="1:54">
      <c r="A42" s="12" t="s">
        <v>1672</v>
      </c>
      <c r="B42" s="16"/>
      <c r="C42" s="1"/>
      <c r="D42" s="1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3">
        <v>4.3507799195215524</v>
      </c>
      <c r="Q42" s="13">
        <v>4.1439597561217809</v>
      </c>
      <c r="R42" s="13">
        <v>3.9757379736172638</v>
      </c>
      <c r="S42" s="13">
        <v>3.765697547723748</v>
      </c>
      <c r="T42" s="13">
        <v>3.4538536585915285</v>
      </c>
      <c r="U42" s="13">
        <v>3.1556780529586712</v>
      </c>
      <c r="V42" s="13">
        <v>2.9840534133369827</v>
      </c>
      <c r="W42" s="13">
        <v>2.8060237457047821</v>
      </c>
      <c r="X42" s="13">
        <v>2.6218066888348903</v>
      </c>
      <c r="Y42" s="13">
        <v>2.4207173230347054</v>
      </c>
      <c r="Z42" s="13">
        <v>2.2191689312919225</v>
      </c>
      <c r="AA42" s="13">
        <v>2.0286311529660104</v>
      </c>
      <c r="AB42" s="13">
        <v>1.912163557170709</v>
      </c>
      <c r="AC42" s="13">
        <v>1.8394227037673063</v>
      </c>
      <c r="AD42" s="13">
        <v>1.7728514940474784</v>
      </c>
      <c r="AE42" s="13">
        <v>1.7200518009880834</v>
      </c>
      <c r="AF42" s="13">
        <v>1.6825433763104658</v>
      </c>
      <c r="AG42" s="13">
        <v>1.637335389117748</v>
      </c>
      <c r="AH42" s="13">
        <v>1.5830353585192405</v>
      </c>
      <c r="AI42" s="13">
        <v>1.5251632116363953</v>
      </c>
      <c r="AJ42" s="13">
        <v>1.4683693806219171</v>
      </c>
      <c r="AK42" s="13">
        <v>1.4187694581525052</v>
      </c>
      <c r="AL42" s="13">
        <v>1.3868343877680034</v>
      </c>
      <c r="AM42" s="13">
        <v>1.3556878029614061</v>
      </c>
      <c r="AN42" s="13">
        <v>1.3276864493308562</v>
      </c>
      <c r="AO42" s="13">
        <v>1.3011529861599944</v>
      </c>
      <c r="AP42" s="13">
        <v>1.2768451125158471</v>
      </c>
      <c r="AQ42" s="13">
        <v>1.2558676908434458</v>
      </c>
      <c r="AR42" s="13">
        <v>1.2420677605513113</v>
      </c>
      <c r="AS42" s="13">
        <v>1.2243762868930079</v>
      </c>
      <c r="AT42" s="13">
        <v>1.1982560167422389</v>
      </c>
      <c r="AU42" s="13">
        <v>1.1700712713628774</v>
      </c>
      <c r="AV42" s="13">
        <v>1.1499466626653174</v>
      </c>
      <c r="AW42" s="13">
        <v>1.1259520095713791</v>
      </c>
      <c r="AX42" s="13">
        <v>1.0945113530567603</v>
      </c>
      <c r="AY42" s="13">
        <v>1.0599207850393353</v>
      </c>
      <c r="AZ42" s="13">
        <v>1.0268834355043506</v>
      </c>
      <c r="BA42" s="13">
        <v>1</v>
      </c>
      <c r="BB42" s="1"/>
    </row>
    <row r="43" spans="1:54">
      <c r="A43" s="16" t="s">
        <v>1673</v>
      </c>
      <c r="B43" s="16" t="s">
        <v>1674</v>
      </c>
      <c r="C43" s="3" t="s">
        <v>1645</v>
      </c>
      <c r="D43" s="3" t="s">
        <v>1646</v>
      </c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6">
        <v>398.07310482460502</v>
      </c>
      <c r="AF43" s="16">
        <v>362.55629694604698</v>
      </c>
      <c r="AG43" s="16">
        <v>411.04026185029102</v>
      </c>
      <c r="AH43" s="16">
        <v>69.688721265686596</v>
      </c>
      <c r="AI43" s="16">
        <v>42.095094251042198</v>
      </c>
      <c r="AJ43" s="16">
        <v>72.546393481364504</v>
      </c>
      <c r="AK43" s="16">
        <v>32.629182138126403</v>
      </c>
      <c r="AL43" s="16">
        <v>17.414979620350199</v>
      </c>
      <c r="AM43" s="16">
        <v>16.952316609925401</v>
      </c>
      <c r="AN43" s="16">
        <v>17.040188554189701</v>
      </c>
      <c r="AO43" s="16">
        <v>8.6967689451767001</v>
      </c>
      <c r="AP43" s="16">
        <v>6.5974085457678902</v>
      </c>
      <c r="AQ43" s="16">
        <v>8.8378610433896796</v>
      </c>
      <c r="AR43" s="16">
        <v>5.73469931381885</v>
      </c>
      <c r="AS43" s="16">
        <v>3.4088275909237602</v>
      </c>
      <c r="AT43" s="16">
        <v>1.94832642967336</v>
      </c>
      <c r="AU43" s="16">
        <v>3.93899022821837</v>
      </c>
      <c r="AV43" s="16">
        <v>6.6863670476851196</v>
      </c>
      <c r="AW43" s="16">
        <v>8.1786064633976707</v>
      </c>
      <c r="AX43" s="16">
        <v>8.1887285091091009</v>
      </c>
      <c r="AY43" s="16">
        <v>7.2662912814772396</v>
      </c>
      <c r="AZ43" s="16">
        <v>8.2393844005580199</v>
      </c>
      <c r="BA43" s="16">
        <v>21.6887105506</v>
      </c>
      <c r="BB43" s="1"/>
    </row>
    <row r="44" spans="1:54">
      <c r="A44" s="16" t="s">
        <v>1673</v>
      </c>
      <c r="B44" s="16" t="s">
        <v>1674</v>
      </c>
      <c r="C44" s="1"/>
      <c r="D44" s="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3">
        <v>100</v>
      </c>
      <c r="AF44" s="3">
        <v>498.07310482460502</v>
      </c>
      <c r="AG44" s="3">
        <v>2303.8685097608959</v>
      </c>
      <c r="AH44" s="3">
        <v>11773.69566496848</v>
      </c>
      <c r="AI44" s="3">
        <v>19978.63361959859</v>
      </c>
      <c r="AJ44" s="3">
        <v>28388.65827183902</v>
      </c>
      <c r="AK44" s="3">
        <v>48983.606005807291</v>
      </c>
      <c r="AL44" s="3">
        <v>64966.556027264371</v>
      </c>
      <c r="AM44" s="3">
        <v>76280.468519455855</v>
      </c>
      <c r="AN44" s="3">
        <v>89211.775054408485</v>
      </c>
      <c r="AO44" s="3">
        <v>104413.62973621926</v>
      </c>
      <c r="AP44" s="3">
        <v>113494.24186165056</v>
      </c>
      <c r="AQ44" s="3">
        <v>120981.92067318557</v>
      </c>
      <c r="AR44" s="3">
        <v>131674.13470990563</v>
      </c>
      <c r="AS44" s="3">
        <v>139225.25040959151</v>
      </c>
      <c r="AT44" s="3">
        <v>143971.19915908636</v>
      </c>
      <c r="AU44" s="3">
        <v>146776.22808342049</v>
      </c>
      <c r="AV44" s="3">
        <v>152557.72936497393</v>
      </c>
      <c r="AW44" s="3">
        <v>162758.2991099302</v>
      </c>
      <c r="AX44" s="3">
        <v>176069.65988065107</v>
      </c>
      <c r="AY44" s="3">
        <v>190487.52631518937</v>
      </c>
      <c r="AZ44" s="3">
        <v>204328.90483213164</v>
      </c>
      <c r="BA44" s="3">
        <v>221164.34874270135</v>
      </c>
      <c r="BB44" s="1"/>
    </row>
    <row r="45" spans="1:54">
      <c r="A45" s="12" t="s">
        <v>1675</v>
      </c>
      <c r="B45" s="1"/>
      <c r="C45" s="1"/>
      <c r="D45" s="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3">
        <v>2211.6434874270135</v>
      </c>
      <c r="AF45" s="13">
        <v>444.03993429957177</v>
      </c>
      <c r="AG45" s="13">
        <v>95.996949394327459</v>
      </c>
      <c r="AH45" s="13">
        <v>18.784615726118606</v>
      </c>
      <c r="AI45" s="13">
        <v>11.070043775453398</v>
      </c>
      <c r="AJ45" s="13">
        <v>7.7905882914548288</v>
      </c>
      <c r="AK45" s="13">
        <v>4.5150687500728512</v>
      </c>
      <c r="AL45" s="13">
        <v>3.4042800213987916</v>
      </c>
      <c r="AM45" s="13">
        <v>2.8993575031109291</v>
      </c>
      <c r="AN45" s="13">
        <v>2.4790936914753416</v>
      </c>
      <c r="AO45" s="13">
        <v>2.1181559275492106</v>
      </c>
      <c r="AP45" s="13">
        <v>1.9486834319956128</v>
      </c>
      <c r="AQ45" s="13">
        <v>1.8280776789793536</v>
      </c>
      <c r="AR45" s="13">
        <v>1.679633963268137</v>
      </c>
      <c r="AS45" s="13">
        <v>1.5885361893194692</v>
      </c>
      <c r="AT45" s="13">
        <v>1.536170776061381</v>
      </c>
      <c r="AU45" s="13">
        <v>1.5068131374584872</v>
      </c>
      <c r="AV45" s="13">
        <v>1.449709232454524</v>
      </c>
      <c r="AW45" s="13">
        <v>1.3588514376973337</v>
      </c>
      <c r="AX45" s="13">
        <v>1.2561184527340925</v>
      </c>
      <c r="AY45" s="13">
        <v>1.161043733523804</v>
      </c>
      <c r="AZ45" s="13">
        <v>1.0823938440055803</v>
      </c>
      <c r="BA45" s="13">
        <v>1</v>
      </c>
      <c r="BB45" s="1"/>
    </row>
    <row r="46" spans="1:54">
      <c r="A46" s="18" t="s">
        <v>1676</v>
      </c>
      <c r="B46" s="18"/>
      <c r="C46" s="18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</row>
    <row r="47" spans="1:54">
      <c r="A47" s="3" t="s">
        <v>1677</v>
      </c>
      <c r="B47" s="1"/>
      <c r="C47" s="2">
        <v>40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</row>
    <row r="48" spans="1:54">
      <c r="A48" s="187" t="s">
        <v>1656</v>
      </c>
      <c r="B48" s="187"/>
      <c r="C48" s="19">
        <v>2.9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</row>
    <row r="49" spans="1:57">
      <c r="A49" s="3" t="s">
        <v>1678</v>
      </c>
      <c r="B49" s="1"/>
      <c r="C49" s="20" t="s">
        <v>1679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</row>
    <row r="50" spans="1:57">
      <c r="A50" s="3" t="s">
        <v>1680</v>
      </c>
      <c r="B50" s="1"/>
      <c r="C50" s="21">
        <v>116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</row>
    <row r="52" spans="1:57">
      <c r="A52" s="5" t="s">
        <v>1681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</row>
    <row r="53" spans="1:57">
      <c r="A53" s="3" t="s">
        <v>1639</v>
      </c>
      <c r="B53" s="3" t="s">
        <v>1640</v>
      </c>
      <c r="C53" s="3" t="s">
        <v>1641</v>
      </c>
      <c r="D53" s="3" t="s">
        <v>1642</v>
      </c>
      <c r="E53" s="22">
        <v>1960</v>
      </c>
      <c r="F53" s="22">
        <v>1961</v>
      </c>
      <c r="G53" s="22">
        <v>1962</v>
      </c>
      <c r="H53" s="22">
        <v>1963</v>
      </c>
      <c r="I53" s="22">
        <v>1964</v>
      </c>
      <c r="J53" s="22">
        <v>1965</v>
      </c>
      <c r="K53" s="22">
        <v>1966</v>
      </c>
      <c r="L53" s="22">
        <v>1967</v>
      </c>
      <c r="M53" s="22">
        <v>1968</v>
      </c>
      <c r="N53" s="22">
        <v>1969</v>
      </c>
      <c r="O53" s="22">
        <v>1970</v>
      </c>
      <c r="P53" s="22">
        <v>1971</v>
      </c>
      <c r="Q53" s="22">
        <v>1972</v>
      </c>
      <c r="R53" s="22">
        <v>1973</v>
      </c>
      <c r="S53" s="22">
        <v>1974</v>
      </c>
      <c r="T53" s="22">
        <v>1975</v>
      </c>
      <c r="U53" s="22">
        <v>1976</v>
      </c>
      <c r="V53" s="22">
        <v>1977</v>
      </c>
      <c r="W53" s="22">
        <v>1978</v>
      </c>
      <c r="X53" s="22">
        <v>1979</v>
      </c>
      <c r="Y53" s="9">
        <v>1980</v>
      </c>
      <c r="Z53" s="9">
        <v>1981</v>
      </c>
      <c r="AA53" s="9">
        <v>1982</v>
      </c>
      <c r="AB53" s="9">
        <v>1983</v>
      </c>
      <c r="AC53" s="9">
        <v>1984</v>
      </c>
      <c r="AD53" s="9">
        <v>1985</v>
      </c>
      <c r="AE53" s="9">
        <v>1986</v>
      </c>
      <c r="AF53" s="9">
        <v>1987</v>
      </c>
      <c r="AG53" s="9">
        <v>1988</v>
      </c>
      <c r="AH53" s="9">
        <v>1989</v>
      </c>
      <c r="AI53" s="9">
        <v>1990</v>
      </c>
      <c r="AJ53" s="9">
        <v>1991</v>
      </c>
      <c r="AK53" s="9">
        <v>1992</v>
      </c>
      <c r="AL53" s="9">
        <v>1993</v>
      </c>
      <c r="AM53" s="9">
        <v>1994</v>
      </c>
      <c r="AN53" s="9">
        <v>1995</v>
      </c>
      <c r="AO53" s="9">
        <v>1996</v>
      </c>
      <c r="AP53" s="9">
        <v>1997</v>
      </c>
      <c r="AQ53" s="9">
        <v>1998</v>
      </c>
      <c r="AR53" s="9">
        <v>1999</v>
      </c>
      <c r="AS53" s="9">
        <v>2000</v>
      </c>
      <c r="AT53" s="9">
        <v>2001</v>
      </c>
      <c r="AU53" s="9">
        <v>2002</v>
      </c>
      <c r="AV53" s="9">
        <v>2003</v>
      </c>
      <c r="AW53" s="9">
        <v>2004</v>
      </c>
      <c r="AX53" s="9">
        <v>2005</v>
      </c>
      <c r="AY53" s="9">
        <v>2006</v>
      </c>
      <c r="AZ53" s="9">
        <v>2007</v>
      </c>
      <c r="BA53" s="9">
        <v>2008</v>
      </c>
      <c r="BB53" s="9">
        <v>2009</v>
      </c>
      <c r="BC53" s="3">
        <v>2010</v>
      </c>
      <c r="BD53" s="3">
        <v>2011</v>
      </c>
      <c r="BE53" s="3">
        <v>2012</v>
      </c>
    </row>
    <row r="54" spans="1:57">
      <c r="A54" s="23" t="s">
        <v>1643</v>
      </c>
      <c r="B54" s="23" t="s">
        <v>1644</v>
      </c>
      <c r="C54" s="24" t="s">
        <v>1682</v>
      </c>
      <c r="D54" s="24" t="s">
        <v>1683</v>
      </c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3">
        <v>10.7732486839</v>
      </c>
      <c r="Z54" s="23">
        <v>10.885075131300001</v>
      </c>
      <c r="AA54" s="23">
        <v>11.254093338400001</v>
      </c>
      <c r="AB54" s="23">
        <v>11.7478355102</v>
      </c>
      <c r="AC54" s="23">
        <v>12.913146981900001</v>
      </c>
      <c r="AD54" s="23">
        <v>13.925454865200001</v>
      </c>
      <c r="AE54" s="23">
        <v>14.711692637300001</v>
      </c>
      <c r="AF54" s="23">
        <v>15.874039251099999</v>
      </c>
      <c r="AG54" s="23">
        <v>16.514119587700002</v>
      </c>
      <c r="AH54" s="23">
        <v>17.2628208452</v>
      </c>
      <c r="AI54" s="23">
        <v>17.6729657765</v>
      </c>
      <c r="AJ54" s="23">
        <v>18.202364794899999</v>
      </c>
      <c r="AK54" s="23">
        <v>18.3222229044</v>
      </c>
      <c r="AL54" s="23">
        <v>17.962126850200001</v>
      </c>
      <c r="AM54" s="23">
        <v>18.2546309405</v>
      </c>
      <c r="AN54" s="23">
        <v>19.203883445399999</v>
      </c>
      <c r="AO54" s="23">
        <v>19.643117733299999</v>
      </c>
      <c r="AP54" s="23">
        <v>19.917418001600002</v>
      </c>
      <c r="AQ54" s="23">
        <v>20.737532294800001</v>
      </c>
      <c r="AR54" s="23">
        <v>21.393887616299999</v>
      </c>
      <c r="AS54" s="23">
        <v>21.326846570600001</v>
      </c>
      <c r="AT54" s="23">
        <v>21.1553694676</v>
      </c>
      <c r="AU54" s="23">
        <v>21.455874957300001</v>
      </c>
      <c r="AV54" s="23">
        <v>21.959351708100002</v>
      </c>
      <c r="AW54" s="23">
        <v>22.251336116699999</v>
      </c>
      <c r="AX54" s="23">
        <v>22.6416176607</v>
      </c>
      <c r="AY54" s="23">
        <v>23.070492571799999</v>
      </c>
      <c r="AZ54" s="23">
        <v>23.9911943575</v>
      </c>
      <c r="BA54" s="23">
        <v>25.5502568289</v>
      </c>
      <c r="BB54" s="24"/>
      <c r="BC54" s="24"/>
      <c r="BD54" s="24"/>
      <c r="BE54" s="24"/>
    </row>
    <row r="55" spans="1:57">
      <c r="A55" s="24" t="s">
        <v>1629</v>
      </c>
      <c r="B55" s="24" t="s">
        <v>1648</v>
      </c>
      <c r="C55" s="24" t="s">
        <v>1682</v>
      </c>
      <c r="D55" s="24" t="s">
        <v>1683</v>
      </c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3">
        <v>190.27222750398516</v>
      </c>
      <c r="Z55" s="23">
        <v>197.60269976725712</v>
      </c>
      <c r="AA55" s="23">
        <v>203.10420267231629</v>
      </c>
      <c r="AB55" s="23">
        <v>205.943683920002</v>
      </c>
      <c r="AC55" s="23">
        <v>211.39381586349427</v>
      </c>
      <c r="AD55" s="23">
        <v>206.68130215210942</v>
      </c>
      <c r="AE55" s="23">
        <v>189.33527777241375</v>
      </c>
      <c r="AF55" s="23">
        <v>186.21544234697532</v>
      </c>
      <c r="AG55" s="23">
        <v>186.13183774466739</v>
      </c>
      <c r="AH55" s="23">
        <v>188.0043141078819</v>
      </c>
      <c r="AI55" s="23">
        <v>184.28338468908399</v>
      </c>
      <c r="AJ55" s="23">
        <v>170.9120181843777</v>
      </c>
      <c r="AK55" s="23">
        <v>167.32773267835654</v>
      </c>
      <c r="AL55" s="23">
        <v>161.3727320155451</v>
      </c>
      <c r="AM55" s="23">
        <v>181.20551740442659</v>
      </c>
      <c r="AN55" s="23">
        <v>189.53971738070706</v>
      </c>
      <c r="AO55" s="23">
        <v>186.63191946406727</v>
      </c>
      <c r="AP55" s="23">
        <v>186.23395170865598</v>
      </c>
      <c r="AQ55" s="23">
        <v>198.77305661359392</v>
      </c>
      <c r="AR55" s="23">
        <v>204.59313335546091</v>
      </c>
      <c r="AS55" s="23">
        <v>196.9266671040549</v>
      </c>
      <c r="AT55" s="23">
        <v>200.27214114173208</v>
      </c>
      <c r="AU55" s="23">
        <v>209.30525415161509</v>
      </c>
      <c r="AV55" s="23">
        <v>205.27385666222369</v>
      </c>
      <c r="AW55" s="23">
        <v>207.45726085498964</v>
      </c>
      <c r="AX55" s="23">
        <v>200.22656906612301</v>
      </c>
      <c r="AY55" s="23">
        <v>193.74642145847412</v>
      </c>
      <c r="AZ55" s="23">
        <v>194.33485166183434</v>
      </c>
      <c r="BA55" s="23">
        <v>201.21483593787136</v>
      </c>
      <c r="BB55" s="23">
        <v>205.53233361875718</v>
      </c>
      <c r="BC55" s="24"/>
      <c r="BD55" s="24"/>
      <c r="BE55" s="24"/>
    </row>
    <row r="56" spans="1:57">
      <c r="A56" s="25" t="s">
        <v>1650</v>
      </c>
      <c r="B56" s="25" t="s">
        <v>1651</v>
      </c>
      <c r="C56" s="24" t="s">
        <v>1682</v>
      </c>
      <c r="D56" s="24" t="s">
        <v>1683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5"/>
      <c r="Z56" s="25">
        <v>1.3235166189000001</v>
      </c>
      <c r="AA56" s="25">
        <v>1.3008084788000001</v>
      </c>
      <c r="AB56" s="25">
        <v>1.2851552964999999</v>
      </c>
      <c r="AC56" s="25">
        <v>1.2047807543</v>
      </c>
      <c r="AD56" s="25">
        <v>1.540463753</v>
      </c>
      <c r="AE56" s="25">
        <v>1.4274192565999999</v>
      </c>
      <c r="AF56" s="25">
        <v>1.3040418001</v>
      </c>
      <c r="AG56" s="25">
        <v>1.2999562508</v>
      </c>
      <c r="AH56" s="25">
        <v>1.3223791036000001</v>
      </c>
      <c r="AI56" s="25">
        <v>1.3147901534999999</v>
      </c>
      <c r="AJ56" s="25">
        <v>1.512813977</v>
      </c>
      <c r="AK56" s="25">
        <v>1.7084506720999999</v>
      </c>
      <c r="AL56" s="25">
        <v>1.8934769073</v>
      </c>
      <c r="AM56" s="25">
        <v>1.9087158641999999</v>
      </c>
      <c r="AN56" s="25">
        <v>2.1082588636000001</v>
      </c>
      <c r="AO56" s="25">
        <v>2.0738172736</v>
      </c>
      <c r="AP56" s="25">
        <v>2.1319593070999998</v>
      </c>
      <c r="AQ56" s="25">
        <v>2.0993090854999998</v>
      </c>
      <c r="AR56" s="25">
        <v>2.0831244852999999</v>
      </c>
      <c r="AS56" s="25">
        <v>2.1789340888000002</v>
      </c>
      <c r="AT56" s="25">
        <v>2.0052419842</v>
      </c>
      <c r="AU56" s="25">
        <v>1.8993848644</v>
      </c>
      <c r="AV56" s="25">
        <v>2.0971955548999999</v>
      </c>
      <c r="AW56" s="25">
        <v>2.1183797683000001</v>
      </c>
      <c r="AX56" s="25">
        <v>2.2540157028999999</v>
      </c>
      <c r="AY56" s="25">
        <v>2.4360989220999998</v>
      </c>
      <c r="AZ56" s="25">
        <v>2.7862124659999998</v>
      </c>
      <c r="BA56" s="25">
        <v>3.5022727386999999</v>
      </c>
      <c r="BB56" s="24"/>
      <c r="BC56" s="24"/>
      <c r="BD56" s="24"/>
      <c r="BE56" s="24"/>
    </row>
    <row r="57" spans="1:57">
      <c r="A57" s="25" t="s">
        <v>1684</v>
      </c>
      <c r="B57" s="25" t="s">
        <v>1654</v>
      </c>
      <c r="C57" s="24" t="s">
        <v>1682</v>
      </c>
      <c r="D57" s="24" t="s">
        <v>1683</v>
      </c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5">
        <v>1.167909522</v>
      </c>
      <c r="Z57" s="25">
        <v>1.136079997</v>
      </c>
      <c r="AA57" s="25">
        <v>1.120348084</v>
      </c>
      <c r="AB57" s="25">
        <v>1.0926848039999999</v>
      </c>
      <c r="AC57" s="25">
        <v>1.077433793</v>
      </c>
      <c r="AD57" s="25">
        <v>1.0545520239999999</v>
      </c>
      <c r="AE57" s="25">
        <v>1.033687051</v>
      </c>
      <c r="AF57" s="25">
        <v>0.99371008699999996</v>
      </c>
      <c r="AG57" s="25">
        <v>0.96839503199999999</v>
      </c>
      <c r="AH57" s="25">
        <v>0.94563460300000002</v>
      </c>
      <c r="AI57" s="25">
        <v>0.92464051300000005</v>
      </c>
      <c r="AJ57" s="25">
        <v>0.92081476200000001</v>
      </c>
      <c r="AK57" s="25">
        <v>0.92191127500000003</v>
      </c>
      <c r="AL57" s="25">
        <v>0.916518795</v>
      </c>
      <c r="AM57" s="25">
        <v>0.91625786399999998</v>
      </c>
      <c r="AN57" s="25">
        <v>0.91616417100000003</v>
      </c>
      <c r="AO57" s="25">
        <v>0.90960757199999998</v>
      </c>
      <c r="AP57" s="25">
        <v>0.91006263700000001</v>
      </c>
      <c r="AQ57" s="25">
        <v>0.90593854299999999</v>
      </c>
      <c r="AR57" s="25">
        <v>0.90702039899999998</v>
      </c>
      <c r="AS57" s="25">
        <v>0.89259549900000001</v>
      </c>
      <c r="AT57" s="25">
        <v>0.90631150400000005</v>
      </c>
      <c r="AU57" s="25">
        <v>0.90194169999999996</v>
      </c>
      <c r="AV57" s="25">
        <v>0.92746441300000004</v>
      </c>
      <c r="AW57" s="25">
        <v>0.90890917599999999</v>
      </c>
      <c r="AX57" s="25">
        <v>0.89615370900000002</v>
      </c>
      <c r="AY57" s="25">
        <v>0.889322371</v>
      </c>
      <c r="AZ57" s="25">
        <v>0.87693604000000003</v>
      </c>
      <c r="BA57" s="25">
        <v>0.88268673099999995</v>
      </c>
      <c r="BB57" s="24"/>
      <c r="BC57" s="24"/>
      <c r="BD57" s="24"/>
      <c r="BE57" s="24"/>
    </row>
    <row r="58" spans="1:57">
      <c r="A58" s="24" t="s">
        <v>1631</v>
      </c>
      <c r="B58" s="24" t="s">
        <v>1630</v>
      </c>
      <c r="C58" s="24" t="s">
        <v>1682</v>
      </c>
      <c r="D58" s="24" t="s">
        <v>1683</v>
      </c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3">
        <v>8.2839432177259184E-4</v>
      </c>
      <c r="Z58" s="23">
        <v>1.330278602139899E-3</v>
      </c>
      <c r="AA58" s="23">
        <v>1.6035975776353441E-3</v>
      </c>
      <c r="AB58" s="23">
        <v>3.4408837553305685E-3</v>
      </c>
      <c r="AC58" s="23">
        <v>4.4874275554293991E-3</v>
      </c>
      <c r="AD58" s="23">
        <v>5.2535449836319196E-3</v>
      </c>
      <c r="AE58" s="23">
        <v>7.2818646703006196E-3</v>
      </c>
      <c r="AF58" s="23">
        <v>9.8475913252036879E-3</v>
      </c>
      <c r="AG58" s="23">
        <v>1.2698242488842918E-2</v>
      </c>
      <c r="AH58" s="23">
        <v>1.5696610366678437E-2</v>
      </c>
      <c r="AI58" s="23">
        <v>1.9822435980667484E-2</v>
      </c>
      <c r="AJ58" s="23">
        <v>2.2980389766403111E-2</v>
      </c>
      <c r="AK58" s="23">
        <v>2.4950396340731713E-2</v>
      </c>
      <c r="AL58" s="23">
        <v>3.2167808144121082E-2</v>
      </c>
      <c r="AM58" s="23">
        <v>4.1001933627276561E-2</v>
      </c>
      <c r="AN58" s="23">
        <v>5.7459169700650667E-2</v>
      </c>
      <c r="AO58" s="23">
        <v>7.8842007355506061E-2</v>
      </c>
      <c r="AP58" s="23">
        <v>9.2542241468294303E-2</v>
      </c>
      <c r="AQ58" s="23">
        <v>0.10710770406640509</v>
      </c>
      <c r="AR58" s="23">
        <v>0.12030868907267676</v>
      </c>
      <c r="AS58" s="23">
        <v>0.14982724897344565</v>
      </c>
      <c r="AT58" s="23">
        <v>0.19751605185071641</v>
      </c>
      <c r="AU58" s="23">
        <v>0.23870843982688034</v>
      </c>
      <c r="AV58" s="23">
        <v>0.30074607576063472</v>
      </c>
      <c r="AW58" s="23">
        <v>0.33442410910253428</v>
      </c>
      <c r="AX58" s="23">
        <v>0.37205947376733001</v>
      </c>
      <c r="AY58" s="23">
        <v>0.65131383519365282</v>
      </c>
      <c r="AZ58" s="23">
        <v>0.73223452734642902</v>
      </c>
      <c r="BA58" s="23">
        <v>0.86133150257934243</v>
      </c>
      <c r="BB58" s="23">
        <v>0.99628348247107346</v>
      </c>
      <c r="BC58" s="24"/>
      <c r="BD58" s="24"/>
      <c r="BE58" s="24"/>
    </row>
    <row r="59" spans="1:57">
      <c r="A59" s="42" t="s">
        <v>4</v>
      </c>
      <c r="B59" s="42" t="s">
        <v>1626</v>
      </c>
      <c r="C59" s="42" t="s">
        <v>1682</v>
      </c>
      <c r="D59" s="42" t="s">
        <v>1683</v>
      </c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>
        <v>4.374357637282543</v>
      </c>
      <c r="Z59" s="42">
        <v>5.0137117722513764</v>
      </c>
      <c r="AA59" s="42">
        <v>5.109101955635011</v>
      </c>
      <c r="AB59" s="42">
        <v>5.3337586310636507</v>
      </c>
      <c r="AC59" s="42">
        <v>5.5474408511237527</v>
      </c>
      <c r="AD59" s="42">
        <v>5.773255684115199</v>
      </c>
      <c r="AE59" s="42">
        <v>6.0315395082043608</v>
      </c>
      <c r="AF59" s="42">
        <v>6.4074994715322671</v>
      </c>
      <c r="AG59" s="42">
        <v>6.6997499058137926</v>
      </c>
      <c r="AH59" s="42">
        <v>7.0006006354685093</v>
      </c>
      <c r="AI59" s="42">
        <v>7.4652953235901895</v>
      </c>
      <c r="AJ59" s="42">
        <v>8.2112969773770441</v>
      </c>
      <c r="AK59" s="42">
        <v>8.7636557852913892</v>
      </c>
      <c r="AL59" s="42">
        <v>9.416743414345607</v>
      </c>
      <c r="AM59" s="42">
        <v>10.15177930119779</v>
      </c>
      <c r="AN59" s="42">
        <v>10.821349042725629</v>
      </c>
      <c r="AO59" s="42">
        <v>11.435482725843906</v>
      </c>
      <c r="AP59" s="42">
        <v>11.943771002889671</v>
      </c>
      <c r="AQ59" s="42">
        <v>12.729341828452084</v>
      </c>
      <c r="AR59" s="42">
        <v>13.02226039109761</v>
      </c>
      <c r="AS59" s="42">
        <v>13.195928229680023</v>
      </c>
      <c r="AT59" s="42">
        <v>13.294008463660441</v>
      </c>
      <c r="AU59" s="42">
        <v>13.578047982401733</v>
      </c>
      <c r="AV59" s="42">
        <v>13.764215760496334</v>
      </c>
      <c r="AW59" s="42">
        <v>14.549702958343156</v>
      </c>
      <c r="AX59" s="42">
        <v>14.6685416787482</v>
      </c>
      <c r="AY59" s="42">
        <v>15.117784074916001</v>
      </c>
      <c r="AZ59" s="42">
        <v>15.530677339851556</v>
      </c>
      <c r="BA59" s="42">
        <v>16.217046907853373</v>
      </c>
      <c r="BB59" s="42">
        <v>17.12778922039486</v>
      </c>
      <c r="BC59" s="42">
        <v>18.774485563722969</v>
      </c>
      <c r="BD59" s="24"/>
      <c r="BE59" s="24"/>
    </row>
    <row r="60" spans="1:57">
      <c r="A60" s="25" t="s">
        <v>1657</v>
      </c>
      <c r="B60" s="25" t="s">
        <v>1658</v>
      </c>
      <c r="C60" s="24" t="s">
        <v>1682</v>
      </c>
      <c r="D60" s="24" t="s">
        <v>1683</v>
      </c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5">
        <v>5.0464234406999999</v>
      </c>
      <c r="Z60" s="25">
        <v>5.1138050703999998</v>
      </c>
      <c r="AA60" s="25">
        <v>5.3789973736999999</v>
      </c>
      <c r="AB60" s="25">
        <v>5.7869186258000003</v>
      </c>
      <c r="AC60" s="25">
        <v>6.1458677581999996</v>
      </c>
      <c r="AD60" s="25">
        <v>6.4580889891000002</v>
      </c>
      <c r="AE60" s="25">
        <v>6.8676024894000003</v>
      </c>
      <c r="AF60" s="25">
        <v>7.0440946540000002</v>
      </c>
      <c r="AG60" s="25">
        <v>7.2501461436000003</v>
      </c>
      <c r="AH60" s="25">
        <v>7.6674722259000001</v>
      </c>
      <c r="AI60" s="25">
        <v>8.1671847765999992</v>
      </c>
      <c r="AJ60" s="25">
        <v>8.8802416266000002</v>
      </c>
      <c r="AK60" s="25">
        <v>10.3207035973</v>
      </c>
      <c r="AL60" s="25">
        <v>12.6816111066</v>
      </c>
      <c r="AM60" s="25">
        <v>14.5330595415</v>
      </c>
      <c r="AN60" s="25">
        <v>15.8407946843</v>
      </c>
      <c r="AO60" s="25">
        <v>22.071956407399998</v>
      </c>
      <c r="AP60" s="25">
        <v>24.191843229900002</v>
      </c>
      <c r="AQ60" s="25">
        <v>25.5844228759</v>
      </c>
      <c r="AR60" s="25">
        <v>26.277721295199999</v>
      </c>
      <c r="AS60" s="25">
        <v>27.280686915699999</v>
      </c>
      <c r="AT60" s="25">
        <v>27.058068596399998</v>
      </c>
      <c r="AU60" s="25">
        <v>26.840848494500001</v>
      </c>
      <c r="AV60" s="25">
        <v>27.909493384400001</v>
      </c>
      <c r="AW60" s="25">
        <v>29.0636827505</v>
      </c>
      <c r="AX60" s="25">
        <v>29.5241783592</v>
      </c>
      <c r="AY60" s="25">
        <v>30.832136198299999</v>
      </c>
      <c r="AZ60" s="25">
        <v>31.551167362299999</v>
      </c>
      <c r="BA60" s="25">
        <v>34.929328384900003</v>
      </c>
      <c r="BB60" s="24"/>
      <c r="BC60" s="24"/>
      <c r="BD60" s="24"/>
      <c r="BE60" s="24"/>
    </row>
    <row r="61" spans="1:57">
      <c r="A61" s="24" t="s">
        <v>1627</v>
      </c>
      <c r="B61" s="24" t="s">
        <v>1633</v>
      </c>
      <c r="C61" s="24" t="s">
        <v>1682</v>
      </c>
      <c r="D61" s="24" t="s">
        <v>1683</v>
      </c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3">
        <v>4.4864801523591347E-2</v>
      </c>
      <c r="Z61" s="23">
        <v>4.2694649621025586E-2</v>
      </c>
      <c r="AA61" s="23">
        <v>4.7269011791666142E-2</v>
      </c>
      <c r="AB61" s="23">
        <v>5.1396256765054889E-2</v>
      </c>
      <c r="AC61" s="23">
        <v>5.8291852095690919E-2</v>
      </c>
      <c r="AD61" s="23">
        <v>7.5315037763020995E-2</v>
      </c>
      <c r="AE61" s="23">
        <v>8.303204591540575E-2</v>
      </c>
      <c r="AF61" s="23">
        <v>0.22703378312216263</v>
      </c>
      <c r="AG61" s="23">
        <v>0.3255028345480091</v>
      </c>
      <c r="AH61" s="23">
        <v>0.46220558287303987</v>
      </c>
      <c r="AI61" s="23">
        <v>0.59654909122515165</v>
      </c>
      <c r="AJ61" s="23">
        <v>0.92790334662536778</v>
      </c>
      <c r="AK61" s="23">
        <v>1.2239742300098699</v>
      </c>
      <c r="AL61" s="23">
        <v>1.7476049333160826</v>
      </c>
      <c r="AM61" s="23">
        <v>2.6655586873949111</v>
      </c>
      <c r="AN61" s="23">
        <v>3.9475497699790871</v>
      </c>
      <c r="AO61" s="23">
        <v>6.3855776652969682</v>
      </c>
      <c r="AP61" s="23">
        <v>6.8373542831590486</v>
      </c>
      <c r="AQ61" s="23">
        <v>7.1255181192573565</v>
      </c>
      <c r="AR61" s="23">
        <v>7.3301597398944711</v>
      </c>
      <c r="AS61" s="23">
        <v>8.0380065353836709</v>
      </c>
      <c r="AT61" s="23">
        <v>9.0293825411269815</v>
      </c>
      <c r="AU61" s="23">
        <v>9.6275206315557842</v>
      </c>
      <c r="AV61" s="23">
        <v>9.9159696135813995</v>
      </c>
      <c r="AW61" s="23">
        <v>10.363231270686519</v>
      </c>
      <c r="AX61" s="23">
        <v>10.909449858533101</v>
      </c>
      <c r="AY61" s="23">
        <v>11.550260154507553</v>
      </c>
      <c r="AZ61" s="23">
        <v>11.992144601903361</v>
      </c>
      <c r="BA61" s="23">
        <v>12.696019414958892</v>
      </c>
      <c r="BB61" s="23">
        <v>12.990205062682383</v>
      </c>
      <c r="BC61" s="24"/>
      <c r="BD61" s="24"/>
      <c r="BE61" s="24"/>
    </row>
    <row r="62" spans="1:57">
      <c r="A62" s="16" t="s">
        <v>1661</v>
      </c>
      <c r="B62" s="16" t="s">
        <v>1685</v>
      </c>
      <c r="C62" s="3" t="s">
        <v>1682</v>
      </c>
      <c r="D62" s="3" t="s">
        <v>1683</v>
      </c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6">
        <v>0.55398925300000001</v>
      </c>
      <c r="Z62" s="16">
        <v>0.55669730770000003</v>
      </c>
      <c r="AA62" s="16">
        <v>0.59786555949999998</v>
      </c>
      <c r="AB62" s="16">
        <v>0.67041308769999997</v>
      </c>
      <c r="AC62" s="16">
        <v>0.72058474080000001</v>
      </c>
      <c r="AD62" s="16">
        <v>0.81658163719999999</v>
      </c>
      <c r="AE62" s="16">
        <v>0.93505847320000002</v>
      </c>
      <c r="AF62" s="16">
        <v>1.0418524383000001</v>
      </c>
      <c r="AG62" s="16">
        <v>1.1602413933</v>
      </c>
      <c r="AH62" s="16">
        <v>1.3107490307</v>
      </c>
      <c r="AI62" s="16">
        <v>1.4578125313999999</v>
      </c>
      <c r="AJ62" s="16">
        <v>1.630092074</v>
      </c>
      <c r="AK62" s="16">
        <v>1.8255787271999999</v>
      </c>
      <c r="AL62" s="16">
        <v>2.0181375363999998</v>
      </c>
      <c r="AM62" s="16">
        <v>2.1660740956</v>
      </c>
      <c r="AN62" s="16">
        <v>2.3403800643000001</v>
      </c>
      <c r="AO62" s="16">
        <v>2.4824477837000001</v>
      </c>
      <c r="AP62" s="16">
        <v>2.6395948768999999</v>
      </c>
      <c r="AQ62" s="16">
        <v>2.8118778711000001</v>
      </c>
      <c r="AR62" s="16">
        <v>2.9678844538</v>
      </c>
      <c r="AS62" s="16">
        <v>3.1604492491</v>
      </c>
      <c r="AT62" s="16">
        <v>3.3227194247999998</v>
      </c>
      <c r="AU62" s="16">
        <v>3.6092250410000002</v>
      </c>
      <c r="AV62" s="16">
        <v>3.6967520782999999</v>
      </c>
      <c r="AW62" s="16">
        <v>3.7929103394000001</v>
      </c>
      <c r="AX62" s="16">
        <v>3.8719751259000001</v>
      </c>
      <c r="AY62" s="16">
        <v>4.0259913297000001</v>
      </c>
      <c r="AZ62" s="16">
        <v>4.2730714719999998</v>
      </c>
      <c r="BA62" s="16">
        <v>4.6368220868999996</v>
      </c>
      <c r="BB62" s="1"/>
      <c r="BC62" s="1"/>
      <c r="BD62" s="1"/>
      <c r="BE62" s="1"/>
    </row>
    <row r="63" spans="1:57">
      <c r="A63" s="16" t="s">
        <v>1664</v>
      </c>
      <c r="B63" s="16" t="s">
        <v>1665</v>
      </c>
      <c r="C63" s="3" t="s">
        <v>1682</v>
      </c>
      <c r="D63" s="3" t="s">
        <v>1683</v>
      </c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7"/>
      <c r="Z63" s="17"/>
      <c r="AA63" s="16">
        <v>1.0302349393000001</v>
      </c>
      <c r="AB63" s="16">
        <v>1.4463736163000001</v>
      </c>
      <c r="AC63" s="16">
        <v>1.7463930449</v>
      </c>
      <c r="AD63" s="16">
        <v>3.7333311643</v>
      </c>
      <c r="AE63" s="16">
        <v>8.6653078036999993</v>
      </c>
      <c r="AF63" s="16">
        <v>23.6942608216</v>
      </c>
      <c r="AG63" s="16">
        <v>66.428869234999993</v>
      </c>
      <c r="AH63" s="16">
        <v>137.8867307166</v>
      </c>
      <c r="AI63" s="16">
        <v>191.6676333906</v>
      </c>
      <c r="AJ63" s="16">
        <v>233.37937956280001</v>
      </c>
      <c r="AK63" s="16">
        <v>330.93824743319999</v>
      </c>
      <c r="AL63" s="16">
        <v>421.00030595099997</v>
      </c>
      <c r="AM63" s="16">
        <v>440.54133667650001</v>
      </c>
      <c r="AN63" s="16">
        <v>472.21880691379999</v>
      </c>
      <c r="AO63" s="16">
        <v>484.58564890719998</v>
      </c>
      <c r="AP63" s="16">
        <v>491.37714386049998</v>
      </c>
      <c r="AQ63" s="16">
        <v>528.67429061029998</v>
      </c>
      <c r="AR63" s="16">
        <v>520.55451048990005</v>
      </c>
      <c r="AS63" s="16">
        <v>552.70926816040003</v>
      </c>
      <c r="AT63" s="16">
        <v>565.46488008430003</v>
      </c>
      <c r="AU63" s="16">
        <v>549.89804017610004</v>
      </c>
      <c r="AV63" s="16">
        <v>580.45729288840005</v>
      </c>
      <c r="AW63" s="16">
        <v>650.88876996680006</v>
      </c>
      <c r="AX63" s="16">
        <v>619.64012658750005</v>
      </c>
      <c r="AY63" s="16">
        <v>614.44768296910001</v>
      </c>
      <c r="AZ63" s="16">
        <v>641.89908455579996</v>
      </c>
      <c r="BA63" s="16">
        <v>667.97676481830001</v>
      </c>
      <c r="BB63" s="1"/>
      <c r="BC63" s="1"/>
      <c r="BD63" s="1"/>
      <c r="BE63" s="1"/>
    </row>
    <row r="64" spans="1:57">
      <c r="A64" s="16" t="s">
        <v>1667</v>
      </c>
      <c r="B64" s="16" t="s">
        <v>1668</v>
      </c>
      <c r="C64" s="3" t="s">
        <v>1682</v>
      </c>
      <c r="D64" s="3" t="s">
        <v>1683</v>
      </c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6">
        <v>0.49396646999999999</v>
      </c>
      <c r="Z64" s="16">
        <v>0.50303297400000002</v>
      </c>
      <c r="AA64" s="16">
        <v>0.50926616800000002</v>
      </c>
      <c r="AB64" s="16">
        <v>0.516798549</v>
      </c>
      <c r="AC64" s="16">
        <v>0.52099301499999995</v>
      </c>
      <c r="AD64" s="16">
        <v>0.53509001700000003</v>
      </c>
      <c r="AE64" s="16">
        <v>0.54130535199999996</v>
      </c>
      <c r="AF64" s="16">
        <v>0.55400430499999997</v>
      </c>
      <c r="AG64" s="16">
        <v>0.56913217900000002</v>
      </c>
      <c r="AH64" s="16">
        <v>0.58852649199999996</v>
      </c>
      <c r="AI64" s="16">
        <v>0.61041782600000005</v>
      </c>
      <c r="AJ64" s="16">
        <v>0.627594553</v>
      </c>
      <c r="AK64" s="16">
        <v>0.63608661099999997</v>
      </c>
      <c r="AL64" s="16">
        <v>0.64032739100000002</v>
      </c>
      <c r="AM64" s="16">
        <v>0.63712780000000002</v>
      </c>
      <c r="AN64" s="16">
        <v>0.64095413000000001</v>
      </c>
      <c r="AO64" s="16">
        <v>0.64186933199999996</v>
      </c>
      <c r="AP64" s="16">
        <v>0.63486009499999996</v>
      </c>
      <c r="AQ64" s="16">
        <v>0.64509329000000004</v>
      </c>
      <c r="AR64" s="16">
        <v>0.65264435799999998</v>
      </c>
      <c r="AS64" s="16">
        <v>0.63600269300000001</v>
      </c>
      <c r="AT64" s="16">
        <v>0.62669821800000003</v>
      </c>
      <c r="AU64" s="16">
        <v>0.62762742800000004</v>
      </c>
      <c r="AV64" s="16">
        <v>0.64121563800000003</v>
      </c>
      <c r="AW64" s="16">
        <v>0.63239500599999998</v>
      </c>
      <c r="AX64" s="16">
        <v>0.63617311200000004</v>
      </c>
      <c r="AY64" s="16">
        <v>0.64200440999999997</v>
      </c>
      <c r="AZ64" s="16">
        <v>0.65628766599999999</v>
      </c>
      <c r="BA64" s="16">
        <v>0.66243579200000002</v>
      </c>
      <c r="BB64" s="1"/>
      <c r="BC64" s="1"/>
      <c r="BD64" s="1"/>
      <c r="BE64" s="1"/>
    </row>
    <row r="65" spans="1:57">
      <c r="A65" s="16" t="s">
        <v>1673</v>
      </c>
      <c r="B65" s="16" t="s">
        <v>1674</v>
      </c>
      <c r="C65" s="3" t="s">
        <v>1682</v>
      </c>
      <c r="D65" s="3" t="s">
        <v>1683</v>
      </c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7"/>
      <c r="Z65" s="17"/>
      <c r="AA65" s="17"/>
      <c r="AB65" s="17"/>
      <c r="AC65" s="17"/>
      <c r="AD65" s="16">
        <v>4.0148588669</v>
      </c>
      <c r="AE65" s="16">
        <v>19.560867772600002</v>
      </c>
      <c r="AF65" s="16">
        <v>88.048932372699994</v>
      </c>
      <c r="AG65" s="16">
        <v>435.042992857</v>
      </c>
      <c r="AH65" s="16">
        <v>711.23129969590002</v>
      </c>
      <c r="AI65" s="16">
        <v>972.99127019169998</v>
      </c>
      <c r="AJ65" s="16">
        <v>1622.1512332322</v>
      </c>
      <c r="AK65" s="16">
        <v>2103.0190348183</v>
      </c>
      <c r="AL65" s="16">
        <v>2413.8028601926999</v>
      </c>
      <c r="AM65" s="16">
        <v>2764.6901191937</v>
      </c>
      <c r="AN65" s="16">
        <v>3171.1319491271001</v>
      </c>
      <c r="AO65" s="16">
        <v>3382.5233520587999</v>
      </c>
      <c r="AP65" s="16">
        <v>3546.4441068033998</v>
      </c>
      <c r="AQ65" s="16">
        <v>3817.4602126064001</v>
      </c>
      <c r="AR65" s="16">
        <v>3978.8876327060998</v>
      </c>
      <c r="AS65" s="16">
        <v>4026.7437874449001</v>
      </c>
      <c r="AT65" s="16">
        <v>4008.6376033181</v>
      </c>
      <c r="AU65" s="16">
        <v>4094.8752004089001</v>
      </c>
      <c r="AV65" s="16">
        <v>4277.5173523501999</v>
      </c>
      <c r="AW65" s="16">
        <v>4498.1460561980002</v>
      </c>
      <c r="AX65" s="16">
        <v>4712.6882084689996</v>
      </c>
      <c r="AY65" s="16">
        <v>4897.5594065163996</v>
      </c>
      <c r="AZ65" s="16">
        <v>5162.3075891386998</v>
      </c>
      <c r="BA65" s="16">
        <v>6149.6752056705</v>
      </c>
      <c r="BB65" s="1"/>
      <c r="BC65" s="1"/>
      <c r="BD65" s="1"/>
      <c r="BE65" s="1"/>
    </row>
    <row r="67" spans="1:57">
      <c r="A67" s="18" t="s">
        <v>1686</v>
      </c>
      <c r="B67" s="18"/>
      <c r="C67" s="18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</row>
    <row r="68" spans="1:57">
      <c r="A68" s="3" t="s">
        <v>1680</v>
      </c>
      <c r="B68" s="1"/>
      <c r="C68" s="2">
        <v>60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</row>
    <row r="69" spans="1:57">
      <c r="A69" s="3" t="s">
        <v>1687</v>
      </c>
      <c r="B69" s="1"/>
      <c r="C69" s="26" t="s">
        <v>1688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</row>
    <row r="70" spans="1:57">
      <c r="A70" s="3" t="s">
        <v>1689</v>
      </c>
      <c r="B70" s="1"/>
      <c r="C70" s="23">
        <v>0.99628348247107346</v>
      </c>
      <c r="D70" s="3" t="s">
        <v>1690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</row>
    <row r="71" spans="1:57">
      <c r="A71" s="3" t="s">
        <v>1691</v>
      </c>
      <c r="B71" s="1"/>
      <c r="C71" s="27">
        <v>60.223822893442446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</row>
    <row r="73" spans="1:57">
      <c r="A73" s="28" t="s">
        <v>1692</v>
      </c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</row>
    <row r="74" spans="1:57">
      <c r="A74" s="16" t="s">
        <v>1639</v>
      </c>
      <c r="B74" s="16" t="s">
        <v>1640</v>
      </c>
      <c r="C74" s="16" t="s">
        <v>1641</v>
      </c>
      <c r="D74" s="16" t="s">
        <v>1642</v>
      </c>
      <c r="E74" s="30">
        <v>1960</v>
      </c>
      <c r="F74" s="30">
        <v>1961</v>
      </c>
      <c r="G74" s="30">
        <v>1962</v>
      </c>
      <c r="H74" s="30">
        <v>1963</v>
      </c>
      <c r="I74" s="30">
        <v>1964</v>
      </c>
      <c r="J74" s="30">
        <v>1965</v>
      </c>
      <c r="K74" s="30">
        <v>1966</v>
      </c>
      <c r="L74" s="30">
        <v>1967</v>
      </c>
      <c r="M74" s="30">
        <v>1968</v>
      </c>
      <c r="N74" s="30">
        <v>1969</v>
      </c>
      <c r="O74" s="30">
        <v>1970</v>
      </c>
      <c r="P74" s="30">
        <v>1971</v>
      </c>
      <c r="Q74" s="30">
        <v>1972</v>
      </c>
      <c r="R74" s="30">
        <v>1973</v>
      </c>
      <c r="S74" s="30">
        <v>1974</v>
      </c>
      <c r="T74" s="30">
        <v>1975</v>
      </c>
      <c r="U74" s="30">
        <v>1976</v>
      </c>
      <c r="V74" s="30">
        <v>1977</v>
      </c>
      <c r="W74" s="30">
        <v>1978</v>
      </c>
      <c r="X74" s="30">
        <v>1979</v>
      </c>
      <c r="Y74" s="30">
        <v>1980</v>
      </c>
      <c r="Z74" s="30">
        <v>1981</v>
      </c>
      <c r="AA74" s="30">
        <v>1982</v>
      </c>
      <c r="AB74" s="30">
        <v>1983</v>
      </c>
      <c r="AC74" s="30">
        <v>1984</v>
      </c>
      <c r="AD74" s="30">
        <v>1985</v>
      </c>
      <c r="AE74" s="30">
        <v>1986</v>
      </c>
      <c r="AF74" s="30">
        <v>1987</v>
      </c>
      <c r="AG74" s="30">
        <v>1988</v>
      </c>
      <c r="AH74" s="30">
        <v>1989</v>
      </c>
      <c r="AI74" s="30">
        <v>1990</v>
      </c>
      <c r="AJ74" s="30">
        <v>1991</v>
      </c>
      <c r="AK74" s="30">
        <v>1992</v>
      </c>
      <c r="AL74" s="30">
        <v>1993</v>
      </c>
      <c r="AM74" s="30">
        <v>1994</v>
      </c>
      <c r="AN74" s="30">
        <v>1995</v>
      </c>
      <c r="AO74" s="30">
        <v>1996</v>
      </c>
      <c r="AP74" s="30">
        <v>1997</v>
      </c>
      <c r="AQ74" s="30">
        <v>1998</v>
      </c>
      <c r="AR74" s="30">
        <v>1999</v>
      </c>
      <c r="AS74" s="30">
        <v>2000</v>
      </c>
      <c r="AT74" s="30">
        <v>2001</v>
      </c>
      <c r="AU74" s="30">
        <v>2002</v>
      </c>
      <c r="AV74" s="30">
        <v>2003</v>
      </c>
      <c r="AW74" s="30">
        <v>2004</v>
      </c>
      <c r="AX74" s="30">
        <v>2005</v>
      </c>
      <c r="AY74" s="30">
        <v>2006</v>
      </c>
      <c r="AZ74" s="30">
        <v>2007</v>
      </c>
      <c r="BA74" s="30">
        <v>2008</v>
      </c>
      <c r="BB74" s="30">
        <v>2009</v>
      </c>
      <c r="BC74" s="3">
        <v>2010</v>
      </c>
      <c r="BD74" s="3">
        <v>2011</v>
      </c>
      <c r="BE74" s="3">
        <v>2012</v>
      </c>
    </row>
    <row r="75" spans="1:57">
      <c r="A75" s="10" t="s">
        <v>1643</v>
      </c>
      <c r="B75" s="10" t="s">
        <v>1644</v>
      </c>
      <c r="C75" s="16" t="s">
        <v>1693</v>
      </c>
      <c r="D75" s="16" t="s">
        <v>1694</v>
      </c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>
        <v>7.8688425850291202</v>
      </c>
      <c r="Q75" s="177">
        <v>7.7001841681494998</v>
      </c>
      <c r="R75" s="177">
        <v>7.8498159993174204</v>
      </c>
      <c r="S75" s="177">
        <v>8.2260022412153795</v>
      </c>
      <c r="T75" s="177">
        <v>12.186180036989001</v>
      </c>
      <c r="U75" s="177">
        <v>15.3991686037548</v>
      </c>
      <c r="V75" s="177">
        <v>15.375099999416699</v>
      </c>
      <c r="W75" s="177">
        <v>15.016116665749999</v>
      </c>
      <c r="X75" s="177">
        <v>15.5519249993333</v>
      </c>
      <c r="Y75" s="177">
        <v>15.454058332500001</v>
      </c>
      <c r="Z75" s="177">
        <v>17.986691665833298</v>
      </c>
      <c r="AA75" s="177">
        <v>22.1178833323333</v>
      </c>
      <c r="AB75" s="177">
        <v>24.6154249995</v>
      </c>
      <c r="AC75" s="177">
        <v>25.353933385083302</v>
      </c>
      <c r="AD75" s="177">
        <v>27.9945916666667</v>
      </c>
      <c r="AE75" s="177">
        <v>30.4069</v>
      </c>
      <c r="AF75" s="177">
        <v>30.949833333333299</v>
      </c>
      <c r="AG75" s="177">
        <v>31.7332485981559</v>
      </c>
      <c r="AH75" s="177">
        <v>32.270000000000003</v>
      </c>
      <c r="AI75" s="177">
        <v>34.568808333333301</v>
      </c>
      <c r="AJ75" s="177">
        <v>36.5961833333333</v>
      </c>
      <c r="AK75" s="177">
        <v>38.950758333333297</v>
      </c>
      <c r="AL75" s="177">
        <v>39.567257499999997</v>
      </c>
      <c r="AM75" s="177">
        <v>40.211739166666703</v>
      </c>
      <c r="AN75" s="177">
        <v>40.278318333333303</v>
      </c>
      <c r="AO75" s="177">
        <v>41.794168333333303</v>
      </c>
      <c r="AP75" s="177">
        <v>43.8921158333333</v>
      </c>
      <c r="AQ75" s="177">
        <v>46.905651666666699</v>
      </c>
      <c r="AR75" s="177">
        <v>49.0854</v>
      </c>
      <c r="AS75" s="177">
        <v>52.141666666666701</v>
      </c>
      <c r="AT75" s="177">
        <v>55.8066666666667</v>
      </c>
      <c r="AU75" s="177">
        <v>57.887999999999998</v>
      </c>
      <c r="AV75" s="177">
        <v>58.150039999999997</v>
      </c>
      <c r="AW75" s="177">
        <v>59.512658333333299</v>
      </c>
      <c r="AX75" s="177">
        <v>64.327475000000007</v>
      </c>
      <c r="AY75" s="177">
        <v>68.933233333333305</v>
      </c>
      <c r="AZ75" s="177">
        <v>68.874875000000003</v>
      </c>
      <c r="BA75" s="177">
        <v>68.598275000000001</v>
      </c>
      <c r="BB75" s="177">
        <v>69.039066666666699</v>
      </c>
      <c r="BC75" s="178"/>
      <c r="BD75" s="178"/>
      <c r="BE75" s="178"/>
    </row>
    <row r="76" spans="1:57">
      <c r="A76" s="25" t="s">
        <v>1629</v>
      </c>
      <c r="B76" s="25" t="s">
        <v>1648</v>
      </c>
      <c r="C76" s="25" t="s">
        <v>1693</v>
      </c>
      <c r="D76" s="25" t="s">
        <v>1694</v>
      </c>
      <c r="E76" s="179">
        <v>245.19510139835899</v>
      </c>
      <c r="F76" s="179">
        <v>245.26010162116</v>
      </c>
      <c r="G76" s="179">
        <v>245.013850686544</v>
      </c>
      <c r="H76" s="179">
        <v>245.01635069607499</v>
      </c>
      <c r="I76" s="179">
        <v>245.027184079042</v>
      </c>
      <c r="J76" s="179">
        <v>245.06093420770699</v>
      </c>
      <c r="K76" s="179">
        <v>245.67843655764301</v>
      </c>
      <c r="L76" s="179">
        <v>246.00093779128099</v>
      </c>
      <c r="M76" s="179">
        <v>247.56469375695099</v>
      </c>
      <c r="N76" s="179">
        <v>259.960574351236</v>
      </c>
      <c r="O76" s="179">
        <v>276.403137026845</v>
      </c>
      <c r="P76" s="179">
        <v>275.35645668533198</v>
      </c>
      <c r="Q76" s="179">
        <v>252.02762746264901</v>
      </c>
      <c r="R76" s="179">
        <v>222.88918305322699</v>
      </c>
      <c r="S76" s="179">
        <v>240.70466763782301</v>
      </c>
      <c r="T76" s="179">
        <v>214.31290034121901</v>
      </c>
      <c r="U76" s="179">
        <v>238.95049426705901</v>
      </c>
      <c r="V76" s="179">
        <v>245.67968656657499</v>
      </c>
      <c r="W76" s="179">
        <v>225.65586023395699</v>
      </c>
      <c r="X76" s="179">
        <v>212.721644262377</v>
      </c>
      <c r="Y76" s="179">
        <v>211.27955541470499</v>
      </c>
      <c r="Z76" s="179">
        <v>271.73145255032699</v>
      </c>
      <c r="AA76" s="179">
        <v>328.60625269898998</v>
      </c>
      <c r="AB76" s="179">
        <v>381.06603602462798</v>
      </c>
      <c r="AC76" s="179">
        <v>436.95666578800802</v>
      </c>
      <c r="AD76" s="179">
        <v>449.26296271160697</v>
      </c>
      <c r="AE76" s="179">
        <v>346.305903554493</v>
      </c>
      <c r="AF76" s="179">
        <v>300.536562401477</v>
      </c>
      <c r="AG76" s="179">
        <v>297.84821881937802</v>
      </c>
      <c r="AH76" s="179">
        <v>319.008299487903</v>
      </c>
      <c r="AI76" s="179">
        <v>272.264787954393</v>
      </c>
      <c r="AJ76" s="179">
        <v>282.10690880881998</v>
      </c>
      <c r="AK76" s="179">
        <v>264.69180075057898</v>
      </c>
      <c r="AL76" s="179">
        <v>283.16257950001801</v>
      </c>
      <c r="AM76" s="179">
        <v>555.20469565569704</v>
      </c>
      <c r="AN76" s="179">
        <v>499.14842590131002</v>
      </c>
      <c r="AO76" s="179">
        <v>511.55243027251601</v>
      </c>
      <c r="AP76" s="179">
        <v>583.66937235339606</v>
      </c>
      <c r="AQ76" s="179">
        <v>589.951774567332</v>
      </c>
      <c r="AR76" s="179">
        <v>615.69913197380595</v>
      </c>
      <c r="AS76" s="179">
        <v>711.97627443083297</v>
      </c>
      <c r="AT76" s="179">
        <v>733.03850707000004</v>
      </c>
      <c r="AU76" s="179">
        <v>696.98820361166702</v>
      </c>
      <c r="AV76" s="179">
        <v>581.20031386416701</v>
      </c>
      <c r="AW76" s="179">
        <v>528.28480930499995</v>
      </c>
      <c r="AX76" s="179">
        <v>527.46814284000004</v>
      </c>
      <c r="AY76" s="179">
        <v>522.89010961083295</v>
      </c>
      <c r="AZ76" s="179">
        <v>479.26678258750002</v>
      </c>
      <c r="BA76" s="179">
        <v>447.80525556077299</v>
      </c>
      <c r="BB76" s="179">
        <v>472.18629075489298</v>
      </c>
      <c r="BC76" s="179"/>
      <c r="BD76" s="179"/>
      <c r="BE76" s="179"/>
    </row>
    <row r="77" spans="1:57">
      <c r="A77" s="23" t="s">
        <v>1650</v>
      </c>
      <c r="B77" s="23" t="s">
        <v>1651</v>
      </c>
      <c r="C77" s="25" t="s">
        <v>1693</v>
      </c>
      <c r="D77" s="25" t="s">
        <v>1694</v>
      </c>
      <c r="E77" s="180">
        <v>2.4844700014844698</v>
      </c>
      <c r="F77" s="180">
        <v>2.4844700014844698</v>
      </c>
      <c r="G77" s="180">
        <v>2.4844700014844698</v>
      </c>
      <c r="H77" s="180">
        <v>2.4844699989999999</v>
      </c>
      <c r="I77" s="180">
        <v>2.5000000015000001</v>
      </c>
      <c r="J77" s="180">
        <v>2.5000000015000001</v>
      </c>
      <c r="K77" s="180">
        <v>2.5000000015000001</v>
      </c>
      <c r="L77" s="180">
        <v>2.5000000015000001</v>
      </c>
      <c r="M77" s="180">
        <v>2.5000000015000001</v>
      </c>
      <c r="N77" s="180">
        <v>2.5000000015000001</v>
      </c>
      <c r="O77" s="180">
        <v>2.5000000015000001</v>
      </c>
      <c r="P77" s="180">
        <v>2.49347500129167</v>
      </c>
      <c r="Q77" s="180">
        <v>2.2999999990000002</v>
      </c>
      <c r="R77" s="180">
        <v>2.0987499989999998</v>
      </c>
      <c r="S77" s="180">
        <v>2.0699999990000002</v>
      </c>
      <c r="T77" s="180">
        <v>2.0699999990000002</v>
      </c>
      <c r="U77" s="180">
        <v>2.0699999990000002</v>
      </c>
      <c r="V77" s="180">
        <v>2.0699999990000002</v>
      </c>
      <c r="W77" s="180">
        <v>2.0699999990000002</v>
      </c>
      <c r="X77" s="180">
        <v>2.0699999990000002</v>
      </c>
      <c r="Y77" s="180">
        <v>2.0699999990000002</v>
      </c>
      <c r="Z77" s="180">
        <v>2.0699999990000002</v>
      </c>
      <c r="AA77" s="180">
        <v>2.0699999990000002</v>
      </c>
      <c r="AB77" s="180">
        <v>2.0699999990000002</v>
      </c>
      <c r="AC77" s="180">
        <v>2.06999999958333</v>
      </c>
      <c r="AD77" s="180">
        <v>2.0699999999999998</v>
      </c>
      <c r="AE77" s="180">
        <v>2.0699999999999998</v>
      </c>
      <c r="AF77" s="180">
        <v>2.0699999999999998</v>
      </c>
      <c r="AG77" s="180">
        <v>2.0699999999999998</v>
      </c>
      <c r="AH77" s="180">
        <v>2.0699999999999998</v>
      </c>
      <c r="AI77" s="180">
        <v>2.0699999999999998</v>
      </c>
      <c r="AJ77" s="180">
        <v>2.0699999999999998</v>
      </c>
      <c r="AK77" s="180">
        <v>2.8025000000000002</v>
      </c>
      <c r="AL77" s="180">
        <v>5</v>
      </c>
      <c r="AM77" s="180">
        <v>5.4649999999999999</v>
      </c>
      <c r="AN77" s="180">
        <v>6.1583333333333297</v>
      </c>
      <c r="AO77" s="180">
        <v>6.3516750000000002</v>
      </c>
      <c r="AP77" s="180">
        <v>6.7093416666666696</v>
      </c>
      <c r="AQ77" s="180">
        <v>7.1159083333333299</v>
      </c>
      <c r="AR77" s="180">
        <v>7.9422499999999996</v>
      </c>
      <c r="AS77" s="180">
        <v>8.21725833333333</v>
      </c>
      <c r="AT77" s="180">
        <v>8.4574916666666695</v>
      </c>
      <c r="AU77" s="180">
        <v>8.5677500000000002</v>
      </c>
      <c r="AV77" s="180">
        <v>8.5996833333333296</v>
      </c>
      <c r="AW77" s="180">
        <v>8.6355833333333294</v>
      </c>
      <c r="AX77" s="180">
        <v>8.6664416666666693</v>
      </c>
      <c r="AY77" s="180">
        <v>8.6986158333333297</v>
      </c>
      <c r="AZ77" s="180">
        <v>8.9659499999999994</v>
      </c>
      <c r="BA77" s="180">
        <v>9.5997416666666702</v>
      </c>
      <c r="BB77" s="180"/>
      <c r="BC77" s="179"/>
      <c r="BD77" s="179"/>
      <c r="BE77" s="179"/>
    </row>
    <row r="78" spans="1:57">
      <c r="A78" s="25" t="s">
        <v>1631</v>
      </c>
      <c r="B78" s="25" t="s">
        <v>1630</v>
      </c>
      <c r="C78" s="25" t="s">
        <v>1693</v>
      </c>
      <c r="D78" s="25" t="s">
        <v>1694</v>
      </c>
      <c r="E78" s="179">
        <v>7.1391596674247305E-5</v>
      </c>
      <c r="F78" s="179">
        <v>7.1391596674247305E-5</v>
      </c>
      <c r="G78" s="179">
        <v>7.1391596674247305E-5</v>
      </c>
      <c r="H78" s="179">
        <v>7.1391596674247305E-5</v>
      </c>
      <c r="I78" s="179">
        <v>7.1391596674247305E-5</v>
      </c>
      <c r="J78" s="179">
        <v>7.1391596674247305E-5</v>
      </c>
      <c r="K78" s="179">
        <v>7.1391596674247305E-5</v>
      </c>
      <c r="L78" s="179">
        <v>8.6081194792526894E-5</v>
      </c>
      <c r="M78" s="179">
        <v>1.01985139685E-4</v>
      </c>
      <c r="N78" s="179">
        <v>1.01985139685E-4</v>
      </c>
      <c r="O78" s="179">
        <v>1.01985139685E-4</v>
      </c>
      <c r="P78" s="179">
        <v>1.0342936280328E-4</v>
      </c>
      <c r="Q78" s="179">
        <v>1.33267478842706E-4</v>
      </c>
      <c r="R78" s="179">
        <v>1.16437365491452E-4</v>
      </c>
      <c r="S78" s="179">
        <v>1.14938171943065E-4</v>
      </c>
      <c r="T78" s="179">
        <v>1.14938171943065E-4</v>
      </c>
      <c r="U78" s="179">
        <v>1.14938171943065E-4</v>
      </c>
      <c r="V78" s="179">
        <v>1.14938171943065E-4</v>
      </c>
      <c r="W78" s="179">
        <v>1.7626318381266601E-4</v>
      </c>
      <c r="X78" s="179">
        <v>2.7485215053763402E-4</v>
      </c>
      <c r="Y78" s="179">
        <v>2.7485215053763402E-4</v>
      </c>
      <c r="Z78" s="179">
        <v>2.7485215053763402E-4</v>
      </c>
      <c r="AA78" s="179">
        <v>2.7485215053763402E-4</v>
      </c>
      <c r="AB78" s="179">
        <v>8.8252277014463205E-4</v>
      </c>
      <c r="AC78" s="179">
        <v>3.5966844251375698E-3</v>
      </c>
      <c r="AD78" s="179">
        <v>5.4335771505376303E-3</v>
      </c>
      <c r="AE78" s="179">
        <v>8.9156207437275994E-3</v>
      </c>
      <c r="AF78" s="179">
        <v>1.5365068100358399E-2</v>
      </c>
      <c r="AG78" s="179">
        <v>2.0223704525089599E-2</v>
      </c>
      <c r="AH78" s="179">
        <v>2.6985483870967698E-2</v>
      </c>
      <c r="AI78" s="179">
        <v>3.2615621953404998E-2</v>
      </c>
      <c r="AJ78" s="179">
        <v>3.67633074820789E-2</v>
      </c>
      <c r="AK78" s="179">
        <v>4.3685167383512503E-2</v>
      </c>
      <c r="AL78" s="179">
        <v>6.4871187589605694E-2</v>
      </c>
      <c r="AM78" s="179">
        <v>9.5568238854515902E-2</v>
      </c>
      <c r="AN78" s="179">
        <v>0.119913872960145</v>
      </c>
      <c r="AO78" s="179">
        <v>0.16354716757520099</v>
      </c>
      <c r="AP78" s="179">
        <v>0.204796277898216</v>
      </c>
      <c r="AQ78" s="179">
        <v>0.23116590058234099</v>
      </c>
      <c r="AR78" s="179">
        <v>0.26664297240719098</v>
      </c>
      <c r="AS78" s="179">
        <v>0.54491917586876604</v>
      </c>
      <c r="AT78" s="179">
        <v>0.71630515780899495</v>
      </c>
      <c r="AU78" s="179">
        <v>0.79241708431316704</v>
      </c>
      <c r="AV78" s="179">
        <v>0.86676432652534496</v>
      </c>
      <c r="AW78" s="179">
        <v>0.89949485400706297</v>
      </c>
      <c r="AX78" s="179">
        <v>0.90627897003822699</v>
      </c>
      <c r="AY78" s="179">
        <v>0.91645177271303002</v>
      </c>
      <c r="AZ78" s="179">
        <v>0.93524784557480201</v>
      </c>
      <c r="BA78" s="179">
        <v>1.05785833333333</v>
      </c>
      <c r="BB78" s="179" t="s">
        <v>1695</v>
      </c>
      <c r="BC78" s="179"/>
      <c r="BD78" s="179"/>
      <c r="BE78" s="179"/>
    </row>
    <row r="79" spans="1:57">
      <c r="A79" s="42" t="s">
        <v>4</v>
      </c>
      <c r="B79" s="42" t="s">
        <v>1626</v>
      </c>
      <c r="C79" s="42" t="s">
        <v>1693</v>
      </c>
      <c r="D79" s="42" t="s">
        <v>1694</v>
      </c>
      <c r="E79" s="181">
        <v>4.7619000037618999</v>
      </c>
      <c r="F79" s="181">
        <v>4.7619000037618999</v>
      </c>
      <c r="G79" s="181">
        <v>4.7619000037618999</v>
      </c>
      <c r="H79" s="181">
        <v>4.7619000037618999</v>
      </c>
      <c r="I79" s="181">
        <v>4.7619000037618999</v>
      </c>
      <c r="J79" s="181">
        <v>4.7619000037618999</v>
      </c>
      <c r="K79" s="181">
        <v>6.35912500535912</v>
      </c>
      <c r="L79" s="181">
        <v>7.5000000064999996</v>
      </c>
      <c r="M79" s="181">
        <v>7.5000000064999996</v>
      </c>
      <c r="N79" s="181">
        <v>7.5000000064999996</v>
      </c>
      <c r="O79" s="181">
        <v>7.5000000064999996</v>
      </c>
      <c r="P79" s="181">
        <v>7.4919352309682399</v>
      </c>
      <c r="Q79" s="181">
        <v>7.5944683739493604</v>
      </c>
      <c r="R79" s="181">
        <v>7.7420385621496797</v>
      </c>
      <c r="S79" s="181">
        <v>8.1016032272182894</v>
      </c>
      <c r="T79" s="181">
        <v>8.3758919456538603</v>
      </c>
      <c r="U79" s="181">
        <v>8.9604127281239201</v>
      </c>
      <c r="V79" s="181">
        <v>8.7385761713145698</v>
      </c>
      <c r="W79" s="181">
        <v>8.1928403484039301</v>
      </c>
      <c r="X79" s="181">
        <v>8.12579094635689</v>
      </c>
      <c r="Y79" s="181">
        <v>7.8629447011379803</v>
      </c>
      <c r="Z79" s="181">
        <v>8.6585228170931696</v>
      </c>
      <c r="AA79" s="181">
        <v>9.4551319334863901</v>
      </c>
      <c r="AB79" s="181">
        <v>10.098898244046101</v>
      </c>
      <c r="AC79" s="181">
        <v>11.3625833326667</v>
      </c>
      <c r="AD79" s="181">
        <v>12.368749999583301</v>
      </c>
      <c r="AE79" s="181">
        <v>12.61083333325</v>
      </c>
      <c r="AF79" s="181">
        <v>12.961499999999999</v>
      </c>
      <c r="AG79" s="181">
        <v>13.9170833333333</v>
      </c>
      <c r="AH79" s="181">
        <v>16.2255</v>
      </c>
      <c r="AI79" s="181">
        <v>17.503499999999999</v>
      </c>
      <c r="AJ79" s="181">
        <v>22.742433333333299</v>
      </c>
      <c r="AK79" s="181">
        <v>25.9180833333333</v>
      </c>
      <c r="AL79" s="181">
        <v>30.4932916666667</v>
      </c>
      <c r="AM79" s="181">
        <v>31.373742499999999</v>
      </c>
      <c r="AN79" s="181">
        <v>32.4270766666667</v>
      </c>
      <c r="AO79" s="181">
        <v>35.433173333333301</v>
      </c>
      <c r="AP79" s="181">
        <v>36.313285833333303</v>
      </c>
      <c r="AQ79" s="181">
        <v>41.259365000000003</v>
      </c>
      <c r="AR79" s="181">
        <v>43.055428333333303</v>
      </c>
      <c r="AS79" s="181">
        <v>44.941605000000003</v>
      </c>
      <c r="AT79" s="181">
        <v>47.186414166666701</v>
      </c>
      <c r="AU79" s="181">
        <v>48.610319166666699</v>
      </c>
      <c r="AV79" s="181">
        <v>46.583284166666701</v>
      </c>
      <c r="AW79" s="181">
        <v>45.316466666666699</v>
      </c>
      <c r="AX79" s="181">
        <v>44.099975000000001</v>
      </c>
      <c r="AY79" s="181">
        <v>45.3070083333333</v>
      </c>
      <c r="AZ79" s="181">
        <v>41.3485333333333</v>
      </c>
      <c r="BA79" s="181">
        <v>43.505183333333299</v>
      </c>
      <c r="BB79" s="181">
        <v>48.405266666666698</v>
      </c>
      <c r="BC79" s="181">
        <v>45.725812121212101</v>
      </c>
      <c r="BD79" s="179"/>
      <c r="BE79" s="179"/>
    </row>
    <row r="80" spans="1:57">
      <c r="A80" s="23" t="s">
        <v>1657</v>
      </c>
      <c r="B80" s="23" t="s">
        <v>1658</v>
      </c>
      <c r="C80" s="25" t="s">
        <v>1693</v>
      </c>
      <c r="D80" s="25" t="s">
        <v>1694</v>
      </c>
      <c r="E80" s="180">
        <v>7.1428600061428602</v>
      </c>
      <c r="F80" s="180">
        <v>7.1428600061428602</v>
      </c>
      <c r="G80" s="180">
        <v>7.1428600061428602</v>
      </c>
      <c r="H80" s="180">
        <v>7.1428600061428602</v>
      </c>
      <c r="I80" s="180">
        <v>7.1428600061428602</v>
      </c>
      <c r="J80" s="180">
        <v>7.1428600061428602</v>
      </c>
      <c r="K80" s="180">
        <v>7.1428600061428602</v>
      </c>
      <c r="L80" s="180">
        <v>7.1428600061428602</v>
      </c>
      <c r="M80" s="180">
        <v>7.1428600061428602</v>
      </c>
      <c r="N80" s="180">
        <v>7.1428600061428602</v>
      </c>
      <c r="O80" s="180">
        <v>7.1428600061428602</v>
      </c>
      <c r="P80" s="180">
        <v>7.1428599977626002</v>
      </c>
      <c r="Q80" s="180">
        <v>7.1428599989999997</v>
      </c>
      <c r="R80" s="180">
        <v>7.0203836880377004</v>
      </c>
      <c r="S80" s="180">
        <v>7.1348111007360204</v>
      </c>
      <c r="T80" s="180">
        <v>7.34319333233333</v>
      </c>
      <c r="U80" s="180">
        <v>8.3671449991666709</v>
      </c>
      <c r="V80" s="180">
        <v>8.2765608324166706</v>
      </c>
      <c r="W80" s="180">
        <v>7.7293833323333301</v>
      </c>
      <c r="X80" s="180">
        <v>7.4753091656666699</v>
      </c>
      <c r="Y80" s="180">
        <v>7.4201874989999999</v>
      </c>
      <c r="Z80" s="180">
        <v>9.0474983325833307</v>
      </c>
      <c r="AA80" s="180">
        <v>10.9223249994167</v>
      </c>
      <c r="AB80" s="180">
        <v>13.311516665916701</v>
      </c>
      <c r="AC80" s="180">
        <v>14.4138749994167</v>
      </c>
      <c r="AD80" s="180">
        <v>16.432116666500001</v>
      </c>
      <c r="AE80" s="180">
        <v>16.225741666499999</v>
      </c>
      <c r="AF80" s="180">
        <v>16.454491666666701</v>
      </c>
      <c r="AG80" s="180">
        <v>17.7471</v>
      </c>
      <c r="AH80" s="180">
        <v>20.572466666666699</v>
      </c>
      <c r="AI80" s="180">
        <v>22.914766666666701</v>
      </c>
      <c r="AJ80" s="180">
        <v>27.5078666666667</v>
      </c>
      <c r="AK80" s="180">
        <v>32.216833333333298</v>
      </c>
      <c r="AL80" s="180">
        <v>58.001333333333299</v>
      </c>
      <c r="AM80" s="180">
        <v>56.050575000000002</v>
      </c>
      <c r="AN80" s="180">
        <v>51.429833333333299</v>
      </c>
      <c r="AO80" s="180">
        <v>57.1148666666667</v>
      </c>
      <c r="AP80" s="180">
        <v>58.731841666666703</v>
      </c>
      <c r="AQ80" s="180">
        <v>60.366700000000002</v>
      </c>
      <c r="AR80" s="180">
        <v>70.326216666666696</v>
      </c>
      <c r="AS80" s="180">
        <v>76.175541666666703</v>
      </c>
      <c r="AT80" s="180">
        <v>78.563194999999993</v>
      </c>
      <c r="AU80" s="180">
        <v>78.749141666666702</v>
      </c>
      <c r="AV80" s="180">
        <v>75.935569444444397</v>
      </c>
      <c r="AW80" s="180">
        <v>79.173876064213601</v>
      </c>
      <c r="AX80" s="180">
        <v>75.554109451431103</v>
      </c>
      <c r="AY80" s="180">
        <v>72.100835017862096</v>
      </c>
      <c r="AZ80" s="180">
        <v>67.317638124285693</v>
      </c>
      <c r="BA80" s="180">
        <v>69.175319816225993</v>
      </c>
      <c r="BB80" s="180"/>
      <c r="BC80" s="179"/>
      <c r="BD80" s="179"/>
      <c r="BE80" s="179"/>
    </row>
    <row r="81" spans="1:57">
      <c r="A81" s="25" t="s">
        <v>1627</v>
      </c>
      <c r="B81" s="25" t="s">
        <v>1633</v>
      </c>
      <c r="C81" s="25" t="s">
        <v>1693</v>
      </c>
      <c r="D81" s="25" t="s">
        <v>1694</v>
      </c>
      <c r="E81" s="179">
        <v>2.875000002875E-2</v>
      </c>
      <c r="F81" s="179">
        <v>2.875000002875E-2</v>
      </c>
      <c r="G81" s="179">
        <v>2.875000002875E-2</v>
      </c>
      <c r="H81" s="179">
        <v>2.875000002875E-2</v>
      </c>
      <c r="I81" s="179">
        <v>2.875000002875E-2</v>
      </c>
      <c r="J81" s="179">
        <v>2.875000002875E-2</v>
      </c>
      <c r="K81" s="179">
        <v>2.875000002875E-2</v>
      </c>
      <c r="L81" s="179">
        <v>2.875000002875E-2</v>
      </c>
      <c r="M81" s="179">
        <v>2.875000002875E-2</v>
      </c>
      <c r="N81" s="179">
        <v>2.875000002875E-2</v>
      </c>
      <c r="O81" s="179">
        <v>2.875000002875E-2</v>
      </c>
      <c r="P81" s="179">
        <v>2.8312083349854199E-2</v>
      </c>
      <c r="Q81" s="179">
        <v>2.7053416666500001E-2</v>
      </c>
      <c r="R81" s="179">
        <v>2.4515166666416701E-2</v>
      </c>
      <c r="S81" s="179">
        <v>2.5408166665666702E-2</v>
      </c>
      <c r="T81" s="179">
        <v>2.5552749999E-2</v>
      </c>
      <c r="U81" s="179">
        <v>3.0229083332583302E-2</v>
      </c>
      <c r="V81" s="179">
        <v>3.04072499998333E-2</v>
      </c>
      <c r="W81" s="179">
        <v>0.03</v>
      </c>
      <c r="X81" s="179">
        <v>0.03</v>
      </c>
      <c r="Y81" s="179">
        <v>3.2400249999999998E-2</v>
      </c>
      <c r="Z81" s="179">
        <v>3.5349499999999999E-2</v>
      </c>
      <c r="AA81" s="179">
        <v>3.7769749999999998E-2</v>
      </c>
      <c r="AB81" s="179">
        <v>4.01833333333333E-2</v>
      </c>
      <c r="AC81" s="179">
        <v>4.2442750000000001E-2</v>
      </c>
      <c r="AD81" s="179">
        <v>4.3180666666666701E-2</v>
      </c>
      <c r="AE81" s="179">
        <v>4.0428916666666703E-2</v>
      </c>
      <c r="AF81" s="179">
        <v>0.29073125</v>
      </c>
      <c r="AG81" s="179">
        <v>0.52464466666666698</v>
      </c>
      <c r="AH81" s="179">
        <v>0.74491808333333298</v>
      </c>
      <c r="AI81" s="179">
        <v>0.92908883333333303</v>
      </c>
      <c r="AJ81" s="179">
        <v>1.4344675</v>
      </c>
      <c r="AK81" s="179">
        <v>2.51655416666667</v>
      </c>
      <c r="AL81" s="179">
        <v>3.8742366666666701</v>
      </c>
      <c r="AM81" s="179">
        <v>6.0385883333333297</v>
      </c>
      <c r="AN81" s="179">
        <v>9.0243333333333293</v>
      </c>
      <c r="AO81" s="179">
        <v>11.293749999999999</v>
      </c>
      <c r="AP81" s="179">
        <v>11.5435833333333</v>
      </c>
      <c r="AQ81" s="179">
        <v>11.8745833333333</v>
      </c>
      <c r="AR81" s="179">
        <v>12.7751116666667</v>
      </c>
      <c r="AS81" s="179">
        <v>15.22725</v>
      </c>
      <c r="AT81" s="179">
        <v>20.703640833333299</v>
      </c>
      <c r="AU81" s="179">
        <v>23.677956666666699</v>
      </c>
      <c r="AV81" s="179">
        <v>23.7822675</v>
      </c>
      <c r="AW81" s="179">
        <v>22.581342500000002</v>
      </c>
      <c r="AX81" s="179">
        <v>23.060964999999999</v>
      </c>
      <c r="AY81" s="179">
        <v>25.400779166666702</v>
      </c>
      <c r="AZ81" s="179">
        <v>25.840341450216499</v>
      </c>
      <c r="BA81" s="179">
        <v>24.300642472865299</v>
      </c>
      <c r="BB81" s="179" t="s">
        <v>1695</v>
      </c>
      <c r="BC81" s="181"/>
      <c r="BD81" s="181"/>
      <c r="BE81" s="181"/>
    </row>
    <row r="82" spans="1:57">
      <c r="A82" s="10" t="s">
        <v>1684</v>
      </c>
      <c r="B82" s="10" t="s">
        <v>1696</v>
      </c>
      <c r="C82" s="16" t="s">
        <v>1693</v>
      </c>
      <c r="D82" s="16" t="s">
        <v>1694</v>
      </c>
      <c r="E82" s="177">
        <v>1.7243647604458801</v>
      </c>
      <c r="F82" s="177">
        <v>1.6562977304103601</v>
      </c>
      <c r="G82" s="177">
        <v>1.6426843244032601</v>
      </c>
      <c r="H82" s="177">
        <v>1.6426843244032601</v>
      </c>
      <c r="I82" s="177">
        <v>1.6426843244032601</v>
      </c>
      <c r="J82" s="177">
        <v>1.6426843244032601</v>
      </c>
      <c r="K82" s="177">
        <v>1.6426843244032601</v>
      </c>
      <c r="L82" s="177">
        <v>1.6426843244032601</v>
      </c>
      <c r="M82" s="177">
        <v>1.6426843244032601</v>
      </c>
      <c r="N82" s="177">
        <v>1.6426843244032601</v>
      </c>
      <c r="O82" s="177">
        <v>1.6426843244032601</v>
      </c>
      <c r="P82" s="177">
        <v>1.59598150959014</v>
      </c>
      <c r="Q82" s="177">
        <v>1.4564075507496701</v>
      </c>
      <c r="R82" s="177">
        <v>1.2685652370873199</v>
      </c>
      <c r="S82" s="177">
        <v>1.21993512563943</v>
      </c>
      <c r="T82" s="177">
        <v>1.14760634333351</v>
      </c>
      <c r="U82" s="177">
        <v>1.1997683772607399</v>
      </c>
      <c r="V82" s="177">
        <v>1.1136900549013899</v>
      </c>
      <c r="W82" s="177">
        <v>0.98179127690677204</v>
      </c>
      <c r="X82" s="177">
        <v>0.91027929884701098</v>
      </c>
      <c r="Y82" s="177">
        <v>0.90216797785152003</v>
      </c>
      <c r="Z82" s="177">
        <v>1.1322723540825099</v>
      </c>
      <c r="AA82" s="177">
        <v>1.2116876705461901</v>
      </c>
      <c r="AB82" s="177">
        <v>1.29514541225179</v>
      </c>
      <c r="AC82" s="177">
        <v>1.4560369638512201</v>
      </c>
      <c r="AD82" s="177">
        <v>1.50718555555916</v>
      </c>
      <c r="AE82" s="177">
        <v>1.11177283393546</v>
      </c>
      <c r="AF82" s="177">
        <v>0.91922255070036596</v>
      </c>
      <c r="AG82" s="177">
        <v>0.89693437988769198</v>
      </c>
      <c r="AH82" s="177">
        <v>0.96234868643724003</v>
      </c>
      <c r="AI82" s="177">
        <v>0.82630727329313702</v>
      </c>
      <c r="AJ82" s="177">
        <v>0.84841771352756301</v>
      </c>
      <c r="AK82" s="177">
        <v>0.79795720405162995</v>
      </c>
      <c r="AL82" s="177">
        <v>0.84280830958794495</v>
      </c>
      <c r="AM82" s="177">
        <v>0.82587773251902596</v>
      </c>
      <c r="AN82" s="177">
        <v>0.72862363573157296</v>
      </c>
      <c r="AO82" s="177">
        <v>0.76502656402846203</v>
      </c>
      <c r="AP82" s="177">
        <v>0.88544765261550196</v>
      </c>
      <c r="AQ82" s="177">
        <v>0.90017875705607397</v>
      </c>
      <c r="AR82" s="177">
        <v>0.93862727583333305</v>
      </c>
      <c r="AS82" s="177">
        <v>1.08540083333333</v>
      </c>
      <c r="AT82" s="177">
        <v>1.11751</v>
      </c>
      <c r="AU82" s="177">
        <v>1.0625516666666699</v>
      </c>
      <c r="AV82" s="177">
        <v>0.88603416666666701</v>
      </c>
      <c r="AW82" s="177">
        <v>0.805365</v>
      </c>
      <c r="AX82" s="177">
        <v>0.80411999999999995</v>
      </c>
      <c r="AY82" s="177">
        <v>0.79714083333333297</v>
      </c>
      <c r="AZ82" s="177">
        <v>0.73063750000000005</v>
      </c>
      <c r="BA82" s="177">
        <v>0.682674711239873</v>
      </c>
      <c r="BB82" s="177">
        <v>0.71984335978561498</v>
      </c>
      <c r="BC82" s="181"/>
      <c r="BD82" s="181"/>
      <c r="BE82" s="181"/>
    </row>
    <row r="83" spans="1:57">
      <c r="A83" s="10" t="s">
        <v>1661</v>
      </c>
      <c r="B83" s="10" t="s">
        <v>1685</v>
      </c>
      <c r="C83" s="16" t="s">
        <v>1693</v>
      </c>
      <c r="D83" s="16" t="s">
        <v>1694</v>
      </c>
      <c r="E83" s="177">
        <v>0.71428599971428597</v>
      </c>
      <c r="F83" s="177">
        <v>0.71428599971428597</v>
      </c>
      <c r="G83" s="177">
        <v>0.71428599971428597</v>
      </c>
      <c r="H83" s="177">
        <v>0.71428599971428597</v>
      </c>
      <c r="I83" s="177">
        <v>0.71428599971428597</v>
      </c>
      <c r="J83" s="177">
        <v>0.71428599971428597</v>
      </c>
      <c r="K83" s="177">
        <v>0.71428599971428597</v>
      </c>
      <c r="L83" s="177">
        <v>0.71428599971428597</v>
      </c>
      <c r="M83" s="177">
        <v>0.71428599971428597</v>
      </c>
      <c r="N83" s="177">
        <v>0.71428599971428597</v>
      </c>
      <c r="O83" s="177">
        <v>0.71428599971428597</v>
      </c>
      <c r="P83" s="177">
        <v>0.71521699900000002</v>
      </c>
      <c r="Q83" s="177">
        <v>0.76870451342999402</v>
      </c>
      <c r="R83" s="177">
        <v>0.69395909802109201</v>
      </c>
      <c r="S83" s="177">
        <v>0.67947700357025098</v>
      </c>
      <c r="T83" s="177">
        <v>0.73950775529633594</v>
      </c>
      <c r="U83" s="177">
        <v>0.86956521814744803</v>
      </c>
      <c r="V83" s="177">
        <v>0.86956521814744803</v>
      </c>
      <c r="W83" s="177">
        <v>0.86956521814744803</v>
      </c>
      <c r="X83" s="177">
        <v>0.84202260193494305</v>
      </c>
      <c r="Y83" s="177">
        <v>0.77883373727604199</v>
      </c>
      <c r="Z83" s="177">
        <v>0.87757894275815296</v>
      </c>
      <c r="AA83" s="177">
        <v>1.0858158330833301</v>
      </c>
      <c r="AB83" s="177">
        <v>1.1140999997500001</v>
      </c>
      <c r="AC83" s="177">
        <v>1.47527749975</v>
      </c>
      <c r="AD83" s="177">
        <v>2.2286749994166701</v>
      </c>
      <c r="AE83" s="177">
        <v>2.2850316664166699</v>
      </c>
      <c r="AF83" s="177">
        <v>2.03603333333333</v>
      </c>
      <c r="AG83" s="177">
        <v>2.2734675000000002</v>
      </c>
      <c r="AH83" s="177">
        <v>2.6226775</v>
      </c>
      <c r="AI83" s="177">
        <v>2.58732083333333</v>
      </c>
      <c r="AJ83" s="177">
        <v>2.7613150000000002</v>
      </c>
      <c r="AK83" s="177">
        <v>2.8520141666666698</v>
      </c>
      <c r="AL83" s="177">
        <v>3.2677415833333301</v>
      </c>
      <c r="AM83" s="177">
        <v>3.5507983333333302</v>
      </c>
      <c r="AN83" s="177">
        <v>3.6270850000000001</v>
      </c>
      <c r="AO83" s="177">
        <v>4.2993491666666701</v>
      </c>
      <c r="AP83" s="177">
        <v>4.6079616666666698</v>
      </c>
      <c r="AQ83" s="177">
        <v>5.52828416666667</v>
      </c>
      <c r="AR83" s="177">
        <v>6.1094841666666699</v>
      </c>
      <c r="AS83" s="177">
        <v>6.9398283333333302</v>
      </c>
      <c r="AT83" s="177">
        <v>8.6091808333333297</v>
      </c>
      <c r="AU83" s="177">
        <v>10.540746666666699</v>
      </c>
      <c r="AV83" s="177">
        <v>7.5647491666666697</v>
      </c>
      <c r="AW83" s="177">
        <v>6.4596925000000001</v>
      </c>
      <c r="AX83" s="177">
        <v>6.3593283333333304</v>
      </c>
      <c r="AY83" s="177">
        <v>6.7715491666666701</v>
      </c>
      <c r="AZ83" s="177">
        <v>7.0453650000000003</v>
      </c>
      <c r="BA83" s="177">
        <v>8.26122333333333</v>
      </c>
      <c r="BB83" s="177">
        <v>8.4736741582488797</v>
      </c>
      <c r="BC83" s="181"/>
      <c r="BD83" s="181"/>
      <c r="BE83" s="181"/>
    </row>
    <row r="84" spans="1:57">
      <c r="A84" s="10" t="s">
        <v>1664</v>
      </c>
      <c r="B84" s="10" t="s">
        <v>1665</v>
      </c>
      <c r="C84" s="16" t="s">
        <v>1693</v>
      </c>
      <c r="D84" s="16" t="s">
        <v>1694</v>
      </c>
      <c r="E84" s="177">
        <v>7.1430000071429994E-2</v>
      </c>
      <c r="F84" s="177">
        <v>7.1430000071429994E-2</v>
      </c>
      <c r="G84" s="177">
        <v>7.1430000071429994E-2</v>
      </c>
      <c r="H84" s="177">
        <v>7.1430000071429994E-2</v>
      </c>
      <c r="I84" s="177">
        <v>7.1430000071429994E-2</v>
      </c>
      <c r="J84" s="177">
        <v>7.1430000071429994E-2</v>
      </c>
      <c r="K84" s="177">
        <v>7.1430000071429994E-2</v>
      </c>
      <c r="L84" s="177">
        <v>7.1430000071429994E-2</v>
      </c>
      <c r="M84" s="177">
        <v>7.1430000071429994E-2</v>
      </c>
      <c r="N84" s="177">
        <v>7.1430000071429994E-2</v>
      </c>
      <c r="O84" s="177">
        <v>7.1430000071429994E-2</v>
      </c>
      <c r="P84" s="177">
        <v>7.1429995890081102E-2</v>
      </c>
      <c r="Q84" s="177">
        <v>7.1429999990000007E-2</v>
      </c>
      <c r="R84" s="177">
        <v>7.0214499989999998E-2</v>
      </c>
      <c r="S84" s="177">
        <v>7.1359499990000005E-2</v>
      </c>
      <c r="T84" s="177">
        <v>7.421924999E-2</v>
      </c>
      <c r="U84" s="177">
        <v>8.2661666662499994E-2</v>
      </c>
      <c r="V84" s="177">
        <v>8.2589999993333302E-2</v>
      </c>
      <c r="W84" s="177">
        <v>7.7356666656666698E-2</v>
      </c>
      <c r="X84" s="177">
        <v>7.4828333323333301E-2</v>
      </c>
      <c r="Y84" s="177">
        <v>7.4169999989999999E-2</v>
      </c>
      <c r="Z84" s="177">
        <v>0.50052333332666699</v>
      </c>
      <c r="AA84" s="177">
        <v>0.94046666666166701</v>
      </c>
      <c r="AB84" s="177">
        <v>1.5386249999924999</v>
      </c>
      <c r="AC84" s="177">
        <v>3.5970249999949999</v>
      </c>
      <c r="AD84" s="177">
        <v>6.7202000000058302</v>
      </c>
      <c r="AE84" s="177">
        <v>14</v>
      </c>
      <c r="AF84" s="177">
        <v>42.841266666666698</v>
      </c>
      <c r="AG84" s="177">
        <v>106.135833333333</v>
      </c>
      <c r="AH84" s="177">
        <v>223.09160630809001</v>
      </c>
      <c r="AI84" s="177">
        <v>428.85466666666701</v>
      </c>
      <c r="AJ84" s="177">
        <v>734.00991666666698</v>
      </c>
      <c r="AK84" s="177">
        <v>1133.8343333333301</v>
      </c>
      <c r="AL84" s="177">
        <v>1195.01675</v>
      </c>
      <c r="AM84" s="177">
        <v>979.44541666666703</v>
      </c>
      <c r="AN84" s="177">
        <v>968.91666666666697</v>
      </c>
      <c r="AO84" s="177">
        <v>1046.08475</v>
      </c>
      <c r="AP84" s="177">
        <v>1083.00866666667</v>
      </c>
      <c r="AQ84" s="177">
        <v>1240.3058333333299</v>
      </c>
      <c r="AR84" s="177">
        <v>1454.8271666666701</v>
      </c>
      <c r="AS84" s="177">
        <v>1644.4753333333299</v>
      </c>
      <c r="AT84" s="177">
        <v>1755.6587500000001</v>
      </c>
      <c r="AU84" s="177">
        <v>1797.5505000000001</v>
      </c>
      <c r="AV84" s="177">
        <v>1963.72008333333</v>
      </c>
      <c r="AW84" s="177">
        <v>1810.3047136515099</v>
      </c>
      <c r="AX84" s="177">
        <v>1780.6657768939399</v>
      </c>
      <c r="AY84" s="177">
        <v>1831.45340494586</v>
      </c>
      <c r="AZ84" s="177">
        <v>1723.4917723430001</v>
      </c>
      <c r="BA84" s="177">
        <v>1720.4438833177701</v>
      </c>
      <c r="BB84" s="177"/>
      <c r="BC84" s="181"/>
      <c r="BD84" s="181"/>
      <c r="BE84" s="181"/>
    </row>
    <row r="85" spans="1:57">
      <c r="A85" s="10" t="s">
        <v>1667</v>
      </c>
      <c r="B85" s="10" t="s">
        <v>1668</v>
      </c>
      <c r="C85" s="16" t="s">
        <v>1693</v>
      </c>
      <c r="D85" s="16" t="s">
        <v>1694</v>
      </c>
      <c r="E85" s="177">
        <v>0.357142999357143</v>
      </c>
      <c r="F85" s="177">
        <v>0.357142999357143</v>
      </c>
      <c r="G85" s="177">
        <v>0.357142999357143</v>
      </c>
      <c r="H85" s="177">
        <v>0.357142999357143</v>
      </c>
      <c r="I85" s="177">
        <v>0.357142999357143</v>
      </c>
      <c r="J85" s="177">
        <v>0.357142999357143</v>
      </c>
      <c r="K85" s="177">
        <v>0.357142999357143</v>
      </c>
      <c r="L85" s="177">
        <v>0.36210333266567502</v>
      </c>
      <c r="M85" s="177">
        <v>0.41666699941666702</v>
      </c>
      <c r="N85" s="177">
        <v>0.41666699941666702</v>
      </c>
      <c r="O85" s="177">
        <v>0.41666699941666702</v>
      </c>
      <c r="P85" s="177">
        <v>0.41092023742942502</v>
      </c>
      <c r="Q85" s="177">
        <v>0.40039046153000801</v>
      </c>
      <c r="R85" s="177">
        <v>0.40817094529930797</v>
      </c>
      <c r="S85" s="177">
        <v>0.42775643974766298</v>
      </c>
      <c r="T85" s="177">
        <v>0.45204116566666702</v>
      </c>
      <c r="U85" s="177">
        <v>0.55650983233333295</v>
      </c>
      <c r="V85" s="177">
        <v>0.57327199900000003</v>
      </c>
      <c r="W85" s="177">
        <v>0.52150458233333297</v>
      </c>
      <c r="X85" s="177">
        <v>0.47218116566666701</v>
      </c>
      <c r="Y85" s="177">
        <v>0.43029499900000001</v>
      </c>
      <c r="Z85" s="177">
        <v>0.49764133233333302</v>
      </c>
      <c r="AA85" s="177">
        <v>0.57244683233333304</v>
      </c>
      <c r="AB85" s="177">
        <v>0.65972458233333298</v>
      </c>
      <c r="AC85" s="177">
        <v>0.75180666625000003</v>
      </c>
      <c r="AD85" s="177">
        <v>0.77924599974999997</v>
      </c>
      <c r="AE85" s="177">
        <v>0.68219733333333299</v>
      </c>
      <c r="AF85" s="177">
        <v>0.61192650000000004</v>
      </c>
      <c r="AG85" s="177">
        <v>0.56217016666666697</v>
      </c>
      <c r="AH85" s="177">
        <v>0.61117275000000004</v>
      </c>
      <c r="AI85" s="177">
        <v>0.56317716666666695</v>
      </c>
      <c r="AJ85" s="177">
        <v>0.56701533333333298</v>
      </c>
      <c r="AK85" s="177">
        <v>0.56977416666666703</v>
      </c>
      <c r="AL85" s="177">
        <v>0.66675655333333295</v>
      </c>
      <c r="AM85" s="177">
        <v>0.65342660416666698</v>
      </c>
      <c r="AN85" s="177">
        <v>0.63366811999999995</v>
      </c>
      <c r="AO85" s="177">
        <v>0.64095825500000003</v>
      </c>
      <c r="AP85" s="177">
        <v>0.61083611416666705</v>
      </c>
      <c r="AQ85" s="177">
        <v>0.60382359416666698</v>
      </c>
      <c r="AR85" s="177">
        <v>0.61805684500000002</v>
      </c>
      <c r="AS85" s="177">
        <v>0.66093083333333302</v>
      </c>
      <c r="AT85" s="177">
        <v>0.69465500000000002</v>
      </c>
      <c r="AU85" s="177">
        <v>0.66722333333333295</v>
      </c>
      <c r="AV85" s="177">
        <v>0.61247249999999998</v>
      </c>
      <c r="AW85" s="177">
        <v>0.54618</v>
      </c>
      <c r="AX85" s="177">
        <v>0.54999833333333303</v>
      </c>
      <c r="AY85" s="177">
        <v>0.54348666666666701</v>
      </c>
      <c r="AZ85" s="177">
        <v>0.499771666666667</v>
      </c>
      <c r="BA85" s="177">
        <v>0.54396624999999998</v>
      </c>
      <c r="BB85" s="177">
        <v>0.64191926349599604</v>
      </c>
      <c r="BC85" s="181"/>
      <c r="BD85" s="181"/>
      <c r="BE85" s="181"/>
    </row>
    <row r="86" spans="1:57">
      <c r="A86" s="10" t="s">
        <v>1673</v>
      </c>
      <c r="B86" s="10" t="s">
        <v>1674</v>
      </c>
      <c r="C86" s="16" t="s">
        <v>1693</v>
      </c>
      <c r="D86" s="16" t="s">
        <v>1694</v>
      </c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>
        <v>1.0017709226849301</v>
      </c>
      <c r="AC86" s="177"/>
      <c r="AD86" s="177"/>
      <c r="AE86" s="177">
        <v>22.7444347826086</v>
      </c>
      <c r="AF86" s="177">
        <v>78.291398840579504</v>
      </c>
      <c r="AG86" s="177">
        <v>606.51826086956396</v>
      </c>
      <c r="AH86" s="177">
        <v>4463.9459694565103</v>
      </c>
      <c r="AI86" s="177">
        <v>6482.7957028985302</v>
      </c>
      <c r="AJ86" s="177">
        <v>10037.034830917801</v>
      </c>
      <c r="AK86" s="177">
        <v>11202.1916666667</v>
      </c>
      <c r="AL86" s="177">
        <v>10640.958333333299</v>
      </c>
      <c r="AM86" s="177">
        <v>10965.666666666701</v>
      </c>
      <c r="AN86" s="177">
        <v>11038.25</v>
      </c>
      <c r="AO86" s="177">
        <v>11032.583333333299</v>
      </c>
      <c r="AP86" s="177">
        <v>11683.333333333299</v>
      </c>
      <c r="AQ86" s="177">
        <v>13268</v>
      </c>
      <c r="AR86" s="177">
        <v>13943.166666666701</v>
      </c>
      <c r="AS86" s="177">
        <v>14167.75</v>
      </c>
      <c r="AT86" s="177">
        <v>14725.166666666701</v>
      </c>
      <c r="AU86" s="177">
        <v>15279.5</v>
      </c>
      <c r="AV86" s="177">
        <v>15509.583333333299</v>
      </c>
      <c r="AW86" s="177">
        <v>15746</v>
      </c>
      <c r="AX86" s="177">
        <v>15858.916666666701</v>
      </c>
      <c r="AY86" s="177">
        <v>15994.25</v>
      </c>
      <c r="AZ86" s="177">
        <v>16105.125</v>
      </c>
      <c r="BA86" s="177">
        <v>16302.25</v>
      </c>
      <c r="BB86" s="177"/>
      <c r="BC86" s="181"/>
      <c r="BD86" s="181"/>
      <c r="BE86" s="181"/>
    </row>
    <row r="87" spans="1:57">
      <c r="A87" s="10"/>
      <c r="B87" s="10"/>
      <c r="C87" s="16"/>
      <c r="D87" s="16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</row>
    <row r="88" spans="1:57">
      <c r="A88" s="31" t="s">
        <v>1697</v>
      </c>
      <c r="B88" s="31"/>
      <c r="C88" s="31"/>
      <c r="D88" s="16" t="s">
        <v>1698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</row>
    <row r="89" spans="1:57">
      <c r="A89" s="16" t="s">
        <v>1699</v>
      </c>
      <c r="B89" s="16"/>
      <c r="C89" s="32">
        <v>60</v>
      </c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</row>
    <row r="90" spans="1:57">
      <c r="A90" s="16" t="s">
        <v>1700</v>
      </c>
      <c r="B90" s="16"/>
      <c r="C90" s="33" t="s">
        <v>1688</v>
      </c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</row>
    <row r="91" spans="1:57">
      <c r="A91" s="16" t="s">
        <v>1701</v>
      </c>
      <c r="B91" s="16"/>
      <c r="C91" s="34">
        <v>1.056</v>
      </c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</row>
    <row r="92" spans="1:57">
      <c r="A92" s="16" t="s">
        <v>1700</v>
      </c>
      <c r="B92" s="16"/>
      <c r="C92" s="35">
        <v>56.818181818181813</v>
      </c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</row>
  </sheetData>
  <mergeCells count="1">
    <mergeCell ref="A48:B4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AV243"/>
  <sheetViews>
    <sheetView zoomScale="80" zoomScaleNormal="80" workbookViewId="0">
      <selection activeCell="A18" sqref="A18"/>
    </sheetView>
  </sheetViews>
  <sheetFormatPr defaultRowHeight="15"/>
  <cols>
    <col min="1" max="1" width="21.42578125" style="42" customWidth="1"/>
    <col min="2" max="2" width="19" style="42" customWidth="1"/>
    <col min="3" max="3" width="23.28515625" style="42" customWidth="1"/>
    <col min="4" max="4" width="26.7109375" style="42" bestFit="1" customWidth="1"/>
    <col min="5" max="5" width="20.85546875" style="42" bestFit="1" customWidth="1"/>
    <col min="6" max="6" width="23.42578125" style="49" customWidth="1"/>
    <col min="7" max="7" width="8.7109375" style="49" customWidth="1"/>
    <col min="8" max="8" width="16.42578125" style="49" bestFit="1" customWidth="1"/>
    <col min="9" max="9" width="22" style="42" bestFit="1" customWidth="1"/>
    <col min="10" max="10" width="28.7109375" style="42" bestFit="1" customWidth="1"/>
    <col min="11" max="12" width="9.140625" style="42"/>
    <col min="13" max="30" width="9.140625" style="51"/>
    <col min="31" max="16384" width="9.140625" style="42"/>
  </cols>
  <sheetData>
    <row r="1" spans="1:48">
      <c r="A1" s="52" t="s">
        <v>2866</v>
      </c>
      <c r="B1" s="79">
        <v>45.725812121212101</v>
      </c>
      <c r="D1" s="51"/>
    </row>
    <row r="2" spans="1:48">
      <c r="D2" s="58"/>
    </row>
    <row r="3" spans="1:48">
      <c r="D3" s="58"/>
    </row>
    <row r="5" spans="1:48" ht="15.75">
      <c r="A5" s="80" t="s">
        <v>1</v>
      </c>
      <c r="B5" s="81" t="s">
        <v>1702</v>
      </c>
      <c r="C5" s="81" t="s">
        <v>1730</v>
      </c>
      <c r="D5" s="81" t="s">
        <v>0</v>
      </c>
      <c r="E5" s="81" t="s">
        <v>2868</v>
      </c>
      <c r="F5" s="82" t="s">
        <v>2869</v>
      </c>
      <c r="G5" s="42"/>
      <c r="H5" s="83" t="s">
        <v>2621</v>
      </c>
      <c r="I5" s="84" t="s">
        <v>2867</v>
      </c>
      <c r="J5" s="85" t="s">
        <v>2622</v>
      </c>
      <c r="M5" s="42"/>
      <c r="N5" s="42"/>
    </row>
    <row r="6" spans="1:48">
      <c r="A6" s="63" t="s">
        <v>485</v>
      </c>
      <c r="B6" s="45" t="s">
        <v>1703</v>
      </c>
      <c r="C6" s="59" t="s">
        <v>1815</v>
      </c>
      <c r="D6" s="61" t="s">
        <v>481</v>
      </c>
      <c r="E6" s="59">
        <v>40</v>
      </c>
      <c r="F6" s="64">
        <v>203</v>
      </c>
      <c r="G6" s="42"/>
      <c r="H6" s="56" t="s">
        <v>2623</v>
      </c>
      <c r="I6" s="86"/>
      <c r="J6" s="87"/>
      <c r="M6" s="42"/>
      <c r="N6" s="42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57"/>
      <c r="AD6" s="48"/>
      <c r="AE6" s="37"/>
      <c r="AF6" s="37"/>
      <c r="AG6" s="37"/>
      <c r="AH6" s="5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6"/>
    </row>
    <row r="7" spans="1:48">
      <c r="A7" s="63" t="s">
        <v>1390</v>
      </c>
      <c r="B7" s="45" t="s">
        <v>1703</v>
      </c>
      <c r="C7" s="59" t="s">
        <v>1816</v>
      </c>
      <c r="D7" s="61" t="s">
        <v>1821</v>
      </c>
      <c r="E7" s="59">
        <v>568</v>
      </c>
      <c r="F7" s="64">
        <v>2801</v>
      </c>
      <c r="G7" s="42"/>
      <c r="H7" s="73">
        <v>1</v>
      </c>
      <c r="I7" s="88" t="s">
        <v>2624</v>
      </c>
      <c r="J7" s="88" t="s">
        <v>2617</v>
      </c>
      <c r="M7" s="42"/>
      <c r="N7" s="42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I7" s="37"/>
      <c r="AV7" s="36"/>
    </row>
    <row r="8" spans="1:48" ht="15.75" customHeight="1">
      <c r="A8" s="63" t="s">
        <v>358</v>
      </c>
      <c r="B8" s="45" t="s">
        <v>1703</v>
      </c>
      <c r="C8" s="59" t="s">
        <v>1820</v>
      </c>
      <c r="D8" s="61" t="s">
        <v>345</v>
      </c>
      <c r="E8" s="59">
        <v>174</v>
      </c>
      <c r="F8" s="64">
        <v>704</v>
      </c>
      <c r="G8" s="42"/>
      <c r="H8" s="73">
        <v>2</v>
      </c>
      <c r="I8" s="54" t="s">
        <v>2625</v>
      </c>
      <c r="J8" s="88" t="s">
        <v>2617</v>
      </c>
      <c r="M8" s="42"/>
      <c r="N8" s="42"/>
      <c r="O8" s="48"/>
      <c r="P8" s="48"/>
      <c r="Q8" s="48"/>
      <c r="R8" s="57"/>
      <c r="S8" s="57"/>
      <c r="T8" s="57"/>
      <c r="U8" s="57"/>
      <c r="V8" s="48"/>
      <c r="W8" s="48"/>
      <c r="X8" s="48"/>
      <c r="Y8" s="48"/>
      <c r="Z8" s="48"/>
      <c r="AA8" s="48"/>
      <c r="AB8" s="48"/>
      <c r="AI8" s="36"/>
      <c r="AV8" s="36"/>
    </row>
    <row r="9" spans="1:48" ht="15.75" customHeight="1">
      <c r="A9" s="63" t="s">
        <v>1829</v>
      </c>
      <c r="B9" s="45" t="s">
        <v>1703</v>
      </c>
      <c r="C9" s="59" t="s">
        <v>1820</v>
      </c>
      <c r="D9" s="61" t="s">
        <v>345</v>
      </c>
      <c r="E9" s="59">
        <v>197</v>
      </c>
      <c r="F9" s="64">
        <v>783</v>
      </c>
      <c r="G9" s="42"/>
      <c r="H9" s="73">
        <v>3</v>
      </c>
      <c r="I9" s="54" t="s">
        <v>2626</v>
      </c>
      <c r="J9" s="88" t="s">
        <v>2627</v>
      </c>
      <c r="M9" s="42"/>
      <c r="N9" s="42"/>
      <c r="O9" s="48"/>
      <c r="P9" s="48"/>
      <c r="Q9" s="48"/>
      <c r="R9" s="57"/>
      <c r="S9" s="57"/>
      <c r="T9" s="57"/>
      <c r="V9" s="48"/>
      <c r="W9" s="48"/>
      <c r="X9" s="48"/>
      <c r="Y9" s="48"/>
      <c r="Z9" s="48"/>
      <c r="AA9" s="48"/>
      <c r="AB9" s="48"/>
      <c r="AI9" s="36"/>
      <c r="AV9" s="36"/>
    </row>
    <row r="10" spans="1:48" ht="15.75" customHeight="1">
      <c r="A10" s="63" t="s">
        <v>701</v>
      </c>
      <c r="B10" s="45" t="s">
        <v>1703</v>
      </c>
      <c r="C10" s="59" t="s">
        <v>1813</v>
      </c>
      <c r="D10" s="61" t="s">
        <v>517</v>
      </c>
      <c r="E10" s="59">
        <v>115</v>
      </c>
      <c r="F10" s="64">
        <v>477</v>
      </c>
      <c r="G10" s="42"/>
      <c r="H10" s="73">
        <v>4</v>
      </c>
      <c r="I10" s="89" t="s">
        <v>2628</v>
      </c>
      <c r="J10" s="88" t="s">
        <v>2617</v>
      </c>
      <c r="M10" s="42"/>
      <c r="N10" s="42"/>
      <c r="O10" s="48"/>
      <c r="P10" s="48"/>
      <c r="Q10" s="48"/>
      <c r="R10" s="57"/>
      <c r="S10" s="57"/>
      <c r="T10" s="57"/>
      <c r="V10" s="48"/>
      <c r="W10" s="48"/>
      <c r="X10" s="48"/>
      <c r="Y10" s="48"/>
      <c r="Z10" s="48"/>
      <c r="AA10" s="48"/>
      <c r="AB10" s="48"/>
      <c r="AI10" s="36"/>
      <c r="AV10" s="36"/>
    </row>
    <row r="11" spans="1:48" ht="15.75" customHeight="1">
      <c r="A11" s="63" t="s">
        <v>1465</v>
      </c>
      <c r="B11" s="45" t="s">
        <v>1703</v>
      </c>
      <c r="C11" s="59" t="s">
        <v>1817</v>
      </c>
      <c r="D11" s="61" t="s">
        <v>1451</v>
      </c>
      <c r="E11" s="59">
        <v>1047</v>
      </c>
      <c r="F11" s="64">
        <v>5234</v>
      </c>
      <c r="G11" s="42"/>
      <c r="H11" s="73">
        <v>5</v>
      </c>
      <c r="I11" s="90" t="s">
        <v>2629</v>
      </c>
      <c r="J11" s="88" t="s">
        <v>2617</v>
      </c>
      <c r="M11" s="42"/>
      <c r="N11" s="42"/>
      <c r="O11" s="48"/>
      <c r="P11" s="48"/>
      <c r="Q11" s="48"/>
      <c r="R11" s="57"/>
      <c r="S11" s="57"/>
      <c r="T11" s="57"/>
      <c r="V11" s="48"/>
      <c r="W11" s="48"/>
      <c r="X11" s="48"/>
      <c r="Y11" s="48"/>
      <c r="Z11" s="48"/>
      <c r="AA11" s="48"/>
      <c r="AB11" s="48"/>
      <c r="AI11" s="36"/>
      <c r="AV11" s="36"/>
    </row>
    <row r="12" spans="1:48" ht="15.75" customHeight="1">
      <c r="A12" s="63" t="s">
        <v>300</v>
      </c>
      <c r="B12" s="45" t="s">
        <v>1703</v>
      </c>
      <c r="C12" s="59" t="s">
        <v>1819</v>
      </c>
      <c r="D12" s="61" t="s">
        <v>266</v>
      </c>
      <c r="E12" s="59">
        <v>889</v>
      </c>
      <c r="F12" s="64">
        <v>4446</v>
      </c>
      <c r="G12" s="42"/>
      <c r="H12" s="73">
        <v>6</v>
      </c>
      <c r="I12" s="88" t="s">
        <v>2630</v>
      </c>
      <c r="J12" s="88" t="s">
        <v>2617</v>
      </c>
      <c r="M12" s="42"/>
      <c r="N12" s="42"/>
      <c r="O12" s="48"/>
      <c r="P12" s="48"/>
      <c r="Q12" s="48"/>
      <c r="R12" s="57"/>
      <c r="S12" s="57"/>
      <c r="T12" s="57"/>
      <c r="V12" s="48"/>
      <c r="W12" s="48"/>
      <c r="X12" s="48"/>
      <c r="Y12" s="48"/>
      <c r="Z12" s="48"/>
      <c r="AA12" s="48"/>
      <c r="AB12" s="48"/>
      <c r="AI12" s="36"/>
      <c r="AV12" s="36"/>
    </row>
    <row r="13" spans="1:48" ht="15.75" customHeight="1">
      <c r="A13" s="63" t="s">
        <v>1825</v>
      </c>
      <c r="B13" s="45" t="s">
        <v>1703</v>
      </c>
      <c r="C13" s="59" t="s">
        <v>1817</v>
      </c>
      <c r="D13" s="61" t="s">
        <v>1451</v>
      </c>
      <c r="E13" s="59">
        <v>407</v>
      </c>
      <c r="F13" s="64">
        <v>2036</v>
      </c>
      <c r="G13" s="42"/>
      <c r="H13" s="73">
        <v>7</v>
      </c>
      <c r="I13" s="88" t="s">
        <v>2631</v>
      </c>
      <c r="J13" s="88" t="s">
        <v>2617</v>
      </c>
      <c r="M13" s="42"/>
      <c r="N13" s="42"/>
      <c r="O13" s="48"/>
      <c r="P13" s="48"/>
      <c r="Q13" s="48"/>
      <c r="R13" s="57"/>
      <c r="S13" s="57"/>
      <c r="T13" s="57"/>
      <c r="V13" s="48"/>
      <c r="W13" s="48"/>
      <c r="X13" s="48"/>
      <c r="Y13" s="48"/>
      <c r="Z13" s="48"/>
      <c r="AA13" s="48"/>
      <c r="AB13" s="48"/>
      <c r="AI13" s="36"/>
      <c r="AV13" s="36"/>
    </row>
    <row r="14" spans="1:48" ht="15.75" customHeight="1">
      <c r="A14" s="63" t="s">
        <v>414</v>
      </c>
      <c r="B14" s="45" t="s">
        <v>1703</v>
      </c>
      <c r="C14" s="59" t="s">
        <v>1820</v>
      </c>
      <c r="D14" s="61" t="s">
        <v>405</v>
      </c>
      <c r="E14" s="59">
        <v>174</v>
      </c>
      <c r="F14" s="64">
        <v>958</v>
      </c>
      <c r="G14" s="42"/>
      <c r="H14" s="73">
        <v>8</v>
      </c>
      <c r="I14" s="54" t="s">
        <v>2632</v>
      </c>
      <c r="J14" s="88" t="s">
        <v>2618</v>
      </c>
      <c r="M14" s="42"/>
      <c r="N14" s="42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I14" s="36"/>
      <c r="AV14" s="36"/>
    </row>
    <row r="15" spans="1:48" ht="15.75" customHeight="1">
      <c r="A15" s="63" t="s">
        <v>464</v>
      </c>
      <c r="B15" s="45" t="s">
        <v>1703</v>
      </c>
      <c r="C15" s="59" t="s">
        <v>1820</v>
      </c>
      <c r="D15" s="61" t="s">
        <v>449</v>
      </c>
      <c r="E15" s="59">
        <v>135</v>
      </c>
      <c r="F15" s="64">
        <v>555</v>
      </c>
      <c r="G15" s="42"/>
      <c r="H15" s="73">
        <v>9</v>
      </c>
      <c r="I15" s="54" t="s">
        <v>2633</v>
      </c>
      <c r="J15" s="88" t="s">
        <v>2617</v>
      </c>
      <c r="M15" s="42"/>
      <c r="N15" s="42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I15" s="36"/>
      <c r="AV15" s="36"/>
    </row>
    <row r="16" spans="1:48" ht="15.75" customHeight="1">
      <c r="A16" s="63" t="s">
        <v>664</v>
      </c>
      <c r="B16" s="45" t="s">
        <v>1703</v>
      </c>
      <c r="C16" s="59" t="s">
        <v>1813</v>
      </c>
      <c r="D16" s="61" t="s">
        <v>663</v>
      </c>
      <c r="E16" s="59">
        <v>306</v>
      </c>
      <c r="F16" s="64">
        <v>1267</v>
      </c>
      <c r="G16" s="42"/>
      <c r="H16" s="73">
        <v>10</v>
      </c>
      <c r="I16" s="54" t="s">
        <v>2634</v>
      </c>
      <c r="J16" s="88" t="s">
        <v>2618</v>
      </c>
      <c r="M16" s="42"/>
      <c r="N16" s="42"/>
      <c r="O16" s="48"/>
      <c r="P16" s="48"/>
      <c r="Q16" s="48"/>
      <c r="AB16" s="48"/>
      <c r="AI16" s="36"/>
      <c r="AV16" s="36"/>
    </row>
    <row r="17" spans="1:48" ht="15.75" customHeight="1">
      <c r="A17" s="63" t="s">
        <v>1586</v>
      </c>
      <c r="B17" s="45" t="s">
        <v>1703</v>
      </c>
      <c r="C17" s="59" t="s">
        <v>1817</v>
      </c>
      <c r="D17" s="61" t="s">
        <v>1584</v>
      </c>
      <c r="E17" s="59">
        <v>150</v>
      </c>
      <c r="F17" s="64">
        <v>600</v>
      </c>
      <c r="G17" s="42"/>
      <c r="H17" s="73"/>
      <c r="I17" s="88"/>
      <c r="J17" s="88"/>
      <c r="M17" s="42"/>
      <c r="N17" s="42"/>
      <c r="O17" s="48"/>
      <c r="P17" s="48"/>
      <c r="Q17" s="70"/>
      <c r="AB17" s="48"/>
      <c r="AI17" s="36"/>
      <c r="AV17" s="36"/>
    </row>
    <row r="18" spans="1:48" ht="15.75" customHeight="1">
      <c r="A18" s="63" t="s">
        <v>1221</v>
      </c>
      <c r="B18" s="45" t="s">
        <v>1703</v>
      </c>
      <c r="C18" s="59" t="s">
        <v>1818</v>
      </c>
      <c r="D18" s="61" t="s">
        <v>1181</v>
      </c>
      <c r="E18" s="59">
        <v>59</v>
      </c>
      <c r="F18" s="64">
        <v>365</v>
      </c>
      <c r="G18" s="42"/>
      <c r="H18" s="56" t="s">
        <v>2635</v>
      </c>
      <c r="I18" s="88"/>
      <c r="J18" s="88"/>
      <c r="M18" s="42"/>
      <c r="N18" s="42"/>
      <c r="O18" s="48"/>
      <c r="P18" s="48"/>
      <c r="Q18" s="71"/>
      <c r="AB18" s="48"/>
      <c r="AI18" s="36"/>
      <c r="AV18" s="36"/>
    </row>
    <row r="19" spans="1:48" ht="15.75" customHeight="1">
      <c r="A19" s="63" t="s">
        <v>366</v>
      </c>
      <c r="B19" s="45" t="s">
        <v>1703</v>
      </c>
      <c r="C19" s="59" t="s">
        <v>1820</v>
      </c>
      <c r="D19" s="61" t="s">
        <v>345</v>
      </c>
      <c r="E19" s="59">
        <v>111</v>
      </c>
      <c r="F19" s="64">
        <v>515</v>
      </c>
      <c r="G19" s="42"/>
      <c r="H19" s="73">
        <v>11</v>
      </c>
      <c r="I19" s="88" t="s">
        <v>2636</v>
      </c>
      <c r="J19" s="88" t="s">
        <v>2617</v>
      </c>
      <c r="M19" s="42"/>
      <c r="N19" s="42"/>
      <c r="O19" s="48"/>
      <c r="P19" s="48"/>
      <c r="Q19" s="70"/>
      <c r="AB19" s="48"/>
      <c r="AI19" s="36"/>
      <c r="AV19" s="36"/>
    </row>
    <row r="20" spans="1:48" ht="15.75" customHeight="1">
      <c r="A20" s="63" t="s">
        <v>1146</v>
      </c>
      <c r="B20" s="45" t="s">
        <v>1703</v>
      </c>
      <c r="C20" s="59" t="s">
        <v>1818</v>
      </c>
      <c r="D20" s="61" t="s">
        <v>2510</v>
      </c>
      <c r="E20" s="59">
        <v>118</v>
      </c>
      <c r="F20" s="64">
        <v>508</v>
      </c>
      <c r="G20" s="42"/>
      <c r="H20" s="73">
        <v>12</v>
      </c>
      <c r="I20" s="88" t="s">
        <v>2637</v>
      </c>
      <c r="J20" s="88" t="s">
        <v>2617</v>
      </c>
      <c r="M20" s="42"/>
      <c r="N20" s="42"/>
      <c r="O20" s="48"/>
      <c r="P20" s="48"/>
      <c r="Q20" s="71"/>
      <c r="AB20" s="48"/>
      <c r="AI20" s="36"/>
      <c r="AV20" s="36"/>
    </row>
    <row r="21" spans="1:48" ht="15.75" customHeight="1">
      <c r="A21" s="63" t="s">
        <v>2524</v>
      </c>
      <c r="B21" s="45" t="s">
        <v>1703</v>
      </c>
      <c r="C21" s="59" t="s">
        <v>1818</v>
      </c>
      <c r="D21" s="61" t="s">
        <v>2510</v>
      </c>
      <c r="E21" s="59">
        <v>90</v>
      </c>
      <c r="F21" s="64">
        <v>411</v>
      </c>
      <c r="G21" s="42"/>
      <c r="H21" s="73">
        <v>13</v>
      </c>
      <c r="I21" s="54" t="s">
        <v>2638</v>
      </c>
      <c r="J21" s="88" t="s">
        <v>2617</v>
      </c>
      <c r="M21" s="42"/>
      <c r="N21" s="42"/>
      <c r="O21" s="48"/>
      <c r="P21" s="48"/>
      <c r="Q21" s="71"/>
      <c r="AB21" s="48"/>
      <c r="AI21" s="36"/>
      <c r="AV21" s="36"/>
    </row>
    <row r="22" spans="1:48" ht="15.75" customHeight="1">
      <c r="A22" s="63" t="s">
        <v>1588</v>
      </c>
      <c r="B22" s="45" t="s">
        <v>1703</v>
      </c>
      <c r="C22" s="59" t="s">
        <v>1817</v>
      </c>
      <c r="D22" s="61" t="s">
        <v>1584</v>
      </c>
      <c r="E22" s="59">
        <v>445</v>
      </c>
      <c r="F22" s="64">
        <v>2000</v>
      </c>
      <c r="G22" s="42"/>
      <c r="H22" s="73">
        <v>14</v>
      </c>
      <c r="I22" s="54" t="s">
        <v>2639</v>
      </c>
      <c r="J22" s="88" t="s">
        <v>2640</v>
      </c>
      <c r="M22" s="42"/>
      <c r="N22" s="42"/>
      <c r="O22" s="48"/>
      <c r="P22" s="48"/>
      <c r="Q22" s="71"/>
      <c r="AB22" s="48"/>
      <c r="AI22" s="36"/>
      <c r="AV22" s="36"/>
    </row>
    <row r="23" spans="1:48" ht="15.75" customHeight="1">
      <c r="A23" s="63" t="s">
        <v>785</v>
      </c>
      <c r="B23" s="45" t="s">
        <v>1703</v>
      </c>
      <c r="C23" s="59" t="s">
        <v>1813</v>
      </c>
      <c r="D23" s="61" t="s">
        <v>633</v>
      </c>
      <c r="E23" s="59">
        <v>468</v>
      </c>
      <c r="F23" s="64">
        <v>2008</v>
      </c>
      <c r="G23" s="42"/>
      <c r="H23" s="73">
        <v>15</v>
      </c>
      <c r="I23" s="54" t="s">
        <v>2641</v>
      </c>
      <c r="J23" s="88" t="s">
        <v>2617</v>
      </c>
      <c r="M23" s="42"/>
      <c r="N23" s="42"/>
      <c r="O23" s="48"/>
      <c r="P23" s="48"/>
      <c r="Q23" s="71"/>
      <c r="AB23" s="48"/>
      <c r="AI23" s="36"/>
      <c r="AV23" s="36"/>
    </row>
    <row r="24" spans="1:48" ht="15.75" customHeight="1">
      <c r="A24" s="63" t="s">
        <v>1383</v>
      </c>
      <c r="B24" s="45" t="s">
        <v>1703</v>
      </c>
      <c r="C24" s="59" t="s">
        <v>1816</v>
      </c>
      <c r="D24" s="61" t="s">
        <v>1821</v>
      </c>
      <c r="E24" s="59">
        <v>121</v>
      </c>
      <c r="F24" s="64">
        <v>628</v>
      </c>
      <c r="G24" s="42"/>
      <c r="H24" s="73">
        <v>16</v>
      </c>
      <c r="I24" s="54" t="s">
        <v>2642</v>
      </c>
      <c r="J24" s="88" t="s">
        <v>2617</v>
      </c>
      <c r="M24" s="42"/>
      <c r="N24" s="42"/>
      <c r="O24" s="48"/>
      <c r="P24" s="48"/>
      <c r="Q24" s="71"/>
      <c r="AB24" s="48"/>
      <c r="AI24" s="36"/>
      <c r="AV24" s="36"/>
    </row>
    <row r="25" spans="1:48" ht="15.75" customHeight="1">
      <c r="A25" s="63" t="s">
        <v>458</v>
      </c>
      <c r="B25" s="45" t="s">
        <v>1703</v>
      </c>
      <c r="C25" s="59" t="s">
        <v>1820</v>
      </c>
      <c r="D25" s="61" t="s">
        <v>449</v>
      </c>
      <c r="E25" s="59">
        <v>100</v>
      </c>
      <c r="F25" s="64">
        <v>410</v>
      </c>
      <c r="G25" s="42"/>
      <c r="H25" s="73">
        <v>17</v>
      </c>
      <c r="I25" s="54" t="s">
        <v>2643</v>
      </c>
      <c r="J25" s="88" t="s">
        <v>2618</v>
      </c>
      <c r="M25" s="42"/>
      <c r="N25" s="42"/>
      <c r="O25" s="48"/>
      <c r="P25" s="48"/>
      <c r="Q25" s="71"/>
      <c r="AB25" s="48"/>
      <c r="AI25" s="36"/>
      <c r="AV25" s="36"/>
    </row>
    <row r="26" spans="1:48" ht="15.75" customHeight="1">
      <c r="A26" s="63" t="s">
        <v>1595</v>
      </c>
      <c r="B26" s="45" t="s">
        <v>1703</v>
      </c>
      <c r="C26" s="59" t="s">
        <v>1817</v>
      </c>
      <c r="D26" s="61" t="s">
        <v>1584</v>
      </c>
      <c r="E26" s="59">
        <v>230</v>
      </c>
      <c r="F26" s="64">
        <v>940</v>
      </c>
      <c r="G26" s="42"/>
      <c r="H26" s="73">
        <v>18</v>
      </c>
      <c r="I26" s="55" t="s">
        <v>2644</v>
      </c>
      <c r="J26" s="88" t="s">
        <v>2618</v>
      </c>
      <c r="M26" s="42"/>
      <c r="N26" s="42"/>
      <c r="O26" s="48"/>
      <c r="P26" s="48"/>
      <c r="Q26" s="71"/>
      <c r="AB26" s="48"/>
      <c r="AI26" s="36"/>
      <c r="AV26" s="36"/>
    </row>
    <row r="27" spans="1:48" ht="15.75" customHeight="1">
      <c r="A27" s="63" t="s">
        <v>1346</v>
      </c>
      <c r="B27" s="45" t="s">
        <v>1703</v>
      </c>
      <c r="C27" s="59" t="s">
        <v>1816</v>
      </c>
      <c r="D27" s="61" t="s">
        <v>1821</v>
      </c>
      <c r="E27" s="59">
        <v>310</v>
      </c>
      <c r="F27" s="64">
        <v>2346</v>
      </c>
      <c r="G27" s="42"/>
      <c r="H27" s="73">
        <v>19</v>
      </c>
      <c r="I27" s="91" t="s">
        <v>2645</v>
      </c>
      <c r="J27" s="88" t="s">
        <v>2618</v>
      </c>
      <c r="M27" s="42"/>
      <c r="N27" s="42"/>
      <c r="O27" s="48"/>
      <c r="P27" s="48"/>
      <c r="Q27" s="71"/>
      <c r="AB27" s="48"/>
      <c r="AI27" s="36"/>
      <c r="AV27" s="36"/>
    </row>
    <row r="28" spans="1:48" ht="15.75" customHeight="1">
      <c r="A28" s="63" t="s">
        <v>1544</v>
      </c>
      <c r="B28" s="45" t="s">
        <v>1703</v>
      </c>
      <c r="C28" s="59" t="s">
        <v>1817</v>
      </c>
      <c r="D28" s="61" t="s">
        <v>1509</v>
      </c>
      <c r="E28" s="59">
        <v>424</v>
      </c>
      <c r="F28" s="64">
        <v>1696</v>
      </c>
      <c r="G28" s="42"/>
      <c r="H28" s="73">
        <v>20</v>
      </c>
      <c r="I28" s="55" t="s">
        <v>2646</v>
      </c>
      <c r="J28" s="88" t="s">
        <v>2618</v>
      </c>
      <c r="M28" s="42"/>
      <c r="N28" s="42"/>
      <c r="O28" s="48"/>
      <c r="P28" s="48"/>
      <c r="Q28" s="71"/>
      <c r="AB28" s="48"/>
      <c r="AI28" s="36"/>
      <c r="AV28" s="36"/>
    </row>
    <row r="29" spans="1:48" ht="15.75" customHeight="1">
      <c r="A29" s="63" t="s">
        <v>634</v>
      </c>
      <c r="B29" s="45" t="s">
        <v>1703</v>
      </c>
      <c r="C29" s="59" t="s">
        <v>1813</v>
      </c>
      <c r="D29" s="61" t="s">
        <v>633</v>
      </c>
      <c r="E29" s="59">
        <v>449</v>
      </c>
      <c r="F29" s="64">
        <v>1971</v>
      </c>
      <c r="G29" s="42"/>
      <c r="H29" s="73"/>
      <c r="I29" s="88"/>
      <c r="J29" s="88"/>
      <c r="M29" s="42"/>
      <c r="N29" s="42"/>
      <c r="O29" s="48"/>
      <c r="P29" s="48"/>
      <c r="Q29" s="71"/>
      <c r="AB29" s="48"/>
      <c r="AI29" s="36"/>
      <c r="AV29" s="36"/>
    </row>
    <row r="30" spans="1:48" ht="15.75" customHeight="1">
      <c r="A30" s="63" t="s">
        <v>905</v>
      </c>
      <c r="B30" s="45" t="s">
        <v>1703</v>
      </c>
      <c r="C30" s="59" t="s">
        <v>1814</v>
      </c>
      <c r="D30" s="61" t="s">
        <v>481</v>
      </c>
      <c r="E30" s="59">
        <v>80</v>
      </c>
      <c r="F30" s="64">
        <v>272</v>
      </c>
      <c r="G30" s="42"/>
      <c r="H30" s="74" t="s">
        <v>2647</v>
      </c>
      <c r="I30" s="86"/>
      <c r="J30" s="88"/>
      <c r="M30" s="42"/>
      <c r="N30" s="42"/>
      <c r="O30" s="48"/>
      <c r="P30" s="48"/>
      <c r="Q30" s="71"/>
      <c r="AB30" s="48"/>
      <c r="AI30" s="36"/>
      <c r="AV30" s="36"/>
    </row>
    <row r="31" spans="1:48" ht="15.75" customHeight="1">
      <c r="A31" s="63" t="s">
        <v>429</v>
      </c>
      <c r="B31" s="45" t="s">
        <v>1703</v>
      </c>
      <c r="C31" s="59" t="s">
        <v>1820</v>
      </c>
      <c r="D31" s="61" t="s">
        <v>405</v>
      </c>
      <c r="E31" s="59">
        <v>116</v>
      </c>
      <c r="F31" s="64">
        <v>360</v>
      </c>
      <c r="G31" s="42"/>
      <c r="H31" s="75" t="s">
        <v>2648</v>
      </c>
      <c r="I31" s="88"/>
      <c r="J31" s="88"/>
      <c r="M31" s="42"/>
      <c r="N31" s="42"/>
      <c r="O31" s="48"/>
      <c r="P31" s="48"/>
      <c r="Q31" s="70"/>
      <c r="AB31" s="48"/>
      <c r="AI31" s="36"/>
      <c r="AV31" s="36"/>
    </row>
    <row r="32" spans="1:48" ht="15.75" customHeight="1">
      <c r="A32" s="63" t="s">
        <v>1182</v>
      </c>
      <c r="B32" s="45" t="s">
        <v>1703</v>
      </c>
      <c r="C32" s="59" t="s">
        <v>1818</v>
      </c>
      <c r="D32" s="61" t="s">
        <v>1181</v>
      </c>
      <c r="E32" s="59">
        <v>285</v>
      </c>
      <c r="F32" s="64">
        <v>1187</v>
      </c>
      <c r="G32" s="42"/>
      <c r="H32" s="73">
        <v>21</v>
      </c>
      <c r="I32" s="88" t="s">
        <v>2649</v>
      </c>
      <c r="J32" s="88" t="s">
        <v>2618</v>
      </c>
      <c r="M32" s="42"/>
      <c r="N32" s="42"/>
      <c r="O32" s="48"/>
      <c r="P32" s="48"/>
      <c r="Q32" s="71"/>
      <c r="AB32" s="48"/>
      <c r="AI32" s="36"/>
      <c r="AV32" s="36"/>
    </row>
    <row r="33" spans="1:48" ht="15.75" customHeight="1">
      <c r="A33" s="63" t="s">
        <v>887</v>
      </c>
      <c r="B33" s="45" t="s">
        <v>1703</v>
      </c>
      <c r="C33" s="59" t="s">
        <v>1814</v>
      </c>
      <c r="D33" s="61" t="s">
        <v>717</v>
      </c>
      <c r="E33" s="59">
        <v>137</v>
      </c>
      <c r="F33" s="64">
        <v>711</v>
      </c>
      <c r="G33" s="42"/>
      <c r="H33" s="73">
        <v>22</v>
      </c>
      <c r="I33" s="88" t="s">
        <v>2650</v>
      </c>
      <c r="J33" s="88" t="s">
        <v>2618</v>
      </c>
      <c r="M33" s="42"/>
      <c r="N33" s="42"/>
      <c r="O33" s="48"/>
      <c r="P33" s="48"/>
      <c r="Q33" s="71"/>
      <c r="AB33" s="48"/>
      <c r="AI33" s="36"/>
      <c r="AV33" s="36"/>
    </row>
    <row r="34" spans="1:48" ht="15.75" customHeight="1">
      <c r="A34" s="63" t="s">
        <v>209</v>
      </c>
      <c r="B34" s="45" t="s">
        <v>1703</v>
      </c>
      <c r="C34" s="59" t="s">
        <v>1819</v>
      </c>
      <c r="D34" s="61" t="s">
        <v>208</v>
      </c>
      <c r="E34" s="59">
        <v>44</v>
      </c>
      <c r="F34" s="64">
        <v>140</v>
      </c>
      <c r="G34" s="42"/>
      <c r="H34" s="73">
        <v>23</v>
      </c>
      <c r="I34" s="88" t="s">
        <v>2651</v>
      </c>
      <c r="J34" s="88" t="s">
        <v>2618</v>
      </c>
      <c r="M34" s="42"/>
      <c r="N34" s="42"/>
      <c r="O34" s="48"/>
      <c r="P34" s="48"/>
      <c r="Q34" s="71"/>
      <c r="AB34" s="48"/>
      <c r="AI34" s="36"/>
      <c r="AV34" s="36"/>
    </row>
    <row r="35" spans="1:48" ht="15.75" customHeight="1">
      <c r="A35" s="63" t="s">
        <v>184</v>
      </c>
      <c r="B35" s="45" t="s">
        <v>1703</v>
      </c>
      <c r="C35" s="59" t="s">
        <v>1819</v>
      </c>
      <c r="D35" s="61" t="s">
        <v>1827</v>
      </c>
      <c r="E35" s="59">
        <v>698</v>
      </c>
      <c r="F35" s="64">
        <v>3294</v>
      </c>
      <c r="G35" s="42"/>
      <c r="H35" s="73">
        <v>24</v>
      </c>
      <c r="I35" s="88" t="s">
        <v>2652</v>
      </c>
      <c r="J35" s="88" t="s">
        <v>2618</v>
      </c>
      <c r="M35" s="42"/>
      <c r="N35" s="42"/>
      <c r="O35" s="48"/>
      <c r="P35" s="48"/>
      <c r="Q35" s="71"/>
      <c r="AB35" s="48"/>
      <c r="AI35" s="36"/>
      <c r="AV35" s="36"/>
    </row>
    <row r="36" spans="1:48" ht="15.75" customHeight="1">
      <c r="A36" s="63" t="s">
        <v>1330</v>
      </c>
      <c r="B36" s="45" t="s">
        <v>1703</v>
      </c>
      <c r="C36" s="59" t="s">
        <v>1816</v>
      </c>
      <c r="D36" s="61" t="s">
        <v>2515</v>
      </c>
      <c r="E36" s="59">
        <v>85</v>
      </c>
      <c r="F36" s="64">
        <v>396</v>
      </c>
      <c r="G36" s="42"/>
      <c r="H36" s="73">
        <v>25</v>
      </c>
      <c r="I36" s="88" t="s">
        <v>2653</v>
      </c>
      <c r="J36" s="88" t="s">
        <v>2617</v>
      </c>
      <c r="M36" s="42"/>
      <c r="N36" s="42"/>
      <c r="O36" s="48"/>
      <c r="P36" s="48"/>
      <c r="Q36" s="71"/>
      <c r="AB36" s="48"/>
      <c r="AI36" s="36"/>
      <c r="AV36" s="36"/>
    </row>
    <row r="37" spans="1:48" ht="15.75" customHeight="1">
      <c r="A37" s="63" t="s">
        <v>1130</v>
      </c>
      <c r="B37" s="45" t="s">
        <v>1703</v>
      </c>
      <c r="C37" s="59" t="s">
        <v>1818</v>
      </c>
      <c r="D37" s="61" t="s">
        <v>2510</v>
      </c>
      <c r="E37" s="59">
        <v>2220</v>
      </c>
      <c r="F37" s="64">
        <v>9350</v>
      </c>
      <c r="G37" s="42"/>
      <c r="H37" s="73">
        <v>26</v>
      </c>
      <c r="I37" s="88" t="s">
        <v>2654</v>
      </c>
      <c r="J37" s="88" t="s">
        <v>2617</v>
      </c>
      <c r="M37" s="42"/>
      <c r="N37" s="42"/>
      <c r="O37" s="48"/>
      <c r="P37" s="48"/>
      <c r="Q37" s="71"/>
      <c r="AB37" s="48"/>
      <c r="AI37" s="36"/>
      <c r="AV37" s="36"/>
    </row>
    <row r="38" spans="1:48" ht="15.75" customHeight="1">
      <c r="A38" s="63" t="s">
        <v>1300</v>
      </c>
      <c r="B38" s="45" t="s">
        <v>1703</v>
      </c>
      <c r="C38" s="59" t="s">
        <v>1816</v>
      </c>
      <c r="D38" s="61" t="s">
        <v>2515</v>
      </c>
      <c r="E38" s="59">
        <v>32</v>
      </c>
      <c r="F38" s="64">
        <v>205</v>
      </c>
      <c r="G38" s="42"/>
      <c r="H38" s="73">
        <v>27</v>
      </c>
      <c r="I38" s="88" t="s">
        <v>2655</v>
      </c>
      <c r="J38" s="88" t="s">
        <v>2618</v>
      </c>
      <c r="M38" s="42"/>
      <c r="N38" s="42"/>
      <c r="O38" s="48"/>
      <c r="P38" s="48"/>
      <c r="Q38" s="71"/>
      <c r="AB38" s="48"/>
      <c r="AI38" s="36"/>
      <c r="AV38" s="36"/>
    </row>
    <row r="39" spans="1:48" ht="15.75" customHeight="1">
      <c r="A39" s="63" t="s">
        <v>1089</v>
      </c>
      <c r="B39" s="45" t="s">
        <v>1703</v>
      </c>
      <c r="C39" s="59" t="s">
        <v>1814</v>
      </c>
      <c r="D39" s="61" t="s">
        <v>717</v>
      </c>
      <c r="E39" s="59">
        <v>204</v>
      </c>
      <c r="F39" s="64">
        <v>940</v>
      </c>
      <c r="G39" s="42"/>
      <c r="H39" s="73"/>
      <c r="I39" s="88"/>
      <c r="J39" s="88"/>
      <c r="M39" s="42"/>
      <c r="N39" s="42"/>
      <c r="O39" s="48"/>
      <c r="P39" s="48"/>
      <c r="Q39" s="71"/>
      <c r="AB39" s="48"/>
      <c r="AI39" s="36"/>
      <c r="AV39" s="36"/>
    </row>
    <row r="40" spans="1:48" ht="15.75" customHeight="1">
      <c r="A40" s="63" t="s">
        <v>683</v>
      </c>
      <c r="B40" s="45" t="s">
        <v>1703</v>
      </c>
      <c r="C40" s="59" t="s">
        <v>1813</v>
      </c>
      <c r="D40" s="61" t="s">
        <v>517</v>
      </c>
      <c r="E40" s="59">
        <v>67</v>
      </c>
      <c r="F40" s="64">
        <v>278</v>
      </c>
      <c r="G40" s="42"/>
      <c r="H40" s="73">
        <v>28</v>
      </c>
      <c r="I40" s="88" t="s">
        <v>2656</v>
      </c>
      <c r="J40" s="88" t="s">
        <v>2617</v>
      </c>
      <c r="M40" s="42"/>
      <c r="N40" s="42"/>
      <c r="O40" s="48"/>
      <c r="P40" s="48"/>
      <c r="Q40" s="71"/>
      <c r="AB40" s="48"/>
      <c r="AI40" s="36"/>
      <c r="AV40" s="36"/>
    </row>
    <row r="41" spans="1:48" ht="15.75" customHeight="1">
      <c r="A41" s="63" t="s">
        <v>433</v>
      </c>
      <c r="B41" s="45" t="s">
        <v>1703</v>
      </c>
      <c r="C41" s="59" t="s">
        <v>1820</v>
      </c>
      <c r="D41" s="61" t="s">
        <v>405</v>
      </c>
      <c r="E41" s="59">
        <v>330</v>
      </c>
      <c r="F41" s="64">
        <v>971</v>
      </c>
      <c r="G41" s="42"/>
      <c r="H41" s="73">
        <v>29</v>
      </c>
      <c r="I41" s="88" t="s">
        <v>2657</v>
      </c>
      <c r="J41" s="88" t="s">
        <v>2617</v>
      </c>
      <c r="M41" s="42"/>
      <c r="N41" s="42"/>
      <c r="O41" s="48"/>
      <c r="P41" s="48"/>
      <c r="Q41" s="71"/>
      <c r="AB41" s="48"/>
      <c r="AI41" s="36"/>
      <c r="AV41" s="36"/>
    </row>
    <row r="42" spans="1:48" ht="15.75" customHeight="1">
      <c r="A42" s="63" t="s">
        <v>1014</v>
      </c>
      <c r="B42" s="45" t="s">
        <v>1703</v>
      </c>
      <c r="C42" s="59" t="s">
        <v>1814</v>
      </c>
      <c r="D42" s="61" t="s">
        <v>2511</v>
      </c>
      <c r="E42" s="59">
        <v>281</v>
      </c>
      <c r="F42" s="64">
        <v>1087</v>
      </c>
      <c r="G42" s="42"/>
      <c r="H42" s="73">
        <v>30</v>
      </c>
      <c r="I42" s="88" t="s">
        <v>2658</v>
      </c>
      <c r="J42" s="88" t="s">
        <v>2617</v>
      </c>
      <c r="M42" s="42"/>
      <c r="N42" s="42"/>
      <c r="O42" s="48"/>
      <c r="P42" s="48"/>
      <c r="Q42" s="70"/>
      <c r="AB42" s="48"/>
      <c r="AI42" s="36"/>
      <c r="AV42" s="36"/>
    </row>
    <row r="43" spans="1:48" ht="15.75" customHeight="1">
      <c r="A43" s="63" t="s">
        <v>486</v>
      </c>
      <c r="B43" s="45" t="s">
        <v>1703</v>
      </c>
      <c r="C43" s="59" t="s">
        <v>1815</v>
      </c>
      <c r="D43" s="61" t="s">
        <v>481</v>
      </c>
      <c r="E43" s="59">
        <v>40</v>
      </c>
      <c r="F43" s="64">
        <v>162</v>
      </c>
      <c r="G43" s="42"/>
      <c r="H43" s="73">
        <v>31</v>
      </c>
      <c r="I43" s="88" t="s">
        <v>2659</v>
      </c>
      <c r="J43" s="88" t="s">
        <v>2617</v>
      </c>
      <c r="M43" s="42"/>
      <c r="N43" s="42"/>
      <c r="O43" s="48"/>
      <c r="P43" s="48"/>
      <c r="Q43" s="71"/>
      <c r="AB43" s="48"/>
      <c r="AI43" s="36"/>
      <c r="AV43" s="36"/>
    </row>
    <row r="44" spans="1:48" ht="15.75" customHeight="1">
      <c r="A44" s="63" t="s">
        <v>320</v>
      </c>
      <c r="B44" s="45" t="s">
        <v>1703</v>
      </c>
      <c r="C44" s="59" t="s">
        <v>1819</v>
      </c>
      <c r="D44" s="61" t="s">
        <v>266</v>
      </c>
      <c r="E44" s="59">
        <v>2130</v>
      </c>
      <c r="F44" s="64">
        <v>11708</v>
      </c>
      <c r="G44" s="42"/>
      <c r="H44" s="73">
        <v>32</v>
      </c>
      <c r="I44" s="91" t="s">
        <v>2660</v>
      </c>
      <c r="J44" s="88" t="s">
        <v>2618</v>
      </c>
      <c r="M44" s="42"/>
      <c r="N44" s="42"/>
      <c r="O44" s="48"/>
      <c r="P44" s="48"/>
      <c r="Q44" s="71"/>
      <c r="AB44" s="48"/>
      <c r="AI44" s="36"/>
      <c r="AV44" s="36"/>
    </row>
    <row r="45" spans="1:48" ht="15.75" customHeight="1">
      <c r="A45" s="63" t="s">
        <v>487</v>
      </c>
      <c r="B45" s="45" t="s">
        <v>1703</v>
      </c>
      <c r="C45" s="59" t="s">
        <v>1815</v>
      </c>
      <c r="D45" s="61" t="s">
        <v>481</v>
      </c>
      <c r="E45" s="59">
        <v>26</v>
      </c>
      <c r="F45" s="64">
        <v>114</v>
      </c>
      <c r="G45" s="42"/>
      <c r="H45" s="73">
        <v>33</v>
      </c>
      <c r="I45" s="91" t="s">
        <v>2661</v>
      </c>
      <c r="J45" s="88" t="s">
        <v>2618</v>
      </c>
      <c r="M45" s="42"/>
      <c r="N45" s="42"/>
      <c r="O45" s="48"/>
      <c r="P45" s="48"/>
      <c r="Q45" s="71"/>
      <c r="AB45" s="48"/>
      <c r="AI45" s="36"/>
      <c r="AV45" s="36"/>
    </row>
    <row r="46" spans="1:48" ht="15.75" customHeight="1">
      <c r="A46" s="63" t="s">
        <v>461</v>
      </c>
      <c r="B46" s="45" t="s">
        <v>1703</v>
      </c>
      <c r="C46" s="59" t="s">
        <v>1820</v>
      </c>
      <c r="D46" s="61" t="s">
        <v>449</v>
      </c>
      <c r="E46" s="59">
        <v>140</v>
      </c>
      <c r="F46" s="64">
        <v>626</v>
      </c>
      <c r="G46" s="42"/>
      <c r="H46" s="73">
        <v>34</v>
      </c>
      <c r="I46" s="91" t="s">
        <v>2662</v>
      </c>
      <c r="J46" s="88" t="s">
        <v>2618</v>
      </c>
      <c r="M46" s="42"/>
      <c r="N46" s="42"/>
      <c r="O46" s="48"/>
      <c r="P46" s="48"/>
      <c r="Q46" s="71"/>
      <c r="AB46" s="48"/>
      <c r="AI46" s="36"/>
      <c r="AV46" s="36"/>
    </row>
    <row r="47" spans="1:48" ht="15.75" customHeight="1">
      <c r="A47" s="63" t="s">
        <v>484</v>
      </c>
      <c r="B47" s="45" t="s">
        <v>1703</v>
      </c>
      <c r="C47" s="59" t="s">
        <v>1815</v>
      </c>
      <c r="D47" s="61" t="s">
        <v>481</v>
      </c>
      <c r="E47" s="59">
        <v>80</v>
      </c>
      <c r="F47" s="64">
        <v>405</v>
      </c>
      <c r="G47" s="42"/>
      <c r="H47" s="75" t="s">
        <v>2663</v>
      </c>
      <c r="I47" s="86"/>
      <c r="J47" s="88"/>
      <c r="M47" s="42"/>
      <c r="N47" s="42"/>
      <c r="O47" s="48"/>
      <c r="P47" s="48"/>
      <c r="Q47" s="71"/>
      <c r="AB47" s="48"/>
      <c r="AI47" s="36"/>
      <c r="AV47" s="36"/>
    </row>
    <row r="48" spans="1:48" ht="15.75" customHeight="1">
      <c r="A48" s="63" t="s">
        <v>1052</v>
      </c>
      <c r="B48" s="45" t="s">
        <v>1703</v>
      </c>
      <c r="C48" s="59" t="s">
        <v>1813</v>
      </c>
      <c r="D48" s="61" t="s">
        <v>663</v>
      </c>
      <c r="E48" s="59">
        <v>487</v>
      </c>
      <c r="F48" s="64">
        <v>1768</v>
      </c>
      <c r="G48" s="42"/>
      <c r="H48" s="73"/>
      <c r="I48" s="88"/>
      <c r="J48" s="88"/>
      <c r="M48" s="42"/>
      <c r="N48" s="42"/>
      <c r="O48" s="48"/>
      <c r="P48" s="48"/>
      <c r="Q48" s="71"/>
      <c r="AB48" s="48"/>
      <c r="AI48" s="36"/>
      <c r="AV48" s="36"/>
    </row>
    <row r="49" spans="1:48" ht="15.75" customHeight="1">
      <c r="A49" s="63" t="s">
        <v>1561</v>
      </c>
      <c r="B49" s="45" t="s">
        <v>1703</v>
      </c>
      <c r="C49" s="59" t="s">
        <v>1817</v>
      </c>
      <c r="D49" s="61" t="s">
        <v>1509</v>
      </c>
      <c r="E49" s="59">
        <v>440</v>
      </c>
      <c r="F49" s="64">
        <v>1880</v>
      </c>
      <c r="G49" s="42"/>
      <c r="H49" s="76">
        <v>35</v>
      </c>
      <c r="I49" s="55" t="s">
        <v>2664</v>
      </c>
      <c r="J49" s="88" t="s">
        <v>2617</v>
      </c>
      <c r="M49" s="42"/>
      <c r="N49" s="42"/>
      <c r="O49" s="48"/>
      <c r="P49" s="48"/>
      <c r="Q49" s="71"/>
      <c r="AB49" s="48"/>
      <c r="AI49" s="36"/>
      <c r="AV49" s="36"/>
    </row>
    <row r="50" spans="1:48" ht="15.75" customHeight="1">
      <c r="A50" s="63" t="s">
        <v>1002</v>
      </c>
      <c r="B50" s="45" t="s">
        <v>1703</v>
      </c>
      <c r="C50" s="59" t="s">
        <v>1813</v>
      </c>
      <c r="D50" s="61" t="s">
        <v>633</v>
      </c>
      <c r="E50" s="59">
        <v>280</v>
      </c>
      <c r="F50" s="64">
        <v>1229</v>
      </c>
      <c r="G50" s="42"/>
      <c r="H50" s="73">
        <v>36</v>
      </c>
      <c r="I50" s="88" t="s">
        <v>2665</v>
      </c>
      <c r="J50" s="88" t="s">
        <v>2617</v>
      </c>
      <c r="M50" s="42"/>
      <c r="N50" s="42"/>
      <c r="O50" s="48"/>
      <c r="P50" s="48"/>
      <c r="Q50" s="71"/>
      <c r="AB50" s="48"/>
      <c r="AI50" s="36"/>
      <c r="AV50" s="48"/>
    </row>
    <row r="51" spans="1:48" ht="15.75" customHeight="1">
      <c r="A51" s="63" t="s">
        <v>516</v>
      </c>
      <c r="B51" s="45" t="s">
        <v>1703</v>
      </c>
      <c r="C51" s="59" t="s">
        <v>1815</v>
      </c>
      <c r="D51" s="61" t="s">
        <v>1746</v>
      </c>
      <c r="E51" s="59">
        <v>79</v>
      </c>
      <c r="F51" s="64">
        <v>431</v>
      </c>
      <c r="G51" s="42"/>
      <c r="H51" s="73">
        <v>37</v>
      </c>
      <c r="I51" s="88" t="s">
        <v>2666</v>
      </c>
      <c r="J51" s="88" t="s">
        <v>2617</v>
      </c>
      <c r="M51" s="42"/>
      <c r="N51" s="42"/>
      <c r="O51" s="48"/>
      <c r="P51" s="48"/>
      <c r="Q51" s="70"/>
      <c r="AB51" s="48"/>
      <c r="AI51" s="36"/>
      <c r="AV51" s="48"/>
    </row>
    <row r="52" spans="1:48" ht="15.75" customHeight="1">
      <c r="A52" s="63" t="s">
        <v>2523</v>
      </c>
      <c r="B52" s="45" t="s">
        <v>1703</v>
      </c>
      <c r="C52" s="59" t="s">
        <v>1820</v>
      </c>
      <c r="D52" s="61" t="s">
        <v>345</v>
      </c>
      <c r="E52" s="59">
        <v>235</v>
      </c>
      <c r="F52" s="64">
        <v>939</v>
      </c>
      <c r="G52" s="42"/>
      <c r="H52" s="73">
        <v>38</v>
      </c>
      <c r="I52" s="88" t="s">
        <v>2667</v>
      </c>
      <c r="J52" s="88" t="s">
        <v>2617</v>
      </c>
      <c r="M52" s="42"/>
      <c r="N52" s="42"/>
      <c r="O52" s="48"/>
      <c r="P52" s="48"/>
      <c r="Q52" s="71"/>
      <c r="AB52" s="48"/>
      <c r="AI52" s="36"/>
      <c r="AJ52" s="36"/>
      <c r="AK52" s="36"/>
      <c r="AL52" s="36"/>
      <c r="AM52" s="36"/>
      <c r="AN52" s="36"/>
      <c r="AO52" s="48"/>
      <c r="AP52" s="36"/>
      <c r="AQ52" s="36"/>
      <c r="AR52" s="36"/>
      <c r="AS52" s="36"/>
      <c r="AT52" s="36"/>
      <c r="AU52" s="36"/>
      <c r="AV52" s="36"/>
    </row>
    <row r="53" spans="1:48" ht="15.75" customHeight="1">
      <c r="A53" s="63" t="s">
        <v>2517</v>
      </c>
      <c r="B53" s="45" t="s">
        <v>1703</v>
      </c>
      <c r="C53" s="59" t="s">
        <v>1816</v>
      </c>
      <c r="D53" s="61" t="s">
        <v>1821</v>
      </c>
      <c r="E53" s="59">
        <v>35</v>
      </c>
      <c r="F53" s="64">
        <v>136</v>
      </c>
      <c r="G53" s="42"/>
      <c r="H53" s="73">
        <v>39</v>
      </c>
      <c r="I53" s="88" t="s">
        <v>2668</v>
      </c>
      <c r="J53" s="88" t="s">
        <v>2617</v>
      </c>
      <c r="M53" s="42"/>
      <c r="N53" s="42"/>
      <c r="O53" s="48"/>
      <c r="P53" s="48"/>
      <c r="Q53" s="71"/>
      <c r="AB53" s="48"/>
      <c r="AI53" s="36"/>
      <c r="AJ53" s="36"/>
      <c r="AK53" s="36"/>
      <c r="AL53" s="36"/>
      <c r="AM53" s="36"/>
      <c r="AN53" s="36"/>
      <c r="AO53" s="48"/>
      <c r="AP53" s="36"/>
      <c r="AQ53" s="36"/>
      <c r="AR53" s="36"/>
      <c r="AS53" s="36"/>
      <c r="AT53" s="36"/>
      <c r="AU53" s="36"/>
      <c r="AV53" s="36"/>
    </row>
    <row r="54" spans="1:48" ht="15.75" customHeight="1">
      <c r="A54" s="63" t="s">
        <v>251</v>
      </c>
      <c r="B54" s="45" t="s">
        <v>1703</v>
      </c>
      <c r="C54" s="59" t="s">
        <v>1819</v>
      </c>
      <c r="D54" s="61" t="s">
        <v>208</v>
      </c>
      <c r="E54" s="59">
        <v>30</v>
      </c>
      <c r="F54" s="64">
        <v>130</v>
      </c>
      <c r="G54" s="42"/>
      <c r="H54" s="73">
        <v>40</v>
      </c>
      <c r="I54" s="88" t="s">
        <v>2669</v>
      </c>
      <c r="J54" s="88" t="s">
        <v>2617</v>
      </c>
      <c r="M54" s="42"/>
      <c r="N54" s="42"/>
      <c r="O54" s="48"/>
      <c r="P54" s="48"/>
      <c r="Q54" s="71"/>
      <c r="AB54" s="48"/>
      <c r="AI54" s="36"/>
      <c r="AJ54" s="36"/>
      <c r="AK54" s="36"/>
      <c r="AL54" s="36"/>
      <c r="AM54" s="36"/>
      <c r="AN54" s="36"/>
      <c r="AO54" s="48"/>
      <c r="AP54" s="36"/>
      <c r="AQ54" s="36"/>
      <c r="AR54" s="36"/>
      <c r="AS54" s="36"/>
      <c r="AT54" s="36"/>
      <c r="AU54" s="36"/>
      <c r="AV54" s="36"/>
    </row>
    <row r="55" spans="1:48" ht="15.75" customHeight="1">
      <c r="A55" s="63" t="s">
        <v>816</v>
      </c>
      <c r="B55" s="45" t="s">
        <v>1703</v>
      </c>
      <c r="C55" s="59" t="s">
        <v>1814</v>
      </c>
      <c r="D55" s="61" t="s">
        <v>481</v>
      </c>
      <c r="E55" s="59">
        <v>254</v>
      </c>
      <c r="F55" s="64">
        <v>902</v>
      </c>
      <c r="G55" s="42"/>
      <c r="H55" s="73"/>
      <c r="I55" s="88"/>
      <c r="J55" s="88"/>
      <c r="M55" s="42"/>
      <c r="N55" s="42"/>
      <c r="O55" s="48"/>
      <c r="P55" s="48"/>
      <c r="Q55" s="71"/>
      <c r="AB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</row>
    <row r="56" spans="1:48" ht="15.75" customHeight="1">
      <c r="A56" s="63" t="s">
        <v>2525</v>
      </c>
      <c r="B56" s="45" t="s">
        <v>1703</v>
      </c>
      <c r="C56" s="59" t="s">
        <v>1818</v>
      </c>
      <c r="D56" s="61" t="s">
        <v>2510</v>
      </c>
      <c r="E56" s="59">
        <v>1740</v>
      </c>
      <c r="F56" s="64">
        <v>5730</v>
      </c>
      <c r="G56" s="42"/>
      <c r="H56" s="92" t="s">
        <v>2670</v>
      </c>
      <c r="I56" s="93"/>
      <c r="J56" s="88"/>
      <c r="M56" s="42"/>
      <c r="N56" s="42"/>
      <c r="O56" s="48"/>
      <c r="P56" s="48"/>
      <c r="Q56" s="71"/>
      <c r="AB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</row>
    <row r="57" spans="1:48" ht="15.75" customHeight="1">
      <c r="A57" s="63" t="s">
        <v>220</v>
      </c>
      <c r="B57" s="45" t="s">
        <v>1703</v>
      </c>
      <c r="C57" s="59" t="s">
        <v>1819</v>
      </c>
      <c r="D57" s="61" t="s">
        <v>208</v>
      </c>
      <c r="E57" s="59">
        <v>276</v>
      </c>
      <c r="F57" s="64">
        <v>1378</v>
      </c>
      <c r="G57" s="42"/>
      <c r="H57" s="75" t="s">
        <v>2671</v>
      </c>
      <c r="I57" s="86"/>
      <c r="J57" s="88"/>
      <c r="M57" s="42"/>
      <c r="N57" s="42"/>
      <c r="O57" s="48"/>
      <c r="P57" s="48"/>
      <c r="Q57" s="71"/>
      <c r="AB57" s="48"/>
      <c r="AI57" s="36"/>
      <c r="AJ57" s="36"/>
      <c r="AK57" s="36"/>
      <c r="AL57" s="36"/>
      <c r="AM57" s="36"/>
      <c r="AN57" s="36"/>
      <c r="AO57" s="48"/>
      <c r="AP57" s="36"/>
      <c r="AQ57" s="36"/>
      <c r="AR57" s="36"/>
      <c r="AS57" s="36"/>
      <c r="AT57" s="36"/>
      <c r="AU57" s="36"/>
      <c r="AV57" s="36"/>
    </row>
    <row r="58" spans="1:48" ht="15.75" customHeight="1">
      <c r="A58" s="63" t="s">
        <v>1473</v>
      </c>
      <c r="B58" s="45" t="s">
        <v>1703</v>
      </c>
      <c r="C58" s="59" t="s">
        <v>1817</v>
      </c>
      <c r="D58" s="61" t="s">
        <v>1451</v>
      </c>
      <c r="E58" s="59">
        <v>2223</v>
      </c>
      <c r="F58" s="64">
        <v>12505</v>
      </c>
      <c r="G58" s="42"/>
      <c r="H58" s="73">
        <v>41</v>
      </c>
      <c r="I58" s="88" t="s">
        <v>2672</v>
      </c>
      <c r="J58" s="88" t="s">
        <v>2617</v>
      </c>
      <c r="M58" s="42"/>
      <c r="N58" s="42"/>
      <c r="O58" s="48"/>
      <c r="P58" s="48"/>
      <c r="Q58" s="71"/>
      <c r="AB58" s="48"/>
      <c r="AI58" s="36"/>
      <c r="AJ58" s="36"/>
      <c r="AK58" s="36"/>
      <c r="AL58" s="36"/>
      <c r="AM58" s="36"/>
      <c r="AN58" s="36"/>
      <c r="AO58" s="48"/>
      <c r="AP58" s="36"/>
      <c r="AQ58" s="36"/>
      <c r="AR58" s="36"/>
      <c r="AS58" s="36"/>
      <c r="AT58" s="36"/>
      <c r="AU58" s="36"/>
      <c r="AV58" s="36"/>
    </row>
    <row r="59" spans="1:48" ht="15.75" customHeight="1">
      <c r="A59" s="63" t="s">
        <v>279</v>
      </c>
      <c r="B59" s="45" t="s">
        <v>1703</v>
      </c>
      <c r="C59" s="59" t="s">
        <v>1819</v>
      </c>
      <c r="D59" s="61" t="s">
        <v>266</v>
      </c>
      <c r="E59" s="59">
        <v>365</v>
      </c>
      <c r="F59" s="64">
        <v>1822</v>
      </c>
      <c r="G59" s="42"/>
      <c r="H59" s="73">
        <v>42</v>
      </c>
      <c r="I59" s="88" t="s">
        <v>2673</v>
      </c>
      <c r="J59" s="88" t="s">
        <v>2617</v>
      </c>
      <c r="M59" s="42"/>
      <c r="N59" s="42"/>
      <c r="O59" s="48"/>
      <c r="P59" s="48"/>
      <c r="Q59" s="70"/>
      <c r="AB59" s="48"/>
      <c r="AI59" s="36"/>
      <c r="AJ59" s="36"/>
      <c r="AK59" s="36"/>
      <c r="AL59" s="36"/>
      <c r="AM59" s="36"/>
      <c r="AN59" s="36"/>
      <c r="AO59" s="48"/>
      <c r="AP59" s="36"/>
      <c r="AQ59" s="36"/>
      <c r="AR59" s="36"/>
      <c r="AS59" s="36"/>
      <c r="AT59" s="36"/>
      <c r="AU59" s="36"/>
      <c r="AV59" s="36"/>
    </row>
    <row r="60" spans="1:48" ht="15.75" customHeight="1">
      <c r="A60" s="63" t="s">
        <v>489</v>
      </c>
      <c r="B60" s="45" t="s">
        <v>1703</v>
      </c>
      <c r="C60" s="59" t="s">
        <v>1815</v>
      </c>
      <c r="D60" s="61" t="s">
        <v>1812</v>
      </c>
      <c r="E60" s="59">
        <v>48</v>
      </c>
      <c r="F60" s="64">
        <v>159</v>
      </c>
      <c r="G60" s="42"/>
      <c r="H60" s="73">
        <v>43</v>
      </c>
      <c r="I60" s="88" t="s">
        <v>2674</v>
      </c>
      <c r="J60" s="88" t="s">
        <v>2617</v>
      </c>
      <c r="M60" s="42"/>
      <c r="N60" s="42"/>
      <c r="O60" s="48"/>
      <c r="P60" s="48"/>
      <c r="Q60" s="71"/>
      <c r="AB60" s="48"/>
      <c r="AI60" s="36"/>
      <c r="AJ60" s="36"/>
      <c r="AK60" s="36"/>
      <c r="AL60" s="36"/>
      <c r="AM60" s="36"/>
      <c r="AN60" s="36"/>
      <c r="AO60" s="48"/>
      <c r="AP60" s="36"/>
      <c r="AQ60" s="36"/>
      <c r="AR60" s="36"/>
      <c r="AS60" s="36"/>
      <c r="AT60" s="36"/>
      <c r="AU60" s="36"/>
      <c r="AV60" s="36"/>
    </row>
    <row r="61" spans="1:48" ht="15.75" customHeight="1">
      <c r="A61" s="63" t="s">
        <v>1072</v>
      </c>
      <c r="B61" s="45" t="s">
        <v>1703</v>
      </c>
      <c r="C61" s="59" t="s">
        <v>1814</v>
      </c>
      <c r="D61" s="61" t="s">
        <v>717</v>
      </c>
      <c r="E61" s="59">
        <v>462</v>
      </c>
      <c r="F61" s="64">
        <v>2453</v>
      </c>
      <c r="G61" s="42"/>
      <c r="H61" s="73"/>
      <c r="I61" s="88"/>
      <c r="J61" s="88"/>
      <c r="M61" s="42"/>
      <c r="N61" s="42"/>
      <c r="O61" s="48"/>
      <c r="P61" s="48"/>
      <c r="Q61" s="71"/>
      <c r="AB61" s="48"/>
      <c r="AI61" s="36"/>
      <c r="AJ61" s="36"/>
      <c r="AK61" s="36"/>
      <c r="AL61" s="36"/>
      <c r="AM61" s="36"/>
      <c r="AN61" s="36"/>
      <c r="AO61" s="48"/>
      <c r="AP61" s="36"/>
      <c r="AQ61" s="36"/>
      <c r="AR61" s="36"/>
      <c r="AS61" s="36"/>
      <c r="AT61" s="36"/>
      <c r="AU61" s="36"/>
      <c r="AV61" s="36"/>
    </row>
    <row r="62" spans="1:48" ht="15.75" customHeight="1">
      <c r="A62" s="63" t="s">
        <v>376</v>
      </c>
      <c r="B62" s="45" t="s">
        <v>1703</v>
      </c>
      <c r="C62" s="59" t="s">
        <v>1820</v>
      </c>
      <c r="D62" s="61" t="s">
        <v>345</v>
      </c>
      <c r="E62" s="59">
        <v>241</v>
      </c>
      <c r="F62" s="64">
        <v>1038</v>
      </c>
      <c r="G62" s="42"/>
      <c r="H62" s="75" t="s">
        <v>2675</v>
      </c>
      <c r="I62" s="88"/>
      <c r="J62" s="88"/>
      <c r="M62" s="42"/>
      <c r="N62" s="42"/>
      <c r="O62" s="48"/>
      <c r="P62" s="48"/>
      <c r="Q62" s="71"/>
      <c r="AB62" s="48"/>
      <c r="AI62" s="36"/>
      <c r="AJ62" s="36"/>
      <c r="AK62" s="36"/>
      <c r="AL62" s="36"/>
      <c r="AM62" s="36"/>
      <c r="AN62" s="36"/>
      <c r="AO62" s="48"/>
      <c r="AP62" s="36"/>
      <c r="AQ62" s="36"/>
      <c r="AR62" s="36"/>
      <c r="AS62" s="36"/>
      <c r="AT62" s="36"/>
      <c r="AU62" s="36"/>
      <c r="AV62" s="36"/>
    </row>
    <row r="63" spans="1:48" ht="15.75" customHeight="1">
      <c r="A63" s="63" t="s">
        <v>581</v>
      </c>
      <c r="B63" s="45" t="s">
        <v>1703</v>
      </c>
      <c r="C63" s="59" t="s">
        <v>1813</v>
      </c>
      <c r="D63" s="61" t="s">
        <v>517</v>
      </c>
      <c r="E63" s="59">
        <v>276</v>
      </c>
      <c r="F63" s="64">
        <v>1181</v>
      </c>
      <c r="G63" s="42"/>
      <c r="H63" s="73">
        <v>44</v>
      </c>
      <c r="I63" s="88" t="s">
        <v>2676</v>
      </c>
      <c r="J63" s="88" t="s">
        <v>2617</v>
      </c>
      <c r="M63" s="42"/>
      <c r="N63" s="42"/>
      <c r="O63" s="48"/>
      <c r="P63" s="48"/>
      <c r="Q63" s="71"/>
      <c r="AB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</row>
    <row r="64" spans="1:48" ht="15.75" customHeight="1">
      <c r="A64" s="63" t="s">
        <v>1353</v>
      </c>
      <c r="B64" s="45" t="s">
        <v>1703</v>
      </c>
      <c r="C64" s="59" t="s">
        <v>1816</v>
      </c>
      <c r="D64" s="61" t="s">
        <v>1821</v>
      </c>
      <c r="E64" s="59">
        <v>601</v>
      </c>
      <c r="F64" s="64">
        <v>3211</v>
      </c>
      <c r="G64" s="42"/>
      <c r="H64" s="73">
        <v>45</v>
      </c>
      <c r="I64" s="88" t="s">
        <v>2677</v>
      </c>
      <c r="J64" s="88" t="s">
        <v>2617</v>
      </c>
      <c r="M64" s="42"/>
      <c r="N64" s="42"/>
      <c r="O64" s="48"/>
      <c r="P64" s="48"/>
      <c r="Q64" s="71"/>
      <c r="AB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</row>
    <row r="65" spans="1:48" ht="15.75" customHeight="1">
      <c r="A65" s="63" t="s">
        <v>880</v>
      </c>
      <c r="B65" s="45" t="s">
        <v>1703</v>
      </c>
      <c r="C65" s="59" t="s">
        <v>1813</v>
      </c>
      <c r="D65" s="61" t="s">
        <v>633</v>
      </c>
      <c r="E65" s="59">
        <v>209</v>
      </c>
      <c r="F65" s="64">
        <v>966</v>
      </c>
      <c r="G65" s="42"/>
      <c r="H65" s="73">
        <v>46</v>
      </c>
      <c r="I65" s="88" t="s">
        <v>2678</v>
      </c>
      <c r="J65" s="88" t="s">
        <v>2617</v>
      </c>
      <c r="M65" s="42"/>
      <c r="N65" s="42"/>
      <c r="O65" s="48"/>
      <c r="P65" s="48"/>
      <c r="Q65" s="71"/>
      <c r="AB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</row>
    <row r="66" spans="1:48" ht="15.75" customHeight="1">
      <c r="A66" s="63" t="s">
        <v>1571</v>
      </c>
      <c r="B66" s="45" t="s">
        <v>1703</v>
      </c>
      <c r="C66" s="59" t="s">
        <v>1817</v>
      </c>
      <c r="D66" s="61" t="s">
        <v>1509</v>
      </c>
      <c r="E66" s="59">
        <v>108</v>
      </c>
      <c r="F66" s="64">
        <v>540</v>
      </c>
      <c r="G66" s="42"/>
      <c r="H66" s="73">
        <v>47</v>
      </c>
      <c r="I66" s="88" t="s">
        <v>2679</v>
      </c>
      <c r="J66" s="88" t="s">
        <v>2618</v>
      </c>
      <c r="M66" s="42"/>
      <c r="N66" s="42"/>
      <c r="O66" s="48"/>
      <c r="P66" s="48"/>
      <c r="Q66" s="48"/>
      <c r="AB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</row>
    <row r="67" spans="1:48" ht="15.75" customHeight="1">
      <c r="A67" s="63" t="s">
        <v>1161</v>
      </c>
      <c r="B67" s="45" t="s">
        <v>1703</v>
      </c>
      <c r="C67" s="59" t="s">
        <v>1818</v>
      </c>
      <c r="D67" s="61" t="s">
        <v>2510</v>
      </c>
      <c r="E67" s="59">
        <v>614</v>
      </c>
      <c r="F67" s="64">
        <v>2100</v>
      </c>
      <c r="G67" s="42"/>
      <c r="H67" s="73"/>
      <c r="I67" s="88"/>
      <c r="J67" s="88"/>
      <c r="M67" s="42"/>
      <c r="N67" s="42"/>
      <c r="O67" s="48"/>
      <c r="P67" s="48"/>
      <c r="Q67" s="48"/>
      <c r="AB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</row>
    <row r="68" spans="1:48" ht="15.75" customHeight="1">
      <c r="A68" s="63" t="s">
        <v>1269</v>
      </c>
      <c r="B68" s="45" t="s">
        <v>1703</v>
      </c>
      <c r="C68" s="59" t="s">
        <v>1816</v>
      </c>
      <c r="D68" s="61" t="s">
        <v>2515</v>
      </c>
      <c r="E68" s="59">
        <v>219</v>
      </c>
      <c r="F68" s="64">
        <v>960</v>
      </c>
      <c r="G68" s="42"/>
      <c r="H68" s="75" t="s">
        <v>2680</v>
      </c>
      <c r="I68" s="88"/>
      <c r="J68" s="88"/>
      <c r="M68" s="42"/>
      <c r="N68" s="42"/>
      <c r="O68" s="48"/>
      <c r="P68" s="48"/>
      <c r="Q68" s="70"/>
      <c r="AB68" s="48"/>
      <c r="AI68" s="48"/>
      <c r="AJ68" s="48"/>
      <c r="AK68" s="48"/>
      <c r="AL68" s="48"/>
      <c r="AM68" s="48"/>
      <c r="AN68" s="51"/>
      <c r="AO68" s="48"/>
      <c r="AP68" s="48"/>
      <c r="AQ68" s="48"/>
      <c r="AR68" s="48"/>
      <c r="AS68" s="48"/>
      <c r="AT68" s="48"/>
      <c r="AU68" s="48"/>
      <c r="AV68" s="48"/>
    </row>
    <row r="69" spans="1:48" ht="15.75" customHeight="1">
      <c r="A69" s="63" t="s">
        <v>1576</v>
      </c>
      <c r="B69" s="45" t="s">
        <v>1703</v>
      </c>
      <c r="C69" s="59" t="s">
        <v>1817</v>
      </c>
      <c r="D69" s="61" t="s">
        <v>1509</v>
      </c>
      <c r="E69" s="59">
        <v>550</v>
      </c>
      <c r="F69" s="64">
        <v>1379</v>
      </c>
      <c r="G69" s="42"/>
      <c r="H69" s="73">
        <v>48</v>
      </c>
      <c r="I69" s="88" t="s">
        <v>2681</v>
      </c>
      <c r="J69" s="88" t="s">
        <v>2617</v>
      </c>
      <c r="M69" s="42"/>
      <c r="N69" s="42"/>
      <c r="O69" s="48"/>
      <c r="P69" s="48"/>
      <c r="Q69" s="71"/>
      <c r="AB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</row>
    <row r="70" spans="1:48" ht="15.75" customHeight="1">
      <c r="A70" s="63" t="s">
        <v>1437</v>
      </c>
      <c r="B70" s="45" t="s">
        <v>1703</v>
      </c>
      <c r="C70" s="59" t="s">
        <v>1816</v>
      </c>
      <c r="D70" s="61" t="s">
        <v>1821</v>
      </c>
      <c r="E70" s="59">
        <v>295</v>
      </c>
      <c r="F70" s="64">
        <v>1193</v>
      </c>
      <c r="G70" s="42"/>
      <c r="H70" s="73">
        <v>49</v>
      </c>
      <c r="I70" s="88" t="s">
        <v>2682</v>
      </c>
      <c r="J70" s="88" t="s">
        <v>2617</v>
      </c>
      <c r="M70" s="42"/>
      <c r="N70" s="42"/>
      <c r="O70" s="48"/>
      <c r="P70" s="48"/>
      <c r="Q70" s="71"/>
      <c r="AB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</row>
    <row r="71" spans="1:48" ht="15.75" customHeight="1">
      <c r="A71" s="63" t="s">
        <v>237</v>
      </c>
      <c r="B71" s="45" t="s">
        <v>1703</v>
      </c>
      <c r="C71" s="59" t="s">
        <v>1819</v>
      </c>
      <c r="D71" s="61" t="s">
        <v>208</v>
      </c>
      <c r="E71" s="59">
        <v>310</v>
      </c>
      <c r="F71" s="64">
        <v>1465</v>
      </c>
      <c r="G71" s="42"/>
      <c r="H71" s="73">
        <v>50</v>
      </c>
      <c r="I71" s="88" t="s">
        <v>2683</v>
      </c>
      <c r="J71" s="88" t="s">
        <v>2617</v>
      </c>
      <c r="M71" s="42"/>
      <c r="N71" s="42"/>
      <c r="O71" s="48"/>
      <c r="P71" s="48"/>
      <c r="Q71" s="70"/>
      <c r="AB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</row>
    <row r="72" spans="1:48" ht="15.75" customHeight="1">
      <c r="A72" s="63" t="s">
        <v>1828</v>
      </c>
      <c r="B72" s="45" t="s">
        <v>1703</v>
      </c>
      <c r="C72" s="59" t="s">
        <v>1819</v>
      </c>
      <c r="D72" s="61" t="s">
        <v>266</v>
      </c>
      <c r="E72" s="59">
        <v>390</v>
      </c>
      <c r="F72" s="64">
        <v>1930</v>
      </c>
      <c r="G72" s="42"/>
      <c r="H72" s="73">
        <v>51</v>
      </c>
      <c r="I72" s="88" t="s">
        <v>2684</v>
      </c>
      <c r="J72" s="88" t="s">
        <v>2617</v>
      </c>
      <c r="M72" s="42"/>
      <c r="N72" s="42"/>
      <c r="O72" s="48"/>
      <c r="P72" s="48"/>
      <c r="Q72" s="71"/>
      <c r="AB72" s="48"/>
      <c r="AI72" s="36"/>
      <c r="AJ72" s="36"/>
      <c r="AK72" s="36"/>
      <c r="AL72" s="36"/>
      <c r="AM72" s="36"/>
      <c r="AN72" s="36"/>
      <c r="AO72" s="48"/>
      <c r="AP72" s="36"/>
      <c r="AQ72" s="36"/>
      <c r="AR72" s="36"/>
      <c r="AS72" s="36"/>
      <c r="AT72" s="36"/>
      <c r="AU72" s="36"/>
      <c r="AV72" s="36"/>
    </row>
    <row r="73" spans="1:48" ht="15.75" customHeight="1">
      <c r="A73" s="63" t="s">
        <v>1235</v>
      </c>
      <c r="B73" s="45" t="s">
        <v>1703</v>
      </c>
      <c r="C73" s="59" t="s">
        <v>1818</v>
      </c>
      <c r="D73" s="61" t="s">
        <v>1181</v>
      </c>
      <c r="E73" s="59">
        <v>664</v>
      </c>
      <c r="F73" s="64">
        <v>2780</v>
      </c>
      <c r="G73" s="42"/>
      <c r="H73" s="73">
        <v>52</v>
      </c>
      <c r="I73" s="88" t="s">
        <v>2685</v>
      </c>
      <c r="J73" s="88" t="s">
        <v>2617</v>
      </c>
      <c r="M73" s="42"/>
      <c r="N73" s="42"/>
      <c r="O73" s="48"/>
      <c r="P73" s="48"/>
      <c r="Q73" s="71"/>
      <c r="AB73" s="48"/>
      <c r="AI73" s="36"/>
      <c r="AJ73" s="36"/>
      <c r="AK73" s="36"/>
      <c r="AL73" s="36"/>
      <c r="AM73" s="36"/>
      <c r="AN73" s="36"/>
      <c r="AO73" s="48"/>
      <c r="AP73" s="36"/>
      <c r="AQ73" s="36"/>
      <c r="AR73" s="36"/>
      <c r="AS73" s="36"/>
      <c r="AT73" s="36"/>
      <c r="AU73" s="36"/>
      <c r="AV73" s="36"/>
    </row>
    <row r="74" spans="1:48" ht="15.75" customHeight="1">
      <c r="A74" s="63" t="s">
        <v>1280</v>
      </c>
      <c r="B74" s="45" t="s">
        <v>1703</v>
      </c>
      <c r="C74" s="59" t="s">
        <v>1816</v>
      </c>
      <c r="D74" s="61" t="s">
        <v>2515</v>
      </c>
      <c r="E74" s="59">
        <v>39</v>
      </c>
      <c r="F74" s="64">
        <v>154</v>
      </c>
      <c r="G74" s="42"/>
      <c r="H74" s="73">
        <v>53</v>
      </c>
      <c r="I74" s="88" t="s">
        <v>2686</v>
      </c>
      <c r="J74" s="88" t="s">
        <v>2617</v>
      </c>
      <c r="M74" s="42"/>
      <c r="N74" s="42"/>
      <c r="O74" s="48"/>
      <c r="P74" s="48"/>
      <c r="Q74" s="71"/>
      <c r="AB74" s="48"/>
      <c r="AI74" s="36"/>
      <c r="AJ74" s="36"/>
      <c r="AK74" s="36"/>
      <c r="AL74" s="36"/>
      <c r="AM74" s="36"/>
      <c r="AN74" s="36"/>
      <c r="AO74" s="48"/>
      <c r="AP74" s="36"/>
      <c r="AQ74" s="36"/>
      <c r="AR74" s="36"/>
      <c r="AS74" s="36"/>
      <c r="AT74" s="36"/>
      <c r="AU74" s="36"/>
      <c r="AV74" s="36"/>
    </row>
    <row r="75" spans="1:48" ht="15.75" customHeight="1">
      <c r="A75" s="63" t="s">
        <v>866</v>
      </c>
      <c r="B75" s="45" t="s">
        <v>1703</v>
      </c>
      <c r="C75" s="59" t="s">
        <v>1814</v>
      </c>
      <c r="D75" s="61" t="s">
        <v>717</v>
      </c>
      <c r="E75" s="59">
        <v>320</v>
      </c>
      <c r="F75" s="64">
        <v>1398</v>
      </c>
      <c r="G75" s="42"/>
      <c r="H75" s="75" t="s">
        <v>2687</v>
      </c>
      <c r="I75" s="88"/>
      <c r="J75" s="88"/>
      <c r="M75" s="42"/>
      <c r="N75" s="42"/>
      <c r="O75" s="48"/>
      <c r="P75" s="48"/>
      <c r="Q75" s="71"/>
      <c r="AB75" s="48"/>
      <c r="AI75" s="36"/>
      <c r="AJ75" s="36"/>
      <c r="AK75" s="36"/>
      <c r="AL75" s="36"/>
      <c r="AM75" s="36"/>
      <c r="AN75" s="36"/>
      <c r="AO75" s="48"/>
      <c r="AP75" s="36"/>
      <c r="AQ75" s="36"/>
      <c r="AR75" s="36"/>
      <c r="AS75" s="36"/>
      <c r="AT75" s="36"/>
      <c r="AU75" s="36"/>
      <c r="AV75" s="36"/>
    </row>
    <row r="76" spans="1:48" ht="15.75" customHeight="1">
      <c r="A76" s="63" t="s">
        <v>495</v>
      </c>
      <c r="B76" s="45" t="s">
        <v>1703</v>
      </c>
      <c r="C76" s="59" t="s">
        <v>1815</v>
      </c>
      <c r="D76" s="61" t="s">
        <v>1746</v>
      </c>
      <c r="E76" s="59">
        <v>83</v>
      </c>
      <c r="F76" s="64">
        <v>422</v>
      </c>
      <c r="G76" s="42"/>
      <c r="H76" s="73">
        <v>54</v>
      </c>
      <c r="I76" s="88" t="s">
        <v>2688</v>
      </c>
      <c r="J76" s="88" t="s">
        <v>2617</v>
      </c>
      <c r="M76" s="42"/>
      <c r="N76" s="42"/>
      <c r="O76" s="48"/>
      <c r="P76" s="48"/>
      <c r="Q76" s="71"/>
      <c r="AB76" s="48"/>
      <c r="AI76" s="36"/>
      <c r="AJ76" s="36"/>
      <c r="AK76" s="36"/>
      <c r="AL76" s="36"/>
      <c r="AM76" s="36"/>
      <c r="AN76" s="36"/>
      <c r="AO76" s="48"/>
      <c r="AP76" s="36"/>
      <c r="AQ76" s="36"/>
      <c r="AR76" s="36"/>
      <c r="AS76" s="36"/>
      <c r="AT76" s="36"/>
      <c r="AU76" s="36"/>
      <c r="AV76" s="36"/>
    </row>
    <row r="77" spans="1:48" ht="15.75" customHeight="1">
      <c r="A77" s="63" t="s">
        <v>928</v>
      </c>
      <c r="B77" s="45" t="s">
        <v>1703</v>
      </c>
      <c r="C77" s="59" t="s">
        <v>1814</v>
      </c>
      <c r="D77" s="61" t="s">
        <v>481</v>
      </c>
      <c r="E77" s="59">
        <v>254</v>
      </c>
      <c r="F77" s="64">
        <v>1016</v>
      </c>
      <c r="G77" s="42"/>
      <c r="H77" s="73">
        <v>55</v>
      </c>
      <c r="I77" s="88" t="s">
        <v>2689</v>
      </c>
      <c r="J77" s="88" t="s">
        <v>2617</v>
      </c>
      <c r="M77" s="42"/>
      <c r="N77" s="42"/>
      <c r="O77" s="48"/>
      <c r="P77" s="48"/>
      <c r="Q77" s="71"/>
      <c r="AB77" s="48"/>
      <c r="AI77" s="36"/>
      <c r="AJ77" s="36"/>
      <c r="AK77" s="36"/>
      <c r="AL77" s="36"/>
      <c r="AM77" s="36"/>
      <c r="AN77" s="36"/>
      <c r="AO77" s="48"/>
      <c r="AP77" s="36"/>
      <c r="AQ77" s="36"/>
      <c r="AR77" s="36"/>
      <c r="AS77" s="36"/>
      <c r="AT77" s="36"/>
      <c r="AU77" s="36"/>
      <c r="AV77" s="36"/>
    </row>
    <row r="78" spans="1:48" ht="15.75" customHeight="1">
      <c r="A78" s="63" t="s">
        <v>1335</v>
      </c>
      <c r="B78" s="45" t="s">
        <v>1703</v>
      </c>
      <c r="C78" s="59" t="s">
        <v>1816</v>
      </c>
      <c r="D78" s="61" t="s">
        <v>2515</v>
      </c>
      <c r="E78" s="59">
        <v>311</v>
      </c>
      <c r="F78" s="64">
        <v>1666</v>
      </c>
      <c r="G78" s="42"/>
      <c r="H78" s="73">
        <v>56</v>
      </c>
      <c r="I78" s="88" t="s">
        <v>2690</v>
      </c>
      <c r="J78" s="88" t="s">
        <v>2617</v>
      </c>
      <c r="M78" s="42"/>
      <c r="N78" s="42"/>
      <c r="O78" s="48"/>
      <c r="P78" s="48"/>
      <c r="Q78" s="70"/>
      <c r="AB78" s="48"/>
      <c r="AI78" s="36"/>
      <c r="AJ78" s="36"/>
      <c r="AK78" s="36"/>
      <c r="AL78" s="36"/>
      <c r="AM78" s="36"/>
      <c r="AN78" s="36"/>
      <c r="AO78" s="48"/>
      <c r="AP78" s="36"/>
      <c r="AQ78" s="36"/>
      <c r="AR78" s="36"/>
      <c r="AS78" s="36"/>
      <c r="AT78" s="36"/>
      <c r="AU78" s="36"/>
      <c r="AV78" s="36"/>
    </row>
    <row r="79" spans="1:48" ht="15.75" customHeight="1">
      <c r="A79" s="63" t="s">
        <v>1140</v>
      </c>
      <c r="B79" s="45" t="s">
        <v>1703</v>
      </c>
      <c r="C79" s="59" t="s">
        <v>1818</v>
      </c>
      <c r="D79" s="61" t="s">
        <v>2510</v>
      </c>
      <c r="E79" s="59">
        <v>178</v>
      </c>
      <c r="F79" s="64">
        <v>746</v>
      </c>
      <c r="G79" s="42"/>
      <c r="H79" s="73">
        <v>57</v>
      </c>
      <c r="I79" s="88" t="s">
        <v>2691</v>
      </c>
      <c r="J79" s="88" t="s">
        <v>2617</v>
      </c>
      <c r="M79" s="42"/>
      <c r="N79" s="42"/>
      <c r="O79" s="48"/>
      <c r="P79" s="48"/>
      <c r="Q79" s="71"/>
      <c r="AB79" s="48"/>
      <c r="AI79" s="36"/>
      <c r="AJ79" s="36"/>
      <c r="AK79" s="36"/>
      <c r="AL79" s="36"/>
      <c r="AM79" s="36"/>
      <c r="AN79" s="36"/>
      <c r="AO79" s="48"/>
      <c r="AP79" s="36"/>
      <c r="AQ79" s="36"/>
      <c r="AR79" s="36"/>
      <c r="AS79" s="36"/>
      <c r="AT79" s="36"/>
      <c r="AU79" s="36"/>
      <c r="AV79" s="36"/>
    </row>
    <row r="80" spans="1:48" ht="15.75" customHeight="1">
      <c r="A80" s="63" t="s">
        <v>1101</v>
      </c>
      <c r="B80" s="45" t="s">
        <v>1703</v>
      </c>
      <c r="C80" s="59" t="s">
        <v>1814</v>
      </c>
      <c r="D80" s="61" t="s">
        <v>2511</v>
      </c>
      <c r="E80" s="59">
        <v>168</v>
      </c>
      <c r="F80" s="64">
        <v>828</v>
      </c>
      <c r="G80" s="42"/>
      <c r="H80" s="73">
        <v>58</v>
      </c>
      <c r="I80" s="88" t="s">
        <v>2692</v>
      </c>
      <c r="J80" s="88" t="s">
        <v>2617</v>
      </c>
      <c r="M80" s="42"/>
      <c r="N80" s="42"/>
      <c r="O80" s="48"/>
      <c r="P80" s="48"/>
      <c r="Q80" s="71"/>
      <c r="AB80" s="48"/>
      <c r="AI80" s="36"/>
      <c r="AJ80" s="36"/>
      <c r="AK80" s="36"/>
      <c r="AL80" s="36"/>
      <c r="AM80" s="36"/>
      <c r="AN80" s="36"/>
      <c r="AO80" s="48"/>
      <c r="AP80" s="36"/>
      <c r="AQ80" s="36"/>
      <c r="AR80" s="36"/>
      <c r="AS80" s="36"/>
      <c r="AT80" s="36"/>
      <c r="AU80" s="36"/>
      <c r="AV80" s="36"/>
    </row>
    <row r="81" spans="1:48" ht="15.75" customHeight="1">
      <c r="A81" s="63" t="s">
        <v>950</v>
      </c>
      <c r="B81" s="45" t="s">
        <v>1703</v>
      </c>
      <c r="C81" s="59" t="s">
        <v>1813</v>
      </c>
      <c r="D81" s="61" t="s">
        <v>663</v>
      </c>
      <c r="E81" s="59">
        <v>819</v>
      </c>
      <c r="F81" s="64">
        <v>3546</v>
      </c>
      <c r="G81" s="42"/>
      <c r="H81" s="73">
        <v>59</v>
      </c>
      <c r="I81" s="88" t="s">
        <v>2693</v>
      </c>
      <c r="J81" s="88" t="s">
        <v>2618</v>
      </c>
      <c r="M81" s="42"/>
      <c r="N81" s="42"/>
      <c r="O81" s="48"/>
      <c r="P81" s="48"/>
      <c r="Q81" s="71"/>
      <c r="AB81" s="48"/>
      <c r="AI81" s="36"/>
      <c r="AJ81" s="36"/>
      <c r="AK81" s="36"/>
      <c r="AL81" s="36"/>
      <c r="AM81" s="36"/>
      <c r="AN81" s="36"/>
      <c r="AO81" s="48"/>
      <c r="AP81" s="36"/>
      <c r="AQ81" s="36"/>
      <c r="AR81" s="36"/>
      <c r="AS81" s="36"/>
      <c r="AT81" s="36"/>
      <c r="AU81" s="36"/>
      <c r="AV81" s="36"/>
    </row>
    <row r="82" spans="1:48" ht="15.75" customHeight="1">
      <c r="A82" s="63" t="s">
        <v>1043</v>
      </c>
      <c r="B82" s="45" t="s">
        <v>1703</v>
      </c>
      <c r="C82" s="59" t="s">
        <v>1814</v>
      </c>
      <c r="D82" s="61" t="s">
        <v>2511</v>
      </c>
      <c r="E82" s="59">
        <v>300</v>
      </c>
      <c r="F82" s="64">
        <v>1155</v>
      </c>
      <c r="G82" s="42"/>
      <c r="H82" s="75" t="s">
        <v>2694</v>
      </c>
      <c r="I82" s="91"/>
      <c r="J82" s="88"/>
      <c r="M82" s="42"/>
      <c r="N82" s="42"/>
      <c r="O82" s="48"/>
      <c r="P82" s="48"/>
      <c r="Q82" s="71"/>
      <c r="AB82" s="48"/>
      <c r="AI82" s="36"/>
      <c r="AJ82" s="36"/>
      <c r="AK82" s="36"/>
      <c r="AL82" s="36"/>
      <c r="AM82" s="36"/>
      <c r="AN82" s="36"/>
      <c r="AO82" s="48"/>
      <c r="AP82" s="36"/>
      <c r="AQ82" s="36"/>
      <c r="AR82" s="36"/>
      <c r="AS82" s="36"/>
      <c r="AT82" s="36"/>
      <c r="AU82" s="36"/>
      <c r="AV82" s="36"/>
    </row>
    <row r="83" spans="1:48" ht="15.75" customHeight="1">
      <c r="A83" s="63" t="s">
        <v>801</v>
      </c>
      <c r="B83" s="45" t="s">
        <v>1703</v>
      </c>
      <c r="C83" s="59" t="s">
        <v>1814</v>
      </c>
      <c r="D83" s="61" t="s">
        <v>481</v>
      </c>
      <c r="E83" s="59">
        <v>146</v>
      </c>
      <c r="F83" s="64">
        <v>558</v>
      </c>
      <c r="G83" s="42"/>
      <c r="H83" s="73">
        <v>60</v>
      </c>
      <c r="I83" s="88" t="s">
        <v>2695</v>
      </c>
      <c r="J83" s="88" t="s">
        <v>2617</v>
      </c>
      <c r="M83" s="42"/>
      <c r="N83" s="42"/>
      <c r="O83" s="48"/>
      <c r="P83" s="48"/>
      <c r="Q83" s="70"/>
      <c r="AB83" s="48"/>
      <c r="AI83" s="36"/>
      <c r="AJ83" s="36"/>
      <c r="AK83" s="36"/>
      <c r="AL83" s="36"/>
      <c r="AM83" s="36"/>
      <c r="AN83" s="36"/>
      <c r="AO83" s="48"/>
      <c r="AP83" s="36"/>
      <c r="AQ83" s="36"/>
      <c r="AR83" s="36"/>
      <c r="AS83" s="36"/>
      <c r="AT83" s="36"/>
      <c r="AU83" s="36"/>
      <c r="AV83" s="36"/>
    </row>
    <row r="84" spans="1:48" ht="15.75" customHeight="1">
      <c r="A84" s="63" t="s">
        <v>1207</v>
      </c>
      <c r="B84" s="45" t="s">
        <v>1703</v>
      </c>
      <c r="C84" s="59" t="s">
        <v>1818</v>
      </c>
      <c r="D84" s="61" t="s">
        <v>1181</v>
      </c>
      <c r="E84" s="59">
        <v>217</v>
      </c>
      <c r="F84" s="64">
        <v>1080</v>
      </c>
      <c r="G84" s="42"/>
      <c r="H84" s="73">
        <v>61</v>
      </c>
      <c r="I84" s="88" t="s">
        <v>2696</v>
      </c>
      <c r="J84" s="88" t="s">
        <v>2617</v>
      </c>
      <c r="M84" s="42"/>
      <c r="N84" s="42"/>
      <c r="O84" s="48"/>
      <c r="P84" s="48"/>
      <c r="Q84" s="71"/>
      <c r="AB84" s="48"/>
      <c r="AI84" s="36"/>
      <c r="AJ84" s="36"/>
      <c r="AK84" s="36"/>
      <c r="AL84" s="36"/>
      <c r="AM84" s="36"/>
      <c r="AN84" s="36"/>
      <c r="AO84" s="48"/>
      <c r="AP84" s="36"/>
      <c r="AQ84" s="36"/>
      <c r="AR84" s="36"/>
      <c r="AS84" s="36"/>
      <c r="AT84" s="36"/>
      <c r="AU84" s="36"/>
      <c r="AV84" s="36"/>
    </row>
    <row r="85" spans="1:48" ht="15.75" customHeight="1">
      <c r="A85" s="63" t="s">
        <v>1199</v>
      </c>
      <c r="B85" s="45" t="s">
        <v>1703</v>
      </c>
      <c r="C85" s="59" t="s">
        <v>1818</v>
      </c>
      <c r="D85" s="61" t="s">
        <v>1181</v>
      </c>
      <c r="E85" s="59">
        <v>1691</v>
      </c>
      <c r="F85" s="64">
        <v>8330</v>
      </c>
      <c r="G85" s="42"/>
      <c r="H85" s="73"/>
      <c r="I85" s="88"/>
      <c r="J85" s="88"/>
      <c r="M85" s="42"/>
      <c r="N85" s="42"/>
      <c r="O85" s="48"/>
      <c r="P85" s="48"/>
      <c r="Q85" s="71"/>
      <c r="AB85" s="48"/>
      <c r="AI85" s="36"/>
      <c r="AJ85" s="36"/>
      <c r="AK85" s="36"/>
      <c r="AL85" s="36"/>
      <c r="AM85" s="36"/>
      <c r="AN85" s="36"/>
      <c r="AO85" s="48"/>
      <c r="AP85" s="36"/>
      <c r="AQ85" s="36"/>
      <c r="AR85" s="36"/>
      <c r="AS85" s="36"/>
      <c r="AT85" s="36"/>
      <c r="AU85" s="36"/>
      <c r="AV85" s="36"/>
    </row>
    <row r="86" spans="1:48" ht="15.75" customHeight="1">
      <c r="A86" s="63" t="s">
        <v>851</v>
      </c>
      <c r="B86" s="45" t="s">
        <v>1703</v>
      </c>
      <c r="C86" s="59" t="s">
        <v>1814</v>
      </c>
      <c r="D86" s="61" t="s">
        <v>481</v>
      </c>
      <c r="E86" s="59">
        <v>580</v>
      </c>
      <c r="F86" s="64">
        <v>2140</v>
      </c>
      <c r="G86" s="42"/>
      <c r="H86" s="94" t="s">
        <v>2697</v>
      </c>
      <c r="I86" s="95"/>
      <c r="J86" s="88"/>
      <c r="M86" s="42"/>
      <c r="N86" s="42"/>
      <c r="O86" s="48"/>
      <c r="P86" s="48"/>
      <c r="Q86" s="71"/>
      <c r="AB86" s="48"/>
      <c r="AI86" s="36"/>
      <c r="AJ86" s="36"/>
      <c r="AK86" s="36"/>
      <c r="AL86" s="36"/>
      <c r="AM86" s="36"/>
      <c r="AN86" s="36"/>
      <c r="AO86" s="48"/>
      <c r="AP86" s="36"/>
      <c r="AQ86" s="36"/>
      <c r="AR86" s="36"/>
      <c r="AS86" s="36"/>
      <c r="AT86" s="36"/>
      <c r="AU86" s="36"/>
      <c r="AV86" s="36"/>
    </row>
    <row r="87" spans="1:48" ht="15.75" customHeight="1">
      <c r="A87" s="63" t="s">
        <v>1239</v>
      </c>
      <c r="B87" s="45" t="s">
        <v>1703</v>
      </c>
      <c r="C87" s="59" t="s">
        <v>1816</v>
      </c>
      <c r="D87" s="61" t="s">
        <v>2515</v>
      </c>
      <c r="E87" s="59">
        <v>124</v>
      </c>
      <c r="F87" s="64">
        <v>505</v>
      </c>
      <c r="G87" s="42"/>
      <c r="H87" s="75" t="s">
        <v>2698</v>
      </c>
      <c r="I87" s="88"/>
      <c r="J87" s="88"/>
      <c r="M87" s="42"/>
      <c r="N87" s="42"/>
      <c r="O87" s="48"/>
      <c r="P87" s="48"/>
      <c r="Q87" s="70"/>
      <c r="AB87" s="48"/>
      <c r="AI87" s="36"/>
      <c r="AJ87" s="36"/>
      <c r="AK87" s="36"/>
      <c r="AL87" s="36"/>
      <c r="AM87" s="36"/>
      <c r="AN87" s="36"/>
      <c r="AO87" s="48"/>
      <c r="AP87" s="36"/>
      <c r="AQ87" s="36"/>
      <c r="AR87" s="36"/>
      <c r="AS87" s="36"/>
      <c r="AT87" s="36"/>
      <c r="AU87" s="36"/>
      <c r="AV87" s="36"/>
    </row>
    <row r="88" spans="1:48" ht="15.75" customHeight="1">
      <c r="A88" s="63" t="s">
        <v>1415</v>
      </c>
      <c r="B88" s="45" t="s">
        <v>1703</v>
      </c>
      <c r="C88" s="59" t="s">
        <v>1816</v>
      </c>
      <c r="D88" s="61" t="s">
        <v>1821</v>
      </c>
      <c r="E88" s="59">
        <v>291</v>
      </c>
      <c r="F88" s="64">
        <v>1123</v>
      </c>
      <c r="G88" s="42"/>
      <c r="H88" s="73">
        <v>62</v>
      </c>
      <c r="I88" s="88" t="s">
        <v>2699</v>
      </c>
      <c r="J88" s="88" t="s">
        <v>2617</v>
      </c>
      <c r="M88" s="42"/>
      <c r="N88" s="42"/>
      <c r="O88" s="48"/>
      <c r="P88" s="48"/>
      <c r="Q88" s="71"/>
      <c r="AB88" s="48"/>
      <c r="AI88" s="36"/>
      <c r="AJ88" s="36"/>
      <c r="AK88" s="36"/>
      <c r="AL88" s="36"/>
      <c r="AM88" s="36"/>
      <c r="AN88" s="36"/>
      <c r="AO88" s="48"/>
      <c r="AP88" s="36"/>
      <c r="AQ88" s="36"/>
      <c r="AR88" s="36"/>
      <c r="AS88" s="36"/>
      <c r="AT88" s="36"/>
      <c r="AU88" s="36"/>
      <c r="AV88" s="36"/>
    </row>
    <row r="89" spans="1:48" ht="15.75" customHeight="1">
      <c r="A89" s="63" t="s">
        <v>2522</v>
      </c>
      <c r="B89" s="45" t="s">
        <v>1703</v>
      </c>
      <c r="C89" s="59" t="s">
        <v>1820</v>
      </c>
      <c r="D89" s="61" t="s">
        <v>345</v>
      </c>
      <c r="E89" s="59">
        <v>90</v>
      </c>
      <c r="F89" s="64">
        <v>416</v>
      </c>
      <c r="G89" s="42"/>
      <c r="H89" s="73">
        <v>63</v>
      </c>
      <c r="I89" s="88" t="s">
        <v>2700</v>
      </c>
      <c r="J89" s="88" t="s">
        <v>2617</v>
      </c>
      <c r="M89" s="42"/>
      <c r="N89" s="42"/>
      <c r="O89" s="48"/>
      <c r="P89" s="48"/>
      <c r="Q89" s="71"/>
      <c r="AB89" s="48"/>
      <c r="AI89" s="36"/>
      <c r="AJ89" s="36"/>
      <c r="AK89" s="36"/>
      <c r="AL89" s="36"/>
      <c r="AM89" s="36"/>
      <c r="AN89" s="36"/>
      <c r="AO89" s="48"/>
      <c r="AP89" s="36"/>
      <c r="AQ89" s="36"/>
      <c r="AR89" s="36"/>
      <c r="AS89" s="36"/>
      <c r="AT89" s="36"/>
      <c r="AU89" s="36"/>
      <c r="AV89" s="36"/>
    </row>
    <row r="90" spans="1:48" ht="15.75" customHeight="1">
      <c r="A90" s="63" t="s">
        <v>1313</v>
      </c>
      <c r="B90" s="45" t="s">
        <v>1703</v>
      </c>
      <c r="C90" s="59" t="s">
        <v>1816</v>
      </c>
      <c r="D90" s="61" t="s">
        <v>2515</v>
      </c>
      <c r="E90" s="59">
        <v>153</v>
      </c>
      <c r="F90" s="64">
        <v>583</v>
      </c>
      <c r="G90" s="42"/>
      <c r="H90" s="73">
        <v>64</v>
      </c>
      <c r="I90" s="88" t="s">
        <v>2701</v>
      </c>
      <c r="J90" s="88" t="s">
        <v>2617</v>
      </c>
      <c r="M90" s="42"/>
      <c r="N90" s="42"/>
      <c r="O90" s="48"/>
      <c r="P90" s="48"/>
      <c r="Q90" s="71"/>
      <c r="AB90" s="48"/>
      <c r="AI90" s="36"/>
      <c r="AJ90" s="36"/>
      <c r="AK90" s="36"/>
      <c r="AL90" s="36"/>
      <c r="AM90" s="36"/>
      <c r="AN90" s="36"/>
      <c r="AO90" s="48"/>
      <c r="AP90" s="36"/>
      <c r="AQ90" s="36"/>
      <c r="AR90" s="36"/>
      <c r="AS90" s="36"/>
      <c r="AT90" s="36"/>
      <c r="AU90" s="36"/>
      <c r="AV90" s="36"/>
    </row>
    <row r="91" spans="1:48" ht="15.75" customHeight="1">
      <c r="A91" s="63" t="s">
        <v>513</v>
      </c>
      <c r="B91" s="45" t="s">
        <v>1703</v>
      </c>
      <c r="C91" s="59" t="s">
        <v>1815</v>
      </c>
      <c r="D91" s="61" t="s">
        <v>1746</v>
      </c>
      <c r="E91" s="59">
        <v>77</v>
      </c>
      <c r="F91" s="64">
        <v>383</v>
      </c>
      <c r="G91" s="42"/>
      <c r="H91" s="73">
        <v>65</v>
      </c>
      <c r="I91" s="88" t="s">
        <v>2702</v>
      </c>
      <c r="J91" s="88" t="s">
        <v>2617</v>
      </c>
      <c r="M91" s="42"/>
      <c r="N91" s="42"/>
      <c r="O91" s="48"/>
      <c r="P91" s="48"/>
      <c r="Q91" s="71"/>
      <c r="AB91" s="48"/>
      <c r="AI91" s="36"/>
      <c r="AJ91" s="36"/>
      <c r="AK91" s="36"/>
      <c r="AL91" s="36"/>
      <c r="AM91" s="36"/>
      <c r="AN91" s="36"/>
      <c r="AO91" s="48"/>
      <c r="AP91" s="36"/>
      <c r="AQ91" s="36"/>
      <c r="AR91" s="36"/>
      <c r="AS91" s="36"/>
      <c r="AT91" s="36"/>
      <c r="AU91" s="36"/>
      <c r="AV91" s="36"/>
    </row>
    <row r="92" spans="1:48" ht="15.75" customHeight="1">
      <c r="A92" s="63" t="s">
        <v>1488</v>
      </c>
      <c r="B92" s="45" t="s">
        <v>1703</v>
      </c>
      <c r="C92" s="59" t="s">
        <v>1817</v>
      </c>
      <c r="D92" s="61" t="s">
        <v>1451</v>
      </c>
      <c r="E92" s="59">
        <v>526</v>
      </c>
      <c r="F92" s="64">
        <v>2630</v>
      </c>
      <c r="G92" s="42"/>
      <c r="H92" s="73">
        <v>66</v>
      </c>
      <c r="I92" s="88" t="s">
        <v>2703</v>
      </c>
      <c r="J92" s="88" t="s">
        <v>2617</v>
      </c>
      <c r="M92" s="42"/>
      <c r="N92" s="42"/>
      <c r="O92" s="48"/>
      <c r="P92" s="48"/>
      <c r="Q92" s="71"/>
      <c r="AB92" s="48"/>
      <c r="AI92" s="36"/>
      <c r="AJ92" s="36"/>
      <c r="AK92" s="36"/>
      <c r="AL92" s="36"/>
      <c r="AM92" s="36"/>
      <c r="AN92" s="36"/>
      <c r="AO92" s="48"/>
      <c r="AP92" s="36"/>
      <c r="AQ92" s="36"/>
      <c r="AR92" s="36"/>
      <c r="AS92" s="36"/>
      <c r="AT92" s="36"/>
      <c r="AU92" s="36"/>
      <c r="AV92" s="36"/>
    </row>
    <row r="93" spans="1:48" ht="15.75" customHeight="1">
      <c r="A93" s="63" t="s">
        <v>534</v>
      </c>
      <c r="B93" s="45" t="s">
        <v>1703</v>
      </c>
      <c r="C93" s="59" t="s">
        <v>1813</v>
      </c>
      <c r="D93" s="61" t="s">
        <v>517</v>
      </c>
      <c r="E93" s="59">
        <v>404</v>
      </c>
      <c r="F93" s="64">
        <v>1616</v>
      </c>
      <c r="G93" s="42"/>
      <c r="H93" s="73">
        <v>67</v>
      </c>
      <c r="I93" s="88" t="s">
        <v>2704</v>
      </c>
      <c r="J93" s="88" t="s">
        <v>2617</v>
      </c>
      <c r="M93" s="42"/>
      <c r="N93" s="42"/>
      <c r="O93" s="48"/>
      <c r="P93" s="48"/>
      <c r="Q93" s="71"/>
      <c r="AB93" s="48"/>
      <c r="AI93" s="36"/>
      <c r="AJ93" s="36"/>
      <c r="AK93" s="36"/>
      <c r="AL93" s="36"/>
      <c r="AM93" s="36"/>
      <c r="AN93" s="36"/>
      <c r="AO93" s="48"/>
      <c r="AP93" s="36"/>
      <c r="AQ93" s="36"/>
      <c r="AR93" s="36"/>
      <c r="AS93" s="36"/>
      <c r="AT93" s="36"/>
      <c r="AU93" s="36"/>
      <c r="AV93" s="36"/>
    </row>
    <row r="94" spans="1:48" ht="15.75" customHeight="1">
      <c r="A94" s="63" t="s">
        <v>1602</v>
      </c>
      <c r="B94" s="45" t="s">
        <v>1703</v>
      </c>
      <c r="C94" s="59" t="s">
        <v>1817</v>
      </c>
      <c r="D94" s="61" t="s">
        <v>1584</v>
      </c>
      <c r="E94" s="59">
        <v>70</v>
      </c>
      <c r="F94" s="64">
        <v>360</v>
      </c>
      <c r="G94" s="42"/>
      <c r="H94" s="73">
        <v>68</v>
      </c>
      <c r="I94" s="88" t="s">
        <v>2705</v>
      </c>
      <c r="J94" s="88" t="s">
        <v>2618</v>
      </c>
      <c r="M94" s="42"/>
      <c r="N94" s="42"/>
      <c r="O94" s="48"/>
      <c r="P94" s="48"/>
      <c r="Q94" s="48"/>
      <c r="AB94" s="48"/>
      <c r="AI94" s="36"/>
      <c r="AJ94" s="36"/>
      <c r="AK94" s="36"/>
      <c r="AL94" s="36"/>
      <c r="AM94" s="36"/>
      <c r="AN94" s="36"/>
      <c r="AO94" s="48"/>
      <c r="AP94" s="36"/>
      <c r="AQ94" s="36"/>
      <c r="AR94" s="36"/>
      <c r="AS94" s="36"/>
      <c r="AT94" s="36"/>
      <c r="AU94" s="36"/>
      <c r="AV94" s="36"/>
    </row>
    <row r="95" spans="1:48" ht="15.75" customHeight="1">
      <c r="A95" s="63" t="s">
        <v>450</v>
      </c>
      <c r="B95" s="45" t="s">
        <v>1703</v>
      </c>
      <c r="C95" s="59" t="s">
        <v>1820</v>
      </c>
      <c r="D95" s="61" t="s">
        <v>449</v>
      </c>
      <c r="E95" s="59">
        <v>656</v>
      </c>
      <c r="F95" s="64">
        <v>3838</v>
      </c>
      <c r="G95" s="42"/>
      <c r="H95" s="73">
        <v>69</v>
      </c>
      <c r="I95" s="88" t="s">
        <v>2706</v>
      </c>
      <c r="J95" s="88" t="s">
        <v>2618</v>
      </c>
      <c r="M95" s="42"/>
      <c r="N95" s="42"/>
      <c r="O95" s="48"/>
      <c r="P95" s="48"/>
      <c r="Q95" s="48"/>
      <c r="AB95" s="48"/>
      <c r="AI95" s="36"/>
      <c r="AJ95" s="36"/>
      <c r="AK95" s="36"/>
      <c r="AL95" s="36"/>
      <c r="AM95" s="36"/>
      <c r="AN95" s="36"/>
      <c r="AO95" s="48"/>
      <c r="AP95" s="36"/>
      <c r="AQ95" s="36"/>
      <c r="AR95" s="36"/>
      <c r="AS95" s="36"/>
      <c r="AT95" s="36"/>
      <c r="AU95" s="36"/>
      <c r="AV95" s="36"/>
    </row>
    <row r="96" spans="1:48" ht="15.75" customHeight="1">
      <c r="A96" s="63" t="s">
        <v>1155</v>
      </c>
      <c r="B96" s="45" t="s">
        <v>1703</v>
      </c>
      <c r="C96" s="59" t="s">
        <v>1818</v>
      </c>
      <c r="D96" s="61" t="s">
        <v>2510</v>
      </c>
      <c r="E96" s="59">
        <v>283</v>
      </c>
      <c r="F96" s="64">
        <v>1400</v>
      </c>
      <c r="G96" s="42"/>
      <c r="H96" s="73">
        <v>70</v>
      </c>
      <c r="I96" s="88" t="s">
        <v>2707</v>
      </c>
      <c r="J96" s="88" t="s">
        <v>2618</v>
      </c>
      <c r="M96" s="42"/>
      <c r="N96" s="42"/>
      <c r="O96" s="48"/>
      <c r="P96" s="48"/>
      <c r="Q96" s="48"/>
      <c r="AB96" s="48"/>
      <c r="AI96" s="36"/>
      <c r="AJ96" s="36"/>
      <c r="AK96" s="36"/>
      <c r="AL96" s="36"/>
      <c r="AM96" s="36"/>
      <c r="AN96" s="36"/>
      <c r="AO96" s="48"/>
      <c r="AP96" s="36"/>
      <c r="AQ96" s="36"/>
      <c r="AR96" s="36"/>
      <c r="AS96" s="36"/>
      <c r="AT96" s="36"/>
      <c r="AU96" s="36"/>
      <c r="AV96" s="36"/>
    </row>
    <row r="97" spans="1:48" ht="15.75" customHeight="1">
      <c r="A97" s="63" t="s">
        <v>1462</v>
      </c>
      <c r="B97" s="45" t="s">
        <v>1703</v>
      </c>
      <c r="C97" s="59" t="s">
        <v>1817</v>
      </c>
      <c r="D97" s="61" t="s">
        <v>1451</v>
      </c>
      <c r="E97" s="59">
        <v>562</v>
      </c>
      <c r="F97" s="64">
        <v>2812</v>
      </c>
      <c r="G97" s="42"/>
      <c r="H97" s="76">
        <v>71</v>
      </c>
      <c r="I97" s="54" t="s">
        <v>2708</v>
      </c>
      <c r="J97" s="88" t="s">
        <v>2617</v>
      </c>
      <c r="M97" s="42"/>
      <c r="N97" s="42"/>
      <c r="O97" s="48"/>
      <c r="P97" s="48"/>
      <c r="Q97" s="48"/>
      <c r="AB97" s="48"/>
      <c r="AI97" s="36"/>
      <c r="AJ97" s="36"/>
      <c r="AK97" s="36"/>
      <c r="AL97" s="36"/>
      <c r="AM97" s="36"/>
      <c r="AN97" s="36"/>
      <c r="AO97" s="48"/>
      <c r="AP97" s="36"/>
      <c r="AQ97" s="36"/>
      <c r="AR97" s="36"/>
      <c r="AS97" s="36"/>
      <c r="AT97" s="36"/>
      <c r="AU97" s="36"/>
      <c r="AV97" s="36"/>
    </row>
    <row r="98" spans="1:48" ht="15.75" customHeight="1">
      <c r="A98" s="63" t="s">
        <v>718</v>
      </c>
      <c r="B98" s="45" t="s">
        <v>1703</v>
      </c>
      <c r="C98" s="59" t="s">
        <v>1814</v>
      </c>
      <c r="D98" s="61" t="s">
        <v>717</v>
      </c>
      <c r="E98" s="59">
        <v>293</v>
      </c>
      <c r="F98" s="64">
        <v>1172</v>
      </c>
      <c r="G98" s="42"/>
      <c r="H98" s="73">
        <v>72</v>
      </c>
      <c r="I98" s="88" t="s">
        <v>2709</v>
      </c>
      <c r="J98" s="88" t="s">
        <v>2617</v>
      </c>
      <c r="M98" s="42"/>
      <c r="N98" s="42"/>
      <c r="O98" s="48"/>
      <c r="P98" s="48"/>
      <c r="Q98" s="70"/>
      <c r="AB98" s="48"/>
      <c r="AI98" s="36"/>
      <c r="AJ98" s="36"/>
      <c r="AK98" s="36"/>
      <c r="AL98" s="36"/>
      <c r="AM98" s="36"/>
      <c r="AN98" s="36"/>
      <c r="AO98" s="48"/>
      <c r="AP98" s="36"/>
      <c r="AQ98" s="36"/>
      <c r="AR98" s="36"/>
      <c r="AS98" s="36"/>
      <c r="AT98" s="36"/>
      <c r="AU98" s="36"/>
      <c r="AV98" s="36"/>
    </row>
    <row r="99" spans="1:48" ht="15.75" customHeight="1">
      <c r="A99" s="63" t="s">
        <v>909</v>
      </c>
      <c r="B99" s="45" t="s">
        <v>1703</v>
      </c>
      <c r="C99" s="59" t="s">
        <v>1813</v>
      </c>
      <c r="D99" s="61" t="s">
        <v>663</v>
      </c>
      <c r="E99" s="59">
        <v>800</v>
      </c>
      <c r="F99" s="64">
        <v>3272</v>
      </c>
      <c r="G99" s="42"/>
      <c r="H99" s="75" t="s">
        <v>2710</v>
      </c>
      <c r="I99" s="88"/>
      <c r="J99" s="88"/>
      <c r="M99" s="42"/>
      <c r="N99" s="42"/>
      <c r="O99" s="48"/>
      <c r="P99" s="48"/>
      <c r="Q99" s="71"/>
      <c r="AB99" s="48"/>
      <c r="AI99" s="36"/>
      <c r="AJ99" s="36"/>
      <c r="AK99" s="36"/>
      <c r="AL99" s="36"/>
      <c r="AM99" s="36"/>
      <c r="AN99" s="36"/>
      <c r="AO99" s="48"/>
      <c r="AP99" s="36"/>
      <c r="AQ99" s="36"/>
      <c r="AR99" s="36"/>
      <c r="AS99" s="36"/>
      <c r="AT99" s="36"/>
      <c r="AU99" s="36"/>
      <c r="AV99" s="36"/>
    </row>
    <row r="100" spans="1:48" ht="15.75" customHeight="1">
      <c r="A100" s="63" t="s">
        <v>1490</v>
      </c>
      <c r="B100" s="45" t="s">
        <v>1703</v>
      </c>
      <c r="C100" s="59" t="s">
        <v>1817</v>
      </c>
      <c r="D100" s="61" t="s">
        <v>1451</v>
      </c>
      <c r="E100" s="59">
        <v>554</v>
      </c>
      <c r="F100" s="64">
        <v>2068</v>
      </c>
      <c r="G100" s="42"/>
      <c r="H100" s="73">
        <v>73</v>
      </c>
      <c r="I100" s="91" t="s">
        <v>2711</v>
      </c>
      <c r="J100" s="88" t="s">
        <v>2617</v>
      </c>
      <c r="M100" s="42"/>
      <c r="N100" s="42"/>
      <c r="O100" s="48"/>
      <c r="P100" s="48"/>
      <c r="Q100" s="71"/>
      <c r="AB100" s="48"/>
      <c r="AI100" s="36"/>
      <c r="AJ100" s="36"/>
      <c r="AK100" s="36"/>
      <c r="AL100" s="36"/>
      <c r="AM100" s="36"/>
      <c r="AN100" s="36"/>
      <c r="AO100" s="48"/>
      <c r="AP100" s="36"/>
      <c r="AQ100" s="36"/>
      <c r="AR100" s="36"/>
      <c r="AS100" s="36"/>
      <c r="AT100" s="36"/>
      <c r="AU100" s="36"/>
      <c r="AV100" s="36"/>
    </row>
    <row r="101" spans="1:48" ht="15.75" customHeight="1">
      <c r="A101" s="63" t="s">
        <v>1194</v>
      </c>
      <c r="B101" s="45" t="s">
        <v>1703</v>
      </c>
      <c r="C101" s="59" t="s">
        <v>1818</v>
      </c>
      <c r="D101" s="61" t="s">
        <v>1181</v>
      </c>
      <c r="E101" s="59">
        <v>170</v>
      </c>
      <c r="F101" s="64">
        <v>510</v>
      </c>
      <c r="G101" s="42"/>
      <c r="H101" s="73">
        <v>74</v>
      </c>
      <c r="I101" s="91" t="s">
        <v>2712</v>
      </c>
      <c r="J101" s="88" t="s">
        <v>2617</v>
      </c>
      <c r="M101" s="42"/>
      <c r="N101" s="42"/>
      <c r="O101" s="48"/>
      <c r="P101" s="48"/>
      <c r="Q101" s="71"/>
      <c r="AB101" s="48"/>
      <c r="AI101" s="36"/>
      <c r="AJ101" s="36"/>
      <c r="AK101" s="36"/>
      <c r="AL101" s="36"/>
      <c r="AM101" s="36"/>
      <c r="AN101" s="36"/>
      <c r="AO101" s="48"/>
      <c r="AP101" s="36"/>
      <c r="AQ101" s="36"/>
      <c r="AR101" s="36"/>
      <c r="AS101" s="36"/>
      <c r="AT101" s="36"/>
      <c r="AU101" s="36"/>
      <c r="AV101" s="36"/>
    </row>
    <row r="102" spans="1:48" ht="15.75" customHeight="1">
      <c r="A102" s="63" t="s">
        <v>1553</v>
      </c>
      <c r="B102" s="45" t="s">
        <v>1703</v>
      </c>
      <c r="C102" s="59" t="s">
        <v>1817</v>
      </c>
      <c r="D102" s="61" t="s">
        <v>1509</v>
      </c>
      <c r="E102" s="59">
        <v>331</v>
      </c>
      <c r="F102" s="64">
        <v>960</v>
      </c>
      <c r="G102" s="42"/>
      <c r="H102" s="73">
        <v>75</v>
      </c>
      <c r="I102" s="91" t="s">
        <v>2713</v>
      </c>
      <c r="J102" s="88" t="s">
        <v>2618</v>
      </c>
      <c r="M102" s="42"/>
      <c r="N102" s="42"/>
      <c r="O102" s="48"/>
      <c r="P102" s="48"/>
      <c r="Q102" s="71"/>
      <c r="AB102" s="48"/>
      <c r="AI102" s="36"/>
      <c r="AJ102" s="36"/>
      <c r="AK102" s="36"/>
      <c r="AL102" s="36"/>
      <c r="AM102" s="36"/>
      <c r="AN102" s="36"/>
      <c r="AO102" s="48"/>
      <c r="AP102" s="36"/>
      <c r="AQ102" s="36"/>
      <c r="AR102" s="36"/>
      <c r="AS102" s="36"/>
      <c r="AT102" s="36"/>
      <c r="AU102" s="36"/>
      <c r="AV102" s="36"/>
    </row>
    <row r="103" spans="1:48" ht="15.75" customHeight="1">
      <c r="A103" s="63" t="s">
        <v>498</v>
      </c>
      <c r="B103" s="45" t="s">
        <v>1703</v>
      </c>
      <c r="C103" s="59" t="s">
        <v>1815</v>
      </c>
      <c r="D103" s="61" t="s">
        <v>1812</v>
      </c>
      <c r="E103" s="59">
        <v>259</v>
      </c>
      <c r="F103" s="64">
        <v>1037</v>
      </c>
      <c r="G103" s="42"/>
      <c r="H103" s="73">
        <v>76</v>
      </c>
      <c r="I103" s="91" t="s">
        <v>2714</v>
      </c>
      <c r="J103" s="88" t="s">
        <v>2618</v>
      </c>
      <c r="M103" s="42"/>
      <c r="N103" s="42"/>
      <c r="O103" s="48"/>
      <c r="P103" s="48"/>
      <c r="Q103" s="71"/>
      <c r="AB103" s="48"/>
      <c r="AI103" s="36"/>
      <c r="AJ103" s="36"/>
      <c r="AK103" s="36"/>
      <c r="AL103" s="36"/>
      <c r="AM103" s="36"/>
      <c r="AN103" s="36"/>
      <c r="AO103" s="48"/>
      <c r="AP103" s="36"/>
      <c r="AQ103" s="36"/>
      <c r="AR103" s="36"/>
      <c r="AS103" s="36"/>
      <c r="AT103" s="36"/>
      <c r="AU103" s="36"/>
      <c r="AV103" s="36"/>
    </row>
    <row r="104" spans="1:48" ht="15.75" customHeight="1">
      <c r="A104" s="63" t="s">
        <v>289</v>
      </c>
      <c r="B104" s="45" t="s">
        <v>1703</v>
      </c>
      <c r="C104" s="59" t="s">
        <v>1819</v>
      </c>
      <c r="D104" s="61" t="s">
        <v>266</v>
      </c>
      <c r="E104" s="59">
        <v>1225</v>
      </c>
      <c r="F104" s="64">
        <v>6130</v>
      </c>
      <c r="G104" s="42"/>
      <c r="H104" s="73">
        <v>77</v>
      </c>
      <c r="I104" s="91" t="s">
        <v>2715</v>
      </c>
      <c r="J104" s="88" t="s">
        <v>2618</v>
      </c>
      <c r="M104" s="42"/>
      <c r="N104" s="42"/>
      <c r="O104" s="48"/>
      <c r="P104" s="48"/>
      <c r="Q104" s="71"/>
      <c r="AB104" s="48"/>
      <c r="AI104" s="36"/>
      <c r="AJ104" s="36"/>
      <c r="AK104" s="36"/>
      <c r="AL104" s="36"/>
      <c r="AM104" s="36"/>
      <c r="AN104" s="36"/>
      <c r="AO104" s="48"/>
      <c r="AP104" s="36"/>
      <c r="AQ104" s="36"/>
      <c r="AR104" s="36"/>
      <c r="AS104" s="36"/>
      <c r="AT104" s="36"/>
      <c r="AU104" s="36"/>
      <c r="AV104" s="36"/>
    </row>
    <row r="105" spans="1:48" ht="15.75" customHeight="1">
      <c r="A105" s="63" t="s">
        <v>469</v>
      </c>
      <c r="B105" s="45" t="s">
        <v>1703</v>
      </c>
      <c r="C105" s="59" t="s">
        <v>1815</v>
      </c>
      <c r="D105" s="61" t="s">
        <v>1822</v>
      </c>
      <c r="E105" s="59">
        <v>360</v>
      </c>
      <c r="F105" s="64">
        <v>937</v>
      </c>
      <c r="G105" s="42"/>
      <c r="H105" s="73">
        <v>78</v>
      </c>
      <c r="I105" s="91" t="s">
        <v>2716</v>
      </c>
      <c r="J105" s="88" t="s">
        <v>2618</v>
      </c>
      <c r="M105" s="42"/>
      <c r="N105" s="42"/>
      <c r="O105" s="48"/>
      <c r="P105" s="48"/>
      <c r="Q105" s="71"/>
      <c r="AB105" s="48"/>
      <c r="AI105" s="36"/>
      <c r="AJ105" s="36"/>
      <c r="AK105" s="36"/>
      <c r="AL105" s="36"/>
      <c r="AM105" s="36"/>
      <c r="AN105" s="36"/>
      <c r="AO105" s="48"/>
      <c r="AP105" s="36"/>
      <c r="AQ105" s="36"/>
      <c r="AR105" s="36"/>
      <c r="AS105" s="36"/>
      <c r="AT105" s="36"/>
      <c r="AU105" s="36"/>
      <c r="AV105" s="36"/>
    </row>
    <row r="106" spans="1:48" ht="15.75" customHeight="1">
      <c r="A106" s="63" t="s">
        <v>1830</v>
      </c>
      <c r="B106" s="45" t="s">
        <v>1703</v>
      </c>
      <c r="C106" s="59" t="s">
        <v>1820</v>
      </c>
      <c r="D106" s="61" t="s">
        <v>405</v>
      </c>
      <c r="E106" s="59">
        <v>58</v>
      </c>
      <c r="F106" s="64">
        <v>227</v>
      </c>
      <c r="G106" s="42"/>
      <c r="H106" s="73">
        <v>79</v>
      </c>
      <c r="I106" s="91" t="s">
        <v>2717</v>
      </c>
      <c r="J106" s="88" t="s">
        <v>2618</v>
      </c>
      <c r="M106" s="42"/>
      <c r="N106" s="42"/>
      <c r="O106" s="48"/>
      <c r="P106" s="48"/>
      <c r="Q106" s="71"/>
      <c r="AB106" s="48"/>
      <c r="AI106" s="36"/>
      <c r="AJ106" s="36"/>
      <c r="AK106" s="36"/>
      <c r="AL106" s="36"/>
      <c r="AM106" s="36"/>
      <c r="AN106" s="36"/>
      <c r="AO106" s="48"/>
      <c r="AP106" s="36"/>
      <c r="AQ106" s="36"/>
      <c r="AR106" s="36"/>
      <c r="AS106" s="36"/>
      <c r="AT106" s="36"/>
      <c r="AU106" s="36"/>
      <c r="AV106" s="36"/>
    </row>
    <row r="107" spans="1:48" ht="15.75" customHeight="1">
      <c r="A107" s="63" t="s">
        <v>398</v>
      </c>
      <c r="B107" s="45" t="s">
        <v>1703</v>
      </c>
      <c r="C107" s="59" t="s">
        <v>1820</v>
      </c>
      <c r="D107" s="61" t="s">
        <v>345</v>
      </c>
      <c r="E107" s="59">
        <v>112</v>
      </c>
      <c r="F107" s="64">
        <v>466</v>
      </c>
      <c r="G107" s="42"/>
      <c r="H107" s="73">
        <v>80</v>
      </c>
      <c r="I107" s="91" t="s">
        <v>2718</v>
      </c>
      <c r="J107" s="88" t="s">
        <v>2617</v>
      </c>
      <c r="M107" s="42"/>
      <c r="N107" s="42"/>
      <c r="O107" s="48"/>
      <c r="P107" s="48"/>
      <c r="Q107" s="71"/>
      <c r="AB107" s="48"/>
      <c r="AI107" s="36"/>
      <c r="AJ107" s="36"/>
      <c r="AK107" s="36"/>
      <c r="AL107" s="36"/>
      <c r="AM107" s="36"/>
      <c r="AN107" s="36"/>
      <c r="AO107" s="48"/>
      <c r="AP107" s="36"/>
      <c r="AQ107" s="36"/>
      <c r="AR107" s="36"/>
      <c r="AS107" s="36"/>
      <c r="AT107" s="36"/>
      <c r="AU107" s="36"/>
      <c r="AV107" s="36"/>
    </row>
    <row r="108" spans="1:48" ht="15.75" customHeight="1">
      <c r="A108" s="63" t="s">
        <v>423</v>
      </c>
      <c r="B108" s="45" t="s">
        <v>1703</v>
      </c>
      <c r="C108" s="59" t="s">
        <v>1820</v>
      </c>
      <c r="D108" s="61" t="s">
        <v>405</v>
      </c>
      <c r="E108" s="59">
        <v>164</v>
      </c>
      <c r="F108" s="64">
        <v>542</v>
      </c>
      <c r="G108" s="42"/>
      <c r="H108" s="73">
        <v>81</v>
      </c>
      <c r="I108" s="91" t="s">
        <v>2719</v>
      </c>
      <c r="J108" s="88" t="s">
        <v>2618</v>
      </c>
      <c r="M108" s="42"/>
      <c r="N108" s="42"/>
      <c r="O108" s="48"/>
      <c r="P108" s="48"/>
      <c r="Q108" s="71"/>
      <c r="AB108" s="48"/>
      <c r="AI108" s="36"/>
      <c r="AJ108" s="36"/>
      <c r="AK108" s="36"/>
      <c r="AL108" s="36"/>
      <c r="AM108" s="36"/>
      <c r="AN108" s="36"/>
      <c r="AO108" s="48"/>
      <c r="AP108" s="36"/>
      <c r="AQ108" s="36"/>
      <c r="AR108" s="36"/>
      <c r="AS108" s="36"/>
      <c r="AT108" s="36"/>
      <c r="AU108" s="36"/>
      <c r="AV108" s="36"/>
    </row>
    <row r="109" spans="1:48" ht="15.75" customHeight="1">
      <c r="A109" s="63" t="s">
        <v>1567</v>
      </c>
      <c r="B109" s="45" t="s">
        <v>1703</v>
      </c>
      <c r="C109" s="59" t="s">
        <v>1817</v>
      </c>
      <c r="D109" s="61" t="s">
        <v>1509</v>
      </c>
      <c r="E109" s="59">
        <v>313</v>
      </c>
      <c r="F109" s="64">
        <v>1250</v>
      </c>
      <c r="G109" s="42"/>
      <c r="H109" s="73"/>
      <c r="I109" s="88"/>
      <c r="J109" s="88"/>
      <c r="M109" s="42"/>
      <c r="N109" s="42"/>
      <c r="O109" s="48"/>
      <c r="P109" s="48"/>
      <c r="Q109" s="71"/>
      <c r="AB109" s="48"/>
      <c r="AI109" s="36"/>
      <c r="AJ109" s="36"/>
      <c r="AK109" s="36"/>
      <c r="AL109" s="36"/>
      <c r="AM109" s="36"/>
      <c r="AN109" s="36"/>
      <c r="AO109" s="48"/>
      <c r="AP109" s="36"/>
      <c r="AQ109" s="36"/>
      <c r="AR109" s="36"/>
      <c r="AS109" s="36"/>
      <c r="AT109" s="36"/>
      <c r="AU109" s="36"/>
      <c r="AV109" s="36"/>
    </row>
    <row r="110" spans="1:48" ht="15.75" customHeight="1">
      <c r="A110" s="63" t="s">
        <v>455</v>
      </c>
      <c r="B110" s="45" t="s">
        <v>1703</v>
      </c>
      <c r="C110" s="59" t="s">
        <v>1820</v>
      </c>
      <c r="D110" s="61" t="s">
        <v>449</v>
      </c>
      <c r="E110" s="59">
        <v>164</v>
      </c>
      <c r="F110" s="64">
        <v>707</v>
      </c>
      <c r="G110" s="42"/>
      <c r="H110" s="96" t="s">
        <v>2720</v>
      </c>
      <c r="I110" s="97"/>
      <c r="J110" s="88"/>
      <c r="M110" s="42"/>
      <c r="N110" s="42"/>
      <c r="O110" s="48"/>
      <c r="P110" s="48"/>
      <c r="Q110" s="70"/>
      <c r="AB110" s="48"/>
      <c r="AI110" s="36"/>
      <c r="AJ110" s="36"/>
      <c r="AK110" s="36"/>
      <c r="AL110" s="36"/>
      <c r="AM110" s="36"/>
      <c r="AN110" s="36"/>
      <c r="AO110" s="48"/>
      <c r="AP110" s="36"/>
      <c r="AQ110" s="36"/>
      <c r="AR110" s="36"/>
      <c r="AS110" s="36"/>
      <c r="AT110" s="36"/>
      <c r="AU110" s="36"/>
      <c r="AV110" s="36"/>
    </row>
    <row r="111" spans="1:48" ht="15.75" customHeight="1">
      <c r="A111" s="63" t="s">
        <v>418</v>
      </c>
      <c r="B111" s="45" t="s">
        <v>1703</v>
      </c>
      <c r="C111" s="59" t="s">
        <v>1820</v>
      </c>
      <c r="D111" s="61" t="s">
        <v>405</v>
      </c>
      <c r="E111" s="59">
        <v>120</v>
      </c>
      <c r="F111" s="64">
        <v>736</v>
      </c>
      <c r="G111" s="42"/>
      <c r="H111" s="75" t="s">
        <v>2671</v>
      </c>
      <c r="I111" s="86"/>
      <c r="J111" s="88"/>
      <c r="M111" s="42"/>
      <c r="N111" s="42"/>
      <c r="O111" s="48"/>
      <c r="P111" s="48"/>
      <c r="Q111" s="71"/>
      <c r="AB111" s="48"/>
      <c r="AI111" s="36"/>
      <c r="AJ111" s="36"/>
      <c r="AK111" s="36"/>
      <c r="AL111" s="36"/>
      <c r="AM111" s="36"/>
      <c r="AN111" s="36"/>
      <c r="AO111" s="48"/>
      <c r="AP111" s="36"/>
      <c r="AQ111" s="36"/>
      <c r="AR111" s="36"/>
      <c r="AS111" s="36"/>
      <c r="AT111" s="36"/>
      <c r="AU111" s="36"/>
      <c r="AV111" s="36"/>
    </row>
    <row r="112" spans="1:48" ht="15.75" customHeight="1">
      <c r="A112" s="63" t="s">
        <v>479</v>
      </c>
      <c r="B112" s="45" t="s">
        <v>1703</v>
      </c>
      <c r="C112" s="59" t="s">
        <v>1815</v>
      </c>
      <c r="D112" s="61" t="s">
        <v>1822</v>
      </c>
      <c r="E112" s="59">
        <v>120</v>
      </c>
      <c r="F112" s="64">
        <v>660</v>
      </c>
      <c r="G112" s="42"/>
      <c r="H112" s="73">
        <v>82</v>
      </c>
      <c r="I112" s="88" t="s">
        <v>2721</v>
      </c>
      <c r="J112" s="88" t="s">
        <v>2617</v>
      </c>
      <c r="M112" s="42"/>
      <c r="N112" s="42"/>
      <c r="O112" s="48"/>
      <c r="P112" s="48"/>
      <c r="Q112" s="71"/>
      <c r="AB112" s="48"/>
      <c r="AI112" s="36"/>
      <c r="AJ112" s="36"/>
      <c r="AK112" s="36"/>
      <c r="AL112" s="36"/>
      <c r="AM112" s="36"/>
      <c r="AN112" s="36"/>
      <c r="AO112" s="48"/>
      <c r="AP112" s="36"/>
      <c r="AQ112" s="36"/>
      <c r="AR112" s="36"/>
      <c r="AS112" s="36"/>
      <c r="AT112" s="36"/>
      <c r="AU112" s="36"/>
      <c r="AV112" s="36"/>
    </row>
    <row r="113" spans="1:48" ht="15.75" customHeight="1">
      <c r="A113" s="63" t="s">
        <v>991</v>
      </c>
      <c r="B113" s="45" t="s">
        <v>1703</v>
      </c>
      <c r="C113" s="59" t="s">
        <v>1813</v>
      </c>
      <c r="D113" s="61" t="s">
        <v>633</v>
      </c>
      <c r="E113" s="59">
        <v>140</v>
      </c>
      <c r="F113" s="64">
        <v>714</v>
      </c>
      <c r="G113" s="42"/>
      <c r="H113" s="73">
        <v>83</v>
      </c>
      <c r="I113" s="88" t="s">
        <v>2722</v>
      </c>
      <c r="J113" s="88" t="s">
        <v>2617</v>
      </c>
      <c r="M113" s="42"/>
      <c r="N113" s="42"/>
      <c r="O113" s="48"/>
      <c r="P113" s="48"/>
      <c r="Q113" s="71"/>
      <c r="AB113" s="48"/>
      <c r="AI113" s="36"/>
      <c r="AJ113" s="36"/>
      <c r="AK113" s="36"/>
      <c r="AL113" s="36"/>
      <c r="AM113" s="36"/>
      <c r="AN113" s="36"/>
      <c r="AO113" s="48"/>
      <c r="AP113" s="36"/>
      <c r="AQ113" s="36"/>
      <c r="AR113" s="36"/>
      <c r="AS113" s="36"/>
      <c r="AT113" s="36"/>
      <c r="AU113" s="36"/>
      <c r="AV113" s="36"/>
    </row>
    <row r="114" spans="1:48" ht="15.75" customHeight="1">
      <c r="A114" s="63" t="s">
        <v>1233</v>
      </c>
      <c r="B114" s="45" t="s">
        <v>1703</v>
      </c>
      <c r="C114" s="59" t="s">
        <v>1818</v>
      </c>
      <c r="D114" s="61" t="s">
        <v>1181</v>
      </c>
      <c r="E114" s="59">
        <v>295</v>
      </c>
      <c r="F114" s="64">
        <v>1447</v>
      </c>
      <c r="G114" s="42"/>
      <c r="H114" s="73">
        <v>84</v>
      </c>
      <c r="I114" s="88" t="s">
        <v>2723</v>
      </c>
      <c r="J114" s="88" t="s">
        <v>2617</v>
      </c>
      <c r="M114" s="42"/>
      <c r="N114" s="42"/>
      <c r="O114" s="48"/>
      <c r="P114" s="48"/>
      <c r="Q114" s="71"/>
      <c r="AB114" s="48"/>
      <c r="AI114" s="36"/>
      <c r="AJ114" s="36"/>
      <c r="AK114" s="36"/>
      <c r="AL114" s="36"/>
      <c r="AM114" s="36"/>
      <c r="AN114" s="36"/>
      <c r="AO114" s="48"/>
      <c r="AP114" s="36"/>
      <c r="AQ114" s="36"/>
      <c r="AR114" s="36"/>
      <c r="AS114" s="36"/>
      <c r="AT114" s="36"/>
      <c r="AU114" s="36"/>
      <c r="AV114" s="36"/>
    </row>
    <row r="115" spans="1:48" ht="15.75" customHeight="1">
      <c r="A115" s="63" t="s">
        <v>1254</v>
      </c>
      <c r="B115" s="45" t="s">
        <v>1703</v>
      </c>
      <c r="C115" s="59" t="s">
        <v>1816</v>
      </c>
      <c r="D115" s="61" t="s">
        <v>2515</v>
      </c>
      <c r="E115" s="59">
        <v>118</v>
      </c>
      <c r="F115" s="64">
        <v>556</v>
      </c>
      <c r="G115" s="42"/>
      <c r="H115" s="73">
        <v>85</v>
      </c>
      <c r="I115" s="88" t="s">
        <v>2724</v>
      </c>
      <c r="J115" s="88" t="s">
        <v>2617</v>
      </c>
      <c r="M115" s="42"/>
      <c r="N115" s="42"/>
      <c r="O115" s="48"/>
      <c r="P115" s="48"/>
      <c r="Q115" s="71"/>
      <c r="AB115" s="48"/>
      <c r="AI115" s="36"/>
      <c r="AJ115" s="36"/>
      <c r="AK115" s="36"/>
      <c r="AL115" s="36"/>
      <c r="AM115" s="36"/>
      <c r="AN115" s="36"/>
      <c r="AO115" s="48"/>
      <c r="AP115" s="36"/>
      <c r="AQ115" s="36"/>
      <c r="AR115" s="36"/>
      <c r="AS115" s="36"/>
      <c r="AT115" s="36"/>
      <c r="AU115" s="36"/>
      <c r="AV115" s="36"/>
    </row>
    <row r="116" spans="1:48" ht="15.75" customHeight="1">
      <c r="A116" s="63" t="s">
        <v>35</v>
      </c>
      <c r="B116" s="45" t="s">
        <v>1703</v>
      </c>
      <c r="C116" s="59" t="s">
        <v>1819</v>
      </c>
      <c r="D116" s="61" t="s">
        <v>1827</v>
      </c>
      <c r="E116" s="59">
        <v>625</v>
      </c>
      <c r="F116" s="64">
        <v>3116</v>
      </c>
      <c r="G116" s="42"/>
      <c r="H116" s="73">
        <v>86</v>
      </c>
      <c r="I116" s="88" t="s">
        <v>2725</v>
      </c>
      <c r="J116" s="88" t="s">
        <v>2617</v>
      </c>
      <c r="M116" s="42"/>
      <c r="N116" s="42"/>
      <c r="O116" s="48"/>
      <c r="P116" s="48"/>
      <c r="Q116" s="71"/>
      <c r="AB116" s="48"/>
      <c r="AI116" s="36"/>
      <c r="AJ116" s="36"/>
      <c r="AK116" s="36"/>
      <c r="AL116" s="36"/>
      <c r="AM116" s="36"/>
      <c r="AN116" s="36"/>
      <c r="AO116" s="48"/>
      <c r="AP116" s="36"/>
      <c r="AQ116" s="36"/>
      <c r="AR116" s="36"/>
      <c r="AS116" s="36"/>
      <c r="AT116" s="36"/>
      <c r="AU116" s="36"/>
      <c r="AV116" s="36"/>
    </row>
    <row r="117" spans="1:48" ht="15.75" customHeight="1">
      <c r="A117" s="63" t="s">
        <v>1027</v>
      </c>
      <c r="B117" s="45" t="s">
        <v>1703</v>
      </c>
      <c r="C117" s="59" t="s">
        <v>1814</v>
      </c>
      <c r="D117" s="61" t="s">
        <v>2511</v>
      </c>
      <c r="E117" s="59">
        <v>386</v>
      </c>
      <c r="F117" s="64">
        <v>1462</v>
      </c>
      <c r="G117" s="42"/>
      <c r="H117" s="73">
        <v>87</v>
      </c>
      <c r="I117" s="88" t="s">
        <v>2726</v>
      </c>
      <c r="J117" s="88" t="s">
        <v>2618</v>
      </c>
      <c r="M117" s="42"/>
      <c r="N117" s="42"/>
      <c r="O117" s="48"/>
      <c r="P117" s="48"/>
      <c r="Q117" s="71"/>
      <c r="AB117" s="48"/>
      <c r="AI117" s="36"/>
      <c r="AJ117" s="36"/>
      <c r="AK117" s="36"/>
      <c r="AL117" s="36"/>
      <c r="AM117" s="36"/>
      <c r="AN117" s="36"/>
      <c r="AO117" s="48"/>
      <c r="AP117" s="36"/>
      <c r="AQ117" s="36"/>
      <c r="AR117" s="36"/>
      <c r="AS117" s="36"/>
      <c r="AT117" s="36"/>
      <c r="AU117" s="36"/>
      <c r="AV117" s="36"/>
    </row>
    <row r="118" spans="1:48" ht="15.75" customHeight="1">
      <c r="A118" s="63" t="s">
        <v>482</v>
      </c>
      <c r="B118" s="45" t="s">
        <v>1703</v>
      </c>
      <c r="C118" s="59" t="s">
        <v>1815</v>
      </c>
      <c r="D118" s="61" t="s">
        <v>481</v>
      </c>
      <c r="E118" s="59">
        <v>5</v>
      </c>
      <c r="F118" s="64">
        <v>30</v>
      </c>
      <c r="G118" s="42"/>
      <c r="H118" s="73">
        <v>88</v>
      </c>
      <c r="I118" s="88" t="s">
        <v>2727</v>
      </c>
      <c r="J118" s="88" t="s">
        <v>2617</v>
      </c>
      <c r="M118" s="42"/>
      <c r="N118" s="42"/>
      <c r="O118" s="48"/>
      <c r="P118" s="48"/>
      <c r="Q118" s="71"/>
      <c r="AB118" s="48"/>
      <c r="AI118" s="36"/>
      <c r="AJ118" s="36"/>
      <c r="AK118" s="36"/>
      <c r="AL118" s="36"/>
      <c r="AM118" s="36"/>
      <c r="AN118" s="36"/>
      <c r="AO118" s="48"/>
      <c r="AP118" s="36"/>
      <c r="AQ118" s="36"/>
      <c r="AR118" s="36"/>
      <c r="AS118" s="36"/>
      <c r="AT118" s="36"/>
      <c r="AU118" s="36"/>
      <c r="AV118" s="36"/>
    </row>
    <row r="119" spans="1:48" ht="15.75" customHeight="1">
      <c r="A119" s="63" t="s">
        <v>2518</v>
      </c>
      <c r="B119" s="45" t="s">
        <v>1703</v>
      </c>
      <c r="C119" s="59" t="s">
        <v>1816</v>
      </c>
      <c r="D119" s="61" t="s">
        <v>1821</v>
      </c>
      <c r="E119" s="59">
        <v>112</v>
      </c>
      <c r="F119" s="64">
        <v>603</v>
      </c>
      <c r="G119" s="42"/>
      <c r="H119" s="73"/>
      <c r="I119" s="88"/>
      <c r="J119" s="88"/>
      <c r="M119" s="42"/>
      <c r="N119" s="42"/>
      <c r="O119" s="48"/>
      <c r="P119" s="48"/>
      <c r="Q119" s="71"/>
      <c r="AB119" s="48"/>
      <c r="AI119" s="36"/>
      <c r="AJ119" s="36"/>
      <c r="AK119" s="36"/>
      <c r="AL119" s="36"/>
      <c r="AM119" s="36"/>
      <c r="AN119" s="36"/>
      <c r="AO119" s="48"/>
      <c r="AP119" s="36"/>
      <c r="AQ119" s="36"/>
      <c r="AR119" s="36"/>
      <c r="AS119" s="36"/>
      <c r="AT119" s="36"/>
      <c r="AU119" s="36"/>
      <c r="AV119" s="36"/>
    </row>
    <row r="120" spans="1:48" ht="15.75" customHeight="1">
      <c r="A120" s="63" t="s">
        <v>740</v>
      </c>
      <c r="B120" s="45" t="s">
        <v>1703</v>
      </c>
      <c r="C120" s="59" t="s">
        <v>1814</v>
      </c>
      <c r="D120" s="61" t="s">
        <v>717</v>
      </c>
      <c r="E120" s="59">
        <v>255</v>
      </c>
      <c r="F120" s="64">
        <v>1046</v>
      </c>
      <c r="G120" s="42"/>
      <c r="H120" s="75" t="s">
        <v>2728</v>
      </c>
      <c r="I120" s="88"/>
      <c r="J120" s="88"/>
      <c r="M120" s="42"/>
      <c r="N120" s="42"/>
      <c r="O120" s="48"/>
      <c r="P120" s="48"/>
      <c r="Q120" s="48"/>
      <c r="AB120" s="48"/>
      <c r="AI120" s="36"/>
      <c r="AJ120" s="36"/>
      <c r="AK120" s="36"/>
      <c r="AL120" s="36"/>
      <c r="AM120" s="36"/>
      <c r="AN120" s="36"/>
      <c r="AO120" s="48"/>
      <c r="AP120" s="36"/>
      <c r="AQ120" s="36"/>
      <c r="AR120" s="36"/>
      <c r="AS120" s="36"/>
      <c r="AT120" s="36"/>
      <c r="AU120" s="36"/>
      <c r="AV120" s="36"/>
    </row>
    <row r="121" spans="1:48" ht="15.75" customHeight="1">
      <c r="A121" s="63" t="s">
        <v>1831</v>
      </c>
      <c r="B121" s="45" t="s">
        <v>1703</v>
      </c>
      <c r="C121" s="59" t="s">
        <v>1815</v>
      </c>
      <c r="D121" s="61" t="s">
        <v>481</v>
      </c>
      <c r="E121" s="59">
        <v>38</v>
      </c>
      <c r="F121" s="64">
        <v>160</v>
      </c>
      <c r="G121" s="42"/>
      <c r="H121" s="73">
        <v>89</v>
      </c>
      <c r="I121" s="88" t="s">
        <v>2729</v>
      </c>
      <c r="J121" s="88" t="s">
        <v>2617</v>
      </c>
      <c r="M121" s="42"/>
      <c r="N121" s="42"/>
      <c r="O121" s="48"/>
      <c r="P121" s="48"/>
      <c r="Q121" s="48"/>
      <c r="AB121" s="48"/>
      <c r="AI121" s="36"/>
      <c r="AJ121" s="36"/>
      <c r="AK121" s="36"/>
      <c r="AL121" s="36"/>
      <c r="AM121" s="36"/>
      <c r="AN121" s="36"/>
      <c r="AO121" s="48"/>
      <c r="AP121" s="36"/>
      <c r="AQ121" s="36"/>
      <c r="AR121" s="36"/>
      <c r="AS121" s="36"/>
      <c r="AT121" s="36"/>
      <c r="AU121" s="36"/>
      <c r="AV121" s="36"/>
    </row>
    <row r="122" spans="1:48" ht="15.75" customHeight="1">
      <c r="A122" s="63" t="s">
        <v>1227</v>
      </c>
      <c r="B122" s="45" t="s">
        <v>1703</v>
      </c>
      <c r="C122" s="59" t="s">
        <v>1818</v>
      </c>
      <c r="D122" s="61" t="s">
        <v>1181</v>
      </c>
      <c r="E122" s="59">
        <v>788</v>
      </c>
      <c r="F122" s="64">
        <v>4360</v>
      </c>
      <c r="G122" s="42"/>
      <c r="H122" s="73">
        <v>90</v>
      </c>
      <c r="I122" s="88" t="s">
        <v>2730</v>
      </c>
      <c r="J122" s="88" t="s">
        <v>2617</v>
      </c>
      <c r="M122" s="42"/>
      <c r="N122" s="42"/>
      <c r="O122" s="48"/>
      <c r="P122" s="48"/>
      <c r="Q122" s="70"/>
      <c r="AB122" s="48"/>
      <c r="AI122" s="36"/>
      <c r="AJ122" s="36"/>
      <c r="AK122" s="36"/>
      <c r="AL122" s="36"/>
      <c r="AM122" s="36"/>
      <c r="AN122" s="36"/>
      <c r="AO122" s="48"/>
      <c r="AP122" s="36"/>
      <c r="AQ122" s="36"/>
      <c r="AR122" s="36"/>
      <c r="AS122" s="36"/>
      <c r="AT122" s="36"/>
      <c r="AU122" s="36"/>
      <c r="AV122" s="36"/>
    </row>
    <row r="123" spans="1:48" ht="15.75" customHeight="1">
      <c r="A123" s="63" t="s">
        <v>1306</v>
      </c>
      <c r="B123" s="45" t="s">
        <v>1703</v>
      </c>
      <c r="C123" s="59" t="s">
        <v>1816</v>
      </c>
      <c r="D123" s="61" t="s">
        <v>2515</v>
      </c>
      <c r="E123" s="59">
        <v>201</v>
      </c>
      <c r="F123" s="64">
        <v>772</v>
      </c>
      <c r="G123" s="42"/>
      <c r="H123" s="73">
        <v>91</v>
      </c>
      <c r="I123" s="88" t="s">
        <v>2731</v>
      </c>
      <c r="J123" s="88" t="s">
        <v>2617</v>
      </c>
      <c r="M123" s="42"/>
      <c r="N123" s="42"/>
      <c r="O123" s="48"/>
      <c r="P123" s="48"/>
      <c r="Q123" s="71"/>
      <c r="AB123" s="48"/>
      <c r="AI123" s="36"/>
      <c r="AJ123" s="36"/>
      <c r="AK123" s="36"/>
      <c r="AL123" s="36"/>
      <c r="AM123" s="36"/>
      <c r="AN123" s="36"/>
      <c r="AO123" s="48"/>
      <c r="AP123" s="36"/>
      <c r="AQ123" s="36"/>
      <c r="AR123" s="36"/>
      <c r="AS123" s="36"/>
      <c r="AT123" s="36"/>
      <c r="AU123" s="36"/>
      <c r="AV123" s="36"/>
    </row>
    <row r="124" spans="1:48" ht="15.75" customHeight="1">
      <c r="A124" s="63" t="s">
        <v>556</v>
      </c>
      <c r="B124" s="45" t="s">
        <v>1703</v>
      </c>
      <c r="C124" s="59" t="s">
        <v>1813</v>
      </c>
      <c r="D124" s="61" t="s">
        <v>517</v>
      </c>
      <c r="E124" s="59">
        <v>177</v>
      </c>
      <c r="F124" s="64">
        <v>754</v>
      </c>
      <c r="G124" s="42"/>
      <c r="H124" s="73">
        <v>92</v>
      </c>
      <c r="I124" s="88" t="s">
        <v>2732</v>
      </c>
      <c r="J124" s="88" t="s">
        <v>2617</v>
      </c>
      <c r="M124" s="42"/>
      <c r="N124" s="42"/>
      <c r="O124" s="48"/>
      <c r="P124" s="48"/>
      <c r="Q124" s="71"/>
      <c r="AB124" s="48"/>
      <c r="AI124" s="36"/>
      <c r="AJ124" s="36"/>
      <c r="AK124" s="36"/>
      <c r="AL124" s="36"/>
      <c r="AM124" s="36"/>
      <c r="AN124" s="36"/>
      <c r="AO124" s="48"/>
      <c r="AP124" s="36"/>
      <c r="AQ124" s="36"/>
      <c r="AR124" s="36"/>
      <c r="AS124" s="36"/>
      <c r="AT124" s="36"/>
      <c r="AU124" s="36"/>
      <c r="AV124" s="36"/>
    </row>
    <row r="125" spans="1:48" ht="15.75" customHeight="1">
      <c r="A125" s="63" t="s">
        <v>245</v>
      </c>
      <c r="B125" s="45" t="s">
        <v>1703</v>
      </c>
      <c r="C125" s="59" t="s">
        <v>1819</v>
      </c>
      <c r="D125" s="61" t="s">
        <v>208</v>
      </c>
      <c r="E125" s="59">
        <v>42</v>
      </c>
      <c r="F125" s="64">
        <v>165</v>
      </c>
      <c r="G125" s="42"/>
      <c r="H125" s="73">
        <v>93</v>
      </c>
      <c r="I125" s="88" t="s">
        <v>2733</v>
      </c>
      <c r="J125" s="88" t="s">
        <v>2617</v>
      </c>
      <c r="M125" s="42"/>
      <c r="N125" s="42"/>
      <c r="O125" s="48"/>
      <c r="P125" s="48"/>
      <c r="Q125" s="71"/>
      <c r="AB125" s="48"/>
      <c r="AI125" s="36"/>
      <c r="AJ125" s="36"/>
      <c r="AK125" s="36"/>
      <c r="AL125" s="36"/>
      <c r="AM125" s="36"/>
      <c r="AN125" s="36"/>
      <c r="AO125" s="48"/>
      <c r="AP125" s="36"/>
      <c r="AQ125" s="36"/>
      <c r="AR125" s="36"/>
      <c r="AS125" s="36"/>
      <c r="AT125" s="36"/>
      <c r="AU125" s="36"/>
      <c r="AV125" s="36"/>
    </row>
    <row r="126" spans="1:48" ht="15.75" customHeight="1">
      <c r="A126" s="63" t="s">
        <v>466</v>
      </c>
      <c r="B126" s="45" t="s">
        <v>1703</v>
      </c>
      <c r="C126" s="59" t="s">
        <v>1820</v>
      </c>
      <c r="D126" s="61" t="s">
        <v>449</v>
      </c>
      <c r="E126" s="59">
        <v>480</v>
      </c>
      <c r="F126" s="64">
        <v>2166</v>
      </c>
      <c r="G126" s="42"/>
      <c r="H126" s="73">
        <v>94</v>
      </c>
      <c r="I126" s="88" t="s">
        <v>2734</v>
      </c>
      <c r="J126" s="88" t="s">
        <v>2618</v>
      </c>
      <c r="M126" s="42"/>
      <c r="N126" s="42"/>
      <c r="O126" s="48"/>
      <c r="P126" s="48"/>
      <c r="Q126" s="71"/>
      <c r="AB126" s="48"/>
      <c r="AI126" s="36"/>
      <c r="AJ126" s="36"/>
      <c r="AK126" s="36"/>
      <c r="AL126" s="36"/>
      <c r="AM126" s="36"/>
      <c r="AN126" s="36"/>
      <c r="AO126" s="48"/>
      <c r="AP126" s="36"/>
      <c r="AQ126" s="36"/>
      <c r="AR126" s="36"/>
      <c r="AS126" s="36"/>
      <c r="AT126" s="36"/>
      <c r="AU126" s="36"/>
      <c r="AV126" s="36"/>
    </row>
    <row r="127" spans="1:48" ht="15.75" customHeight="1">
      <c r="A127" s="63" t="s">
        <v>1603</v>
      </c>
      <c r="B127" s="45" t="s">
        <v>1703</v>
      </c>
      <c r="C127" s="59" t="s">
        <v>1817</v>
      </c>
      <c r="D127" s="61" t="s">
        <v>1584</v>
      </c>
      <c r="E127" s="59">
        <v>1065</v>
      </c>
      <c r="F127" s="64">
        <v>4500</v>
      </c>
      <c r="G127" s="42"/>
      <c r="H127" s="73"/>
      <c r="I127" s="88"/>
      <c r="J127" s="88"/>
      <c r="M127" s="42"/>
      <c r="N127" s="42"/>
      <c r="O127" s="48"/>
      <c r="P127" s="48"/>
      <c r="Q127" s="71"/>
      <c r="AB127" s="48"/>
      <c r="AI127" s="36"/>
      <c r="AJ127" s="36"/>
      <c r="AK127" s="36"/>
      <c r="AL127" s="36"/>
      <c r="AM127" s="36"/>
      <c r="AN127" s="36"/>
      <c r="AO127" s="48"/>
      <c r="AP127" s="36"/>
      <c r="AQ127" s="36"/>
      <c r="AR127" s="36"/>
      <c r="AS127" s="36"/>
      <c r="AT127" s="36"/>
      <c r="AU127" s="36"/>
      <c r="AV127" s="36"/>
    </row>
    <row r="128" spans="1:48" ht="15.75" customHeight="1">
      <c r="A128" s="63" t="s">
        <v>329</v>
      </c>
      <c r="B128" s="45" t="s">
        <v>1703</v>
      </c>
      <c r="C128" s="59" t="s">
        <v>1819</v>
      </c>
      <c r="D128" s="61" t="s">
        <v>266</v>
      </c>
      <c r="E128" s="59">
        <v>175</v>
      </c>
      <c r="F128" s="64">
        <v>873</v>
      </c>
      <c r="G128" s="42"/>
      <c r="H128" s="75" t="s">
        <v>2735</v>
      </c>
      <c r="I128" s="88"/>
      <c r="J128" s="88"/>
      <c r="M128" s="42"/>
      <c r="N128" s="42"/>
      <c r="O128" s="48"/>
      <c r="P128" s="48"/>
      <c r="Q128" s="71"/>
      <c r="AB128" s="48"/>
      <c r="AI128" s="36"/>
      <c r="AJ128" s="36"/>
      <c r="AK128" s="36"/>
      <c r="AL128" s="36"/>
      <c r="AM128" s="36"/>
      <c r="AN128" s="36"/>
      <c r="AO128" s="48"/>
      <c r="AP128" s="36"/>
      <c r="AQ128" s="36"/>
      <c r="AR128" s="36"/>
      <c r="AS128" s="36"/>
      <c r="AT128" s="36"/>
      <c r="AU128" s="36"/>
      <c r="AV128" s="36"/>
    </row>
    <row r="129" spans="1:48" ht="15.75" customHeight="1">
      <c r="A129" s="63" t="s">
        <v>475</v>
      </c>
      <c r="B129" s="45" t="s">
        <v>1703</v>
      </c>
      <c r="C129" s="59" t="s">
        <v>1815</v>
      </c>
      <c r="D129" s="61" t="s">
        <v>1822</v>
      </c>
      <c r="E129" s="59">
        <v>72</v>
      </c>
      <c r="F129" s="64">
        <v>184</v>
      </c>
      <c r="G129" s="42"/>
      <c r="H129" s="73">
        <v>95</v>
      </c>
      <c r="I129" s="88" t="s">
        <v>2736</v>
      </c>
      <c r="J129" s="88" t="s">
        <v>2618</v>
      </c>
      <c r="M129" s="42"/>
      <c r="N129" s="42"/>
      <c r="O129" s="48"/>
      <c r="P129" s="48"/>
      <c r="Q129" s="71"/>
      <c r="AB129" s="48"/>
      <c r="AI129" s="36"/>
      <c r="AJ129" s="36"/>
      <c r="AK129" s="36"/>
      <c r="AL129" s="36"/>
      <c r="AM129" s="36"/>
      <c r="AN129" s="36"/>
      <c r="AO129" s="48"/>
      <c r="AP129" s="36"/>
      <c r="AQ129" s="36"/>
      <c r="AR129" s="36"/>
      <c r="AS129" s="36"/>
      <c r="AT129" s="36"/>
      <c r="AU129" s="36"/>
      <c r="AV129" s="36"/>
    </row>
    <row r="130" spans="1:48" ht="15.75" customHeight="1">
      <c r="A130" s="63" t="s">
        <v>159</v>
      </c>
      <c r="B130" s="45" t="s">
        <v>1703</v>
      </c>
      <c r="C130" s="59" t="s">
        <v>1819</v>
      </c>
      <c r="D130" s="61" t="s">
        <v>1827</v>
      </c>
      <c r="E130" s="59">
        <v>1020</v>
      </c>
      <c r="F130" s="64">
        <v>5100</v>
      </c>
      <c r="G130" s="42"/>
      <c r="H130" s="73">
        <v>96</v>
      </c>
      <c r="I130" s="88" t="s">
        <v>2737</v>
      </c>
      <c r="J130" s="88" t="s">
        <v>2617</v>
      </c>
      <c r="M130" s="42"/>
      <c r="N130" s="42"/>
      <c r="O130" s="48"/>
      <c r="P130" s="48"/>
      <c r="Q130" s="70"/>
      <c r="AB130" s="48"/>
      <c r="AI130" s="36"/>
      <c r="AJ130" s="36"/>
      <c r="AK130" s="36"/>
      <c r="AL130" s="36"/>
      <c r="AM130" s="36"/>
      <c r="AN130" s="36"/>
      <c r="AO130" s="48"/>
      <c r="AP130" s="36"/>
      <c r="AQ130" s="36"/>
      <c r="AR130" s="36"/>
      <c r="AS130" s="36"/>
      <c r="AT130" s="36"/>
      <c r="AU130" s="36"/>
      <c r="AV130" s="40"/>
    </row>
    <row r="131" spans="1:48" ht="15.75" customHeight="1">
      <c r="A131" s="63" t="s">
        <v>244</v>
      </c>
      <c r="B131" s="45" t="s">
        <v>1703</v>
      </c>
      <c r="C131" s="59" t="s">
        <v>1819</v>
      </c>
      <c r="D131" s="61" t="s">
        <v>208</v>
      </c>
      <c r="E131" s="59">
        <v>88</v>
      </c>
      <c r="F131" s="64">
        <v>470</v>
      </c>
      <c r="G131" s="42"/>
      <c r="H131" s="73">
        <v>97</v>
      </c>
      <c r="I131" s="88" t="s">
        <v>2738</v>
      </c>
      <c r="J131" s="88" t="s">
        <v>2617</v>
      </c>
      <c r="M131" s="42"/>
      <c r="N131" s="42"/>
      <c r="O131" s="48"/>
      <c r="P131" s="48"/>
      <c r="Q131" s="71"/>
      <c r="AB131" s="48"/>
      <c r="AI131" s="36"/>
      <c r="AJ131" s="36"/>
      <c r="AK131" s="36"/>
      <c r="AL131" s="36"/>
      <c r="AM131" s="36"/>
      <c r="AN131" s="36"/>
      <c r="AO131" s="48"/>
      <c r="AP131" s="36"/>
      <c r="AQ131" s="36"/>
      <c r="AR131" s="36"/>
      <c r="AS131" s="36"/>
      <c r="AT131" s="36"/>
      <c r="AU131" s="36"/>
      <c r="AV131" s="36"/>
    </row>
    <row r="132" spans="1:48" ht="15.75" customHeight="1">
      <c r="A132" s="63" t="s">
        <v>2520</v>
      </c>
      <c r="B132" s="45" t="s">
        <v>1703</v>
      </c>
      <c r="C132" s="59" t="s">
        <v>1817</v>
      </c>
      <c r="D132" s="61" t="s">
        <v>1584</v>
      </c>
      <c r="E132" s="59">
        <v>230</v>
      </c>
      <c r="F132" s="64">
        <v>1260</v>
      </c>
      <c r="G132" s="42"/>
      <c r="H132" s="73">
        <v>98</v>
      </c>
      <c r="I132" s="88" t="s">
        <v>2739</v>
      </c>
      <c r="J132" s="88" t="s">
        <v>2617</v>
      </c>
      <c r="M132" s="42"/>
      <c r="N132" s="42"/>
      <c r="O132" s="48"/>
      <c r="P132" s="48"/>
      <c r="Q132" s="71"/>
      <c r="AB132" s="48"/>
      <c r="AI132" s="36"/>
      <c r="AJ132" s="36"/>
      <c r="AK132" s="36"/>
      <c r="AL132" s="36"/>
      <c r="AM132" s="36"/>
      <c r="AN132" s="36"/>
      <c r="AO132" s="48"/>
      <c r="AP132" s="36"/>
      <c r="AQ132" s="36"/>
      <c r="AR132" s="36"/>
      <c r="AS132" s="36"/>
      <c r="AT132" s="36"/>
      <c r="AU132" s="36"/>
      <c r="AV132" s="36"/>
    </row>
    <row r="133" spans="1:48" ht="15.75" customHeight="1">
      <c r="A133" s="63" t="s">
        <v>406</v>
      </c>
      <c r="B133" s="45" t="s">
        <v>1703</v>
      </c>
      <c r="C133" s="59" t="s">
        <v>1820</v>
      </c>
      <c r="D133" s="61" t="s">
        <v>405</v>
      </c>
      <c r="E133" s="59">
        <v>243</v>
      </c>
      <c r="F133" s="64">
        <v>1081</v>
      </c>
      <c r="G133" s="42"/>
      <c r="H133" s="73">
        <v>99</v>
      </c>
      <c r="I133" s="88" t="s">
        <v>2740</v>
      </c>
      <c r="J133" s="88" t="s">
        <v>2617</v>
      </c>
      <c r="M133" s="42"/>
      <c r="N133" s="42"/>
      <c r="O133" s="48"/>
      <c r="P133" s="48"/>
      <c r="Q133" s="71"/>
      <c r="AB133" s="48"/>
      <c r="AI133" s="36"/>
      <c r="AJ133" s="36"/>
      <c r="AK133" s="36"/>
      <c r="AL133" s="36"/>
      <c r="AM133" s="36"/>
      <c r="AN133" s="36"/>
      <c r="AO133" s="48"/>
      <c r="AP133" s="36"/>
      <c r="AQ133" s="36"/>
      <c r="AR133" s="36"/>
      <c r="AS133" s="36"/>
      <c r="AT133" s="36"/>
      <c r="AU133" s="36"/>
      <c r="AV133" s="36"/>
    </row>
    <row r="134" spans="1:48" ht="15.75" customHeight="1">
      <c r="A134" s="63" t="s">
        <v>1285</v>
      </c>
      <c r="B134" s="45" t="s">
        <v>1703</v>
      </c>
      <c r="C134" s="59" t="s">
        <v>1816</v>
      </c>
      <c r="D134" s="61" t="s">
        <v>2515</v>
      </c>
      <c r="E134" s="59">
        <v>160</v>
      </c>
      <c r="F134" s="64">
        <v>695</v>
      </c>
      <c r="G134" s="42"/>
      <c r="H134" s="73">
        <v>100</v>
      </c>
      <c r="I134" s="88" t="s">
        <v>2741</v>
      </c>
      <c r="J134" s="88" t="s">
        <v>2617</v>
      </c>
      <c r="M134" s="42"/>
      <c r="N134" s="42"/>
      <c r="O134" s="48"/>
      <c r="P134" s="48"/>
      <c r="Q134" s="71"/>
      <c r="AB134" s="48"/>
      <c r="AI134" s="36"/>
      <c r="AJ134" s="36"/>
      <c r="AK134" s="36"/>
      <c r="AL134" s="36"/>
      <c r="AM134" s="36"/>
      <c r="AN134" s="36"/>
      <c r="AO134" s="48"/>
      <c r="AP134" s="36"/>
      <c r="AQ134" s="36"/>
      <c r="AR134" s="36"/>
      <c r="AS134" s="36"/>
      <c r="AT134" s="36"/>
      <c r="AU134" s="36"/>
      <c r="AV134" s="36"/>
    </row>
    <row r="135" spans="1:48" ht="15.75" customHeight="1">
      <c r="A135" s="63" t="s">
        <v>494</v>
      </c>
      <c r="B135" s="45" t="s">
        <v>1703</v>
      </c>
      <c r="C135" s="59" t="s">
        <v>1815</v>
      </c>
      <c r="D135" s="61" t="s">
        <v>1812</v>
      </c>
      <c r="E135" s="59">
        <v>28</v>
      </c>
      <c r="F135" s="64">
        <v>129</v>
      </c>
      <c r="G135" s="42"/>
      <c r="H135" s="77">
        <v>101</v>
      </c>
      <c r="I135" s="91" t="s">
        <v>2742</v>
      </c>
      <c r="J135" s="88" t="s">
        <v>2617</v>
      </c>
      <c r="M135" s="42"/>
      <c r="N135" s="42"/>
      <c r="O135" s="48"/>
      <c r="P135" s="48"/>
      <c r="Q135" s="71"/>
      <c r="AB135" s="48"/>
      <c r="AI135" s="36"/>
      <c r="AJ135" s="36"/>
      <c r="AK135" s="36"/>
      <c r="AL135" s="36"/>
      <c r="AM135" s="36"/>
      <c r="AN135" s="36"/>
      <c r="AO135" s="48"/>
      <c r="AP135" s="36"/>
      <c r="AQ135" s="36"/>
      <c r="AR135" s="36"/>
      <c r="AS135" s="36"/>
      <c r="AT135" s="36"/>
      <c r="AU135" s="36"/>
      <c r="AV135" s="36"/>
    </row>
    <row r="136" spans="1:48" ht="15.75" customHeight="1">
      <c r="A136" s="63" t="s">
        <v>1468</v>
      </c>
      <c r="B136" s="45" t="s">
        <v>1703</v>
      </c>
      <c r="C136" s="59" t="s">
        <v>1817</v>
      </c>
      <c r="D136" s="61" t="s">
        <v>1451</v>
      </c>
      <c r="E136" s="59">
        <v>234</v>
      </c>
      <c r="F136" s="64">
        <v>1703</v>
      </c>
      <c r="G136" s="42"/>
      <c r="H136" s="56" t="s">
        <v>2743</v>
      </c>
      <c r="I136" s="86"/>
      <c r="J136" s="88"/>
      <c r="M136" s="42"/>
      <c r="N136" s="42"/>
      <c r="O136" s="48"/>
      <c r="P136" s="48"/>
      <c r="Q136" s="71"/>
      <c r="AB136" s="48"/>
      <c r="AI136" s="36"/>
      <c r="AJ136" s="36"/>
      <c r="AK136" s="36"/>
      <c r="AL136" s="36"/>
      <c r="AM136" s="36"/>
      <c r="AN136" s="36"/>
      <c r="AO136" s="48"/>
      <c r="AP136" s="36"/>
      <c r="AQ136" s="36"/>
      <c r="AR136" s="36"/>
      <c r="AS136" s="36"/>
      <c r="AT136" s="36"/>
      <c r="AU136" s="36"/>
      <c r="AV136" s="36"/>
    </row>
    <row r="137" spans="1:48" ht="15.75" customHeight="1">
      <c r="A137" s="63" t="s">
        <v>514</v>
      </c>
      <c r="B137" s="45" t="s">
        <v>1703</v>
      </c>
      <c r="C137" s="59" t="s">
        <v>1815</v>
      </c>
      <c r="D137" s="61" t="s">
        <v>1746</v>
      </c>
      <c r="E137" s="59">
        <v>120</v>
      </c>
      <c r="F137" s="64">
        <v>496</v>
      </c>
      <c r="G137" s="42"/>
      <c r="H137" s="73" t="s">
        <v>2744</v>
      </c>
      <c r="I137" s="86"/>
      <c r="J137" s="88"/>
      <c r="M137" s="42"/>
      <c r="N137" s="42"/>
      <c r="O137" s="48"/>
      <c r="P137" s="48"/>
      <c r="Q137" s="71"/>
      <c r="AB137" s="48"/>
      <c r="AI137" s="36"/>
      <c r="AJ137" s="36"/>
      <c r="AK137" s="36"/>
      <c r="AL137" s="36"/>
      <c r="AM137" s="36"/>
      <c r="AN137" s="36"/>
      <c r="AO137" s="48"/>
      <c r="AP137" s="36"/>
      <c r="AQ137" s="36"/>
      <c r="AR137" s="36"/>
      <c r="AS137" s="36"/>
      <c r="AT137" s="36"/>
      <c r="AU137" s="36"/>
      <c r="AV137" s="36"/>
    </row>
    <row r="138" spans="1:48" ht="15.75" customHeight="1">
      <c r="A138" s="63" t="s">
        <v>79</v>
      </c>
      <c r="B138" s="45" t="s">
        <v>1703</v>
      </c>
      <c r="C138" s="59" t="s">
        <v>1819</v>
      </c>
      <c r="D138" s="61" t="s">
        <v>1827</v>
      </c>
      <c r="E138" s="59">
        <v>306</v>
      </c>
      <c r="F138" s="64">
        <v>1533</v>
      </c>
      <c r="G138" s="42"/>
      <c r="H138" s="73">
        <v>102</v>
      </c>
      <c r="I138" s="88" t="s">
        <v>2745</v>
      </c>
      <c r="J138" s="88" t="s">
        <v>2617</v>
      </c>
      <c r="M138" s="42"/>
      <c r="N138" s="42"/>
      <c r="O138" s="48"/>
      <c r="P138" s="48"/>
      <c r="Q138" s="70"/>
      <c r="AB138" s="48"/>
      <c r="AI138" s="36"/>
      <c r="AJ138" s="36"/>
      <c r="AK138" s="36"/>
      <c r="AL138" s="36"/>
      <c r="AM138" s="36"/>
      <c r="AN138" s="36"/>
      <c r="AO138" s="48"/>
      <c r="AP138" s="36"/>
      <c r="AQ138" s="36"/>
      <c r="AR138" s="36"/>
      <c r="AS138" s="36"/>
      <c r="AT138" s="36"/>
      <c r="AU138" s="36"/>
      <c r="AV138" s="36"/>
    </row>
    <row r="139" spans="1:48" ht="15.75" customHeight="1">
      <c r="A139" s="63" t="s">
        <v>107</v>
      </c>
      <c r="B139" s="45" t="s">
        <v>1703</v>
      </c>
      <c r="C139" s="59" t="s">
        <v>1819</v>
      </c>
      <c r="D139" s="61" t="s">
        <v>1827</v>
      </c>
      <c r="E139" s="59">
        <v>721</v>
      </c>
      <c r="F139" s="64">
        <v>3545</v>
      </c>
      <c r="G139" s="42"/>
      <c r="H139" s="73">
        <v>103</v>
      </c>
      <c r="I139" s="88" t="s">
        <v>2746</v>
      </c>
      <c r="J139" s="88" t="s">
        <v>2617</v>
      </c>
      <c r="M139" s="42"/>
      <c r="N139" s="42"/>
      <c r="O139" s="48"/>
      <c r="P139" s="48"/>
      <c r="Q139" s="71"/>
      <c r="AB139" s="48"/>
      <c r="AI139" s="36"/>
      <c r="AJ139" s="36"/>
      <c r="AK139" s="36"/>
      <c r="AL139" s="36"/>
      <c r="AM139" s="36"/>
      <c r="AN139" s="36"/>
      <c r="AO139" s="48"/>
      <c r="AP139" s="36"/>
      <c r="AQ139" s="36"/>
      <c r="AR139" s="36"/>
      <c r="AS139" s="36"/>
      <c r="AT139" s="36"/>
      <c r="AU139" s="36"/>
      <c r="AV139" s="36"/>
    </row>
    <row r="140" spans="1:48" ht="15.75" customHeight="1">
      <c r="A140" s="63" t="s">
        <v>2519</v>
      </c>
      <c r="B140" s="45" t="s">
        <v>1703</v>
      </c>
      <c r="C140" s="59" t="s">
        <v>1817</v>
      </c>
      <c r="D140" s="61" t="s">
        <v>1509</v>
      </c>
      <c r="E140" s="59">
        <v>1462</v>
      </c>
      <c r="F140" s="64">
        <v>5867</v>
      </c>
      <c r="G140" s="42"/>
      <c r="H140" s="76">
        <v>104</v>
      </c>
      <c r="I140" s="54" t="s">
        <v>2747</v>
      </c>
      <c r="J140" s="88" t="s">
        <v>2617</v>
      </c>
      <c r="M140" s="42"/>
      <c r="N140" s="42"/>
      <c r="O140" s="48"/>
      <c r="P140" s="48"/>
      <c r="Q140" s="71"/>
      <c r="AB140" s="48"/>
      <c r="AI140" s="36"/>
      <c r="AJ140" s="36"/>
      <c r="AK140" s="36"/>
      <c r="AL140" s="36"/>
      <c r="AM140" s="36"/>
      <c r="AN140" s="36"/>
      <c r="AO140" s="48"/>
      <c r="AP140" s="36"/>
      <c r="AQ140" s="36"/>
      <c r="AR140" s="36"/>
      <c r="AS140" s="36"/>
      <c r="AT140" s="36"/>
      <c r="AU140" s="36"/>
      <c r="AV140" s="36"/>
    </row>
    <row r="141" spans="1:48" ht="15.75" customHeight="1">
      <c r="A141" s="63" t="s">
        <v>504</v>
      </c>
      <c r="B141" s="45" t="s">
        <v>1703</v>
      </c>
      <c r="C141" s="59" t="s">
        <v>1815</v>
      </c>
      <c r="D141" s="61" t="s">
        <v>1812</v>
      </c>
      <c r="E141" s="59">
        <v>140</v>
      </c>
      <c r="F141" s="64">
        <v>692</v>
      </c>
      <c r="G141" s="42"/>
      <c r="H141" s="76">
        <v>105</v>
      </c>
      <c r="I141" s="54" t="s">
        <v>2748</v>
      </c>
      <c r="J141" s="88" t="s">
        <v>2617</v>
      </c>
      <c r="M141" s="42"/>
      <c r="N141" s="42"/>
      <c r="O141" s="48"/>
      <c r="P141" s="48"/>
      <c r="Q141" s="71"/>
      <c r="AB141" s="48"/>
      <c r="AI141" s="36"/>
      <c r="AJ141" s="36"/>
      <c r="AK141" s="36"/>
      <c r="AL141" s="36"/>
      <c r="AM141" s="36"/>
      <c r="AN141" s="36"/>
      <c r="AO141" s="48"/>
      <c r="AP141" s="36"/>
      <c r="AQ141" s="36"/>
      <c r="AR141" s="36"/>
      <c r="AS141" s="36"/>
      <c r="AT141" s="36"/>
      <c r="AU141" s="36"/>
      <c r="AV141" s="36"/>
    </row>
    <row r="142" spans="1:48" ht="15.75" customHeight="1">
      <c r="A142" s="63" t="s">
        <v>779</v>
      </c>
      <c r="B142" s="45" t="s">
        <v>1703</v>
      </c>
      <c r="C142" s="59" t="s">
        <v>1813</v>
      </c>
      <c r="D142" s="61" t="s">
        <v>633</v>
      </c>
      <c r="E142" s="59">
        <v>419</v>
      </c>
      <c r="F142" s="64">
        <v>1839</v>
      </c>
      <c r="G142" s="42"/>
      <c r="H142" s="73">
        <v>106</v>
      </c>
      <c r="I142" s="88" t="s">
        <v>2749</v>
      </c>
      <c r="J142" s="88" t="s">
        <v>2617</v>
      </c>
      <c r="M142" s="42"/>
      <c r="N142" s="42"/>
      <c r="O142" s="48"/>
      <c r="P142" s="48"/>
      <c r="Q142" s="71"/>
      <c r="AB142" s="48"/>
      <c r="AI142" s="36"/>
      <c r="AJ142" s="36"/>
      <c r="AK142" s="36"/>
      <c r="AL142" s="36"/>
      <c r="AM142" s="36"/>
      <c r="AN142" s="36"/>
      <c r="AO142" s="48"/>
      <c r="AP142" s="36"/>
      <c r="AQ142" s="36"/>
      <c r="AR142" s="36"/>
      <c r="AS142" s="36"/>
      <c r="AT142" s="36"/>
      <c r="AU142" s="36"/>
      <c r="AV142" s="36"/>
    </row>
    <row r="143" spans="1:48" ht="15.75" customHeight="1">
      <c r="A143" s="63" t="s">
        <v>488</v>
      </c>
      <c r="B143" s="45" t="s">
        <v>1703</v>
      </c>
      <c r="C143" s="59" t="s">
        <v>1815</v>
      </c>
      <c r="D143" s="61" t="s">
        <v>1812</v>
      </c>
      <c r="E143" s="59">
        <v>16</v>
      </c>
      <c r="F143" s="64">
        <v>65</v>
      </c>
      <c r="G143" s="42"/>
      <c r="H143" s="73">
        <v>107</v>
      </c>
      <c r="I143" s="88" t="s">
        <v>2750</v>
      </c>
      <c r="J143" s="88" t="s">
        <v>2617</v>
      </c>
      <c r="M143" s="42"/>
      <c r="N143" s="42"/>
      <c r="O143" s="48"/>
      <c r="P143" s="48"/>
      <c r="Q143" s="71"/>
      <c r="AB143" s="48"/>
      <c r="AI143" s="36"/>
      <c r="AJ143" s="36"/>
      <c r="AK143" s="36"/>
      <c r="AL143" s="36"/>
      <c r="AM143" s="36"/>
      <c r="AN143" s="36"/>
      <c r="AO143" s="48"/>
      <c r="AP143" s="36"/>
      <c r="AQ143" s="36"/>
      <c r="AR143" s="36"/>
      <c r="AS143" s="36"/>
      <c r="AT143" s="36"/>
      <c r="AU143" s="36"/>
      <c r="AV143" s="36"/>
    </row>
    <row r="144" spans="1:48" ht="15.75" customHeight="1">
      <c r="A144" s="63" t="s">
        <v>1826</v>
      </c>
      <c r="B144" s="45" t="s">
        <v>1703</v>
      </c>
      <c r="C144" s="59" t="s">
        <v>1819</v>
      </c>
      <c r="D144" s="61" t="s">
        <v>208</v>
      </c>
      <c r="E144" s="59">
        <v>243</v>
      </c>
      <c r="F144" s="64">
        <v>1212</v>
      </c>
      <c r="G144" s="42"/>
      <c r="H144" s="73">
        <v>108</v>
      </c>
      <c r="I144" s="88" t="s">
        <v>2751</v>
      </c>
      <c r="J144" s="88" t="s">
        <v>2617</v>
      </c>
      <c r="M144" s="42"/>
      <c r="N144" s="42"/>
      <c r="O144" s="48"/>
      <c r="P144" s="48"/>
      <c r="Q144" s="71"/>
      <c r="AB144" s="48"/>
      <c r="AI144" s="36"/>
      <c r="AJ144" s="36"/>
      <c r="AK144" s="36"/>
      <c r="AL144" s="36"/>
      <c r="AM144" s="36"/>
      <c r="AN144" s="36"/>
      <c r="AO144" s="48"/>
      <c r="AP144" s="36"/>
      <c r="AQ144" s="36"/>
      <c r="AR144" s="36"/>
      <c r="AS144" s="36"/>
      <c r="AT144" s="36"/>
      <c r="AU144" s="36"/>
      <c r="AV144" s="36"/>
    </row>
    <row r="145" spans="1:48" ht="15.75" customHeight="1">
      <c r="A145" s="63" t="s">
        <v>755</v>
      </c>
      <c r="B145" s="45" t="s">
        <v>1703</v>
      </c>
      <c r="C145" s="59" t="s">
        <v>1814</v>
      </c>
      <c r="D145" s="61" t="s">
        <v>717</v>
      </c>
      <c r="E145" s="59">
        <v>110</v>
      </c>
      <c r="F145" s="64">
        <v>649</v>
      </c>
      <c r="G145" s="42"/>
      <c r="H145" s="73">
        <v>109</v>
      </c>
      <c r="I145" s="88" t="s">
        <v>2752</v>
      </c>
      <c r="J145" s="88" t="s">
        <v>2617</v>
      </c>
      <c r="M145" s="42"/>
      <c r="N145" s="42"/>
      <c r="O145" s="48"/>
      <c r="P145" s="48"/>
      <c r="Q145" s="48"/>
      <c r="AB145" s="48"/>
      <c r="AI145" s="36"/>
      <c r="AJ145" s="36"/>
      <c r="AK145" s="36"/>
      <c r="AL145" s="36"/>
      <c r="AM145" s="36"/>
      <c r="AN145" s="36"/>
      <c r="AO145" s="48"/>
      <c r="AP145" s="36"/>
      <c r="AQ145" s="36"/>
      <c r="AR145" s="36"/>
      <c r="AS145" s="36"/>
      <c r="AT145" s="36"/>
      <c r="AU145" s="36"/>
      <c r="AV145" s="36"/>
    </row>
    <row r="146" spans="1:48" ht="15.75" customHeight="1">
      <c r="A146" s="63" t="s">
        <v>601</v>
      </c>
      <c r="B146" s="45" t="s">
        <v>1703</v>
      </c>
      <c r="C146" s="59" t="s">
        <v>1813</v>
      </c>
      <c r="D146" s="61" t="s">
        <v>517</v>
      </c>
      <c r="E146" s="59">
        <v>455</v>
      </c>
      <c r="F146" s="64">
        <v>1925</v>
      </c>
      <c r="G146" s="42"/>
      <c r="H146" s="75" t="s">
        <v>2753</v>
      </c>
      <c r="I146" s="88"/>
      <c r="J146" s="88"/>
      <c r="M146" s="42"/>
      <c r="N146" s="42"/>
      <c r="O146" s="48"/>
      <c r="P146" s="48"/>
      <c r="Q146" s="48"/>
      <c r="AB146" s="48"/>
      <c r="AI146" s="36"/>
      <c r="AJ146" s="36"/>
      <c r="AK146" s="36"/>
      <c r="AL146" s="36"/>
      <c r="AM146" s="36"/>
      <c r="AN146" s="36"/>
      <c r="AO146" s="48"/>
      <c r="AP146" s="36"/>
      <c r="AQ146" s="36"/>
      <c r="AR146" s="36"/>
      <c r="AS146" s="36"/>
      <c r="AT146" s="36"/>
      <c r="AU146" s="36"/>
      <c r="AV146" s="36"/>
    </row>
    <row r="147" spans="1:48" ht="15.75" customHeight="1">
      <c r="A147" s="63" t="s">
        <v>1173</v>
      </c>
      <c r="B147" s="45" t="s">
        <v>1703</v>
      </c>
      <c r="C147" s="59" t="s">
        <v>1818</v>
      </c>
      <c r="D147" s="61" t="s">
        <v>2510</v>
      </c>
      <c r="E147" s="59">
        <v>232</v>
      </c>
      <c r="F147" s="64">
        <v>1014</v>
      </c>
      <c r="G147" s="42"/>
      <c r="H147" s="73">
        <v>110</v>
      </c>
      <c r="I147" s="88" t="s">
        <v>2754</v>
      </c>
      <c r="J147" s="88" t="s">
        <v>2617</v>
      </c>
      <c r="M147" s="42"/>
      <c r="N147" s="42"/>
      <c r="O147" s="48"/>
      <c r="P147" s="48"/>
      <c r="Q147" s="48"/>
      <c r="AB147" s="48"/>
      <c r="AI147" s="36"/>
      <c r="AJ147" s="36"/>
      <c r="AK147" s="36"/>
      <c r="AL147" s="36"/>
      <c r="AM147" s="36"/>
      <c r="AN147" s="36"/>
      <c r="AO147" s="48"/>
      <c r="AP147" s="36"/>
      <c r="AQ147" s="36"/>
      <c r="AR147" s="36"/>
      <c r="AS147" s="36"/>
      <c r="AT147" s="36"/>
      <c r="AU147" s="36"/>
      <c r="AV147" s="36"/>
    </row>
    <row r="148" spans="1:48" ht="15.75" customHeight="1">
      <c r="A148" s="63" t="s">
        <v>936</v>
      </c>
      <c r="B148" s="45" t="s">
        <v>1703</v>
      </c>
      <c r="C148" s="59" t="s">
        <v>1814</v>
      </c>
      <c r="D148" s="61" t="s">
        <v>481</v>
      </c>
      <c r="E148" s="59">
        <v>1002</v>
      </c>
      <c r="F148" s="64">
        <v>4008</v>
      </c>
      <c r="G148" s="42"/>
      <c r="H148" s="73">
        <v>111</v>
      </c>
      <c r="I148" s="88" t="s">
        <v>2755</v>
      </c>
      <c r="J148" s="88" t="s">
        <v>2617</v>
      </c>
      <c r="M148" s="42"/>
      <c r="N148" s="42"/>
      <c r="O148" s="48"/>
      <c r="P148" s="48"/>
      <c r="Q148" s="70"/>
      <c r="AB148" s="48"/>
      <c r="AI148" s="36"/>
      <c r="AJ148" s="36"/>
      <c r="AK148" s="36"/>
      <c r="AL148" s="36"/>
      <c r="AM148" s="36"/>
      <c r="AN148" s="36"/>
      <c r="AO148" s="48"/>
      <c r="AP148" s="36"/>
      <c r="AQ148" s="36"/>
      <c r="AR148" s="36"/>
      <c r="AS148" s="36"/>
      <c r="AT148" s="36"/>
      <c r="AU148" s="36"/>
      <c r="AV148" s="36"/>
    </row>
    <row r="149" spans="1:48" ht="15.75" customHeight="1">
      <c r="A149" s="63" t="s">
        <v>5</v>
      </c>
      <c r="B149" s="45" t="s">
        <v>1703</v>
      </c>
      <c r="C149" s="59" t="s">
        <v>1819</v>
      </c>
      <c r="D149" s="61" t="s">
        <v>1827</v>
      </c>
      <c r="E149" s="59">
        <v>78</v>
      </c>
      <c r="F149" s="64">
        <v>388</v>
      </c>
      <c r="G149" s="42"/>
      <c r="H149" s="73">
        <v>112</v>
      </c>
      <c r="I149" s="88" t="s">
        <v>2756</v>
      </c>
      <c r="J149" s="88" t="s">
        <v>2617</v>
      </c>
      <c r="M149" s="42"/>
      <c r="N149" s="42"/>
      <c r="O149" s="48"/>
      <c r="P149" s="48"/>
      <c r="Q149" s="71"/>
      <c r="AB149" s="48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36"/>
    </row>
    <row r="150" spans="1:48" ht="15.75" customHeight="1">
      <c r="A150" s="63" t="s">
        <v>998</v>
      </c>
      <c r="B150" s="45" t="s">
        <v>1703</v>
      </c>
      <c r="C150" s="59" t="s">
        <v>1813</v>
      </c>
      <c r="D150" s="61" t="s">
        <v>633</v>
      </c>
      <c r="E150" s="59">
        <v>54</v>
      </c>
      <c r="F150" s="64">
        <v>237</v>
      </c>
      <c r="G150" s="42"/>
      <c r="H150" s="73">
        <v>113</v>
      </c>
      <c r="I150" s="88" t="s">
        <v>2757</v>
      </c>
      <c r="J150" s="88" t="s">
        <v>2617</v>
      </c>
      <c r="M150" s="42"/>
      <c r="N150" s="42"/>
      <c r="O150" s="48"/>
      <c r="P150" s="48"/>
      <c r="Q150" s="71"/>
      <c r="AB150" s="48"/>
      <c r="AI150" s="36"/>
      <c r="AJ150" s="36"/>
      <c r="AK150" s="36"/>
      <c r="AL150" s="36"/>
      <c r="AM150" s="36"/>
      <c r="AN150" s="36"/>
      <c r="AO150" s="48"/>
      <c r="AP150" s="36"/>
      <c r="AQ150" s="36"/>
      <c r="AR150" s="36"/>
      <c r="AS150" s="36"/>
      <c r="AT150" s="36"/>
      <c r="AU150" s="36"/>
      <c r="AV150" s="36"/>
    </row>
    <row r="151" spans="1:48" ht="15.75" customHeight="1">
      <c r="A151" s="63" t="s">
        <v>1317</v>
      </c>
      <c r="B151" s="45" t="s">
        <v>1703</v>
      </c>
      <c r="C151" s="59" t="s">
        <v>1816</v>
      </c>
      <c r="D151" s="61" t="s">
        <v>2515</v>
      </c>
      <c r="E151" s="59">
        <v>204</v>
      </c>
      <c r="F151" s="64">
        <v>810</v>
      </c>
      <c r="G151" s="42"/>
      <c r="H151" s="73">
        <v>114</v>
      </c>
      <c r="I151" s="88" t="s">
        <v>2758</v>
      </c>
      <c r="J151" s="88" t="s">
        <v>2617</v>
      </c>
      <c r="M151" s="42"/>
      <c r="N151" s="42"/>
      <c r="O151" s="48"/>
      <c r="P151" s="48"/>
      <c r="Q151" s="71"/>
      <c r="AB151" s="48"/>
      <c r="AI151" s="36"/>
      <c r="AJ151" s="36"/>
      <c r="AK151" s="36"/>
      <c r="AL151" s="36"/>
      <c r="AM151" s="36"/>
      <c r="AN151" s="36"/>
      <c r="AO151" s="48"/>
      <c r="AP151" s="36"/>
      <c r="AQ151" s="36"/>
      <c r="AR151" s="36"/>
      <c r="AS151" s="36"/>
      <c r="AT151" s="36"/>
      <c r="AU151" s="36"/>
      <c r="AV151" s="36"/>
    </row>
    <row r="152" spans="1:48" ht="15.75" customHeight="1">
      <c r="A152" s="63" t="s">
        <v>898</v>
      </c>
      <c r="B152" s="45" t="s">
        <v>1703</v>
      </c>
      <c r="C152" s="59" t="s">
        <v>1814</v>
      </c>
      <c r="D152" s="61" t="s">
        <v>481</v>
      </c>
      <c r="E152" s="59">
        <v>104</v>
      </c>
      <c r="F152" s="64">
        <v>604</v>
      </c>
      <c r="G152" s="42"/>
      <c r="H152" s="73">
        <v>115</v>
      </c>
      <c r="I152" s="88" t="s">
        <v>2759</v>
      </c>
      <c r="J152" s="88" t="s">
        <v>2617</v>
      </c>
      <c r="M152" s="42"/>
      <c r="N152" s="42"/>
      <c r="O152" s="48"/>
      <c r="P152" s="48"/>
      <c r="Q152" s="71"/>
      <c r="AB152" s="48"/>
      <c r="AI152" s="36"/>
      <c r="AJ152" s="36"/>
      <c r="AK152" s="36"/>
      <c r="AL152" s="36"/>
      <c r="AM152" s="36"/>
      <c r="AN152" s="36"/>
      <c r="AO152" s="48"/>
      <c r="AP152" s="36"/>
      <c r="AQ152" s="36"/>
      <c r="AR152" s="36"/>
      <c r="AS152" s="36"/>
      <c r="AT152" s="36"/>
      <c r="AU152" s="36"/>
      <c r="AV152" s="36"/>
    </row>
    <row r="153" spans="1:48" ht="15.75" customHeight="1">
      <c r="A153" s="63" t="s">
        <v>1824</v>
      </c>
      <c r="B153" s="45" t="s">
        <v>1703</v>
      </c>
      <c r="C153" s="59" t="s">
        <v>1818</v>
      </c>
      <c r="D153" s="61" t="s">
        <v>2510</v>
      </c>
      <c r="E153" s="59">
        <v>285</v>
      </c>
      <c r="F153" s="64">
        <v>1398</v>
      </c>
      <c r="G153" s="42"/>
      <c r="H153" s="73">
        <v>116</v>
      </c>
      <c r="I153" s="88" t="s">
        <v>2760</v>
      </c>
      <c r="J153" s="88" t="s">
        <v>2617</v>
      </c>
      <c r="M153" s="42"/>
      <c r="N153" s="42"/>
      <c r="O153" s="48"/>
      <c r="P153" s="48"/>
      <c r="Q153" s="71"/>
      <c r="AB153" s="48"/>
      <c r="AI153" s="36"/>
      <c r="AJ153" s="36"/>
      <c r="AK153" s="36"/>
      <c r="AL153" s="36"/>
      <c r="AM153" s="36"/>
      <c r="AN153" s="36"/>
      <c r="AO153" s="48"/>
      <c r="AP153" s="36"/>
      <c r="AQ153" s="36"/>
      <c r="AR153" s="36"/>
      <c r="AS153" s="36"/>
      <c r="AT153" s="36"/>
      <c r="AU153" s="36"/>
      <c r="AV153" s="36"/>
    </row>
    <row r="154" spans="1:48" ht="15.75" customHeight="1">
      <c r="A154" s="63" t="s">
        <v>1066</v>
      </c>
      <c r="B154" s="45" t="s">
        <v>1703</v>
      </c>
      <c r="C154" s="59" t="s">
        <v>1813</v>
      </c>
      <c r="D154" s="61" t="s">
        <v>663</v>
      </c>
      <c r="E154" s="59">
        <v>280</v>
      </c>
      <c r="F154" s="64">
        <v>1180</v>
      </c>
      <c r="G154" s="42"/>
      <c r="H154" s="73">
        <v>117</v>
      </c>
      <c r="I154" s="88" t="s">
        <v>2761</v>
      </c>
      <c r="J154" s="88" t="s">
        <v>2617</v>
      </c>
      <c r="M154" s="42"/>
      <c r="N154" s="42"/>
      <c r="O154" s="48"/>
      <c r="P154" s="48"/>
      <c r="Q154" s="71"/>
      <c r="AB154" s="48"/>
      <c r="AI154" s="36"/>
      <c r="AJ154" s="36"/>
      <c r="AK154" s="36"/>
      <c r="AL154" s="36"/>
      <c r="AM154" s="36"/>
      <c r="AN154" s="36"/>
      <c r="AO154" s="48"/>
      <c r="AP154" s="36"/>
      <c r="AQ154" s="36"/>
      <c r="AR154" s="36"/>
      <c r="AS154" s="36"/>
      <c r="AT154" s="36"/>
      <c r="AU154" s="36"/>
      <c r="AV154" s="36"/>
    </row>
    <row r="155" spans="1:48" ht="15.75" customHeight="1">
      <c r="A155" s="63" t="s">
        <v>1212</v>
      </c>
      <c r="B155" s="45" t="s">
        <v>1703</v>
      </c>
      <c r="C155" s="59" t="s">
        <v>1818</v>
      </c>
      <c r="D155" s="61" t="s">
        <v>1181</v>
      </c>
      <c r="E155" s="59">
        <v>500</v>
      </c>
      <c r="F155" s="64">
        <v>2023</v>
      </c>
      <c r="G155" s="42"/>
      <c r="H155" s="73">
        <v>118</v>
      </c>
      <c r="I155" s="88" t="s">
        <v>2762</v>
      </c>
      <c r="J155" s="88" t="s">
        <v>2617</v>
      </c>
      <c r="M155" s="42"/>
      <c r="N155" s="42"/>
      <c r="O155" s="48"/>
      <c r="P155" s="48"/>
      <c r="Q155" s="71"/>
      <c r="AB155" s="48"/>
      <c r="AI155" s="36"/>
      <c r="AJ155" s="36"/>
      <c r="AK155" s="36"/>
      <c r="AL155" s="36"/>
      <c r="AM155" s="36"/>
      <c r="AN155" s="36"/>
      <c r="AO155" s="48"/>
      <c r="AP155" s="36"/>
      <c r="AQ155" s="36"/>
      <c r="AR155" s="36"/>
      <c r="AS155" s="36"/>
      <c r="AT155" s="36"/>
      <c r="AU155" s="36"/>
      <c r="AV155" s="36"/>
    </row>
    <row r="156" spans="1:48" ht="15.75" customHeight="1">
      <c r="A156" s="63" t="s">
        <v>1168</v>
      </c>
      <c r="B156" s="45" t="s">
        <v>1703</v>
      </c>
      <c r="C156" s="59" t="s">
        <v>1818</v>
      </c>
      <c r="D156" s="61" t="s">
        <v>2510</v>
      </c>
      <c r="E156" s="59">
        <v>225</v>
      </c>
      <c r="F156" s="64">
        <v>1087</v>
      </c>
      <c r="G156" s="42"/>
      <c r="H156" s="75" t="s">
        <v>2763</v>
      </c>
      <c r="I156" s="88"/>
      <c r="J156" s="88"/>
      <c r="M156" s="42"/>
      <c r="N156" s="42"/>
      <c r="O156" s="48"/>
      <c r="P156" s="48"/>
      <c r="Q156" s="71"/>
      <c r="AB156" s="48"/>
      <c r="AI156" s="36"/>
      <c r="AJ156" s="36"/>
      <c r="AK156" s="36"/>
      <c r="AL156" s="36"/>
      <c r="AM156" s="36"/>
      <c r="AN156" s="36"/>
      <c r="AO156" s="48"/>
      <c r="AP156" s="36"/>
      <c r="AQ156" s="36"/>
      <c r="AR156" s="36"/>
      <c r="AS156" s="36"/>
      <c r="AT156" s="36"/>
      <c r="AU156" s="36"/>
      <c r="AV156" s="36"/>
    </row>
    <row r="157" spans="1:48" ht="15.75" customHeight="1">
      <c r="A157" s="63" t="s">
        <v>443</v>
      </c>
      <c r="B157" s="45" t="s">
        <v>1703</v>
      </c>
      <c r="C157" s="59" t="s">
        <v>1820</v>
      </c>
      <c r="D157" s="61" t="s">
        <v>405</v>
      </c>
      <c r="E157" s="59">
        <v>314</v>
      </c>
      <c r="F157" s="64">
        <v>1442</v>
      </c>
      <c r="G157" s="42"/>
      <c r="H157" s="76">
        <v>119</v>
      </c>
      <c r="I157" s="54" t="s">
        <v>2764</v>
      </c>
      <c r="J157" s="88" t="s">
        <v>2617</v>
      </c>
      <c r="M157" s="42"/>
      <c r="N157" s="42"/>
      <c r="O157" s="48"/>
      <c r="P157" s="48"/>
      <c r="Q157" s="70"/>
      <c r="AB157" s="48"/>
      <c r="AI157" s="36"/>
      <c r="AJ157" s="36"/>
      <c r="AK157" s="36"/>
      <c r="AL157" s="36"/>
      <c r="AM157" s="36"/>
      <c r="AN157" s="36"/>
      <c r="AO157" s="48"/>
      <c r="AP157" s="36"/>
      <c r="AQ157" s="36"/>
      <c r="AR157" s="36"/>
      <c r="AS157" s="36"/>
      <c r="AT157" s="36"/>
      <c r="AU157" s="36"/>
      <c r="AV157" s="36"/>
    </row>
    <row r="158" spans="1:48" ht="15.75" customHeight="1">
      <c r="A158" s="63" t="s">
        <v>768</v>
      </c>
      <c r="B158" s="45" t="s">
        <v>1703</v>
      </c>
      <c r="C158" s="59" t="s">
        <v>1813</v>
      </c>
      <c r="D158" s="61" t="s">
        <v>633</v>
      </c>
      <c r="E158" s="59">
        <v>201</v>
      </c>
      <c r="F158" s="64">
        <v>882</v>
      </c>
      <c r="G158" s="42"/>
      <c r="H158" s="76">
        <v>120</v>
      </c>
      <c r="I158" s="54" t="s">
        <v>2765</v>
      </c>
      <c r="J158" s="88" t="s">
        <v>2618</v>
      </c>
      <c r="M158" s="42"/>
      <c r="N158" s="42"/>
      <c r="O158" s="48"/>
      <c r="P158" s="48"/>
      <c r="Q158" s="71"/>
      <c r="AB158" s="48"/>
      <c r="AI158" s="36"/>
      <c r="AJ158" s="36"/>
      <c r="AK158" s="36"/>
      <c r="AL158" s="36"/>
      <c r="AM158" s="36"/>
      <c r="AN158" s="36"/>
      <c r="AO158" s="48"/>
      <c r="AP158" s="36"/>
      <c r="AQ158" s="36"/>
      <c r="AR158" s="36"/>
      <c r="AS158" s="36"/>
      <c r="AT158" s="36"/>
      <c r="AU158" s="36"/>
      <c r="AV158" s="36"/>
    </row>
    <row r="159" spans="1:48" ht="15.75" customHeight="1">
      <c r="A159" s="63" t="s">
        <v>834</v>
      </c>
      <c r="B159" s="45" t="s">
        <v>1703</v>
      </c>
      <c r="C159" s="59" t="s">
        <v>1814</v>
      </c>
      <c r="D159" s="61" t="s">
        <v>481</v>
      </c>
      <c r="E159" s="59">
        <v>510</v>
      </c>
      <c r="F159" s="64">
        <v>1805</v>
      </c>
      <c r="G159" s="42"/>
      <c r="H159" s="76">
        <v>121</v>
      </c>
      <c r="I159" s="54" t="s">
        <v>2766</v>
      </c>
      <c r="J159" s="88" t="s">
        <v>2617</v>
      </c>
      <c r="M159" s="42"/>
      <c r="N159" s="42"/>
      <c r="O159" s="48"/>
      <c r="P159" s="48"/>
      <c r="Q159" s="71"/>
      <c r="AB159" s="48"/>
      <c r="AI159" s="36"/>
      <c r="AJ159" s="36"/>
      <c r="AK159" s="36"/>
      <c r="AL159" s="36"/>
      <c r="AM159" s="36"/>
      <c r="AN159" s="36"/>
      <c r="AO159" s="48"/>
      <c r="AP159" s="36"/>
      <c r="AQ159" s="36"/>
      <c r="AR159" s="36"/>
      <c r="AS159" s="36"/>
      <c r="AT159" s="36"/>
      <c r="AU159" s="36"/>
      <c r="AV159" s="36"/>
    </row>
    <row r="160" spans="1:48" ht="15.75" customHeight="1">
      <c r="A160" s="63" t="s">
        <v>2521</v>
      </c>
      <c r="B160" s="45" t="s">
        <v>1703</v>
      </c>
      <c r="C160" s="59" t="s">
        <v>1820</v>
      </c>
      <c r="D160" s="61" t="s">
        <v>345</v>
      </c>
      <c r="E160" s="59">
        <v>64</v>
      </c>
      <c r="F160" s="64">
        <v>285</v>
      </c>
      <c r="G160" s="42"/>
      <c r="H160" s="76">
        <v>122</v>
      </c>
      <c r="I160" s="54" t="s">
        <v>2767</v>
      </c>
      <c r="J160" s="88" t="s">
        <v>2617</v>
      </c>
      <c r="M160" s="42"/>
      <c r="N160" s="42"/>
      <c r="O160" s="48"/>
      <c r="P160" s="48"/>
      <c r="Q160" s="71"/>
      <c r="AB160" s="48"/>
      <c r="AI160" s="36"/>
      <c r="AJ160" s="36"/>
      <c r="AK160" s="36"/>
      <c r="AL160" s="36"/>
      <c r="AM160" s="36"/>
      <c r="AN160" s="36"/>
      <c r="AO160" s="48"/>
      <c r="AP160" s="36"/>
      <c r="AQ160" s="36"/>
      <c r="AR160" s="36"/>
      <c r="AS160" s="36"/>
      <c r="AT160" s="36"/>
      <c r="AU160" s="36"/>
      <c r="AV160" s="36"/>
    </row>
    <row r="161" spans="1:48" ht="15.75" customHeight="1">
      <c r="A161" s="63" t="s">
        <v>267</v>
      </c>
      <c r="B161" s="45" t="s">
        <v>1703</v>
      </c>
      <c r="C161" s="59" t="s">
        <v>1819</v>
      </c>
      <c r="D161" s="61" t="s">
        <v>266</v>
      </c>
      <c r="E161" s="59">
        <v>239</v>
      </c>
      <c r="F161" s="64">
        <v>1126</v>
      </c>
      <c r="G161" s="42"/>
      <c r="H161" s="76">
        <v>123</v>
      </c>
      <c r="I161" s="54" t="s">
        <v>2768</v>
      </c>
      <c r="J161" s="88" t="s">
        <v>2618</v>
      </c>
      <c r="M161" s="42"/>
      <c r="N161" s="42"/>
      <c r="O161" s="48"/>
      <c r="P161" s="48"/>
      <c r="Q161" s="71"/>
      <c r="AB161" s="48"/>
      <c r="AI161" s="36"/>
      <c r="AJ161" s="36"/>
      <c r="AK161" s="36"/>
      <c r="AL161" s="36"/>
      <c r="AM161" s="36"/>
      <c r="AN161" s="36"/>
      <c r="AO161" s="48"/>
      <c r="AP161" s="36"/>
      <c r="AQ161" s="36"/>
      <c r="AR161" s="36"/>
      <c r="AS161" s="36"/>
      <c r="AT161" s="36"/>
      <c r="AU161" s="36"/>
      <c r="AV161" s="36"/>
    </row>
    <row r="162" spans="1:48" ht="15.75" customHeight="1">
      <c r="A162" s="63" t="s">
        <v>980</v>
      </c>
      <c r="B162" s="45" t="s">
        <v>1703</v>
      </c>
      <c r="C162" s="59" t="s">
        <v>1813</v>
      </c>
      <c r="D162" s="61" t="s">
        <v>663</v>
      </c>
      <c r="E162" s="59">
        <v>103</v>
      </c>
      <c r="F162" s="64">
        <v>421</v>
      </c>
      <c r="G162" s="42"/>
      <c r="H162" s="76">
        <v>124</v>
      </c>
      <c r="I162" s="54" t="s">
        <v>2769</v>
      </c>
      <c r="J162" s="88" t="s">
        <v>2617</v>
      </c>
      <c r="M162" s="42"/>
      <c r="N162" s="42"/>
      <c r="O162" s="48"/>
      <c r="P162" s="48"/>
      <c r="Q162" s="71"/>
      <c r="AB162" s="48"/>
      <c r="AI162" s="36"/>
      <c r="AJ162" s="36"/>
      <c r="AK162" s="36"/>
      <c r="AL162" s="36"/>
      <c r="AM162" s="36"/>
      <c r="AN162" s="36"/>
      <c r="AO162" s="48"/>
      <c r="AP162" s="36"/>
      <c r="AQ162" s="36"/>
      <c r="AR162" s="36"/>
      <c r="AS162" s="36"/>
      <c r="AT162" s="36"/>
      <c r="AU162" s="36"/>
      <c r="AV162" s="36"/>
    </row>
    <row r="163" spans="1:48" ht="15.75" customHeight="1">
      <c r="A163" s="63" t="s">
        <v>438</v>
      </c>
      <c r="B163" s="45" t="s">
        <v>1703</v>
      </c>
      <c r="C163" s="59" t="s">
        <v>1820</v>
      </c>
      <c r="D163" s="61" t="s">
        <v>405</v>
      </c>
      <c r="E163" s="59">
        <v>115</v>
      </c>
      <c r="F163" s="64">
        <v>455</v>
      </c>
      <c r="G163" s="42"/>
      <c r="H163" s="73"/>
      <c r="I163" s="88"/>
      <c r="J163" s="88"/>
      <c r="M163" s="42"/>
      <c r="N163" s="42"/>
      <c r="O163" s="48"/>
      <c r="P163" s="48"/>
      <c r="Q163" s="71"/>
      <c r="AB163" s="48"/>
      <c r="AI163" s="36"/>
      <c r="AJ163" s="36"/>
      <c r="AK163" s="36"/>
      <c r="AL163" s="36"/>
      <c r="AM163" s="36"/>
      <c r="AN163" s="36"/>
      <c r="AO163" s="48"/>
      <c r="AP163" s="36"/>
      <c r="AQ163" s="36"/>
      <c r="AR163" s="36"/>
      <c r="AS163" s="36"/>
      <c r="AT163" s="36"/>
      <c r="AU163" s="36"/>
      <c r="AV163" s="36"/>
    </row>
    <row r="164" spans="1:48" ht="15.75" customHeight="1">
      <c r="A164" s="63" t="s">
        <v>518</v>
      </c>
      <c r="B164" s="45" t="s">
        <v>1703</v>
      </c>
      <c r="C164" s="59" t="s">
        <v>1813</v>
      </c>
      <c r="D164" s="61" t="s">
        <v>517</v>
      </c>
      <c r="E164" s="59">
        <v>308</v>
      </c>
      <c r="F164" s="64">
        <v>1254</v>
      </c>
      <c r="G164" s="42"/>
      <c r="H164" s="92" t="s">
        <v>2770</v>
      </c>
      <c r="I164" s="93"/>
      <c r="J164" s="88"/>
      <c r="M164" s="42"/>
      <c r="N164" s="42"/>
      <c r="O164" s="48"/>
      <c r="P164" s="48"/>
      <c r="Q164" s="70"/>
      <c r="AB164" s="48"/>
      <c r="AI164" s="36"/>
      <c r="AJ164" s="36"/>
      <c r="AK164" s="36"/>
      <c r="AL164" s="36"/>
      <c r="AM164" s="36"/>
      <c r="AN164" s="36"/>
      <c r="AO164" s="48"/>
      <c r="AP164" s="36"/>
      <c r="AQ164" s="36"/>
      <c r="AR164" s="36"/>
      <c r="AS164" s="36"/>
      <c r="AT164" s="36"/>
      <c r="AU164" s="36"/>
      <c r="AV164" s="36"/>
    </row>
    <row r="165" spans="1:48" ht="15.75" customHeight="1">
      <c r="A165" s="63" t="s">
        <v>1731</v>
      </c>
      <c r="B165" s="45" t="s">
        <v>1703</v>
      </c>
      <c r="C165" s="59" t="s">
        <v>1815</v>
      </c>
      <c r="D165" s="61" t="s">
        <v>2510</v>
      </c>
      <c r="E165" s="59">
        <v>119</v>
      </c>
      <c r="F165" s="64">
        <v>542</v>
      </c>
      <c r="G165" s="42"/>
      <c r="H165" s="75" t="s">
        <v>2771</v>
      </c>
      <c r="I165" s="88"/>
      <c r="J165" s="88"/>
      <c r="M165" s="42"/>
      <c r="N165" s="42"/>
      <c r="O165" s="48"/>
      <c r="P165" s="48"/>
      <c r="Q165" s="71"/>
      <c r="AB165" s="48"/>
      <c r="AI165" s="36"/>
      <c r="AJ165" s="36"/>
      <c r="AK165" s="36"/>
      <c r="AL165" s="36"/>
      <c r="AM165" s="36"/>
      <c r="AN165" s="36"/>
      <c r="AO165" s="48"/>
      <c r="AP165" s="36"/>
      <c r="AQ165" s="36"/>
      <c r="AR165" s="36"/>
      <c r="AS165" s="36"/>
      <c r="AT165" s="36"/>
      <c r="AU165" s="36"/>
      <c r="AV165" s="36"/>
    </row>
    <row r="166" spans="1:48" ht="15.75" customHeight="1">
      <c r="A166" s="63" t="s">
        <v>1732</v>
      </c>
      <c r="B166" s="45" t="s">
        <v>1703</v>
      </c>
      <c r="C166" s="59" t="s">
        <v>1815</v>
      </c>
      <c r="D166" s="61" t="s">
        <v>2510</v>
      </c>
      <c r="E166" s="59">
        <v>103</v>
      </c>
      <c r="F166" s="64">
        <v>430</v>
      </c>
      <c r="G166" s="42"/>
      <c r="H166" s="73">
        <v>125</v>
      </c>
      <c r="I166" s="88" t="s">
        <v>2772</v>
      </c>
      <c r="J166" s="88" t="s">
        <v>2773</v>
      </c>
      <c r="M166" s="42"/>
      <c r="N166" s="42"/>
      <c r="O166" s="48"/>
      <c r="P166" s="48"/>
      <c r="Q166" s="71"/>
      <c r="AB166" s="48"/>
      <c r="AI166" s="36"/>
      <c r="AJ166" s="36"/>
      <c r="AK166" s="36"/>
      <c r="AL166" s="36"/>
      <c r="AM166" s="36"/>
      <c r="AN166" s="36"/>
      <c r="AO166" s="48"/>
      <c r="AP166" s="36"/>
      <c r="AQ166" s="36"/>
      <c r="AR166" s="36"/>
      <c r="AS166" s="36"/>
      <c r="AT166" s="36"/>
      <c r="AU166" s="36"/>
      <c r="AV166" s="36"/>
    </row>
    <row r="167" spans="1:48" ht="15.75" customHeight="1">
      <c r="A167" s="63" t="s">
        <v>1743</v>
      </c>
      <c r="B167" s="45" t="s">
        <v>1703</v>
      </c>
      <c r="C167" s="59" t="s">
        <v>1814</v>
      </c>
      <c r="D167" s="61" t="s">
        <v>2511</v>
      </c>
      <c r="E167" s="59">
        <v>490</v>
      </c>
      <c r="F167" s="64">
        <v>2560</v>
      </c>
      <c r="G167" s="42"/>
      <c r="H167" s="73">
        <v>126</v>
      </c>
      <c r="I167" s="88" t="s">
        <v>2774</v>
      </c>
      <c r="J167" s="88" t="s">
        <v>2617</v>
      </c>
      <c r="M167" s="42"/>
      <c r="N167" s="42"/>
      <c r="O167" s="48"/>
      <c r="P167" s="48"/>
      <c r="Q167" s="71"/>
      <c r="AB167" s="48"/>
      <c r="AI167" s="36"/>
      <c r="AJ167" s="36"/>
      <c r="AK167" s="36"/>
      <c r="AL167" s="36"/>
      <c r="AM167" s="36"/>
      <c r="AN167" s="36"/>
      <c r="AO167" s="48"/>
      <c r="AP167" s="36"/>
      <c r="AQ167" s="36"/>
      <c r="AR167" s="36"/>
      <c r="AS167" s="36"/>
      <c r="AT167" s="36"/>
      <c r="AU167" s="36"/>
      <c r="AV167" s="36"/>
    </row>
    <row r="168" spans="1:48" ht="15.75" customHeight="1">
      <c r="A168" s="63" t="s">
        <v>2516</v>
      </c>
      <c r="B168" s="45" t="s">
        <v>1703</v>
      </c>
      <c r="C168" s="59" t="s">
        <v>1814</v>
      </c>
      <c r="D168" s="61" t="s">
        <v>2511</v>
      </c>
      <c r="E168" s="59">
        <v>240</v>
      </c>
      <c r="F168" s="64">
        <v>1145</v>
      </c>
      <c r="G168" s="42"/>
      <c r="H168" s="73">
        <v>127</v>
      </c>
      <c r="I168" s="88" t="s">
        <v>2775</v>
      </c>
      <c r="J168" s="88" t="s">
        <v>2617</v>
      </c>
      <c r="M168" s="42"/>
      <c r="N168" s="42"/>
      <c r="O168" s="48"/>
      <c r="P168" s="48"/>
      <c r="Q168" s="71"/>
      <c r="AB168" s="48"/>
      <c r="AI168" s="36"/>
      <c r="AJ168" s="36"/>
      <c r="AK168" s="36"/>
      <c r="AL168" s="36"/>
      <c r="AM168" s="36"/>
      <c r="AN168" s="36"/>
      <c r="AO168" s="48"/>
      <c r="AP168" s="36"/>
      <c r="AQ168" s="36"/>
      <c r="AR168" s="36"/>
      <c r="AS168" s="36"/>
      <c r="AT168" s="36"/>
      <c r="AU168" s="36"/>
      <c r="AV168" s="36"/>
    </row>
    <row r="169" spans="1:48" ht="15.75" customHeight="1">
      <c r="A169" s="63" t="s">
        <v>1745</v>
      </c>
      <c r="B169" s="45" t="s">
        <v>1703</v>
      </c>
      <c r="C169" s="59" t="s">
        <v>1814</v>
      </c>
      <c r="D169" s="61" t="s">
        <v>2511</v>
      </c>
      <c r="E169" s="59">
        <v>330</v>
      </c>
      <c r="F169" s="64">
        <v>1829</v>
      </c>
      <c r="G169" s="42"/>
      <c r="H169" s="73">
        <v>128</v>
      </c>
      <c r="I169" s="88" t="s">
        <v>2776</v>
      </c>
      <c r="J169" s="88" t="s">
        <v>2617</v>
      </c>
      <c r="M169" s="42"/>
      <c r="N169" s="42"/>
      <c r="O169" s="48"/>
      <c r="P169" s="48"/>
      <c r="Q169" s="71"/>
      <c r="AB169" s="48"/>
      <c r="AI169" s="36"/>
      <c r="AJ169" s="36"/>
      <c r="AK169" s="36"/>
      <c r="AL169" s="36"/>
      <c r="AM169" s="36"/>
      <c r="AN169" s="36"/>
      <c r="AO169" s="48"/>
      <c r="AP169" s="36"/>
      <c r="AQ169" s="36"/>
      <c r="AR169" s="36"/>
      <c r="AS169" s="36"/>
      <c r="AT169" s="36"/>
      <c r="AU169" s="36"/>
      <c r="AV169" s="36"/>
    </row>
    <row r="170" spans="1:48" ht="15.75" customHeight="1">
      <c r="A170" s="63" t="s">
        <v>1747</v>
      </c>
      <c r="B170" s="45" t="s">
        <v>1703</v>
      </c>
      <c r="C170" s="59" t="s">
        <v>1816</v>
      </c>
      <c r="D170" s="61" t="s">
        <v>1821</v>
      </c>
      <c r="E170" s="59">
        <v>1386</v>
      </c>
      <c r="F170" s="64">
        <v>6166</v>
      </c>
      <c r="G170" s="42"/>
      <c r="H170" s="73">
        <v>129</v>
      </c>
      <c r="I170" s="88" t="s">
        <v>2777</v>
      </c>
      <c r="J170" s="88" t="s">
        <v>2617</v>
      </c>
      <c r="M170" s="42"/>
      <c r="N170" s="42"/>
      <c r="O170" s="48"/>
      <c r="P170" s="48"/>
      <c r="Q170" s="71"/>
      <c r="AB170" s="48"/>
      <c r="AI170" s="36"/>
      <c r="AJ170" s="36"/>
      <c r="AK170" s="36"/>
      <c r="AL170" s="36"/>
      <c r="AM170" s="36"/>
      <c r="AN170" s="36"/>
      <c r="AO170" s="48"/>
      <c r="AP170" s="36"/>
      <c r="AQ170" s="36"/>
      <c r="AR170" s="36"/>
      <c r="AS170" s="36"/>
      <c r="AT170" s="36"/>
      <c r="AU170" s="36"/>
      <c r="AV170" s="36"/>
    </row>
    <row r="171" spans="1:48" ht="15.75" customHeight="1">
      <c r="A171" s="63" t="s">
        <v>2526</v>
      </c>
      <c r="B171" s="45" t="s">
        <v>1703</v>
      </c>
      <c r="C171" s="59" t="s">
        <v>1818</v>
      </c>
      <c r="D171" s="61" t="s">
        <v>1181</v>
      </c>
      <c r="E171" s="59">
        <v>112</v>
      </c>
      <c r="F171" s="64">
        <v>660</v>
      </c>
      <c r="G171" s="42"/>
      <c r="H171" s="73">
        <v>130</v>
      </c>
      <c r="I171" s="88" t="s">
        <v>2778</v>
      </c>
      <c r="J171" s="88" t="s">
        <v>2617</v>
      </c>
      <c r="M171" s="42"/>
      <c r="N171" s="42"/>
      <c r="O171" s="48"/>
      <c r="P171" s="48"/>
      <c r="Q171" s="71"/>
      <c r="AB171" s="48"/>
      <c r="AI171" s="36"/>
      <c r="AJ171" s="36"/>
      <c r="AK171" s="36"/>
      <c r="AL171" s="36"/>
      <c r="AM171" s="36"/>
      <c r="AN171" s="36"/>
      <c r="AO171" s="48"/>
      <c r="AP171" s="36"/>
      <c r="AQ171" s="36"/>
      <c r="AR171" s="36"/>
      <c r="AS171" s="36"/>
      <c r="AT171" s="36"/>
      <c r="AU171" s="36"/>
      <c r="AV171" s="36"/>
    </row>
    <row r="172" spans="1:48" ht="15.75" customHeight="1">
      <c r="A172" s="63" t="s">
        <v>1763</v>
      </c>
      <c r="B172" s="45" t="s">
        <v>1703</v>
      </c>
      <c r="C172" s="59" t="s">
        <v>1815</v>
      </c>
      <c r="D172" s="61" t="s">
        <v>1812</v>
      </c>
      <c r="E172" s="59">
        <v>68</v>
      </c>
      <c r="F172" s="64">
        <v>288</v>
      </c>
      <c r="G172" s="42"/>
      <c r="H172" s="73">
        <v>131</v>
      </c>
      <c r="I172" s="88" t="s">
        <v>2779</v>
      </c>
      <c r="J172" s="88" t="s">
        <v>2617</v>
      </c>
      <c r="M172" s="42"/>
      <c r="N172" s="42"/>
      <c r="O172" s="48"/>
      <c r="P172" s="48"/>
      <c r="Q172" s="71"/>
      <c r="AB172" s="48"/>
      <c r="AI172" s="36"/>
      <c r="AJ172" s="36"/>
      <c r="AK172" s="36"/>
      <c r="AL172" s="36"/>
      <c r="AM172" s="36"/>
      <c r="AN172" s="36"/>
      <c r="AO172" s="48"/>
      <c r="AP172" s="36"/>
      <c r="AQ172" s="36"/>
      <c r="AR172" s="36"/>
      <c r="AS172" s="36"/>
      <c r="AT172" s="36"/>
      <c r="AU172" s="36"/>
      <c r="AV172" s="36"/>
    </row>
    <row r="173" spans="1:48" ht="15.75" customHeight="1">
      <c r="A173" s="63" t="s">
        <v>1765</v>
      </c>
      <c r="B173" s="45" t="s">
        <v>1703</v>
      </c>
      <c r="C173" s="59" t="s">
        <v>1823</v>
      </c>
      <c r="D173" s="61" t="s">
        <v>1822</v>
      </c>
      <c r="E173" s="59">
        <v>269</v>
      </c>
      <c r="F173" s="64">
        <v>1496</v>
      </c>
      <c r="G173" s="42"/>
      <c r="H173" s="73">
        <v>132</v>
      </c>
      <c r="I173" s="88" t="s">
        <v>2780</v>
      </c>
      <c r="J173" s="88" t="s">
        <v>2617</v>
      </c>
      <c r="M173" s="42"/>
      <c r="N173" s="42"/>
      <c r="O173" s="48"/>
      <c r="P173" s="48"/>
      <c r="Q173" s="71"/>
      <c r="AB173" s="48"/>
      <c r="AI173" s="36"/>
      <c r="AJ173" s="36"/>
      <c r="AK173" s="36"/>
      <c r="AL173" s="36"/>
      <c r="AM173" s="36"/>
      <c r="AN173" s="36"/>
      <c r="AO173" s="48"/>
      <c r="AP173" s="36"/>
      <c r="AQ173" s="36"/>
      <c r="AR173" s="36"/>
      <c r="AS173" s="36"/>
      <c r="AT173" s="36"/>
      <c r="AU173" s="36"/>
      <c r="AV173" s="36"/>
    </row>
    <row r="174" spans="1:48" ht="15.75" customHeight="1">
      <c r="A174" s="63" t="s">
        <v>1768</v>
      </c>
      <c r="B174" s="45" t="s">
        <v>1703</v>
      </c>
      <c r="C174" s="59" t="s">
        <v>1823</v>
      </c>
      <c r="D174" s="61" t="s">
        <v>1822</v>
      </c>
      <c r="E174" s="59">
        <v>267</v>
      </c>
      <c r="F174" s="64">
        <v>1332</v>
      </c>
      <c r="G174" s="42"/>
      <c r="H174" s="73"/>
      <c r="I174" s="86"/>
      <c r="J174" s="88"/>
      <c r="M174" s="42"/>
      <c r="N174" s="42"/>
      <c r="O174" s="48"/>
      <c r="P174" s="48"/>
      <c r="Q174" s="48"/>
      <c r="AB174" s="48"/>
      <c r="AI174" s="36"/>
      <c r="AJ174" s="36"/>
      <c r="AK174" s="36"/>
      <c r="AL174" s="36"/>
      <c r="AM174" s="36"/>
      <c r="AN174" s="36"/>
      <c r="AO174" s="48"/>
      <c r="AP174" s="36"/>
      <c r="AQ174" s="36"/>
      <c r="AR174" s="36"/>
      <c r="AS174" s="36"/>
      <c r="AT174" s="36"/>
      <c r="AU174" s="36"/>
      <c r="AV174" s="36"/>
    </row>
    <row r="175" spans="1:48" ht="15.75" customHeight="1">
      <c r="A175" s="63" t="s">
        <v>1771</v>
      </c>
      <c r="B175" s="45" t="s">
        <v>1703</v>
      </c>
      <c r="C175" s="59" t="s">
        <v>1823</v>
      </c>
      <c r="D175" s="61" t="s">
        <v>1822</v>
      </c>
      <c r="E175" s="59">
        <v>235</v>
      </c>
      <c r="F175" s="64">
        <v>1177</v>
      </c>
      <c r="G175" s="42"/>
      <c r="H175" s="75" t="s">
        <v>2781</v>
      </c>
      <c r="I175" s="88"/>
      <c r="J175" s="88"/>
      <c r="M175" s="42"/>
      <c r="N175" s="42"/>
      <c r="O175" s="48"/>
      <c r="P175" s="48"/>
      <c r="Q175" s="48"/>
      <c r="AB175" s="48"/>
      <c r="AI175" s="36"/>
      <c r="AJ175" s="36"/>
      <c r="AK175" s="36"/>
      <c r="AL175" s="36"/>
      <c r="AM175" s="36"/>
      <c r="AN175" s="36"/>
      <c r="AO175" s="48"/>
      <c r="AP175" s="36"/>
      <c r="AQ175" s="36"/>
      <c r="AR175" s="36"/>
      <c r="AS175" s="36"/>
      <c r="AT175" s="36"/>
      <c r="AU175" s="36"/>
      <c r="AV175" s="36"/>
    </row>
    <row r="176" spans="1:48" ht="15.75" customHeight="1">
      <c r="A176" s="63" t="s">
        <v>1776</v>
      </c>
      <c r="B176" s="45" t="s">
        <v>1703</v>
      </c>
      <c r="C176" s="59" t="s">
        <v>1823</v>
      </c>
      <c r="D176" s="61" t="s">
        <v>1822</v>
      </c>
      <c r="E176" s="59">
        <v>130</v>
      </c>
      <c r="F176" s="64">
        <v>654</v>
      </c>
      <c r="G176" s="42"/>
      <c r="H176" s="73">
        <v>133</v>
      </c>
      <c r="I176" s="88" t="s">
        <v>2782</v>
      </c>
      <c r="J176" s="88" t="s">
        <v>2617</v>
      </c>
      <c r="M176" s="42"/>
      <c r="N176" s="42"/>
      <c r="O176" s="48"/>
      <c r="P176" s="48"/>
      <c r="Q176" s="48"/>
      <c r="AB176" s="48"/>
      <c r="AI176" s="36"/>
      <c r="AJ176" s="36"/>
      <c r="AK176" s="36"/>
      <c r="AL176" s="36"/>
      <c r="AM176" s="36"/>
      <c r="AN176" s="36"/>
      <c r="AO176" s="48"/>
      <c r="AP176" s="36"/>
      <c r="AQ176" s="36"/>
      <c r="AR176" s="36"/>
      <c r="AS176" s="36"/>
      <c r="AT176" s="36"/>
      <c r="AU176" s="36"/>
      <c r="AV176" s="36"/>
    </row>
    <row r="177" spans="1:48" ht="15.75" customHeight="1">
      <c r="A177" s="63" t="s">
        <v>1833</v>
      </c>
      <c r="B177" s="45" t="s">
        <v>1703</v>
      </c>
      <c r="C177" s="59" t="s">
        <v>1823</v>
      </c>
      <c r="D177" s="61" t="s">
        <v>1822</v>
      </c>
      <c r="E177" s="59">
        <v>63</v>
      </c>
      <c r="F177" s="64">
        <v>315</v>
      </c>
      <c r="G177" s="42"/>
      <c r="H177" s="73">
        <v>134</v>
      </c>
      <c r="I177" s="88" t="s">
        <v>2783</v>
      </c>
      <c r="J177" s="88" t="s">
        <v>2617</v>
      </c>
      <c r="M177" s="42"/>
      <c r="N177" s="42"/>
      <c r="O177" s="48"/>
      <c r="P177" s="48"/>
      <c r="Q177" s="72"/>
      <c r="AB177" s="48"/>
      <c r="AI177" s="36"/>
      <c r="AJ177" s="36"/>
      <c r="AK177" s="36"/>
      <c r="AL177" s="36"/>
      <c r="AM177" s="36"/>
      <c r="AN177" s="36"/>
      <c r="AO177" s="48"/>
      <c r="AP177" s="36"/>
      <c r="AQ177" s="36"/>
      <c r="AR177" s="36"/>
      <c r="AS177" s="36"/>
      <c r="AT177" s="36"/>
      <c r="AU177" s="36"/>
      <c r="AV177" s="36"/>
    </row>
    <row r="178" spans="1:48" ht="15.75" customHeight="1">
      <c r="A178" s="63" t="s">
        <v>1779</v>
      </c>
      <c r="B178" s="45" t="s">
        <v>1703</v>
      </c>
      <c r="C178" s="59" t="s">
        <v>1823</v>
      </c>
      <c r="D178" s="61" t="s">
        <v>1822</v>
      </c>
      <c r="E178" s="59">
        <v>85</v>
      </c>
      <c r="F178" s="64">
        <v>420</v>
      </c>
      <c r="G178" s="42"/>
      <c r="H178" s="73">
        <v>135</v>
      </c>
      <c r="I178" s="88" t="s">
        <v>2784</v>
      </c>
      <c r="J178" s="88" t="s">
        <v>2617</v>
      </c>
      <c r="M178" s="42"/>
      <c r="N178" s="42"/>
      <c r="O178" s="48"/>
      <c r="P178" s="48"/>
      <c r="Q178" s="72"/>
      <c r="AB178" s="48"/>
      <c r="AI178" s="36"/>
      <c r="AJ178" s="36"/>
      <c r="AK178" s="36"/>
      <c r="AL178" s="36"/>
      <c r="AM178" s="36"/>
      <c r="AN178" s="36"/>
      <c r="AO178" s="48"/>
      <c r="AP178" s="36"/>
      <c r="AQ178" s="36"/>
      <c r="AR178" s="36"/>
      <c r="AS178" s="36"/>
      <c r="AT178" s="36"/>
      <c r="AU178" s="36"/>
      <c r="AV178" s="36"/>
    </row>
    <row r="179" spans="1:48" ht="15.75" customHeight="1">
      <c r="A179" s="63" t="s">
        <v>1781</v>
      </c>
      <c r="B179" s="45" t="s">
        <v>1703</v>
      </c>
      <c r="C179" s="59" t="s">
        <v>1823</v>
      </c>
      <c r="D179" s="61" t="s">
        <v>1822</v>
      </c>
      <c r="E179" s="59">
        <v>69</v>
      </c>
      <c r="F179" s="64">
        <v>391</v>
      </c>
      <c r="G179" s="42"/>
      <c r="H179" s="73">
        <v>136</v>
      </c>
      <c r="I179" s="88" t="s">
        <v>2785</v>
      </c>
      <c r="J179" s="88" t="s">
        <v>2617</v>
      </c>
      <c r="M179" s="42"/>
      <c r="N179" s="42"/>
      <c r="O179" s="48"/>
      <c r="P179" s="48"/>
      <c r="Q179" s="72"/>
      <c r="AB179" s="48"/>
      <c r="AI179" s="36"/>
      <c r="AJ179" s="36"/>
      <c r="AK179" s="36"/>
      <c r="AL179" s="36"/>
      <c r="AM179" s="36"/>
      <c r="AN179" s="36"/>
      <c r="AO179" s="48"/>
      <c r="AP179" s="36"/>
      <c r="AQ179" s="36"/>
      <c r="AR179" s="36"/>
      <c r="AS179" s="36"/>
      <c r="AT179" s="36"/>
      <c r="AU179" s="36"/>
      <c r="AV179" s="36"/>
    </row>
    <row r="180" spans="1:48" ht="15.75" customHeight="1">
      <c r="A180" s="63" t="s">
        <v>1782</v>
      </c>
      <c r="B180" s="45" t="s">
        <v>1703</v>
      </c>
      <c r="C180" s="59" t="s">
        <v>1823</v>
      </c>
      <c r="D180" s="61" t="s">
        <v>1812</v>
      </c>
      <c r="E180" s="59">
        <v>283</v>
      </c>
      <c r="F180" s="64">
        <v>1131</v>
      </c>
      <c r="G180" s="42"/>
      <c r="H180" s="73">
        <v>137</v>
      </c>
      <c r="I180" s="88" t="s">
        <v>2786</v>
      </c>
      <c r="J180" s="88" t="s">
        <v>2617</v>
      </c>
      <c r="M180" s="42"/>
      <c r="N180" s="42"/>
      <c r="O180" s="48"/>
      <c r="P180" s="48"/>
      <c r="Q180" s="72"/>
      <c r="AB180" s="48"/>
      <c r="AI180" s="36"/>
      <c r="AJ180" s="36"/>
      <c r="AK180" s="36"/>
      <c r="AL180" s="36"/>
      <c r="AM180" s="36"/>
      <c r="AN180" s="36"/>
      <c r="AO180" s="48"/>
      <c r="AP180" s="36"/>
      <c r="AQ180" s="36"/>
      <c r="AR180" s="36"/>
      <c r="AS180" s="36"/>
      <c r="AT180" s="36"/>
      <c r="AU180" s="36"/>
      <c r="AV180" s="36"/>
    </row>
    <row r="181" spans="1:48" ht="15.75" customHeight="1">
      <c r="A181" s="63" t="s">
        <v>1790</v>
      </c>
      <c r="B181" s="45" t="s">
        <v>1703</v>
      </c>
      <c r="C181" s="59" t="s">
        <v>1823</v>
      </c>
      <c r="D181" s="61" t="s">
        <v>1812</v>
      </c>
      <c r="E181" s="59">
        <v>91</v>
      </c>
      <c r="F181" s="64">
        <v>350</v>
      </c>
      <c r="G181" s="42"/>
      <c r="H181" s="73">
        <v>138</v>
      </c>
      <c r="I181" s="88" t="s">
        <v>2787</v>
      </c>
      <c r="J181" s="88" t="s">
        <v>2617</v>
      </c>
      <c r="M181" s="42"/>
      <c r="N181" s="42"/>
      <c r="O181" s="48"/>
      <c r="P181" s="48"/>
      <c r="Q181" s="72"/>
      <c r="AB181" s="48"/>
      <c r="AI181" s="36"/>
      <c r="AJ181" s="36"/>
      <c r="AK181" s="36"/>
      <c r="AL181" s="36"/>
      <c r="AM181" s="36"/>
      <c r="AN181" s="36"/>
      <c r="AO181" s="48"/>
      <c r="AP181" s="36"/>
      <c r="AQ181" s="36"/>
      <c r="AR181" s="36"/>
      <c r="AS181" s="36"/>
      <c r="AT181" s="36"/>
      <c r="AU181" s="36"/>
      <c r="AV181" s="36"/>
    </row>
    <row r="182" spans="1:48" ht="15.75" customHeight="1">
      <c r="A182" s="63" t="s">
        <v>1834</v>
      </c>
      <c r="B182" s="45" t="s">
        <v>1703</v>
      </c>
      <c r="C182" s="59" t="s">
        <v>1823</v>
      </c>
      <c r="D182" s="61" t="s">
        <v>1812</v>
      </c>
      <c r="E182" s="59">
        <v>55</v>
      </c>
      <c r="F182" s="64">
        <v>220</v>
      </c>
      <c r="G182" s="42"/>
      <c r="H182" s="77">
        <v>139</v>
      </c>
      <c r="I182" s="91" t="s">
        <v>2788</v>
      </c>
      <c r="J182" s="88" t="s">
        <v>2617</v>
      </c>
      <c r="M182" s="42"/>
      <c r="N182" s="42"/>
      <c r="O182" s="48"/>
      <c r="P182" s="48"/>
      <c r="Q182" s="72"/>
      <c r="AB182" s="48"/>
      <c r="AI182" s="36"/>
      <c r="AJ182" s="36"/>
      <c r="AK182" s="36"/>
      <c r="AL182" s="36"/>
      <c r="AM182" s="36"/>
      <c r="AN182" s="36"/>
      <c r="AO182" s="48"/>
      <c r="AP182" s="36"/>
      <c r="AQ182" s="36"/>
      <c r="AR182" s="36"/>
      <c r="AS182" s="36"/>
      <c r="AT182" s="36"/>
      <c r="AU182" s="36"/>
      <c r="AV182" s="36"/>
    </row>
    <row r="183" spans="1:48" ht="15.75" customHeight="1">
      <c r="A183" s="63" t="s">
        <v>1796</v>
      </c>
      <c r="B183" s="45" t="s">
        <v>1703</v>
      </c>
      <c r="C183" s="59" t="s">
        <v>1823</v>
      </c>
      <c r="D183" s="61" t="s">
        <v>1812</v>
      </c>
      <c r="E183" s="59">
        <v>199</v>
      </c>
      <c r="F183" s="64">
        <v>789</v>
      </c>
      <c r="G183" s="42"/>
      <c r="H183" s="75" t="s">
        <v>2789</v>
      </c>
      <c r="I183" s="88"/>
      <c r="J183" s="88"/>
      <c r="M183" s="42"/>
      <c r="N183" s="42"/>
      <c r="O183" s="48"/>
      <c r="P183" s="48"/>
      <c r="Q183" s="72"/>
      <c r="AB183" s="48"/>
      <c r="AI183" s="36"/>
      <c r="AJ183" s="36"/>
      <c r="AK183" s="36"/>
      <c r="AL183" s="36"/>
      <c r="AM183" s="36"/>
      <c r="AN183" s="36"/>
      <c r="AO183" s="48"/>
      <c r="AP183" s="36"/>
      <c r="AQ183" s="36"/>
      <c r="AR183" s="36"/>
      <c r="AS183" s="36"/>
      <c r="AT183" s="36"/>
      <c r="AU183" s="36"/>
      <c r="AV183" s="36"/>
    </row>
    <row r="184" spans="1:48" ht="15.75" customHeight="1">
      <c r="A184" s="63" t="s">
        <v>1797</v>
      </c>
      <c r="B184" s="45" t="s">
        <v>1703</v>
      </c>
      <c r="C184" s="59" t="s">
        <v>1823</v>
      </c>
      <c r="D184" s="61" t="s">
        <v>1812</v>
      </c>
      <c r="E184" s="59">
        <v>130</v>
      </c>
      <c r="F184" s="64">
        <v>564</v>
      </c>
      <c r="G184" s="42"/>
      <c r="H184" s="73">
        <v>140</v>
      </c>
      <c r="I184" s="88" t="s">
        <v>2790</v>
      </c>
      <c r="J184" s="88" t="s">
        <v>2618</v>
      </c>
      <c r="M184" s="42"/>
      <c r="N184" s="42"/>
      <c r="O184" s="48"/>
      <c r="P184" s="48"/>
      <c r="Q184" s="72"/>
      <c r="AB184" s="48"/>
      <c r="AI184" s="36"/>
      <c r="AJ184" s="36"/>
      <c r="AK184" s="36"/>
      <c r="AL184" s="36"/>
      <c r="AM184" s="36"/>
      <c r="AN184" s="36"/>
      <c r="AO184" s="48"/>
      <c r="AP184" s="36"/>
      <c r="AQ184" s="36"/>
      <c r="AR184" s="36"/>
      <c r="AS184" s="36"/>
      <c r="AT184" s="36"/>
      <c r="AU184" s="36"/>
      <c r="AV184" s="36"/>
    </row>
    <row r="185" spans="1:48" ht="15.75" customHeight="1">
      <c r="A185" s="63" t="s">
        <v>1798</v>
      </c>
      <c r="B185" s="45" t="s">
        <v>1703</v>
      </c>
      <c r="C185" s="59" t="s">
        <v>1823</v>
      </c>
      <c r="D185" s="61" t="s">
        <v>1812</v>
      </c>
      <c r="E185" s="59">
        <v>345</v>
      </c>
      <c r="F185" s="64">
        <v>1351</v>
      </c>
      <c r="G185" s="42"/>
      <c r="H185" s="73">
        <v>141</v>
      </c>
      <c r="I185" s="88" t="s">
        <v>2791</v>
      </c>
      <c r="J185" s="88" t="s">
        <v>2618</v>
      </c>
      <c r="M185" s="42"/>
      <c r="N185" s="42"/>
      <c r="O185" s="48"/>
      <c r="P185" s="48"/>
      <c r="Q185" s="72"/>
      <c r="AB185" s="48"/>
      <c r="AI185" s="36"/>
      <c r="AJ185" s="36"/>
      <c r="AK185" s="36"/>
      <c r="AL185" s="36"/>
      <c r="AM185" s="36"/>
      <c r="AN185" s="36"/>
      <c r="AO185" s="48"/>
      <c r="AP185" s="36"/>
      <c r="AQ185" s="36"/>
      <c r="AR185" s="36"/>
      <c r="AS185" s="36"/>
      <c r="AT185" s="36"/>
      <c r="AU185" s="36"/>
      <c r="AV185" s="36"/>
    </row>
    <row r="186" spans="1:48" ht="15.75" customHeight="1">
      <c r="A186" s="63" t="s">
        <v>1801</v>
      </c>
      <c r="B186" s="45" t="s">
        <v>1703</v>
      </c>
      <c r="C186" s="59" t="s">
        <v>1823</v>
      </c>
      <c r="D186" s="61" t="s">
        <v>1746</v>
      </c>
      <c r="E186" s="59">
        <v>345</v>
      </c>
      <c r="F186" s="64">
        <v>1530</v>
      </c>
      <c r="G186" s="42"/>
      <c r="H186" s="73">
        <v>142</v>
      </c>
      <c r="I186" s="88" t="s">
        <v>2792</v>
      </c>
      <c r="J186" s="88" t="s">
        <v>2618</v>
      </c>
      <c r="M186" s="42"/>
      <c r="N186" s="42"/>
      <c r="O186" s="48"/>
      <c r="P186" s="48"/>
      <c r="Q186" s="72"/>
      <c r="AB186" s="48"/>
      <c r="AI186" s="36"/>
      <c r="AJ186" s="36"/>
      <c r="AK186" s="36"/>
      <c r="AL186" s="36"/>
      <c r="AM186" s="36"/>
      <c r="AN186" s="36"/>
      <c r="AO186" s="48"/>
      <c r="AP186" s="36"/>
      <c r="AQ186" s="36"/>
      <c r="AR186" s="36"/>
      <c r="AS186" s="36"/>
      <c r="AT186" s="36"/>
      <c r="AU186" s="36"/>
      <c r="AV186" s="36"/>
    </row>
    <row r="187" spans="1:48" ht="15.75" customHeight="1">
      <c r="A187" s="63" t="s">
        <v>1802</v>
      </c>
      <c r="B187" s="45" t="s">
        <v>1703</v>
      </c>
      <c r="C187" s="59" t="s">
        <v>1823</v>
      </c>
      <c r="D187" s="61" t="s">
        <v>1746</v>
      </c>
      <c r="E187" s="59">
        <v>80</v>
      </c>
      <c r="F187" s="64">
        <v>286</v>
      </c>
      <c r="G187" s="42"/>
      <c r="H187" s="73">
        <v>143</v>
      </c>
      <c r="I187" s="88" t="s">
        <v>2793</v>
      </c>
      <c r="J187" s="88" t="s">
        <v>2617</v>
      </c>
      <c r="M187" s="42"/>
      <c r="N187" s="42"/>
      <c r="O187" s="48"/>
      <c r="P187" s="48"/>
      <c r="Q187" s="72"/>
      <c r="AB187" s="48"/>
      <c r="AI187" s="36"/>
      <c r="AJ187" s="36"/>
      <c r="AK187" s="36"/>
      <c r="AL187" s="36"/>
      <c r="AM187" s="36"/>
      <c r="AN187" s="36"/>
      <c r="AO187" s="48"/>
      <c r="AP187" s="36"/>
      <c r="AQ187" s="36"/>
      <c r="AR187" s="36"/>
      <c r="AS187" s="36"/>
      <c r="AT187" s="36"/>
      <c r="AU187" s="36"/>
      <c r="AV187" s="36"/>
    </row>
    <row r="188" spans="1:48" ht="15.75" customHeight="1">
      <c r="A188" s="63" t="s">
        <v>1832</v>
      </c>
      <c r="B188" s="45" t="s">
        <v>1703</v>
      </c>
      <c r="C188" s="59" t="s">
        <v>1823</v>
      </c>
      <c r="D188" s="61" t="s">
        <v>1746</v>
      </c>
      <c r="E188" s="59">
        <v>267</v>
      </c>
      <c r="F188" s="64">
        <v>1336</v>
      </c>
      <c r="G188" s="42"/>
      <c r="H188" s="73">
        <v>144</v>
      </c>
      <c r="I188" s="88" t="s">
        <v>2794</v>
      </c>
      <c r="J188" s="88" t="s">
        <v>2617</v>
      </c>
      <c r="M188" s="42"/>
      <c r="N188" s="42"/>
      <c r="O188" s="48"/>
      <c r="P188" s="48"/>
      <c r="Q188" s="72"/>
      <c r="AB188" s="48"/>
      <c r="AI188" s="36"/>
      <c r="AJ188" s="36"/>
      <c r="AK188" s="36"/>
      <c r="AL188" s="36"/>
      <c r="AM188" s="36"/>
      <c r="AN188" s="36"/>
      <c r="AO188" s="48"/>
      <c r="AP188" s="36"/>
      <c r="AQ188" s="36"/>
      <c r="AR188" s="36"/>
      <c r="AS188" s="36"/>
      <c r="AT188" s="36"/>
      <c r="AU188" s="36"/>
      <c r="AV188" s="36"/>
    </row>
    <row r="189" spans="1:48" ht="15.75" customHeight="1">
      <c r="A189" s="63" t="s">
        <v>1805</v>
      </c>
      <c r="B189" s="45" t="s">
        <v>1703</v>
      </c>
      <c r="C189" s="59" t="s">
        <v>1823</v>
      </c>
      <c r="D189" s="61" t="s">
        <v>1746</v>
      </c>
      <c r="E189" s="59">
        <v>250</v>
      </c>
      <c r="F189" s="64">
        <v>669</v>
      </c>
      <c r="G189" s="42"/>
      <c r="H189" s="73">
        <v>145</v>
      </c>
      <c r="I189" s="88" t="s">
        <v>2795</v>
      </c>
      <c r="J189" s="88" t="s">
        <v>2796</v>
      </c>
      <c r="M189" s="42"/>
      <c r="N189" s="42"/>
      <c r="O189" s="48"/>
      <c r="P189" s="48"/>
      <c r="Q189" s="72"/>
      <c r="AB189" s="48"/>
      <c r="AI189" s="36"/>
      <c r="AJ189" s="36"/>
      <c r="AK189" s="36"/>
      <c r="AL189" s="36"/>
      <c r="AM189" s="36"/>
      <c r="AN189" s="36"/>
      <c r="AO189" s="48"/>
      <c r="AP189" s="36"/>
      <c r="AQ189" s="36"/>
      <c r="AR189" s="36"/>
      <c r="AS189" s="36"/>
      <c r="AT189" s="36"/>
      <c r="AU189" s="36"/>
      <c r="AV189" s="36"/>
    </row>
    <row r="190" spans="1:48" ht="15.75" customHeight="1">
      <c r="A190" s="63" t="s">
        <v>1806</v>
      </c>
      <c r="B190" s="45" t="s">
        <v>1703</v>
      </c>
      <c r="C190" s="59" t="s">
        <v>1823</v>
      </c>
      <c r="D190" s="61" t="s">
        <v>1746</v>
      </c>
      <c r="E190" s="59">
        <v>187</v>
      </c>
      <c r="F190" s="64">
        <v>628</v>
      </c>
      <c r="G190" s="42"/>
      <c r="H190" s="73">
        <v>146</v>
      </c>
      <c r="I190" s="88" t="s">
        <v>2797</v>
      </c>
      <c r="J190" s="88" t="s">
        <v>2617</v>
      </c>
      <c r="M190" s="42"/>
      <c r="N190" s="42"/>
      <c r="O190" s="48"/>
      <c r="P190" s="48"/>
      <c r="Q190" s="72"/>
      <c r="AB190" s="48"/>
      <c r="AI190" s="36"/>
      <c r="AJ190" s="36"/>
      <c r="AK190" s="36"/>
      <c r="AL190" s="36"/>
      <c r="AM190" s="36"/>
      <c r="AN190" s="36"/>
      <c r="AO190" s="48"/>
      <c r="AP190" s="36"/>
      <c r="AQ190" s="36"/>
      <c r="AR190" s="36"/>
      <c r="AS190" s="36"/>
      <c r="AT190" s="36"/>
      <c r="AU190" s="36"/>
      <c r="AV190" s="36"/>
    </row>
    <row r="191" spans="1:48" ht="15.75" customHeight="1">
      <c r="A191" s="63" t="s">
        <v>1807</v>
      </c>
      <c r="B191" s="45" t="s">
        <v>1703</v>
      </c>
      <c r="C191" s="59" t="s">
        <v>1823</v>
      </c>
      <c r="D191" s="61" t="s">
        <v>1746</v>
      </c>
      <c r="E191" s="59">
        <v>185</v>
      </c>
      <c r="F191" s="64">
        <v>820</v>
      </c>
      <c r="G191" s="42"/>
      <c r="H191" s="73"/>
      <c r="I191" s="88"/>
      <c r="J191" s="88"/>
      <c r="M191" s="42"/>
      <c r="N191" s="42"/>
      <c r="O191" s="48"/>
      <c r="P191" s="48"/>
      <c r="Q191" s="72"/>
      <c r="AB191" s="48"/>
      <c r="AI191" s="36"/>
      <c r="AJ191" s="36"/>
      <c r="AK191" s="36"/>
      <c r="AL191" s="36"/>
      <c r="AM191" s="36"/>
      <c r="AN191" s="36"/>
      <c r="AO191" s="48"/>
      <c r="AP191" s="36"/>
      <c r="AQ191" s="36"/>
      <c r="AR191" s="36"/>
      <c r="AS191" s="36"/>
      <c r="AT191" s="36"/>
      <c r="AU191" s="36"/>
      <c r="AV191" s="36"/>
    </row>
    <row r="192" spans="1:48" ht="15.75" customHeight="1">
      <c r="A192" s="63" t="s">
        <v>1808</v>
      </c>
      <c r="B192" s="45" t="s">
        <v>1703</v>
      </c>
      <c r="C192" s="59" t="s">
        <v>1823</v>
      </c>
      <c r="D192" s="61" t="s">
        <v>1746</v>
      </c>
      <c r="E192" s="59">
        <v>101</v>
      </c>
      <c r="F192" s="64">
        <v>390</v>
      </c>
      <c r="G192" s="42"/>
      <c r="H192" s="92" t="s">
        <v>2798</v>
      </c>
      <c r="I192" s="93"/>
      <c r="J192" s="88"/>
      <c r="M192" s="42"/>
      <c r="N192" s="42"/>
      <c r="O192" s="48"/>
      <c r="P192" s="48"/>
      <c r="Q192" s="72"/>
      <c r="AB192" s="48"/>
      <c r="AI192" s="36"/>
      <c r="AJ192" s="36"/>
      <c r="AK192" s="36"/>
      <c r="AL192" s="36"/>
      <c r="AM192" s="36"/>
      <c r="AN192" s="36"/>
      <c r="AO192" s="48"/>
      <c r="AP192" s="36"/>
      <c r="AQ192" s="36"/>
      <c r="AR192" s="36"/>
      <c r="AS192" s="36"/>
      <c r="AT192" s="36"/>
      <c r="AU192" s="36"/>
      <c r="AV192" s="36"/>
    </row>
    <row r="193" spans="1:48" ht="15.75" customHeight="1">
      <c r="A193" s="63" t="s">
        <v>1851</v>
      </c>
      <c r="B193" s="50" t="s">
        <v>1852</v>
      </c>
      <c r="C193" s="59" t="s">
        <v>1813</v>
      </c>
      <c r="D193" s="61" t="s">
        <v>2495</v>
      </c>
      <c r="E193" s="68" t="s">
        <v>2851</v>
      </c>
      <c r="F193" s="64">
        <v>43342</v>
      </c>
      <c r="G193" s="42"/>
      <c r="H193" s="75" t="s">
        <v>2799</v>
      </c>
      <c r="I193" s="88"/>
      <c r="J193" s="88"/>
      <c r="M193" s="42"/>
      <c r="N193" s="42"/>
      <c r="O193" s="48"/>
      <c r="P193" s="48"/>
      <c r="Q193" s="72"/>
      <c r="AB193" s="48"/>
      <c r="AI193" s="36"/>
      <c r="AJ193" s="36"/>
      <c r="AK193" s="36"/>
      <c r="AL193" s="36"/>
      <c r="AM193" s="36"/>
      <c r="AN193" s="36"/>
      <c r="AO193" s="48"/>
      <c r="AP193" s="36"/>
      <c r="AQ193" s="36"/>
      <c r="AR193" s="36"/>
      <c r="AS193" s="36"/>
      <c r="AT193" s="36"/>
      <c r="AU193" s="36"/>
      <c r="AV193" s="36"/>
    </row>
    <row r="194" spans="1:48" ht="15.75" customHeight="1">
      <c r="A194" s="63" t="s">
        <v>1840</v>
      </c>
      <c r="B194" s="50" t="s">
        <v>1852</v>
      </c>
      <c r="C194" s="59" t="s">
        <v>1813</v>
      </c>
      <c r="D194" s="61" t="s">
        <v>2494</v>
      </c>
      <c r="E194" s="68" t="s">
        <v>2851</v>
      </c>
      <c r="F194" s="64">
        <v>55958</v>
      </c>
      <c r="G194" s="42"/>
      <c r="H194" s="73">
        <v>147</v>
      </c>
      <c r="I194" s="88" t="s">
        <v>2800</v>
      </c>
      <c r="J194" s="88" t="s">
        <v>2617</v>
      </c>
      <c r="M194" s="42"/>
      <c r="N194" s="42"/>
      <c r="O194" s="48"/>
      <c r="P194" s="48"/>
      <c r="Q194" s="72"/>
      <c r="AB194" s="48"/>
      <c r="AI194" s="36"/>
      <c r="AJ194" s="36"/>
      <c r="AK194" s="36"/>
      <c r="AL194" s="36"/>
      <c r="AM194" s="36"/>
      <c r="AN194" s="36"/>
      <c r="AO194" s="48"/>
      <c r="AP194" s="36"/>
      <c r="AQ194" s="36"/>
      <c r="AR194" s="36"/>
      <c r="AS194" s="36"/>
      <c r="AT194" s="36"/>
      <c r="AU194" s="36"/>
      <c r="AV194" s="36"/>
    </row>
    <row r="195" spans="1:48" ht="15.75" customHeight="1">
      <c r="A195" s="63" t="s">
        <v>2514</v>
      </c>
      <c r="B195" s="50" t="s">
        <v>1852</v>
      </c>
      <c r="C195" s="59" t="s">
        <v>1819</v>
      </c>
      <c r="D195" s="61" t="s">
        <v>2493</v>
      </c>
      <c r="E195" s="68" t="s">
        <v>2851</v>
      </c>
      <c r="F195" s="64">
        <v>65314</v>
      </c>
      <c r="G195" s="42"/>
      <c r="H195" s="73">
        <v>148</v>
      </c>
      <c r="I195" s="88" t="s">
        <v>2801</v>
      </c>
      <c r="J195" s="88" t="s">
        <v>2617</v>
      </c>
      <c r="M195" s="42"/>
      <c r="N195" s="42"/>
      <c r="O195" s="48"/>
      <c r="P195" s="48"/>
      <c r="Q195" s="72"/>
      <c r="AB195" s="48"/>
      <c r="AI195" s="36"/>
      <c r="AJ195" s="36"/>
      <c r="AK195" s="36"/>
      <c r="AL195" s="36"/>
      <c r="AM195" s="36"/>
      <c r="AN195" s="36"/>
      <c r="AO195" s="48"/>
      <c r="AP195" s="36"/>
      <c r="AQ195" s="36"/>
      <c r="AR195" s="36"/>
      <c r="AS195" s="36"/>
      <c r="AT195" s="36"/>
      <c r="AU195" s="36"/>
      <c r="AV195" s="36"/>
    </row>
    <row r="196" spans="1:48" ht="15.75" customHeight="1">
      <c r="A196" s="63" t="s">
        <v>2492</v>
      </c>
      <c r="B196" s="50" t="s">
        <v>1852</v>
      </c>
      <c r="C196" s="59" t="s">
        <v>1816</v>
      </c>
      <c r="D196" s="61" t="s">
        <v>1238</v>
      </c>
      <c r="E196" s="68" t="s">
        <v>2851</v>
      </c>
      <c r="F196" s="64">
        <v>133000</v>
      </c>
      <c r="G196" s="42"/>
      <c r="H196" s="73">
        <v>149</v>
      </c>
      <c r="I196" s="88" t="s">
        <v>2802</v>
      </c>
      <c r="J196" s="88" t="s">
        <v>2617</v>
      </c>
      <c r="M196" s="42"/>
      <c r="N196" s="42"/>
      <c r="O196" s="48"/>
      <c r="P196" s="48"/>
      <c r="Q196" s="72"/>
      <c r="AB196" s="48"/>
      <c r="AI196" s="36"/>
      <c r="AJ196" s="36"/>
      <c r="AK196" s="36"/>
      <c r="AL196" s="36"/>
      <c r="AM196" s="36"/>
      <c r="AN196" s="36"/>
      <c r="AO196" s="48"/>
      <c r="AP196" s="36"/>
      <c r="AQ196" s="36"/>
      <c r="AR196" s="36"/>
      <c r="AS196" s="36"/>
      <c r="AT196" s="36"/>
      <c r="AU196" s="36"/>
      <c r="AV196" s="36"/>
    </row>
    <row r="197" spans="1:48" ht="15.75" customHeight="1">
      <c r="A197" s="63" t="s">
        <v>1839</v>
      </c>
      <c r="B197" s="50" t="s">
        <v>1852</v>
      </c>
      <c r="C197" s="59" t="s">
        <v>1819</v>
      </c>
      <c r="D197" s="61" t="s">
        <v>266</v>
      </c>
      <c r="E197" s="68" t="s">
        <v>2851</v>
      </c>
      <c r="F197" s="64">
        <v>100000</v>
      </c>
      <c r="G197" s="42"/>
      <c r="H197" s="73">
        <v>150</v>
      </c>
      <c r="I197" s="88" t="s">
        <v>2803</v>
      </c>
      <c r="J197" s="88" t="s">
        <v>2617</v>
      </c>
      <c r="M197" s="42"/>
      <c r="N197" s="42"/>
      <c r="O197" s="48"/>
      <c r="P197" s="48"/>
      <c r="Q197" s="72"/>
      <c r="AB197" s="48"/>
      <c r="AI197" s="36"/>
      <c r="AJ197" s="36"/>
      <c r="AK197" s="36"/>
      <c r="AL197" s="36"/>
      <c r="AM197" s="36"/>
      <c r="AN197" s="36"/>
      <c r="AO197" s="48"/>
      <c r="AP197" s="36"/>
      <c r="AQ197" s="36"/>
      <c r="AR197" s="36"/>
      <c r="AS197" s="36"/>
      <c r="AT197" s="36"/>
      <c r="AU197" s="36"/>
      <c r="AV197" s="36"/>
    </row>
    <row r="198" spans="1:48" ht="15.75" customHeight="1">
      <c r="A198" s="63" t="s">
        <v>1846</v>
      </c>
      <c r="B198" s="50" t="s">
        <v>1852</v>
      </c>
      <c r="C198" s="59" t="s">
        <v>1818</v>
      </c>
      <c r="D198" s="61" t="s">
        <v>1844</v>
      </c>
      <c r="E198" s="68" t="s">
        <v>2851</v>
      </c>
      <c r="F198" s="64">
        <v>42143</v>
      </c>
      <c r="G198" s="42"/>
      <c r="H198" s="73">
        <v>151</v>
      </c>
      <c r="I198" s="88" t="s">
        <v>2804</v>
      </c>
      <c r="J198" s="88" t="s">
        <v>2617</v>
      </c>
      <c r="M198" s="42"/>
      <c r="N198" s="42"/>
      <c r="O198" s="48"/>
      <c r="P198" s="48"/>
      <c r="Q198" s="72"/>
      <c r="AB198" s="48"/>
      <c r="AI198" s="36"/>
      <c r="AJ198" s="36"/>
      <c r="AK198" s="36"/>
      <c r="AL198" s="36"/>
      <c r="AM198" s="36"/>
      <c r="AN198" s="36"/>
      <c r="AO198" s="48"/>
      <c r="AP198" s="36"/>
      <c r="AQ198" s="36"/>
      <c r="AR198" s="36"/>
      <c r="AS198" s="36"/>
      <c r="AT198" s="36"/>
      <c r="AU198" s="36"/>
      <c r="AV198" s="36"/>
    </row>
    <row r="199" spans="1:48" ht="15.75" customHeight="1">
      <c r="A199" s="63" t="s">
        <v>1850</v>
      </c>
      <c r="B199" s="50" t="s">
        <v>1852</v>
      </c>
      <c r="C199" s="59" t="s">
        <v>1820</v>
      </c>
      <c r="D199" s="61" t="s">
        <v>405</v>
      </c>
      <c r="E199" s="68" t="s">
        <v>2851</v>
      </c>
      <c r="F199" s="64">
        <v>48341</v>
      </c>
      <c r="G199" s="42"/>
      <c r="H199" s="73">
        <v>152</v>
      </c>
      <c r="I199" s="88" t="s">
        <v>2805</v>
      </c>
      <c r="J199" s="88" t="s">
        <v>2617</v>
      </c>
      <c r="M199" s="42"/>
      <c r="N199" s="42"/>
      <c r="O199" s="48"/>
      <c r="P199" s="48"/>
      <c r="Q199" s="72"/>
      <c r="AB199" s="48"/>
      <c r="AI199" s="36"/>
      <c r="AJ199" s="36"/>
      <c r="AK199" s="36"/>
      <c r="AL199" s="36"/>
      <c r="AM199" s="36"/>
      <c r="AN199" s="36"/>
      <c r="AO199" s="48"/>
      <c r="AP199" s="36"/>
      <c r="AQ199" s="36"/>
      <c r="AR199" s="36"/>
      <c r="AS199" s="36"/>
      <c r="AT199" s="36"/>
      <c r="AU199" s="36"/>
      <c r="AV199" s="36"/>
    </row>
    <row r="200" spans="1:48" ht="15.75" customHeight="1">
      <c r="A200" s="63" t="s">
        <v>1849</v>
      </c>
      <c r="B200" s="50" t="s">
        <v>1852</v>
      </c>
      <c r="C200" s="59" t="s">
        <v>1823</v>
      </c>
      <c r="D200" s="61" t="s">
        <v>2491</v>
      </c>
      <c r="E200" s="68" t="s">
        <v>2851</v>
      </c>
      <c r="F200" s="64">
        <v>53545</v>
      </c>
      <c r="G200" s="42"/>
      <c r="H200" s="73">
        <v>153</v>
      </c>
      <c r="I200" s="88" t="s">
        <v>2806</v>
      </c>
      <c r="J200" s="88" t="s">
        <v>2617</v>
      </c>
      <c r="M200" s="42"/>
      <c r="N200" s="42"/>
      <c r="O200" s="48"/>
      <c r="P200" s="48"/>
      <c r="Q200" s="48"/>
      <c r="AB200" s="48"/>
      <c r="AI200" s="36"/>
      <c r="AJ200" s="36"/>
      <c r="AK200" s="36"/>
      <c r="AL200" s="36"/>
      <c r="AM200" s="36"/>
      <c r="AN200" s="36"/>
      <c r="AO200" s="48"/>
      <c r="AP200" s="36"/>
      <c r="AQ200" s="36"/>
      <c r="AR200" s="36"/>
      <c r="AS200" s="36"/>
      <c r="AT200" s="36"/>
      <c r="AU200" s="36"/>
      <c r="AV200" s="36"/>
    </row>
    <row r="201" spans="1:48" ht="15.75" customHeight="1">
      <c r="A201" s="63" t="s">
        <v>1848</v>
      </c>
      <c r="B201" s="50" t="s">
        <v>1852</v>
      </c>
      <c r="C201" s="59" t="s">
        <v>1818</v>
      </c>
      <c r="D201" s="61" t="s">
        <v>2543</v>
      </c>
      <c r="E201" s="68" t="s">
        <v>2851</v>
      </c>
      <c r="F201" s="64">
        <v>50000</v>
      </c>
      <c r="G201" s="42"/>
      <c r="H201" s="75" t="s">
        <v>2807</v>
      </c>
      <c r="I201" s="88"/>
      <c r="J201" s="88"/>
      <c r="M201" s="42"/>
      <c r="N201" s="42"/>
      <c r="O201" s="48"/>
      <c r="P201" s="48"/>
      <c r="Q201" s="48"/>
      <c r="AB201" s="48"/>
      <c r="AI201" s="36"/>
      <c r="AJ201" s="36"/>
      <c r="AK201" s="36"/>
      <c r="AL201" s="36"/>
      <c r="AM201" s="36"/>
      <c r="AN201" s="36"/>
      <c r="AO201" s="48"/>
      <c r="AP201" s="36"/>
      <c r="AQ201" s="36"/>
      <c r="AR201" s="36"/>
      <c r="AS201" s="36"/>
      <c r="AT201" s="36"/>
      <c r="AU201" s="36"/>
      <c r="AV201" s="36"/>
    </row>
    <row r="202" spans="1:48" ht="15.75" customHeight="1">
      <c r="A202" s="63" t="s">
        <v>1847</v>
      </c>
      <c r="B202" s="50" t="s">
        <v>1852</v>
      </c>
      <c r="C202" s="59" t="s">
        <v>1815</v>
      </c>
      <c r="D202" s="61" t="s">
        <v>2491</v>
      </c>
      <c r="E202" s="68" t="s">
        <v>2851</v>
      </c>
      <c r="F202" s="64">
        <v>61142</v>
      </c>
      <c r="G202" s="42"/>
      <c r="H202" s="73">
        <v>154</v>
      </c>
      <c r="I202" s="88" t="s">
        <v>2808</v>
      </c>
      <c r="J202" s="88" t="s">
        <v>2617</v>
      </c>
      <c r="M202" s="42"/>
      <c r="N202" s="42"/>
      <c r="O202" s="48"/>
      <c r="P202" s="48"/>
      <c r="Q202" s="48"/>
      <c r="AB202" s="48"/>
      <c r="AI202" s="36"/>
      <c r="AJ202" s="36"/>
      <c r="AK202" s="36"/>
      <c r="AL202" s="36"/>
      <c r="AM202" s="36"/>
      <c r="AN202" s="36"/>
      <c r="AO202" s="48"/>
      <c r="AP202" s="36"/>
      <c r="AQ202" s="36"/>
      <c r="AR202" s="36"/>
      <c r="AS202" s="36"/>
      <c r="AT202" s="36"/>
      <c r="AU202" s="36"/>
      <c r="AV202" s="36"/>
    </row>
    <row r="203" spans="1:48" ht="15.75" customHeight="1">
      <c r="A203" s="63" t="s">
        <v>1845</v>
      </c>
      <c r="B203" s="50" t="s">
        <v>1852</v>
      </c>
      <c r="C203" s="59" t="s">
        <v>1813</v>
      </c>
      <c r="D203" s="61" t="s">
        <v>663</v>
      </c>
      <c r="E203" s="68" t="s">
        <v>2851</v>
      </c>
      <c r="F203" s="64">
        <v>120000</v>
      </c>
      <c r="G203" s="42"/>
      <c r="H203" s="73">
        <v>155</v>
      </c>
      <c r="I203" s="88" t="s">
        <v>2809</v>
      </c>
      <c r="J203" s="88" t="s">
        <v>2617</v>
      </c>
      <c r="M203" s="42"/>
      <c r="N203" s="42"/>
      <c r="O203" s="48"/>
      <c r="P203" s="48"/>
      <c r="Q203" s="48"/>
      <c r="AB203" s="48"/>
      <c r="AI203" s="36"/>
      <c r="AJ203" s="36"/>
      <c r="AK203" s="36"/>
      <c r="AL203" s="36"/>
      <c r="AM203" s="36"/>
      <c r="AN203" s="36"/>
      <c r="AO203" s="48"/>
      <c r="AP203" s="36"/>
      <c r="AQ203" s="36"/>
      <c r="AR203" s="36"/>
      <c r="AS203" s="36"/>
      <c r="AT203" s="36"/>
      <c r="AU203" s="36"/>
      <c r="AV203" s="36"/>
    </row>
    <row r="204" spans="1:48" ht="15.75" customHeight="1">
      <c r="A204" s="63" t="s">
        <v>1821</v>
      </c>
      <c r="B204" s="50" t="s">
        <v>1852</v>
      </c>
      <c r="C204" s="59" t="s">
        <v>1816</v>
      </c>
      <c r="D204" s="61" t="s">
        <v>1843</v>
      </c>
      <c r="E204" s="68" t="s">
        <v>2851</v>
      </c>
      <c r="F204" s="64">
        <v>450000</v>
      </c>
      <c r="G204" s="42"/>
      <c r="H204" s="73">
        <v>156</v>
      </c>
      <c r="I204" s="88" t="s">
        <v>2810</v>
      </c>
      <c r="J204" s="88" t="s">
        <v>2617</v>
      </c>
      <c r="M204" s="42"/>
      <c r="N204" s="42"/>
      <c r="O204" s="48"/>
      <c r="P204" s="48"/>
      <c r="Q204" s="70"/>
      <c r="AB204" s="48"/>
      <c r="AI204" s="36"/>
      <c r="AJ204" s="36"/>
      <c r="AK204" s="36"/>
      <c r="AL204" s="36"/>
      <c r="AM204" s="36"/>
      <c r="AN204" s="36"/>
      <c r="AO204" s="48"/>
      <c r="AP204" s="36"/>
      <c r="AQ204" s="36"/>
      <c r="AR204" s="36"/>
      <c r="AS204" s="36"/>
      <c r="AT204" s="36"/>
      <c r="AU204" s="36"/>
      <c r="AV204" s="36"/>
    </row>
    <row r="205" spans="1:48" ht="15.75" customHeight="1">
      <c r="A205" s="63" t="s">
        <v>1842</v>
      </c>
      <c r="B205" s="50" t="s">
        <v>1852</v>
      </c>
      <c r="C205" s="59" t="s">
        <v>1814</v>
      </c>
      <c r="D205" s="61" t="s">
        <v>2511</v>
      </c>
      <c r="E205" s="68" t="s">
        <v>2851</v>
      </c>
      <c r="F205" s="64">
        <v>54000</v>
      </c>
      <c r="G205" s="42"/>
      <c r="H205" s="73">
        <v>157</v>
      </c>
      <c r="I205" s="88" t="s">
        <v>2811</v>
      </c>
      <c r="J205" s="88" t="s">
        <v>2617</v>
      </c>
      <c r="M205" s="42"/>
      <c r="N205" s="42"/>
      <c r="O205" s="48"/>
      <c r="P205" s="48"/>
      <c r="Q205" s="71"/>
      <c r="AB205" s="48"/>
      <c r="AI205" s="36"/>
      <c r="AJ205" s="36"/>
      <c r="AK205" s="36"/>
      <c r="AL205" s="36"/>
      <c r="AM205" s="36"/>
      <c r="AN205" s="36"/>
      <c r="AO205" s="48"/>
      <c r="AP205" s="36"/>
      <c r="AQ205" s="36"/>
      <c r="AR205" s="36"/>
      <c r="AS205" s="36"/>
      <c r="AT205" s="36"/>
      <c r="AU205" s="36"/>
      <c r="AV205" s="36"/>
    </row>
    <row r="206" spans="1:48" ht="15.75" customHeight="1">
      <c r="A206" s="63" t="s">
        <v>1746</v>
      </c>
      <c r="B206" s="50" t="s">
        <v>1852</v>
      </c>
      <c r="C206" s="59" t="s">
        <v>1815</v>
      </c>
      <c r="D206" s="61" t="s">
        <v>1746</v>
      </c>
      <c r="E206" s="68" t="s">
        <v>2851</v>
      </c>
      <c r="F206" s="64">
        <v>127000</v>
      </c>
      <c r="G206" s="42"/>
      <c r="H206" s="76">
        <v>158</v>
      </c>
      <c r="I206" s="54" t="s">
        <v>2812</v>
      </c>
      <c r="J206" s="88" t="s">
        <v>2617</v>
      </c>
      <c r="M206" s="42"/>
      <c r="N206" s="42"/>
      <c r="O206" s="48"/>
      <c r="P206" s="48"/>
      <c r="Q206" s="71"/>
      <c r="AB206" s="48"/>
      <c r="AI206" s="36"/>
      <c r="AJ206" s="36"/>
      <c r="AK206" s="36"/>
      <c r="AL206" s="36"/>
      <c r="AM206" s="36"/>
      <c r="AN206" s="36"/>
      <c r="AO206" s="48"/>
      <c r="AP206" s="36"/>
      <c r="AQ206" s="36"/>
      <c r="AR206" s="36"/>
      <c r="AS206" s="36"/>
      <c r="AT206" s="36"/>
      <c r="AU206" s="36"/>
      <c r="AV206" s="36"/>
    </row>
    <row r="207" spans="1:48" ht="15.75" customHeight="1">
      <c r="A207" s="63" t="s">
        <v>2512</v>
      </c>
      <c r="B207" s="50" t="s">
        <v>1852</v>
      </c>
      <c r="C207" s="59" t="s">
        <v>1817</v>
      </c>
      <c r="D207" s="61" t="s">
        <v>1451</v>
      </c>
      <c r="E207" s="68" t="s">
        <v>2851</v>
      </c>
      <c r="F207" s="64">
        <v>62000</v>
      </c>
      <c r="G207" s="42"/>
      <c r="H207" s="73">
        <v>159</v>
      </c>
      <c r="I207" s="88" t="s">
        <v>2813</v>
      </c>
      <c r="J207" s="88" t="s">
        <v>2617</v>
      </c>
      <c r="M207" s="42"/>
      <c r="N207" s="42"/>
      <c r="O207" s="48"/>
      <c r="P207" s="48"/>
      <c r="Q207" s="71"/>
      <c r="AB207" s="48"/>
      <c r="AI207" s="36"/>
      <c r="AJ207" s="36"/>
      <c r="AK207" s="36"/>
      <c r="AL207" s="36"/>
      <c r="AM207" s="36"/>
      <c r="AN207" s="36"/>
      <c r="AO207" s="48"/>
      <c r="AP207" s="36"/>
      <c r="AQ207" s="36"/>
      <c r="AR207" s="36"/>
      <c r="AS207" s="36"/>
      <c r="AT207" s="36"/>
      <c r="AU207" s="36"/>
      <c r="AV207" s="36"/>
    </row>
    <row r="208" spans="1:48" ht="15.75" customHeight="1">
      <c r="A208" s="63" t="s">
        <v>1841</v>
      </c>
      <c r="B208" s="50" t="s">
        <v>1852</v>
      </c>
      <c r="C208" s="59" t="s">
        <v>1815</v>
      </c>
      <c r="D208" s="61" t="s">
        <v>1746</v>
      </c>
      <c r="E208" s="68" t="s">
        <v>2851</v>
      </c>
      <c r="F208" s="64">
        <v>35276</v>
      </c>
      <c r="G208" s="42"/>
      <c r="H208" s="75" t="s">
        <v>2814</v>
      </c>
      <c r="I208" s="88"/>
      <c r="J208" s="88"/>
      <c r="M208" s="42"/>
      <c r="N208" s="42"/>
      <c r="O208" s="48"/>
      <c r="P208" s="48"/>
      <c r="Q208" s="71"/>
      <c r="AB208" s="48"/>
      <c r="AI208" s="36"/>
      <c r="AJ208" s="36"/>
      <c r="AK208" s="36"/>
      <c r="AL208" s="36"/>
      <c r="AM208" s="36"/>
      <c r="AN208" s="36"/>
      <c r="AO208" s="48"/>
      <c r="AP208" s="36"/>
      <c r="AQ208" s="36"/>
      <c r="AR208" s="36"/>
      <c r="AS208" s="36"/>
      <c r="AT208" s="36"/>
      <c r="AU208" s="36"/>
      <c r="AV208" s="36"/>
    </row>
    <row r="209" spans="1:48" ht="15.75" customHeight="1">
      <c r="A209" s="63" t="s">
        <v>1838</v>
      </c>
      <c r="B209" s="50" t="s">
        <v>1852</v>
      </c>
      <c r="C209" s="59" t="s">
        <v>1823</v>
      </c>
      <c r="D209" s="61" t="s">
        <v>2491</v>
      </c>
      <c r="E209" s="68" t="s">
        <v>2851</v>
      </c>
      <c r="F209" s="64">
        <v>70000</v>
      </c>
      <c r="G209" s="42"/>
      <c r="H209" s="73">
        <v>160</v>
      </c>
      <c r="I209" s="88" t="s">
        <v>2815</v>
      </c>
      <c r="J209" s="88" t="s">
        <v>2617</v>
      </c>
      <c r="M209" s="42"/>
      <c r="N209" s="42"/>
      <c r="O209" s="48"/>
      <c r="P209" s="48"/>
      <c r="Q209" s="71"/>
      <c r="AB209" s="48"/>
      <c r="AI209" s="36"/>
      <c r="AJ209" s="36"/>
      <c r="AK209" s="36"/>
      <c r="AL209" s="36"/>
      <c r="AM209" s="36"/>
      <c r="AN209" s="36"/>
      <c r="AO209" s="48"/>
      <c r="AP209" s="36"/>
      <c r="AQ209" s="36"/>
      <c r="AR209" s="36"/>
      <c r="AS209" s="36"/>
      <c r="AT209" s="36"/>
      <c r="AU209" s="36"/>
      <c r="AV209" s="36"/>
    </row>
    <row r="210" spans="1:48" ht="15.75" customHeight="1">
      <c r="A210" s="65" t="s">
        <v>2513</v>
      </c>
      <c r="B210" s="66" t="s">
        <v>1852</v>
      </c>
      <c r="C210" s="60" t="s">
        <v>1823</v>
      </c>
      <c r="D210" s="62" t="s">
        <v>1837</v>
      </c>
      <c r="E210" s="69" t="s">
        <v>2851</v>
      </c>
      <c r="F210" s="67">
        <v>45324</v>
      </c>
      <c r="G210" s="42"/>
      <c r="H210" s="73">
        <v>161</v>
      </c>
      <c r="I210" s="88" t="s">
        <v>2816</v>
      </c>
      <c r="J210" s="88" t="s">
        <v>2617</v>
      </c>
      <c r="M210" s="42"/>
      <c r="N210" s="42"/>
      <c r="O210" s="48"/>
      <c r="P210" s="48"/>
      <c r="Q210" s="71"/>
      <c r="AB210" s="48"/>
      <c r="AI210" s="36"/>
      <c r="AJ210" s="36"/>
      <c r="AK210" s="36"/>
      <c r="AL210" s="36"/>
      <c r="AM210" s="36"/>
      <c r="AN210" s="36"/>
      <c r="AO210" s="48"/>
      <c r="AP210" s="36"/>
      <c r="AQ210" s="36"/>
      <c r="AR210" s="36"/>
      <c r="AS210" s="36"/>
      <c r="AT210" s="36"/>
      <c r="AU210" s="36"/>
      <c r="AV210" s="36"/>
    </row>
    <row r="211" spans="1:48" ht="15.75" customHeight="1">
      <c r="B211" s="49"/>
      <c r="C211" s="49"/>
      <c r="D211" s="49"/>
      <c r="F211" s="42"/>
      <c r="G211" s="42"/>
      <c r="H211" s="73">
        <v>162</v>
      </c>
      <c r="I211" s="88" t="s">
        <v>2817</v>
      </c>
      <c r="J211" s="88" t="s">
        <v>2617</v>
      </c>
      <c r="M211" s="42"/>
      <c r="N211" s="42"/>
      <c r="O211" s="48"/>
      <c r="P211" s="48"/>
      <c r="Q211" s="71"/>
      <c r="AB211" s="48"/>
      <c r="AI211" s="36"/>
      <c r="AJ211" s="36"/>
      <c r="AK211" s="36"/>
      <c r="AL211" s="36"/>
      <c r="AM211" s="36"/>
      <c r="AN211" s="36"/>
      <c r="AO211" s="48"/>
      <c r="AP211" s="36"/>
      <c r="AQ211" s="36"/>
      <c r="AR211" s="36"/>
      <c r="AS211" s="36"/>
      <c r="AT211" s="36"/>
      <c r="AU211" s="36"/>
      <c r="AV211" s="36"/>
    </row>
    <row r="212" spans="1:48" ht="15.75" customHeight="1">
      <c r="B212" s="49"/>
      <c r="C212" s="49"/>
      <c r="D212" s="49"/>
      <c r="F212" s="42"/>
      <c r="G212" s="42"/>
      <c r="H212" s="73">
        <v>163</v>
      </c>
      <c r="I212" s="88" t="s">
        <v>2818</v>
      </c>
      <c r="J212" s="88" t="s">
        <v>2617</v>
      </c>
      <c r="M212" s="42"/>
      <c r="N212" s="42"/>
      <c r="O212" s="48"/>
      <c r="P212" s="48"/>
      <c r="Q212" s="70"/>
      <c r="AB212" s="48"/>
      <c r="AI212" s="36"/>
      <c r="AJ212" s="36"/>
      <c r="AK212" s="36"/>
      <c r="AL212" s="36"/>
      <c r="AM212" s="36"/>
      <c r="AN212" s="36"/>
      <c r="AO212" s="48"/>
      <c r="AP212" s="36"/>
      <c r="AQ212" s="36"/>
      <c r="AR212" s="36"/>
      <c r="AS212" s="36"/>
      <c r="AT212" s="36"/>
      <c r="AU212" s="36"/>
      <c r="AV212" s="36"/>
    </row>
    <row r="213" spans="1:48" ht="15.75" customHeight="1">
      <c r="B213" s="49"/>
      <c r="C213" s="49"/>
      <c r="D213" s="49"/>
      <c r="F213" s="42"/>
      <c r="G213" s="42"/>
      <c r="H213" s="73">
        <v>164</v>
      </c>
      <c r="I213" s="88" t="s">
        <v>2819</v>
      </c>
      <c r="J213" s="88" t="s">
        <v>2617</v>
      </c>
      <c r="M213" s="42"/>
      <c r="N213" s="42"/>
      <c r="O213" s="48"/>
      <c r="P213" s="48"/>
      <c r="Q213" s="71"/>
      <c r="AB213" s="48"/>
      <c r="AD213" s="41"/>
      <c r="AE213" s="41"/>
      <c r="AF213" s="36"/>
      <c r="AG213" s="36"/>
      <c r="AH213" s="36"/>
      <c r="AJ213" s="38"/>
      <c r="AL213" s="39"/>
      <c r="AM213" s="36"/>
      <c r="AN213" s="36"/>
      <c r="AO213" s="48"/>
      <c r="AP213" s="36"/>
      <c r="AQ213" s="36"/>
      <c r="AR213" s="36"/>
      <c r="AS213" s="36"/>
      <c r="AT213" s="36"/>
      <c r="AU213" s="36"/>
      <c r="AV213" s="36"/>
    </row>
    <row r="214" spans="1:48" ht="15.75" customHeight="1">
      <c r="B214" s="49"/>
      <c r="C214" s="49"/>
      <c r="D214" s="49"/>
      <c r="F214" s="42"/>
      <c r="G214" s="42"/>
      <c r="H214" s="73">
        <v>165</v>
      </c>
      <c r="I214" s="88" t="s">
        <v>2820</v>
      </c>
      <c r="J214" s="88" t="s">
        <v>2617</v>
      </c>
      <c r="M214" s="42"/>
      <c r="N214" s="42"/>
      <c r="O214" s="48"/>
      <c r="P214" s="48"/>
      <c r="Q214" s="71"/>
      <c r="AB214" s="48"/>
      <c r="AD214" s="41"/>
      <c r="AE214" s="41"/>
      <c r="AF214" s="36"/>
      <c r="AG214" s="36"/>
      <c r="AH214" s="36"/>
      <c r="AI214" s="36"/>
      <c r="AJ214" s="36"/>
      <c r="AK214" s="36"/>
      <c r="AL214" s="36"/>
      <c r="AM214" s="36"/>
      <c r="AN214" s="36"/>
      <c r="AO214" s="48"/>
      <c r="AP214" s="36"/>
      <c r="AQ214" s="36"/>
      <c r="AR214" s="36"/>
      <c r="AS214" s="36"/>
      <c r="AT214" s="36"/>
      <c r="AU214" s="36"/>
      <c r="AV214" s="36"/>
    </row>
    <row r="215" spans="1:48" ht="15.75" customHeight="1">
      <c r="B215" s="49"/>
      <c r="C215" s="49"/>
      <c r="D215" s="49"/>
      <c r="F215" s="42"/>
      <c r="G215" s="42"/>
      <c r="H215" s="73">
        <v>166</v>
      </c>
      <c r="I215" s="88" t="s">
        <v>2821</v>
      </c>
      <c r="J215" s="88" t="s">
        <v>2617</v>
      </c>
      <c r="M215" s="42"/>
      <c r="N215" s="42"/>
      <c r="O215" s="48"/>
      <c r="P215" s="48"/>
      <c r="Q215" s="71"/>
      <c r="AB215" s="48"/>
      <c r="AE215" s="47"/>
      <c r="AF215" s="47"/>
      <c r="AG215" s="47"/>
      <c r="AH215" s="47"/>
      <c r="AI215" s="36"/>
      <c r="AJ215" s="36"/>
      <c r="AK215" s="36"/>
      <c r="AL215" s="36"/>
      <c r="AM215" s="36"/>
      <c r="AN215" s="36"/>
      <c r="AO215" s="48"/>
      <c r="AP215" s="36"/>
      <c r="AQ215" s="36"/>
      <c r="AR215" s="36"/>
      <c r="AS215" s="36"/>
      <c r="AT215" s="36"/>
      <c r="AU215" s="36"/>
      <c r="AV215" s="36"/>
    </row>
    <row r="216" spans="1:48" ht="15.75" customHeight="1">
      <c r="B216" s="49"/>
      <c r="C216" s="49"/>
      <c r="D216" s="49"/>
      <c r="F216" s="42"/>
      <c r="G216" s="42"/>
      <c r="H216" s="92" t="s">
        <v>2822</v>
      </c>
      <c r="I216" s="93"/>
      <c r="J216" s="88"/>
      <c r="M216" s="42"/>
      <c r="N216" s="42"/>
      <c r="O216" s="48"/>
      <c r="P216" s="48"/>
      <c r="Q216" s="71"/>
      <c r="AB216" s="48"/>
      <c r="AE216" s="47"/>
      <c r="AF216" s="47"/>
      <c r="AG216" s="47"/>
      <c r="AH216" s="47"/>
      <c r="AI216" s="36"/>
      <c r="AJ216" s="36"/>
      <c r="AK216" s="36"/>
      <c r="AL216" s="36"/>
      <c r="AM216" s="36"/>
      <c r="AN216" s="36"/>
      <c r="AO216" s="48"/>
      <c r="AP216" s="36"/>
      <c r="AQ216" s="36"/>
      <c r="AR216" s="36"/>
      <c r="AS216" s="36"/>
      <c r="AT216" s="36"/>
      <c r="AU216" s="36"/>
      <c r="AV216" s="36"/>
    </row>
    <row r="217" spans="1:48" ht="15.75" customHeight="1">
      <c r="B217" s="49"/>
      <c r="C217" s="49"/>
      <c r="D217" s="49"/>
      <c r="F217" s="42"/>
      <c r="G217" s="42"/>
      <c r="H217" s="75" t="s">
        <v>2823</v>
      </c>
      <c r="I217" s="88"/>
      <c r="J217" s="88"/>
      <c r="M217" s="42"/>
      <c r="N217" s="42"/>
      <c r="O217" s="48"/>
      <c r="P217" s="48"/>
      <c r="Q217" s="71"/>
      <c r="AB217" s="48"/>
      <c r="AE217" s="47"/>
      <c r="AF217" s="47"/>
      <c r="AG217" s="47"/>
      <c r="AH217" s="47"/>
      <c r="AI217" s="36"/>
      <c r="AJ217" s="36"/>
      <c r="AK217" s="36"/>
      <c r="AL217" s="36"/>
      <c r="AM217" s="36"/>
      <c r="AN217" s="36"/>
      <c r="AO217" s="48"/>
      <c r="AP217" s="36"/>
      <c r="AQ217" s="36"/>
      <c r="AR217" s="36"/>
      <c r="AS217" s="36"/>
      <c r="AT217" s="36"/>
      <c r="AU217" s="36"/>
      <c r="AV217" s="36"/>
    </row>
    <row r="218" spans="1:48" ht="15.75" customHeight="1">
      <c r="B218" s="49"/>
      <c r="C218" s="49"/>
      <c r="D218" s="49"/>
      <c r="F218" s="42"/>
      <c r="G218" s="42"/>
      <c r="H218" s="73">
        <v>167</v>
      </c>
      <c r="I218" s="88" t="s">
        <v>2824</v>
      </c>
      <c r="J218" s="88" t="s">
        <v>2617</v>
      </c>
      <c r="M218" s="42"/>
      <c r="N218" s="42"/>
      <c r="O218" s="48"/>
      <c r="P218" s="48"/>
      <c r="Q218" s="71"/>
      <c r="AB218" s="48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48"/>
      <c r="AP218" s="36"/>
      <c r="AQ218" s="36"/>
      <c r="AR218" s="36"/>
      <c r="AS218" s="36"/>
      <c r="AT218" s="36"/>
      <c r="AU218" s="36"/>
      <c r="AV218" s="36"/>
    </row>
    <row r="219" spans="1:48" ht="15.75" customHeight="1">
      <c r="B219" s="49"/>
      <c r="C219" s="49"/>
      <c r="D219" s="49"/>
      <c r="F219" s="42"/>
      <c r="G219" s="42"/>
      <c r="H219" s="73">
        <v>168</v>
      </c>
      <c r="I219" s="88" t="s">
        <v>2825</v>
      </c>
      <c r="J219" s="88" t="s">
        <v>2617</v>
      </c>
      <c r="M219" s="42"/>
      <c r="N219" s="42"/>
      <c r="O219" s="48"/>
      <c r="P219" s="48"/>
      <c r="Q219" s="71"/>
      <c r="AB219" s="48"/>
      <c r="AC219" s="48"/>
      <c r="AD219" s="48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48"/>
      <c r="AP219" s="36"/>
      <c r="AQ219" s="36"/>
      <c r="AR219" s="36"/>
      <c r="AS219" s="36"/>
      <c r="AT219" s="36"/>
      <c r="AU219" s="36"/>
      <c r="AV219" s="36"/>
    </row>
    <row r="220" spans="1:48" ht="15.75" customHeight="1">
      <c r="B220" s="49"/>
      <c r="C220" s="49"/>
      <c r="D220" s="49"/>
      <c r="F220" s="42"/>
      <c r="G220" s="42"/>
      <c r="H220" s="73">
        <v>169</v>
      </c>
      <c r="I220" s="88" t="s">
        <v>2826</v>
      </c>
      <c r="J220" s="88" t="s">
        <v>2617</v>
      </c>
      <c r="M220" s="42"/>
      <c r="N220" s="42"/>
      <c r="O220" s="48"/>
      <c r="P220" s="48"/>
      <c r="Q220" s="70"/>
      <c r="AB220" s="48"/>
      <c r="AC220" s="48"/>
      <c r="AD220" s="48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48"/>
      <c r="AP220" s="36"/>
      <c r="AQ220" s="36"/>
      <c r="AR220" s="36"/>
      <c r="AS220" s="36"/>
      <c r="AT220" s="36"/>
      <c r="AU220" s="36"/>
      <c r="AV220" s="36"/>
    </row>
    <row r="221" spans="1:48" ht="15.75" customHeight="1">
      <c r="B221" s="49"/>
      <c r="C221" s="49"/>
      <c r="D221" s="49"/>
      <c r="F221" s="42"/>
      <c r="G221" s="42"/>
      <c r="H221" s="73">
        <v>170</v>
      </c>
      <c r="I221" s="88" t="s">
        <v>2827</v>
      </c>
      <c r="J221" s="88" t="s">
        <v>2617</v>
      </c>
      <c r="M221" s="42"/>
      <c r="N221" s="42"/>
      <c r="O221" s="48"/>
      <c r="P221" s="48"/>
      <c r="Q221" s="71"/>
      <c r="AB221" s="48"/>
      <c r="AC221" s="48"/>
      <c r="AD221" s="48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48"/>
      <c r="AP221" s="36"/>
      <c r="AQ221" s="36"/>
      <c r="AR221" s="36"/>
      <c r="AS221" s="36"/>
      <c r="AT221" s="36"/>
      <c r="AU221" s="36"/>
      <c r="AV221" s="36"/>
    </row>
    <row r="222" spans="1:48" ht="15.75" customHeight="1">
      <c r="B222" s="49"/>
      <c r="C222" s="49"/>
      <c r="D222" s="49"/>
      <c r="F222" s="42"/>
      <c r="G222" s="42"/>
      <c r="H222" s="73">
        <v>171</v>
      </c>
      <c r="I222" s="88" t="s">
        <v>2828</v>
      </c>
      <c r="J222" s="88" t="s">
        <v>2618</v>
      </c>
      <c r="M222" s="42"/>
      <c r="N222" s="42"/>
      <c r="O222" s="48"/>
      <c r="P222" s="48"/>
      <c r="Q222" s="70"/>
      <c r="AB222" s="48"/>
      <c r="AC222" s="48"/>
      <c r="AD222" s="48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48"/>
      <c r="AP222" s="36"/>
      <c r="AQ222" s="36"/>
      <c r="AR222" s="36"/>
      <c r="AS222" s="36"/>
      <c r="AT222" s="36"/>
      <c r="AU222" s="36"/>
      <c r="AV222" s="36"/>
    </row>
    <row r="223" spans="1:48" ht="15.75" customHeight="1">
      <c r="B223" s="49"/>
      <c r="C223" s="49"/>
      <c r="D223" s="49"/>
      <c r="F223" s="42"/>
      <c r="G223" s="42"/>
      <c r="H223" s="73">
        <v>172</v>
      </c>
      <c r="I223" s="88" t="s">
        <v>2829</v>
      </c>
      <c r="J223" s="88" t="s">
        <v>2618</v>
      </c>
      <c r="M223" s="42"/>
      <c r="N223" s="42"/>
      <c r="O223" s="48"/>
      <c r="P223" s="48"/>
      <c r="Q223" s="71"/>
      <c r="AB223" s="48"/>
      <c r="AC223" s="48"/>
      <c r="AD223" s="48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48"/>
      <c r="AP223" s="36"/>
      <c r="AQ223" s="36"/>
      <c r="AR223" s="36"/>
      <c r="AS223" s="36"/>
      <c r="AT223" s="36"/>
      <c r="AU223" s="36"/>
      <c r="AV223" s="36"/>
    </row>
    <row r="224" spans="1:48" ht="15.75" customHeight="1">
      <c r="B224" s="49"/>
      <c r="C224" s="49"/>
      <c r="D224" s="49"/>
      <c r="F224" s="42"/>
      <c r="G224" s="42"/>
      <c r="H224" s="73">
        <v>173</v>
      </c>
      <c r="I224" s="88" t="s">
        <v>2830</v>
      </c>
      <c r="J224" s="88" t="s">
        <v>2618</v>
      </c>
      <c r="M224" s="42"/>
      <c r="N224" s="42"/>
      <c r="O224" s="48"/>
      <c r="P224" s="48"/>
      <c r="Q224" s="71"/>
      <c r="AB224" s="48"/>
      <c r="AC224" s="48"/>
      <c r="AD224" s="48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48"/>
      <c r="AP224" s="36"/>
      <c r="AQ224" s="36"/>
      <c r="AR224" s="36"/>
      <c r="AS224" s="36"/>
      <c r="AT224" s="36"/>
      <c r="AU224" s="36"/>
      <c r="AV224" s="36"/>
    </row>
    <row r="225" spans="2:48" ht="15.75" customHeight="1">
      <c r="B225" s="49"/>
      <c r="C225" s="49"/>
      <c r="D225" s="49"/>
      <c r="F225" s="42"/>
      <c r="G225" s="42"/>
      <c r="H225" s="75" t="s">
        <v>2831</v>
      </c>
      <c r="I225" s="88"/>
      <c r="J225" s="88"/>
      <c r="M225" s="42"/>
      <c r="N225" s="42"/>
      <c r="O225" s="48"/>
      <c r="P225" s="48"/>
      <c r="Q225" s="71"/>
      <c r="AB225" s="48"/>
      <c r="AC225" s="48"/>
      <c r="AD225" s="48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48"/>
      <c r="AP225" s="36"/>
      <c r="AQ225" s="36"/>
      <c r="AR225" s="36"/>
      <c r="AS225" s="36"/>
      <c r="AT225" s="36"/>
      <c r="AU225" s="36"/>
      <c r="AV225" s="36"/>
    </row>
    <row r="226" spans="2:48" ht="15.75" customHeight="1">
      <c r="B226" s="49"/>
      <c r="C226" s="49"/>
      <c r="D226" s="49"/>
      <c r="F226" s="42"/>
      <c r="G226" s="42"/>
      <c r="H226" s="73">
        <v>174</v>
      </c>
      <c r="I226" s="88" t="s">
        <v>2832</v>
      </c>
      <c r="J226" s="88" t="s">
        <v>2617</v>
      </c>
      <c r="M226" s="42"/>
      <c r="N226" s="42"/>
      <c r="O226" s="48"/>
      <c r="P226" s="48"/>
      <c r="Q226" s="71"/>
      <c r="AB226" s="48"/>
      <c r="AC226" s="48"/>
      <c r="AD226" s="48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48"/>
      <c r="AP226" s="36"/>
      <c r="AQ226" s="36"/>
      <c r="AR226" s="36"/>
      <c r="AS226" s="36"/>
      <c r="AT226" s="36"/>
      <c r="AU226" s="36"/>
      <c r="AV226" s="36"/>
    </row>
    <row r="227" spans="2:48" ht="15.75" customHeight="1">
      <c r="B227" s="49"/>
      <c r="C227" s="49"/>
      <c r="D227" s="49"/>
      <c r="F227" s="42"/>
      <c r="G227" s="42"/>
      <c r="H227" s="73">
        <v>175</v>
      </c>
      <c r="I227" s="88" t="s">
        <v>2833</v>
      </c>
      <c r="J227" s="88" t="s">
        <v>2617</v>
      </c>
      <c r="M227" s="42"/>
      <c r="N227" s="42"/>
      <c r="O227" s="48"/>
      <c r="P227" s="48"/>
      <c r="Q227" s="71"/>
      <c r="AB227" s="48"/>
      <c r="AC227" s="48"/>
      <c r="AD227" s="48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48"/>
      <c r="AP227" s="36"/>
      <c r="AQ227" s="36"/>
      <c r="AR227" s="36"/>
      <c r="AS227" s="36"/>
      <c r="AT227" s="36"/>
      <c r="AU227" s="36"/>
      <c r="AV227" s="36"/>
    </row>
    <row r="228" spans="2:48" ht="15.75" customHeight="1">
      <c r="B228" s="49"/>
      <c r="C228" s="49"/>
      <c r="D228" s="49"/>
      <c r="F228" s="42"/>
      <c r="G228" s="42"/>
      <c r="H228" s="73">
        <v>176</v>
      </c>
      <c r="I228" s="88" t="s">
        <v>2834</v>
      </c>
      <c r="J228" s="88" t="s">
        <v>2617</v>
      </c>
      <c r="M228" s="42"/>
      <c r="N228" s="42"/>
      <c r="O228" s="48"/>
      <c r="P228" s="48"/>
      <c r="Q228" s="70"/>
      <c r="AB228" s="48"/>
      <c r="AC228" s="48"/>
      <c r="AD228" s="48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48"/>
      <c r="AP228" s="36"/>
      <c r="AQ228" s="36"/>
      <c r="AR228" s="36"/>
      <c r="AS228" s="36"/>
      <c r="AT228" s="36"/>
      <c r="AU228" s="36"/>
      <c r="AV228" s="36"/>
    </row>
    <row r="229" spans="2:48" ht="15.75" customHeight="1">
      <c r="B229" s="49"/>
      <c r="C229" s="49"/>
      <c r="D229" s="49"/>
      <c r="F229" s="42"/>
      <c r="G229" s="42"/>
      <c r="H229" s="73">
        <v>177</v>
      </c>
      <c r="I229" s="88" t="s">
        <v>2835</v>
      </c>
      <c r="J229" s="88" t="s">
        <v>2617</v>
      </c>
      <c r="M229" s="42"/>
      <c r="N229" s="42"/>
      <c r="O229" s="48"/>
      <c r="P229" s="48"/>
      <c r="Q229" s="71"/>
      <c r="AB229" s="48"/>
      <c r="AC229" s="48"/>
      <c r="AD229" s="48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48"/>
      <c r="AP229" s="36"/>
      <c r="AQ229" s="36"/>
      <c r="AR229" s="36"/>
      <c r="AS229" s="36"/>
      <c r="AT229" s="36"/>
      <c r="AU229" s="36"/>
      <c r="AV229" s="36"/>
    </row>
    <row r="230" spans="2:48" ht="15.75" customHeight="1">
      <c r="B230" s="49"/>
      <c r="C230" s="49"/>
      <c r="D230" s="49"/>
      <c r="F230" s="42"/>
      <c r="G230" s="42"/>
      <c r="H230" s="73">
        <v>178</v>
      </c>
      <c r="I230" s="88" t="s">
        <v>2836</v>
      </c>
      <c r="J230" s="88" t="s">
        <v>2617</v>
      </c>
      <c r="M230" s="42"/>
      <c r="N230" s="42"/>
      <c r="O230" s="48"/>
      <c r="P230" s="48"/>
      <c r="Q230" s="71"/>
      <c r="AB230" s="48"/>
      <c r="AC230" s="48"/>
      <c r="AD230" s="48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6"/>
    </row>
    <row r="231" spans="2:48" ht="15.75" customHeight="1">
      <c r="B231" s="49"/>
      <c r="C231" s="49"/>
      <c r="D231" s="49"/>
      <c r="F231" s="42"/>
      <c r="G231" s="42"/>
      <c r="H231" s="73">
        <v>179</v>
      </c>
      <c r="I231" s="91" t="s">
        <v>2837</v>
      </c>
      <c r="J231" s="88" t="s">
        <v>2617</v>
      </c>
      <c r="M231" s="42"/>
      <c r="N231" s="42"/>
      <c r="O231" s="48"/>
      <c r="P231" s="48"/>
      <c r="Q231" s="71"/>
      <c r="AB231" s="48"/>
      <c r="AC231" s="48"/>
      <c r="AD231" s="48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6"/>
    </row>
    <row r="232" spans="2:48" ht="15.75" customHeight="1">
      <c r="B232" s="49"/>
      <c r="C232" s="49"/>
      <c r="D232" s="49"/>
      <c r="F232" s="42"/>
      <c r="G232" s="42"/>
      <c r="H232" s="75" t="s">
        <v>2838</v>
      </c>
      <c r="I232" s="88"/>
      <c r="J232" s="88"/>
      <c r="M232" s="42"/>
      <c r="N232" s="42"/>
      <c r="O232" s="48"/>
      <c r="P232" s="48"/>
      <c r="Q232" s="71"/>
      <c r="AB232" s="48"/>
      <c r="AC232" s="48"/>
      <c r="AD232" s="48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6"/>
    </row>
    <row r="233" spans="2:48" ht="15.75" customHeight="1">
      <c r="B233" s="49"/>
      <c r="C233" s="49"/>
      <c r="D233" s="49"/>
      <c r="F233" s="42"/>
      <c r="G233" s="42"/>
      <c r="H233" s="73">
        <v>180</v>
      </c>
      <c r="I233" s="88" t="s">
        <v>2839</v>
      </c>
      <c r="J233" s="88" t="s">
        <v>2617</v>
      </c>
      <c r="M233" s="42"/>
      <c r="N233" s="42"/>
      <c r="O233" s="48"/>
      <c r="P233" s="48"/>
      <c r="Q233" s="71"/>
      <c r="AB233" s="48"/>
      <c r="AC233" s="48"/>
      <c r="AD233" s="48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6"/>
    </row>
    <row r="234" spans="2:48" ht="15.75" customHeight="1">
      <c r="B234" s="49"/>
      <c r="C234" s="49"/>
      <c r="D234" s="49"/>
      <c r="F234" s="42"/>
      <c r="G234" s="42"/>
      <c r="H234" s="73">
        <v>181</v>
      </c>
      <c r="I234" s="88" t="s">
        <v>2840</v>
      </c>
      <c r="J234" s="88" t="s">
        <v>2617</v>
      </c>
      <c r="M234" s="42"/>
      <c r="N234" s="42"/>
      <c r="O234" s="48"/>
      <c r="P234" s="48"/>
      <c r="Q234" s="71"/>
      <c r="AB234" s="48"/>
      <c r="AC234" s="48"/>
      <c r="AD234" s="48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6"/>
    </row>
    <row r="235" spans="2:48" ht="15.75" customHeight="1">
      <c r="B235" s="49"/>
      <c r="C235" s="49"/>
      <c r="D235" s="49"/>
      <c r="F235" s="42"/>
      <c r="G235" s="42"/>
      <c r="H235" s="73">
        <v>182</v>
      </c>
      <c r="I235" s="88" t="s">
        <v>2841</v>
      </c>
      <c r="J235" s="88" t="s">
        <v>2617</v>
      </c>
      <c r="M235" s="42"/>
      <c r="N235" s="42"/>
      <c r="O235" s="48"/>
      <c r="P235" s="48"/>
      <c r="Q235" s="71"/>
      <c r="AB235" s="48"/>
      <c r="AC235" s="48"/>
      <c r="AD235" s="48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6"/>
    </row>
    <row r="236" spans="2:48" ht="15.75" customHeight="1">
      <c r="B236" s="49"/>
      <c r="C236" s="49"/>
      <c r="D236" s="49"/>
      <c r="F236" s="42"/>
      <c r="G236" s="42"/>
      <c r="H236" s="73">
        <v>183</v>
      </c>
      <c r="I236" s="88" t="s">
        <v>2842</v>
      </c>
      <c r="J236" s="88" t="s">
        <v>2617</v>
      </c>
      <c r="M236" s="42"/>
      <c r="N236" s="42"/>
      <c r="O236" s="48"/>
      <c r="P236" s="48"/>
      <c r="Q236" s="71"/>
      <c r="AB236" s="48"/>
      <c r="AC236" s="48"/>
      <c r="AD236" s="48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6"/>
    </row>
    <row r="237" spans="2:48" ht="15.75" customHeight="1">
      <c r="B237" s="49"/>
      <c r="C237" s="49"/>
      <c r="D237" s="49"/>
      <c r="F237" s="42"/>
      <c r="G237" s="42"/>
      <c r="H237" s="73">
        <v>184</v>
      </c>
      <c r="I237" s="88" t="s">
        <v>2843</v>
      </c>
      <c r="J237" s="88" t="s">
        <v>2617</v>
      </c>
      <c r="M237" s="42"/>
      <c r="N237" s="42"/>
      <c r="O237" s="48"/>
      <c r="P237" s="48"/>
      <c r="Q237" s="71"/>
      <c r="AB237" s="48"/>
      <c r="AC237" s="48"/>
      <c r="AD237" s="48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6"/>
    </row>
    <row r="238" spans="2:48" ht="15.75" customHeight="1">
      <c r="B238" s="49"/>
      <c r="C238" s="49"/>
      <c r="D238" s="49"/>
      <c r="F238" s="42"/>
      <c r="G238" s="42"/>
      <c r="H238" s="73">
        <v>185</v>
      </c>
      <c r="I238" s="88" t="s">
        <v>2844</v>
      </c>
      <c r="J238" s="88" t="s">
        <v>2617</v>
      </c>
      <c r="M238" s="42"/>
      <c r="N238" s="42"/>
      <c r="O238" s="48"/>
      <c r="P238" s="48"/>
      <c r="Q238" s="70"/>
      <c r="AB238" s="48"/>
      <c r="AC238" s="48"/>
      <c r="AD238" s="48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6"/>
    </row>
    <row r="239" spans="2:48" ht="15.75" customHeight="1">
      <c r="B239" s="49"/>
      <c r="C239" s="49"/>
      <c r="D239" s="49"/>
      <c r="F239" s="42"/>
      <c r="G239" s="42"/>
      <c r="H239" s="73">
        <v>186</v>
      </c>
      <c r="I239" s="88" t="s">
        <v>2845</v>
      </c>
      <c r="J239" s="88" t="s">
        <v>2617</v>
      </c>
      <c r="M239" s="42"/>
      <c r="N239" s="42"/>
      <c r="O239" s="48"/>
      <c r="P239" s="48"/>
      <c r="Q239" s="71"/>
      <c r="AB239" s="48"/>
      <c r="AC239" s="48"/>
      <c r="AD239" s="48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6"/>
    </row>
    <row r="240" spans="2:48" ht="15.75" customHeight="1">
      <c r="B240" s="49"/>
      <c r="C240" s="49"/>
      <c r="D240" s="49"/>
      <c r="F240" s="42"/>
      <c r="G240" s="42"/>
      <c r="H240" s="78">
        <v>187</v>
      </c>
      <c r="I240" s="98" t="s">
        <v>2846</v>
      </c>
      <c r="J240" s="99" t="s">
        <v>2617</v>
      </c>
      <c r="M240" s="42"/>
      <c r="N240" s="42"/>
      <c r="O240" s="48"/>
      <c r="P240" s="48"/>
      <c r="Q240" s="70"/>
      <c r="AB240" s="48"/>
      <c r="AC240" s="48"/>
      <c r="AD240" s="48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6"/>
    </row>
    <row r="241" spans="14:48" ht="15.75" customHeight="1">
      <c r="N241" s="48"/>
      <c r="O241" s="48"/>
      <c r="P241" s="48"/>
      <c r="Q241" s="71"/>
      <c r="AB241" s="48"/>
      <c r="AC241" s="48"/>
      <c r="AD241" s="48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6"/>
    </row>
    <row r="242" spans="14:48" ht="15.75" customHeight="1">
      <c r="N242" s="48"/>
      <c r="O242" s="48"/>
      <c r="P242" s="48"/>
      <c r="Q242" s="71"/>
      <c r="AB242" s="48"/>
      <c r="AC242" s="48"/>
      <c r="AD242" s="48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6"/>
    </row>
    <row r="243" spans="14:48" ht="15.75" customHeight="1">
      <c r="N243" s="48"/>
      <c r="O243" s="48"/>
      <c r="P243" s="48"/>
      <c r="Q243" s="71"/>
      <c r="AB243" s="48"/>
      <c r="AC243" s="48"/>
      <c r="AD243" s="48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6"/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G15"/>
  <sheetViews>
    <sheetView workbookViewId="0">
      <selection activeCell="C7" sqref="C7:C9"/>
    </sheetView>
  </sheetViews>
  <sheetFormatPr defaultRowHeight="15"/>
  <cols>
    <col min="1" max="1" width="2.7109375" style="49" customWidth="1"/>
    <col min="2" max="2" width="24.5703125" customWidth="1"/>
    <col min="3" max="3" width="45.85546875" style="49" customWidth="1"/>
    <col min="4" max="4" width="12.85546875" bestFit="1" customWidth="1"/>
    <col min="5" max="5" width="23" customWidth="1"/>
    <col min="6" max="6" width="17.7109375" customWidth="1"/>
    <col min="7" max="7" width="16.28515625" customWidth="1"/>
  </cols>
  <sheetData>
    <row r="1" spans="1:7" s="49" customFormat="1">
      <c r="A1" s="207" t="s">
        <v>2956</v>
      </c>
    </row>
    <row r="2" spans="1:7" ht="15.75" thickBot="1"/>
    <row r="3" spans="1:7" ht="29.25" customHeight="1" thickBot="1">
      <c r="B3" s="203" t="s">
        <v>2944</v>
      </c>
      <c r="C3" s="208" t="s">
        <v>2961</v>
      </c>
      <c r="D3" s="204" t="s">
        <v>2945</v>
      </c>
      <c r="E3" s="205" t="s">
        <v>2946</v>
      </c>
      <c r="F3" s="205" t="s">
        <v>2947</v>
      </c>
      <c r="G3" s="206" t="s">
        <v>2948</v>
      </c>
    </row>
    <row r="4" spans="1:7" ht="15.75" thickBot="1">
      <c r="B4" s="199" t="s">
        <v>2949</v>
      </c>
      <c r="C4" s="209"/>
      <c r="D4" s="212"/>
      <c r="E4" s="213">
        <v>22</v>
      </c>
      <c r="F4" s="214">
        <v>482</v>
      </c>
      <c r="G4" s="215">
        <v>475</v>
      </c>
    </row>
    <row r="5" spans="1:7" ht="24.75" customHeight="1">
      <c r="B5" s="200" t="s">
        <v>2616</v>
      </c>
      <c r="C5" s="210" t="s">
        <v>2960</v>
      </c>
      <c r="D5" s="216" t="s">
        <v>2950</v>
      </c>
      <c r="E5" s="217">
        <v>17</v>
      </c>
      <c r="F5" s="218">
        <v>262</v>
      </c>
      <c r="G5" s="219">
        <v>247</v>
      </c>
    </row>
    <row r="6" spans="1:7" ht="24.75" customHeight="1" thickBot="1">
      <c r="B6" s="201"/>
      <c r="C6" s="211"/>
      <c r="D6" s="220" t="s">
        <v>2951</v>
      </c>
      <c r="E6" s="221">
        <v>17</v>
      </c>
      <c r="F6" s="222">
        <v>1128</v>
      </c>
      <c r="G6" s="223">
        <v>1509</v>
      </c>
    </row>
    <row r="7" spans="1:7" ht="24.75" customHeight="1">
      <c r="B7" s="200" t="s">
        <v>2952</v>
      </c>
      <c r="C7" s="210" t="s">
        <v>2957</v>
      </c>
      <c r="D7" s="216" t="s">
        <v>2950</v>
      </c>
      <c r="E7" s="217">
        <v>2</v>
      </c>
      <c r="F7" s="218">
        <v>441</v>
      </c>
      <c r="G7" s="219" t="s">
        <v>2953</v>
      </c>
    </row>
    <row r="8" spans="1:7" ht="24.75" customHeight="1">
      <c r="B8" s="202"/>
      <c r="C8" s="229"/>
      <c r="D8" s="224" t="s">
        <v>2951</v>
      </c>
      <c r="E8" s="225">
        <v>28</v>
      </c>
      <c r="F8" s="226">
        <v>1559</v>
      </c>
      <c r="G8" s="227">
        <v>1389</v>
      </c>
    </row>
    <row r="9" spans="1:7" ht="24.75" customHeight="1" thickBot="1">
      <c r="B9" s="201"/>
      <c r="C9" s="211"/>
      <c r="D9" s="220" t="s">
        <v>2954</v>
      </c>
      <c r="E9" s="221">
        <v>3</v>
      </c>
      <c r="F9" s="222">
        <v>9771</v>
      </c>
      <c r="G9" s="228" t="s">
        <v>2953</v>
      </c>
    </row>
    <row r="10" spans="1:7" ht="24.75" customHeight="1">
      <c r="B10" s="200" t="s">
        <v>2955</v>
      </c>
      <c r="C10" s="210" t="s">
        <v>2958</v>
      </c>
      <c r="D10" s="216" t="s">
        <v>2950</v>
      </c>
      <c r="E10" s="217">
        <v>6</v>
      </c>
      <c r="F10" s="218">
        <v>308</v>
      </c>
      <c r="G10" s="219">
        <v>291</v>
      </c>
    </row>
    <row r="11" spans="1:7" ht="24.75" customHeight="1">
      <c r="B11" s="202"/>
      <c r="C11" s="229"/>
      <c r="D11" s="224" t="s">
        <v>2951</v>
      </c>
      <c r="E11" s="225">
        <v>11</v>
      </c>
      <c r="F11" s="226">
        <v>1591</v>
      </c>
      <c r="G11" s="227">
        <v>1697</v>
      </c>
    </row>
    <row r="12" spans="1:7" ht="24.75" customHeight="1" thickBot="1">
      <c r="B12" s="201"/>
      <c r="C12" s="211"/>
      <c r="D12" s="220" t="s">
        <v>2954</v>
      </c>
      <c r="E12" s="221">
        <v>1</v>
      </c>
      <c r="F12" s="222">
        <v>5234</v>
      </c>
      <c r="G12" s="223">
        <v>5234</v>
      </c>
    </row>
    <row r="13" spans="1:7" ht="24.75" customHeight="1">
      <c r="B13" s="200" t="s">
        <v>2852</v>
      </c>
      <c r="C13" s="210" t="s">
        <v>2959</v>
      </c>
      <c r="D13" s="216" t="s">
        <v>2950</v>
      </c>
      <c r="E13" s="217">
        <v>8</v>
      </c>
      <c r="F13" s="218">
        <v>351</v>
      </c>
      <c r="G13" s="219">
        <v>422</v>
      </c>
    </row>
    <row r="14" spans="1:7" ht="24.75" customHeight="1">
      <c r="B14" s="202"/>
      <c r="C14" s="229"/>
      <c r="D14" s="224" t="s">
        <v>2951</v>
      </c>
      <c r="E14" s="225">
        <v>66</v>
      </c>
      <c r="F14" s="226">
        <v>1510</v>
      </c>
      <c r="G14" s="227">
        <v>1414</v>
      </c>
    </row>
    <row r="15" spans="1:7" ht="24.75" customHeight="1" thickBot="1">
      <c r="B15" s="201"/>
      <c r="C15" s="211"/>
      <c r="D15" s="220" t="s">
        <v>2954</v>
      </c>
      <c r="E15" s="221">
        <v>6</v>
      </c>
      <c r="F15" s="222">
        <v>6929</v>
      </c>
      <c r="G15" s="223">
        <v>6875</v>
      </c>
    </row>
  </sheetData>
  <mergeCells count="8">
    <mergeCell ref="C5:C6"/>
    <mergeCell ref="C7:C9"/>
    <mergeCell ref="C10:C12"/>
    <mergeCell ref="C13:C15"/>
    <mergeCell ref="B5:B6"/>
    <mergeCell ref="B7:B9"/>
    <mergeCell ref="B10:B12"/>
    <mergeCell ref="B13:B1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E33"/>
  <sheetViews>
    <sheetView workbookViewId="0">
      <selection activeCell="E1" sqref="A1:E1"/>
    </sheetView>
  </sheetViews>
  <sheetFormatPr defaultRowHeight="15"/>
  <cols>
    <col min="1" max="1" width="26.140625" customWidth="1"/>
    <col min="2" max="2" width="43.5703125" customWidth="1"/>
    <col min="3" max="3" width="17" customWidth="1"/>
    <col min="4" max="4" width="24.140625" customWidth="1"/>
    <col min="5" max="5" width="23" bestFit="1" customWidth="1"/>
  </cols>
  <sheetData>
    <row r="1" spans="1:5">
      <c r="A1" s="128" t="s">
        <v>2923</v>
      </c>
      <c r="B1" s="128" t="s">
        <v>2924</v>
      </c>
      <c r="C1" s="128" t="s">
        <v>2925</v>
      </c>
      <c r="D1" s="128" t="s">
        <v>2926</v>
      </c>
      <c r="E1" s="128" t="s">
        <v>2927</v>
      </c>
    </row>
    <row r="2" spans="1:5">
      <c r="A2" s="52" t="s">
        <v>2931</v>
      </c>
      <c r="B2" s="52" t="s">
        <v>2917</v>
      </c>
      <c r="C2" s="52"/>
      <c r="D2" s="130"/>
      <c r="E2" s="52" t="s">
        <v>2870</v>
      </c>
    </row>
    <row r="3" spans="1:5">
      <c r="A3" s="52" t="s">
        <v>2931</v>
      </c>
      <c r="B3" s="52" t="s">
        <v>1702</v>
      </c>
      <c r="C3" s="52" t="s">
        <v>2899</v>
      </c>
      <c r="D3" s="130"/>
      <c r="E3" s="52" t="s">
        <v>2871</v>
      </c>
    </row>
    <row r="4" spans="1:5">
      <c r="A4" s="52" t="s">
        <v>2931</v>
      </c>
      <c r="B4" s="52" t="s">
        <v>2503</v>
      </c>
      <c r="C4" s="52" t="s">
        <v>2900</v>
      </c>
      <c r="D4" s="130"/>
      <c r="E4" s="52" t="s">
        <v>2872</v>
      </c>
    </row>
    <row r="5" spans="1:5">
      <c r="A5" s="52" t="s">
        <v>2931</v>
      </c>
      <c r="B5" s="52" t="s">
        <v>2507</v>
      </c>
      <c r="C5" s="52" t="s">
        <v>2899</v>
      </c>
      <c r="D5" s="130"/>
      <c r="E5" s="52" t="s">
        <v>2873</v>
      </c>
    </row>
    <row r="6" spans="1:5">
      <c r="A6" s="52" t="s">
        <v>2931</v>
      </c>
      <c r="B6" s="52" t="s">
        <v>1730</v>
      </c>
      <c r="C6" s="52" t="s">
        <v>2899</v>
      </c>
      <c r="D6" s="130"/>
      <c r="E6" s="52" t="s">
        <v>2874</v>
      </c>
    </row>
    <row r="7" spans="1:5">
      <c r="A7" s="52" t="s">
        <v>2931</v>
      </c>
      <c r="B7" s="52" t="s">
        <v>0</v>
      </c>
      <c r="C7" s="52" t="s">
        <v>2899</v>
      </c>
      <c r="D7" s="130"/>
      <c r="E7" s="52" t="s">
        <v>2875</v>
      </c>
    </row>
    <row r="8" spans="1:5">
      <c r="A8" s="52" t="s">
        <v>2931</v>
      </c>
      <c r="B8" s="52" t="s">
        <v>2620</v>
      </c>
      <c r="C8" s="52" t="s">
        <v>2899</v>
      </c>
      <c r="D8" s="130"/>
      <c r="E8" s="52" t="s">
        <v>2876</v>
      </c>
    </row>
    <row r="9" spans="1:5">
      <c r="A9" s="52" t="s">
        <v>2932</v>
      </c>
      <c r="B9" s="52" t="s">
        <v>2862</v>
      </c>
      <c r="C9" s="52" t="s">
        <v>2899</v>
      </c>
      <c r="D9" s="130"/>
      <c r="E9" s="52" t="s">
        <v>2881</v>
      </c>
    </row>
    <row r="10" spans="1:5">
      <c r="A10" s="52" t="s">
        <v>2932</v>
      </c>
      <c r="B10" s="52" t="s">
        <v>2863</v>
      </c>
      <c r="C10" s="52" t="s">
        <v>2899</v>
      </c>
      <c r="D10" s="130"/>
      <c r="E10" s="52" t="s">
        <v>2882</v>
      </c>
    </row>
    <row r="11" spans="1:5">
      <c r="A11" s="52" t="s">
        <v>2932</v>
      </c>
      <c r="B11" s="52" t="s">
        <v>2857</v>
      </c>
      <c r="C11" s="52" t="s">
        <v>2899</v>
      </c>
      <c r="D11" s="130"/>
      <c r="E11" s="52" t="s">
        <v>2883</v>
      </c>
    </row>
    <row r="12" spans="1:5">
      <c r="A12" s="52" t="s">
        <v>2932</v>
      </c>
      <c r="B12" s="52" t="s">
        <v>2861</v>
      </c>
      <c r="C12" s="52" t="s">
        <v>2569</v>
      </c>
      <c r="D12" s="131" t="s">
        <v>2918</v>
      </c>
      <c r="E12" s="52" t="s">
        <v>2884</v>
      </c>
    </row>
    <row r="13" spans="1:5">
      <c r="A13" s="52" t="s">
        <v>2932</v>
      </c>
      <c r="B13" s="52" t="s">
        <v>2914</v>
      </c>
      <c r="C13" s="52" t="s">
        <v>2899</v>
      </c>
      <c r="D13" s="130"/>
      <c r="E13" s="52" t="s">
        <v>2913</v>
      </c>
    </row>
    <row r="14" spans="1:5">
      <c r="A14" s="52" t="s">
        <v>2933</v>
      </c>
      <c r="B14" s="52" t="s">
        <v>2908</v>
      </c>
      <c r="C14" s="52" t="s">
        <v>2899</v>
      </c>
      <c r="D14" s="130"/>
      <c r="E14" s="52" t="s">
        <v>2877</v>
      </c>
    </row>
    <row r="15" spans="1:5">
      <c r="A15" s="52" t="s">
        <v>2933</v>
      </c>
      <c r="B15" s="52" t="s">
        <v>2909</v>
      </c>
      <c r="C15" s="52" t="s">
        <v>2899</v>
      </c>
      <c r="D15" s="130"/>
      <c r="E15" s="52" t="s">
        <v>2878</v>
      </c>
    </row>
    <row r="16" spans="1:5">
      <c r="A16" s="52" t="s">
        <v>2933</v>
      </c>
      <c r="B16" s="52" t="s">
        <v>2910</v>
      </c>
      <c r="C16" s="52" t="s">
        <v>2899</v>
      </c>
      <c r="D16" s="130"/>
      <c r="E16" s="52" t="s">
        <v>2879</v>
      </c>
    </row>
    <row r="17" spans="1:5">
      <c r="A17" s="52" t="s">
        <v>2933</v>
      </c>
      <c r="B17" s="52" t="s">
        <v>2489</v>
      </c>
      <c r="C17" s="52" t="s">
        <v>2900</v>
      </c>
      <c r="D17" s="130"/>
      <c r="E17" s="52" t="s">
        <v>2889</v>
      </c>
    </row>
    <row r="18" spans="1:5">
      <c r="A18" s="52" t="s">
        <v>2933</v>
      </c>
      <c r="B18" s="52" t="s">
        <v>2501</v>
      </c>
      <c r="C18" s="52" t="s">
        <v>2900</v>
      </c>
      <c r="D18" s="130"/>
      <c r="E18" s="52" t="s">
        <v>2890</v>
      </c>
    </row>
    <row r="19" spans="1:5">
      <c r="A19" s="52" t="s">
        <v>2933</v>
      </c>
      <c r="B19" s="52" t="s">
        <v>2880</v>
      </c>
      <c r="C19" s="52" t="s">
        <v>2899</v>
      </c>
      <c r="D19" s="130"/>
      <c r="E19" s="52" t="s">
        <v>2891</v>
      </c>
    </row>
    <row r="20" spans="1:5">
      <c r="A20" s="52" t="s">
        <v>2928</v>
      </c>
      <c r="B20" s="52" t="s">
        <v>2</v>
      </c>
      <c r="C20" s="52" t="s">
        <v>2899</v>
      </c>
      <c r="D20" s="130"/>
      <c r="E20" s="52" t="s">
        <v>2892</v>
      </c>
    </row>
    <row r="21" spans="1:5">
      <c r="A21" s="52" t="s">
        <v>2928</v>
      </c>
      <c r="B21" s="52" t="s">
        <v>2566</v>
      </c>
      <c r="C21" s="52" t="s">
        <v>2569</v>
      </c>
      <c r="D21" s="131" t="s">
        <v>2920</v>
      </c>
      <c r="E21" s="52" t="s">
        <v>2893</v>
      </c>
    </row>
    <row r="22" spans="1:5">
      <c r="A22" s="52" t="s">
        <v>2928</v>
      </c>
      <c r="B22" s="52" t="s">
        <v>3</v>
      </c>
      <c r="C22" s="52" t="s">
        <v>3</v>
      </c>
      <c r="D22" s="130"/>
      <c r="E22" s="52" t="s">
        <v>2894</v>
      </c>
    </row>
    <row r="23" spans="1:5">
      <c r="A23" s="52" t="s">
        <v>2928</v>
      </c>
      <c r="B23" s="52" t="s">
        <v>2615</v>
      </c>
      <c r="C23" s="52" t="s">
        <v>2900</v>
      </c>
      <c r="D23" s="130"/>
      <c r="E23" s="52" t="s">
        <v>2895</v>
      </c>
    </row>
    <row r="24" spans="1:5">
      <c r="A24" s="52" t="s">
        <v>2928</v>
      </c>
      <c r="B24" s="52" t="s">
        <v>2497</v>
      </c>
      <c r="C24" s="52" t="s">
        <v>2901</v>
      </c>
      <c r="D24" s="130"/>
      <c r="E24" s="52" t="s">
        <v>2896</v>
      </c>
    </row>
    <row r="25" spans="1:5">
      <c r="A25" s="52" t="s">
        <v>2928</v>
      </c>
      <c r="B25" s="52" t="s">
        <v>2496</v>
      </c>
      <c r="C25" s="52" t="s">
        <v>2901</v>
      </c>
      <c r="D25" s="130"/>
      <c r="E25" s="52" t="s">
        <v>2897</v>
      </c>
    </row>
    <row r="26" spans="1:5">
      <c r="A26" s="52" t="s">
        <v>2928</v>
      </c>
      <c r="B26" s="52" t="s">
        <v>2504</v>
      </c>
      <c r="C26" s="52" t="s">
        <v>2901</v>
      </c>
      <c r="D26" s="130"/>
      <c r="E26" s="52" t="s">
        <v>2898</v>
      </c>
    </row>
    <row r="27" spans="1:5">
      <c r="A27" s="52" t="s">
        <v>2928</v>
      </c>
      <c r="B27" s="52" t="s">
        <v>1835</v>
      </c>
      <c r="C27" s="52" t="s">
        <v>2569</v>
      </c>
      <c r="D27" s="131" t="s">
        <v>2919</v>
      </c>
      <c r="E27" s="52" t="s">
        <v>1835</v>
      </c>
    </row>
    <row r="28" spans="1:5">
      <c r="A28" s="52" t="s">
        <v>2928</v>
      </c>
      <c r="B28" s="52" t="s">
        <v>1836</v>
      </c>
      <c r="C28" s="52" t="s">
        <v>2900</v>
      </c>
      <c r="D28" s="130"/>
      <c r="E28" s="52" t="s">
        <v>1836</v>
      </c>
    </row>
    <row r="29" spans="1:5">
      <c r="A29" s="52" t="s">
        <v>2929</v>
      </c>
      <c r="B29" s="52" t="s">
        <v>2613</v>
      </c>
      <c r="C29" s="52" t="s">
        <v>2901</v>
      </c>
      <c r="D29" s="130"/>
      <c r="E29" s="52" t="s">
        <v>2885</v>
      </c>
    </row>
    <row r="30" spans="1:5">
      <c r="A30" s="52" t="s">
        <v>2929</v>
      </c>
      <c r="B30" s="52" t="s">
        <v>2614</v>
      </c>
      <c r="C30" s="52" t="s">
        <v>2902</v>
      </c>
      <c r="D30" s="130"/>
      <c r="E30" s="52" t="s">
        <v>2886</v>
      </c>
    </row>
    <row r="31" spans="1:5">
      <c r="A31" s="52" t="s">
        <v>2929</v>
      </c>
      <c r="B31" s="52" t="s">
        <v>2864</v>
      </c>
      <c r="C31" s="52" t="s">
        <v>2901</v>
      </c>
      <c r="D31" s="130"/>
      <c r="E31" s="52" t="s">
        <v>2887</v>
      </c>
    </row>
    <row r="32" spans="1:5">
      <c r="A32" s="52" t="s">
        <v>2929</v>
      </c>
      <c r="B32" s="52" t="s">
        <v>2865</v>
      </c>
      <c r="C32" s="52" t="s">
        <v>2902</v>
      </c>
      <c r="D32" s="130"/>
      <c r="E32" s="52" t="s">
        <v>2888</v>
      </c>
    </row>
    <row r="33" spans="1:5">
      <c r="A33" s="52" t="s">
        <v>2930</v>
      </c>
      <c r="B33" s="52" t="s">
        <v>2916</v>
      </c>
      <c r="C33" s="52" t="s">
        <v>2899</v>
      </c>
      <c r="D33" s="132"/>
      <c r="E33" s="52" t="s">
        <v>2922</v>
      </c>
    </row>
  </sheetData>
  <autoFilter ref="A1:E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3">
    <tabColor theme="9"/>
  </sheetPr>
  <dimension ref="A1:BR4848"/>
  <sheetViews>
    <sheetView zoomScale="80" zoomScaleNormal="80" workbookViewId="0">
      <selection activeCell="E5" sqref="E5"/>
    </sheetView>
  </sheetViews>
  <sheetFormatPr defaultRowHeight="15"/>
  <cols>
    <col min="1" max="1" width="26.7109375" style="48" bestFit="1" customWidth="1"/>
    <col min="2" max="2" width="17.28515625" style="37" customWidth="1"/>
    <col min="3" max="3" width="13" style="37" customWidth="1"/>
    <col min="4" max="4" width="15.85546875" style="37" customWidth="1"/>
    <col min="5" max="5" width="28.5703125" style="37" customWidth="1"/>
    <col min="6" max="6" width="23.85546875" style="37" bestFit="1" customWidth="1"/>
    <col min="7" max="7" width="15.140625" style="37" customWidth="1"/>
    <col min="8" max="11" width="20.42578125" style="37" customWidth="1"/>
    <col min="12" max="12" width="29.7109375" style="37" customWidth="1"/>
    <col min="13" max="13" width="20.42578125" style="37" customWidth="1"/>
    <col min="14" max="14" width="34.85546875" style="37" customWidth="1"/>
    <col min="15" max="15" width="32.5703125" style="37" customWidth="1"/>
    <col min="16" max="16" width="25.28515625" style="37" customWidth="1"/>
    <col min="17" max="17" width="12.85546875" style="37" customWidth="1"/>
    <col min="18" max="18" width="17.5703125" style="37" customWidth="1"/>
    <col min="19" max="19" width="13.140625" style="37" customWidth="1"/>
    <col min="20" max="21" width="17.85546875" style="37" customWidth="1"/>
    <col min="22" max="22" width="9.140625" style="37" customWidth="1"/>
    <col min="23" max="23" width="12.85546875" style="37" customWidth="1"/>
    <col min="24" max="24" width="13.7109375" style="37" customWidth="1"/>
    <col min="25" max="26" width="23.28515625" style="37" customWidth="1"/>
    <col min="27" max="27" width="16.140625" style="37" customWidth="1"/>
    <col min="28" max="28" width="22.85546875" style="37" customWidth="1"/>
    <col min="29" max="30" width="22.140625" style="37" customWidth="1"/>
    <col min="31" max="32" width="20.5703125" style="37" customWidth="1"/>
    <col min="33" max="33" width="33.5703125" style="48" customWidth="1"/>
    <col min="34" max="34" width="20.7109375" style="48" customWidth="1"/>
    <col min="35" max="35" width="10.5703125" style="48" customWidth="1"/>
    <col min="36" max="36" width="24.42578125" style="48" customWidth="1"/>
    <col min="37" max="37" width="7.140625" style="37" customWidth="1"/>
    <col min="38" max="38" width="14.85546875" style="37" customWidth="1"/>
    <col min="39" max="39" width="21.7109375" style="37" customWidth="1"/>
    <col min="40" max="40" width="21.7109375" style="37" bestFit="1" customWidth="1"/>
    <col min="41" max="41" width="17.7109375" style="37" customWidth="1"/>
    <col min="42" max="42" width="18.7109375" style="37" customWidth="1"/>
    <col min="43" max="45" width="15.7109375" style="37" customWidth="1"/>
    <col min="46" max="46" width="11.85546875" style="37" customWidth="1"/>
    <col min="47" max="47" width="24.5703125" style="37" bestFit="1" customWidth="1"/>
    <col min="48" max="48" width="28.28515625" style="37" customWidth="1"/>
    <col min="49" max="49" width="10.5703125" style="37" customWidth="1"/>
    <col min="50" max="50" width="15.5703125" style="37" bestFit="1" customWidth="1"/>
    <col min="51" max="51" width="22.140625" style="37" bestFit="1" customWidth="1"/>
    <col min="52" max="52" width="10.5703125" style="37" customWidth="1"/>
    <col min="53" max="53" width="9.140625" style="37"/>
    <col min="54" max="54" width="15.5703125" style="37" bestFit="1" customWidth="1"/>
    <col min="55" max="59" width="9.140625" style="37"/>
    <col min="60" max="60" width="26.7109375" style="37" bestFit="1" customWidth="1"/>
    <col min="61" max="61" width="19.140625" style="37" customWidth="1"/>
    <col min="62" max="63" width="42.7109375" style="37" customWidth="1"/>
    <col min="64" max="64" width="35.5703125" style="37" customWidth="1"/>
    <col min="65" max="65" width="18.140625" style="37" customWidth="1"/>
    <col min="66" max="66" width="14.85546875" style="37" customWidth="1"/>
    <col min="67" max="67" width="35.28515625" style="37" customWidth="1"/>
    <col min="68" max="68" width="20" style="37" customWidth="1"/>
    <col min="69" max="69" width="22.85546875" style="37" bestFit="1" customWidth="1"/>
    <col min="70" max="70" width="17.140625" style="37" customWidth="1"/>
    <col min="71" max="16384" width="9.140625" style="48"/>
  </cols>
  <sheetData>
    <row r="1" spans="1:70">
      <c r="A1" s="101" t="s">
        <v>2923</v>
      </c>
      <c r="B1" s="188" t="s">
        <v>2931</v>
      </c>
      <c r="C1" s="189"/>
      <c r="D1" s="189"/>
      <c r="E1" s="189"/>
      <c r="F1" s="189"/>
      <c r="G1" s="189"/>
      <c r="H1" s="189"/>
      <c r="I1" s="190" t="s">
        <v>2932</v>
      </c>
      <c r="J1" s="191"/>
      <c r="K1" s="191"/>
      <c r="L1" s="191"/>
      <c r="M1" s="191"/>
      <c r="N1" s="192" t="s">
        <v>2933</v>
      </c>
      <c r="O1" s="193"/>
      <c r="P1" s="193"/>
      <c r="Q1" s="193"/>
      <c r="R1" s="193"/>
      <c r="S1" s="193"/>
      <c r="T1" s="194" t="s">
        <v>2928</v>
      </c>
      <c r="U1" s="195"/>
      <c r="V1" s="195"/>
      <c r="W1" s="195"/>
      <c r="X1" s="195"/>
      <c r="Y1" s="195"/>
      <c r="Z1" s="195"/>
      <c r="AA1" s="195"/>
      <c r="AB1" s="195"/>
      <c r="AC1" s="196" t="s">
        <v>2929</v>
      </c>
      <c r="AD1" s="197"/>
      <c r="AE1" s="197"/>
      <c r="AF1" s="197"/>
      <c r="AG1" s="129" t="s">
        <v>2930</v>
      </c>
    </row>
    <row r="2" spans="1:70">
      <c r="A2" s="102" t="s">
        <v>2924</v>
      </c>
      <c r="B2" s="123" t="s">
        <v>2917</v>
      </c>
      <c r="C2" s="123" t="s">
        <v>1702</v>
      </c>
      <c r="D2" s="123" t="s">
        <v>2503</v>
      </c>
      <c r="E2" s="123" t="s">
        <v>2507</v>
      </c>
      <c r="F2" s="123" t="s">
        <v>1730</v>
      </c>
      <c r="G2" s="123" t="s">
        <v>0</v>
      </c>
      <c r="H2" s="123" t="s">
        <v>2620</v>
      </c>
      <c r="I2" s="123" t="s">
        <v>2862</v>
      </c>
      <c r="J2" s="123" t="s">
        <v>2863</v>
      </c>
      <c r="K2" s="123" t="s">
        <v>2857</v>
      </c>
      <c r="L2" s="123" t="s">
        <v>2861</v>
      </c>
      <c r="M2" s="123" t="s">
        <v>2914</v>
      </c>
      <c r="N2" s="123" t="s">
        <v>2908</v>
      </c>
      <c r="O2" s="123" t="s">
        <v>2909</v>
      </c>
      <c r="P2" s="123" t="s">
        <v>2910</v>
      </c>
      <c r="Q2" s="123" t="s">
        <v>2489</v>
      </c>
      <c r="R2" s="123" t="s">
        <v>2501</v>
      </c>
      <c r="S2" s="123" t="s">
        <v>2880</v>
      </c>
      <c r="T2" s="123" t="s">
        <v>2</v>
      </c>
      <c r="U2" s="123" t="s">
        <v>2566</v>
      </c>
      <c r="V2" s="123" t="s">
        <v>3</v>
      </c>
      <c r="W2" s="123" t="s">
        <v>2615</v>
      </c>
      <c r="X2" s="123" t="s">
        <v>2497</v>
      </c>
      <c r="Y2" s="123" t="s">
        <v>2496</v>
      </c>
      <c r="Z2" s="123" t="s">
        <v>2504</v>
      </c>
      <c r="AA2" s="123" t="s">
        <v>1835</v>
      </c>
      <c r="AB2" s="123" t="s">
        <v>1836</v>
      </c>
      <c r="AC2" s="123" t="s">
        <v>2613</v>
      </c>
      <c r="AD2" s="123" t="s">
        <v>2614</v>
      </c>
      <c r="AE2" s="123" t="s">
        <v>2864</v>
      </c>
      <c r="AF2" s="123" t="s">
        <v>2865</v>
      </c>
      <c r="AG2" s="123" t="s">
        <v>2916</v>
      </c>
    </row>
    <row r="3" spans="1:70">
      <c r="A3" s="101" t="s">
        <v>2925</v>
      </c>
      <c r="B3" s="125"/>
      <c r="C3" s="125" t="s">
        <v>2899</v>
      </c>
      <c r="D3" s="125" t="s">
        <v>2900</v>
      </c>
      <c r="E3" s="125" t="s">
        <v>2899</v>
      </c>
      <c r="F3" s="125" t="s">
        <v>2899</v>
      </c>
      <c r="G3" s="125" t="s">
        <v>2899</v>
      </c>
      <c r="H3" s="125" t="s">
        <v>2899</v>
      </c>
      <c r="I3" s="125" t="s">
        <v>2899</v>
      </c>
      <c r="J3" s="125" t="s">
        <v>2899</v>
      </c>
      <c r="K3" s="125" t="s">
        <v>2899</v>
      </c>
      <c r="L3" s="125" t="s">
        <v>2569</v>
      </c>
      <c r="M3" s="125" t="s">
        <v>2899</v>
      </c>
      <c r="N3" s="126" t="s">
        <v>2899</v>
      </c>
      <c r="O3" s="126" t="s">
        <v>2899</v>
      </c>
      <c r="P3" s="126" t="s">
        <v>2899</v>
      </c>
      <c r="Q3" s="126" t="s">
        <v>2900</v>
      </c>
      <c r="R3" s="126" t="s">
        <v>2900</v>
      </c>
      <c r="S3" s="126" t="s">
        <v>2899</v>
      </c>
      <c r="T3" s="126" t="s">
        <v>2899</v>
      </c>
      <c r="U3" s="126" t="s">
        <v>2569</v>
      </c>
      <c r="V3" s="126" t="s">
        <v>3</v>
      </c>
      <c r="W3" s="126" t="s">
        <v>2900</v>
      </c>
      <c r="X3" s="126" t="s">
        <v>2901</v>
      </c>
      <c r="Y3" s="126" t="s">
        <v>2901</v>
      </c>
      <c r="Z3" s="126" t="s">
        <v>2901</v>
      </c>
      <c r="AA3" s="126" t="s">
        <v>2569</v>
      </c>
      <c r="AB3" s="126" t="s">
        <v>2900</v>
      </c>
      <c r="AC3" s="126" t="s">
        <v>2901</v>
      </c>
      <c r="AD3" s="126" t="s">
        <v>2902</v>
      </c>
      <c r="AE3" s="126" t="s">
        <v>2901</v>
      </c>
      <c r="AF3" s="126" t="s">
        <v>2902</v>
      </c>
      <c r="AG3" s="126" t="s">
        <v>2899</v>
      </c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</row>
    <row r="4" spans="1:70">
      <c r="A4" s="101" t="s">
        <v>2926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 t="s">
        <v>2918</v>
      </c>
      <c r="M4" s="124"/>
      <c r="N4" s="124"/>
      <c r="O4" s="124"/>
      <c r="P4" s="124"/>
      <c r="Q4" s="124"/>
      <c r="R4" s="124"/>
      <c r="S4" s="124"/>
      <c r="T4" s="124"/>
      <c r="U4" s="126" t="s">
        <v>2920</v>
      </c>
      <c r="V4" s="124"/>
      <c r="W4" s="124"/>
      <c r="X4" s="124"/>
      <c r="Y4" s="124"/>
      <c r="Z4" s="124"/>
      <c r="AA4" s="126" t="s">
        <v>2919</v>
      </c>
      <c r="AB4" s="124"/>
      <c r="AC4" s="124"/>
      <c r="AD4" s="124"/>
      <c r="AE4" s="124"/>
      <c r="AF4" s="124"/>
      <c r="AG4" s="127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48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48"/>
      <c r="BL4" s="36"/>
      <c r="BM4" s="36"/>
      <c r="BN4" s="36"/>
      <c r="BO4" s="36"/>
      <c r="BP4" s="36"/>
      <c r="BQ4" s="36"/>
      <c r="BR4" s="36"/>
    </row>
    <row r="5" spans="1:70" ht="35.25" customHeight="1">
      <c r="A5" s="103" t="s">
        <v>2927</v>
      </c>
      <c r="B5" s="104" t="s">
        <v>2870</v>
      </c>
      <c r="C5" s="104" t="s">
        <v>2871</v>
      </c>
      <c r="D5" s="104" t="s">
        <v>2872</v>
      </c>
      <c r="E5" s="104" t="s">
        <v>2873</v>
      </c>
      <c r="F5" s="104" t="s">
        <v>2874</v>
      </c>
      <c r="G5" s="104" t="s">
        <v>2875</v>
      </c>
      <c r="H5" s="104" t="s">
        <v>2876</v>
      </c>
      <c r="I5" s="104" t="s">
        <v>2881</v>
      </c>
      <c r="J5" s="104" t="s">
        <v>2882</v>
      </c>
      <c r="K5" s="104" t="s">
        <v>2883</v>
      </c>
      <c r="L5" s="104" t="s">
        <v>2884</v>
      </c>
      <c r="M5" s="104" t="s">
        <v>2913</v>
      </c>
      <c r="N5" s="105" t="s">
        <v>2877</v>
      </c>
      <c r="O5" s="105" t="s">
        <v>2878</v>
      </c>
      <c r="P5" s="105" t="s">
        <v>2879</v>
      </c>
      <c r="Q5" s="105" t="s">
        <v>2889</v>
      </c>
      <c r="R5" s="105" t="s">
        <v>2890</v>
      </c>
      <c r="S5" s="105" t="s">
        <v>2891</v>
      </c>
      <c r="T5" s="106" t="s">
        <v>2892</v>
      </c>
      <c r="U5" s="106" t="s">
        <v>2893</v>
      </c>
      <c r="V5" s="106" t="s">
        <v>2894</v>
      </c>
      <c r="W5" s="106" t="s">
        <v>2895</v>
      </c>
      <c r="X5" s="106" t="s">
        <v>2896</v>
      </c>
      <c r="Y5" s="106" t="s">
        <v>2897</v>
      </c>
      <c r="Z5" s="106" t="s">
        <v>2898</v>
      </c>
      <c r="AA5" s="107" t="s">
        <v>1835</v>
      </c>
      <c r="AB5" s="107" t="s">
        <v>1836</v>
      </c>
      <c r="AC5" s="106" t="s">
        <v>2885</v>
      </c>
      <c r="AD5" s="106" t="s">
        <v>2886</v>
      </c>
      <c r="AE5" s="106" t="s">
        <v>2887</v>
      </c>
      <c r="AF5" s="106" t="s">
        <v>2888</v>
      </c>
      <c r="AG5" s="106" t="s">
        <v>2922</v>
      </c>
    </row>
    <row r="6" spans="1:70" ht="15" customHeight="1">
      <c r="A6" s="37"/>
      <c r="B6" s="48">
        <v>1</v>
      </c>
      <c r="C6" s="48" t="s">
        <v>1703</v>
      </c>
      <c r="D6" s="108">
        <v>203</v>
      </c>
      <c r="E6" s="109" t="s">
        <v>2508</v>
      </c>
      <c r="F6" s="109" t="s">
        <v>1815</v>
      </c>
      <c r="G6" s="109" t="s">
        <v>481</v>
      </c>
      <c r="H6" s="108" t="s">
        <v>485</v>
      </c>
      <c r="I6" s="108" t="s">
        <v>2528</v>
      </c>
      <c r="J6" s="108" t="s">
        <v>2528</v>
      </c>
      <c r="K6" s="108"/>
      <c r="L6" s="108">
        <v>1</v>
      </c>
      <c r="M6" s="110" t="s">
        <v>2617</v>
      </c>
      <c r="N6" s="111" t="s">
        <v>1729</v>
      </c>
      <c r="O6" s="109" t="s">
        <v>519</v>
      </c>
      <c r="P6" s="109" t="s">
        <v>108</v>
      </c>
      <c r="Q6" s="111">
        <v>1</v>
      </c>
      <c r="R6" s="111"/>
      <c r="S6" s="111"/>
      <c r="T6" s="109" t="s">
        <v>7</v>
      </c>
      <c r="U6" s="108">
        <v>1</v>
      </c>
      <c r="V6" s="109">
        <v>2008</v>
      </c>
      <c r="W6" s="108">
        <f>IF(Table1[[#This Row],[ExpenditureDetails1]]=2010,1,(2010-Table1[[#This Row],[ExpenditureDetails1]]))</f>
        <v>2</v>
      </c>
      <c r="X6" s="109">
        <v>0.35</v>
      </c>
      <c r="Y6" s="174">
        <f>Table1[[#This Row],[ExpenditureDetails3]]*100000</f>
        <v>35000</v>
      </c>
      <c r="Z6" s="174">
        <f>Table1[[#This Row],[ExpenditureDetails4]]/Table1[[#This Row],[Component detail 4]]</f>
        <v>35000</v>
      </c>
      <c r="AA6" s="109">
        <v>1</v>
      </c>
      <c r="AB6" s="109">
        <v>10</v>
      </c>
      <c r="AC6" s="174">
        <f>IF(ISNUMBER([ExpenditureDetails4]),[ExpenditureDetails4]*HLOOKUP([ExpenditureDetails1],'Currency Conversion'!$A$6:$BE$45,19,FALSE),"No Data")</f>
        <v>40159.107908654398</v>
      </c>
      <c r="AD6" s="174">
        <f>Table1[[#This Row],[Calculations1]]/exchange_rate_2010</f>
        <v>878.25904113411423</v>
      </c>
      <c r="AE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6" s="174">
        <f>Table1[[#This Row],[Calculations3]]/exchange_rate_2010</f>
        <v>87.825904113411426</v>
      </c>
      <c r="AG6" s="110"/>
      <c r="AH6" s="53"/>
    </row>
    <row r="7" spans="1:70" ht="15" customHeight="1">
      <c r="B7" s="48">
        <v>2</v>
      </c>
      <c r="C7" s="48" t="s">
        <v>1703</v>
      </c>
      <c r="D7" s="108">
        <v>203</v>
      </c>
      <c r="E7" s="109" t="s">
        <v>2508</v>
      </c>
      <c r="F7" s="109" t="s">
        <v>1815</v>
      </c>
      <c r="G7" s="109" t="s">
        <v>481</v>
      </c>
      <c r="H7" s="108" t="s">
        <v>485</v>
      </c>
      <c r="I7" s="108" t="s">
        <v>2528</v>
      </c>
      <c r="J7" s="108" t="s">
        <v>2528</v>
      </c>
      <c r="K7" s="108"/>
      <c r="L7" s="108">
        <v>1</v>
      </c>
      <c r="M7" s="110" t="s">
        <v>2617</v>
      </c>
      <c r="N7" s="111" t="s">
        <v>1729</v>
      </c>
      <c r="O7" s="109" t="s">
        <v>519</v>
      </c>
      <c r="P7" s="109" t="s">
        <v>110</v>
      </c>
      <c r="Q7" s="111">
        <v>1</v>
      </c>
      <c r="R7" s="111"/>
      <c r="S7" s="111"/>
      <c r="T7" s="109" t="s">
        <v>7</v>
      </c>
      <c r="U7" s="108">
        <v>1</v>
      </c>
      <c r="V7" s="109">
        <v>2005</v>
      </c>
      <c r="W7" s="108">
        <f>IF(Table1[[#This Row],[ExpenditureDetails1]]=2010,1,(2010-Table1[[#This Row],[ExpenditureDetails1]]))</f>
        <v>5</v>
      </c>
      <c r="X7" s="109">
        <v>0.3</v>
      </c>
      <c r="Y7" s="174">
        <f>Table1[[#This Row],[ExpenditureDetails3]]*100000</f>
        <v>30000</v>
      </c>
      <c r="Z7" s="174">
        <f>Table1[[#This Row],[ExpenditureDetails4]]/Table1[[#This Row],[Component detail 4]]</f>
        <v>30000</v>
      </c>
      <c r="AA7" s="109">
        <v>1</v>
      </c>
      <c r="AB7" s="109">
        <v>10</v>
      </c>
      <c r="AC7" s="174">
        <f>IF(ISNUMBER([ExpenditureDetails4]),[ExpenditureDetails4]*HLOOKUP([ExpenditureDetails1],'Currency Conversion'!$A$6:$BE$45,19,FALSE),"No Data")</f>
        <v>40356.4052206911</v>
      </c>
      <c r="AD7" s="174">
        <f>Table1[[#This Row],[Calculations1]]/exchange_rate_2010</f>
        <v>882.57383190291887</v>
      </c>
      <c r="AE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4035.6405220691099</v>
      </c>
      <c r="AF7" s="174">
        <f>Table1[[#This Row],[Calculations3]]/exchange_rate_2010</f>
        <v>88.25738319029189</v>
      </c>
      <c r="AG7" s="110"/>
      <c r="AH7" s="53"/>
      <c r="AI7" s="43"/>
    </row>
    <row r="8" spans="1:70" ht="15" customHeight="1">
      <c r="B8" s="48">
        <v>3</v>
      </c>
      <c r="C8" s="48" t="s">
        <v>1703</v>
      </c>
      <c r="D8" s="108">
        <v>203</v>
      </c>
      <c r="E8" s="109" t="s">
        <v>2508</v>
      </c>
      <c r="F8" s="109" t="s">
        <v>1815</v>
      </c>
      <c r="G8" s="109" t="s">
        <v>481</v>
      </c>
      <c r="H8" s="108" t="s">
        <v>485</v>
      </c>
      <c r="I8" s="108" t="s">
        <v>2528</v>
      </c>
      <c r="J8" s="108" t="s">
        <v>2528</v>
      </c>
      <c r="K8" s="108"/>
      <c r="L8" s="108">
        <v>1</v>
      </c>
      <c r="M8" s="110" t="s">
        <v>2617</v>
      </c>
      <c r="N8" s="111" t="s">
        <v>1729</v>
      </c>
      <c r="O8" s="109" t="s">
        <v>519</v>
      </c>
      <c r="P8" s="109" t="s">
        <v>112</v>
      </c>
      <c r="Q8" s="111">
        <v>1</v>
      </c>
      <c r="R8" s="111"/>
      <c r="S8" s="111"/>
      <c r="T8" s="109" t="s">
        <v>7</v>
      </c>
      <c r="U8" s="108">
        <v>1</v>
      </c>
      <c r="V8" s="109">
        <v>2000</v>
      </c>
      <c r="W8" s="108">
        <f>IF(Table1[[#This Row],[ExpenditureDetails1]]=2010,1,(2010-Table1[[#This Row],[ExpenditureDetails1]]))</f>
        <v>10</v>
      </c>
      <c r="X8" s="109">
        <v>0.25</v>
      </c>
      <c r="Y8" s="174">
        <f>Table1[[#This Row],[ExpenditureDetails3]]*100000</f>
        <v>25000</v>
      </c>
      <c r="Z8" s="174">
        <f>Table1[[#This Row],[ExpenditureDetails4]]/Table1[[#This Row],[Component detail 4]]</f>
        <v>25000</v>
      </c>
      <c r="AA8" s="109">
        <v>1</v>
      </c>
      <c r="AB8" s="109">
        <v>10</v>
      </c>
      <c r="AC8" s="174">
        <f>IF(ISNUMBER([ExpenditureDetails4]),[ExpenditureDetails4]*HLOOKUP([ExpenditureDetails1],'Currency Conversion'!$A$6:$BE$45,19,FALSE),"No Data")</f>
        <v>41910.872611328159</v>
      </c>
      <c r="AD8" s="174">
        <f>Table1[[#This Row],[Calculations1]]/exchange_rate_2010</f>
        <v>916.5692344671512</v>
      </c>
      <c r="AE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4191.0872611328159</v>
      </c>
      <c r="AF8" s="174">
        <f>Table1[[#This Row],[Calculations3]]/exchange_rate_2010</f>
        <v>91.656923446715126</v>
      </c>
      <c r="AG8" s="110"/>
      <c r="AH8" s="53"/>
    </row>
    <row r="9" spans="1:70" ht="15" customHeight="1">
      <c r="B9" s="48">
        <v>4</v>
      </c>
      <c r="C9" s="48" t="s">
        <v>1703</v>
      </c>
      <c r="D9" s="108">
        <v>203</v>
      </c>
      <c r="E9" s="109" t="s">
        <v>2508</v>
      </c>
      <c r="F9" s="109" t="s">
        <v>1815</v>
      </c>
      <c r="G9" s="109" t="s">
        <v>481</v>
      </c>
      <c r="H9" s="108" t="s">
        <v>485</v>
      </c>
      <c r="I9" s="108" t="s">
        <v>2528</v>
      </c>
      <c r="J9" s="108" t="s">
        <v>2528</v>
      </c>
      <c r="K9" s="108"/>
      <c r="L9" s="108">
        <v>1</v>
      </c>
      <c r="M9" s="110" t="s">
        <v>2617</v>
      </c>
      <c r="N9" s="111" t="s">
        <v>1729</v>
      </c>
      <c r="O9" s="109" t="s">
        <v>519</v>
      </c>
      <c r="P9" s="109" t="s">
        <v>113</v>
      </c>
      <c r="Q9" s="111">
        <v>1</v>
      </c>
      <c r="R9" s="111"/>
      <c r="S9" s="111"/>
      <c r="T9" s="109" t="s">
        <v>7</v>
      </c>
      <c r="U9" s="108">
        <v>1</v>
      </c>
      <c r="V9" s="109">
        <v>2008</v>
      </c>
      <c r="W9" s="108">
        <f>IF(Table1[[#This Row],[ExpenditureDetails1]]=2010,1,(2010-Table1[[#This Row],[ExpenditureDetails1]]))</f>
        <v>2</v>
      </c>
      <c r="X9" s="109">
        <v>0.35</v>
      </c>
      <c r="Y9" s="174">
        <f>Table1[[#This Row],[ExpenditureDetails3]]*100000</f>
        <v>35000</v>
      </c>
      <c r="Z9" s="174">
        <f>Table1[[#This Row],[ExpenditureDetails4]]/Table1[[#This Row],[Component detail 4]]</f>
        <v>35000</v>
      </c>
      <c r="AA9" s="109">
        <v>1</v>
      </c>
      <c r="AB9" s="109">
        <v>10</v>
      </c>
      <c r="AC9" s="174">
        <f>IF(ISNUMBER([ExpenditureDetails4]),[ExpenditureDetails4]*HLOOKUP([ExpenditureDetails1],'Currency Conversion'!$A$6:$BE$45,19,FALSE),"No Data")</f>
        <v>40159.107908654398</v>
      </c>
      <c r="AD9" s="174">
        <f>Table1[[#This Row],[Calculations1]]/exchange_rate_2010</f>
        <v>878.25904113411423</v>
      </c>
      <c r="AE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9" s="174">
        <f>Table1[[#This Row],[Calculations3]]/exchange_rate_2010</f>
        <v>87.825904113411426</v>
      </c>
      <c r="AG9" s="110"/>
      <c r="AH9" s="53"/>
    </row>
    <row r="10" spans="1:70" ht="15" customHeight="1">
      <c r="B10" s="48">
        <v>5</v>
      </c>
      <c r="C10" s="48" t="s">
        <v>1703</v>
      </c>
      <c r="D10" s="108">
        <v>203</v>
      </c>
      <c r="E10" s="109" t="s">
        <v>2508</v>
      </c>
      <c r="F10" s="109" t="s">
        <v>1815</v>
      </c>
      <c r="G10" s="109" t="s">
        <v>481</v>
      </c>
      <c r="H10" s="108" t="s">
        <v>485</v>
      </c>
      <c r="I10" s="108" t="s">
        <v>2528</v>
      </c>
      <c r="J10" s="108" t="s">
        <v>2528</v>
      </c>
      <c r="K10" s="108"/>
      <c r="L10" s="108">
        <v>1</v>
      </c>
      <c r="M10" s="110" t="s">
        <v>2617</v>
      </c>
      <c r="N10" s="111" t="s">
        <v>1729</v>
      </c>
      <c r="O10" s="109" t="s">
        <v>519</v>
      </c>
      <c r="P10" s="109" t="s">
        <v>114</v>
      </c>
      <c r="Q10" s="111">
        <v>1</v>
      </c>
      <c r="R10" s="111"/>
      <c r="S10" s="111"/>
      <c r="T10" s="109" t="s">
        <v>7</v>
      </c>
      <c r="U10" s="108">
        <v>1</v>
      </c>
      <c r="V10" s="109">
        <v>2008</v>
      </c>
      <c r="W10" s="108">
        <f>IF(Table1[[#This Row],[ExpenditureDetails1]]=2010,1,(2010-Table1[[#This Row],[ExpenditureDetails1]]))</f>
        <v>2</v>
      </c>
      <c r="X10" s="109">
        <v>0.35</v>
      </c>
      <c r="Y10" s="174">
        <f>Table1[[#This Row],[ExpenditureDetails3]]*100000</f>
        <v>35000</v>
      </c>
      <c r="Z10" s="174">
        <f>Table1[[#This Row],[ExpenditureDetails4]]/Table1[[#This Row],[Component detail 4]]</f>
        <v>35000</v>
      </c>
      <c r="AA10" s="109">
        <v>1</v>
      </c>
      <c r="AB10" s="109">
        <v>10</v>
      </c>
      <c r="AC10" s="174">
        <f>IF(ISNUMBER([ExpenditureDetails4]),[ExpenditureDetails4]*HLOOKUP([ExpenditureDetails1],'Currency Conversion'!$A$6:$BE$45,19,FALSE),"No Data")</f>
        <v>40159.107908654398</v>
      </c>
      <c r="AD10" s="174">
        <f>Table1[[#This Row],[Calculations1]]/exchange_rate_2010</f>
        <v>878.25904113411423</v>
      </c>
      <c r="AE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10" s="174">
        <f>Table1[[#This Row],[Calculations3]]/exchange_rate_2010</f>
        <v>87.825904113411426</v>
      </c>
      <c r="AG10" s="110"/>
      <c r="AH10" s="53"/>
    </row>
    <row r="11" spans="1:70" ht="15" customHeight="1">
      <c r="B11" s="48">
        <v>8</v>
      </c>
      <c r="C11" s="48" t="s">
        <v>1703</v>
      </c>
      <c r="D11" s="108">
        <v>2801</v>
      </c>
      <c r="E11" s="109" t="s">
        <v>2508</v>
      </c>
      <c r="F11" s="109" t="s">
        <v>1816</v>
      </c>
      <c r="G11" s="109" t="s">
        <v>1821</v>
      </c>
      <c r="H11" s="108" t="s">
        <v>1390</v>
      </c>
      <c r="I11" s="108" t="s">
        <v>2965</v>
      </c>
      <c r="J11" s="108" t="s">
        <v>2568</v>
      </c>
      <c r="K11" s="108" t="s">
        <v>2859</v>
      </c>
      <c r="L11" s="108">
        <v>8</v>
      </c>
      <c r="M11" s="110" t="s">
        <v>2618</v>
      </c>
      <c r="N11" s="111" t="s">
        <v>1721</v>
      </c>
      <c r="O11" s="111"/>
      <c r="P11" s="111" t="s">
        <v>23</v>
      </c>
      <c r="Q11" s="111">
        <v>1</v>
      </c>
      <c r="R11" s="109"/>
      <c r="S11" s="109"/>
      <c r="T11" s="109" t="s">
        <v>24</v>
      </c>
      <c r="U11" s="108">
        <v>4</v>
      </c>
      <c r="V11" s="109">
        <v>2008</v>
      </c>
      <c r="W11" s="108">
        <f>IF(Table1[[#This Row],[ExpenditureDetails1]]=2010,1,(2010-Table1[[#This Row],[ExpenditureDetails1]]))</f>
        <v>2</v>
      </c>
      <c r="X11" s="109">
        <v>0.05</v>
      </c>
      <c r="Y11" s="174">
        <f>Table1[[#This Row],[ExpenditureDetails3]]*100000</f>
        <v>5000</v>
      </c>
      <c r="Z11" s="174">
        <f>Table1[[#This Row],[ExpenditureDetails4]]/Table1[[#This Row],[Component detail 4]]</f>
        <v>5000</v>
      </c>
      <c r="AA11" s="109">
        <v>1</v>
      </c>
      <c r="AB11" s="109">
        <v>10</v>
      </c>
      <c r="AC11" s="174">
        <f>IF(ISNUMBER([ExpenditureDetails4]),[ExpenditureDetails4]*HLOOKUP([ExpenditureDetails1],'Currency Conversion'!$A$6:$BE$45,19,FALSE),"No Data")</f>
        <v>5737.0154155220562</v>
      </c>
      <c r="AD11" s="174">
        <f>Table1[[#This Row],[Calculations1]]/exchange_rate_2010</f>
        <v>125.46557730487345</v>
      </c>
      <c r="AE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11" s="174">
        <f>Table1[[#This Row],[Calculations3]]/exchange_rate_2010</f>
        <v>125.46557730487345</v>
      </c>
      <c r="AG11" s="110"/>
      <c r="AH11" s="53"/>
    </row>
    <row r="12" spans="1:70" ht="15" customHeight="1">
      <c r="B12" s="48">
        <v>9</v>
      </c>
      <c r="C12" s="48" t="s">
        <v>1703</v>
      </c>
      <c r="D12" s="108">
        <v>2801</v>
      </c>
      <c r="E12" s="109" t="s">
        <v>2508</v>
      </c>
      <c r="F12" s="109" t="s">
        <v>1816</v>
      </c>
      <c r="G12" s="109" t="s">
        <v>1821</v>
      </c>
      <c r="H12" s="108" t="s">
        <v>1390</v>
      </c>
      <c r="I12" s="108" t="s">
        <v>2965</v>
      </c>
      <c r="J12" s="108" t="s">
        <v>2568</v>
      </c>
      <c r="K12" s="108" t="s">
        <v>2859</v>
      </c>
      <c r="L12" s="108">
        <v>8</v>
      </c>
      <c r="M12" s="110" t="s">
        <v>2618</v>
      </c>
      <c r="N12" s="111" t="s">
        <v>1722</v>
      </c>
      <c r="O12" s="111"/>
      <c r="P12" s="111" t="s">
        <v>1414</v>
      </c>
      <c r="Q12" s="111">
        <v>1</v>
      </c>
      <c r="R12" s="109"/>
      <c r="S12" s="109"/>
      <c r="T12" s="109" t="s">
        <v>24</v>
      </c>
      <c r="U12" s="108">
        <v>4</v>
      </c>
      <c r="V12" s="109">
        <v>2008</v>
      </c>
      <c r="W12" s="108">
        <f>IF(Table1[[#This Row],[ExpenditureDetails1]]=2010,1,(2010-Table1[[#This Row],[ExpenditureDetails1]]))</f>
        <v>2</v>
      </c>
      <c r="X12" s="109">
        <v>0.05</v>
      </c>
      <c r="Y12" s="174">
        <f>Table1[[#This Row],[ExpenditureDetails3]]*100000</f>
        <v>5000</v>
      </c>
      <c r="Z12" s="174">
        <f>Table1[[#This Row],[ExpenditureDetails4]]/Table1[[#This Row],[Component detail 4]]</f>
        <v>5000</v>
      </c>
      <c r="AA12" s="109">
        <v>1</v>
      </c>
      <c r="AB12" s="109">
        <v>10</v>
      </c>
      <c r="AC12" s="174">
        <f>IF(ISNUMBER([ExpenditureDetails4]),[ExpenditureDetails4]*HLOOKUP([ExpenditureDetails1],'Currency Conversion'!$A$6:$BE$45,19,FALSE),"No Data")</f>
        <v>5737.0154155220562</v>
      </c>
      <c r="AD12" s="174">
        <f>Table1[[#This Row],[Calculations1]]/exchange_rate_2010</f>
        <v>125.46557730487345</v>
      </c>
      <c r="AE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12" s="174">
        <f>Table1[[#This Row],[Calculations3]]/exchange_rate_2010</f>
        <v>125.46557730487345</v>
      </c>
      <c r="AG12" s="110"/>
      <c r="AH12" s="53"/>
    </row>
    <row r="13" spans="1:70" ht="15" customHeight="1">
      <c r="B13" s="48">
        <v>10</v>
      </c>
      <c r="C13" s="48" t="s">
        <v>1703</v>
      </c>
      <c r="D13" s="108">
        <v>2801</v>
      </c>
      <c r="E13" s="109" t="s">
        <v>2508</v>
      </c>
      <c r="F13" s="109" t="s">
        <v>1816</v>
      </c>
      <c r="G13" s="109" t="s">
        <v>1821</v>
      </c>
      <c r="H13" s="108" t="s">
        <v>1390</v>
      </c>
      <c r="I13" s="108" t="s">
        <v>2965</v>
      </c>
      <c r="J13" s="108" t="s">
        <v>2568</v>
      </c>
      <c r="K13" s="108" t="s">
        <v>2859</v>
      </c>
      <c r="L13" s="108">
        <v>8</v>
      </c>
      <c r="M13" s="110" t="s">
        <v>2618</v>
      </c>
      <c r="N13" s="111" t="s">
        <v>20</v>
      </c>
      <c r="O13" s="111" t="s">
        <v>2486</v>
      </c>
      <c r="P13" s="111" t="s">
        <v>1412</v>
      </c>
      <c r="Q13" s="111">
        <v>1</v>
      </c>
      <c r="R13" s="109">
        <v>1500</v>
      </c>
      <c r="S13" s="109"/>
      <c r="T13" s="109" t="s">
        <v>7</v>
      </c>
      <c r="U13" s="108">
        <v>1</v>
      </c>
      <c r="V13" s="109">
        <v>2008</v>
      </c>
      <c r="W13" s="108">
        <f>IF(Table1[[#This Row],[ExpenditureDetails1]]=2010,1,(2010-Table1[[#This Row],[ExpenditureDetails1]]))</f>
        <v>2</v>
      </c>
      <c r="X13" s="109">
        <v>1.5</v>
      </c>
      <c r="Y13" s="174">
        <f>Table1[[#This Row],[ExpenditureDetails3]]*100000</f>
        <v>150000</v>
      </c>
      <c r="Z13" s="174">
        <f>Table1[[#This Row],[ExpenditureDetails4]]/Table1[[#This Row],[Component detail 4]]</f>
        <v>150000</v>
      </c>
      <c r="AA13" s="109">
        <v>1</v>
      </c>
      <c r="AB13" s="109">
        <v>10</v>
      </c>
      <c r="AC13" s="174">
        <f>IF(ISNUMBER([ExpenditureDetails4]),[ExpenditureDetails4]*HLOOKUP([ExpenditureDetails1],'Currency Conversion'!$A$6:$BE$45,19,FALSE),"No Data")</f>
        <v>172110.46246566169</v>
      </c>
      <c r="AD13" s="174">
        <f>Table1[[#This Row],[Calculations1]]/exchange_rate_2010</f>
        <v>3763.9673191462034</v>
      </c>
      <c r="AE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17211.046246566169</v>
      </c>
      <c r="AF13" s="174">
        <f>Table1[[#This Row],[Calculations3]]/exchange_rate_2010</f>
        <v>376.39673191462037</v>
      </c>
      <c r="AG13" s="110"/>
      <c r="AH13" s="53"/>
    </row>
    <row r="14" spans="1:70" ht="15" customHeight="1">
      <c r="B14" s="48">
        <v>11</v>
      </c>
      <c r="C14" s="48" t="s">
        <v>1703</v>
      </c>
      <c r="D14" s="108">
        <v>2801</v>
      </c>
      <c r="E14" s="109" t="s">
        <v>2508</v>
      </c>
      <c r="F14" s="109" t="s">
        <v>1816</v>
      </c>
      <c r="G14" s="109" t="s">
        <v>1821</v>
      </c>
      <c r="H14" s="108" t="s">
        <v>1390</v>
      </c>
      <c r="I14" s="108" t="s">
        <v>2965</v>
      </c>
      <c r="J14" s="108" t="s">
        <v>2568</v>
      </c>
      <c r="K14" s="108" t="s">
        <v>2859</v>
      </c>
      <c r="L14" s="108">
        <v>8</v>
      </c>
      <c r="M14" s="110" t="s">
        <v>2618</v>
      </c>
      <c r="N14" s="109" t="s">
        <v>1720</v>
      </c>
      <c r="O14" s="109"/>
      <c r="P14" s="109" t="s">
        <v>533</v>
      </c>
      <c r="Q14" s="111">
        <v>1</v>
      </c>
      <c r="R14" s="109"/>
      <c r="S14" s="109"/>
      <c r="T14" s="109" t="s">
        <v>31</v>
      </c>
      <c r="U14" s="108">
        <v>3</v>
      </c>
      <c r="V14" s="109">
        <v>2008</v>
      </c>
      <c r="W14" s="108"/>
      <c r="X14" s="109">
        <v>9.5299999999999996E-2</v>
      </c>
      <c r="Y14" s="174">
        <f>Table1[[#This Row],[ExpenditureDetails3]]*100000</f>
        <v>9530</v>
      </c>
      <c r="Z14" s="174">
        <f>Table1[[#This Row],[ExpenditureDetails4]]/Table1[[#This Row],[Component detail 4]]</f>
        <v>9530</v>
      </c>
      <c r="AA14" s="109">
        <v>1</v>
      </c>
      <c r="AB14" s="109"/>
      <c r="AC14" s="174">
        <f>IF(ISNUMBER([ExpenditureDetails4]),[ExpenditureDetails4]*HLOOKUP([ExpenditureDetails1],'Currency Conversion'!$A$6:$BE$45,19,FALSE),"No Data")</f>
        <v>10934.751381985039</v>
      </c>
      <c r="AD14" s="174">
        <f>Table1[[#This Row],[Calculations1]]/exchange_rate_2010</f>
        <v>239.13739034308878</v>
      </c>
      <c r="AE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14" s="174">
        <f>Table1[[#This Row],[Calculations3]]/exchange_rate_2010</f>
        <v>239.13739034308878</v>
      </c>
      <c r="AG14" s="110"/>
      <c r="AH14" s="53"/>
    </row>
    <row r="15" spans="1:70" ht="15" customHeight="1">
      <c r="B15" s="48">
        <v>12</v>
      </c>
      <c r="C15" s="48" t="s">
        <v>1703</v>
      </c>
      <c r="D15" s="108">
        <v>2801</v>
      </c>
      <c r="E15" s="109" t="s">
        <v>2508</v>
      </c>
      <c r="F15" s="109" t="s">
        <v>1816</v>
      </c>
      <c r="G15" s="109" t="s">
        <v>1821</v>
      </c>
      <c r="H15" s="108" t="s">
        <v>1390</v>
      </c>
      <c r="I15" s="108" t="s">
        <v>2965</v>
      </c>
      <c r="J15" s="108" t="s">
        <v>2568</v>
      </c>
      <c r="K15" s="108" t="s">
        <v>2859</v>
      </c>
      <c r="L15" s="108">
        <v>8</v>
      </c>
      <c r="M15" s="110" t="s">
        <v>2618</v>
      </c>
      <c r="N15" s="109" t="s">
        <v>1729</v>
      </c>
      <c r="O15" s="109" t="s">
        <v>519</v>
      </c>
      <c r="P15" s="109" t="s">
        <v>2464</v>
      </c>
      <c r="Q15" s="111">
        <v>1</v>
      </c>
      <c r="R15" s="109"/>
      <c r="S15" s="109"/>
      <c r="T15" s="109" t="s">
        <v>7</v>
      </c>
      <c r="U15" s="108">
        <v>1</v>
      </c>
      <c r="V15" s="109">
        <v>1993</v>
      </c>
      <c r="W15" s="108">
        <f>IF(Table1[[#This Row],[ExpenditureDetails1]]=2010,1,(2010-Table1[[#This Row],[ExpenditureDetails1]]))</f>
        <v>17</v>
      </c>
      <c r="X15" s="109">
        <v>0.3</v>
      </c>
      <c r="Y15" s="174">
        <f>Table1[[#This Row],[ExpenditureDetails3]]*100000</f>
        <v>30000</v>
      </c>
      <c r="Z15" s="174">
        <f>Table1[[#This Row],[ExpenditureDetails4]]/Table1[[#This Row],[Component detail 4]]</f>
        <v>30000</v>
      </c>
      <c r="AA15" s="109">
        <v>2</v>
      </c>
      <c r="AB15" s="109">
        <v>10</v>
      </c>
      <c r="AC15" s="174">
        <f>IF(ISNUMBER([ExpenditureDetails4]),[ExpenditureDetails4]*HLOOKUP([ExpenditureDetails1],'Currency Conversion'!$A$6:$BE$45,19,FALSE),"No Data")</f>
        <v>85033.889425293906</v>
      </c>
      <c r="AD15" s="174">
        <f>Table1[[#This Row],[Calculations1]]/exchange_rate_2010</f>
        <v>1859.6474393911722</v>
      </c>
      <c r="AE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8503.388942529391</v>
      </c>
      <c r="AF15" s="174">
        <f>Table1[[#This Row],[Calculations3]]/exchange_rate_2010</f>
        <v>185.96474393911723</v>
      </c>
      <c r="AG15" s="110"/>
      <c r="AH15" s="53"/>
    </row>
    <row r="16" spans="1:70" ht="15" customHeight="1">
      <c r="B16" s="48">
        <v>13</v>
      </c>
      <c r="C16" s="48" t="s">
        <v>1703</v>
      </c>
      <c r="D16" s="108">
        <v>2801</v>
      </c>
      <c r="E16" s="109" t="s">
        <v>2508</v>
      </c>
      <c r="F16" s="109" t="s">
        <v>1816</v>
      </c>
      <c r="G16" s="109" t="s">
        <v>1821</v>
      </c>
      <c r="H16" s="108" t="s">
        <v>1390</v>
      </c>
      <c r="I16" s="108" t="s">
        <v>2965</v>
      </c>
      <c r="J16" s="108" t="s">
        <v>2568</v>
      </c>
      <c r="K16" s="108" t="s">
        <v>2859</v>
      </c>
      <c r="L16" s="108">
        <v>8</v>
      </c>
      <c r="M16" s="110" t="s">
        <v>2618</v>
      </c>
      <c r="N16" s="111" t="s">
        <v>1728</v>
      </c>
      <c r="O16" s="111" t="s">
        <v>501</v>
      </c>
      <c r="P16" s="111" t="s">
        <v>742</v>
      </c>
      <c r="Q16" s="111">
        <v>1</v>
      </c>
      <c r="R16" s="109"/>
      <c r="S16" s="109"/>
      <c r="T16" s="109" t="s">
        <v>7</v>
      </c>
      <c r="U16" s="108">
        <v>1</v>
      </c>
      <c r="V16" s="109">
        <v>1995</v>
      </c>
      <c r="W16" s="108">
        <f>IF(Table1[[#This Row],[ExpenditureDetails1]]=2010,1,(2010-Table1[[#This Row],[ExpenditureDetails1]]))</f>
        <v>15</v>
      </c>
      <c r="X16" s="109">
        <v>6</v>
      </c>
      <c r="Y16" s="174">
        <f>Table1[[#This Row],[ExpenditureDetails3]]*100000</f>
        <v>600000</v>
      </c>
      <c r="Z16" s="174">
        <f>Table1[[#This Row],[ExpenditureDetails4]]/Table1[[#This Row],[Component detail 4]]</f>
        <v>600000</v>
      </c>
      <c r="AA16" s="109">
        <v>1</v>
      </c>
      <c r="AB16" s="109">
        <v>30</v>
      </c>
      <c r="AC16" s="174">
        <f>IF(ISNUMBER([ExpenditureDetails4]),[ExpenditureDetails4]*HLOOKUP([ExpenditureDetails1],'Currency Conversion'!$A$6:$BE$45,19,FALSE),"No Data")</f>
        <v>1407969.0459398995</v>
      </c>
      <c r="AD16" s="174">
        <f>Table1[[#This Row],[Calculations1]]/exchange_rate_2010</f>
        <v>30791.559091560583</v>
      </c>
      <c r="AE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46932.301531329984</v>
      </c>
      <c r="AF16" s="174">
        <f>Table1[[#This Row],[Calculations3]]/exchange_rate_2010</f>
        <v>1026.3853030520195</v>
      </c>
      <c r="AG16" s="110"/>
      <c r="AH16" s="53"/>
    </row>
    <row r="17" spans="2:34" ht="15" customHeight="1">
      <c r="B17" s="48">
        <v>14</v>
      </c>
      <c r="C17" s="48" t="s">
        <v>1703</v>
      </c>
      <c r="D17" s="108">
        <v>2801</v>
      </c>
      <c r="E17" s="109" t="s">
        <v>2508</v>
      </c>
      <c r="F17" s="109" t="s">
        <v>1816</v>
      </c>
      <c r="G17" s="109" t="s">
        <v>1821</v>
      </c>
      <c r="H17" s="108" t="s">
        <v>1390</v>
      </c>
      <c r="I17" s="108" t="s">
        <v>2965</v>
      </c>
      <c r="J17" s="108" t="s">
        <v>2568</v>
      </c>
      <c r="K17" s="108" t="s">
        <v>2859</v>
      </c>
      <c r="L17" s="108">
        <v>8</v>
      </c>
      <c r="M17" s="110" t="s">
        <v>2618</v>
      </c>
      <c r="N17" s="111" t="s">
        <v>1722</v>
      </c>
      <c r="O17" s="111"/>
      <c r="P17" s="111" t="s">
        <v>149</v>
      </c>
      <c r="Q17" s="111">
        <v>1</v>
      </c>
      <c r="R17" s="109"/>
      <c r="S17" s="109"/>
      <c r="T17" s="109" t="s">
        <v>24</v>
      </c>
      <c r="U17" s="108">
        <v>4</v>
      </c>
      <c r="V17" s="109">
        <v>2008</v>
      </c>
      <c r="W17" s="108">
        <f>IF(Table1[[#This Row],[ExpenditureDetails1]]=2010,1,(2010-Table1[[#This Row],[ExpenditureDetails1]]))</f>
        <v>2</v>
      </c>
      <c r="X17" s="109">
        <v>0.15</v>
      </c>
      <c r="Y17" s="174">
        <f>Table1[[#This Row],[ExpenditureDetails3]]*100000</f>
        <v>15000</v>
      </c>
      <c r="Z17" s="174">
        <f>Table1[[#This Row],[ExpenditureDetails4]]/Table1[[#This Row],[Component detail 4]]</f>
        <v>15000</v>
      </c>
      <c r="AA17" s="109">
        <v>1</v>
      </c>
      <c r="AB17" s="109">
        <v>10</v>
      </c>
      <c r="AC17" s="174">
        <f>IF(ISNUMBER([ExpenditureDetails4]),[ExpenditureDetails4]*HLOOKUP([ExpenditureDetails1],'Currency Conversion'!$A$6:$BE$45,19,FALSE),"No Data")</f>
        <v>17211.046246566169</v>
      </c>
      <c r="AD17" s="174">
        <f>Table1[[#This Row],[Calculations1]]/exchange_rate_2010</f>
        <v>376.39673191462037</v>
      </c>
      <c r="AE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17211.046246566169</v>
      </c>
      <c r="AF17" s="174">
        <f>Table1[[#This Row],[Calculations3]]/exchange_rate_2010</f>
        <v>376.39673191462037</v>
      </c>
      <c r="AG17" s="110"/>
      <c r="AH17" s="53"/>
    </row>
    <row r="18" spans="2:34" ht="15" customHeight="1">
      <c r="B18" s="48">
        <v>15</v>
      </c>
      <c r="C18" s="48" t="s">
        <v>1703</v>
      </c>
      <c r="D18" s="108">
        <v>2801</v>
      </c>
      <c r="E18" s="109" t="s">
        <v>2508</v>
      </c>
      <c r="F18" s="109" t="s">
        <v>1816</v>
      </c>
      <c r="G18" s="109" t="s">
        <v>1821</v>
      </c>
      <c r="H18" s="108" t="s">
        <v>1390</v>
      </c>
      <c r="I18" s="108" t="s">
        <v>2965</v>
      </c>
      <c r="J18" s="108" t="s">
        <v>2568</v>
      </c>
      <c r="K18" s="108" t="s">
        <v>2859</v>
      </c>
      <c r="L18" s="108">
        <v>8</v>
      </c>
      <c r="M18" s="110" t="s">
        <v>2618</v>
      </c>
      <c r="N18" s="109" t="s">
        <v>1729</v>
      </c>
      <c r="O18" s="109" t="s">
        <v>519</v>
      </c>
      <c r="P18" s="109" t="s">
        <v>1391</v>
      </c>
      <c r="Q18" s="111">
        <v>1</v>
      </c>
      <c r="R18" s="109"/>
      <c r="S18" s="109"/>
      <c r="T18" s="109" t="s">
        <v>7</v>
      </c>
      <c r="U18" s="108">
        <v>1</v>
      </c>
      <c r="V18" s="109">
        <v>1992</v>
      </c>
      <c r="W18" s="108">
        <f>IF(Table1[[#This Row],[ExpenditureDetails1]]=2010,1,(2010-Table1[[#This Row],[ExpenditureDetails1]]))</f>
        <v>18</v>
      </c>
      <c r="X18" s="109">
        <v>0.25</v>
      </c>
      <c r="Y18" s="174">
        <f>Table1[[#This Row],[ExpenditureDetails3]]*100000</f>
        <v>25000</v>
      </c>
      <c r="Z18" s="174">
        <f>Table1[[#This Row],[ExpenditureDetails4]]/Table1[[#This Row],[Component detail 4]]</f>
        <v>25000</v>
      </c>
      <c r="AA18" s="109">
        <v>2</v>
      </c>
      <c r="AB18" s="109">
        <v>10</v>
      </c>
      <c r="AC18" s="174">
        <f>IF(ISNUMBER([ExpenditureDetails4]),[ExpenditureDetails4]*HLOOKUP([ExpenditureDetails1],'Currency Conversion'!$A$6:$BE$45,19,FALSE),"No Data")</f>
        <v>77221.283204478925</v>
      </c>
      <c r="AD18" s="174">
        <f>Table1[[#This Row],[Calculations1]]/exchange_rate_2010</f>
        <v>1688.7897583924189</v>
      </c>
      <c r="AE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7722.1283204478923</v>
      </c>
      <c r="AF18" s="174">
        <f>Table1[[#This Row],[Calculations3]]/exchange_rate_2010</f>
        <v>168.87897583924189</v>
      </c>
      <c r="AG18" s="110"/>
      <c r="AH18" s="53"/>
    </row>
    <row r="19" spans="2:34" ht="15" customHeight="1">
      <c r="B19" s="48">
        <v>16</v>
      </c>
      <c r="C19" s="48" t="s">
        <v>1703</v>
      </c>
      <c r="D19" s="108">
        <v>2801</v>
      </c>
      <c r="E19" s="109" t="s">
        <v>2508</v>
      </c>
      <c r="F19" s="109" t="s">
        <v>1816</v>
      </c>
      <c r="G19" s="109" t="s">
        <v>1821</v>
      </c>
      <c r="H19" s="108" t="s">
        <v>1390</v>
      </c>
      <c r="I19" s="108" t="s">
        <v>2965</v>
      </c>
      <c r="J19" s="108" t="s">
        <v>2568</v>
      </c>
      <c r="K19" s="108" t="s">
        <v>2859</v>
      </c>
      <c r="L19" s="108">
        <v>8</v>
      </c>
      <c r="M19" s="110" t="s">
        <v>2618</v>
      </c>
      <c r="N19" s="109" t="s">
        <v>1729</v>
      </c>
      <c r="O19" s="109" t="s">
        <v>519</v>
      </c>
      <c r="P19" s="109" t="s">
        <v>1392</v>
      </c>
      <c r="Q19" s="111">
        <v>1</v>
      </c>
      <c r="R19" s="109"/>
      <c r="S19" s="109"/>
      <c r="T19" s="109" t="s">
        <v>7</v>
      </c>
      <c r="U19" s="108">
        <v>1</v>
      </c>
      <c r="V19" s="109">
        <v>1980</v>
      </c>
      <c r="W19" s="108">
        <f>IF(Table1[[#This Row],[ExpenditureDetails1]]=2010,1,(2010-Table1[[#This Row],[ExpenditureDetails1]]))</f>
        <v>30</v>
      </c>
      <c r="X19" s="109">
        <v>0.35</v>
      </c>
      <c r="Y19" s="174">
        <f>Table1[[#This Row],[ExpenditureDetails3]]*100000</f>
        <v>35000</v>
      </c>
      <c r="Z19" s="174">
        <f>Table1[[#This Row],[ExpenditureDetails4]]/Table1[[#This Row],[Component detail 4]]</f>
        <v>35000</v>
      </c>
      <c r="AA19" s="109">
        <v>2</v>
      </c>
      <c r="AB19" s="109">
        <v>10</v>
      </c>
      <c r="AC19" s="174">
        <f>IF(ISNUMBER([ExpenditureDetails4]),[ExpenditureDetails4]*HLOOKUP([ExpenditureDetails1],'Currency Conversion'!$A$6:$BE$45,19,FALSE),"No Data")</f>
        <v>312904.09433323651</v>
      </c>
      <c r="AD19" s="174">
        <f>Table1[[#This Row],[Calculations1]]/exchange_rate_2010</f>
        <v>6843.0516554583182</v>
      </c>
      <c r="AE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31290.40943332365</v>
      </c>
      <c r="AF19" s="174">
        <f>Table1[[#This Row],[Calculations3]]/exchange_rate_2010</f>
        <v>684.30516554583187</v>
      </c>
      <c r="AG19" s="110"/>
      <c r="AH19" s="53"/>
    </row>
    <row r="20" spans="2:34" ht="15" customHeight="1">
      <c r="B20" s="48">
        <v>17</v>
      </c>
      <c r="C20" s="48" t="s">
        <v>1703</v>
      </c>
      <c r="D20" s="108">
        <v>2801</v>
      </c>
      <c r="E20" s="109" t="s">
        <v>2508</v>
      </c>
      <c r="F20" s="109" t="s">
        <v>1816</v>
      </c>
      <c r="G20" s="109" t="s">
        <v>1821</v>
      </c>
      <c r="H20" s="108" t="s">
        <v>1390</v>
      </c>
      <c r="I20" s="108" t="s">
        <v>2965</v>
      </c>
      <c r="J20" s="108" t="s">
        <v>2568</v>
      </c>
      <c r="K20" s="108" t="s">
        <v>2859</v>
      </c>
      <c r="L20" s="108">
        <v>8</v>
      </c>
      <c r="M20" s="110" t="s">
        <v>2618</v>
      </c>
      <c r="N20" s="111" t="s">
        <v>1729</v>
      </c>
      <c r="O20" s="111" t="s">
        <v>1713</v>
      </c>
      <c r="P20" s="111" t="s">
        <v>1393</v>
      </c>
      <c r="Q20" s="111">
        <v>1</v>
      </c>
      <c r="R20" s="109"/>
      <c r="S20" s="109"/>
      <c r="T20" s="109" t="s">
        <v>7</v>
      </c>
      <c r="U20" s="108">
        <v>1</v>
      </c>
      <c r="V20" s="109">
        <v>1980</v>
      </c>
      <c r="W20" s="108">
        <f>IF(Table1[[#This Row],[ExpenditureDetails1]]=2010,1,(2010-Table1[[#This Row],[ExpenditureDetails1]]))</f>
        <v>30</v>
      </c>
      <c r="X20" s="109">
        <v>0.05</v>
      </c>
      <c r="Y20" s="174">
        <f>Table1[[#This Row],[ExpenditureDetails3]]*100000</f>
        <v>5000</v>
      </c>
      <c r="Z20" s="174">
        <f>Table1[[#This Row],[ExpenditureDetails4]]/Table1[[#This Row],[Component detail 4]]</f>
        <v>5000</v>
      </c>
      <c r="AA20" s="109">
        <v>2</v>
      </c>
      <c r="AB20" s="109">
        <v>10</v>
      </c>
      <c r="AC20" s="174">
        <f>IF(ISNUMBER([ExpenditureDetails4]),[ExpenditureDetails4]*HLOOKUP([ExpenditureDetails1],'Currency Conversion'!$A$6:$BE$45,19,FALSE),"No Data")</f>
        <v>44700.584904748073</v>
      </c>
      <c r="AD20" s="174">
        <f>Table1[[#This Row],[Calculations1]]/exchange_rate_2010</f>
        <v>977.57880792261687</v>
      </c>
      <c r="AE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4470.0584904748075</v>
      </c>
      <c r="AF20" s="174">
        <f>Table1[[#This Row],[Calculations3]]/exchange_rate_2010</f>
        <v>97.757880792261702</v>
      </c>
      <c r="AG20" s="110"/>
      <c r="AH20" s="53"/>
    </row>
    <row r="21" spans="2:34" ht="15" customHeight="1">
      <c r="B21" s="48">
        <v>18</v>
      </c>
      <c r="C21" s="48" t="s">
        <v>1703</v>
      </c>
      <c r="D21" s="108">
        <v>2801</v>
      </c>
      <c r="E21" s="109" t="s">
        <v>2508</v>
      </c>
      <c r="F21" s="109" t="s">
        <v>1816</v>
      </c>
      <c r="G21" s="109" t="s">
        <v>1821</v>
      </c>
      <c r="H21" s="108" t="s">
        <v>1390</v>
      </c>
      <c r="I21" s="108" t="s">
        <v>2965</v>
      </c>
      <c r="J21" s="108" t="s">
        <v>2568</v>
      </c>
      <c r="K21" s="108" t="s">
        <v>2859</v>
      </c>
      <c r="L21" s="108">
        <v>8</v>
      </c>
      <c r="M21" s="110" t="s">
        <v>2618</v>
      </c>
      <c r="N21" s="111" t="s">
        <v>1729</v>
      </c>
      <c r="O21" s="111" t="s">
        <v>1713</v>
      </c>
      <c r="P21" s="111" t="s">
        <v>6</v>
      </c>
      <c r="Q21" s="111">
        <v>1</v>
      </c>
      <c r="R21" s="109"/>
      <c r="S21" s="109"/>
      <c r="T21" s="109" t="s">
        <v>7</v>
      </c>
      <c r="U21" s="108">
        <v>1</v>
      </c>
      <c r="V21" s="109">
        <v>1978</v>
      </c>
      <c r="W21" s="108">
        <f>IF(Table1[[#This Row],[ExpenditureDetails1]]=2010,1,(2010-Table1[[#This Row],[ExpenditureDetails1]]))</f>
        <v>32</v>
      </c>
      <c r="X21" s="109">
        <v>0.05</v>
      </c>
      <c r="Y21" s="174">
        <f>Table1[[#This Row],[ExpenditureDetails3]]*100000</f>
        <v>5000</v>
      </c>
      <c r="Z21" s="174">
        <f>Table1[[#This Row],[ExpenditureDetails4]]/Table1[[#This Row],[Component detail 4]]</f>
        <v>5000</v>
      </c>
      <c r="AA21" s="109">
        <v>2</v>
      </c>
      <c r="AB21" s="109">
        <v>10</v>
      </c>
      <c r="AC21" s="174">
        <f>IF(ISNUMBER([ExpenditureDetails4]),[ExpenditureDetails4]*HLOOKUP([ExpenditureDetails1],'Currency Conversion'!$A$6:$BE$45,19,FALSE),"No Data")</f>
        <v>53027.552587154023</v>
      </c>
      <c r="AD21" s="174">
        <f>Table1[[#This Row],[Calculations1]]/exchange_rate_2010</f>
        <v>1159.6853096143186</v>
      </c>
      <c r="AE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5302.7552587154023</v>
      </c>
      <c r="AF21" s="174">
        <f>Table1[[#This Row],[Calculations3]]/exchange_rate_2010</f>
        <v>115.96853096143187</v>
      </c>
      <c r="AG21" s="110"/>
      <c r="AH21" s="53"/>
    </row>
    <row r="22" spans="2:34" ht="15" customHeight="1">
      <c r="B22" s="48">
        <v>19</v>
      </c>
      <c r="C22" s="48" t="s">
        <v>1703</v>
      </c>
      <c r="D22" s="108">
        <v>2801</v>
      </c>
      <c r="E22" s="109" t="s">
        <v>2508</v>
      </c>
      <c r="F22" s="109" t="s">
        <v>1816</v>
      </c>
      <c r="G22" s="109" t="s">
        <v>1821</v>
      </c>
      <c r="H22" s="108" t="s">
        <v>1390</v>
      </c>
      <c r="I22" s="108" t="s">
        <v>2965</v>
      </c>
      <c r="J22" s="108" t="s">
        <v>2568</v>
      </c>
      <c r="K22" s="108" t="s">
        <v>2859</v>
      </c>
      <c r="L22" s="108">
        <v>8</v>
      </c>
      <c r="M22" s="110" t="s">
        <v>2618</v>
      </c>
      <c r="N22" s="111" t="s">
        <v>1729</v>
      </c>
      <c r="O22" s="111" t="s">
        <v>1713</v>
      </c>
      <c r="P22" s="111" t="s">
        <v>1394</v>
      </c>
      <c r="Q22" s="111">
        <v>1</v>
      </c>
      <c r="R22" s="109"/>
      <c r="S22" s="109"/>
      <c r="T22" s="109" t="s">
        <v>7</v>
      </c>
      <c r="U22" s="108">
        <v>1</v>
      </c>
      <c r="V22" s="109">
        <v>1976</v>
      </c>
      <c r="W22" s="108">
        <f>IF(Table1[[#This Row],[ExpenditureDetails1]]=2010,1,(2010-Table1[[#This Row],[ExpenditureDetails1]]))</f>
        <v>34</v>
      </c>
      <c r="X22" s="109">
        <v>0.05</v>
      </c>
      <c r="Y22" s="174">
        <f>Table1[[#This Row],[ExpenditureDetails3]]*100000</f>
        <v>5000</v>
      </c>
      <c r="Z22" s="174">
        <f>Table1[[#This Row],[ExpenditureDetails4]]/Table1[[#This Row],[Component detail 4]]</f>
        <v>5000</v>
      </c>
      <c r="AA22" s="109">
        <v>2</v>
      </c>
      <c r="AB22" s="109">
        <v>10</v>
      </c>
      <c r="AC22" s="174">
        <f>IF(ISNUMBER([ExpenditureDetails4]),[ExpenditureDetails4]*HLOOKUP([ExpenditureDetails1],'Currency Conversion'!$A$6:$BE$45,19,FALSE),"No Data")</f>
        <v>59360.059675922224</v>
      </c>
      <c r="AD22" s="174">
        <f>Table1[[#This Row],[Calculations1]]/exchange_rate_2010</f>
        <v>1298.1739836258748</v>
      </c>
      <c r="AE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5936.0059675922221</v>
      </c>
      <c r="AF22" s="174">
        <f>Table1[[#This Row],[Calculations3]]/exchange_rate_2010</f>
        <v>129.81739836258748</v>
      </c>
      <c r="AG22" s="110"/>
      <c r="AH22" s="53"/>
    </row>
    <row r="23" spans="2:34" ht="15" customHeight="1">
      <c r="B23" s="48">
        <v>20</v>
      </c>
      <c r="C23" s="48" t="s">
        <v>1703</v>
      </c>
      <c r="D23" s="108">
        <v>2801</v>
      </c>
      <c r="E23" s="109" t="s">
        <v>2508</v>
      </c>
      <c r="F23" s="109" t="s">
        <v>1816</v>
      </c>
      <c r="G23" s="109" t="s">
        <v>1821</v>
      </c>
      <c r="H23" s="108" t="s">
        <v>1390</v>
      </c>
      <c r="I23" s="108" t="s">
        <v>2965</v>
      </c>
      <c r="J23" s="108" t="s">
        <v>2568</v>
      </c>
      <c r="K23" s="108" t="s">
        <v>2859</v>
      </c>
      <c r="L23" s="108">
        <v>8</v>
      </c>
      <c r="M23" s="110" t="s">
        <v>2618</v>
      </c>
      <c r="N23" s="109" t="s">
        <v>1729</v>
      </c>
      <c r="O23" s="109" t="s">
        <v>519</v>
      </c>
      <c r="P23" s="109" t="s">
        <v>1395</v>
      </c>
      <c r="Q23" s="111">
        <v>1</v>
      </c>
      <c r="R23" s="109"/>
      <c r="S23" s="109"/>
      <c r="T23" s="109" t="s">
        <v>7</v>
      </c>
      <c r="U23" s="108">
        <v>1</v>
      </c>
      <c r="V23" s="109">
        <v>1992</v>
      </c>
      <c r="W23" s="108">
        <f>IF(Table1[[#This Row],[ExpenditureDetails1]]=2010,1,(2010-Table1[[#This Row],[ExpenditureDetails1]]))</f>
        <v>18</v>
      </c>
      <c r="X23" s="109">
        <v>0.3</v>
      </c>
      <c r="Y23" s="174">
        <f>Table1[[#This Row],[ExpenditureDetails3]]*100000</f>
        <v>30000</v>
      </c>
      <c r="Z23" s="174">
        <f>Table1[[#This Row],[ExpenditureDetails4]]/Table1[[#This Row],[Component detail 4]]</f>
        <v>30000</v>
      </c>
      <c r="AA23" s="109">
        <v>1</v>
      </c>
      <c r="AB23" s="109">
        <v>10</v>
      </c>
      <c r="AC23" s="174">
        <f>IF(ISNUMBER([ExpenditureDetails4]),[ExpenditureDetails4]*HLOOKUP([ExpenditureDetails1],'Currency Conversion'!$A$6:$BE$45,19,FALSE),"No Data")</f>
        <v>92665.539845374718</v>
      </c>
      <c r="AD23" s="174">
        <f>Table1[[#This Row],[Calculations1]]/exchange_rate_2010</f>
        <v>2026.5477100709029</v>
      </c>
      <c r="AE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9266.5539845374715</v>
      </c>
      <c r="AF23" s="174">
        <f>Table1[[#This Row],[Calculations3]]/exchange_rate_2010</f>
        <v>202.65477100709029</v>
      </c>
      <c r="AG23" s="110"/>
      <c r="AH23" s="53"/>
    </row>
    <row r="24" spans="2:34" ht="15" customHeight="1">
      <c r="B24" s="48">
        <v>21</v>
      </c>
      <c r="C24" s="48" t="s">
        <v>1703</v>
      </c>
      <c r="D24" s="108">
        <v>2801</v>
      </c>
      <c r="E24" s="109" t="s">
        <v>2508</v>
      </c>
      <c r="F24" s="109" t="s">
        <v>1816</v>
      </c>
      <c r="G24" s="109" t="s">
        <v>1821</v>
      </c>
      <c r="H24" s="108" t="s">
        <v>1390</v>
      </c>
      <c r="I24" s="108" t="s">
        <v>2965</v>
      </c>
      <c r="J24" s="108" t="s">
        <v>2568</v>
      </c>
      <c r="K24" s="108" t="s">
        <v>2859</v>
      </c>
      <c r="L24" s="108">
        <v>8</v>
      </c>
      <c r="M24" s="110" t="s">
        <v>2618</v>
      </c>
      <c r="N24" s="109" t="s">
        <v>1729</v>
      </c>
      <c r="O24" s="109" t="s">
        <v>519</v>
      </c>
      <c r="P24" s="109" t="s">
        <v>1396</v>
      </c>
      <c r="Q24" s="111">
        <v>1</v>
      </c>
      <c r="R24" s="109"/>
      <c r="S24" s="109"/>
      <c r="T24" s="109" t="s">
        <v>7</v>
      </c>
      <c r="U24" s="108">
        <v>1</v>
      </c>
      <c r="V24" s="109">
        <v>1990</v>
      </c>
      <c r="W24" s="108">
        <f>IF(Table1[[#This Row],[ExpenditureDetails1]]=2010,1,(2010-Table1[[#This Row],[ExpenditureDetails1]]))</f>
        <v>20</v>
      </c>
      <c r="X24" s="109">
        <v>0.25</v>
      </c>
      <c r="Y24" s="174">
        <f>Table1[[#This Row],[ExpenditureDetails3]]*100000</f>
        <v>25000</v>
      </c>
      <c r="Z24" s="174">
        <f>Table1[[#This Row],[ExpenditureDetails4]]/Table1[[#This Row],[Component detail 4]]</f>
        <v>25000</v>
      </c>
      <c r="AA24" s="109">
        <v>1</v>
      </c>
      <c r="AB24" s="109">
        <v>10</v>
      </c>
      <c r="AC24" s="174">
        <f>IF(ISNUMBER([ExpenditureDetails4]),[ExpenditureDetails4]*HLOOKUP([ExpenditureDetails1],'Currency Conversion'!$A$6:$BE$45,19,FALSE),"No Data")</f>
        <v>97206.078178230178</v>
      </c>
      <c r="AD24" s="174">
        <f>Table1[[#This Row],[Calculations1]]/exchange_rate_2010</f>
        <v>2125.8469487770235</v>
      </c>
      <c r="AE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24" s="174">
        <f>Table1[[#This Row],[Calculations3]]/exchange_rate_2010</f>
        <v>212.58469487770236</v>
      </c>
      <c r="AG24" s="110"/>
      <c r="AH24" s="53"/>
    </row>
    <row r="25" spans="2:34" ht="15" customHeight="1">
      <c r="B25" s="48">
        <v>22</v>
      </c>
      <c r="C25" s="48" t="s">
        <v>1703</v>
      </c>
      <c r="D25" s="108">
        <v>2801</v>
      </c>
      <c r="E25" s="109" t="s">
        <v>2508</v>
      </c>
      <c r="F25" s="109" t="s">
        <v>1816</v>
      </c>
      <c r="G25" s="109" t="s">
        <v>1821</v>
      </c>
      <c r="H25" s="108" t="s">
        <v>1390</v>
      </c>
      <c r="I25" s="108" t="s">
        <v>2965</v>
      </c>
      <c r="J25" s="108" t="s">
        <v>2568</v>
      </c>
      <c r="K25" s="108" t="s">
        <v>2859</v>
      </c>
      <c r="L25" s="108">
        <v>8</v>
      </c>
      <c r="M25" s="110" t="s">
        <v>2618</v>
      </c>
      <c r="N25" s="109" t="s">
        <v>1729</v>
      </c>
      <c r="O25" s="109" t="s">
        <v>519</v>
      </c>
      <c r="P25" s="109" t="s">
        <v>1397</v>
      </c>
      <c r="Q25" s="111">
        <v>1</v>
      </c>
      <c r="R25" s="109"/>
      <c r="S25" s="109"/>
      <c r="T25" s="109" t="s">
        <v>7</v>
      </c>
      <c r="U25" s="108">
        <v>1</v>
      </c>
      <c r="V25" s="109">
        <v>1991</v>
      </c>
      <c r="W25" s="108">
        <f>IF(Table1[[#This Row],[ExpenditureDetails1]]=2010,1,(2010-Table1[[#This Row],[ExpenditureDetails1]]))</f>
        <v>19</v>
      </c>
      <c r="X25" s="109">
        <v>0.3</v>
      </c>
      <c r="Y25" s="174">
        <f>Table1[[#This Row],[ExpenditureDetails3]]*100000</f>
        <v>30000</v>
      </c>
      <c r="Z25" s="174">
        <f>Table1[[#This Row],[ExpenditureDetails4]]/Table1[[#This Row],[Component detail 4]]</f>
        <v>30000</v>
      </c>
      <c r="AA25" s="109">
        <v>1</v>
      </c>
      <c r="AB25" s="109">
        <v>10</v>
      </c>
      <c r="AC25" s="174">
        <f>IF(ISNUMBER([ExpenditureDetails4]),[ExpenditureDetails4]*HLOOKUP([ExpenditureDetails1],'Currency Conversion'!$A$6:$BE$45,19,FALSE),"No Data")</f>
        <v>105389.33702058591</v>
      </c>
      <c r="AD25" s="174">
        <f>Table1[[#This Row],[Calculations1]]/exchange_rate_2010</f>
        <v>2304.8106120283874</v>
      </c>
      <c r="AE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10538.933702058592</v>
      </c>
      <c r="AF25" s="174">
        <f>Table1[[#This Row],[Calculations3]]/exchange_rate_2010</f>
        <v>230.48106120283873</v>
      </c>
      <c r="AG25" s="110"/>
      <c r="AH25" s="53"/>
    </row>
    <row r="26" spans="2:34" ht="15" customHeight="1">
      <c r="B26" s="48">
        <v>23</v>
      </c>
      <c r="C26" s="48" t="s">
        <v>1703</v>
      </c>
      <c r="D26" s="108">
        <v>2801</v>
      </c>
      <c r="E26" s="109" t="s">
        <v>2508</v>
      </c>
      <c r="F26" s="109" t="s">
        <v>1816</v>
      </c>
      <c r="G26" s="109" t="s">
        <v>1821</v>
      </c>
      <c r="H26" s="108" t="s">
        <v>1390</v>
      </c>
      <c r="I26" s="108" t="s">
        <v>2965</v>
      </c>
      <c r="J26" s="108" t="s">
        <v>2568</v>
      </c>
      <c r="K26" s="108" t="s">
        <v>2859</v>
      </c>
      <c r="L26" s="108">
        <v>8</v>
      </c>
      <c r="M26" s="110" t="s">
        <v>2618</v>
      </c>
      <c r="N26" s="109" t="s">
        <v>1729</v>
      </c>
      <c r="O26" s="109" t="s">
        <v>519</v>
      </c>
      <c r="P26" s="109" t="s">
        <v>1398</v>
      </c>
      <c r="Q26" s="111">
        <v>1</v>
      </c>
      <c r="R26" s="109"/>
      <c r="S26" s="109"/>
      <c r="T26" s="109" t="s">
        <v>7</v>
      </c>
      <c r="U26" s="108">
        <v>1</v>
      </c>
      <c r="V26" s="109">
        <v>1998</v>
      </c>
      <c r="W26" s="108">
        <f>IF(Table1[[#This Row],[ExpenditureDetails1]]=2010,1,(2010-Table1[[#This Row],[ExpenditureDetails1]]))</f>
        <v>12</v>
      </c>
      <c r="X26" s="109">
        <v>0.25</v>
      </c>
      <c r="Y26" s="174">
        <f>Table1[[#This Row],[ExpenditureDetails3]]*100000</f>
        <v>25000</v>
      </c>
      <c r="Z26" s="174">
        <f>Table1[[#This Row],[ExpenditureDetails4]]/Table1[[#This Row],[Component detail 4]]</f>
        <v>25000</v>
      </c>
      <c r="AA26" s="109">
        <v>1</v>
      </c>
      <c r="AB26" s="109">
        <v>10</v>
      </c>
      <c r="AC26" s="174">
        <f>IF(ISNUMBER([ExpenditureDetails4]),[ExpenditureDetails4]*HLOOKUP([ExpenditureDetails1],'Currency Conversion'!$A$6:$BE$45,19,FALSE),"No Data")</f>
        <v>46976.349224737605</v>
      </c>
      <c r="AD26" s="174">
        <f>Table1[[#This Row],[Calculations1]]/exchange_rate_2010</f>
        <v>1027.3486034586006</v>
      </c>
      <c r="AE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4697.6349224737605</v>
      </c>
      <c r="AF26" s="174">
        <f>Table1[[#This Row],[Calculations3]]/exchange_rate_2010</f>
        <v>102.73486034586006</v>
      </c>
      <c r="AG26" s="110"/>
      <c r="AH26" s="53"/>
    </row>
    <row r="27" spans="2:34" ht="15" customHeight="1">
      <c r="B27" s="48">
        <v>24</v>
      </c>
      <c r="C27" s="48" t="s">
        <v>1703</v>
      </c>
      <c r="D27" s="108">
        <v>2801</v>
      </c>
      <c r="E27" s="109" t="s">
        <v>2508</v>
      </c>
      <c r="F27" s="109" t="s">
        <v>1816</v>
      </c>
      <c r="G27" s="109" t="s">
        <v>1821</v>
      </c>
      <c r="H27" s="108" t="s">
        <v>1390</v>
      </c>
      <c r="I27" s="108" t="s">
        <v>2965</v>
      </c>
      <c r="J27" s="108" t="s">
        <v>2568</v>
      </c>
      <c r="K27" s="108" t="s">
        <v>2859</v>
      </c>
      <c r="L27" s="108">
        <v>8</v>
      </c>
      <c r="M27" s="110" t="s">
        <v>2618</v>
      </c>
      <c r="N27" s="109" t="s">
        <v>1729</v>
      </c>
      <c r="O27" s="109" t="s">
        <v>519</v>
      </c>
      <c r="P27" s="109" t="s">
        <v>1399</v>
      </c>
      <c r="Q27" s="111">
        <v>1</v>
      </c>
      <c r="R27" s="109"/>
      <c r="S27" s="109"/>
      <c r="T27" s="109" t="s">
        <v>7</v>
      </c>
      <c r="U27" s="108">
        <v>1</v>
      </c>
      <c r="V27" s="109">
        <v>2007</v>
      </c>
      <c r="W27" s="108">
        <f>IF(Table1[[#This Row],[ExpenditureDetails1]]=2010,1,(2010-Table1[[#This Row],[ExpenditureDetails1]]))</f>
        <v>3</v>
      </c>
      <c r="X27" s="109">
        <v>0.45</v>
      </c>
      <c r="Y27" s="174">
        <f>Table1[[#This Row],[ExpenditureDetails3]]*100000</f>
        <v>45000</v>
      </c>
      <c r="Z27" s="174">
        <f>Table1[[#This Row],[ExpenditureDetails4]]/Table1[[#This Row],[Component detail 4]]</f>
        <v>45000</v>
      </c>
      <c r="AA27" s="109">
        <v>1</v>
      </c>
      <c r="AB27" s="109">
        <v>10</v>
      </c>
      <c r="AC27" s="174">
        <f>IF(ISNUMBER([ExpenditureDetails4]),[ExpenditureDetails4]*HLOOKUP([ExpenditureDetails1],'Currency Conversion'!$A$6:$BE$45,19,FALSE),"No Data")</f>
        <v>54603.370315618275</v>
      </c>
      <c r="AD27" s="174">
        <f>Table1[[#This Row],[Calculations1]]/exchange_rate_2010</f>
        <v>1194.1476330890118</v>
      </c>
      <c r="AE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5460.3370315618276</v>
      </c>
      <c r="AF27" s="174">
        <f>Table1[[#This Row],[Calculations3]]/exchange_rate_2010</f>
        <v>119.41476330890119</v>
      </c>
      <c r="AG27" s="110"/>
      <c r="AH27" s="53"/>
    </row>
    <row r="28" spans="2:34" ht="15" customHeight="1">
      <c r="B28" s="48">
        <v>25</v>
      </c>
      <c r="C28" s="48" t="s">
        <v>1703</v>
      </c>
      <c r="D28" s="108">
        <v>2801</v>
      </c>
      <c r="E28" s="109" t="s">
        <v>2508</v>
      </c>
      <c r="F28" s="109" t="s">
        <v>1816</v>
      </c>
      <c r="G28" s="109" t="s">
        <v>1821</v>
      </c>
      <c r="H28" s="108" t="s">
        <v>1390</v>
      </c>
      <c r="I28" s="108" t="s">
        <v>2965</v>
      </c>
      <c r="J28" s="108" t="s">
        <v>2568</v>
      </c>
      <c r="K28" s="108" t="s">
        <v>2859</v>
      </c>
      <c r="L28" s="108">
        <v>8</v>
      </c>
      <c r="M28" s="110" t="s">
        <v>2618</v>
      </c>
      <c r="N28" s="109" t="s">
        <v>1729</v>
      </c>
      <c r="O28" s="109" t="s">
        <v>519</v>
      </c>
      <c r="P28" s="109" t="s">
        <v>1400</v>
      </c>
      <c r="Q28" s="111">
        <v>1</v>
      </c>
      <c r="R28" s="109"/>
      <c r="S28" s="109"/>
      <c r="T28" s="109" t="s">
        <v>7</v>
      </c>
      <c r="U28" s="108">
        <v>1</v>
      </c>
      <c r="V28" s="109">
        <v>1993</v>
      </c>
      <c r="W28" s="108">
        <f>IF(Table1[[#This Row],[ExpenditureDetails1]]=2010,1,(2010-Table1[[#This Row],[ExpenditureDetails1]]))</f>
        <v>17</v>
      </c>
      <c r="X28" s="109">
        <v>0.25</v>
      </c>
      <c r="Y28" s="174">
        <f>Table1[[#This Row],[ExpenditureDetails3]]*100000</f>
        <v>25000</v>
      </c>
      <c r="Z28" s="174">
        <f>Table1[[#This Row],[ExpenditureDetails4]]/Table1[[#This Row],[Component detail 4]]</f>
        <v>25000</v>
      </c>
      <c r="AA28" s="109">
        <v>1</v>
      </c>
      <c r="AB28" s="109">
        <v>10</v>
      </c>
      <c r="AC28" s="174">
        <f>IF(ISNUMBER([ExpenditureDetails4]),[ExpenditureDetails4]*HLOOKUP([ExpenditureDetails1],'Currency Conversion'!$A$6:$BE$45,19,FALSE),"No Data")</f>
        <v>70861.574521078248</v>
      </c>
      <c r="AD28" s="174">
        <f>Table1[[#This Row],[Calculations1]]/exchange_rate_2010</f>
        <v>1549.7061994926432</v>
      </c>
      <c r="AE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7086.1574521078246</v>
      </c>
      <c r="AF28" s="174">
        <f>Table1[[#This Row],[Calculations3]]/exchange_rate_2010</f>
        <v>154.97061994926432</v>
      </c>
      <c r="AG28" s="110"/>
      <c r="AH28" s="53"/>
    </row>
    <row r="29" spans="2:34" ht="15" customHeight="1">
      <c r="B29" s="48">
        <v>26</v>
      </c>
      <c r="C29" s="48" t="s">
        <v>1703</v>
      </c>
      <c r="D29" s="108">
        <v>2801</v>
      </c>
      <c r="E29" s="109" t="s">
        <v>2508</v>
      </c>
      <c r="F29" s="109" t="s">
        <v>1816</v>
      </c>
      <c r="G29" s="109" t="s">
        <v>1821</v>
      </c>
      <c r="H29" s="108" t="s">
        <v>1390</v>
      </c>
      <c r="I29" s="108" t="s">
        <v>2965</v>
      </c>
      <c r="J29" s="108" t="s">
        <v>2568</v>
      </c>
      <c r="K29" s="108" t="s">
        <v>2859</v>
      </c>
      <c r="L29" s="108">
        <v>8</v>
      </c>
      <c r="M29" s="110" t="s">
        <v>2618</v>
      </c>
      <c r="N29" s="109" t="s">
        <v>1729</v>
      </c>
      <c r="O29" s="109" t="s">
        <v>519</v>
      </c>
      <c r="P29" s="109" t="s">
        <v>1401</v>
      </c>
      <c r="Q29" s="111">
        <v>1</v>
      </c>
      <c r="R29" s="109"/>
      <c r="S29" s="109"/>
      <c r="T29" s="109" t="s">
        <v>7</v>
      </c>
      <c r="U29" s="108">
        <v>1</v>
      </c>
      <c r="V29" s="109">
        <v>1994</v>
      </c>
      <c r="W29" s="108">
        <f>IF(Table1[[#This Row],[ExpenditureDetails1]]=2010,1,(2010-Table1[[#This Row],[ExpenditureDetails1]]))</f>
        <v>16</v>
      </c>
      <c r="X29" s="109">
        <v>0.25</v>
      </c>
      <c r="Y29" s="174">
        <f>Table1[[#This Row],[ExpenditureDetails3]]*100000</f>
        <v>25000</v>
      </c>
      <c r="Z29" s="174">
        <f>Table1[[#This Row],[ExpenditureDetails4]]/Table1[[#This Row],[Component detail 4]]</f>
        <v>25000</v>
      </c>
      <c r="AA29" s="109">
        <v>1</v>
      </c>
      <c r="AB29" s="109">
        <v>10</v>
      </c>
      <c r="AC29" s="174">
        <f>IF(ISNUMBER([ExpenditureDetails4]),[ExpenditureDetails4]*HLOOKUP([ExpenditureDetails1],'Currency Conversion'!$A$6:$BE$45,19,FALSE),"No Data")</f>
        <v>64532.254062094406</v>
      </c>
      <c r="AD29" s="174">
        <f>Table1[[#This Row],[Calculations1]]/exchange_rate_2010</f>
        <v>1411.2872154359843</v>
      </c>
      <c r="AE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6453.2254062094407</v>
      </c>
      <c r="AF29" s="174">
        <f>Table1[[#This Row],[Calculations3]]/exchange_rate_2010</f>
        <v>141.12872154359843</v>
      </c>
      <c r="AG29" s="110"/>
      <c r="AH29" s="53"/>
    </row>
    <row r="30" spans="2:34" ht="15" customHeight="1">
      <c r="B30" s="48">
        <v>27</v>
      </c>
      <c r="C30" s="48" t="s">
        <v>1703</v>
      </c>
      <c r="D30" s="108">
        <v>2801</v>
      </c>
      <c r="E30" s="109" t="s">
        <v>2508</v>
      </c>
      <c r="F30" s="109" t="s">
        <v>1816</v>
      </c>
      <c r="G30" s="109" t="s">
        <v>1821</v>
      </c>
      <c r="H30" s="108" t="s">
        <v>1390</v>
      </c>
      <c r="I30" s="108" t="s">
        <v>2965</v>
      </c>
      <c r="J30" s="108" t="s">
        <v>2568</v>
      </c>
      <c r="K30" s="108" t="s">
        <v>2859</v>
      </c>
      <c r="L30" s="108">
        <v>8</v>
      </c>
      <c r="M30" s="110" t="s">
        <v>2618</v>
      </c>
      <c r="N30" s="109" t="s">
        <v>1729</v>
      </c>
      <c r="O30" s="109" t="s">
        <v>519</v>
      </c>
      <c r="P30" s="109" t="s">
        <v>1402</v>
      </c>
      <c r="Q30" s="111">
        <v>1</v>
      </c>
      <c r="R30" s="109"/>
      <c r="S30" s="109"/>
      <c r="T30" s="109" t="s">
        <v>7</v>
      </c>
      <c r="U30" s="108">
        <v>1</v>
      </c>
      <c r="V30" s="109">
        <v>2007</v>
      </c>
      <c r="W30" s="108">
        <f>IF(Table1[[#This Row],[ExpenditureDetails1]]=2010,1,(2010-Table1[[#This Row],[ExpenditureDetails1]]))</f>
        <v>3</v>
      </c>
      <c r="X30" s="109">
        <v>0.45</v>
      </c>
      <c r="Y30" s="174">
        <f>Table1[[#This Row],[ExpenditureDetails3]]*100000</f>
        <v>45000</v>
      </c>
      <c r="Z30" s="174">
        <f>Table1[[#This Row],[ExpenditureDetails4]]/Table1[[#This Row],[Component detail 4]]</f>
        <v>45000</v>
      </c>
      <c r="AA30" s="109">
        <v>1</v>
      </c>
      <c r="AB30" s="109">
        <v>10</v>
      </c>
      <c r="AC30" s="174">
        <f>IF(ISNUMBER([ExpenditureDetails4]),[ExpenditureDetails4]*HLOOKUP([ExpenditureDetails1],'Currency Conversion'!$A$6:$BE$45,19,FALSE),"No Data")</f>
        <v>54603.370315618275</v>
      </c>
      <c r="AD30" s="174">
        <f>Table1[[#This Row],[Calculations1]]/exchange_rate_2010</f>
        <v>1194.1476330890118</v>
      </c>
      <c r="AE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5460.3370315618276</v>
      </c>
      <c r="AF30" s="174">
        <f>Table1[[#This Row],[Calculations3]]/exchange_rate_2010</f>
        <v>119.41476330890119</v>
      </c>
      <c r="AG30" s="110"/>
      <c r="AH30" s="53"/>
    </row>
    <row r="31" spans="2:34" ht="15" customHeight="1">
      <c r="B31" s="48">
        <v>28</v>
      </c>
      <c r="C31" s="48" t="s">
        <v>1703</v>
      </c>
      <c r="D31" s="108">
        <v>2801</v>
      </c>
      <c r="E31" s="109" t="s">
        <v>2508</v>
      </c>
      <c r="F31" s="109" t="s">
        <v>1816</v>
      </c>
      <c r="G31" s="109" t="s">
        <v>1821</v>
      </c>
      <c r="H31" s="108" t="s">
        <v>1390</v>
      </c>
      <c r="I31" s="108" t="s">
        <v>2965</v>
      </c>
      <c r="J31" s="108" t="s">
        <v>2568</v>
      </c>
      <c r="K31" s="108" t="s">
        <v>2859</v>
      </c>
      <c r="L31" s="108">
        <v>8</v>
      </c>
      <c r="M31" s="110" t="s">
        <v>2618</v>
      </c>
      <c r="N31" s="109" t="s">
        <v>1729</v>
      </c>
      <c r="O31" s="109" t="s">
        <v>519</v>
      </c>
      <c r="P31" s="109" t="s">
        <v>1403</v>
      </c>
      <c r="Q31" s="111">
        <v>1</v>
      </c>
      <c r="R31" s="109"/>
      <c r="S31" s="109"/>
      <c r="T31" s="109" t="s">
        <v>7</v>
      </c>
      <c r="U31" s="108">
        <v>1</v>
      </c>
      <c r="V31" s="109">
        <v>2006</v>
      </c>
      <c r="W31" s="108">
        <f>IF(Table1[[#This Row],[ExpenditureDetails1]]=2010,1,(2010-Table1[[#This Row],[ExpenditureDetails1]]))</f>
        <v>4</v>
      </c>
      <c r="X31" s="109">
        <v>0.45</v>
      </c>
      <c r="Y31" s="174">
        <f>Table1[[#This Row],[ExpenditureDetails3]]*100000</f>
        <v>45000</v>
      </c>
      <c r="Z31" s="174">
        <f>Table1[[#This Row],[ExpenditureDetails4]]/Table1[[#This Row],[Component detail 4]]</f>
        <v>45000</v>
      </c>
      <c r="AA31" s="109">
        <v>1</v>
      </c>
      <c r="AB31" s="109">
        <v>10</v>
      </c>
      <c r="AC31" s="174">
        <f>IF(ISNUMBER([ExpenditureDetails4]),[ExpenditureDetails4]*HLOOKUP([ExpenditureDetails1],'Currency Conversion'!$A$6:$BE$45,19,FALSE),"No Data")</f>
        <v>58106.049502359288</v>
      </c>
      <c r="AD31" s="174">
        <f>Table1[[#This Row],[Calculations1]]/exchange_rate_2010</f>
        <v>1270.749425911323</v>
      </c>
      <c r="AE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5810.6049502359292</v>
      </c>
      <c r="AF31" s="174">
        <f>Table1[[#This Row],[Calculations3]]/exchange_rate_2010</f>
        <v>127.0749425911323</v>
      </c>
      <c r="AG31" s="110"/>
      <c r="AH31" s="53"/>
    </row>
    <row r="32" spans="2:34" ht="15" customHeight="1">
      <c r="B32" s="48">
        <v>29</v>
      </c>
      <c r="C32" s="48" t="s">
        <v>1703</v>
      </c>
      <c r="D32" s="108">
        <v>2801</v>
      </c>
      <c r="E32" s="109" t="s">
        <v>2508</v>
      </c>
      <c r="F32" s="109" t="s">
        <v>1816</v>
      </c>
      <c r="G32" s="109" t="s">
        <v>1821</v>
      </c>
      <c r="H32" s="108" t="s">
        <v>1390</v>
      </c>
      <c r="I32" s="108" t="s">
        <v>2965</v>
      </c>
      <c r="J32" s="108" t="s">
        <v>2568</v>
      </c>
      <c r="K32" s="108" t="s">
        <v>2859</v>
      </c>
      <c r="L32" s="108">
        <v>8</v>
      </c>
      <c r="M32" s="110" t="s">
        <v>2618</v>
      </c>
      <c r="N32" s="109" t="s">
        <v>1729</v>
      </c>
      <c r="O32" s="109" t="s">
        <v>519</v>
      </c>
      <c r="P32" s="109" t="s">
        <v>1364</v>
      </c>
      <c r="Q32" s="111">
        <v>1</v>
      </c>
      <c r="R32" s="109"/>
      <c r="S32" s="109"/>
      <c r="T32" s="109" t="s">
        <v>7</v>
      </c>
      <c r="U32" s="108">
        <v>1</v>
      </c>
      <c r="V32" s="109">
        <v>2004</v>
      </c>
      <c r="W32" s="108">
        <f>IF(Table1[[#This Row],[ExpenditureDetails1]]=2010,1,(2010-Table1[[#This Row],[ExpenditureDetails1]]))</f>
        <v>6</v>
      </c>
      <c r="X32" s="109">
        <v>0.45</v>
      </c>
      <c r="Y32" s="174">
        <f>Table1[[#This Row],[ExpenditureDetails3]]*100000</f>
        <v>45000</v>
      </c>
      <c r="Z32" s="174">
        <f>Table1[[#This Row],[ExpenditureDetails4]]/Table1[[#This Row],[Component detail 4]]</f>
        <v>45000</v>
      </c>
      <c r="AA32" s="109">
        <v>1</v>
      </c>
      <c r="AB32" s="109">
        <v>10</v>
      </c>
      <c r="AC32" s="174">
        <f>IF(ISNUMBER([ExpenditureDetails4]),[ExpenditureDetails4]*HLOOKUP([ExpenditureDetails1],'Currency Conversion'!$A$6:$BE$45,19,FALSE),"No Data")</f>
        <v>65802.434828533005</v>
      </c>
      <c r="AD32" s="174">
        <f>Table1[[#This Row],[Calculations1]]/exchange_rate_2010</f>
        <v>1439.0654157022047</v>
      </c>
      <c r="AE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6580.2434828533005</v>
      </c>
      <c r="AF32" s="174">
        <f>Table1[[#This Row],[Calculations3]]/exchange_rate_2010</f>
        <v>143.90654157022047</v>
      </c>
      <c r="AG32" s="110"/>
      <c r="AH32" s="53"/>
    </row>
    <row r="33" spans="2:34" ht="15" customHeight="1">
      <c r="B33" s="48">
        <v>30</v>
      </c>
      <c r="C33" s="48" t="s">
        <v>1703</v>
      </c>
      <c r="D33" s="108">
        <v>2801</v>
      </c>
      <c r="E33" s="109" t="s">
        <v>2508</v>
      </c>
      <c r="F33" s="109" t="s">
        <v>1816</v>
      </c>
      <c r="G33" s="109" t="s">
        <v>1821</v>
      </c>
      <c r="H33" s="108" t="s">
        <v>1390</v>
      </c>
      <c r="I33" s="108" t="s">
        <v>2965</v>
      </c>
      <c r="J33" s="108" t="s">
        <v>2568</v>
      </c>
      <c r="K33" s="108" t="s">
        <v>2859</v>
      </c>
      <c r="L33" s="108">
        <v>8</v>
      </c>
      <c r="M33" s="110" t="s">
        <v>2618</v>
      </c>
      <c r="N33" s="111" t="s">
        <v>1729</v>
      </c>
      <c r="O33" s="111" t="s">
        <v>1713</v>
      </c>
      <c r="P33" s="111" t="s">
        <v>1404</v>
      </c>
      <c r="Q33" s="111">
        <v>1</v>
      </c>
      <c r="R33" s="109"/>
      <c r="S33" s="109"/>
      <c r="T33" s="109" t="s">
        <v>7</v>
      </c>
      <c r="U33" s="108">
        <v>1</v>
      </c>
      <c r="V33" s="109">
        <v>1980</v>
      </c>
      <c r="W33" s="108">
        <f>IF(Table1[[#This Row],[ExpenditureDetails1]]=2010,1,(2010-Table1[[#This Row],[ExpenditureDetails1]]))</f>
        <v>30</v>
      </c>
      <c r="X33" s="109">
        <v>0.06</v>
      </c>
      <c r="Y33" s="174">
        <f>Table1[[#This Row],[ExpenditureDetails3]]*100000</f>
        <v>6000</v>
      </c>
      <c r="Z33" s="174">
        <f>Table1[[#This Row],[ExpenditureDetails4]]/Table1[[#This Row],[Component detail 4]]</f>
        <v>6000</v>
      </c>
      <c r="AA33" s="109">
        <v>1</v>
      </c>
      <c r="AB33" s="109">
        <v>10</v>
      </c>
      <c r="AC33" s="174">
        <f>IF(ISNUMBER([ExpenditureDetails4]),[ExpenditureDetails4]*HLOOKUP([ExpenditureDetails1],'Currency Conversion'!$A$6:$BE$45,19,FALSE),"No Data")</f>
        <v>53640.701885697687</v>
      </c>
      <c r="AD33" s="174">
        <f>Table1[[#This Row],[Calculations1]]/exchange_rate_2010</f>
        <v>1173.0945695071402</v>
      </c>
      <c r="AE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5364.070188569769</v>
      </c>
      <c r="AF33" s="174">
        <f>Table1[[#This Row],[Calculations3]]/exchange_rate_2010</f>
        <v>117.30945695071404</v>
      </c>
      <c r="AG33" s="110"/>
      <c r="AH33" s="53"/>
    </row>
    <row r="34" spans="2:34" ht="15" customHeight="1">
      <c r="B34" s="48">
        <v>31</v>
      </c>
      <c r="C34" s="48" t="s">
        <v>1703</v>
      </c>
      <c r="D34" s="108">
        <v>2801</v>
      </c>
      <c r="E34" s="109" t="s">
        <v>2508</v>
      </c>
      <c r="F34" s="109" t="s">
        <v>1816</v>
      </c>
      <c r="G34" s="109" t="s">
        <v>1821</v>
      </c>
      <c r="H34" s="108" t="s">
        <v>1390</v>
      </c>
      <c r="I34" s="108" t="s">
        <v>2965</v>
      </c>
      <c r="J34" s="108" t="s">
        <v>2568</v>
      </c>
      <c r="K34" s="108" t="s">
        <v>2859</v>
      </c>
      <c r="L34" s="108">
        <v>8</v>
      </c>
      <c r="M34" s="110" t="s">
        <v>2618</v>
      </c>
      <c r="N34" s="109" t="s">
        <v>1712</v>
      </c>
      <c r="O34" s="111"/>
      <c r="P34" s="111" t="s">
        <v>1406</v>
      </c>
      <c r="Q34" s="111">
        <v>1</v>
      </c>
      <c r="R34" s="109">
        <v>10</v>
      </c>
      <c r="S34" s="109"/>
      <c r="T34" s="109" t="s">
        <v>7</v>
      </c>
      <c r="U34" s="108">
        <v>1</v>
      </c>
      <c r="V34" s="109">
        <v>2001</v>
      </c>
      <c r="W34" s="108">
        <f>IF(Table1[[#This Row],[ExpenditureDetails1]]=2010,1,(2010-Table1[[#This Row],[ExpenditureDetails1]]))</f>
        <v>9</v>
      </c>
      <c r="X34" s="109">
        <v>0.4</v>
      </c>
      <c r="Y34" s="174">
        <f>Table1[[#This Row],[ExpenditureDetails3]]*100000</f>
        <v>40000</v>
      </c>
      <c r="Z34" s="174">
        <f>Table1[[#This Row],[ExpenditureDetails4]]/Table1[[#This Row],[Component detail 4]]</f>
        <v>40000</v>
      </c>
      <c r="AA34" s="109">
        <v>1</v>
      </c>
      <c r="AB34" s="109">
        <v>10</v>
      </c>
      <c r="AC34" s="174">
        <f>IF(ISNUMBER([ExpenditureDetails4]),[ExpenditureDetails4]*HLOOKUP([ExpenditureDetails1],'Currency Conversion'!$A$6:$BE$45,19,FALSE),"No Data")</f>
        <v>64773.447255205625</v>
      </c>
      <c r="AD34" s="174">
        <f>Table1[[#This Row],[Calculations1]]/exchange_rate_2010</f>
        <v>1416.5619865537035</v>
      </c>
      <c r="AE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6477.3447255205629</v>
      </c>
      <c r="AF34" s="174">
        <f>Table1[[#This Row],[Calculations3]]/exchange_rate_2010</f>
        <v>141.65619865537036</v>
      </c>
      <c r="AG34" s="110"/>
      <c r="AH34" s="53"/>
    </row>
    <row r="35" spans="2:34" ht="15" customHeight="1">
      <c r="B35" s="48">
        <v>32</v>
      </c>
      <c r="C35" s="48" t="s">
        <v>1703</v>
      </c>
      <c r="D35" s="108">
        <v>2801</v>
      </c>
      <c r="E35" s="109" t="s">
        <v>2508</v>
      </c>
      <c r="F35" s="109" t="s">
        <v>1816</v>
      </c>
      <c r="G35" s="109" t="s">
        <v>1821</v>
      </c>
      <c r="H35" s="108" t="s">
        <v>1390</v>
      </c>
      <c r="I35" s="108" t="s">
        <v>2965</v>
      </c>
      <c r="J35" s="108" t="s">
        <v>2568</v>
      </c>
      <c r="K35" s="108" t="s">
        <v>2859</v>
      </c>
      <c r="L35" s="108">
        <v>8</v>
      </c>
      <c r="M35" s="110" t="s">
        <v>2618</v>
      </c>
      <c r="N35" s="109" t="s">
        <v>1712</v>
      </c>
      <c r="O35" s="111"/>
      <c r="P35" s="111" t="s">
        <v>1407</v>
      </c>
      <c r="Q35" s="109">
        <v>4</v>
      </c>
      <c r="R35" s="109">
        <v>5</v>
      </c>
      <c r="S35" s="109"/>
      <c r="T35" s="109" t="s">
        <v>7</v>
      </c>
      <c r="U35" s="108">
        <v>1</v>
      </c>
      <c r="V35" s="109">
        <v>2001</v>
      </c>
      <c r="W35" s="108">
        <f>IF(Table1[[#This Row],[ExpenditureDetails1]]=2010,1,(2010-Table1[[#This Row],[ExpenditureDetails1]]))</f>
        <v>9</v>
      </c>
      <c r="X35" s="109">
        <v>1.6</v>
      </c>
      <c r="Y35" s="174">
        <f>Table1[[#This Row],[ExpenditureDetails3]]*100000</f>
        <v>160000</v>
      </c>
      <c r="Z35" s="174">
        <f>Table1[[#This Row],[ExpenditureDetails4]]/Table1[[#This Row],[Component detail 4]]</f>
        <v>40000</v>
      </c>
      <c r="AA35" s="109">
        <v>1</v>
      </c>
      <c r="AB35" s="109">
        <v>10</v>
      </c>
      <c r="AC35" s="174">
        <f>IF(ISNUMBER([ExpenditureDetails4]),[ExpenditureDetails4]*HLOOKUP([ExpenditureDetails1],'Currency Conversion'!$A$6:$BE$45,19,FALSE),"No Data")</f>
        <v>259093.7890208225</v>
      </c>
      <c r="AD35" s="174">
        <f>Table1[[#This Row],[Calculations1]]/exchange_rate_2010</f>
        <v>5666.247946214814</v>
      </c>
      <c r="AE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25909.378902082251</v>
      </c>
      <c r="AF35" s="174">
        <f>Table1[[#This Row],[Calculations3]]/exchange_rate_2010</f>
        <v>566.62479462148144</v>
      </c>
      <c r="AG35" s="110"/>
      <c r="AH35" s="53"/>
    </row>
    <row r="36" spans="2:34" ht="15" customHeight="1">
      <c r="B36" s="48">
        <v>33</v>
      </c>
      <c r="C36" s="48" t="s">
        <v>1703</v>
      </c>
      <c r="D36" s="108">
        <v>2801</v>
      </c>
      <c r="E36" s="109" t="s">
        <v>2508</v>
      </c>
      <c r="F36" s="109" t="s">
        <v>1816</v>
      </c>
      <c r="G36" s="109" t="s">
        <v>1821</v>
      </c>
      <c r="H36" s="108" t="s">
        <v>1390</v>
      </c>
      <c r="I36" s="108" t="s">
        <v>2965</v>
      </c>
      <c r="J36" s="108" t="s">
        <v>2568</v>
      </c>
      <c r="K36" s="108" t="s">
        <v>2859</v>
      </c>
      <c r="L36" s="108">
        <v>8</v>
      </c>
      <c r="M36" s="110" t="s">
        <v>2618</v>
      </c>
      <c r="N36" s="109" t="s">
        <v>1712</v>
      </c>
      <c r="O36" s="111"/>
      <c r="P36" s="111" t="s">
        <v>1408</v>
      </c>
      <c r="Q36" s="109">
        <v>4</v>
      </c>
      <c r="R36" s="109">
        <v>7.5</v>
      </c>
      <c r="S36" s="109"/>
      <c r="T36" s="109" t="s">
        <v>7</v>
      </c>
      <c r="U36" s="108">
        <v>1</v>
      </c>
      <c r="V36" s="109">
        <v>2001</v>
      </c>
      <c r="W36" s="108">
        <f>IF(Table1[[#This Row],[ExpenditureDetails1]]=2010,1,(2010-Table1[[#This Row],[ExpenditureDetails1]]))</f>
        <v>9</v>
      </c>
      <c r="X36" s="109">
        <v>1.8</v>
      </c>
      <c r="Y36" s="174">
        <f>Table1[[#This Row],[ExpenditureDetails3]]*100000</f>
        <v>180000</v>
      </c>
      <c r="Z36" s="174">
        <f>Table1[[#This Row],[ExpenditureDetails4]]/Table1[[#This Row],[Component detail 4]]</f>
        <v>45000</v>
      </c>
      <c r="AA36" s="109">
        <v>1</v>
      </c>
      <c r="AB36" s="109">
        <v>10</v>
      </c>
      <c r="AC36" s="174">
        <f>IF(ISNUMBER([ExpenditureDetails4]),[ExpenditureDetails4]*HLOOKUP([ExpenditureDetails1],'Currency Conversion'!$A$6:$BE$45,19,FALSE),"No Data")</f>
        <v>291480.5126484253</v>
      </c>
      <c r="AD36" s="174">
        <f>Table1[[#This Row],[Calculations1]]/exchange_rate_2010</f>
        <v>6374.5289394916654</v>
      </c>
      <c r="AE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29148.051264842528</v>
      </c>
      <c r="AF36" s="174">
        <f>Table1[[#This Row],[Calculations3]]/exchange_rate_2010</f>
        <v>637.45289394916642</v>
      </c>
      <c r="AG36" s="110"/>
      <c r="AH36" s="53"/>
    </row>
    <row r="37" spans="2:34" ht="15" customHeight="1">
      <c r="B37" s="48">
        <v>34</v>
      </c>
      <c r="C37" s="48" t="s">
        <v>1703</v>
      </c>
      <c r="D37" s="108">
        <v>2801</v>
      </c>
      <c r="E37" s="109" t="s">
        <v>2508</v>
      </c>
      <c r="F37" s="109" t="s">
        <v>1816</v>
      </c>
      <c r="G37" s="109" t="s">
        <v>1821</v>
      </c>
      <c r="H37" s="108" t="s">
        <v>1390</v>
      </c>
      <c r="I37" s="108" t="s">
        <v>2965</v>
      </c>
      <c r="J37" s="108" t="s">
        <v>2568</v>
      </c>
      <c r="K37" s="108" t="s">
        <v>2859</v>
      </c>
      <c r="L37" s="108">
        <v>8</v>
      </c>
      <c r="M37" s="110" t="s">
        <v>2618</v>
      </c>
      <c r="N37" s="109" t="s">
        <v>2478</v>
      </c>
      <c r="O37" s="111" t="s">
        <v>348</v>
      </c>
      <c r="P37" s="111" t="s">
        <v>1409</v>
      </c>
      <c r="Q37" s="111">
        <v>1</v>
      </c>
      <c r="R37" s="109"/>
      <c r="S37" s="109"/>
      <c r="T37" s="109" t="s">
        <v>7</v>
      </c>
      <c r="U37" s="108">
        <v>1</v>
      </c>
      <c r="V37" s="109">
        <v>2001</v>
      </c>
      <c r="W37" s="108">
        <f>IF(Table1[[#This Row],[ExpenditureDetails1]]=2010,1,(2010-Table1[[#This Row],[ExpenditureDetails1]]))</f>
        <v>9</v>
      </c>
      <c r="X37" s="109">
        <v>0.3</v>
      </c>
      <c r="Y37" s="174">
        <f>Table1[[#This Row],[ExpenditureDetails3]]*100000</f>
        <v>30000</v>
      </c>
      <c r="Z37" s="174">
        <f>Table1[[#This Row],[ExpenditureDetails4]]/Table1[[#This Row],[Component detail 4]]</f>
        <v>30000</v>
      </c>
      <c r="AA37" s="109">
        <v>1</v>
      </c>
      <c r="AB37" s="109">
        <v>15</v>
      </c>
      <c r="AC37" s="174">
        <f>IF(ISNUMBER([ExpenditureDetails4]),[ExpenditureDetails4]*HLOOKUP([ExpenditureDetails1],'Currency Conversion'!$A$6:$BE$45,19,FALSE),"No Data")</f>
        <v>48580.085441404219</v>
      </c>
      <c r="AD37" s="174">
        <f>Table1[[#This Row],[Calculations1]]/exchange_rate_2010</f>
        <v>1062.4214899152776</v>
      </c>
      <c r="AE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3238.6723627602814</v>
      </c>
      <c r="AF37" s="174">
        <f>Table1[[#This Row],[Calculations3]]/exchange_rate_2010</f>
        <v>70.82809932768518</v>
      </c>
      <c r="AG37" s="110"/>
      <c r="AH37" s="53"/>
    </row>
    <row r="38" spans="2:34" ht="15" customHeight="1">
      <c r="B38" s="48">
        <v>35</v>
      </c>
      <c r="C38" s="48" t="s">
        <v>1703</v>
      </c>
      <c r="D38" s="108">
        <v>2801</v>
      </c>
      <c r="E38" s="109" t="s">
        <v>2508</v>
      </c>
      <c r="F38" s="109" t="s">
        <v>1816</v>
      </c>
      <c r="G38" s="109" t="s">
        <v>1821</v>
      </c>
      <c r="H38" s="108" t="s">
        <v>1390</v>
      </c>
      <c r="I38" s="108" t="s">
        <v>2965</v>
      </c>
      <c r="J38" s="108" t="s">
        <v>2568</v>
      </c>
      <c r="K38" s="108" t="s">
        <v>2859</v>
      </c>
      <c r="L38" s="108">
        <v>8</v>
      </c>
      <c r="M38" s="110" t="s">
        <v>2618</v>
      </c>
      <c r="N38" s="111" t="s">
        <v>1729</v>
      </c>
      <c r="O38" s="111" t="s">
        <v>1718</v>
      </c>
      <c r="P38" s="111" t="s">
        <v>1410</v>
      </c>
      <c r="Q38" s="109">
        <v>27</v>
      </c>
      <c r="R38" s="109"/>
      <c r="S38" s="109"/>
      <c r="T38" s="109" t="s">
        <v>7</v>
      </c>
      <c r="U38" s="108">
        <v>1</v>
      </c>
      <c r="V38" s="109">
        <v>2008</v>
      </c>
      <c r="W38" s="108">
        <f>IF(Table1[[#This Row],[ExpenditureDetails1]]=2010,1,(2010-Table1[[#This Row],[ExpenditureDetails1]]))</f>
        <v>2</v>
      </c>
      <c r="X38" s="109">
        <v>1.08</v>
      </c>
      <c r="Y38" s="174">
        <f>Table1[[#This Row],[ExpenditureDetails3]]*100000</f>
        <v>108000</v>
      </c>
      <c r="Z38" s="174">
        <f>Table1[[#This Row],[ExpenditureDetails4]]/Table1[[#This Row],[Component detail 4]]</f>
        <v>4000</v>
      </c>
      <c r="AA38" s="109">
        <v>1</v>
      </c>
      <c r="AB38" s="109">
        <v>10</v>
      </c>
      <c r="AC38" s="174">
        <f>IF(ISNUMBER([ExpenditureDetails4]),[ExpenditureDetails4]*HLOOKUP([ExpenditureDetails1],'Currency Conversion'!$A$6:$BE$45,19,FALSE),"No Data")</f>
        <v>123919.53297527642</v>
      </c>
      <c r="AD38" s="174">
        <f>Table1[[#This Row],[Calculations1]]/exchange_rate_2010</f>
        <v>2710.0564697852665</v>
      </c>
      <c r="AE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12391.953297527642</v>
      </c>
      <c r="AF38" s="174">
        <f>Table1[[#This Row],[Calculations3]]/exchange_rate_2010</f>
        <v>271.00564697852667</v>
      </c>
      <c r="AG38" s="110"/>
      <c r="AH38" s="53"/>
    </row>
    <row r="39" spans="2:34" ht="15" customHeight="1">
      <c r="B39" s="48">
        <v>36</v>
      </c>
      <c r="C39" s="48" t="s">
        <v>1703</v>
      </c>
      <c r="D39" s="108">
        <v>2801</v>
      </c>
      <c r="E39" s="109" t="s">
        <v>2508</v>
      </c>
      <c r="F39" s="109" t="s">
        <v>1816</v>
      </c>
      <c r="G39" s="109" t="s">
        <v>1821</v>
      </c>
      <c r="H39" s="108" t="s">
        <v>1390</v>
      </c>
      <c r="I39" s="108" t="s">
        <v>2965</v>
      </c>
      <c r="J39" s="108" t="s">
        <v>2568</v>
      </c>
      <c r="K39" s="108" t="s">
        <v>2859</v>
      </c>
      <c r="L39" s="108">
        <v>8</v>
      </c>
      <c r="M39" s="110" t="s">
        <v>2618</v>
      </c>
      <c r="N39" s="111" t="s">
        <v>364</v>
      </c>
      <c r="O39" s="111" t="s">
        <v>2465</v>
      </c>
      <c r="P39" s="111" t="s">
        <v>1411</v>
      </c>
      <c r="Q39" s="111">
        <v>1</v>
      </c>
      <c r="R39" s="109">
        <v>3870</v>
      </c>
      <c r="S39" s="109"/>
      <c r="T39" s="109" t="s">
        <v>7</v>
      </c>
      <c r="U39" s="108">
        <v>1</v>
      </c>
      <c r="V39" s="109">
        <v>2008</v>
      </c>
      <c r="W39" s="108">
        <f>IF(Table1[[#This Row],[ExpenditureDetails1]]=2010,1,(2010-Table1[[#This Row],[ExpenditureDetails1]]))</f>
        <v>2</v>
      </c>
      <c r="X39" s="109">
        <v>6.89</v>
      </c>
      <c r="Y39" s="174">
        <f>Table1[[#This Row],[ExpenditureDetails3]]*100000</f>
        <v>689000</v>
      </c>
      <c r="Z39" s="174">
        <f>Table1[[#This Row],[ExpenditureDetails4]]/Table1[[#This Row],[Component detail 4]]</f>
        <v>689000</v>
      </c>
      <c r="AA39" s="109">
        <v>1</v>
      </c>
      <c r="AB39" s="109">
        <v>20</v>
      </c>
      <c r="AC39" s="174">
        <f>IF(ISNUMBER([ExpenditureDetails4]),[ExpenditureDetails4]*HLOOKUP([ExpenditureDetails1],'Currency Conversion'!$A$6:$BE$45,19,FALSE),"No Data")</f>
        <v>790560.72425893939</v>
      </c>
      <c r="AD39" s="174">
        <f>Table1[[#This Row],[Calculations1]]/exchange_rate_2010</f>
        <v>17289.156552611563</v>
      </c>
      <c r="AE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39528.036212946972</v>
      </c>
      <c r="AF39" s="174">
        <f>Table1[[#This Row],[Calculations3]]/exchange_rate_2010</f>
        <v>864.45782763057821</v>
      </c>
      <c r="AG39" s="110"/>
      <c r="AH39" s="53"/>
    </row>
    <row r="40" spans="2:34" ht="15" customHeight="1">
      <c r="B40" s="48">
        <v>37</v>
      </c>
      <c r="C40" s="48" t="s">
        <v>1703</v>
      </c>
      <c r="D40" s="108">
        <v>2801</v>
      </c>
      <c r="E40" s="109" t="s">
        <v>2508</v>
      </c>
      <c r="F40" s="109" t="s">
        <v>1816</v>
      </c>
      <c r="G40" s="109" t="s">
        <v>1821</v>
      </c>
      <c r="H40" s="108" t="s">
        <v>1390</v>
      </c>
      <c r="I40" s="108" t="s">
        <v>2965</v>
      </c>
      <c r="J40" s="108" t="s">
        <v>2568</v>
      </c>
      <c r="K40" s="108" t="s">
        <v>2859</v>
      </c>
      <c r="L40" s="108">
        <v>8</v>
      </c>
      <c r="M40" s="110" t="s">
        <v>2618</v>
      </c>
      <c r="N40" s="111" t="s">
        <v>1717</v>
      </c>
      <c r="O40" s="111"/>
      <c r="P40" s="111" t="s">
        <v>1413</v>
      </c>
      <c r="Q40" s="109">
        <v>4</v>
      </c>
      <c r="R40" s="109"/>
      <c r="S40" s="109"/>
      <c r="T40" s="109" t="s">
        <v>7</v>
      </c>
      <c r="U40" s="108">
        <v>1</v>
      </c>
      <c r="V40" s="109">
        <v>2008</v>
      </c>
      <c r="W40" s="108">
        <f>IF(Table1[[#This Row],[ExpenditureDetails1]]=2010,1,(2010-Table1[[#This Row],[ExpenditureDetails1]]))</f>
        <v>2</v>
      </c>
      <c r="X40" s="109">
        <v>0.48</v>
      </c>
      <c r="Y40" s="174">
        <f>Table1[[#This Row],[ExpenditureDetails3]]*100000</f>
        <v>48000</v>
      </c>
      <c r="Z40" s="174">
        <f>Table1[[#This Row],[ExpenditureDetails4]]/Table1[[#This Row],[Component detail 4]]</f>
        <v>12000</v>
      </c>
      <c r="AA40" s="109">
        <v>1</v>
      </c>
      <c r="AB40" s="109">
        <v>10</v>
      </c>
      <c r="AC40" s="174">
        <f>IF(ISNUMBER([ExpenditureDetails4]),[ExpenditureDetails4]*HLOOKUP([ExpenditureDetails1],'Currency Conversion'!$A$6:$BE$45,19,FALSE),"No Data")</f>
        <v>55075.347989011745</v>
      </c>
      <c r="AD40" s="174">
        <f>Table1[[#This Row],[Calculations1]]/exchange_rate_2010</f>
        <v>1204.4695421267852</v>
      </c>
      <c r="AE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5507.5347989011743</v>
      </c>
      <c r="AF40" s="174">
        <f>Table1[[#This Row],[Calculations3]]/exchange_rate_2010</f>
        <v>120.44695421267852</v>
      </c>
      <c r="AG40" s="110"/>
      <c r="AH40" s="53"/>
    </row>
    <row r="41" spans="2:34" ht="15" customHeight="1">
      <c r="B41" s="48">
        <v>38</v>
      </c>
      <c r="C41" s="48" t="s">
        <v>1703</v>
      </c>
      <c r="D41" s="108">
        <v>2801</v>
      </c>
      <c r="E41" s="109" t="s">
        <v>2508</v>
      </c>
      <c r="F41" s="109" t="s">
        <v>1816</v>
      </c>
      <c r="G41" s="109" t="s">
        <v>1821</v>
      </c>
      <c r="H41" s="108" t="s">
        <v>1390</v>
      </c>
      <c r="I41" s="108" t="s">
        <v>2965</v>
      </c>
      <c r="J41" s="108" t="s">
        <v>2568</v>
      </c>
      <c r="K41" s="108" t="s">
        <v>2859</v>
      </c>
      <c r="L41" s="108">
        <v>8</v>
      </c>
      <c r="M41" s="110" t="s">
        <v>2618</v>
      </c>
      <c r="N41" s="111" t="s">
        <v>1719</v>
      </c>
      <c r="O41" s="111"/>
      <c r="P41" s="111" t="s">
        <v>1251</v>
      </c>
      <c r="Q41" s="111">
        <v>1</v>
      </c>
      <c r="R41" s="109"/>
      <c r="S41" s="109"/>
      <c r="T41" s="109" t="s">
        <v>31</v>
      </c>
      <c r="U41" s="108">
        <v>3</v>
      </c>
      <c r="V41" s="109">
        <v>2008</v>
      </c>
      <c r="W41" s="108"/>
      <c r="X41" s="109">
        <v>0.24</v>
      </c>
      <c r="Y41" s="174">
        <f>Table1[[#This Row],[ExpenditureDetails3]]*100000</f>
        <v>24000</v>
      </c>
      <c r="Z41" s="174">
        <f>Table1[[#This Row],[ExpenditureDetails4]]/Table1[[#This Row],[Component detail 4]]</f>
        <v>24000</v>
      </c>
      <c r="AA41" s="109">
        <v>1</v>
      </c>
      <c r="AB41" s="109"/>
      <c r="AC41" s="174">
        <f>IF(ISNUMBER([ExpenditureDetails4]),[ExpenditureDetails4]*HLOOKUP([ExpenditureDetails1],'Currency Conversion'!$A$6:$BE$45,19,FALSE),"No Data")</f>
        <v>27537.673994505873</v>
      </c>
      <c r="AD41" s="174">
        <f>Table1[[#This Row],[Calculations1]]/exchange_rate_2010</f>
        <v>602.2347710633926</v>
      </c>
      <c r="AE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27537.673994505873</v>
      </c>
      <c r="AF41" s="174">
        <f>Table1[[#This Row],[Calculations3]]/exchange_rate_2010</f>
        <v>602.2347710633926</v>
      </c>
      <c r="AG41" s="110"/>
      <c r="AH41" s="53"/>
    </row>
    <row r="42" spans="2:34" ht="15" customHeight="1">
      <c r="B42" s="48">
        <v>41</v>
      </c>
      <c r="C42" s="48" t="s">
        <v>1703</v>
      </c>
      <c r="D42" s="108">
        <v>2801</v>
      </c>
      <c r="E42" s="109" t="s">
        <v>2508</v>
      </c>
      <c r="F42" s="109" t="s">
        <v>1816</v>
      </c>
      <c r="G42" s="109" t="s">
        <v>1821</v>
      </c>
      <c r="H42" s="108" t="s">
        <v>1390</v>
      </c>
      <c r="I42" s="108" t="s">
        <v>2965</v>
      </c>
      <c r="J42" s="108" t="s">
        <v>2568</v>
      </c>
      <c r="K42" s="108" t="s">
        <v>2859</v>
      </c>
      <c r="L42" s="108">
        <v>8</v>
      </c>
      <c r="M42" s="110" t="s">
        <v>2618</v>
      </c>
      <c r="N42" s="111" t="s">
        <v>2905</v>
      </c>
      <c r="O42" s="111"/>
      <c r="P42" s="111" t="s">
        <v>2904</v>
      </c>
      <c r="Q42" s="111">
        <v>1</v>
      </c>
      <c r="R42" s="109"/>
      <c r="S42" s="109"/>
      <c r="T42" s="109" t="s">
        <v>7</v>
      </c>
      <c r="U42" s="108">
        <v>1</v>
      </c>
      <c r="V42" s="109">
        <v>2002</v>
      </c>
      <c r="W42" s="108">
        <f>IF(Table1[[#This Row],[ExpenditureDetails1]]=2010,1,(2010-Table1[[#This Row],[ExpenditureDetails1]]))</f>
        <v>8</v>
      </c>
      <c r="X42" s="109">
        <v>6.1</v>
      </c>
      <c r="Y42" s="174">
        <f>Table1[[#This Row],[ExpenditureDetails3]]*100000</f>
        <v>610000</v>
      </c>
      <c r="Z42" s="174">
        <f>Table1[[#This Row],[ExpenditureDetails4]]/Table1[[#This Row],[Component detail 4]]</f>
        <v>610000</v>
      </c>
      <c r="AA42" s="109">
        <v>1</v>
      </c>
      <c r="AB42" s="109">
        <v>30</v>
      </c>
      <c r="AC42" s="174">
        <f>IF(ISNUMBER([ExpenditureDetails4]),[ExpenditureDetails4]*HLOOKUP([ExpenditureDetails1],'Currency Conversion'!$A$6:$BE$45,19,FALSE),"No Data")</f>
        <v>958770.66719521151</v>
      </c>
      <c r="AD42" s="174">
        <f>Table1[[#This Row],[Calculations1]]/exchange_rate_2010</f>
        <v>20967.821515201475</v>
      </c>
      <c r="AE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31959.022239840382</v>
      </c>
      <c r="AF42" s="174">
        <f>Table1[[#This Row],[Calculations3]]/exchange_rate_2010</f>
        <v>698.92738384004917</v>
      </c>
      <c r="AG42" s="110"/>
      <c r="AH42" s="53"/>
    </row>
    <row r="43" spans="2:34" ht="15" customHeight="1">
      <c r="B43" s="48">
        <v>42</v>
      </c>
      <c r="C43" s="48" t="s">
        <v>1703</v>
      </c>
      <c r="D43" s="108">
        <v>2801</v>
      </c>
      <c r="E43" s="109" t="s">
        <v>2508</v>
      </c>
      <c r="F43" s="109" t="s">
        <v>1816</v>
      </c>
      <c r="G43" s="109" t="s">
        <v>1821</v>
      </c>
      <c r="H43" s="108" t="s">
        <v>1390</v>
      </c>
      <c r="I43" s="108" t="s">
        <v>2965</v>
      </c>
      <c r="J43" s="108" t="s">
        <v>2568</v>
      </c>
      <c r="K43" s="108" t="s">
        <v>2859</v>
      </c>
      <c r="L43" s="108">
        <v>8</v>
      </c>
      <c r="M43" s="110" t="s">
        <v>2618</v>
      </c>
      <c r="N43" s="111" t="s">
        <v>1728</v>
      </c>
      <c r="O43" s="111" t="s">
        <v>2490</v>
      </c>
      <c r="P43" s="111" t="s">
        <v>1405</v>
      </c>
      <c r="Q43" s="111">
        <v>1</v>
      </c>
      <c r="R43" s="109"/>
      <c r="S43" s="109"/>
      <c r="T43" s="109" t="s">
        <v>7</v>
      </c>
      <c r="U43" s="108">
        <v>1</v>
      </c>
      <c r="V43" s="109">
        <v>2008</v>
      </c>
      <c r="W43" s="108">
        <f>IF(Table1[[#This Row],[ExpenditureDetails1]]=2010,1,(2010-Table1[[#This Row],[ExpenditureDetails1]]))</f>
        <v>2</v>
      </c>
      <c r="X43" s="109">
        <v>6.1</v>
      </c>
      <c r="Y43" s="174">
        <f>Table1[[#This Row],[ExpenditureDetails3]]*100000</f>
        <v>610000</v>
      </c>
      <c r="Z43" s="174">
        <f>Table1[[#This Row],[ExpenditureDetails4]]/Table1[[#This Row],[Component detail 4]]</f>
        <v>610000</v>
      </c>
      <c r="AA43" s="109">
        <v>1</v>
      </c>
      <c r="AB43" s="109">
        <v>30</v>
      </c>
      <c r="AC43" s="174">
        <f>IF(ISNUMBER([ExpenditureDetails4]),[ExpenditureDetails4]*HLOOKUP([ExpenditureDetails1],'Currency Conversion'!$A$6:$BE$45,19,FALSE),"No Data")</f>
        <v>699915.88069369085</v>
      </c>
      <c r="AD43" s="174">
        <f>Table1[[#This Row],[Calculations1]]/exchange_rate_2010</f>
        <v>15306.800431194561</v>
      </c>
      <c r="AE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23330.529356456362</v>
      </c>
      <c r="AF43" s="174">
        <f>Table1[[#This Row],[Calculations3]]/exchange_rate_2010</f>
        <v>510.22668103981869</v>
      </c>
      <c r="AG43" s="110"/>
      <c r="AH43" s="53"/>
    </row>
    <row r="44" spans="2:34" ht="15" customHeight="1">
      <c r="B44" s="48">
        <v>43</v>
      </c>
      <c r="C44" s="48" t="s">
        <v>1703</v>
      </c>
      <c r="D44" s="108">
        <v>704</v>
      </c>
      <c r="E44" s="109" t="s">
        <v>2508</v>
      </c>
      <c r="F44" s="109" t="s">
        <v>1820</v>
      </c>
      <c r="G44" s="109" t="s">
        <v>345</v>
      </c>
      <c r="H44" s="108" t="s">
        <v>2570</v>
      </c>
      <c r="I44" s="108" t="s">
        <v>2855</v>
      </c>
      <c r="J44" s="108" t="s">
        <v>2852</v>
      </c>
      <c r="K44" s="108" t="s">
        <v>2859</v>
      </c>
      <c r="L44" s="108">
        <v>11</v>
      </c>
      <c r="M44" s="110" t="s">
        <v>2617</v>
      </c>
      <c r="N44" s="109" t="s">
        <v>1729</v>
      </c>
      <c r="O44" s="109" t="s">
        <v>519</v>
      </c>
      <c r="P44" s="109" t="s">
        <v>684</v>
      </c>
      <c r="Q44" s="111">
        <v>1</v>
      </c>
      <c r="R44" s="111"/>
      <c r="S44" s="111"/>
      <c r="T44" s="109" t="s">
        <v>7</v>
      </c>
      <c r="U44" s="108">
        <v>1</v>
      </c>
      <c r="V44" s="109">
        <v>1961</v>
      </c>
      <c r="W44" s="108">
        <f>IF(Table1[[#This Row],[ExpenditureDetails1]]=2010,1,(2010-Table1[[#This Row],[ExpenditureDetails1]]))</f>
        <v>49</v>
      </c>
      <c r="X44" s="109">
        <v>0.3</v>
      </c>
      <c r="Y44" s="174">
        <f>Table1[[#This Row],[ExpenditureDetails3]]*100000</f>
        <v>30000</v>
      </c>
      <c r="Z44" s="174">
        <f>Table1[[#This Row],[ExpenditureDetails4]]/Table1[[#This Row],[Component detail 4]]</f>
        <v>30000</v>
      </c>
      <c r="AA44" s="109">
        <v>2</v>
      </c>
      <c r="AB44" s="109">
        <v>10</v>
      </c>
      <c r="AC44" s="174">
        <f>IF(ISNUMBER([ExpenditureDetails4]),[ExpenditureDetails4]*HLOOKUP([ExpenditureDetails1],'Currency Conversion'!$A$6:$BE$45,19,FALSE),"No Data")</f>
        <v>0</v>
      </c>
      <c r="AD44" s="174">
        <f>Table1[[#This Row],[Calculations1]]/exchange_rate_2010</f>
        <v>0</v>
      </c>
      <c r="AE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44" s="174">
        <f>Table1[[#This Row],[Calculations3]]/exchange_rate_2010</f>
        <v>0</v>
      </c>
      <c r="AG44" s="110"/>
      <c r="AH44" s="53"/>
    </row>
    <row r="45" spans="2:34" ht="15" customHeight="1">
      <c r="B45" s="48">
        <v>44</v>
      </c>
      <c r="C45" s="48" t="s">
        <v>1703</v>
      </c>
      <c r="D45" s="108">
        <v>704</v>
      </c>
      <c r="E45" s="109" t="s">
        <v>2508</v>
      </c>
      <c r="F45" s="109" t="s">
        <v>1820</v>
      </c>
      <c r="G45" s="109" t="s">
        <v>345</v>
      </c>
      <c r="H45" s="108" t="s">
        <v>2570</v>
      </c>
      <c r="I45" s="108" t="s">
        <v>2855</v>
      </c>
      <c r="J45" s="108" t="s">
        <v>2852</v>
      </c>
      <c r="K45" s="108" t="s">
        <v>2859</v>
      </c>
      <c r="L45" s="108">
        <v>11</v>
      </c>
      <c r="M45" s="110" t="s">
        <v>2617</v>
      </c>
      <c r="N45" s="109" t="s">
        <v>1729</v>
      </c>
      <c r="O45" s="109" t="s">
        <v>519</v>
      </c>
      <c r="P45" s="109" t="s">
        <v>360</v>
      </c>
      <c r="Q45" s="111">
        <v>1</v>
      </c>
      <c r="R45" s="111"/>
      <c r="S45" s="111"/>
      <c r="T45" s="109" t="s">
        <v>7</v>
      </c>
      <c r="U45" s="108">
        <v>1</v>
      </c>
      <c r="V45" s="109">
        <v>1977</v>
      </c>
      <c r="W45" s="108">
        <f>IF(Table1[[#This Row],[ExpenditureDetails1]]=2010,1,(2010-Table1[[#This Row],[ExpenditureDetails1]]))</f>
        <v>33</v>
      </c>
      <c r="X45" s="109">
        <v>0.35</v>
      </c>
      <c r="Y45" s="174">
        <f>Table1[[#This Row],[ExpenditureDetails3]]*100000</f>
        <v>35000</v>
      </c>
      <c r="Z45" s="174">
        <f>Table1[[#This Row],[ExpenditureDetails4]]/Table1[[#This Row],[Component detail 4]]</f>
        <v>35000</v>
      </c>
      <c r="AA45" s="109">
        <v>2</v>
      </c>
      <c r="AB45" s="109">
        <v>10</v>
      </c>
      <c r="AC45" s="174">
        <f>IF(ISNUMBER([ExpenditureDetails4]),[ExpenditureDetails4]*HLOOKUP([ExpenditureDetails1],'Currency Conversion'!$A$6:$BE$45,19,FALSE),"No Data")</f>
        <v>392004.99790822383</v>
      </c>
      <c r="AD45" s="174">
        <f>Table1[[#This Row],[Calculations1]]/exchange_rate_2010</f>
        <v>8572.9477448990692</v>
      </c>
      <c r="AE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39200.499790822381</v>
      </c>
      <c r="AF45" s="174">
        <f>Table1[[#This Row],[Calculations3]]/exchange_rate_2010</f>
        <v>857.2947744899069</v>
      </c>
      <c r="AG45" s="110"/>
      <c r="AH45" s="53"/>
    </row>
    <row r="46" spans="2:34" ht="15" customHeight="1">
      <c r="B46" s="48">
        <v>45</v>
      </c>
      <c r="C46" s="48" t="s">
        <v>1703</v>
      </c>
      <c r="D46" s="108">
        <v>704</v>
      </c>
      <c r="E46" s="109" t="s">
        <v>2508</v>
      </c>
      <c r="F46" s="109" t="s">
        <v>1820</v>
      </c>
      <c r="G46" s="109" t="s">
        <v>345</v>
      </c>
      <c r="H46" s="108" t="s">
        <v>2570</v>
      </c>
      <c r="I46" s="108" t="s">
        <v>2855</v>
      </c>
      <c r="J46" s="108" t="s">
        <v>2852</v>
      </c>
      <c r="K46" s="108" t="s">
        <v>2859</v>
      </c>
      <c r="L46" s="108">
        <v>11</v>
      </c>
      <c r="M46" s="110" t="s">
        <v>2617</v>
      </c>
      <c r="N46" s="109" t="s">
        <v>1729</v>
      </c>
      <c r="O46" s="109" t="s">
        <v>519</v>
      </c>
      <c r="P46" s="109" t="s">
        <v>360</v>
      </c>
      <c r="Q46" s="111">
        <v>1</v>
      </c>
      <c r="R46" s="111"/>
      <c r="S46" s="111"/>
      <c r="T46" s="109" t="s">
        <v>7</v>
      </c>
      <c r="U46" s="108">
        <v>1</v>
      </c>
      <c r="V46" s="109">
        <v>1984</v>
      </c>
      <c r="W46" s="108">
        <f>IF(Table1[[#This Row],[ExpenditureDetails1]]=2010,1,(2010-Table1[[#This Row],[ExpenditureDetails1]]))</f>
        <v>26</v>
      </c>
      <c r="X46" s="109">
        <v>0.32</v>
      </c>
      <c r="Y46" s="174">
        <f>Table1[[#This Row],[ExpenditureDetails3]]*100000</f>
        <v>32000</v>
      </c>
      <c r="Z46" s="174">
        <f>Table1[[#This Row],[ExpenditureDetails4]]/Table1[[#This Row],[Component detail 4]]</f>
        <v>32000</v>
      </c>
      <c r="AA46" s="109">
        <v>1</v>
      </c>
      <c r="AB46" s="109">
        <v>10</v>
      </c>
      <c r="AC46" s="174">
        <f>IF(ISNUMBER([ExpenditureDetails4]),[ExpenditureDetails4]*HLOOKUP([ExpenditureDetails1],'Currency Conversion'!$A$6:$BE$45,19,FALSE),"No Data")</f>
        <v>197306.83004716935</v>
      </c>
      <c r="AD46" s="174">
        <f>Table1[[#This Row],[Calculations1]]/exchange_rate_2010</f>
        <v>4314.9989227996493</v>
      </c>
      <c r="AE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19730.683004716935</v>
      </c>
      <c r="AF46" s="174">
        <f>Table1[[#This Row],[Calculations3]]/exchange_rate_2010</f>
        <v>431.49989227996491</v>
      </c>
      <c r="AG46" s="110"/>
      <c r="AH46" s="53"/>
    </row>
    <row r="47" spans="2:34" ht="15" customHeight="1">
      <c r="B47" s="48">
        <v>46</v>
      </c>
      <c r="C47" s="48" t="s">
        <v>1703</v>
      </c>
      <c r="D47" s="108">
        <v>704</v>
      </c>
      <c r="E47" s="109" t="s">
        <v>2508</v>
      </c>
      <c r="F47" s="109" t="s">
        <v>1820</v>
      </c>
      <c r="G47" s="109" t="s">
        <v>345</v>
      </c>
      <c r="H47" s="108" t="s">
        <v>2570</v>
      </c>
      <c r="I47" s="108" t="s">
        <v>2855</v>
      </c>
      <c r="J47" s="108" t="s">
        <v>2852</v>
      </c>
      <c r="K47" s="108" t="s">
        <v>2859</v>
      </c>
      <c r="L47" s="108">
        <v>11</v>
      </c>
      <c r="M47" s="110" t="s">
        <v>2617</v>
      </c>
      <c r="N47" s="109" t="s">
        <v>1729</v>
      </c>
      <c r="O47" s="109" t="s">
        <v>519</v>
      </c>
      <c r="P47" s="109" t="s">
        <v>360</v>
      </c>
      <c r="Q47" s="111">
        <v>1</v>
      </c>
      <c r="R47" s="111"/>
      <c r="S47" s="111"/>
      <c r="T47" s="109" t="s">
        <v>7</v>
      </c>
      <c r="U47" s="108">
        <v>1</v>
      </c>
      <c r="V47" s="109">
        <v>1989</v>
      </c>
      <c r="W47" s="108">
        <f>IF(Table1[[#This Row],[ExpenditureDetails1]]=2010,1,(2010-Table1[[#This Row],[ExpenditureDetails1]]))</f>
        <v>21</v>
      </c>
      <c r="X47" s="109">
        <v>0.41</v>
      </c>
      <c r="Y47" s="174">
        <f>Table1[[#This Row],[ExpenditureDetails3]]*100000</f>
        <v>41000</v>
      </c>
      <c r="Z47" s="174">
        <f>Table1[[#This Row],[ExpenditureDetails4]]/Table1[[#This Row],[Component detail 4]]</f>
        <v>41000</v>
      </c>
      <c r="AA47" s="109">
        <v>1</v>
      </c>
      <c r="AB47" s="109">
        <v>10</v>
      </c>
      <c r="AC47" s="174">
        <f>IF(ISNUMBER([ExpenditureDetails4]),[ExpenditureDetails4]*HLOOKUP([ExpenditureDetails1],'Currency Conversion'!$A$6:$BE$45,19,FALSE),"No Data")</f>
        <v>172847.21458456735</v>
      </c>
      <c r="AD47" s="174">
        <f>Table1[[#This Row],[Calculations1]]/exchange_rate_2010</f>
        <v>3780.0797091668037</v>
      </c>
      <c r="AE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17284.721458456734</v>
      </c>
      <c r="AF47" s="174">
        <f>Table1[[#This Row],[Calculations3]]/exchange_rate_2010</f>
        <v>378.00797091668034</v>
      </c>
      <c r="AG47" s="110"/>
      <c r="AH47" s="53"/>
    </row>
    <row r="48" spans="2:34" ht="15" customHeight="1">
      <c r="B48" s="48">
        <v>47</v>
      </c>
      <c r="C48" s="48" t="s">
        <v>1703</v>
      </c>
      <c r="D48" s="108">
        <v>704</v>
      </c>
      <c r="E48" s="109" t="s">
        <v>2508</v>
      </c>
      <c r="F48" s="109" t="s">
        <v>1820</v>
      </c>
      <c r="G48" s="109" t="s">
        <v>345</v>
      </c>
      <c r="H48" s="108" t="s">
        <v>2570</v>
      </c>
      <c r="I48" s="108" t="s">
        <v>2855</v>
      </c>
      <c r="J48" s="108" t="s">
        <v>2852</v>
      </c>
      <c r="K48" s="108" t="s">
        <v>2859</v>
      </c>
      <c r="L48" s="108">
        <v>11</v>
      </c>
      <c r="M48" s="110" t="s">
        <v>2617</v>
      </c>
      <c r="N48" s="109" t="s">
        <v>1729</v>
      </c>
      <c r="O48" s="109" t="s">
        <v>519</v>
      </c>
      <c r="P48" s="109" t="s">
        <v>360</v>
      </c>
      <c r="Q48" s="111">
        <v>1</v>
      </c>
      <c r="R48" s="111"/>
      <c r="S48" s="111"/>
      <c r="T48" s="109" t="s">
        <v>7</v>
      </c>
      <c r="U48" s="108">
        <v>1</v>
      </c>
      <c r="V48" s="109">
        <v>1980</v>
      </c>
      <c r="W48" s="108">
        <f>IF(Table1[[#This Row],[ExpenditureDetails1]]=2010,1,(2010-Table1[[#This Row],[ExpenditureDetails1]]))</f>
        <v>30</v>
      </c>
      <c r="X48" s="109">
        <v>0.4</v>
      </c>
      <c r="Y48" s="174">
        <f>Table1[[#This Row],[ExpenditureDetails3]]*100000</f>
        <v>40000</v>
      </c>
      <c r="Z48" s="174">
        <f>Table1[[#This Row],[ExpenditureDetails4]]/Table1[[#This Row],[Component detail 4]]</f>
        <v>40000</v>
      </c>
      <c r="AA48" s="109">
        <v>1</v>
      </c>
      <c r="AB48" s="109">
        <v>10</v>
      </c>
      <c r="AC48" s="174">
        <f>IF(ISNUMBER([ExpenditureDetails4]),[ExpenditureDetails4]*HLOOKUP([ExpenditureDetails1],'Currency Conversion'!$A$6:$BE$45,19,FALSE),"No Data")</f>
        <v>357604.67923798459</v>
      </c>
      <c r="AD48" s="174">
        <f>Table1[[#This Row],[Calculations1]]/exchange_rate_2010</f>
        <v>7820.630463380935</v>
      </c>
      <c r="AE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35760.46792379846</v>
      </c>
      <c r="AF48" s="174">
        <f>Table1[[#This Row],[Calculations3]]/exchange_rate_2010</f>
        <v>782.06304633809361</v>
      </c>
      <c r="AG48" s="110"/>
      <c r="AH48" s="53"/>
    </row>
    <row r="49" spans="2:34" ht="15" customHeight="1">
      <c r="B49" s="48">
        <v>48</v>
      </c>
      <c r="C49" s="48" t="s">
        <v>1703</v>
      </c>
      <c r="D49" s="108">
        <v>704</v>
      </c>
      <c r="E49" s="109" t="s">
        <v>2508</v>
      </c>
      <c r="F49" s="109" t="s">
        <v>1820</v>
      </c>
      <c r="G49" s="109" t="s">
        <v>345</v>
      </c>
      <c r="H49" s="108" t="s">
        <v>2570</v>
      </c>
      <c r="I49" s="108" t="s">
        <v>2855</v>
      </c>
      <c r="J49" s="108" t="s">
        <v>2852</v>
      </c>
      <c r="K49" s="108" t="s">
        <v>2859</v>
      </c>
      <c r="L49" s="108">
        <v>11</v>
      </c>
      <c r="M49" s="110" t="s">
        <v>2617</v>
      </c>
      <c r="N49" s="111" t="s">
        <v>1729</v>
      </c>
      <c r="O49" s="111" t="s">
        <v>210</v>
      </c>
      <c r="P49" s="111" t="s">
        <v>57</v>
      </c>
      <c r="Q49" s="111">
        <v>1</v>
      </c>
      <c r="R49" s="111"/>
      <c r="S49" s="111"/>
      <c r="T49" s="109" t="s">
        <v>7</v>
      </c>
      <c r="U49" s="108">
        <v>1</v>
      </c>
      <c r="V49" s="109">
        <v>2009</v>
      </c>
      <c r="W49" s="108">
        <f>IF(Table1[[#This Row],[ExpenditureDetails1]]=2010,1,(2010-Table1[[#This Row],[ExpenditureDetails1]]))</f>
        <v>1</v>
      </c>
      <c r="X49" s="109">
        <v>0.39500000000000002</v>
      </c>
      <c r="Y49" s="174">
        <f>Table1[[#This Row],[ExpenditureDetails3]]*100000</f>
        <v>39500</v>
      </c>
      <c r="Z49" s="174">
        <f>Table1[[#This Row],[ExpenditureDetails4]]/Table1[[#This Row],[Component detail 4]]</f>
        <v>39500</v>
      </c>
      <c r="AA49" s="109">
        <v>1</v>
      </c>
      <c r="AB49" s="109">
        <v>10</v>
      </c>
      <c r="AC49" s="174">
        <f>IF(ISNUMBER([ExpenditureDetails4]),[ExpenditureDetails4]*HLOOKUP([ExpenditureDetails1],'Currency Conversion'!$A$6:$BE$45,19,FALSE),"No Data")</f>
        <v>42478.941871193289</v>
      </c>
      <c r="AD49" s="174">
        <f>Table1[[#This Row],[Calculations1]]/exchange_rate_2010</f>
        <v>928.99261709312327</v>
      </c>
      <c r="AE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4247.8941871193292</v>
      </c>
      <c r="AF49" s="174">
        <f>Table1[[#This Row],[Calculations3]]/exchange_rate_2010</f>
        <v>92.899261709312341</v>
      </c>
      <c r="AG49" s="110"/>
      <c r="AH49" s="53"/>
    </row>
    <row r="50" spans="2:34" ht="15" customHeight="1">
      <c r="B50" s="48">
        <v>49</v>
      </c>
      <c r="C50" s="48" t="s">
        <v>1703</v>
      </c>
      <c r="D50" s="108">
        <v>704</v>
      </c>
      <c r="E50" s="109" t="s">
        <v>2508</v>
      </c>
      <c r="F50" s="109" t="s">
        <v>1820</v>
      </c>
      <c r="G50" s="109" t="s">
        <v>345</v>
      </c>
      <c r="H50" s="108" t="s">
        <v>2570</v>
      </c>
      <c r="I50" s="108" t="s">
        <v>2855</v>
      </c>
      <c r="J50" s="108" t="s">
        <v>2852</v>
      </c>
      <c r="K50" s="108" t="s">
        <v>2859</v>
      </c>
      <c r="L50" s="108">
        <v>11</v>
      </c>
      <c r="M50" s="110" t="s">
        <v>2617</v>
      </c>
      <c r="N50" s="111" t="s">
        <v>1729</v>
      </c>
      <c r="O50" s="111" t="s">
        <v>210</v>
      </c>
      <c r="P50" s="111" t="s">
        <v>37</v>
      </c>
      <c r="Q50" s="111">
        <v>1</v>
      </c>
      <c r="R50" s="111"/>
      <c r="S50" s="111"/>
      <c r="T50" s="109" t="s">
        <v>7</v>
      </c>
      <c r="U50" s="108">
        <v>1</v>
      </c>
      <c r="V50" s="109">
        <v>2010</v>
      </c>
      <c r="W50" s="108">
        <f>IF(Table1[[#This Row],[ExpenditureDetails1]]=2010,1,(2010-Table1[[#This Row],[ExpenditureDetails1]]))</f>
        <v>1</v>
      </c>
      <c r="X50" s="109" t="s">
        <v>2851</v>
      </c>
      <c r="Y50" s="174" t="s">
        <v>2851</v>
      </c>
      <c r="Z50" s="174" t="s">
        <v>2851</v>
      </c>
      <c r="AA50" s="108" t="s">
        <v>2851</v>
      </c>
      <c r="AB50" s="108" t="s">
        <v>2851</v>
      </c>
      <c r="AC50" s="174" t="str">
        <f>IF(ISNUMBER([ExpenditureDetails4]),[ExpenditureDetails4]*HLOOKUP([ExpenditureDetails1],'Currency Conversion'!$A$6:$BE$45,19,FALSE),"No Data")</f>
        <v>No Data</v>
      </c>
      <c r="AD50" s="174" t="s">
        <v>2921</v>
      </c>
      <c r="AE50" s="174" t="s">
        <v>2921</v>
      </c>
      <c r="AF50" s="174" t="s">
        <v>2921</v>
      </c>
      <c r="AG50" s="110"/>
      <c r="AH50" s="53"/>
    </row>
    <row r="51" spans="2:34" ht="15" customHeight="1">
      <c r="B51" s="48">
        <v>50</v>
      </c>
      <c r="C51" s="48" t="s">
        <v>1703</v>
      </c>
      <c r="D51" s="108">
        <v>704</v>
      </c>
      <c r="E51" s="109" t="s">
        <v>2508</v>
      </c>
      <c r="F51" s="109" t="s">
        <v>1820</v>
      </c>
      <c r="G51" s="109" t="s">
        <v>345</v>
      </c>
      <c r="H51" s="108" t="s">
        <v>2570</v>
      </c>
      <c r="I51" s="108" t="s">
        <v>2855</v>
      </c>
      <c r="J51" s="108" t="s">
        <v>2852</v>
      </c>
      <c r="K51" s="108" t="s">
        <v>2859</v>
      </c>
      <c r="L51" s="108">
        <v>11</v>
      </c>
      <c r="M51" s="110" t="s">
        <v>2617</v>
      </c>
      <c r="N51" s="111" t="s">
        <v>1729</v>
      </c>
      <c r="O51" s="111" t="s">
        <v>210</v>
      </c>
      <c r="P51" s="111" t="s">
        <v>58</v>
      </c>
      <c r="Q51" s="111">
        <v>1</v>
      </c>
      <c r="R51" s="111"/>
      <c r="S51" s="111"/>
      <c r="T51" s="109" t="s">
        <v>7</v>
      </c>
      <c r="U51" s="108">
        <v>1</v>
      </c>
      <c r="V51" s="109">
        <v>2010</v>
      </c>
      <c r="W51" s="108">
        <f>IF(Table1[[#This Row],[ExpenditureDetails1]]=2010,1,(2010-Table1[[#This Row],[ExpenditureDetails1]]))</f>
        <v>1</v>
      </c>
      <c r="X51" s="109" t="s">
        <v>2851</v>
      </c>
      <c r="Y51" s="174" t="s">
        <v>2851</v>
      </c>
      <c r="Z51" s="174" t="s">
        <v>2851</v>
      </c>
      <c r="AA51" s="109" t="s">
        <v>2851</v>
      </c>
      <c r="AB51" s="109" t="s">
        <v>2851</v>
      </c>
      <c r="AC51" s="174" t="str">
        <f>IF(ISNUMBER([ExpenditureDetails4]),[ExpenditureDetails4]*HLOOKUP([ExpenditureDetails1],'Currency Conversion'!$A$6:$BE$45,19,FALSE),"No Data")</f>
        <v>No Data</v>
      </c>
      <c r="AD51" s="174" t="s">
        <v>2921</v>
      </c>
      <c r="AE51" s="174" t="s">
        <v>2921</v>
      </c>
      <c r="AF51" s="174" t="s">
        <v>2921</v>
      </c>
      <c r="AG51" s="110"/>
      <c r="AH51" s="53"/>
    </row>
    <row r="52" spans="2:34" ht="15" customHeight="1">
      <c r="B52" s="48">
        <v>51</v>
      </c>
      <c r="C52" s="48" t="s">
        <v>1703</v>
      </c>
      <c r="D52" s="108">
        <v>704</v>
      </c>
      <c r="E52" s="109" t="s">
        <v>2508</v>
      </c>
      <c r="F52" s="109" t="s">
        <v>1820</v>
      </c>
      <c r="G52" s="109" t="s">
        <v>345</v>
      </c>
      <c r="H52" s="108" t="s">
        <v>2570</v>
      </c>
      <c r="I52" s="108" t="s">
        <v>2855</v>
      </c>
      <c r="J52" s="108" t="s">
        <v>2852</v>
      </c>
      <c r="K52" s="108" t="s">
        <v>2859</v>
      </c>
      <c r="L52" s="108">
        <v>11</v>
      </c>
      <c r="M52" s="110" t="s">
        <v>2617</v>
      </c>
      <c r="N52" s="109" t="s">
        <v>1712</v>
      </c>
      <c r="O52" s="111"/>
      <c r="P52" s="111" t="s">
        <v>65</v>
      </c>
      <c r="Q52" s="111">
        <v>1</v>
      </c>
      <c r="R52" s="109">
        <v>7.5</v>
      </c>
      <c r="S52" s="109"/>
      <c r="T52" s="109" t="s">
        <v>7</v>
      </c>
      <c r="U52" s="108">
        <v>1</v>
      </c>
      <c r="V52" s="109">
        <v>1985</v>
      </c>
      <c r="W52" s="108">
        <f>IF(Table1[[#This Row],[ExpenditureDetails1]]=2010,1,(2010-Table1[[#This Row],[ExpenditureDetails1]]))</f>
        <v>25</v>
      </c>
      <c r="X52" s="109">
        <v>0.54</v>
      </c>
      <c r="Y52" s="174">
        <f>Table1[[#This Row],[ExpenditureDetails3]]*100000</f>
        <v>54000</v>
      </c>
      <c r="Z52" s="174">
        <f>Table1[[#This Row],[ExpenditureDetails4]]/Table1[[#This Row],[Component detail 4]]</f>
        <v>54000</v>
      </c>
      <c r="AA52" s="109">
        <v>1</v>
      </c>
      <c r="AB52" s="109">
        <v>10</v>
      </c>
      <c r="AC52" s="174">
        <f>IF(ISNUMBER([ExpenditureDetails4]),[ExpenditureDetails4]*HLOOKUP([ExpenditureDetails1],'Currency Conversion'!$A$6:$BE$45,19,FALSE),"No Data")</f>
        <v>308542.23918983428</v>
      </c>
      <c r="AD52" s="174">
        <f>Table1[[#This Row],[Calculations1]]/exchange_rate_2010</f>
        <v>6747.6601262310269</v>
      </c>
      <c r="AE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30854.223918983429</v>
      </c>
      <c r="AF52" s="174">
        <f>Table1[[#This Row],[Calculations3]]/exchange_rate_2010</f>
        <v>674.76601262310271</v>
      </c>
      <c r="AG52" s="110"/>
      <c r="AH52" s="53"/>
    </row>
    <row r="53" spans="2:34" ht="15" customHeight="1">
      <c r="B53" s="48">
        <v>52</v>
      </c>
      <c r="C53" s="48" t="s">
        <v>1703</v>
      </c>
      <c r="D53" s="108">
        <v>704</v>
      </c>
      <c r="E53" s="109" t="s">
        <v>2508</v>
      </c>
      <c r="F53" s="109" t="s">
        <v>1820</v>
      </c>
      <c r="G53" s="109" t="s">
        <v>345</v>
      </c>
      <c r="H53" s="108" t="s">
        <v>2570</v>
      </c>
      <c r="I53" s="108" t="s">
        <v>2855</v>
      </c>
      <c r="J53" s="108" t="s">
        <v>2852</v>
      </c>
      <c r="K53" s="108" t="s">
        <v>2859</v>
      </c>
      <c r="L53" s="108">
        <v>11</v>
      </c>
      <c r="M53" s="110" t="s">
        <v>2617</v>
      </c>
      <c r="N53" s="109" t="s">
        <v>2478</v>
      </c>
      <c r="O53" s="111" t="s">
        <v>348</v>
      </c>
      <c r="P53" s="111" t="s">
        <v>362</v>
      </c>
      <c r="Q53" s="111">
        <v>1</v>
      </c>
      <c r="R53" s="109"/>
      <c r="S53" s="109"/>
      <c r="T53" s="109" t="s">
        <v>7</v>
      </c>
      <c r="U53" s="108">
        <v>1</v>
      </c>
      <c r="V53" s="109">
        <v>1986</v>
      </c>
      <c r="W53" s="108">
        <f>IF(Table1[[#This Row],[ExpenditureDetails1]]=2010,1,(2010-Table1[[#This Row],[ExpenditureDetails1]]))</f>
        <v>24</v>
      </c>
      <c r="X53" s="109">
        <v>6.9000000000000006E-2</v>
      </c>
      <c r="Y53" s="174">
        <f>Table1[[#This Row],[ExpenditureDetails3]]*100000</f>
        <v>6900.0000000000009</v>
      </c>
      <c r="Z53" s="174">
        <f>Table1[[#This Row],[ExpenditureDetails4]]/Table1[[#This Row],[Component detail 4]]</f>
        <v>6900.0000000000009</v>
      </c>
      <c r="AA53" s="109">
        <v>1</v>
      </c>
      <c r="AB53" s="109">
        <v>15</v>
      </c>
      <c r="AC53" s="174">
        <f>IF(ISNUMBER([ExpenditureDetails4]),[ExpenditureDetails4]*HLOOKUP([ExpenditureDetails1],'Currency Conversion'!$A$6:$BE$45,19,FALSE),"No Data")</f>
        <v>36760.14152434517</v>
      </c>
      <c r="AD53" s="174">
        <f>Table1[[#This Row],[Calculations1]]/exchange_rate_2010</f>
        <v>803.92539397440737</v>
      </c>
      <c r="AE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2450.6761016230112</v>
      </c>
      <c r="AF53" s="174">
        <f>Table1[[#This Row],[Calculations3]]/exchange_rate_2010</f>
        <v>53.595026264960488</v>
      </c>
      <c r="AG53" s="110"/>
      <c r="AH53" s="53"/>
    </row>
    <row r="54" spans="2:34" ht="15" customHeight="1">
      <c r="B54" s="48">
        <v>53</v>
      </c>
      <c r="C54" s="48" t="s">
        <v>1703</v>
      </c>
      <c r="D54" s="108">
        <v>704</v>
      </c>
      <c r="E54" s="109" t="s">
        <v>2508</v>
      </c>
      <c r="F54" s="109" t="s">
        <v>1820</v>
      </c>
      <c r="G54" s="109" t="s">
        <v>345</v>
      </c>
      <c r="H54" s="108" t="s">
        <v>2570</v>
      </c>
      <c r="I54" s="108" t="s">
        <v>2855</v>
      </c>
      <c r="J54" s="108" t="s">
        <v>2852</v>
      </c>
      <c r="K54" s="108" t="s">
        <v>2859</v>
      </c>
      <c r="L54" s="108">
        <v>11</v>
      </c>
      <c r="M54" s="110" t="s">
        <v>2617</v>
      </c>
      <c r="N54" s="111" t="s">
        <v>1728</v>
      </c>
      <c r="O54" s="111" t="s">
        <v>524</v>
      </c>
      <c r="P54" s="111" t="s">
        <v>363</v>
      </c>
      <c r="Q54" s="111">
        <v>1</v>
      </c>
      <c r="R54" s="109">
        <v>20</v>
      </c>
      <c r="S54" s="109"/>
      <c r="T54" s="109" t="s">
        <v>7</v>
      </c>
      <c r="U54" s="108">
        <v>1</v>
      </c>
      <c r="V54" s="109">
        <v>1985</v>
      </c>
      <c r="W54" s="108">
        <f>IF(Table1[[#This Row],[ExpenditureDetails1]]=2010,1,(2010-Table1[[#This Row],[ExpenditureDetails1]]))</f>
        <v>25</v>
      </c>
      <c r="X54" s="109">
        <v>2.48</v>
      </c>
      <c r="Y54" s="174">
        <f>Table1[[#This Row],[ExpenditureDetails3]]*100000</f>
        <v>248000</v>
      </c>
      <c r="Z54" s="174">
        <f>Table1[[#This Row],[ExpenditureDetails4]]/Table1[[#This Row],[Component detail 4]]</f>
        <v>248000</v>
      </c>
      <c r="AA54" s="109">
        <v>1</v>
      </c>
      <c r="AB54" s="109">
        <v>30</v>
      </c>
      <c r="AC54" s="174">
        <f>IF(ISNUMBER([ExpenditureDetails4]),[ExpenditureDetails4]*HLOOKUP([ExpenditureDetails1],'Currency Conversion'!$A$6:$BE$45,19,FALSE),"No Data")</f>
        <v>1417008.8022051649</v>
      </c>
      <c r="AD54" s="174">
        <f>Table1[[#This Row],[Calculations1]]/exchange_rate_2010</f>
        <v>30989.253913061017</v>
      </c>
      <c r="AE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47233.626740172163</v>
      </c>
      <c r="AF54" s="174">
        <f>Table1[[#This Row],[Calculations3]]/exchange_rate_2010</f>
        <v>1032.9751304353672</v>
      </c>
      <c r="AG54" s="110"/>
      <c r="AH54" s="53"/>
    </row>
    <row r="55" spans="2:34" ht="15" customHeight="1">
      <c r="B55" s="48">
        <v>54</v>
      </c>
      <c r="C55" s="48" t="s">
        <v>1703</v>
      </c>
      <c r="D55" s="108">
        <v>704</v>
      </c>
      <c r="E55" s="109" t="s">
        <v>2508</v>
      </c>
      <c r="F55" s="109" t="s">
        <v>1820</v>
      </c>
      <c r="G55" s="109" t="s">
        <v>345</v>
      </c>
      <c r="H55" s="108" t="s">
        <v>2570</v>
      </c>
      <c r="I55" s="108" t="s">
        <v>2855</v>
      </c>
      <c r="J55" s="108" t="s">
        <v>2852</v>
      </c>
      <c r="K55" s="108" t="s">
        <v>2859</v>
      </c>
      <c r="L55" s="108">
        <v>11</v>
      </c>
      <c r="M55" s="110" t="s">
        <v>2617</v>
      </c>
      <c r="N55" s="111" t="s">
        <v>364</v>
      </c>
      <c r="O55" s="111" t="s">
        <v>2465</v>
      </c>
      <c r="P55" s="111" t="s">
        <v>364</v>
      </c>
      <c r="Q55" s="111">
        <v>1</v>
      </c>
      <c r="R55" s="109"/>
      <c r="S55" s="109"/>
      <c r="T55" s="109" t="s">
        <v>7</v>
      </c>
      <c r="U55" s="108">
        <v>1</v>
      </c>
      <c r="V55" s="109">
        <v>2009</v>
      </c>
      <c r="W55" s="108">
        <f>IF(Table1[[#This Row],[ExpenditureDetails1]]=2010,1,(2010-Table1[[#This Row],[ExpenditureDetails1]]))</f>
        <v>1</v>
      </c>
      <c r="X55" s="109">
        <v>0.19</v>
      </c>
      <c r="Y55" s="174">
        <f>Table1[[#This Row],[ExpenditureDetails3]]*100000</f>
        <v>19000</v>
      </c>
      <c r="Z55" s="174">
        <f>Table1[[#This Row],[ExpenditureDetails4]]/Table1[[#This Row],[Component detail 4]]</f>
        <v>19000</v>
      </c>
      <c r="AA55" s="109">
        <v>1</v>
      </c>
      <c r="AB55" s="109">
        <v>20</v>
      </c>
      <c r="AC55" s="174">
        <f>IF(ISNUMBER([ExpenditureDetails4]),[ExpenditureDetails4]*HLOOKUP([ExpenditureDetails1],'Currency Conversion'!$A$6:$BE$45,19,FALSE),"No Data")</f>
        <v>20432.908748168924</v>
      </c>
      <c r="AD55" s="174">
        <f>Table1[[#This Row],[Calculations1]]/exchange_rate_2010</f>
        <v>446.85720822200869</v>
      </c>
      <c r="AE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1021.6454374084462</v>
      </c>
      <c r="AF55" s="174">
        <f>Table1[[#This Row],[Calculations3]]/exchange_rate_2010</f>
        <v>22.342860411100435</v>
      </c>
      <c r="AG55" s="110"/>
      <c r="AH55" s="53"/>
    </row>
    <row r="56" spans="2:34" ht="15" customHeight="1">
      <c r="B56" s="48">
        <v>55</v>
      </c>
      <c r="C56" s="48" t="s">
        <v>1703</v>
      </c>
      <c r="D56" s="108">
        <v>704</v>
      </c>
      <c r="E56" s="109" t="s">
        <v>2508</v>
      </c>
      <c r="F56" s="109" t="s">
        <v>1820</v>
      </c>
      <c r="G56" s="109" t="s">
        <v>345</v>
      </c>
      <c r="H56" s="108" t="s">
        <v>2570</v>
      </c>
      <c r="I56" s="108" t="s">
        <v>2855</v>
      </c>
      <c r="J56" s="108" t="s">
        <v>2852</v>
      </c>
      <c r="K56" s="108" t="s">
        <v>2859</v>
      </c>
      <c r="L56" s="108">
        <v>11</v>
      </c>
      <c r="M56" s="110" t="s">
        <v>2617</v>
      </c>
      <c r="N56" s="111" t="s">
        <v>364</v>
      </c>
      <c r="O56" s="111" t="s">
        <v>2467</v>
      </c>
      <c r="P56" s="111" t="s">
        <v>332</v>
      </c>
      <c r="Q56" s="111">
        <v>1</v>
      </c>
      <c r="R56" s="109"/>
      <c r="S56" s="109"/>
      <c r="T56" s="109" t="s">
        <v>7</v>
      </c>
      <c r="U56" s="108">
        <v>1</v>
      </c>
      <c r="V56" s="109">
        <v>2009</v>
      </c>
      <c r="W56" s="108">
        <f>IF(Table1[[#This Row],[ExpenditureDetails1]]=2010,1,(2010-Table1[[#This Row],[ExpenditureDetails1]]))</f>
        <v>1</v>
      </c>
      <c r="X56" s="109">
        <v>3.5000000000000003E-2</v>
      </c>
      <c r="Y56" s="174">
        <f>Table1[[#This Row],[ExpenditureDetails3]]*100000</f>
        <v>3500.0000000000005</v>
      </c>
      <c r="Z56" s="174">
        <f>Table1[[#This Row],[ExpenditureDetails4]]/Table1[[#This Row],[Component detail 4]]</f>
        <v>3500.0000000000005</v>
      </c>
      <c r="AA56" s="109">
        <v>1</v>
      </c>
      <c r="AB56" s="109">
        <v>10</v>
      </c>
      <c r="AC56" s="174">
        <f>IF(ISNUMBER([ExpenditureDetails4]),[ExpenditureDetails4]*HLOOKUP([ExpenditureDetails1],'Currency Conversion'!$A$6:$BE$45,19,FALSE),"No Data")</f>
        <v>3763.9568746626969</v>
      </c>
      <c r="AD56" s="174">
        <f>Table1[[#This Row],[Calculations1]]/exchange_rate_2010</f>
        <v>82.315801514580556</v>
      </c>
      <c r="AE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376.39568746626969</v>
      </c>
      <c r="AF56" s="174">
        <f>Table1[[#This Row],[Calculations3]]/exchange_rate_2010</f>
        <v>8.231580151458056</v>
      </c>
      <c r="AG56" s="110"/>
      <c r="AH56" s="53"/>
    </row>
    <row r="57" spans="2:34" ht="15" customHeight="1">
      <c r="B57" s="48">
        <v>57</v>
      </c>
      <c r="C57" s="48" t="s">
        <v>1703</v>
      </c>
      <c r="D57" s="108">
        <v>704</v>
      </c>
      <c r="E57" s="109" t="s">
        <v>2508</v>
      </c>
      <c r="F57" s="109" t="s">
        <v>1820</v>
      </c>
      <c r="G57" s="109" t="s">
        <v>345</v>
      </c>
      <c r="H57" s="108" t="s">
        <v>2570</v>
      </c>
      <c r="I57" s="108" t="s">
        <v>2855</v>
      </c>
      <c r="J57" s="108" t="s">
        <v>2852</v>
      </c>
      <c r="K57" s="108" t="s">
        <v>2859</v>
      </c>
      <c r="L57" s="108">
        <v>11</v>
      </c>
      <c r="M57" s="110" t="s">
        <v>2617</v>
      </c>
      <c r="N57" s="111" t="s">
        <v>20</v>
      </c>
      <c r="O57" s="111" t="s">
        <v>2486</v>
      </c>
      <c r="P57" s="111" t="s">
        <v>20</v>
      </c>
      <c r="Q57" s="111">
        <v>1</v>
      </c>
      <c r="R57" s="109"/>
      <c r="S57" s="109"/>
      <c r="T57" s="109" t="s">
        <v>7</v>
      </c>
      <c r="U57" s="108">
        <v>1</v>
      </c>
      <c r="V57" s="109">
        <v>2009</v>
      </c>
      <c r="W57" s="108">
        <f>IF(Table1[[#This Row],[ExpenditureDetails1]]=2010,1,(2010-Table1[[#This Row],[ExpenditureDetails1]]))</f>
        <v>1</v>
      </c>
      <c r="X57" s="109">
        <v>0.54</v>
      </c>
      <c r="Y57" s="174">
        <f>Table1[[#This Row],[ExpenditureDetails3]]*100000</f>
        <v>54000</v>
      </c>
      <c r="Z57" s="174">
        <f>Table1[[#This Row],[ExpenditureDetails4]]/Table1[[#This Row],[Component detail 4]]</f>
        <v>54000</v>
      </c>
      <c r="AA57" s="109">
        <v>1</v>
      </c>
      <c r="AB57" s="109">
        <v>10</v>
      </c>
      <c r="AC57" s="174">
        <f>IF(ISNUMBER([ExpenditureDetails4]),[ExpenditureDetails4]*HLOOKUP([ExpenditureDetails1],'Currency Conversion'!$A$6:$BE$45,19,FALSE),"No Data")</f>
        <v>58072.477494795887</v>
      </c>
      <c r="AD57" s="174">
        <f>Table1[[#This Row],[Calculations1]]/exchange_rate_2010</f>
        <v>1270.0152233678141</v>
      </c>
      <c r="AE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5807.2477494795885</v>
      </c>
      <c r="AF57" s="174">
        <f>Table1[[#This Row],[Calculations3]]/exchange_rate_2010</f>
        <v>127.00152233678141</v>
      </c>
      <c r="AG57" s="110"/>
      <c r="AH57" s="53"/>
    </row>
    <row r="58" spans="2:34" ht="15" customHeight="1">
      <c r="B58" s="48">
        <v>58</v>
      </c>
      <c r="C58" s="48" t="s">
        <v>1703</v>
      </c>
      <c r="D58" s="108">
        <v>704</v>
      </c>
      <c r="E58" s="109" t="s">
        <v>2508</v>
      </c>
      <c r="F58" s="109" t="s">
        <v>1820</v>
      </c>
      <c r="G58" s="109" t="s">
        <v>345</v>
      </c>
      <c r="H58" s="108" t="s">
        <v>2570</v>
      </c>
      <c r="I58" s="108" t="s">
        <v>2855</v>
      </c>
      <c r="J58" s="108" t="s">
        <v>2852</v>
      </c>
      <c r="K58" s="108" t="s">
        <v>2859</v>
      </c>
      <c r="L58" s="108">
        <v>11</v>
      </c>
      <c r="M58" s="110" t="s">
        <v>2617</v>
      </c>
      <c r="N58" s="111" t="s">
        <v>20</v>
      </c>
      <c r="O58" s="111" t="s">
        <v>2466</v>
      </c>
      <c r="P58" s="111" t="s">
        <v>326</v>
      </c>
      <c r="Q58" s="111">
        <v>1</v>
      </c>
      <c r="R58" s="109"/>
      <c r="S58" s="109"/>
      <c r="T58" s="109" t="s">
        <v>7</v>
      </c>
      <c r="U58" s="108">
        <v>1</v>
      </c>
      <c r="V58" s="109">
        <v>2009</v>
      </c>
      <c r="W58" s="108">
        <f>IF(Table1[[#This Row],[ExpenditureDetails1]]=2010,1,(2010-Table1[[#This Row],[ExpenditureDetails1]]))</f>
        <v>1</v>
      </c>
      <c r="X58" s="109">
        <v>7.0000000000000007E-2</v>
      </c>
      <c r="Y58" s="174">
        <f>Table1[[#This Row],[ExpenditureDetails3]]*100000</f>
        <v>7000.0000000000009</v>
      </c>
      <c r="Z58" s="174">
        <f>Table1[[#This Row],[ExpenditureDetails4]]/Table1[[#This Row],[Component detail 4]]</f>
        <v>7000.0000000000009</v>
      </c>
      <c r="AA58" s="109">
        <v>1</v>
      </c>
      <c r="AB58" s="109">
        <v>10</v>
      </c>
      <c r="AC58" s="174">
        <f>IF(ISNUMBER([ExpenditureDetails4]),[ExpenditureDetails4]*HLOOKUP([ExpenditureDetails1],'Currency Conversion'!$A$6:$BE$45,19,FALSE),"No Data")</f>
        <v>7527.9137493253938</v>
      </c>
      <c r="AD58" s="174">
        <f>Table1[[#This Row],[Calculations1]]/exchange_rate_2010</f>
        <v>164.63160302916111</v>
      </c>
      <c r="AE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752.79137493253938</v>
      </c>
      <c r="AF58" s="174">
        <f>Table1[[#This Row],[Calculations3]]/exchange_rate_2010</f>
        <v>16.463160302916112</v>
      </c>
      <c r="AG58" s="110"/>
      <c r="AH58" s="53"/>
    </row>
    <row r="59" spans="2:34" ht="15" customHeight="1">
      <c r="B59" s="48">
        <v>60</v>
      </c>
      <c r="C59" s="48" t="s">
        <v>1703</v>
      </c>
      <c r="D59" s="108">
        <v>704</v>
      </c>
      <c r="E59" s="109" t="s">
        <v>2508</v>
      </c>
      <c r="F59" s="109" t="s">
        <v>1820</v>
      </c>
      <c r="G59" s="109" t="s">
        <v>345</v>
      </c>
      <c r="H59" s="108" t="s">
        <v>2570</v>
      </c>
      <c r="I59" s="108" t="s">
        <v>2855</v>
      </c>
      <c r="J59" s="108" t="s">
        <v>2852</v>
      </c>
      <c r="K59" s="108" t="s">
        <v>2859</v>
      </c>
      <c r="L59" s="108">
        <v>11</v>
      </c>
      <c r="M59" s="110" t="s">
        <v>2617</v>
      </c>
      <c r="N59" s="111"/>
      <c r="O59" s="111"/>
      <c r="P59" s="111" t="s">
        <v>365</v>
      </c>
      <c r="Q59" s="111">
        <v>1</v>
      </c>
      <c r="R59" s="109"/>
      <c r="S59" s="109"/>
      <c r="T59" s="109" t="s">
        <v>31</v>
      </c>
      <c r="U59" s="108">
        <v>3</v>
      </c>
      <c r="V59" s="109">
        <v>2008</v>
      </c>
      <c r="W59" s="108"/>
      <c r="X59" s="109">
        <v>0.22</v>
      </c>
      <c r="Y59" s="174">
        <f>Table1[[#This Row],[ExpenditureDetails3]]*100000</f>
        <v>22000</v>
      </c>
      <c r="Z59" s="174">
        <f>Table1[[#This Row],[ExpenditureDetails4]]/Table1[[#This Row],[Component detail 4]]</f>
        <v>22000</v>
      </c>
      <c r="AA59" s="109">
        <v>1</v>
      </c>
      <c r="AB59" s="109"/>
      <c r="AC59" s="174">
        <f>IF(ISNUMBER([ExpenditureDetails4]),[ExpenditureDetails4]*HLOOKUP([ExpenditureDetails1],'Currency Conversion'!$A$6:$BE$45,19,FALSE),"No Data")</f>
        <v>25242.86782829705</v>
      </c>
      <c r="AD59" s="174">
        <f>Table1[[#This Row],[Calculations1]]/exchange_rate_2010</f>
        <v>552.04854014144325</v>
      </c>
      <c r="AE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25242.86782829705</v>
      </c>
      <c r="AF59" s="174">
        <f>Table1[[#This Row],[Calculations3]]/exchange_rate_2010</f>
        <v>552.04854014144325</v>
      </c>
      <c r="AG59" s="110"/>
      <c r="AH59" s="53"/>
    </row>
    <row r="60" spans="2:34" ht="15" customHeight="1">
      <c r="B60" s="48">
        <v>61</v>
      </c>
      <c r="C60" s="48" t="s">
        <v>1703</v>
      </c>
      <c r="D60" s="108">
        <v>704</v>
      </c>
      <c r="E60" s="109" t="s">
        <v>2508</v>
      </c>
      <c r="F60" s="109" t="s">
        <v>1820</v>
      </c>
      <c r="G60" s="109" t="s">
        <v>345</v>
      </c>
      <c r="H60" s="108" t="s">
        <v>2570</v>
      </c>
      <c r="I60" s="108" t="s">
        <v>2855</v>
      </c>
      <c r="J60" s="108" t="s">
        <v>2852</v>
      </c>
      <c r="K60" s="108" t="s">
        <v>2859</v>
      </c>
      <c r="L60" s="108">
        <v>11</v>
      </c>
      <c r="M60" s="110" t="s">
        <v>2617</v>
      </c>
      <c r="N60" s="109" t="s">
        <v>1712</v>
      </c>
      <c r="O60" s="111"/>
      <c r="P60" s="111" t="s">
        <v>361</v>
      </c>
      <c r="Q60" s="111">
        <v>1</v>
      </c>
      <c r="R60" s="109">
        <v>7.5</v>
      </c>
      <c r="S60" s="109"/>
      <c r="T60" s="109" t="s">
        <v>7</v>
      </c>
      <c r="U60" s="108">
        <v>1</v>
      </c>
      <c r="V60" s="109">
        <v>1985</v>
      </c>
      <c r="W60" s="108">
        <f>IF(Table1[[#This Row],[ExpenditureDetails1]]=2010,1,(2010-Table1[[#This Row],[ExpenditureDetails1]]))</f>
        <v>25</v>
      </c>
      <c r="X60" s="109">
        <v>0.16</v>
      </c>
      <c r="Y60" s="174">
        <f>Table1[[#This Row],[ExpenditureDetails3]]*100000</f>
        <v>16000</v>
      </c>
      <c r="Z60" s="174">
        <f>Table1[[#This Row],[ExpenditureDetails4]]/Table1[[#This Row],[Component detail 4]]</f>
        <v>16000</v>
      </c>
      <c r="AA60" s="109">
        <v>1</v>
      </c>
      <c r="AB60" s="109">
        <v>10</v>
      </c>
      <c r="AC60" s="174">
        <f>IF(ISNUMBER([ExpenditureDetails4]),[ExpenditureDetails4]*HLOOKUP([ExpenditureDetails1],'Currency Conversion'!$A$6:$BE$45,19,FALSE),"No Data")</f>
        <v>91419.922722913863</v>
      </c>
      <c r="AD60" s="174">
        <f>Table1[[#This Row],[Calculations1]]/exchange_rate_2010</f>
        <v>1999.3067040684525</v>
      </c>
      <c r="AE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9141.9922722913871</v>
      </c>
      <c r="AF60" s="174">
        <f>Table1[[#This Row],[Calculations3]]/exchange_rate_2010</f>
        <v>199.93067040684528</v>
      </c>
      <c r="AG60" s="110"/>
      <c r="AH60" s="53"/>
    </row>
    <row r="61" spans="2:34" ht="15" customHeight="1">
      <c r="B61" s="48">
        <v>62</v>
      </c>
      <c r="C61" s="48" t="s">
        <v>1703</v>
      </c>
      <c r="D61" s="108">
        <v>704</v>
      </c>
      <c r="E61" s="109" t="s">
        <v>2508</v>
      </c>
      <c r="F61" s="109" t="s">
        <v>1820</v>
      </c>
      <c r="G61" s="109" t="s">
        <v>345</v>
      </c>
      <c r="H61" s="108" t="s">
        <v>2570</v>
      </c>
      <c r="I61" s="108" t="s">
        <v>2855</v>
      </c>
      <c r="J61" s="108" t="s">
        <v>2852</v>
      </c>
      <c r="K61" s="108" t="s">
        <v>2859</v>
      </c>
      <c r="L61" s="108">
        <v>11</v>
      </c>
      <c r="M61" s="110" t="s">
        <v>2617</v>
      </c>
      <c r="N61" s="111" t="s">
        <v>1721</v>
      </c>
      <c r="O61" s="111"/>
      <c r="P61" s="111" t="s">
        <v>359</v>
      </c>
      <c r="Q61" s="111">
        <v>1</v>
      </c>
      <c r="R61" s="111"/>
      <c r="S61" s="111"/>
      <c r="T61" s="109" t="s">
        <v>24</v>
      </c>
      <c r="U61" s="108">
        <v>4</v>
      </c>
      <c r="V61" s="109">
        <v>2009</v>
      </c>
      <c r="W61" s="108">
        <f>IF(Table1[[#This Row],[ExpenditureDetails1]]=2010,1,(2010-Table1[[#This Row],[ExpenditureDetails1]]))</f>
        <v>1</v>
      </c>
      <c r="X61" s="109">
        <v>0.05</v>
      </c>
      <c r="Y61" s="174">
        <f>Table1[[#This Row],[ExpenditureDetails3]]*100000</f>
        <v>5000</v>
      </c>
      <c r="Z61" s="174">
        <f>Table1[[#This Row],[ExpenditureDetails4]]/Table1[[#This Row],[Component detail 4]]</f>
        <v>5000</v>
      </c>
      <c r="AA61" s="109">
        <v>1</v>
      </c>
      <c r="AB61" s="109" t="s">
        <v>26</v>
      </c>
      <c r="AC61" s="174">
        <f>IF(ISNUMBER([ExpenditureDetails4]),[ExpenditureDetails4]*HLOOKUP([ExpenditureDetails1],'Currency Conversion'!$A$6:$BE$45,19,FALSE),"No Data")</f>
        <v>5377.0812495181372</v>
      </c>
      <c r="AD61" s="174">
        <f>Table1[[#This Row],[Calculations1]]/exchange_rate_2010</f>
        <v>117.59400216368648</v>
      </c>
      <c r="AE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5377.0812495181372</v>
      </c>
      <c r="AF61" s="174">
        <f>Table1[[#This Row],[Calculations3]]/exchange_rate_2010</f>
        <v>117.59400216368648</v>
      </c>
      <c r="AG61" s="110"/>
      <c r="AH61" s="53"/>
    </row>
    <row r="62" spans="2:34" ht="15" customHeight="1">
      <c r="B62" s="48">
        <v>63</v>
      </c>
      <c r="C62" s="48" t="s">
        <v>1703</v>
      </c>
      <c r="D62" s="108">
        <v>783</v>
      </c>
      <c r="E62" s="109" t="s">
        <v>2508</v>
      </c>
      <c r="F62" s="109" t="s">
        <v>1820</v>
      </c>
      <c r="G62" s="109" t="s">
        <v>345</v>
      </c>
      <c r="H62" s="108" t="s">
        <v>2571</v>
      </c>
      <c r="I62" s="108" t="s">
        <v>2855</v>
      </c>
      <c r="J62" s="108" t="s">
        <v>2852</v>
      </c>
      <c r="K62" s="108" t="s">
        <v>2859</v>
      </c>
      <c r="L62" s="108">
        <v>11</v>
      </c>
      <c r="M62" s="110" t="s">
        <v>2617</v>
      </c>
      <c r="N62" s="111" t="s">
        <v>20</v>
      </c>
      <c r="O62" s="111" t="s">
        <v>2466</v>
      </c>
      <c r="P62" s="111" t="s">
        <v>354</v>
      </c>
      <c r="Q62" s="111">
        <v>1</v>
      </c>
      <c r="R62" s="109"/>
      <c r="S62" s="109"/>
      <c r="T62" s="109" t="s">
        <v>7</v>
      </c>
      <c r="U62" s="108">
        <v>1</v>
      </c>
      <c r="V62" s="109">
        <v>2009</v>
      </c>
      <c r="W62" s="108">
        <f>IF(Table1[[#This Row],[ExpenditureDetails1]]=2010,1,(2010-Table1[[#This Row],[ExpenditureDetails1]]))</f>
        <v>1</v>
      </c>
      <c r="X62" s="109">
        <v>0.1</v>
      </c>
      <c r="Y62" s="174">
        <f>Table1[[#This Row],[ExpenditureDetails3]]*100000</f>
        <v>10000</v>
      </c>
      <c r="Z62" s="174">
        <f>Table1[[#This Row],[ExpenditureDetails4]]/Table1[[#This Row],[Component detail 4]]</f>
        <v>10000</v>
      </c>
      <c r="AA62" s="109">
        <v>1</v>
      </c>
      <c r="AB62" s="109">
        <v>10</v>
      </c>
      <c r="AC62" s="174">
        <f>IF(ISNUMBER([ExpenditureDetails4]),[ExpenditureDetails4]*HLOOKUP([ExpenditureDetails1],'Currency Conversion'!$A$6:$BE$45,19,FALSE),"No Data")</f>
        <v>10754.162499036274</v>
      </c>
      <c r="AD62" s="174">
        <f>Table1[[#This Row],[Calculations1]]/exchange_rate_2010</f>
        <v>235.18800432737297</v>
      </c>
      <c r="AE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62" s="174">
        <f>Table1[[#This Row],[Calculations3]]/exchange_rate_2010</f>
        <v>23.518800432737294</v>
      </c>
      <c r="AG62" s="110"/>
      <c r="AH62" s="53"/>
    </row>
    <row r="63" spans="2:34" ht="15" customHeight="1">
      <c r="B63" s="48">
        <v>64</v>
      </c>
      <c r="C63" s="48" t="s">
        <v>1703</v>
      </c>
      <c r="D63" s="108">
        <v>783</v>
      </c>
      <c r="E63" s="109" t="s">
        <v>2508</v>
      </c>
      <c r="F63" s="109" t="s">
        <v>1820</v>
      </c>
      <c r="G63" s="109" t="s">
        <v>345</v>
      </c>
      <c r="H63" s="108" t="s">
        <v>2571</v>
      </c>
      <c r="I63" s="108" t="s">
        <v>2855</v>
      </c>
      <c r="J63" s="108" t="s">
        <v>2852</v>
      </c>
      <c r="K63" s="108" t="s">
        <v>2859</v>
      </c>
      <c r="L63" s="108">
        <v>11</v>
      </c>
      <c r="M63" s="110" t="s">
        <v>2617</v>
      </c>
      <c r="N63" s="109" t="s">
        <v>1729</v>
      </c>
      <c r="O63" s="109" t="s">
        <v>519</v>
      </c>
      <c r="P63" s="109" t="s">
        <v>346</v>
      </c>
      <c r="Q63" s="111">
        <v>1</v>
      </c>
      <c r="R63" s="111"/>
      <c r="S63" s="111"/>
      <c r="T63" s="109" t="s">
        <v>7</v>
      </c>
      <c r="U63" s="108">
        <v>1</v>
      </c>
      <c r="V63" s="109">
        <v>1995</v>
      </c>
      <c r="W63" s="108">
        <f>IF(Table1[[#This Row],[ExpenditureDetails1]]=2010,1,(2010-Table1[[#This Row],[ExpenditureDetails1]]))</f>
        <v>15</v>
      </c>
      <c r="X63" s="109">
        <v>0.4</v>
      </c>
      <c r="Y63" s="174">
        <f>Table1[[#This Row],[ExpenditureDetails3]]*100000</f>
        <v>40000</v>
      </c>
      <c r="Z63" s="174">
        <f>Table1[[#This Row],[ExpenditureDetails4]]/Table1[[#This Row],[Component detail 4]]</f>
        <v>40000</v>
      </c>
      <c r="AA63" s="109">
        <v>1</v>
      </c>
      <c r="AB63" s="109">
        <v>10</v>
      </c>
      <c r="AC63" s="174">
        <f>IF(ISNUMBER([ExpenditureDetails4]),[ExpenditureDetails4]*HLOOKUP([ExpenditureDetails1],'Currency Conversion'!$A$6:$BE$45,19,FALSE),"No Data")</f>
        <v>93864.603062659968</v>
      </c>
      <c r="AD63" s="174">
        <f>Table1[[#This Row],[Calculations1]]/exchange_rate_2010</f>
        <v>2052.770606104039</v>
      </c>
      <c r="AE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9386.4603062659971</v>
      </c>
      <c r="AF63" s="174">
        <f>Table1[[#This Row],[Calculations3]]/exchange_rate_2010</f>
        <v>205.27706061040388</v>
      </c>
      <c r="AG63" s="110"/>
      <c r="AH63" s="53"/>
    </row>
    <row r="64" spans="2:34" ht="15" customHeight="1">
      <c r="B64" s="48">
        <v>65</v>
      </c>
      <c r="C64" s="48" t="s">
        <v>1703</v>
      </c>
      <c r="D64" s="108">
        <v>783</v>
      </c>
      <c r="E64" s="109" t="s">
        <v>2508</v>
      </c>
      <c r="F64" s="109" t="s">
        <v>1820</v>
      </c>
      <c r="G64" s="109" t="s">
        <v>345</v>
      </c>
      <c r="H64" s="108" t="s">
        <v>2571</v>
      </c>
      <c r="I64" s="108" t="s">
        <v>2855</v>
      </c>
      <c r="J64" s="108" t="s">
        <v>2852</v>
      </c>
      <c r="K64" s="108" t="s">
        <v>2859</v>
      </c>
      <c r="L64" s="108">
        <v>11</v>
      </c>
      <c r="M64" s="110" t="s">
        <v>2617</v>
      </c>
      <c r="N64" s="109" t="s">
        <v>1729</v>
      </c>
      <c r="O64" s="109" t="s">
        <v>519</v>
      </c>
      <c r="P64" s="109" t="s">
        <v>346</v>
      </c>
      <c r="Q64" s="111">
        <v>1</v>
      </c>
      <c r="R64" s="111"/>
      <c r="S64" s="111"/>
      <c r="T64" s="109" t="s">
        <v>7</v>
      </c>
      <c r="U64" s="108">
        <v>1</v>
      </c>
      <c r="V64" s="109">
        <v>2010</v>
      </c>
      <c r="W64" s="108">
        <f>IF(Table1[[#This Row],[ExpenditureDetails1]]=2010,1,(2010-Table1[[#This Row],[ExpenditureDetails1]]))</f>
        <v>1</v>
      </c>
      <c r="X64" s="109" t="s">
        <v>2851</v>
      </c>
      <c r="Y64" s="174" t="s">
        <v>2851</v>
      </c>
      <c r="Z64" s="174" t="s">
        <v>2851</v>
      </c>
      <c r="AA64" s="109" t="s">
        <v>2851</v>
      </c>
      <c r="AB64" s="112" t="s">
        <v>2851</v>
      </c>
      <c r="AC64" s="174" t="str">
        <f>IF(ISNUMBER([ExpenditureDetails4]),[ExpenditureDetails4]*HLOOKUP([ExpenditureDetails1],'Currency Conversion'!$A$6:$BE$45,19,FALSE),"No Data")</f>
        <v>No Data</v>
      </c>
      <c r="AD64" s="174" t="s">
        <v>2921</v>
      </c>
      <c r="AE64" s="174" t="s">
        <v>2921</v>
      </c>
      <c r="AF64" s="174" t="s">
        <v>2921</v>
      </c>
      <c r="AG64" s="110"/>
      <c r="AH64" s="53"/>
    </row>
    <row r="65" spans="2:34" ht="15" customHeight="1">
      <c r="B65" s="48">
        <v>66</v>
      </c>
      <c r="C65" s="48" t="s">
        <v>1703</v>
      </c>
      <c r="D65" s="108">
        <v>783</v>
      </c>
      <c r="E65" s="109" t="s">
        <v>2508</v>
      </c>
      <c r="F65" s="109" t="s">
        <v>1820</v>
      </c>
      <c r="G65" s="109" t="s">
        <v>345</v>
      </c>
      <c r="H65" s="108" t="s">
        <v>2571</v>
      </c>
      <c r="I65" s="108" t="s">
        <v>2855</v>
      </c>
      <c r="J65" s="108" t="s">
        <v>2852</v>
      </c>
      <c r="K65" s="108" t="s">
        <v>2859</v>
      </c>
      <c r="L65" s="108">
        <v>11</v>
      </c>
      <c r="M65" s="110" t="s">
        <v>2617</v>
      </c>
      <c r="N65" s="111" t="s">
        <v>1729</v>
      </c>
      <c r="O65" s="111" t="s">
        <v>210</v>
      </c>
      <c r="P65" s="111" t="s">
        <v>57</v>
      </c>
      <c r="Q65" s="111">
        <v>1</v>
      </c>
      <c r="R65" s="111"/>
      <c r="S65" s="111"/>
      <c r="T65" s="109" t="s">
        <v>7</v>
      </c>
      <c r="U65" s="108">
        <v>1</v>
      </c>
      <c r="V65" s="109">
        <v>1990</v>
      </c>
      <c r="W65" s="108">
        <f>IF(Table1[[#This Row],[ExpenditureDetails1]]=2010,1,(2010-Table1[[#This Row],[ExpenditureDetails1]]))</f>
        <v>20</v>
      </c>
      <c r="X65" s="109">
        <v>0.45</v>
      </c>
      <c r="Y65" s="174">
        <f>Table1[[#This Row],[ExpenditureDetails3]]*100000</f>
        <v>45000</v>
      </c>
      <c r="Z65" s="174">
        <f>Table1[[#This Row],[ExpenditureDetails4]]/Table1[[#This Row],[Component detail 4]]</f>
        <v>45000</v>
      </c>
      <c r="AA65" s="109">
        <v>1</v>
      </c>
      <c r="AB65" s="109">
        <v>10</v>
      </c>
      <c r="AC65" s="174">
        <f>IF(ISNUMBER([ExpenditureDetails4]),[ExpenditureDetails4]*HLOOKUP([ExpenditureDetails1],'Currency Conversion'!$A$6:$BE$45,19,FALSE),"No Data")</f>
        <v>174970.94072081434</v>
      </c>
      <c r="AD65" s="174">
        <f>Table1[[#This Row],[Calculations1]]/exchange_rate_2010</f>
        <v>3826.5245077986424</v>
      </c>
      <c r="AE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17497.094072081432</v>
      </c>
      <c r="AF65" s="174">
        <f>Table1[[#This Row],[Calculations3]]/exchange_rate_2010</f>
        <v>382.65245077986424</v>
      </c>
      <c r="AG65" s="110"/>
      <c r="AH65" s="53"/>
    </row>
    <row r="66" spans="2:34" ht="15" customHeight="1">
      <c r="B66" s="48">
        <v>67</v>
      </c>
      <c r="C66" s="48" t="s">
        <v>1703</v>
      </c>
      <c r="D66" s="108">
        <v>783</v>
      </c>
      <c r="E66" s="109" t="s">
        <v>2508</v>
      </c>
      <c r="F66" s="109" t="s">
        <v>1820</v>
      </c>
      <c r="G66" s="109" t="s">
        <v>345</v>
      </c>
      <c r="H66" s="108" t="s">
        <v>2571</v>
      </c>
      <c r="I66" s="108" t="s">
        <v>2855</v>
      </c>
      <c r="J66" s="108" t="s">
        <v>2852</v>
      </c>
      <c r="K66" s="108" t="s">
        <v>2859</v>
      </c>
      <c r="L66" s="108">
        <v>11</v>
      </c>
      <c r="M66" s="110" t="s">
        <v>2617</v>
      </c>
      <c r="N66" s="111" t="s">
        <v>1729</v>
      </c>
      <c r="O66" s="111" t="s">
        <v>210</v>
      </c>
      <c r="P66" s="111" t="s">
        <v>37</v>
      </c>
      <c r="Q66" s="111">
        <v>1</v>
      </c>
      <c r="R66" s="109"/>
      <c r="S66" s="109"/>
      <c r="T66" s="109" t="s">
        <v>7</v>
      </c>
      <c r="U66" s="108">
        <v>1</v>
      </c>
      <c r="V66" s="109">
        <v>2002</v>
      </c>
      <c r="W66" s="108">
        <f>IF(Table1[[#This Row],[ExpenditureDetails1]]=2010,1,(2010-Table1[[#This Row],[ExpenditureDetails1]]))</f>
        <v>8</v>
      </c>
      <c r="X66" s="109">
        <v>0.5</v>
      </c>
      <c r="Y66" s="174">
        <f>Table1[[#This Row],[ExpenditureDetails3]]*100000</f>
        <v>50000</v>
      </c>
      <c r="Z66" s="174">
        <f>Table1[[#This Row],[ExpenditureDetails4]]/Table1[[#This Row],[Component detail 4]]</f>
        <v>50000</v>
      </c>
      <c r="AA66" s="109">
        <v>1</v>
      </c>
      <c r="AB66" s="109">
        <v>10</v>
      </c>
      <c r="AC66" s="174">
        <f>IF(ISNUMBER([ExpenditureDetails4]),[ExpenditureDetails4]*HLOOKUP([ExpenditureDetails1],'Currency Conversion'!$A$6:$BE$45,19,FALSE),"No Data")</f>
        <v>78587.75960616488</v>
      </c>
      <c r="AD66" s="174">
        <f>Table1[[#This Row],[Calculations1]]/exchange_rate_2010</f>
        <v>1718.6738946886455</v>
      </c>
      <c r="AE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7858.7759606164882</v>
      </c>
      <c r="AF66" s="174">
        <f>Table1[[#This Row],[Calculations3]]/exchange_rate_2010</f>
        <v>171.86738946886456</v>
      </c>
      <c r="AG66" s="110"/>
      <c r="AH66" s="53"/>
    </row>
    <row r="67" spans="2:34" ht="15" customHeight="1">
      <c r="B67" s="48">
        <v>68</v>
      </c>
      <c r="C67" s="48" t="s">
        <v>1703</v>
      </c>
      <c r="D67" s="108">
        <v>783</v>
      </c>
      <c r="E67" s="109" t="s">
        <v>2508</v>
      </c>
      <c r="F67" s="109" t="s">
        <v>1820</v>
      </c>
      <c r="G67" s="109" t="s">
        <v>345</v>
      </c>
      <c r="H67" s="108" t="s">
        <v>2571</v>
      </c>
      <c r="I67" s="108" t="s">
        <v>2855</v>
      </c>
      <c r="J67" s="108" t="s">
        <v>2852</v>
      </c>
      <c r="K67" s="108" t="s">
        <v>2859</v>
      </c>
      <c r="L67" s="108">
        <v>11</v>
      </c>
      <c r="M67" s="110" t="s">
        <v>2617</v>
      </c>
      <c r="N67" s="109" t="s">
        <v>1712</v>
      </c>
      <c r="O67" s="111"/>
      <c r="P67" s="111" t="s">
        <v>347</v>
      </c>
      <c r="Q67" s="111">
        <v>1</v>
      </c>
      <c r="R67" s="109">
        <v>7.5</v>
      </c>
      <c r="S67" s="109"/>
      <c r="T67" s="109" t="s">
        <v>7</v>
      </c>
      <c r="U67" s="108">
        <v>1</v>
      </c>
      <c r="V67" s="109">
        <v>1990</v>
      </c>
      <c r="W67" s="108">
        <f>IF(Table1[[#This Row],[ExpenditureDetails1]]=2010,1,(2010-Table1[[#This Row],[ExpenditureDetails1]]))</f>
        <v>20</v>
      </c>
      <c r="X67" s="109">
        <v>0.75</v>
      </c>
      <c r="Y67" s="174">
        <f>Table1[[#This Row],[ExpenditureDetails3]]*100000</f>
        <v>75000</v>
      </c>
      <c r="Z67" s="174">
        <f>Table1[[#This Row],[ExpenditureDetails4]]/Table1[[#This Row],[Component detail 4]]</f>
        <v>75000</v>
      </c>
      <c r="AA67" s="109">
        <v>1</v>
      </c>
      <c r="AB67" s="109">
        <v>10</v>
      </c>
      <c r="AC67" s="174">
        <f>IF(ISNUMBER([ExpenditureDetails4]),[ExpenditureDetails4]*HLOOKUP([ExpenditureDetails1],'Currency Conversion'!$A$6:$BE$45,19,FALSE),"No Data")</f>
        <v>291618.23453469056</v>
      </c>
      <c r="AD67" s="174">
        <f>Table1[[#This Row],[Calculations1]]/exchange_rate_2010</f>
        <v>6377.5408463310705</v>
      </c>
      <c r="AE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29161.823453469056</v>
      </c>
      <c r="AF67" s="174">
        <f>Table1[[#This Row],[Calculations3]]/exchange_rate_2010</f>
        <v>637.75408463310714</v>
      </c>
      <c r="AG67" s="110"/>
      <c r="AH67" s="53"/>
    </row>
    <row r="68" spans="2:34" ht="15" customHeight="1">
      <c r="B68" s="48">
        <v>69</v>
      </c>
      <c r="C68" s="48" t="s">
        <v>1703</v>
      </c>
      <c r="D68" s="108">
        <v>783</v>
      </c>
      <c r="E68" s="109" t="s">
        <v>2508</v>
      </c>
      <c r="F68" s="109" t="s">
        <v>1820</v>
      </c>
      <c r="G68" s="109" t="s">
        <v>345</v>
      </c>
      <c r="H68" s="108" t="s">
        <v>2571</v>
      </c>
      <c r="I68" s="108" t="s">
        <v>2855</v>
      </c>
      <c r="J68" s="108" t="s">
        <v>2852</v>
      </c>
      <c r="K68" s="108" t="s">
        <v>2859</v>
      </c>
      <c r="L68" s="108">
        <v>11</v>
      </c>
      <c r="M68" s="110" t="s">
        <v>2617</v>
      </c>
      <c r="N68" s="109" t="s">
        <v>1712</v>
      </c>
      <c r="O68" s="111"/>
      <c r="P68" s="111" t="s">
        <v>347</v>
      </c>
      <c r="Q68" s="111">
        <v>1</v>
      </c>
      <c r="R68" s="109">
        <v>7.5</v>
      </c>
      <c r="S68" s="109"/>
      <c r="T68" s="109" t="s">
        <v>7</v>
      </c>
      <c r="U68" s="108">
        <v>1</v>
      </c>
      <c r="V68" s="109">
        <v>2002</v>
      </c>
      <c r="W68" s="108">
        <f>IF(Table1[[#This Row],[ExpenditureDetails1]]=2010,1,(2010-Table1[[#This Row],[ExpenditureDetails1]]))</f>
        <v>8</v>
      </c>
      <c r="X68" s="109">
        <v>1</v>
      </c>
      <c r="Y68" s="174">
        <f>Table1[[#This Row],[ExpenditureDetails3]]*100000</f>
        <v>100000</v>
      </c>
      <c r="Z68" s="174">
        <f>Table1[[#This Row],[ExpenditureDetails4]]/Table1[[#This Row],[Component detail 4]]</f>
        <v>100000</v>
      </c>
      <c r="AA68" s="109">
        <v>1</v>
      </c>
      <c r="AB68" s="109">
        <v>10</v>
      </c>
      <c r="AC68" s="174">
        <f>IF(ISNUMBER([ExpenditureDetails4]),[ExpenditureDetails4]*HLOOKUP([ExpenditureDetails1],'Currency Conversion'!$A$6:$BE$45,19,FALSE),"No Data")</f>
        <v>157175.51921232976</v>
      </c>
      <c r="AD68" s="174">
        <f>Table1[[#This Row],[Calculations1]]/exchange_rate_2010</f>
        <v>3437.3477893772911</v>
      </c>
      <c r="AE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15717.551921232976</v>
      </c>
      <c r="AF68" s="174">
        <f>Table1[[#This Row],[Calculations3]]/exchange_rate_2010</f>
        <v>343.73477893772912</v>
      </c>
      <c r="AG68" s="110"/>
      <c r="AH68" s="53"/>
    </row>
    <row r="69" spans="2:34" ht="15" customHeight="1">
      <c r="B69" s="48">
        <v>70</v>
      </c>
      <c r="C69" s="48" t="s">
        <v>1703</v>
      </c>
      <c r="D69" s="108">
        <v>783</v>
      </c>
      <c r="E69" s="109" t="s">
        <v>2508</v>
      </c>
      <c r="F69" s="109" t="s">
        <v>1820</v>
      </c>
      <c r="G69" s="109" t="s">
        <v>345</v>
      </c>
      <c r="H69" s="108" t="s">
        <v>2571</v>
      </c>
      <c r="I69" s="108" t="s">
        <v>2855</v>
      </c>
      <c r="J69" s="108" t="s">
        <v>2852</v>
      </c>
      <c r="K69" s="108" t="s">
        <v>2859</v>
      </c>
      <c r="L69" s="108">
        <v>11</v>
      </c>
      <c r="M69" s="110" t="s">
        <v>2617</v>
      </c>
      <c r="N69" s="109" t="s">
        <v>2478</v>
      </c>
      <c r="O69" s="111" t="s">
        <v>348</v>
      </c>
      <c r="P69" s="111" t="s">
        <v>348</v>
      </c>
      <c r="Q69" s="111">
        <v>1</v>
      </c>
      <c r="R69" s="109"/>
      <c r="S69" s="109"/>
      <c r="T69" s="109" t="s">
        <v>7</v>
      </c>
      <c r="U69" s="108">
        <v>1</v>
      </c>
      <c r="V69" s="109">
        <v>2005</v>
      </c>
      <c r="W69" s="108">
        <f>IF(Table1[[#This Row],[ExpenditureDetails1]]=2010,1,(2010-Table1[[#This Row],[ExpenditureDetails1]]))</f>
        <v>5</v>
      </c>
      <c r="X69" s="109">
        <v>0.2</v>
      </c>
      <c r="Y69" s="174">
        <f>Table1[[#This Row],[ExpenditureDetails3]]*100000</f>
        <v>20000</v>
      </c>
      <c r="Z69" s="174">
        <f>Table1[[#This Row],[ExpenditureDetails4]]/Table1[[#This Row],[Component detail 4]]</f>
        <v>20000</v>
      </c>
      <c r="AA69" s="109">
        <v>1</v>
      </c>
      <c r="AB69" s="109">
        <v>15</v>
      </c>
      <c r="AC69" s="174">
        <f>IF(ISNUMBER([ExpenditureDetails4]),[ExpenditureDetails4]*HLOOKUP([ExpenditureDetails1],'Currency Conversion'!$A$6:$BE$45,19,FALSE),"No Data")</f>
        <v>26904.270147127401</v>
      </c>
      <c r="AD69" s="174">
        <f>Table1[[#This Row],[Calculations1]]/exchange_rate_2010</f>
        <v>588.38255460194591</v>
      </c>
      <c r="AE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1793.6180098084935</v>
      </c>
      <c r="AF69" s="174">
        <f>Table1[[#This Row],[Calculations3]]/exchange_rate_2010</f>
        <v>39.22550364012973</v>
      </c>
      <c r="AG69" s="110"/>
      <c r="AH69" s="53"/>
    </row>
    <row r="70" spans="2:34" ht="15" customHeight="1">
      <c r="B70" s="48">
        <v>71</v>
      </c>
      <c r="C70" s="48" t="s">
        <v>1703</v>
      </c>
      <c r="D70" s="108">
        <v>783</v>
      </c>
      <c r="E70" s="109" t="s">
        <v>2508</v>
      </c>
      <c r="F70" s="109" t="s">
        <v>1820</v>
      </c>
      <c r="G70" s="109" t="s">
        <v>345</v>
      </c>
      <c r="H70" s="108" t="s">
        <v>2571</v>
      </c>
      <c r="I70" s="108" t="s">
        <v>2855</v>
      </c>
      <c r="J70" s="108" t="s">
        <v>2852</v>
      </c>
      <c r="K70" s="108" t="s">
        <v>2859</v>
      </c>
      <c r="L70" s="108">
        <v>11</v>
      </c>
      <c r="M70" s="110" t="s">
        <v>2617</v>
      </c>
      <c r="N70" s="111" t="s">
        <v>20</v>
      </c>
      <c r="O70" s="111" t="s">
        <v>2486</v>
      </c>
      <c r="P70" s="111" t="s">
        <v>350</v>
      </c>
      <c r="Q70" s="111">
        <v>1</v>
      </c>
      <c r="R70" s="109"/>
      <c r="S70" s="109" t="s">
        <v>2394</v>
      </c>
      <c r="T70" s="109" t="s">
        <v>7</v>
      </c>
      <c r="U70" s="108">
        <v>1</v>
      </c>
      <c r="V70" s="109">
        <v>2002</v>
      </c>
      <c r="W70" s="108">
        <f>IF(Table1[[#This Row],[ExpenditureDetails1]]=2010,1,(2010-Table1[[#This Row],[ExpenditureDetails1]]))</f>
        <v>8</v>
      </c>
      <c r="X70" s="109">
        <v>0.45</v>
      </c>
      <c r="Y70" s="174">
        <f>Table1[[#This Row],[ExpenditureDetails3]]*100000</f>
        <v>45000</v>
      </c>
      <c r="Z70" s="174">
        <f>Table1[[#This Row],[ExpenditureDetails4]]/Table1[[#This Row],[Component detail 4]]</f>
        <v>45000</v>
      </c>
      <c r="AA70" s="109">
        <v>1</v>
      </c>
      <c r="AB70" s="109">
        <v>10</v>
      </c>
      <c r="AC70" s="174">
        <f>IF(ISNUMBER([ExpenditureDetails4]),[ExpenditureDetails4]*HLOOKUP([ExpenditureDetails1],'Currency Conversion'!$A$6:$BE$45,19,FALSE),"No Data")</f>
        <v>70728.983645548389</v>
      </c>
      <c r="AD70" s="174">
        <f>Table1[[#This Row],[Calculations1]]/exchange_rate_2010</f>
        <v>1546.806505219781</v>
      </c>
      <c r="AE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7072.8983645548387</v>
      </c>
      <c r="AF70" s="174">
        <f>Table1[[#This Row],[Calculations3]]/exchange_rate_2010</f>
        <v>154.68065052197809</v>
      </c>
      <c r="AG70" s="110"/>
      <c r="AH70" s="53"/>
    </row>
    <row r="71" spans="2:34" ht="15" customHeight="1">
      <c r="B71" s="48">
        <v>72</v>
      </c>
      <c r="C71" s="48" t="s">
        <v>1703</v>
      </c>
      <c r="D71" s="108">
        <v>783</v>
      </c>
      <c r="E71" s="109" t="s">
        <v>2508</v>
      </c>
      <c r="F71" s="109" t="s">
        <v>1820</v>
      </c>
      <c r="G71" s="109" t="s">
        <v>345</v>
      </c>
      <c r="H71" s="108" t="s">
        <v>2571</v>
      </c>
      <c r="I71" s="108" t="s">
        <v>2855</v>
      </c>
      <c r="J71" s="108" t="s">
        <v>2852</v>
      </c>
      <c r="K71" s="108" t="s">
        <v>2859</v>
      </c>
      <c r="L71" s="108">
        <v>11</v>
      </c>
      <c r="M71" s="110" t="s">
        <v>2617</v>
      </c>
      <c r="N71" s="111" t="s">
        <v>364</v>
      </c>
      <c r="O71" s="111" t="s">
        <v>2465</v>
      </c>
      <c r="P71" s="111" t="s">
        <v>352</v>
      </c>
      <c r="Q71" s="111">
        <v>1</v>
      </c>
      <c r="R71" s="109">
        <v>465</v>
      </c>
      <c r="S71" s="109"/>
      <c r="T71" s="109" t="s">
        <v>7</v>
      </c>
      <c r="U71" s="108">
        <v>1</v>
      </c>
      <c r="V71" s="109">
        <v>2009</v>
      </c>
      <c r="W71" s="108">
        <f>IF(Table1[[#This Row],[ExpenditureDetails1]]=2010,1,(2010-Table1[[#This Row],[ExpenditureDetails1]]))</f>
        <v>1</v>
      </c>
      <c r="X71" s="109">
        <v>1.5</v>
      </c>
      <c r="Y71" s="174">
        <f>Table1[[#This Row],[ExpenditureDetails3]]*100000</f>
        <v>150000</v>
      </c>
      <c r="Z71" s="174">
        <f>Table1[[#This Row],[ExpenditureDetails4]]/Table1[[#This Row],[Component detail 4]]</f>
        <v>150000</v>
      </c>
      <c r="AA71" s="109">
        <v>1</v>
      </c>
      <c r="AB71" s="109">
        <v>20</v>
      </c>
      <c r="AC71" s="174">
        <f>IF(ISNUMBER([ExpenditureDetails4]),[ExpenditureDetails4]*HLOOKUP([ExpenditureDetails1],'Currency Conversion'!$A$6:$BE$45,19,FALSE),"No Data")</f>
        <v>161312.43748554413</v>
      </c>
      <c r="AD71" s="174">
        <f>Table1[[#This Row],[Calculations1]]/exchange_rate_2010</f>
        <v>3527.8200649105947</v>
      </c>
      <c r="AE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8065.6218742772062</v>
      </c>
      <c r="AF71" s="174">
        <f>Table1[[#This Row],[Calculations3]]/exchange_rate_2010</f>
        <v>176.39100324552973</v>
      </c>
      <c r="AG71" s="110"/>
      <c r="AH71" s="53"/>
    </row>
    <row r="72" spans="2:34" ht="15" customHeight="1">
      <c r="B72" s="48">
        <v>73</v>
      </c>
      <c r="C72" s="48" t="s">
        <v>1703</v>
      </c>
      <c r="D72" s="108">
        <v>783</v>
      </c>
      <c r="E72" s="109" t="s">
        <v>2508</v>
      </c>
      <c r="F72" s="109" t="s">
        <v>1820</v>
      </c>
      <c r="G72" s="109" t="s">
        <v>345</v>
      </c>
      <c r="H72" s="108" t="s">
        <v>2571</v>
      </c>
      <c r="I72" s="108" t="s">
        <v>2855</v>
      </c>
      <c r="J72" s="108" t="s">
        <v>2852</v>
      </c>
      <c r="K72" s="108" t="s">
        <v>2859</v>
      </c>
      <c r="L72" s="108">
        <v>11</v>
      </c>
      <c r="M72" s="110" t="s">
        <v>2617</v>
      </c>
      <c r="N72" s="109" t="s">
        <v>1712</v>
      </c>
      <c r="O72" s="111"/>
      <c r="P72" s="111" t="s">
        <v>27</v>
      </c>
      <c r="Q72" s="111">
        <v>1</v>
      </c>
      <c r="R72" s="109"/>
      <c r="S72" s="109" t="s">
        <v>2392</v>
      </c>
      <c r="T72" s="109" t="s">
        <v>28</v>
      </c>
      <c r="U72" s="108">
        <v>2</v>
      </c>
      <c r="V72" s="109">
        <v>2009</v>
      </c>
      <c r="W72" s="108"/>
      <c r="X72" s="109">
        <v>0.5</v>
      </c>
      <c r="Y72" s="174">
        <f>Table1[[#This Row],[ExpenditureDetails3]]*100000</f>
        <v>50000</v>
      </c>
      <c r="Z72" s="174">
        <f>Table1[[#This Row],[ExpenditureDetails4]]/Table1[[#This Row],[Component detail 4]]</f>
        <v>50000</v>
      </c>
      <c r="AA72" s="109">
        <v>1</v>
      </c>
      <c r="AB72" s="109">
        <v>10</v>
      </c>
      <c r="AC72" s="174">
        <f>IF(ISNUMBER([ExpenditureDetails4]),[ExpenditureDetails4]*HLOOKUP([ExpenditureDetails1],'Currency Conversion'!$A$6:$BE$45,19,FALSE),"No Data")</f>
        <v>53770.812495181373</v>
      </c>
      <c r="AD72" s="174">
        <f>Table1[[#This Row],[Calculations1]]/exchange_rate_2010</f>
        <v>1175.9400216368649</v>
      </c>
      <c r="AE72" s="174" t="s">
        <v>2912</v>
      </c>
      <c r="AF72" s="174" t="s">
        <v>2912</v>
      </c>
      <c r="AG72" s="110"/>
      <c r="AH72" s="53"/>
    </row>
    <row r="73" spans="2:34" ht="15" customHeight="1">
      <c r="B73" s="48">
        <v>74</v>
      </c>
      <c r="C73" s="48" t="s">
        <v>1703</v>
      </c>
      <c r="D73" s="108">
        <v>783</v>
      </c>
      <c r="E73" s="109" t="s">
        <v>2508</v>
      </c>
      <c r="F73" s="109" t="s">
        <v>1820</v>
      </c>
      <c r="G73" s="109" t="s">
        <v>345</v>
      </c>
      <c r="H73" s="108" t="s">
        <v>2571</v>
      </c>
      <c r="I73" s="108" t="s">
        <v>2855</v>
      </c>
      <c r="J73" s="108" t="s">
        <v>2852</v>
      </c>
      <c r="K73" s="108" t="s">
        <v>2859</v>
      </c>
      <c r="L73" s="108">
        <v>11</v>
      </c>
      <c r="M73" s="110" t="s">
        <v>2617</v>
      </c>
      <c r="N73" s="111" t="s">
        <v>1719</v>
      </c>
      <c r="O73" s="111"/>
      <c r="P73" s="111" t="s">
        <v>32</v>
      </c>
      <c r="Q73" s="111">
        <v>1</v>
      </c>
      <c r="R73" s="109"/>
      <c r="S73" s="109"/>
      <c r="T73" s="109" t="s">
        <v>31</v>
      </c>
      <c r="U73" s="108">
        <v>3</v>
      </c>
      <c r="V73" s="109">
        <v>2008</v>
      </c>
      <c r="W73" s="108"/>
      <c r="X73" s="109">
        <v>0.06</v>
      </c>
      <c r="Y73" s="174">
        <f>Table1[[#This Row],[ExpenditureDetails3]]*100000</f>
        <v>6000</v>
      </c>
      <c r="Z73" s="174">
        <f>Table1[[#This Row],[ExpenditureDetails4]]/Table1[[#This Row],[Component detail 4]]</f>
        <v>6000</v>
      </c>
      <c r="AA73" s="109">
        <v>1</v>
      </c>
      <c r="AB73" s="109"/>
      <c r="AC73" s="174">
        <f>IF(ISNUMBER([ExpenditureDetails4]),[ExpenditureDetails4]*HLOOKUP([ExpenditureDetails1],'Currency Conversion'!$A$6:$BE$45,19,FALSE),"No Data")</f>
        <v>6884.4184986264681</v>
      </c>
      <c r="AD73" s="174">
        <f>Table1[[#This Row],[Calculations1]]/exchange_rate_2010</f>
        <v>150.55869276584815</v>
      </c>
      <c r="AE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73" s="174">
        <f>Table1[[#This Row],[Calculations3]]/exchange_rate_2010</f>
        <v>150.55869276584815</v>
      </c>
      <c r="AG73" s="110"/>
      <c r="AH73" s="53"/>
    </row>
    <row r="74" spans="2:34" ht="15" customHeight="1">
      <c r="B74" s="48">
        <v>75</v>
      </c>
      <c r="C74" s="48" t="s">
        <v>1703</v>
      </c>
      <c r="D74" s="108">
        <v>783</v>
      </c>
      <c r="E74" s="109" t="s">
        <v>2508</v>
      </c>
      <c r="F74" s="109" t="s">
        <v>1820</v>
      </c>
      <c r="G74" s="109" t="s">
        <v>345</v>
      </c>
      <c r="H74" s="108" t="s">
        <v>2571</v>
      </c>
      <c r="I74" s="108" t="s">
        <v>2855</v>
      </c>
      <c r="J74" s="108" t="s">
        <v>2852</v>
      </c>
      <c r="K74" s="108" t="s">
        <v>2859</v>
      </c>
      <c r="L74" s="108">
        <v>11</v>
      </c>
      <c r="M74" s="110" t="s">
        <v>2617</v>
      </c>
      <c r="N74" s="111" t="s">
        <v>1717</v>
      </c>
      <c r="O74" s="111"/>
      <c r="P74" s="111" t="s">
        <v>33</v>
      </c>
      <c r="Q74" s="111">
        <v>1</v>
      </c>
      <c r="R74" s="109"/>
      <c r="S74" s="109"/>
      <c r="T74" s="109" t="s">
        <v>31</v>
      </c>
      <c r="U74" s="108">
        <v>3</v>
      </c>
      <c r="V74" s="109">
        <v>2008</v>
      </c>
      <c r="W74" s="108"/>
      <c r="X74" s="109">
        <v>0.02</v>
      </c>
      <c r="Y74" s="174">
        <f>Table1[[#This Row],[ExpenditureDetails3]]*100000</f>
        <v>2000</v>
      </c>
      <c r="Z74" s="174">
        <f>Table1[[#This Row],[ExpenditureDetails4]]/Table1[[#This Row],[Component detail 4]]</f>
        <v>2000</v>
      </c>
      <c r="AA74" s="109">
        <v>1</v>
      </c>
      <c r="AB74" s="109"/>
      <c r="AC74" s="174">
        <f>IF(ISNUMBER([ExpenditureDetails4]),[ExpenditureDetails4]*HLOOKUP([ExpenditureDetails1],'Currency Conversion'!$A$6:$BE$45,19,FALSE),"No Data")</f>
        <v>2294.8061662088226</v>
      </c>
      <c r="AD74" s="174">
        <f>Table1[[#This Row],[Calculations1]]/exchange_rate_2010</f>
        <v>50.186230921949381</v>
      </c>
      <c r="AE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74" s="174">
        <f>Table1[[#This Row],[Calculations3]]/exchange_rate_2010</f>
        <v>50.186230921949381</v>
      </c>
      <c r="AG74" s="110"/>
      <c r="AH74" s="53"/>
    </row>
    <row r="75" spans="2:34" ht="15" customHeight="1">
      <c r="B75" s="48">
        <v>78</v>
      </c>
      <c r="C75" s="48" t="s">
        <v>1703</v>
      </c>
      <c r="D75" s="108">
        <v>783</v>
      </c>
      <c r="E75" s="109" t="s">
        <v>2508</v>
      </c>
      <c r="F75" s="109" t="s">
        <v>1820</v>
      </c>
      <c r="G75" s="109" t="s">
        <v>345</v>
      </c>
      <c r="H75" s="108" t="s">
        <v>2571</v>
      </c>
      <c r="I75" s="108" t="s">
        <v>2855</v>
      </c>
      <c r="J75" s="108" t="s">
        <v>2852</v>
      </c>
      <c r="K75" s="108" t="s">
        <v>2859</v>
      </c>
      <c r="L75" s="108">
        <v>11</v>
      </c>
      <c r="M75" s="110" t="s">
        <v>2617</v>
      </c>
      <c r="N75" s="111" t="s">
        <v>20</v>
      </c>
      <c r="O75" s="111" t="s">
        <v>2486</v>
      </c>
      <c r="P75" s="111" t="s">
        <v>353</v>
      </c>
      <c r="Q75" s="111">
        <v>1</v>
      </c>
      <c r="R75" s="109">
        <v>750</v>
      </c>
      <c r="S75" s="109"/>
      <c r="T75" s="109" t="s">
        <v>7</v>
      </c>
      <c r="U75" s="108">
        <v>1</v>
      </c>
      <c r="V75" s="109">
        <v>2009</v>
      </c>
      <c r="W75" s="108">
        <f>IF(Table1[[#This Row],[ExpenditureDetails1]]=2010,1,(2010-Table1[[#This Row],[ExpenditureDetails1]]))</f>
        <v>1</v>
      </c>
      <c r="X75" s="109">
        <v>1.2</v>
      </c>
      <c r="Y75" s="174">
        <f>Table1[[#This Row],[ExpenditureDetails3]]*100000</f>
        <v>120000</v>
      </c>
      <c r="Z75" s="174">
        <f>Table1[[#This Row],[ExpenditureDetails4]]/Table1[[#This Row],[Component detail 4]]</f>
        <v>120000</v>
      </c>
      <c r="AA75" s="109">
        <v>1</v>
      </c>
      <c r="AB75" s="109">
        <v>10</v>
      </c>
      <c r="AC75" s="174">
        <f>IF(ISNUMBER([ExpenditureDetails4]),[ExpenditureDetails4]*HLOOKUP([ExpenditureDetails1],'Currency Conversion'!$A$6:$BE$45,19,FALSE),"No Data")</f>
        <v>129049.9499884353</v>
      </c>
      <c r="AD75" s="174">
        <f>Table1[[#This Row],[Calculations1]]/exchange_rate_2010</f>
        <v>2822.2560519284757</v>
      </c>
      <c r="AE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12904.994998843529</v>
      </c>
      <c r="AF75" s="174">
        <f>Table1[[#This Row],[Calculations3]]/exchange_rate_2010</f>
        <v>282.22560519284752</v>
      </c>
      <c r="AG75" s="110"/>
      <c r="AH75" s="53"/>
    </row>
    <row r="76" spans="2:34" ht="15" customHeight="1">
      <c r="B76" s="48">
        <v>79</v>
      </c>
      <c r="C76" s="48" t="s">
        <v>1703</v>
      </c>
      <c r="D76" s="108">
        <v>783</v>
      </c>
      <c r="E76" s="109" t="s">
        <v>2508</v>
      </c>
      <c r="F76" s="109" t="s">
        <v>1820</v>
      </c>
      <c r="G76" s="109" t="s">
        <v>345</v>
      </c>
      <c r="H76" s="108" t="s">
        <v>2571</v>
      </c>
      <c r="I76" s="108" t="s">
        <v>2855</v>
      </c>
      <c r="J76" s="108" t="s">
        <v>2852</v>
      </c>
      <c r="K76" s="108" t="s">
        <v>2859</v>
      </c>
      <c r="L76" s="108">
        <v>11</v>
      </c>
      <c r="M76" s="110" t="s">
        <v>2617</v>
      </c>
      <c r="N76" s="109" t="s">
        <v>1720</v>
      </c>
      <c r="O76" s="111"/>
      <c r="P76" s="111" t="s">
        <v>356</v>
      </c>
      <c r="Q76" s="111">
        <v>1</v>
      </c>
      <c r="R76" s="109"/>
      <c r="S76" s="109"/>
      <c r="T76" s="109" t="s">
        <v>31</v>
      </c>
      <c r="U76" s="108">
        <v>3</v>
      </c>
      <c r="V76" s="109">
        <v>2009</v>
      </c>
      <c r="W76" s="108"/>
      <c r="X76" s="109">
        <v>0.4</v>
      </c>
      <c r="Y76" s="174">
        <f>Table1[[#This Row],[ExpenditureDetails3]]*100000</f>
        <v>40000</v>
      </c>
      <c r="Z76" s="174">
        <f>Table1[[#This Row],[ExpenditureDetails4]]/Table1[[#This Row],[Component detail 4]]</f>
        <v>40000</v>
      </c>
      <c r="AA76" s="109">
        <v>1</v>
      </c>
      <c r="AB76" s="109"/>
      <c r="AC76" s="174">
        <f>IF(ISNUMBER([ExpenditureDetails4]),[ExpenditureDetails4]*HLOOKUP([ExpenditureDetails1],'Currency Conversion'!$A$6:$BE$45,19,FALSE),"No Data")</f>
        <v>43016.649996145097</v>
      </c>
      <c r="AD76" s="174">
        <f>Table1[[#This Row],[Calculations1]]/exchange_rate_2010</f>
        <v>940.75201730949186</v>
      </c>
      <c r="AE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43016.649996145097</v>
      </c>
      <c r="AF76" s="174">
        <f>Table1[[#This Row],[Calculations3]]/exchange_rate_2010</f>
        <v>940.75201730949186</v>
      </c>
      <c r="AG76" s="110"/>
      <c r="AH76" s="53"/>
    </row>
    <row r="77" spans="2:34" ht="15" customHeight="1">
      <c r="B77" s="48">
        <v>82</v>
      </c>
      <c r="C77" s="48" t="s">
        <v>1703</v>
      </c>
      <c r="D77" s="108">
        <v>783</v>
      </c>
      <c r="E77" s="109" t="s">
        <v>2508</v>
      </c>
      <c r="F77" s="109" t="s">
        <v>1820</v>
      </c>
      <c r="G77" s="109" t="s">
        <v>345</v>
      </c>
      <c r="H77" s="108" t="s">
        <v>2571</v>
      </c>
      <c r="I77" s="108" t="s">
        <v>2855</v>
      </c>
      <c r="J77" s="108" t="s">
        <v>2852</v>
      </c>
      <c r="K77" s="108" t="s">
        <v>2859</v>
      </c>
      <c r="L77" s="108">
        <v>11</v>
      </c>
      <c r="M77" s="110" t="s">
        <v>2617</v>
      </c>
      <c r="N77" s="111" t="s">
        <v>1728</v>
      </c>
      <c r="O77" s="111" t="s">
        <v>501</v>
      </c>
      <c r="P77" s="111" t="s">
        <v>349</v>
      </c>
      <c r="Q77" s="111">
        <v>1</v>
      </c>
      <c r="R77" s="109">
        <v>10</v>
      </c>
      <c r="S77" s="109"/>
      <c r="T77" s="109" t="s">
        <v>7</v>
      </c>
      <c r="U77" s="108">
        <v>1</v>
      </c>
      <c r="V77" s="109">
        <v>1989</v>
      </c>
      <c r="W77" s="108">
        <f>IF(Table1[[#This Row],[ExpenditureDetails1]]=2010,1,(2010-Table1[[#This Row],[ExpenditureDetails1]]))</f>
        <v>21</v>
      </c>
      <c r="X77" s="109">
        <v>2.35</v>
      </c>
      <c r="Y77" s="174">
        <f>Table1[[#This Row],[ExpenditureDetails3]]*100000</f>
        <v>235000</v>
      </c>
      <c r="Z77" s="174">
        <f>Table1[[#This Row],[ExpenditureDetails4]]/Table1[[#This Row],[Component detail 4]]</f>
        <v>235000</v>
      </c>
      <c r="AA77" s="109">
        <v>1</v>
      </c>
      <c r="AB77" s="109">
        <v>30</v>
      </c>
      <c r="AC77" s="174">
        <f>IF(ISNUMBER([ExpenditureDetails4]),[ExpenditureDetails4]*HLOOKUP([ExpenditureDetails1],'Currency Conversion'!$A$6:$BE$45,19,FALSE),"No Data")</f>
        <v>990709.64457008115</v>
      </c>
      <c r="AD77" s="174">
        <f>Table1[[#This Row],[Calculations1]]/exchange_rate_2010</f>
        <v>21666.310528151193</v>
      </c>
      <c r="AE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33023.654819002702</v>
      </c>
      <c r="AF77" s="174">
        <f>Table1[[#This Row],[Calculations3]]/exchange_rate_2010</f>
        <v>722.21035093837304</v>
      </c>
      <c r="AG77" s="110"/>
      <c r="AH77" s="53"/>
    </row>
    <row r="78" spans="2:34" ht="15" customHeight="1">
      <c r="B78" s="48">
        <v>83</v>
      </c>
      <c r="C78" s="48" t="s">
        <v>1703</v>
      </c>
      <c r="D78" s="108">
        <v>783</v>
      </c>
      <c r="E78" s="109" t="s">
        <v>2508</v>
      </c>
      <c r="F78" s="109" t="s">
        <v>1820</v>
      </c>
      <c r="G78" s="109" t="s">
        <v>345</v>
      </c>
      <c r="H78" s="108" t="s">
        <v>2571</v>
      </c>
      <c r="I78" s="108" t="s">
        <v>2855</v>
      </c>
      <c r="J78" s="108" t="s">
        <v>2852</v>
      </c>
      <c r="K78" s="108" t="s">
        <v>2859</v>
      </c>
      <c r="L78" s="108">
        <v>11</v>
      </c>
      <c r="M78" s="110" t="s">
        <v>2617</v>
      </c>
      <c r="N78" s="111"/>
      <c r="O78" s="111"/>
      <c r="P78" s="111" t="s">
        <v>357</v>
      </c>
      <c r="Q78" s="111">
        <v>1</v>
      </c>
      <c r="R78" s="109"/>
      <c r="S78" s="109"/>
      <c r="T78" s="109" t="s">
        <v>31</v>
      </c>
      <c r="U78" s="108">
        <v>3</v>
      </c>
      <c r="V78" s="109">
        <v>2009</v>
      </c>
      <c r="W78" s="108"/>
      <c r="X78" s="109">
        <v>0.17599999999999999</v>
      </c>
      <c r="Y78" s="174">
        <f>Table1[[#This Row],[ExpenditureDetails3]]*100000</f>
        <v>17600</v>
      </c>
      <c r="Z78" s="174">
        <f>Table1[[#This Row],[ExpenditureDetails4]]/Table1[[#This Row],[Component detail 4]]</f>
        <v>17600</v>
      </c>
      <c r="AA78" s="109">
        <v>1</v>
      </c>
      <c r="AB78" s="109"/>
      <c r="AC78" s="174">
        <f>IF(ISNUMBER([ExpenditureDetails4]),[ExpenditureDetails4]*HLOOKUP([ExpenditureDetails1],'Currency Conversion'!$A$6:$BE$45,19,FALSE),"No Data")</f>
        <v>18927.325998303844</v>
      </c>
      <c r="AD78" s="174">
        <f>Table1[[#This Row],[Calculations1]]/exchange_rate_2010</f>
        <v>413.93088761617645</v>
      </c>
      <c r="AE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18927.325998303844</v>
      </c>
      <c r="AF78" s="174">
        <f>Table1[[#This Row],[Calculations3]]/exchange_rate_2010</f>
        <v>413.93088761617645</v>
      </c>
      <c r="AG78" s="110"/>
      <c r="AH78" s="53"/>
    </row>
    <row r="79" spans="2:34" ht="15" customHeight="1">
      <c r="B79" s="48">
        <v>84</v>
      </c>
      <c r="C79" s="48" t="s">
        <v>1703</v>
      </c>
      <c r="D79" s="108">
        <v>783</v>
      </c>
      <c r="E79" s="109" t="s">
        <v>2508</v>
      </c>
      <c r="F79" s="109" t="s">
        <v>1820</v>
      </c>
      <c r="G79" s="109" t="s">
        <v>345</v>
      </c>
      <c r="H79" s="108" t="s">
        <v>2571</v>
      </c>
      <c r="I79" s="108" t="s">
        <v>2855</v>
      </c>
      <c r="J79" s="108" t="s">
        <v>2852</v>
      </c>
      <c r="K79" s="108" t="s">
        <v>2859</v>
      </c>
      <c r="L79" s="108">
        <v>11</v>
      </c>
      <c r="M79" s="110" t="s">
        <v>2617</v>
      </c>
      <c r="N79" s="111" t="s">
        <v>1728</v>
      </c>
      <c r="O79" s="111" t="s">
        <v>2484</v>
      </c>
      <c r="P79" s="111" t="s">
        <v>351</v>
      </c>
      <c r="Q79" s="111">
        <v>1</v>
      </c>
      <c r="R79" s="109"/>
      <c r="S79" s="109"/>
      <c r="T79" s="109" t="s">
        <v>7</v>
      </c>
      <c r="U79" s="108">
        <v>1</v>
      </c>
      <c r="V79" s="109">
        <v>2009</v>
      </c>
      <c r="W79" s="108">
        <f>IF(Table1[[#This Row],[ExpenditureDetails1]]=2010,1,(2010-Table1[[#This Row],[ExpenditureDetails1]]))</f>
        <v>1</v>
      </c>
      <c r="X79" s="109">
        <v>0.39</v>
      </c>
      <c r="Y79" s="174">
        <f>Table1[[#This Row],[ExpenditureDetails3]]*100000</f>
        <v>39000</v>
      </c>
      <c r="Z79" s="174">
        <f>Table1[[#This Row],[ExpenditureDetails4]]/Table1[[#This Row],[Component detail 4]]</f>
        <v>39000</v>
      </c>
      <c r="AA79" s="109">
        <v>1</v>
      </c>
      <c r="AB79" s="109">
        <v>10</v>
      </c>
      <c r="AC79" s="174">
        <f>IF(ISNUMBER([ExpenditureDetails4]),[ExpenditureDetails4]*HLOOKUP([ExpenditureDetails1],'Currency Conversion'!$A$6:$BE$45,19,FALSE),"No Data")</f>
        <v>41941.233746241473</v>
      </c>
      <c r="AD79" s="174">
        <f>Table1[[#This Row],[Calculations1]]/exchange_rate_2010</f>
        <v>917.23321687675457</v>
      </c>
      <c r="AE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4194.1233746241469</v>
      </c>
      <c r="AF79" s="174">
        <f>Table1[[#This Row],[Calculations3]]/exchange_rate_2010</f>
        <v>91.723321687675451</v>
      </c>
      <c r="AG79" s="110"/>
      <c r="AH79" s="53"/>
    </row>
    <row r="80" spans="2:34" ht="15" customHeight="1">
      <c r="B80" s="48">
        <v>85</v>
      </c>
      <c r="C80" s="48" t="s">
        <v>1703</v>
      </c>
      <c r="D80" s="108">
        <v>783</v>
      </c>
      <c r="E80" s="109" t="s">
        <v>2508</v>
      </c>
      <c r="F80" s="109" t="s">
        <v>1820</v>
      </c>
      <c r="G80" s="109" t="s">
        <v>345</v>
      </c>
      <c r="H80" s="108" t="s">
        <v>2571</v>
      </c>
      <c r="I80" s="108" t="s">
        <v>2855</v>
      </c>
      <c r="J80" s="108" t="s">
        <v>2852</v>
      </c>
      <c r="K80" s="108" t="s">
        <v>2859</v>
      </c>
      <c r="L80" s="108">
        <v>11</v>
      </c>
      <c r="M80" s="110" t="s">
        <v>2617</v>
      </c>
      <c r="N80" s="111" t="s">
        <v>1729</v>
      </c>
      <c r="O80" s="111" t="s">
        <v>210</v>
      </c>
      <c r="P80" s="111" t="s">
        <v>333</v>
      </c>
      <c r="Q80" s="111">
        <v>1</v>
      </c>
      <c r="R80" s="111"/>
      <c r="S80" s="111" t="s">
        <v>1723</v>
      </c>
      <c r="T80" s="109" t="s">
        <v>28</v>
      </c>
      <c r="U80" s="108">
        <v>2</v>
      </c>
      <c r="V80" s="109">
        <v>2009</v>
      </c>
      <c r="W80" s="108"/>
      <c r="X80" s="109">
        <v>0.6</v>
      </c>
      <c r="Y80" s="174">
        <f>Table1[[#This Row],[ExpenditureDetails3]]*100000</f>
        <v>60000</v>
      </c>
      <c r="Z80" s="174">
        <f>Table1[[#This Row],[ExpenditureDetails4]]/Table1[[#This Row],[Component detail 4]]</f>
        <v>60000</v>
      </c>
      <c r="AA80" s="109">
        <v>1</v>
      </c>
      <c r="AB80" s="109">
        <v>10</v>
      </c>
      <c r="AC80" s="174">
        <f>IF(ISNUMBER([ExpenditureDetails4]),[ExpenditureDetails4]*HLOOKUP([ExpenditureDetails1],'Currency Conversion'!$A$6:$BE$45,19,FALSE),"No Data")</f>
        <v>64524.97499421765</v>
      </c>
      <c r="AD80" s="174">
        <f>Table1[[#This Row],[Calculations1]]/exchange_rate_2010</f>
        <v>1411.1280259642378</v>
      </c>
      <c r="AE80" s="174" t="s">
        <v>2912</v>
      </c>
      <c r="AF80" s="174" t="s">
        <v>2912</v>
      </c>
      <c r="AG80" s="110"/>
      <c r="AH80" s="53"/>
    </row>
    <row r="81" spans="2:34" ht="15" customHeight="1">
      <c r="B81" s="48">
        <v>86</v>
      </c>
      <c r="C81" s="48" t="s">
        <v>1703</v>
      </c>
      <c r="D81" s="108">
        <v>783</v>
      </c>
      <c r="E81" s="109" t="s">
        <v>2508</v>
      </c>
      <c r="F81" s="109" t="s">
        <v>1820</v>
      </c>
      <c r="G81" s="109" t="s">
        <v>345</v>
      </c>
      <c r="H81" s="108" t="s">
        <v>2571</v>
      </c>
      <c r="I81" s="108" t="s">
        <v>2855</v>
      </c>
      <c r="J81" s="108" t="s">
        <v>2852</v>
      </c>
      <c r="K81" s="108" t="s">
        <v>2859</v>
      </c>
      <c r="L81" s="108">
        <v>11</v>
      </c>
      <c r="M81" s="110" t="s">
        <v>2617</v>
      </c>
      <c r="N81" s="111" t="s">
        <v>1712</v>
      </c>
      <c r="O81" s="111" t="s">
        <v>2473</v>
      </c>
      <c r="P81" s="111" t="s">
        <v>264</v>
      </c>
      <c r="Q81" s="111">
        <v>1</v>
      </c>
      <c r="R81" s="109"/>
      <c r="S81" s="109" t="s">
        <v>2392</v>
      </c>
      <c r="T81" s="109" t="s">
        <v>28</v>
      </c>
      <c r="U81" s="108">
        <v>2</v>
      </c>
      <c r="V81" s="109">
        <v>2009</v>
      </c>
      <c r="W81" s="108"/>
      <c r="X81" s="109">
        <v>0.05</v>
      </c>
      <c r="Y81" s="174">
        <f>Table1[[#This Row],[ExpenditureDetails3]]*100000</f>
        <v>5000</v>
      </c>
      <c r="Z81" s="174">
        <f>Table1[[#This Row],[ExpenditureDetails4]]/Table1[[#This Row],[Component detail 4]]</f>
        <v>5000</v>
      </c>
      <c r="AA81" s="109">
        <v>1</v>
      </c>
      <c r="AB81" s="109">
        <v>10</v>
      </c>
      <c r="AC81" s="174">
        <f>IF(ISNUMBER([ExpenditureDetails4]),[ExpenditureDetails4]*HLOOKUP([ExpenditureDetails1],'Currency Conversion'!$A$6:$BE$45,19,FALSE),"No Data")</f>
        <v>5377.0812495181372</v>
      </c>
      <c r="AD81" s="174">
        <f>Table1[[#This Row],[Calculations1]]/exchange_rate_2010</f>
        <v>117.59400216368648</v>
      </c>
      <c r="AE81" s="174" t="s">
        <v>2912</v>
      </c>
      <c r="AF81" s="174" t="s">
        <v>2912</v>
      </c>
      <c r="AG81" s="110"/>
      <c r="AH81" s="53"/>
    </row>
    <row r="82" spans="2:34" ht="15" customHeight="1">
      <c r="B82" s="48">
        <v>88</v>
      </c>
      <c r="C82" s="48" t="s">
        <v>1703</v>
      </c>
      <c r="D82" s="108">
        <v>783</v>
      </c>
      <c r="E82" s="109" t="s">
        <v>2508</v>
      </c>
      <c r="F82" s="109" t="s">
        <v>1820</v>
      </c>
      <c r="G82" s="109" t="s">
        <v>345</v>
      </c>
      <c r="H82" s="108" t="s">
        <v>2571</v>
      </c>
      <c r="I82" s="108" t="s">
        <v>2855</v>
      </c>
      <c r="J82" s="108" t="s">
        <v>2852</v>
      </c>
      <c r="K82" s="108" t="s">
        <v>2859</v>
      </c>
      <c r="L82" s="108">
        <v>11</v>
      </c>
      <c r="M82" s="110" t="s">
        <v>2617</v>
      </c>
      <c r="N82" s="111" t="s">
        <v>20</v>
      </c>
      <c r="O82" s="111" t="s">
        <v>2466</v>
      </c>
      <c r="P82" s="111" t="s">
        <v>355</v>
      </c>
      <c r="Q82" s="111">
        <v>1</v>
      </c>
      <c r="R82" s="109"/>
      <c r="S82" s="109"/>
      <c r="T82" s="109" t="s">
        <v>7</v>
      </c>
      <c r="U82" s="108">
        <v>1</v>
      </c>
      <c r="V82" s="109">
        <v>2009</v>
      </c>
      <c r="W82" s="108">
        <f>IF(Table1[[#This Row],[ExpenditureDetails1]]=2010,1,(2010-Table1[[#This Row],[ExpenditureDetails1]]))</f>
        <v>1</v>
      </c>
      <c r="X82" s="109">
        <v>0.18</v>
      </c>
      <c r="Y82" s="174">
        <f>Table1[[#This Row],[ExpenditureDetails3]]*100000</f>
        <v>18000</v>
      </c>
      <c r="Z82" s="174">
        <f>Table1[[#This Row],[ExpenditureDetails4]]/Table1[[#This Row],[Component detail 4]]</f>
        <v>18000</v>
      </c>
      <c r="AA82" s="109">
        <v>1</v>
      </c>
      <c r="AB82" s="109">
        <v>10</v>
      </c>
      <c r="AC82" s="174">
        <f>IF(ISNUMBER([ExpenditureDetails4]),[ExpenditureDetails4]*HLOOKUP([ExpenditureDetails1],'Currency Conversion'!$A$6:$BE$45,19,FALSE),"No Data")</f>
        <v>19357.492498265296</v>
      </c>
      <c r="AD82" s="174">
        <f>Table1[[#This Row],[Calculations1]]/exchange_rate_2010</f>
        <v>423.33840778927134</v>
      </c>
      <c r="AE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1935.7492498265296</v>
      </c>
      <c r="AF82" s="174">
        <f>Table1[[#This Row],[Calculations3]]/exchange_rate_2010</f>
        <v>42.33384077892714</v>
      </c>
      <c r="AG82" s="110"/>
      <c r="AH82" s="53"/>
    </row>
    <row r="83" spans="2:34" ht="15" customHeight="1">
      <c r="B83" s="48">
        <v>89</v>
      </c>
      <c r="C83" s="48" t="s">
        <v>1703</v>
      </c>
      <c r="D83" s="108">
        <v>477</v>
      </c>
      <c r="E83" s="109" t="s">
        <v>2508</v>
      </c>
      <c r="F83" s="109" t="s">
        <v>2509</v>
      </c>
      <c r="G83" s="109" t="s">
        <v>517</v>
      </c>
      <c r="H83" s="108" t="s">
        <v>701</v>
      </c>
      <c r="I83" s="108" t="s">
        <v>2855</v>
      </c>
      <c r="J83" s="108" t="s">
        <v>2852</v>
      </c>
      <c r="K83" s="108" t="s">
        <v>2858</v>
      </c>
      <c r="L83" s="108">
        <v>10</v>
      </c>
      <c r="M83" s="110" t="s">
        <v>2617</v>
      </c>
      <c r="N83" s="111" t="s">
        <v>20</v>
      </c>
      <c r="O83" s="111" t="s">
        <v>2486</v>
      </c>
      <c r="P83" s="111" t="s">
        <v>708</v>
      </c>
      <c r="Q83" s="111">
        <v>1</v>
      </c>
      <c r="R83" s="109">
        <v>480</v>
      </c>
      <c r="S83" s="109"/>
      <c r="T83" s="109" t="s">
        <v>7</v>
      </c>
      <c r="U83" s="108">
        <v>1</v>
      </c>
      <c r="V83" s="109">
        <v>2000</v>
      </c>
      <c r="W83" s="108">
        <f>IF(Table1[[#This Row],[ExpenditureDetails1]]=2010,1,(2010-Table1[[#This Row],[ExpenditureDetails1]]))</f>
        <v>10</v>
      </c>
      <c r="X83" s="109">
        <v>0.65</v>
      </c>
      <c r="Y83" s="174">
        <f>Table1[[#This Row],[ExpenditureDetails3]]*100000</f>
        <v>65000</v>
      </c>
      <c r="Z83" s="174">
        <f>Table1[[#This Row],[ExpenditureDetails4]]/Table1[[#This Row],[Component detail 4]]</f>
        <v>65000</v>
      </c>
      <c r="AA83" s="109">
        <v>1</v>
      </c>
      <c r="AB83" s="109">
        <v>10</v>
      </c>
      <c r="AC83" s="174">
        <f>IF(ISNUMBER([ExpenditureDetails4]),[ExpenditureDetails4]*HLOOKUP([ExpenditureDetails1],'Currency Conversion'!$A$6:$BE$45,19,FALSE),"No Data")</f>
        <v>108968.26878945321</v>
      </c>
      <c r="AD83" s="174">
        <f>Table1[[#This Row],[Calculations1]]/exchange_rate_2010</f>
        <v>2383.0800096145931</v>
      </c>
      <c r="AE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10896.826878945321</v>
      </c>
      <c r="AF83" s="174">
        <f>Table1[[#This Row],[Calculations3]]/exchange_rate_2010</f>
        <v>238.30800096145933</v>
      </c>
      <c r="AG83" s="110"/>
      <c r="AH83" s="53"/>
    </row>
    <row r="84" spans="2:34" ht="15" customHeight="1">
      <c r="B84" s="48">
        <v>90</v>
      </c>
      <c r="C84" s="48" t="s">
        <v>1703</v>
      </c>
      <c r="D84" s="108">
        <v>477</v>
      </c>
      <c r="E84" s="109" t="s">
        <v>2508</v>
      </c>
      <c r="F84" s="109" t="s">
        <v>2509</v>
      </c>
      <c r="G84" s="109" t="s">
        <v>517</v>
      </c>
      <c r="H84" s="108" t="s">
        <v>701</v>
      </c>
      <c r="I84" s="108" t="s">
        <v>2855</v>
      </c>
      <c r="J84" s="108" t="s">
        <v>2852</v>
      </c>
      <c r="K84" s="108" t="s">
        <v>2858</v>
      </c>
      <c r="L84" s="108">
        <v>10</v>
      </c>
      <c r="M84" s="110" t="s">
        <v>2617</v>
      </c>
      <c r="N84" s="109" t="s">
        <v>1729</v>
      </c>
      <c r="O84" s="109" t="s">
        <v>519</v>
      </c>
      <c r="P84" s="109" t="s">
        <v>346</v>
      </c>
      <c r="Q84" s="111">
        <v>1</v>
      </c>
      <c r="R84" s="109"/>
      <c r="S84" s="109"/>
      <c r="T84" s="109" t="s">
        <v>7</v>
      </c>
      <c r="U84" s="108">
        <v>1</v>
      </c>
      <c r="V84" s="109">
        <v>1994</v>
      </c>
      <c r="W84" s="108">
        <f>IF(Table1[[#This Row],[ExpenditureDetails1]]=2010,1,(2010-Table1[[#This Row],[ExpenditureDetails1]]))</f>
        <v>16</v>
      </c>
      <c r="X84" s="109">
        <v>0.12</v>
      </c>
      <c r="Y84" s="174">
        <f>Table1[[#This Row],[ExpenditureDetails3]]*100000</f>
        <v>12000</v>
      </c>
      <c r="Z84" s="174">
        <f>Table1[[#This Row],[ExpenditureDetails4]]/Table1[[#This Row],[Component detail 4]]</f>
        <v>12000</v>
      </c>
      <c r="AA84" s="109">
        <v>2</v>
      </c>
      <c r="AB84" s="109">
        <v>10</v>
      </c>
      <c r="AC84" s="174">
        <f>IF(ISNUMBER([ExpenditureDetails4]),[ExpenditureDetails4]*HLOOKUP([ExpenditureDetails1],'Currency Conversion'!$A$6:$BE$45,19,FALSE),"No Data")</f>
        <v>30975.481949805315</v>
      </c>
      <c r="AD84" s="174">
        <f>Table1[[#This Row],[Calculations1]]/exchange_rate_2010</f>
        <v>677.41786340927251</v>
      </c>
      <c r="AE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3097.5481949805317</v>
      </c>
      <c r="AF84" s="174">
        <f>Table1[[#This Row],[Calculations3]]/exchange_rate_2010</f>
        <v>67.741786340927248</v>
      </c>
      <c r="AG84" s="110"/>
      <c r="AH84" s="53"/>
    </row>
    <row r="85" spans="2:34" ht="15" customHeight="1">
      <c r="B85" s="48">
        <v>91</v>
      </c>
      <c r="C85" s="48" t="s">
        <v>1703</v>
      </c>
      <c r="D85" s="108">
        <v>477</v>
      </c>
      <c r="E85" s="109" t="s">
        <v>2508</v>
      </c>
      <c r="F85" s="109" t="s">
        <v>2509</v>
      </c>
      <c r="G85" s="109" t="s">
        <v>517</v>
      </c>
      <c r="H85" s="108" t="s">
        <v>701</v>
      </c>
      <c r="I85" s="108" t="s">
        <v>2855</v>
      </c>
      <c r="J85" s="108" t="s">
        <v>2852</v>
      </c>
      <c r="K85" s="108" t="s">
        <v>2858</v>
      </c>
      <c r="L85" s="108">
        <v>10</v>
      </c>
      <c r="M85" s="110" t="s">
        <v>2617</v>
      </c>
      <c r="N85" s="109" t="s">
        <v>1729</v>
      </c>
      <c r="O85" s="109" t="s">
        <v>519</v>
      </c>
      <c r="P85" s="109" t="s">
        <v>346</v>
      </c>
      <c r="Q85" s="111">
        <v>1</v>
      </c>
      <c r="R85" s="109"/>
      <c r="S85" s="109"/>
      <c r="T85" s="109" t="s">
        <v>7</v>
      </c>
      <c r="U85" s="108">
        <v>1</v>
      </c>
      <c r="V85" s="109">
        <v>1994</v>
      </c>
      <c r="W85" s="108">
        <f>IF(Table1[[#This Row],[ExpenditureDetails1]]=2010,1,(2010-Table1[[#This Row],[ExpenditureDetails1]]))</f>
        <v>16</v>
      </c>
      <c r="X85" s="109">
        <v>0.12</v>
      </c>
      <c r="Y85" s="174">
        <f>Table1[[#This Row],[ExpenditureDetails3]]*100000</f>
        <v>12000</v>
      </c>
      <c r="Z85" s="174">
        <f>Table1[[#This Row],[ExpenditureDetails4]]/Table1[[#This Row],[Component detail 4]]</f>
        <v>12000</v>
      </c>
      <c r="AA85" s="109">
        <v>2</v>
      </c>
      <c r="AB85" s="109">
        <v>10</v>
      </c>
      <c r="AC85" s="174">
        <f>IF(ISNUMBER([ExpenditureDetails4]),[ExpenditureDetails4]*HLOOKUP([ExpenditureDetails1],'Currency Conversion'!$A$6:$BE$45,19,FALSE),"No Data")</f>
        <v>30975.481949805315</v>
      </c>
      <c r="AD85" s="174">
        <f>Table1[[#This Row],[Calculations1]]/exchange_rate_2010</f>
        <v>677.41786340927251</v>
      </c>
      <c r="AE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3097.5481949805317</v>
      </c>
      <c r="AF85" s="174">
        <f>Table1[[#This Row],[Calculations3]]/exchange_rate_2010</f>
        <v>67.741786340927248</v>
      </c>
      <c r="AG85" s="110"/>
      <c r="AH85" s="53"/>
    </row>
    <row r="86" spans="2:34" ht="15" customHeight="1">
      <c r="B86" s="48">
        <v>92</v>
      </c>
      <c r="C86" s="48" t="s">
        <v>1703</v>
      </c>
      <c r="D86" s="108">
        <v>477</v>
      </c>
      <c r="E86" s="109" t="s">
        <v>2508</v>
      </c>
      <c r="F86" s="109" t="s">
        <v>2509</v>
      </c>
      <c r="G86" s="109" t="s">
        <v>517</v>
      </c>
      <c r="H86" s="108" t="s">
        <v>701</v>
      </c>
      <c r="I86" s="108" t="s">
        <v>2855</v>
      </c>
      <c r="J86" s="108" t="s">
        <v>2852</v>
      </c>
      <c r="K86" s="108" t="s">
        <v>2858</v>
      </c>
      <c r="L86" s="108">
        <v>10</v>
      </c>
      <c r="M86" s="110" t="s">
        <v>2617</v>
      </c>
      <c r="N86" s="111" t="s">
        <v>1728</v>
      </c>
      <c r="O86" s="111" t="s">
        <v>524</v>
      </c>
      <c r="P86" s="111" t="s">
        <v>702</v>
      </c>
      <c r="Q86" s="111">
        <v>1</v>
      </c>
      <c r="R86" s="109">
        <v>15</v>
      </c>
      <c r="S86" s="109"/>
      <c r="T86" s="109" t="s">
        <v>7</v>
      </c>
      <c r="U86" s="108">
        <v>1</v>
      </c>
      <c r="V86" s="109">
        <v>1994</v>
      </c>
      <c r="W86" s="108">
        <f>IF(Table1[[#This Row],[ExpenditureDetails1]]=2010,1,(2010-Table1[[#This Row],[ExpenditureDetails1]]))</f>
        <v>16</v>
      </c>
      <c r="X86" s="109">
        <v>0.5</v>
      </c>
      <c r="Y86" s="174">
        <f>Table1[[#This Row],[ExpenditureDetails3]]*100000</f>
        <v>50000</v>
      </c>
      <c r="Z86" s="174">
        <f>Table1[[#This Row],[ExpenditureDetails4]]/Table1[[#This Row],[Component detail 4]]</f>
        <v>50000</v>
      </c>
      <c r="AA86" s="109">
        <v>2</v>
      </c>
      <c r="AB86" s="109">
        <v>30</v>
      </c>
      <c r="AC86" s="174">
        <f>IF(ISNUMBER([ExpenditureDetails4]),[ExpenditureDetails4]*HLOOKUP([ExpenditureDetails1],'Currency Conversion'!$A$6:$BE$45,19,FALSE),"No Data")</f>
        <v>129064.50812418881</v>
      </c>
      <c r="AD86" s="174">
        <f>Table1[[#This Row],[Calculations1]]/exchange_rate_2010</f>
        <v>2822.5744308719686</v>
      </c>
      <c r="AE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4302.1502708062935</v>
      </c>
      <c r="AF86" s="174">
        <f>Table1[[#This Row],[Calculations3]]/exchange_rate_2010</f>
        <v>94.085814362398949</v>
      </c>
      <c r="AG86" s="110"/>
      <c r="AH86" s="53"/>
    </row>
    <row r="87" spans="2:34" ht="15" customHeight="1">
      <c r="B87" s="48">
        <v>93</v>
      </c>
      <c r="C87" s="48" t="s">
        <v>1703</v>
      </c>
      <c r="D87" s="108">
        <v>477</v>
      </c>
      <c r="E87" s="109" t="s">
        <v>2508</v>
      </c>
      <c r="F87" s="109" t="s">
        <v>2509</v>
      </c>
      <c r="G87" s="109" t="s">
        <v>517</v>
      </c>
      <c r="H87" s="108" t="s">
        <v>701</v>
      </c>
      <c r="I87" s="108" t="s">
        <v>2855</v>
      </c>
      <c r="J87" s="108" t="s">
        <v>2852</v>
      </c>
      <c r="K87" s="108" t="s">
        <v>2858</v>
      </c>
      <c r="L87" s="108">
        <v>10</v>
      </c>
      <c r="M87" s="110" t="s">
        <v>2617</v>
      </c>
      <c r="N87" s="109" t="s">
        <v>1729</v>
      </c>
      <c r="O87" s="109" t="s">
        <v>519</v>
      </c>
      <c r="P87" s="109" t="s">
        <v>703</v>
      </c>
      <c r="Q87" s="111">
        <v>1</v>
      </c>
      <c r="R87" s="109"/>
      <c r="S87" s="109"/>
      <c r="T87" s="109" t="s">
        <v>7</v>
      </c>
      <c r="U87" s="108">
        <v>1</v>
      </c>
      <c r="V87" s="109">
        <v>1994</v>
      </c>
      <c r="W87" s="108">
        <f>IF(Table1[[#This Row],[ExpenditureDetails1]]=2010,1,(2010-Table1[[#This Row],[ExpenditureDetails1]]))</f>
        <v>16</v>
      </c>
      <c r="X87" s="109">
        <v>0.12</v>
      </c>
      <c r="Y87" s="174">
        <f>Table1[[#This Row],[ExpenditureDetails3]]*100000</f>
        <v>12000</v>
      </c>
      <c r="Z87" s="174">
        <f>Table1[[#This Row],[ExpenditureDetails4]]/Table1[[#This Row],[Component detail 4]]</f>
        <v>12000</v>
      </c>
      <c r="AA87" s="109">
        <v>1</v>
      </c>
      <c r="AB87" s="109">
        <v>10</v>
      </c>
      <c r="AC87" s="174">
        <f>IF(ISNUMBER([ExpenditureDetails4]),[ExpenditureDetails4]*HLOOKUP([ExpenditureDetails1],'Currency Conversion'!$A$6:$BE$45,19,FALSE),"No Data")</f>
        <v>30975.481949805315</v>
      </c>
      <c r="AD87" s="174">
        <f>Table1[[#This Row],[Calculations1]]/exchange_rate_2010</f>
        <v>677.41786340927251</v>
      </c>
      <c r="AE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3097.5481949805317</v>
      </c>
      <c r="AF87" s="174">
        <f>Table1[[#This Row],[Calculations3]]/exchange_rate_2010</f>
        <v>67.741786340927248</v>
      </c>
      <c r="AG87" s="110"/>
      <c r="AH87" s="53"/>
    </row>
    <row r="88" spans="2:34" ht="15" customHeight="1">
      <c r="B88" s="48">
        <v>94</v>
      </c>
      <c r="C88" s="48" t="s">
        <v>1703</v>
      </c>
      <c r="D88" s="108">
        <v>477</v>
      </c>
      <c r="E88" s="109" t="s">
        <v>2508</v>
      </c>
      <c r="F88" s="109" t="s">
        <v>2509</v>
      </c>
      <c r="G88" s="109" t="s">
        <v>517</v>
      </c>
      <c r="H88" s="108" t="s">
        <v>701</v>
      </c>
      <c r="I88" s="108" t="s">
        <v>2855</v>
      </c>
      <c r="J88" s="108" t="s">
        <v>2852</v>
      </c>
      <c r="K88" s="108" t="s">
        <v>2858</v>
      </c>
      <c r="L88" s="108">
        <v>10</v>
      </c>
      <c r="M88" s="110" t="s">
        <v>2617</v>
      </c>
      <c r="N88" s="109" t="s">
        <v>1712</v>
      </c>
      <c r="O88" s="111"/>
      <c r="P88" s="111" t="s">
        <v>704</v>
      </c>
      <c r="Q88" s="111">
        <v>1</v>
      </c>
      <c r="R88" s="109">
        <v>5</v>
      </c>
      <c r="S88" s="109"/>
      <c r="T88" s="109" t="s">
        <v>7</v>
      </c>
      <c r="U88" s="108">
        <v>1</v>
      </c>
      <c r="V88" s="109">
        <v>1994</v>
      </c>
      <c r="W88" s="108">
        <f>IF(Table1[[#This Row],[ExpenditureDetails1]]=2010,1,(2010-Table1[[#This Row],[ExpenditureDetails1]]))</f>
        <v>16</v>
      </c>
      <c r="X88" s="109">
        <v>0.25</v>
      </c>
      <c r="Y88" s="174">
        <f>Table1[[#This Row],[ExpenditureDetails3]]*100000</f>
        <v>25000</v>
      </c>
      <c r="Z88" s="174">
        <f>Table1[[#This Row],[ExpenditureDetails4]]/Table1[[#This Row],[Component detail 4]]</f>
        <v>25000</v>
      </c>
      <c r="AA88" s="109">
        <v>1</v>
      </c>
      <c r="AB88" s="109">
        <v>10</v>
      </c>
      <c r="AC88" s="174">
        <f>IF(ISNUMBER([ExpenditureDetails4]),[ExpenditureDetails4]*HLOOKUP([ExpenditureDetails1],'Currency Conversion'!$A$6:$BE$45,19,FALSE),"No Data")</f>
        <v>64532.254062094406</v>
      </c>
      <c r="AD88" s="174">
        <f>Table1[[#This Row],[Calculations1]]/exchange_rate_2010</f>
        <v>1411.2872154359843</v>
      </c>
      <c r="AE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6453.2254062094407</v>
      </c>
      <c r="AF88" s="174">
        <f>Table1[[#This Row],[Calculations3]]/exchange_rate_2010</f>
        <v>141.12872154359843</v>
      </c>
      <c r="AG88" s="110"/>
      <c r="AH88" s="53"/>
    </row>
    <row r="89" spans="2:34" ht="15" customHeight="1">
      <c r="B89" s="48">
        <v>95</v>
      </c>
      <c r="C89" s="48" t="s">
        <v>1703</v>
      </c>
      <c r="D89" s="108">
        <v>477</v>
      </c>
      <c r="E89" s="109" t="s">
        <v>2508</v>
      </c>
      <c r="F89" s="109" t="s">
        <v>2509</v>
      </c>
      <c r="G89" s="109" t="s">
        <v>517</v>
      </c>
      <c r="H89" s="108" t="s">
        <v>701</v>
      </c>
      <c r="I89" s="108" t="s">
        <v>2855</v>
      </c>
      <c r="J89" s="108" t="s">
        <v>2852</v>
      </c>
      <c r="K89" s="108" t="s">
        <v>2858</v>
      </c>
      <c r="L89" s="108">
        <v>10</v>
      </c>
      <c r="M89" s="110" t="s">
        <v>2617</v>
      </c>
      <c r="N89" s="109" t="s">
        <v>1729</v>
      </c>
      <c r="O89" s="109" t="s">
        <v>519</v>
      </c>
      <c r="P89" s="109" t="s">
        <v>346</v>
      </c>
      <c r="Q89" s="111">
        <v>1</v>
      </c>
      <c r="R89" s="109"/>
      <c r="S89" s="109"/>
      <c r="T89" s="109" t="s">
        <v>7</v>
      </c>
      <c r="U89" s="108">
        <v>1</v>
      </c>
      <c r="V89" s="109">
        <v>1999</v>
      </c>
      <c r="W89" s="108">
        <f>IF(Table1[[#This Row],[ExpenditureDetails1]]=2010,1,(2010-Table1[[#This Row],[ExpenditureDetails1]]))</f>
        <v>11</v>
      </c>
      <c r="X89" s="109">
        <v>0.15</v>
      </c>
      <c r="Y89" s="174">
        <f>Table1[[#This Row],[ExpenditureDetails3]]*100000</f>
        <v>15000</v>
      </c>
      <c r="Z89" s="174">
        <f>Table1[[#This Row],[ExpenditureDetails4]]/Table1[[#This Row],[Component detail 4]]</f>
        <v>15000</v>
      </c>
      <c r="AA89" s="109">
        <v>1</v>
      </c>
      <c r="AB89" s="109">
        <v>10</v>
      </c>
      <c r="AC89" s="174">
        <f>IF(ISNUMBER([ExpenditureDetails4]),[ExpenditureDetails4]*HLOOKUP([ExpenditureDetails1],'Currency Conversion'!$A$6:$BE$45,19,FALSE),"No Data")</f>
        <v>26102.19826906719</v>
      </c>
      <c r="AD89" s="174">
        <f>Table1[[#This Row],[Calculations1]]/exchange_rate_2010</f>
        <v>570.84165503445354</v>
      </c>
      <c r="AE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2610.2198269067189</v>
      </c>
      <c r="AF89" s="174">
        <f>Table1[[#This Row],[Calculations3]]/exchange_rate_2010</f>
        <v>57.084165503445348</v>
      </c>
      <c r="AG89" s="110"/>
      <c r="AH89" s="53"/>
    </row>
    <row r="90" spans="2:34" ht="15" customHeight="1">
      <c r="B90" s="48">
        <v>96</v>
      </c>
      <c r="C90" s="48" t="s">
        <v>1703</v>
      </c>
      <c r="D90" s="108">
        <v>477</v>
      </c>
      <c r="E90" s="109" t="s">
        <v>2508</v>
      </c>
      <c r="F90" s="109" t="s">
        <v>2509</v>
      </c>
      <c r="G90" s="109" t="s">
        <v>517</v>
      </c>
      <c r="H90" s="108" t="s">
        <v>701</v>
      </c>
      <c r="I90" s="108" t="s">
        <v>2855</v>
      </c>
      <c r="J90" s="108" t="s">
        <v>2852</v>
      </c>
      <c r="K90" s="108" t="s">
        <v>2858</v>
      </c>
      <c r="L90" s="108">
        <v>10</v>
      </c>
      <c r="M90" s="110" t="s">
        <v>2617</v>
      </c>
      <c r="N90" s="109" t="s">
        <v>1712</v>
      </c>
      <c r="O90" s="111"/>
      <c r="P90" s="111" t="s">
        <v>705</v>
      </c>
      <c r="Q90" s="109">
        <v>2</v>
      </c>
      <c r="R90" s="109">
        <v>5</v>
      </c>
      <c r="S90" s="109"/>
      <c r="T90" s="109" t="s">
        <v>7</v>
      </c>
      <c r="U90" s="108">
        <v>1</v>
      </c>
      <c r="V90" s="109">
        <v>2000</v>
      </c>
      <c r="W90" s="108">
        <f>IF(Table1[[#This Row],[ExpenditureDetails1]]=2010,1,(2010-Table1[[#This Row],[ExpenditureDetails1]]))</f>
        <v>10</v>
      </c>
      <c r="X90" s="109">
        <v>0.25</v>
      </c>
      <c r="Y90" s="174">
        <f>Table1[[#This Row],[ExpenditureDetails3]]*100000</f>
        <v>25000</v>
      </c>
      <c r="Z90" s="174">
        <f>Table1[[#This Row],[ExpenditureDetails4]]/Table1[[#This Row],[Component detail 4]]</f>
        <v>12500</v>
      </c>
      <c r="AA90" s="109">
        <v>1</v>
      </c>
      <c r="AB90" s="109">
        <v>10</v>
      </c>
      <c r="AC90" s="174">
        <f>IF(ISNUMBER([ExpenditureDetails4]),[ExpenditureDetails4]*HLOOKUP([ExpenditureDetails1],'Currency Conversion'!$A$6:$BE$45,19,FALSE),"No Data")</f>
        <v>41910.872611328159</v>
      </c>
      <c r="AD90" s="174">
        <f>Table1[[#This Row],[Calculations1]]/exchange_rate_2010</f>
        <v>916.5692344671512</v>
      </c>
      <c r="AE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4191.0872611328159</v>
      </c>
      <c r="AF90" s="174">
        <f>Table1[[#This Row],[Calculations3]]/exchange_rate_2010</f>
        <v>91.656923446715126</v>
      </c>
      <c r="AG90" s="110"/>
      <c r="AH90" s="53"/>
    </row>
    <row r="91" spans="2:34" ht="15" customHeight="1">
      <c r="B91" s="48">
        <v>97</v>
      </c>
      <c r="C91" s="48" t="s">
        <v>1703</v>
      </c>
      <c r="D91" s="108">
        <v>477</v>
      </c>
      <c r="E91" s="109" t="s">
        <v>2508</v>
      </c>
      <c r="F91" s="109" t="s">
        <v>2509</v>
      </c>
      <c r="G91" s="109" t="s">
        <v>517</v>
      </c>
      <c r="H91" s="108" t="s">
        <v>701</v>
      </c>
      <c r="I91" s="108" t="s">
        <v>2855</v>
      </c>
      <c r="J91" s="108" t="s">
        <v>2852</v>
      </c>
      <c r="K91" s="108" t="s">
        <v>2858</v>
      </c>
      <c r="L91" s="108">
        <v>10</v>
      </c>
      <c r="M91" s="110" t="s">
        <v>2617</v>
      </c>
      <c r="N91" s="111" t="s">
        <v>364</v>
      </c>
      <c r="O91" s="111" t="s">
        <v>2465</v>
      </c>
      <c r="P91" s="111" t="s">
        <v>707</v>
      </c>
      <c r="Q91" s="111">
        <v>1</v>
      </c>
      <c r="R91" s="109"/>
      <c r="S91" s="109"/>
      <c r="T91" s="109" t="s">
        <v>7</v>
      </c>
      <c r="U91" s="108">
        <v>1</v>
      </c>
      <c r="V91" s="109">
        <v>2000</v>
      </c>
      <c r="W91" s="108">
        <f>IF(Table1[[#This Row],[ExpenditureDetails1]]=2010,1,(2010-Table1[[#This Row],[ExpenditureDetails1]]))</f>
        <v>10</v>
      </c>
      <c r="X91" s="109">
        <v>0.5</v>
      </c>
      <c r="Y91" s="174">
        <f>Table1[[#This Row],[ExpenditureDetails3]]*100000</f>
        <v>50000</v>
      </c>
      <c r="Z91" s="174">
        <f>Table1[[#This Row],[ExpenditureDetails4]]/Table1[[#This Row],[Component detail 4]]</f>
        <v>50000</v>
      </c>
      <c r="AA91" s="109">
        <v>1</v>
      </c>
      <c r="AB91" s="109">
        <v>20</v>
      </c>
      <c r="AC91" s="174">
        <f>IF(ISNUMBER([ExpenditureDetails4]),[ExpenditureDetails4]*HLOOKUP([ExpenditureDetails1],'Currency Conversion'!$A$6:$BE$45,19,FALSE),"No Data")</f>
        <v>83821.745222656318</v>
      </c>
      <c r="AD91" s="174">
        <f>Table1[[#This Row],[Calculations1]]/exchange_rate_2010</f>
        <v>1833.1384689343024</v>
      </c>
      <c r="AE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4191.0872611328159</v>
      </c>
      <c r="AF91" s="174">
        <f>Table1[[#This Row],[Calculations3]]/exchange_rate_2010</f>
        <v>91.656923446715126</v>
      </c>
      <c r="AG91" s="110"/>
      <c r="AH91" s="53"/>
    </row>
    <row r="92" spans="2:34" ht="15" customHeight="1">
      <c r="B92" s="48">
        <v>98</v>
      </c>
      <c r="C92" s="48" t="s">
        <v>1703</v>
      </c>
      <c r="D92" s="108">
        <v>477</v>
      </c>
      <c r="E92" s="109" t="s">
        <v>2508</v>
      </c>
      <c r="F92" s="109" t="s">
        <v>2509</v>
      </c>
      <c r="G92" s="109" t="s">
        <v>517</v>
      </c>
      <c r="H92" s="108" t="s">
        <v>701</v>
      </c>
      <c r="I92" s="108" t="s">
        <v>2855</v>
      </c>
      <c r="J92" s="108" t="s">
        <v>2852</v>
      </c>
      <c r="K92" s="108" t="s">
        <v>2858</v>
      </c>
      <c r="L92" s="108">
        <v>10</v>
      </c>
      <c r="M92" s="110" t="s">
        <v>2617</v>
      </c>
      <c r="N92" s="111" t="s">
        <v>364</v>
      </c>
      <c r="O92" s="111" t="s">
        <v>2467</v>
      </c>
      <c r="P92" s="111" t="s">
        <v>709</v>
      </c>
      <c r="Q92" s="111">
        <v>1</v>
      </c>
      <c r="R92" s="109">
        <v>150</v>
      </c>
      <c r="S92" s="109"/>
      <c r="T92" s="109" t="s">
        <v>7</v>
      </c>
      <c r="U92" s="108">
        <v>1</v>
      </c>
      <c r="V92" s="109">
        <v>2000</v>
      </c>
      <c r="W92" s="108">
        <f>IF(Table1[[#This Row],[ExpenditureDetails1]]=2010,1,(2010-Table1[[#This Row],[ExpenditureDetails1]]))</f>
        <v>10</v>
      </c>
      <c r="X92" s="109">
        <v>0.01</v>
      </c>
      <c r="Y92" s="174">
        <f>Table1[[#This Row],[ExpenditureDetails3]]*100000</f>
        <v>1000</v>
      </c>
      <c r="Z92" s="174">
        <f>Table1[[#This Row],[ExpenditureDetails4]]/Table1[[#This Row],[Component detail 4]]</f>
        <v>1000</v>
      </c>
      <c r="AA92" s="109">
        <v>1</v>
      </c>
      <c r="AB92" s="109">
        <v>10</v>
      </c>
      <c r="AC92" s="174">
        <f>IF(ISNUMBER([ExpenditureDetails4]),[ExpenditureDetails4]*HLOOKUP([ExpenditureDetails1],'Currency Conversion'!$A$6:$BE$45,19,FALSE),"No Data")</f>
        <v>1676.4349044531264</v>
      </c>
      <c r="AD92" s="174">
        <f>Table1[[#This Row],[Calculations1]]/exchange_rate_2010</f>
        <v>36.66276937868605</v>
      </c>
      <c r="AE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167.64349044531264</v>
      </c>
      <c r="AF92" s="174">
        <f>Table1[[#This Row],[Calculations3]]/exchange_rate_2010</f>
        <v>3.6662769378686049</v>
      </c>
      <c r="AG92" s="110"/>
      <c r="AH92" s="53"/>
    </row>
    <row r="93" spans="2:34" ht="15" customHeight="1">
      <c r="B93" s="48">
        <v>99</v>
      </c>
      <c r="C93" s="48" t="s">
        <v>1703</v>
      </c>
      <c r="D93" s="108">
        <v>477</v>
      </c>
      <c r="E93" s="109" t="s">
        <v>2508</v>
      </c>
      <c r="F93" s="109" t="s">
        <v>2509</v>
      </c>
      <c r="G93" s="109" t="s">
        <v>517</v>
      </c>
      <c r="H93" s="108" t="s">
        <v>701</v>
      </c>
      <c r="I93" s="108" t="s">
        <v>2855</v>
      </c>
      <c r="J93" s="108" t="s">
        <v>2852</v>
      </c>
      <c r="K93" s="108" t="s">
        <v>2858</v>
      </c>
      <c r="L93" s="108">
        <v>10</v>
      </c>
      <c r="M93" s="110" t="s">
        <v>2617</v>
      </c>
      <c r="N93" s="111" t="s">
        <v>364</v>
      </c>
      <c r="O93" s="111" t="s">
        <v>2467</v>
      </c>
      <c r="P93" s="111" t="s">
        <v>710</v>
      </c>
      <c r="Q93" s="111">
        <v>1</v>
      </c>
      <c r="R93" s="109">
        <v>100</v>
      </c>
      <c r="S93" s="109"/>
      <c r="T93" s="109" t="s">
        <v>7</v>
      </c>
      <c r="U93" s="108">
        <v>1</v>
      </c>
      <c r="V93" s="109">
        <v>2000</v>
      </c>
      <c r="W93" s="108">
        <f>IF(Table1[[#This Row],[ExpenditureDetails1]]=2010,1,(2010-Table1[[#This Row],[ExpenditureDetails1]]))</f>
        <v>10</v>
      </c>
      <c r="X93" s="109">
        <v>8.0000000000000002E-3</v>
      </c>
      <c r="Y93" s="174">
        <f>Table1[[#This Row],[ExpenditureDetails3]]*100000</f>
        <v>800</v>
      </c>
      <c r="Z93" s="174">
        <f>Table1[[#This Row],[ExpenditureDetails4]]/Table1[[#This Row],[Component detail 4]]</f>
        <v>800</v>
      </c>
      <c r="AA93" s="109">
        <v>1</v>
      </c>
      <c r="AB93" s="109">
        <v>10</v>
      </c>
      <c r="AC93" s="174">
        <f>IF(ISNUMBER([ExpenditureDetails4]),[ExpenditureDetails4]*HLOOKUP([ExpenditureDetails1],'Currency Conversion'!$A$6:$BE$45,19,FALSE),"No Data")</f>
        <v>1341.1479235625011</v>
      </c>
      <c r="AD93" s="174">
        <f>Table1[[#This Row],[Calculations1]]/exchange_rate_2010</f>
        <v>29.330215502948839</v>
      </c>
      <c r="AE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134.11479235625012</v>
      </c>
      <c r="AF93" s="174">
        <f>Table1[[#This Row],[Calculations3]]/exchange_rate_2010</f>
        <v>2.933021550294884</v>
      </c>
      <c r="AG93" s="110"/>
      <c r="AH93" s="53"/>
    </row>
    <row r="94" spans="2:34" ht="15" customHeight="1">
      <c r="B94" s="48">
        <v>100</v>
      </c>
      <c r="C94" s="48" t="s">
        <v>1703</v>
      </c>
      <c r="D94" s="108">
        <v>477</v>
      </c>
      <c r="E94" s="109" t="s">
        <v>2508</v>
      </c>
      <c r="F94" s="109" t="s">
        <v>2509</v>
      </c>
      <c r="G94" s="109" t="s">
        <v>517</v>
      </c>
      <c r="H94" s="108" t="s">
        <v>701</v>
      </c>
      <c r="I94" s="108" t="s">
        <v>2855</v>
      </c>
      <c r="J94" s="108" t="s">
        <v>2852</v>
      </c>
      <c r="K94" s="108" t="s">
        <v>2858</v>
      </c>
      <c r="L94" s="108">
        <v>10</v>
      </c>
      <c r="M94" s="110" t="s">
        <v>2617</v>
      </c>
      <c r="N94" s="111" t="s">
        <v>364</v>
      </c>
      <c r="O94" s="111" t="s">
        <v>2467</v>
      </c>
      <c r="P94" s="111" t="s">
        <v>711</v>
      </c>
      <c r="Q94" s="111">
        <v>1</v>
      </c>
      <c r="R94" s="109">
        <v>80</v>
      </c>
      <c r="S94" s="109"/>
      <c r="T94" s="109" t="s">
        <v>7</v>
      </c>
      <c r="U94" s="108">
        <v>1</v>
      </c>
      <c r="V94" s="109">
        <v>2000</v>
      </c>
      <c r="W94" s="108">
        <f>IF(Table1[[#This Row],[ExpenditureDetails1]]=2010,1,(2010-Table1[[#This Row],[ExpenditureDetails1]]))</f>
        <v>10</v>
      </c>
      <c r="X94" s="109">
        <v>6.0000000000000001E-3</v>
      </c>
      <c r="Y94" s="174">
        <f>Table1[[#This Row],[ExpenditureDetails3]]*100000</f>
        <v>600</v>
      </c>
      <c r="Z94" s="174">
        <f>Table1[[#This Row],[ExpenditureDetails4]]/Table1[[#This Row],[Component detail 4]]</f>
        <v>600</v>
      </c>
      <c r="AA94" s="109">
        <v>1</v>
      </c>
      <c r="AB94" s="109">
        <v>10</v>
      </c>
      <c r="AC94" s="174">
        <f>IF(ISNUMBER([ExpenditureDetails4]),[ExpenditureDetails4]*HLOOKUP([ExpenditureDetails1],'Currency Conversion'!$A$6:$BE$45,19,FALSE),"No Data")</f>
        <v>1005.8609426718758</v>
      </c>
      <c r="AD94" s="174">
        <f>Table1[[#This Row],[Calculations1]]/exchange_rate_2010</f>
        <v>21.997661627211627</v>
      </c>
      <c r="AE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100.58609426718758</v>
      </c>
      <c r="AF94" s="174">
        <f>Table1[[#This Row],[Calculations3]]/exchange_rate_2010</f>
        <v>2.1997661627211627</v>
      </c>
      <c r="AG94" s="110"/>
      <c r="AH94" s="53"/>
    </row>
    <row r="95" spans="2:34" ht="15" customHeight="1">
      <c r="B95" s="48">
        <v>101</v>
      </c>
      <c r="C95" s="48" t="s">
        <v>1703</v>
      </c>
      <c r="D95" s="108">
        <v>477</v>
      </c>
      <c r="E95" s="109" t="s">
        <v>2508</v>
      </c>
      <c r="F95" s="109" t="s">
        <v>2509</v>
      </c>
      <c r="G95" s="109" t="s">
        <v>517</v>
      </c>
      <c r="H95" s="108" t="s">
        <v>701</v>
      </c>
      <c r="I95" s="108" t="s">
        <v>2855</v>
      </c>
      <c r="J95" s="108" t="s">
        <v>2852</v>
      </c>
      <c r="K95" s="108" t="s">
        <v>2858</v>
      </c>
      <c r="L95" s="108">
        <v>10</v>
      </c>
      <c r="M95" s="110" t="s">
        <v>2617</v>
      </c>
      <c r="N95" s="111" t="s">
        <v>364</v>
      </c>
      <c r="O95" s="111" t="s">
        <v>2467</v>
      </c>
      <c r="P95" s="111" t="s">
        <v>72</v>
      </c>
      <c r="Q95" s="111">
        <v>1</v>
      </c>
      <c r="R95" s="109"/>
      <c r="S95" s="109"/>
      <c r="T95" s="109" t="s">
        <v>7</v>
      </c>
      <c r="U95" s="108">
        <v>1</v>
      </c>
      <c r="V95" s="109">
        <v>2000</v>
      </c>
      <c r="W95" s="108">
        <f>IF(Table1[[#This Row],[ExpenditureDetails1]]=2010,1,(2010-Table1[[#This Row],[ExpenditureDetails1]]))</f>
        <v>10</v>
      </c>
      <c r="X95" s="109">
        <v>6.0000000000000001E-3</v>
      </c>
      <c r="Y95" s="174">
        <f>Table1[[#This Row],[ExpenditureDetails3]]*100000</f>
        <v>600</v>
      </c>
      <c r="Z95" s="174">
        <f>Table1[[#This Row],[ExpenditureDetails4]]/Table1[[#This Row],[Component detail 4]]</f>
        <v>600</v>
      </c>
      <c r="AA95" s="109">
        <v>1</v>
      </c>
      <c r="AB95" s="109">
        <v>10</v>
      </c>
      <c r="AC95" s="174">
        <f>IF(ISNUMBER([ExpenditureDetails4]),[ExpenditureDetails4]*HLOOKUP([ExpenditureDetails1],'Currency Conversion'!$A$6:$BE$45,19,FALSE),"No Data")</f>
        <v>1005.8609426718758</v>
      </c>
      <c r="AD95" s="174">
        <f>Table1[[#This Row],[Calculations1]]/exchange_rate_2010</f>
        <v>21.997661627211627</v>
      </c>
      <c r="AE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100.58609426718758</v>
      </c>
      <c r="AF95" s="174">
        <f>Table1[[#This Row],[Calculations3]]/exchange_rate_2010</f>
        <v>2.1997661627211627</v>
      </c>
      <c r="AG95" s="110"/>
      <c r="AH95" s="53"/>
    </row>
    <row r="96" spans="2:34" ht="15" customHeight="1">
      <c r="B96" s="48">
        <v>102</v>
      </c>
      <c r="C96" s="48" t="s">
        <v>1703</v>
      </c>
      <c r="D96" s="108">
        <v>477</v>
      </c>
      <c r="E96" s="109" t="s">
        <v>2508</v>
      </c>
      <c r="F96" s="109" t="s">
        <v>2509</v>
      </c>
      <c r="G96" s="109" t="s">
        <v>517</v>
      </c>
      <c r="H96" s="108" t="s">
        <v>701</v>
      </c>
      <c r="I96" s="108" t="s">
        <v>2855</v>
      </c>
      <c r="J96" s="108" t="s">
        <v>2852</v>
      </c>
      <c r="K96" s="108" t="s">
        <v>2858</v>
      </c>
      <c r="L96" s="108">
        <v>10</v>
      </c>
      <c r="M96" s="110" t="s">
        <v>2617</v>
      </c>
      <c r="N96" s="111" t="s">
        <v>1729</v>
      </c>
      <c r="O96" s="111" t="s">
        <v>1718</v>
      </c>
      <c r="P96" s="111" t="s">
        <v>712</v>
      </c>
      <c r="Q96" s="109">
        <v>4</v>
      </c>
      <c r="R96" s="109"/>
      <c r="S96" s="109"/>
      <c r="T96" s="109" t="s">
        <v>7</v>
      </c>
      <c r="U96" s="108">
        <v>1</v>
      </c>
      <c r="V96" s="109">
        <v>2009</v>
      </c>
      <c r="W96" s="108">
        <f>IF(Table1[[#This Row],[ExpenditureDetails1]]=2010,1,(2010-Table1[[#This Row],[ExpenditureDetails1]]))</f>
        <v>1</v>
      </c>
      <c r="X96" s="109">
        <v>0.16</v>
      </c>
      <c r="Y96" s="174">
        <f>Table1[[#This Row],[ExpenditureDetails3]]*100000</f>
        <v>16000</v>
      </c>
      <c r="Z96" s="174">
        <f>Table1[[#This Row],[ExpenditureDetails4]]/Table1[[#This Row],[Component detail 4]]</f>
        <v>4000</v>
      </c>
      <c r="AA96" s="109">
        <v>1</v>
      </c>
      <c r="AB96" s="109">
        <v>10</v>
      </c>
      <c r="AC96" s="174">
        <f>IF(ISNUMBER([ExpenditureDetails4]),[ExpenditureDetails4]*HLOOKUP([ExpenditureDetails1],'Currency Conversion'!$A$6:$BE$45,19,FALSE),"No Data")</f>
        <v>17206.659998458039</v>
      </c>
      <c r="AD96" s="174">
        <f>Table1[[#This Row],[Calculations1]]/exchange_rate_2010</f>
        <v>376.3008069237967</v>
      </c>
      <c r="AE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1720.665999845804</v>
      </c>
      <c r="AF96" s="174">
        <f>Table1[[#This Row],[Calculations3]]/exchange_rate_2010</f>
        <v>37.630080692379671</v>
      </c>
      <c r="AG96" s="110"/>
      <c r="AH96" s="53"/>
    </row>
    <row r="97" spans="2:34" ht="15" customHeight="1">
      <c r="B97" s="48">
        <v>103</v>
      </c>
      <c r="C97" s="48" t="s">
        <v>1703</v>
      </c>
      <c r="D97" s="108">
        <v>477</v>
      </c>
      <c r="E97" s="109" t="s">
        <v>2508</v>
      </c>
      <c r="F97" s="109" t="s">
        <v>2509</v>
      </c>
      <c r="G97" s="109" t="s">
        <v>517</v>
      </c>
      <c r="H97" s="108" t="s">
        <v>701</v>
      </c>
      <c r="I97" s="108" t="s">
        <v>2855</v>
      </c>
      <c r="J97" s="108" t="s">
        <v>2852</v>
      </c>
      <c r="K97" s="108" t="s">
        <v>2858</v>
      </c>
      <c r="L97" s="108">
        <v>10</v>
      </c>
      <c r="M97" s="110" t="s">
        <v>2617</v>
      </c>
      <c r="N97" s="111" t="s">
        <v>106</v>
      </c>
      <c r="O97" s="111"/>
      <c r="P97" s="111" t="s">
        <v>716</v>
      </c>
      <c r="Q97" s="111">
        <v>1</v>
      </c>
      <c r="R97" s="109"/>
      <c r="S97" s="109"/>
      <c r="T97" s="109" t="s">
        <v>2506</v>
      </c>
      <c r="U97" s="108">
        <v>5</v>
      </c>
      <c r="V97" s="109">
        <v>2009</v>
      </c>
      <c r="W97" s="108"/>
      <c r="X97" s="109">
        <v>7.0000000000000001E-3</v>
      </c>
      <c r="Y97" s="174">
        <f>Table1[[#This Row],[ExpenditureDetails3]]*100000</f>
        <v>700</v>
      </c>
      <c r="Z97" s="174">
        <f>Table1[[#This Row],[ExpenditureDetails4]]/Table1[[#This Row],[Component detail 4]]</f>
        <v>700</v>
      </c>
      <c r="AA97" s="109">
        <v>1</v>
      </c>
      <c r="AB97" s="109"/>
      <c r="AC97" s="174">
        <f>IF(ISNUMBER([ExpenditureDetails4]),[ExpenditureDetails4]*HLOOKUP([ExpenditureDetails1],'Currency Conversion'!$A$6:$BE$45,19,FALSE),"No Data")</f>
        <v>752.79137493253927</v>
      </c>
      <c r="AD97" s="174">
        <f>Table1[[#This Row],[Calculations1]]/exchange_rate_2010</f>
        <v>16.463160302916108</v>
      </c>
      <c r="AE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752.79137493253927</v>
      </c>
      <c r="AF97" s="174">
        <f>Table1[[#This Row],[Calculations3]]/exchange_rate_2010</f>
        <v>16.463160302916108</v>
      </c>
      <c r="AG97" s="110"/>
      <c r="AH97" s="53"/>
    </row>
    <row r="98" spans="2:34" ht="15" customHeight="1">
      <c r="B98" s="48">
        <v>104</v>
      </c>
      <c r="C98" s="48" t="s">
        <v>1703</v>
      </c>
      <c r="D98" s="108">
        <v>477</v>
      </c>
      <c r="E98" s="109" t="s">
        <v>2508</v>
      </c>
      <c r="F98" s="109" t="s">
        <v>2509</v>
      </c>
      <c r="G98" s="109" t="s">
        <v>517</v>
      </c>
      <c r="H98" s="108" t="s">
        <v>701</v>
      </c>
      <c r="I98" s="108" t="s">
        <v>2855</v>
      </c>
      <c r="J98" s="108" t="s">
        <v>2852</v>
      </c>
      <c r="K98" s="108" t="s">
        <v>2858</v>
      </c>
      <c r="L98" s="108">
        <v>10</v>
      </c>
      <c r="M98" s="110" t="s">
        <v>2617</v>
      </c>
      <c r="N98" s="111" t="s">
        <v>1719</v>
      </c>
      <c r="O98" s="111"/>
      <c r="P98" s="111" t="s">
        <v>530</v>
      </c>
      <c r="Q98" s="111">
        <v>1</v>
      </c>
      <c r="R98" s="109"/>
      <c r="S98" s="109"/>
      <c r="T98" s="109" t="s">
        <v>31</v>
      </c>
      <c r="U98" s="108">
        <v>3</v>
      </c>
      <c r="V98" s="109">
        <v>2008</v>
      </c>
      <c r="W98" s="108"/>
      <c r="X98" s="109">
        <v>0.06</v>
      </c>
      <c r="Y98" s="174">
        <f>Table1[[#This Row],[ExpenditureDetails3]]*100000</f>
        <v>6000</v>
      </c>
      <c r="Z98" s="174">
        <f>Table1[[#This Row],[ExpenditureDetails4]]/Table1[[#This Row],[Component detail 4]]</f>
        <v>6000</v>
      </c>
      <c r="AA98" s="109">
        <v>1</v>
      </c>
      <c r="AB98" s="109"/>
      <c r="AC98" s="174">
        <f>IF(ISNUMBER([ExpenditureDetails4]),[ExpenditureDetails4]*HLOOKUP([ExpenditureDetails1],'Currency Conversion'!$A$6:$BE$45,19,FALSE),"No Data")</f>
        <v>6884.4184986264681</v>
      </c>
      <c r="AD98" s="174">
        <f>Table1[[#This Row],[Calculations1]]/exchange_rate_2010</f>
        <v>150.55869276584815</v>
      </c>
      <c r="AE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98" s="174">
        <f>Table1[[#This Row],[Calculations3]]/exchange_rate_2010</f>
        <v>150.55869276584815</v>
      </c>
      <c r="AG98" s="110"/>
      <c r="AH98" s="53"/>
    </row>
    <row r="99" spans="2:34" ht="15" customHeight="1">
      <c r="B99" s="48">
        <v>105</v>
      </c>
      <c r="C99" s="48" t="s">
        <v>1703</v>
      </c>
      <c r="D99" s="108">
        <v>477</v>
      </c>
      <c r="E99" s="109" t="s">
        <v>2508</v>
      </c>
      <c r="F99" s="109" t="s">
        <v>2509</v>
      </c>
      <c r="G99" s="109" t="s">
        <v>517</v>
      </c>
      <c r="H99" s="108" t="s">
        <v>701</v>
      </c>
      <c r="I99" s="108" t="s">
        <v>2855</v>
      </c>
      <c r="J99" s="108" t="s">
        <v>2852</v>
      </c>
      <c r="K99" s="108" t="s">
        <v>2858</v>
      </c>
      <c r="L99" s="108">
        <v>10</v>
      </c>
      <c r="M99" s="110" t="s">
        <v>2617</v>
      </c>
      <c r="N99" s="109" t="s">
        <v>1720</v>
      </c>
      <c r="O99" s="111"/>
      <c r="P99" s="111" t="s">
        <v>600</v>
      </c>
      <c r="Q99" s="111">
        <v>1</v>
      </c>
      <c r="R99" s="109"/>
      <c r="S99" s="109"/>
      <c r="T99" s="109" t="s">
        <v>31</v>
      </c>
      <c r="U99" s="108">
        <v>3</v>
      </c>
      <c r="V99" s="109">
        <v>2008</v>
      </c>
      <c r="W99" s="108"/>
      <c r="X99" s="109">
        <v>9.5299999999999996E-2</v>
      </c>
      <c r="Y99" s="174">
        <f>Table1[[#This Row],[ExpenditureDetails3]]*100000</f>
        <v>9530</v>
      </c>
      <c r="Z99" s="174">
        <f>Table1[[#This Row],[ExpenditureDetails4]]/Table1[[#This Row],[Component detail 4]]</f>
        <v>9530</v>
      </c>
      <c r="AA99" s="109">
        <v>1</v>
      </c>
      <c r="AB99" s="109"/>
      <c r="AC99" s="174">
        <f>IF(ISNUMBER([ExpenditureDetails4]),[ExpenditureDetails4]*HLOOKUP([ExpenditureDetails1],'Currency Conversion'!$A$6:$BE$45,19,FALSE),"No Data")</f>
        <v>10934.751381985039</v>
      </c>
      <c r="AD99" s="174">
        <f>Table1[[#This Row],[Calculations1]]/exchange_rate_2010</f>
        <v>239.13739034308878</v>
      </c>
      <c r="AE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99" s="174">
        <f>Table1[[#This Row],[Calculations3]]/exchange_rate_2010</f>
        <v>239.13739034308878</v>
      </c>
      <c r="AG99" s="110"/>
      <c r="AH99" s="53"/>
    </row>
    <row r="100" spans="2:34" ht="15" customHeight="1">
      <c r="B100" s="48">
        <v>106</v>
      </c>
      <c r="C100" s="48" t="s">
        <v>1703</v>
      </c>
      <c r="D100" s="108">
        <v>477</v>
      </c>
      <c r="E100" s="109" t="s">
        <v>2508</v>
      </c>
      <c r="F100" s="109" t="s">
        <v>2509</v>
      </c>
      <c r="G100" s="109" t="s">
        <v>517</v>
      </c>
      <c r="H100" s="108" t="s">
        <v>701</v>
      </c>
      <c r="I100" s="108" t="s">
        <v>2855</v>
      </c>
      <c r="J100" s="108" t="s">
        <v>2852</v>
      </c>
      <c r="K100" s="108" t="s">
        <v>2858</v>
      </c>
      <c r="L100" s="108">
        <v>10</v>
      </c>
      <c r="M100" s="110" t="s">
        <v>2617</v>
      </c>
      <c r="N100" s="111" t="s">
        <v>1722</v>
      </c>
      <c r="O100" s="111"/>
      <c r="P100" s="111" t="s">
        <v>715</v>
      </c>
      <c r="Q100" s="111">
        <v>1</v>
      </c>
      <c r="R100" s="109"/>
      <c r="S100" s="109"/>
      <c r="T100" s="109" t="s">
        <v>24</v>
      </c>
      <c r="U100" s="108">
        <v>4</v>
      </c>
      <c r="V100" s="109">
        <v>2009</v>
      </c>
      <c r="W100" s="108">
        <f>IF(Table1[[#This Row],[ExpenditureDetails1]]=2010,1,(2010-Table1[[#This Row],[ExpenditureDetails1]]))</f>
        <v>1</v>
      </c>
      <c r="X100" s="109">
        <v>0.01</v>
      </c>
      <c r="Y100" s="174">
        <f>Table1[[#This Row],[ExpenditureDetails3]]*100000</f>
        <v>1000</v>
      </c>
      <c r="Z100" s="174">
        <f>Table1[[#This Row],[ExpenditureDetails4]]/Table1[[#This Row],[Component detail 4]]</f>
        <v>1000</v>
      </c>
      <c r="AA100" s="109">
        <v>1</v>
      </c>
      <c r="AB100" s="109"/>
      <c r="AC100" s="174">
        <f>IF(ISNUMBER([ExpenditureDetails4]),[ExpenditureDetails4]*HLOOKUP([ExpenditureDetails1],'Currency Conversion'!$A$6:$BE$45,19,FALSE),"No Data")</f>
        <v>1075.4162499036274</v>
      </c>
      <c r="AD100" s="174">
        <f>Table1[[#This Row],[Calculations1]]/exchange_rate_2010</f>
        <v>23.518800432737294</v>
      </c>
      <c r="AE1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100" s="174">
        <f>Table1[[#This Row],[Calculations3]]/exchange_rate_2010</f>
        <v>23.518800432737294</v>
      </c>
      <c r="AG100" s="110"/>
      <c r="AH100" s="53"/>
    </row>
    <row r="101" spans="2:34" ht="15" customHeight="1">
      <c r="B101" s="48">
        <v>109</v>
      </c>
      <c r="C101" s="48" t="s">
        <v>1703</v>
      </c>
      <c r="D101" s="108">
        <v>477</v>
      </c>
      <c r="E101" s="109" t="s">
        <v>2508</v>
      </c>
      <c r="F101" s="109" t="s">
        <v>2509</v>
      </c>
      <c r="G101" s="109" t="s">
        <v>517</v>
      </c>
      <c r="H101" s="108" t="s">
        <v>701</v>
      </c>
      <c r="I101" s="108" t="s">
        <v>2855</v>
      </c>
      <c r="J101" s="108" t="s">
        <v>2852</v>
      </c>
      <c r="K101" s="108" t="s">
        <v>2858</v>
      </c>
      <c r="L101" s="108">
        <v>10</v>
      </c>
      <c r="M101" s="110" t="s">
        <v>2617</v>
      </c>
      <c r="N101" s="111" t="s">
        <v>1728</v>
      </c>
      <c r="O101" s="111" t="s">
        <v>501</v>
      </c>
      <c r="P101" s="111" t="s">
        <v>706</v>
      </c>
      <c r="Q101" s="111">
        <v>1</v>
      </c>
      <c r="R101" s="109">
        <v>40</v>
      </c>
      <c r="S101" s="109"/>
      <c r="T101" s="109" t="s">
        <v>7</v>
      </c>
      <c r="U101" s="108">
        <v>1</v>
      </c>
      <c r="V101" s="109">
        <v>2000</v>
      </c>
      <c r="W101" s="108">
        <f>IF(Table1[[#This Row],[ExpenditureDetails1]]=2010,1,(2010-Table1[[#This Row],[ExpenditureDetails1]]))</f>
        <v>10</v>
      </c>
      <c r="X101" s="109">
        <v>4.75</v>
      </c>
      <c r="Y101" s="174">
        <f>Table1[[#This Row],[ExpenditureDetails3]]*100000</f>
        <v>475000</v>
      </c>
      <c r="Z101" s="174">
        <f>Table1[[#This Row],[ExpenditureDetails4]]/Table1[[#This Row],[Component detail 4]]</f>
        <v>475000</v>
      </c>
      <c r="AA101" s="109">
        <v>1</v>
      </c>
      <c r="AB101" s="109">
        <v>30</v>
      </c>
      <c r="AC101" s="174">
        <f>IF(ISNUMBER([ExpenditureDetails4]),[ExpenditureDetails4]*HLOOKUP([ExpenditureDetails1],'Currency Conversion'!$A$6:$BE$45,19,FALSE),"No Data")</f>
        <v>796306.57961523498</v>
      </c>
      <c r="AD101" s="174">
        <f>Table1[[#This Row],[Calculations1]]/exchange_rate_2010</f>
        <v>17414.815454875872</v>
      </c>
      <c r="AE1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26543.552653841165</v>
      </c>
      <c r="AF101" s="174">
        <f>Table1[[#This Row],[Calculations3]]/exchange_rate_2010</f>
        <v>580.49384849586238</v>
      </c>
      <c r="AG101" s="110"/>
      <c r="AH101" s="53"/>
    </row>
    <row r="102" spans="2:34" ht="15" customHeight="1">
      <c r="B102" s="48">
        <v>110</v>
      </c>
      <c r="C102" s="48" t="s">
        <v>1703</v>
      </c>
      <c r="D102" s="108">
        <v>477</v>
      </c>
      <c r="E102" s="109" t="s">
        <v>2508</v>
      </c>
      <c r="F102" s="109" t="s">
        <v>2509</v>
      </c>
      <c r="G102" s="109" t="s">
        <v>517</v>
      </c>
      <c r="H102" s="108" t="s">
        <v>701</v>
      </c>
      <c r="I102" s="108" t="s">
        <v>2855</v>
      </c>
      <c r="J102" s="108" t="s">
        <v>2852</v>
      </c>
      <c r="K102" s="108" t="s">
        <v>2858</v>
      </c>
      <c r="L102" s="108">
        <v>10</v>
      </c>
      <c r="M102" s="110" t="s">
        <v>2617</v>
      </c>
      <c r="N102" s="111" t="s">
        <v>1717</v>
      </c>
      <c r="O102" s="111"/>
      <c r="P102" s="111" t="s">
        <v>598</v>
      </c>
      <c r="Q102" s="111">
        <v>1</v>
      </c>
      <c r="R102" s="109"/>
      <c r="S102" s="109"/>
      <c r="T102" s="109" t="s">
        <v>31</v>
      </c>
      <c r="U102" s="108">
        <v>3</v>
      </c>
      <c r="V102" s="109">
        <v>2008</v>
      </c>
      <c r="W102" s="108"/>
      <c r="X102" s="109">
        <v>0.17</v>
      </c>
      <c r="Y102" s="174">
        <f>Table1[[#This Row],[ExpenditureDetails3]]*100000</f>
        <v>17000</v>
      </c>
      <c r="Z102" s="174">
        <f>Table1[[#This Row],[ExpenditureDetails4]]/Table1[[#This Row],[Component detail 4]]</f>
        <v>17000</v>
      </c>
      <c r="AA102" s="109">
        <v>1</v>
      </c>
      <c r="AB102" s="109"/>
      <c r="AC102" s="174">
        <f>IF(ISNUMBER([ExpenditureDetails4]),[ExpenditureDetails4]*HLOOKUP([ExpenditureDetails1],'Currency Conversion'!$A$6:$BE$45,19,FALSE),"No Data")</f>
        <v>19505.852412774992</v>
      </c>
      <c r="AD102" s="174">
        <f>Table1[[#This Row],[Calculations1]]/exchange_rate_2010</f>
        <v>426.58296283656972</v>
      </c>
      <c r="AE1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19505.852412774992</v>
      </c>
      <c r="AF102" s="174">
        <f>Table1[[#This Row],[Calculations3]]/exchange_rate_2010</f>
        <v>426.58296283656972</v>
      </c>
      <c r="AG102" s="110"/>
      <c r="AH102" s="53"/>
    </row>
    <row r="103" spans="2:34" ht="15" customHeight="1">
      <c r="B103" s="48">
        <v>112</v>
      </c>
      <c r="C103" s="48" t="s">
        <v>1703</v>
      </c>
      <c r="D103" s="108">
        <v>477</v>
      </c>
      <c r="E103" s="109" t="s">
        <v>2508</v>
      </c>
      <c r="F103" s="109" t="s">
        <v>2509</v>
      </c>
      <c r="G103" s="109" t="s">
        <v>517</v>
      </c>
      <c r="H103" s="108" t="s">
        <v>701</v>
      </c>
      <c r="I103" s="108" t="s">
        <v>2855</v>
      </c>
      <c r="J103" s="108" t="s">
        <v>2852</v>
      </c>
      <c r="K103" s="108" t="s">
        <v>2858</v>
      </c>
      <c r="L103" s="108">
        <v>10</v>
      </c>
      <c r="M103" s="110" t="s">
        <v>2617</v>
      </c>
      <c r="N103" s="111" t="s">
        <v>1729</v>
      </c>
      <c r="O103" s="111" t="s">
        <v>210</v>
      </c>
      <c r="P103" s="111" t="s">
        <v>713</v>
      </c>
      <c r="Q103" s="111">
        <v>1</v>
      </c>
      <c r="R103" s="109"/>
      <c r="S103" s="109"/>
      <c r="T103" s="109" t="s">
        <v>7</v>
      </c>
      <c r="U103" s="108">
        <v>1</v>
      </c>
      <c r="V103" s="109">
        <v>2009</v>
      </c>
      <c r="W103" s="108">
        <f>IF(Table1[[#This Row],[ExpenditureDetails1]]=2010,1,(2010-Table1[[#This Row],[ExpenditureDetails1]]))</f>
        <v>1</v>
      </c>
      <c r="X103" s="109">
        <v>0.32700000000000001</v>
      </c>
      <c r="Y103" s="174">
        <f>Table1[[#This Row],[ExpenditureDetails3]]*100000</f>
        <v>32700</v>
      </c>
      <c r="Z103" s="174">
        <f>Table1[[#This Row],[ExpenditureDetails4]]/Table1[[#This Row],[Component detail 4]]</f>
        <v>32700</v>
      </c>
      <c r="AA103" s="109">
        <v>1</v>
      </c>
      <c r="AB103" s="109">
        <v>10</v>
      </c>
      <c r="AC103" s="174">
        <f>IF(ISNUMBER([ExpenditureDetails4]),[ExpenditureDetails4]*HLOOKUP([ExpenditureDetails1],'Currency Conversion'!$A$6:$BE$45,19,FALSE),"No Data")</f>
        <v>35166.111371848616</v>
      </c>
      <c r="AD103" s="174">
        <f>Table1[[#This Row],[Calculations1]]/exchange_rate_2010</f>
        <v>769.06477415050949</v>
      </c>
      <c r="AE1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3516.6111371848615</v>
      </c>
      <c r="AF103" s="174">
        <f>Table1[[#This Row],[Calculations3]]/exchange_rate_2010</f>
        <v>76.906477415050958</v>
      </c>
      <c r="AG103" s="110"/>
      <c r="AH103" s="53"/>
    </row>
    <row r="104" spans="2:34" ht="15" customHeight="1">
      <c r="B104" s="48">
        <v>113</v>
      </c>
      <c r="C104" s="48" t="s">
        <v>1703</v>
      </c>
      <c r="D104" s="108">
        <v>477</v>
      </c>
      <c r="E104" s="109" t="s">
        <v>2508</v>
      </c>
      <c r="F104" s="109" t="s">
        <v>2509</v>
      </c>
      <c r="G104" s="109" t="s">
        <v>517</v>
      </c>
      <c r="H104" s="108" t="s">
        <v>701</v>
      </c>
      <c r="I104" s="108" t="s">
        <v>2855</v>
      </c>
      <c r="J104" s="108" t="s">
        <v>2852</v>
      </c>
      <c r="K104" s="108" t="s">
        <v>2858</v>
      </c>
      <c r="L104" s="108">
        <v>10</v>
      </c>
      <c r="M104" s="110" t="s">
        <v>2617</v>
      </c>
      <c r="N104" s="111" t="s">
        <v>1729</v>
      </c>
      <c r="O104" s="111" t="s">
        <v>210</v>
      </c>
      <c r="P104" s="111" t="s">
        <v>714</v>
      </c>
      <c r="Q104" s="111">
        <v>1</v>
      </c>
      <c r="R104" s="109"/>
      <c r="S104" s="109"/>
      <c r="T104" s="109" t="s">
        <v>7</v>
      </c>
      <c r="U104" s="108">
        <v>1</v>
      </c>
      <c r="V104" s="109">
        <v>2009</v>
      </c>
      <c r="W104" s="108">
        <f>IF(Table1[[#This Row],[ExpenditureDetails1]]=2010,1,(2010-Table1[[#This Row],[ExpenditureDetails1]]))</f>
        <v>1</v>
      </c>
      <c r="X104" s="109">
        <v>0.32700000000000001</v>
      </c>
      <c r="Y104" s="174">
        <f>Table1[[#This Row],[ExpenditureDetails3]]*100000</f>
        <v>32700</v>
      </c>
      <c r="Z104" s="174">
        <f>Table1[[#This Row],[ExpenditureDetails4]]/Table1[[#This Row],[Component detail 4]]</f>
        <v>32700</v>
      </c>
      <c r="AA104" s="109">
        <v>1</v>
      </c>
      <c r="AB104" s="109">
        <v>10</v>
      </c>
      <c r="AC104" s="174">
        <f>IF(ISNUMBER([ExpenditureDetails4]),[ExpenditureDetails4]*HLOOKUP([ExpenditureDetails1],'Currency Conversion'!$A$6:$BE$45,19,FALSE),"No Data")</f>
        <v>35166.111371848616</v>
      </c>
      <c r="AD104" s="174">
        <f>Table1[[#This Row],[Calculations1]]/exchange_rate_2010</f>
        <v>769.06477415050949</v>
      </c>
      <c r="AE1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3516.6111371848615</v>
      </c>
      <c r="AF104" s="174">
        <f>Table1[[#This Row],[Calculations3]]/exchange_rate_2010</f>
        <v>76.906477415050958</v>
      </c>
      <c r="AG104" s="110"/>
      <c r="AH104" s="53"/>
    </row>
    <row r="105" spans="2:34" ht="15" customHeight="1">
      <c r="B105" s="48">
        <v>117</v>
      </c>
      <c r="C105" s="48" t="s">
        <v>1703</v>
      </c>
      <c r="D105" s="108">
        <v>5234</v>
      </c>
      <c r="E105" s="109" t="s">
        <v>2508</v>
      </c>
      <c r="F105" s="109" t="s">
        <v>1817</v>
      </c>
      <c r="G105" s="109" t="s">
        <v>1451</v>
      </c>
      <c r="H105" s="108" t="s">
        <v>1465</v>
      </c>
      <c r="I105" s="108" t="s">
        <v>2965</v>
      </c>
      <c r="J105" s="108" t="s">
        <v>2568</v>
      </c>
      <c r="K105" s="108" t="s">
        <v>2860</v>
      </c>
      <c r="L105" s="108">
        <v>9</v>
      </c>
      <c r="M105" s="110" t="s">
        <v>2618</v>
      </c>
      <c r="N105" s="111" t="s">
        <v>1722</v>
      </c>
      <c r="O105" s="111"/>
      <c r="P105" s="111" t="s">
        <v>25</v>
      </c>
      <c r="Q105" s="111">
        <v>1</v>
      </c>
      <c r="R105" s="111"/>
      <c r="S105" s="111"/>
      <c r="T105" s="109" t="s">
        <v>24</v>
      </c>
      <c r="U105" s="108">
        <v>4</v>
      </c>
      <c r="V105" s="109">
        <v>2008</v>
      </c>
      <c r="W105" s="108">
        <f>IF(Table1[[#This Row],[ExpenditureDetails1]]=2010,1,(2010-Table1[[#This Row],[ExpenditureDetails1]]))</f>
        <v>2</v>
      </c>
      <c r="X105" s="109">
        <v>0.03</v>
      </c>
      <c r="Y105" s="174">
        <f>Table1[[#This Row],[ExpenditureDetails3]]*100000</f>
        <v>3000</v>
      </c>
      <c r="Z105" s="174">
        <f>Table1[[#This Row],[ExpenditureDetails4]]/Table1[[#This Row],[Component detail 4]]</f>
        <v>3000</v>
      </c>
      <c r="AA105" s="109">
        <v>1</v>
      </c>
      <c r="AB105" s="109"/>
      <c r="AC105" s="174">
        <f>IF(ISNUMBER([ExpenditureDetails4]),[ExpenditureDetails4]*HLOOKUP([ExpenditureDetails1],'Currency Conversion'!$A$6:$BE$45,19,FALSE),"No Data")</f>
        <v>3442.2092493132341</v>
      </c>
      <c r="AD105" s="174">
        <f>Table1[[#This Row],[Calculations1]]/exchange_rate_2010</f>
        <v>75.279346382924075</v>
      </c>
      <c r="AE1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105" s="174">
        <f>Table1[[#This Row],[Calculations3]]/exchange_rate_2010</f>
        <v>75.279346382924075</v>
      </c>
      <c r="AG105" s="110" t="s">
        <v>2847</v>
      </c>
      <c r="AH105" s="53"/>
    </row>
    <row r="106" spans="2:34" ht="15" customHeight="1">
      <c r="B106" s="48">
        <v>118</v>
      </c>
      <c r="C106" s="48" t="s">
        <v>1703</v>
      </c>
      <c r="D106" s="108">
        <v>5234</v>
      </c>
      <c r="E106" s="109" t="s">
        <v>2508</v>
      </c>
      <c r="F106" s="109" t="s">
        <v>1817</v>
      </c>
      <c r="G106" s="109" t="s">
        <v>1451</v>
      </c>
      <c r="H106" s="108" t="s">
        <v>1465</v>
      </c>
      <c r="I106" s="108" t="s">
        <v>2965</v>
      </c>
      <c r="J106" s="108" t="s">
        <v>2568</v>
      </c>
      <c r="K106" s="108" t="s">
        <v>2860</v>
      </c>
      <c r="L106" s="108">
        <v>9</v>
      </c>
      <c r="M106" s="110" t="s">
        <v>2618</v>
      </c>
      <c r="N106" s="111" t="s">
        <v>20</v>
      </c>
      <c r="O106" s="111" t="s">
        <v>2486</v>
      </c>
      <c r="P106" s="111" t="s">
        <v>1466</v>
      </c>
      <c r="Q106" s="111">
        <v>1</v>
      </c>
      <c r="R106" s="109">
        <v>1850</v>
      </c>
      <c r="S106" s="109"/>
      <c r="T106" s="109" t="s">
        <v>7</v>
      </c>
      <c r="U106" s="108">
        <v>1</v>
      </c>
      <c r="V106" s="109">
        <v>2008</v>
      </c>
      <c r="W106" s="108">
        <f>IF(Table1[[#This Row],[ExpenditureDetails1]]=2010,1,(2010-Table1[[#This Row],[ExpenditureDetails1]]))</f>
        <v>2</v>
      </c>
      <c r="X106" s="109">
        <v>2.2000000000000002</v>
      </c>
      <c r="Y106" s="174">
        <f>Table1[[#This Row],[ExpenditureDetails3]]*100000</f>
        <v>220000.00000000003</v>
      </c>
      <c r="Z106" s="174">
        <f>Table1[[#This Row],[ExpenditureDetails4]]/Table1[[#This Row],[Component detail 4]]</f>
        <v>220000.00000000003</v>
      </c>
      <c r="AA106" s="109">
        <v>1</v>
      </c>
      <c r="AB106" s="109">
        <v>10</v>
      </c>
      <c r="AC106" s="174">
        <f>IF(ISNUMBER([ExpenditureDetails4]),[ExpenditureDetails4]*HLOOKUP([ExpenditureDetails1],'Currency Conversion'!$A$6:$BE$45,19,FALSE),"No Data")</f>
        <v>252428.67828297053</v>
      </c>
      <c r="AD106" s="174">
        <f>Table1[[#This Row],[Calculations1]]/exchange_rate_2010</f>
        <v>5520.485401414433</v>
      </c>
      <c r="AE1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25242.867828297054</v>
      </c>
      <c r="AF106" s="174">
        <f>Table1[[#This Row],[Calculations3]]/exchange_rate_2010</f>
        <v>552.04854014144337</v>
      </c>
      <c r="AG106" s="110" t="s">
        <v>2847</v>
      </c>
      <c r="AH106" s="53"/>
    </row>
    <row r="107" spans="2:34" ht="15" customHeight="1">
      <c r="B107" s="48">
        <v>120</v>
      </c>
      <c r="C107" s="48" t="s">
        <v>1703</v>
      </c>
      <c r="D107" s="108">
        <v>5234</v>
      </c>
      <c r="E107" s="109" t="s">
        <v>2508</v>
      </c>
      <c r="F107" s="109" t="s">
        <v>1817</v>
      </c>
      <c r="G107" s="109" t="s">
        <v>1451</v>
      </c>
      <c r="H107" s="108" t="s">
        <v>1465</v>
      </c>
      <c r="I107" s="108" t="s">
        <v>2965</v>
      </c>
      <c r="J107" s="108" t="s">
        <v>2568</v>
      </c>
      <c r="K107" s="108" t="s">
        <v>2860</v>
      </c>
      <c r="L107" s="108">
        <v>9</v>
      </c>
      <c r="M107" s="110" t="s">
        <v>2618</v>
      </c>
      <c r="N107" s="111"/>
      <c r="O107" s="111"/>
      <c r="P107" s="111" t="s">
        <v>386</v>
      </c>
      <c r="Q107" s="111">
        <v>1</v>
      </c>
      <c r="R107" s="109"/>
      <c r="S107" s="109"/>
      <c r="T107" s="109" t="s">
        <v>31</v>
      </c>
      <c r="U107" s="108">
        <v>3</v>
      </c>
      <c r="V107" s="109">
        <v>2008</v>
      </c>
      <c r="W107" s="108"/>
      <c r="X107" s="109">
        <v>3.4</v>
      </c>
      <c r="Y107" s="174">
        <f>Table1[[#This Row],[ExpenditureDetails3]]*100000</f>
        <v>340000</v>
      </c>
      <c r="Z107" s="174">
        <f>Table1[[#This Row],[ExpenditureDetails4]]/Table1[[#This Row],[Component detail 4]]</f>
        <v>340000</v>
      </c>
      <c r="AA107" s="109">
        <v>1</v>
      </c>
      <c r="AB107" s="109"/>
      <c r="AC107" s="174">
        <f>IF(ISNUMBER([ExpenditureDetails4]),[ExpenditureDetails4]*HLOOKUP([ExpenditureDetails1],'Currency Conversion'!$A$6:$BE$45,19,FALSE),"No Data")</f>
        <v>390117.04825549986</v>
      </c>
      <c r="AD107" s="174">
        <f>Table1[[#This Row],[Calculations1]]/exchange_rate_2010</f>
        <v>8531.6592567313946</v>
      </c>
      <c r="AE1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390117.04825549986</v>
      </c>
      <c r="AF107" s="174">
        <f>Table1[[#This Row],[Calculations3]]/exchange_rate_2010</f>
        <v>8531.6592567313946</v>
      </c>
      <c r="AG107" s="110" t="s">
        <v>2847</v>
      </c>
      <c r="AH107" s="53"/>
    </row>
    <row r="108" spans="2:34" ht="15" customHeight="1">
      <c r="B108" s="48">
        <v>121</v>
      </c>
      <c r="C108" s="48" t="s">
        <v>1703</v>
      </c>
      <c r="D108" s="108">
        <v>5234</v>
      </c>
      <c r="E108" s="109" t="s">
        <v>2508</v>
      </c>
      <c r="F108" s="109" t="s">
        <v>1817</v>
      </c>
      <c r="G108" s="109" t="s">
        <v>1451</v>
      </c>
      <c r="H108" s="108" t="s">
        <v>1465</v>
      </c>
      <c r="I108" s="108" t="s">
        <v>2965</v>
      </c>
      <c r="J108" s="108" t="s">
        <v>2568</v>
      </c>
      <c r="K108" s="108" t="s">
        <v>2860</v>
      </c>
      <c r="L108" s="108">
        <v>9</v>
      </c>
      <c r="M108" s="110" t="s">
        <v>2618</v>
      </c>
      <c r="N108" s="111" t="s">
        <v>1722</v>
      </c>
      <c r="O108" s="111"/>
      <c r="P108" s="111" t="s">
        <v>149</v>
      </c>
      <c r="Q108" s="111">
        <v>1</v>
      </c>
      <c r="R108" s="111"/>
      <c r="S108" s="111"/>
      <c r="T108" s="109" t="s">
        <v>24</v>
      </c>
      <c r="U108" s="108">
        <v>4</v>
      </c>
      <c r="V108" s="109">
        <v>2008</v>
      </c>
      <c r="W108" s="108">
        <f>IF(Table1[[#This Row],[ExpenditureDetails1]]=2010,1,(2010-Table1[[#This Row],[ExpenditureDetails1]]))</f>
        <v>2</v>
      </c>
      <c r="X108" s="109">
        <v>0.05</v>
      </c>
      <c r="Y108" s="174">
        <f>Table1[[#This Row],[ExpenditureDetails3]]*100000</f>
        <v>5000</v>
      </c>
      <c r="Z108" s="174">
        <f>Table1[[#This Row],[ExpenditureDetails4]]/Table1[[#This Row],[Component detail 4]]</f>
        <v>5000</v>
      </c>
      <c r="AA108" s="109">
        <v>1</v>
      </c>
      <c r="AB108" s="109"/>
      <c r="AC108" s="174">
        <f>IF(ISNUMBER([ExpenditureDetails4]),[ExpenditureDetails4]*HLOOKUP([ExpenditureDetails1],'Currency Conversion'!$A$6:$BE$45,19,FALSE),"No Data")</f>
        <v>5737.0154155220562</v>
      </c>
      <c r="AD108" s="174">
        <f>Table1[[#This Row],[Calculations1]]/exchange_rate_2010</f>
        <v>125.46557730487345</v>
      </c>
      <c r="AE1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108" s="174">
        <f>Table1[[#This Row],[Calculations3]]/exchange_rate_2010</f>
        <v>125.46557730487345</v>
      </c>
      <c r="AG108" s="110" t="s">
        <v>2847</v>
      </c>
      <c r="AH108" s="53"/>
    </row>
    <row r="109" spans="2:34" ht="15" customHeight="1">
      <c r="B109" s="48">
        <v>122</v>
      </c>
      <c r="C109" s="48" t="s">
        <v>1703</v>
      </c>
      <c r="D109" s="108">
        <v>5234</v>
      </c>
      <c r="E109" s="109" t="s">
        <v>2508</v>
      </c>
      <c r="F109" s="109" t="s">
        <v>1817</v>
      </c>
      <c r="G109" s="109" t="s">
        <v>1451</v>
      </c>
      <c r="H109" s="108" t="s">
        <v>1465</v>
      </c>
      <c r="I109" s="108" t="s">
        <v>2965</v>
      </c>
      <c r="J109" s="108" t="s">
        <v>2568</v>
      </c>
      <c r="K109" s="108" t="s">
        <v>2860</v>
      </c>
      <c r="L109" s="108">
        <v>9</v>
      </c>
      <c r="M109" s="110" t="s">
        <v>2618</v>
      </c>
      <c r="N109" s="109" t="s">
        <v>1729</v>
      </c>
      <c r="O109" s="109" t="s">
        <v>519</v>
      </c>
      <c r="P109" s="109" t="s">
        <v>1710</v>
      </c>
      <c r="Q109" s="111">
        <v>1</v>
      </c>
      <c r="R109" s="111"/>
      <c r="S109" s="111"/>
      <c r="T109" s="109" t="s">
        <v>7</v>
      </c>
      <c r="U109" s="108">
        <v>1</v>
      </c>
      <c r="V109" s="109">
        <v>1979</v>
      </c>
      <c r="W109" s="108">
        <f>IF(Table1[[#This Row],[ExpenditureDetails1]]=2010,1,(2010-Table1[[#This Row],[ExpenditureDetails1]]))</f>
        <v>31</v>
      </c>
      <c r="X109" s="109">
        <v>0.15</v>
      </c>
      <c r="Y109" s="174">
        <f>Table1[[#This Row],[ExpenditureDetails3]]*100000</f>
        <v>15000</v>
      </c>
      <c r="Z109" s="174">
        <f>Table1[[#This Row],[ExpenditureDetails4]]/Table1[[#This Row],[Component detail 4]]</f>
        <v>15000</v>
      </c>
      <c r="AA109" s="109">
        <v>1</v>
      </c>
      <c r="AB109" s="109">
        <v>10</v>
      </c>
      <c r="AC109" s="174">
        <f>IF(ISNUMBER([ExpenditureDetails4]),[ExpenditureDetails4]*HLOOKUP([ExpenditureDetails1],'Currency Conversion'!$A$6:$BE$45,19,FALSE),"No Data")</f>
        <v>155216.3528040605</v>
      </c>
      <c r="AD109" s="174">
        <f>Table1[[#This Row],[Calculations1]]/exchange_rate_2010</f>
        <v>3394.50182738375</v>
      </c>
      <c r="AE1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15521.63528040605</v>
      </c>
      <c r="AF109" s="174">
        <f>Table1[[#This Row],[Calculations3]]/exchange_rate_2010</f>
        <v>339.45018273837496</v>
      </c>
      <c r="AG109" s="110" t="s">
        <v>2847</v>
      </c>
      <c r="AH109" s="53"/>
    </row>
    <row r="110" spans="2:34" ht="15" customHeight="1">
      <c r="B110" s="48">
        <v>123</v>
      </c>
      <c r="C110" s="48" t="s">
        <v>1703</v>
      </c>
      <c r="D110" s="108">
        <v>5234</v>
      </c>
      <c r="E110" s="109" t="s">
        <v>2508</v>
      </c>
      <c r="F110" s="109" t="s">
        <v>1817</v>
      </c>
      <c r="G110" s="109" t="s">
        <v>1451</v>
      </c>
      <c r="H110" s="108" t="s">
        <v>1465</v>
      </c>
      <c r="I110" s="108" t="s">
        <v>2965</v>
      </c>
      <c r="J110" s="108" t="s">
        <v>2568</v>
      </c>
      <c r="K110" s="108" t="s">
        <v>2860</v>
      </c>
      <c r="L110" s="108">
        <v>9</v>
      </c>
      <c r="M110" s="110" t="s">
        <v>2618</v>
      </c>
      <c r="N110" s="109" t="s">
        <v>1729</v>
      </c>
      <c r="O110" s="109" t="s">
        <v>519</v>
      </c>
      <c r="P110" s="109" t="s">
        <v>110</v>
      </c>
      <c r="Q110" s="111">
        <v>1</v>
      </c>
      <c r="R110" s="111"/>
      <c r="S110" s="111"/>
      <c r="T110" s="109" t="s">
        <v>7</v>
      </c>
      <c r="U110" s="108">
        <v>1</v>
      </c>
      <c r="V110" s="109">
        <v>1975</v>
      </c>
      <c r="W110" s="108">
        <f>IF(Table1[[#This Row],[ExpenditureDetails1]]=2010,1,(2010-Table1[[#This Row],[ExpenditureDetails1]]))</f>
        <v>35</v>
      </c>
      <c r="X110" s="109">
        <v>0.15</v>
      </c>
      <c r="Y110" s="174">
        <f>Table1[[#This Row],[ExpenditureDetails3]]*100000</f>
        <v>15000</v>
      </c>
      <c r="Z110" s="174">
        <f>Table1[[#This Row],[ExpenditureDetails4]]/Table1[[#This Row],[Component detail 4]]</f>
        <v>15000</v>
      </c>
      <c r="AA110" s="109">
        <v>1</v>
      </c>
      <c r="AB110" s="109">
        <v>10</v>
      </c>
      <c r="AC110" s="174">
        <f>IF(ISNUMBER([ExpenditureDetails4]),[ExpenditureDetails4]*HLOOKUP([ExpenditureDetails1],'Currency Conversion'!$A$6:$BE$45,19,FALSE),"No Data")</f>
        <v>175211.55965382897</v>
      </c>
      <c r="AD110" s="174">
        <f>Table1[[#This Row],[Calculations1]]/exchange_rate_2010</f>
        <v>3831.7867201433196</v>
      </c>
      <c r="AE1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17521.155965382895</v>
      </c>
      <c r="AF110" s="174">
        <f>Table1[[#This Row],[Calculations3]]/exchange_rate_2010</f>
        <v>383.17867201433194</v>
      </c>
      <c r="AG110" s="110" t="s">
        <v>2847</v>
      </c>
      <c r="AH110" s="53"/>
    </row>
    <row r="111" spans="2:34" ht="15" customHeight="1">
      <c r="B111" s="48">
        <v>124</v>
      </c>
      <c r="C111" s="48" t="s">
        <v>1703</v>
      </c>
      <c r="D111" s="108">
        <v>5234</v>
      </c>
      <c r="E111" s="109" t="s">
        <v>2508</v>
      </c>
      <c r="F111" s="109" t="s">
        <v>1817</v>
      </c>
      <c r="G111" s="109" t="s">
        <v>1451</v>
      </c>
      <c r="H111" s="108" t="s">
        <v>1465</v>
      </c>
      <c r="I111" s="108" t="s">
        <v>2965</v>
      </c>
      <c r="J111" s="108" t="s">
        <v>2568</v>
      </c>
      <c r="K111" s="108" t="s">
        <v>2860</v>
      </c>
      <c r="L111" s="108">
        <v>9</v>
      </c>
      <c r="M111" s="110" t="s">
        <v>2618</v>
      </c>
      <c r="N111" s="109" t="s">
        <v>1729</v>
      </c>
      <c r="O111" s="109" t="s">
        <v>519</v>
      </c>
      <c r="P111" s="109" t="s">
        <v>112</v>
      </c>
      <c r="Q111" s="111">
        <v>1</v>
      </c>
      <c r="R111" s="111"/>
      <c r="S111" s="111"/>
      <c r="T111" s="109" t="s">
        <v>7</v>
      </c>
      <c r="U111" s="108">
        <v>1</v>
      </c>
      <c r="V111" s="109">
        <v>1981</v>
      </c>
      <c r="W111" s="108">
        <f>IF(Table1[[#This Row],[ExpenditureDetails1]]=2010,1,(2010-Table1[[#This Row],[ExpenditureDetails1]]))</f>
        <v>29</v>
      </c>
      <c r="X111" s="109">
        <v>0.18</v>
      </c>
      <c r="Y111" s="174">
        <f>Table1[[#This Row],[ExpenditureDetails3]]*100000</f>
        <v>18000</v>
      </c>
      <c r="Z111" s="174">
        <f>Table1[[#This Row],[ExpenditureDetails4]]/Table1[[#This Row],[Component detail 4]]</f>
        <v>18000</v>
      </c>
      <c r="AA111" s="109">
        <v>1</v>
      </c>
      <c r="AB111" s="109">
        <v>10</v>
      </c>
      <c r="AC111" s="174">
        <f>IF(ISNUMBER([ExpenditureDetails4]),[ExpenditureDetails4]*HLOOKUP([ExpenditureDetails1],'Currency Conversion'!$A$6:$BE$45,19,FALSE),"No Data")</f>
        <v>144342.67131263498</v>
      </c>
      <c r="AD111" s="174">
        <f>Table1[[#This Row],[Calculations1]]/exchange_rate_2010</f>
        <v>3156.7000041465581</v>
      </c>
      <c r="AE1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14434.267131263498</v>
      </c>
      <c r="AF111" s="174">
        <f>Table1[[#This Row],[Calculations3]]/exchange_rate_2010</f>
        <v>315.67000041465582</v>
      </c>
      <c r="AG111" s="110" t="s">
        <v>2847</v>
      </c>
      <c r="AH111" s="53"/>
    </row>
    <row r="112" spans="2:34" ht="15" customHeight="1">
      <c r="B112" s="48">
        <v>125</v>
      </c>
      <c r="C112" s="48" t="s">
        <v>1703</v>
      </c>
      <c r="D112" s="108">
        <v>5234</v>
      </c>
      <c r="E112" s="109" t="s">
        <v>2508</v>
      </c>
      <c r="F112" s="109" t="s">
        <v>1817</v>
      </c>
      <c r="G112" s="109" t="s">
        <v>1451</v>
      </c>
      <c r="H112" s="108" t="s">
        <v>1465</v>
      </c>
      <c r="I112" s="108" t="s">
        <v>2965</v>
      </c>
      <c r="J112" s="108" t="s">
        <v>2568</v>
      </c>
      <c r="K112" s="108" t="s">
        <v>2860</v>
      </c>
      <c r="L112" s="108">
        <v>9</v>
      </c>
      <c r="M112" s="110" t="s">
        <v>2618</v>
      </c>
      <c r="N112" s="109" t="s">
        <v>1729</v>
      </c>
      <c r="O112" s="109" t="s">
        <v>519</v>
      </c>
      <c r="P112" s="109" t="s">
        <v>113</v>
      </c>
      <c r="Q112" s="111">
        <v>1</v>
      </c>
      <c r="R112" s="111"/>
      <c r="S112" s="111"/>
      <c r="T112" s="109" t="s">
        <v>7</v>
      </c>
      <c r="U112" s="108">
        <v>1</v>
      </c>
      <c r="V112" s="109">
        <v>1983</v>
      </c>
      <c r="W112" s="108">
        <f>IF(Table1[[#This Row],[ExpenditureDetails1]]=2010,1,(2010-Table1[[#This Row],[ExpenditureDetails1]]))</f>
        <v>27</v>
      </c>
      <c r="X112" s="109">
        <v>0.2</v>
      </c>
      <c r="Y112" s="174">
        <f>Table1[[#This Row],[ExpenditureDetails3]]*100000</f>
        <v>20000</v>
      </c>
      <c r="Z112" s="174">
        <f>Table1[[#This Row],[ExpenditureDetails4]]/Table1[[#This Row],[Component detail 4]]</f>
        <v>20000</v>
      </c>
      <c r="AA112" s="109">
        <v>1</v>
      </c>
      <c r="AB112" s="109">
        <v>10</v>
      </c>
      <c r="AC112" s="174">
        <f>IF(ISNUMBER([ExpenditureDetails4]),[ExpenditureDetails4]*HLOOKUP([ExpenditureDetails1],'Currency Conversion'!$A$6:$BE$45,19,FALSE),"No Data")</f>
        <v>133831.55357285994</v>
      </c>
      <c r="AD112" s="174">
        <f>Table1[[#This Row],[Calculations1]]/exchange_rate_2010</f>
        <v>2926.8272637365753</v>
      </c>
      <c r="AE1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13383.155357285994</v>
      </c>
      <c r="AF112" s="174">
        <f>Table1[[#This Row],[Calculations3]]/exchange_rate_2010</f>
        <v>292.68272637365754</v>
      </c>
      <c r="AG112" s="110" t="s">
        <v>2847</v>
      </c>
      <c r="AH112" s="53"/>
    </row>
    <row r="113" spans="2:34" ht="15" customHeight="1">
      <c r="B113" s="48">
        <v>126</v>
      </c>
      <c r="C113" s="48" t="s">
        <v>1703</v>
      </c>
      <c r="D113" s="108">
        <v>5234</v>
      </c>
      <c r="E113" s="109" t="s">
        <v>2508</v>
      </c>
      <c r="F113" s="109" t="s">
        <v>1817</v>
      </c>
      <c r="G113" s="109" t="s">
        <v>1451</v>
      </c>
      <c r="H113" s="108" t="s">
        <v>1465</v>
      </c>
      <c r="I113" s="108" t="s">
        <v>2965</v>
      </c>
      <c r="J113" s="108" t="s">
        <v>2568</v>
      </c>
      <c r="K113" s="108" t="s">
        <v>2860</v>
      </c>
      <c r="L113" s="108">
        <v>9</v>
      </c>
      <c r="M113" s="110" t="s">
        <v>2618</v>
      </c>
      <c r="N113" s="109" t="s">
        <v>1729</v>
      </c>
      <c r="O113" s="109" t="s">
        <v>519</v>
      </c>
      <c r="P113" s="109" t="s">
        <v>114</v>
      </c>
      <c r="Q113" s="111">
        <v>1</v>
      </c>
      <c r="R113" s="111"/>
      <c r="S113" s="111"/>
      <c r="T113" s="109" t="s">
        <v>7</v>
      </c>
      <c r="U113" s="108">
        <v>1</v>
      </c>
      <c r="V113" s="109">
        <v>1980</v>
      </c>
      <c r="W113" s="108">
        <f>IF(Table1[[#This Row],[ExpenditureDetails1]]=2010,1,(2010-Table1[[#This Row],[ExpenditureDetails1]]))</f>
        <v>30</v>
      </c>
      <c r="X113" s="109">
        <v>0.2</v>
      </c>
      <c r="Y113" s="174">
        <f>Table1[[#This Row],[ExpenditureDetails3]]*100000</f>
        <v>20000</v>
      </c>
      <c r="Z113" s="174">
        <f>Table1[[#This Row],[ExpenditureDetails4]]/Table1[[#This Row],[Component detail 4]]</f>
        <v>20000</v>
      </c>
      <c r="AA113" s="109">
        <v>1</v>
      </c>
      <c r="AB113" s="109">
        <v>10</v>
      </c>
      <c r="AC113" s="174">
        <f>IF(ISNUMBER([ExpenditureDetails4]),[ExpenditureDetails4]*HLOOKUP([ExpenditureDetails1],'Currency Conversion'!$A$6:$BE$45,19,FALSE),"No Data")</f>
        <v>178802.33961899229</v>
      </c>
      <c r="AD113" s="174">
        <f>Table1[[#This Row],[Calculations1]]/exchange_rate_2010</f>
        <v>3910.3152316904675</v>
      </c>
      <c r="AE1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17880.23396189923</v>
      </c>
      <c r="AF113" s="174">
        <f>Table1[[#This Row],[Calculations3]]/exchange_rate_2010</f>
        <v>391.03152316904681</v>
      </c>
      <c r="AG113" s="110" t="s">
        <v>2847</v>
      </c>
      <c r="AH113" s="53"/>
    </row>
    <row r="114" spans="2:34" ht="15" customHeight="1">
      <c r="B114" s="48">
        <v>127</v>
      </c>
      <c r="C114" s="48" t="s">
        <v>1703</v>
      </c>
      <c r="D114" s="108">
        <v>5234</v>
      </c>
      <c r="E114" s="109" t="s">
        <v>2508</v>
      </c>
      <c r="F114" s="109" t="s">
        <v>1817</v>
      </c>
      <c r="G114" s="109" t="s">
        <v>1451</v>
      </c>
      <c r="H114" s="108" t="s">
        <v>1465</v>
      </c>
      <c r="I114" s="108" t="s">
        <v>2965</v>
      </c>
      <c r="J114" s="108" t="s">
        <v>2568</v>
      </c>
      <c r="K114" s="108" t="s">
        <v>2860</v>
      </c>
      <c r="L114" s="108">
        <v>9</v>
      </c>
      <c r="M114" s="110" t="s">
        <v>2618</v>
      </c>
      <c r="N114" s="109" t="s">
        <v>1729</v>
      </c>
      <c r="O114" s="109" t="s">
        <v>519</v>
      </c>
      <c r="P114" s="109" t="s">
        <v>115</v>
      </c>
      <c r="Q114" s="111">
        <v>1</v>
      </c>
      <c r="R114" s="111"/>
      <c r="S114" s="111"/>
      <c r="T114" s="109" t="s">
        <v>7</v>
      </c>
      <c r="U114" s="108">
        <v>1</v>
      </c>
      <c r="V114" s="109">
        <v>1985</v>
      </c>
      <c r="W114" s="108">
        <f>IF(Table1[[#This Row],[ExpenditureDetails1]]=2010,1,(2010-Table1[[#This Row],[ExpenditureDetails1]]))</f>
        <v>25</v>
      </c>
      <c r="X114" s="109">
        <v>0.2</v>
      </c>
      <c r="Y114" s="174">
        <f>Table1[[#This Row],[ExpenditureDetails3]]*100000</f>
        <v>20000</v>
      </c>
      <c r="Z114" s="174">
        <f>Table1[[#This Row],[ExpenditureDetails4]]/Table1[[#This Row],[Component detail 4]]</f>
        <v>20000</v>
      </c>
      <c r="AA114" s="109">
        <v>1</v>
      </c>
      <c r="AB114" s="109">
        <v>10</v>
      </c>
      <c r="AC114" s="174">
        <f>IF(ISNUMBER([ExpenditureDetails4]),[ExpenditureDetails4]*HLOOKUP([ExpenditureDetails1],'Currency Conversion'!$A$6:$BE$45,19,FALSE),"No Data")</f>
        <v>114274.90340364234</v>
      </c>
      <c r="AD114" s="174">
        <f>Table1[[#This Row],[Calculations1]]/exchange_rate_2010</f>
        <v>2499.1333800855659</v>
      </c>
      <c r="AE1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11427.490340364235</v>
      </c>
      <c r="AF114" s="174">
        <f>Table1[[#This Row],[Calculations3]]/exchange_rate_2010</f>
        <v>249.91333800855662</v>
      </c>
      <c r="AG114" s="110" t="s">
        <v>2847</v>
      </c>
      <c r="AH114" s="53"/>
    </row>
    <row r="115" spans="2:34" ht="15" customHeight="1">
      <c r="B115" s="48">
        <v>128</v>
      </c>
      <c r="C115" s="48" t="s">
        <v>1703</v>
      </c>
      <c r="D115" s="108">
        <v>5234</v>
      </c>
      <c r="E115" s="109" t="s">
        <v>2508</v>
      </c>
      <c r="F115" s="109" t="s">
        <v>1817</v>
      </c>
      <c r="G115" s="109" t="s">
        <v>1451</v>
      </c>
      <c r="H115" s="108" t="s">
        <v>1465</v>
      </c>
      <c r="I115" s="108" t="s">
        <v>2965</v>
      </c>
      <c r="J115" s="108" t="s">
        <v>2568</v>
      </c>
      <c r="K115" s="108" t="s">
        <v>2860</v>
      </c>
      <c r="L115" s="108">
        <v>9</v>
      </c>
      <c r="M115" s="110" t="s">
        <v>2618</v>
      </c>
      <c r="N115" s="109" t="s">
        <v>1729</v>
      </c>
      <c r="O115" s="109" t="s">
        <v>519</v>
      </c>
      <c r="P115" s="109" t="s">
        <v>116</v>
      </c>
      <c r="Q115" s="111">
        <v>1</v>
      </c>
      <c r="R115" s="111"/>
      <c r="S115" s="111"/>
      <c r="T115" s="109" t="s">
        <v>7</v>
      </c>
      <c r="U115" s="108">
        <v>1</v>
      </c>
      <c r="V115" s="109">
        <v>1989</v>
      </c>
      <c r="W115" s="108">
        <f>IF(Table1[[#This Row],[ExpenditureDetails1]]=2010,1,(2010-Table1[[#This Row],[ExpenditureDetails1]]))</f>
        <v>21</v>
      </c>
      <c r="X115" s="109">
        <v>0.2</v>
      </c>
      <c r="Y115" s="174">
        <f>Table1[[#This Row],[ExpenditureDetails3]]*100000</f>
        <v>20000</v>
      </c>
      <c r="Z115" s="174">
        <f>Table1[[#This Row],[ExpenditureDetails4]]/Table1[[#This Row],[Component detail 4]]</f>
        <v>20000</v>
      </c>
      <c r="AA115" s="109">
        <v>1</v>
      </c>
      <c r="AB115" s="109">
        <v>10</v>
      </c>
      <c r="AC115" s="174">
        <f>IF(ISNUMBER([ExpenditureDetails4]),[ExpenditureDetails4]*HLOOKUP([ExpenditureDetails1],'Currency Conversion'!$A$6:$BE$45,19,FALSE),"No Data")</f>
        <v>84315.714431496264</v>
      </c>
      <c r="AD115" s="174">
        <f>Table1[[#This Row],[Calculations1]]/exchange_rate_2010</f>
        <v>1843.9413215447823</v>
      </c>
      <c r="AE1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8431.5714431496272</v>
      </c>
      <c r="AF115" s="174">
        <f>Table1[[#This Row],[Calculations3]]/exchange_rate_2010</f>
        <v>184.39413215447823</v>
      </c>
      <c r="AG115" s="110" t="s">
        <v>2847</v>
      </c>
      <c r="AH115" s="53"/>
    </row>
    <row r="116" spans="2:34" ht="15" customHeight="1">
      <c r="B116" s="48">
        <v>129</v>
      </c>
      <c r="C116" s="48" t="s">
        <v>1703</v>
      </c>
      <c r="D116" s="108">
        <v>5234</v>
      </c>
      <c r="E116" s="109" t="s">
        <v>2508</v>
      </c>
      <c r="F116" s="109" t="s">
        <v>1817</v>
      </c>
      <c r="G116" s="109" t="s">
        <v>1451</v>
      </c>
      <c r="H116" s="108" t="s">
        <v>1465</v>
      </c>
      <c r="I116" s="108" t="s">
        <v>2965</v>
      </c>
      <c r="J116" s="108" t="s">
        <v>2568</v>
      </c>
      <c r="K116" s="108" t="s">
        <v>2860</v>
      </c>
      <c r="L116" s="108">
        <v>9</v>
      </c>
      <c r="M116" s="110" t="s">
        <v>2618</v>
      </c>
      <c r="N116" s="109" t="s">
        <v>1729</v>
      </c>
      <c r="O116" s="109" t="s">
        <v>519</v>
      </c>
      <c r="P116" s="109" t="s">
        <v>117</v>
      </c>
      <c r="Q116" s="111">
        <v>1</v>
      </c>
      <c r="R116" s="111"/>
      <c r="S116" s="111"/>
      <c r="T116" s="109" t="s">
        <v>7</v>
      </c>
      <c r="U116" s="108">
        <v>1</v>
      </c>
      <c r="V116" s="109">
        <v>1988</v>
      </c>
      <c r="W116" s="108">
        <f>IF(Table1[[#This Row],[ExpenditureDetails1]]=2010,1,(2010-Table1[[#This Row],[ExpenditureDetails1]]))</f>
        <v>22</v>
      </c>
      <c r="X116" s="109">
        <v>0.2</v>
      </c>
      <c r="Y116" s="174">
        <f>Table1[[#This Row],[ExpenditureDetails3]]*100000</f>
        <v>20000</v>
      </c>
      <c r="Z116" s="174">
        <f>Table1[[#This Row],[ExpenditureDetails4]]/Table1[[#This Row],[Component detail 4]]</f>
        <v>20000</v>
      </c>
      <c r="AA116" s="109">
        <v>1</v>
      </c>
      <c r="AB116" s="109">
        <v>10</v>
      </c>
      <c r="AC116" s="174">
        <f>IF(ISNUMBER([ExpenditureDetails4]),[ExpenditureDetails4]*HLOOKUP([ExpenditureDetails1],'Currency Conversion'!$A$6:$BE$45,19,FALSE),"No Data")</f>
        <v>91231.514326919263</v>
      </c>
      <c r="AD116" s="174">
        <f>Table1[[#This Row],[Calculations1]]/exchange_rate_2010</f>
        <v>1995.1863093230261</v>
      </c>
      <c r="AE1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9123.1514326919259</v>
      </c>
      <c r="AF116" s="174">
        <f>Table1[[#This Row],[Calculations3]]/exchange_rate_2010</f>
        <v>199.51863093230261</v>
      </c>
      <c r="AG116" s="110" t="s">
        <v>2847</v>
      </c>
      <c r="AH116" s="53"/>
    </row>
    <row r="117" spans="2:34" ht="15" customHeight="1">
      <c r="B117" s="48">
        <v>130</v>
      </c>
      <c r="C117" s="48" t="s">
        <v>1703</v>
      </c>
      <c r="D117" s="108">
        <v>5234</v>
      </c>
      <c r="E117" s="109" t="s">
        <v>2508</v>
      </c>
      <c r="F117" s="109" t="s">
        <v>1817</v>
      </c>
      <c r="G117" s="109" t="s">
        <v>1451</v>
      </c>
      <c r="H117" s="108" t="s">
        <v>1465</v>
      </c>
      <c r="I117" s="108" t="s">
        <v>2965</v>
      </c>
      <c r="J117" s="108" t="s">
        <v>2568</v>
      </c>
      <c r="K117" s="108" t="s">
        <v>2860</v>
      </c>
      <c r="L117" s="108">
        <v>9</v>
      </c>
      <c r="M117" s="110" t="s">
        <v>2618</v>
      </c>
      <c r="N117" s="109" t="s">
        <v>1729</v>
      </c>
      <c r="O117" s="109" t="s">
        <v>519</v>
      </c>
      <c r="P117" s="109" t="s">
        <v>121</v>
      </c>
      <c r="Q117" s="111">
        <v>1</v>
      </c>
      <c r="R117" s="111"/>
      <c r="S117" s="111"/>
      <c r="T117" s="109" t="s">
        <v>7</v>
      </c>
      <c r="U117" s="108">
        <v>1</v>
      </c>
      <c r="V117" s="109">
        <v>1986</v>
      </c>
      <c r="W117" s="108">
        <f>IF(Table1[[#This Row],[ExpenditureDetails1]]=2010,1,(2010-Table1[[#This Row],[ExpenditureDetails1]]))</f>
        <v>24</v>
      </c>
      <c r="X117" s="109">
        <v>0.25</v>
      </c>
      <c r="Y117" s="174">
        <f>Table1[[#This Row],[ExpenditureDetails3]]*100000</f>
        <v>25000</v>
      </c>
      <c r="Z117" s="174">
        <f>Table1[[#This Row],[ExpenditureDetails4]]/Table1[[#This Row],[Component detail 4]]</f>
        <v>25000</v>
      </c>
      <c r="AA117" s="109">
        <v>1</v>
      </c>
      <c r="AB117" s="109">
        <v>10</v>
      </c>
      <c r="AC117" s="174">
        <f>IF(ISNUMBER([ExpenditureDetails4]),[ExpenditureDetails4]*HLOOKUP([ExpenditureDetails1],'Currency Conversion'!$A$6:$BE$45,19,FALSE),"No Data")</f>
        <v>133188.918566468</v>
      </c>
      <c r="AD117" s="174">
        <f>Table1[[#This Row],[Calculations1]]/exchange_rate_2010</f>
        <v>2912.7731665739393</v>
      </c>
      <c r="AE1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13318.8918566468</v>
      </c>
      <c r="AF117" s="174">
        <f>Table1[[#This Row],[Calculations3]]/exchange_rate_2010</f>
        <v>291.27731665739395</v>
      </c>
      <c r="AG117" s="110" t="s">
        <v>2847</v>
      </c>
      <c r="AH117" s="53"/>
    </row>
    <row r="118" spans="2:34" ht="15" customHeight="1">
      <c r="B118" s="48">
        <v>131</v>
      </c>
      <c r="C118" s="48" t="s">
        <v>1703</v>
      </c>
      <c r="D118" s="108">
        <v>5234</v>
      </c>
      <c r="E118" s="109" t="s">
        <v>2508</v>
      </c>
      <c r="F118" s="109" t="s">
        <v>1817</v>
      </c>
      <c r="G118" s="109" t="s">
        <v>1451</v>
      </c>
      <c r="H118" s="108" t="s">
        <v>1465</v>
      </c>
      <c r="I118" s="108" t="s">
        <v>2965</v>
      </c>
      <c r="J118" s="108" t="s">
        <v>2568</v>
      </c>
      <c r="K118" s="108" t="s">
        <v>2860</v>
      </c>
      <c r="L118" s="108">
        <v>9</v>
      </c>
      <c r="M118" s="110" t="s">
        <v>2618</v>
      </c>
      <c r="N118" s="109" t="s">
        <v>1729</v>
      </c>
      <c r="O118" s="109" t="s">
        <v>519</v>
      </c>
      <c r="P118" s="109" t="s">
        <v>122</v>
      </c>
      <c r="Q118" s="111">
        <v>1</v>
      </c>
      <c r="R118" s="111"/>
      <c r="S118" s="111"/>
      <c r="T118" s="109" t="s">
        <v>7</v>
      </c>
      <c r="U118" s="108">
        <v>1</v>
      </c>
      <c r="V118" s="109">
        <v>1985</v>
      </c>
      <c r="W118" s="108">
        <f>IF(Table1[[#This Row],[ExpenditureDetails1]]=2010,1,(2010-Table1[[#This Row],[ExpenditureDetails1]]))</f>
        <v>25</v>
      </c>
      <c r="X118" s="109">
        <v>0.2</v>
      </c>
      <c r="Y118" s="174">
        <f>Table1[[#This Row],[ExpenditureDetails3]]*100000</f>
        <v>20000</v>
      </c>
      <c r="Z118" s="174">
        <f>Table1[[#This Row],[ExpenditureDetails4]]/Table1[[#This Row],[Component detail 4]]</f>
        <v>20000</v>
      </c>
      <c r="AA118" s="109">
        <v>1</v>
      </c>
      <c r="AB118" s="109">
        <v>10</v>
      </c>
      <c r="AC118" s="174">
        <f>IF(ISNUMBER([ExpenditureDetails4]),[ExpenditureDetails4]*HLOOKUP([ExpenditureDetails1],'Currency Conversion'!$A$6:$BE$45,19,FALSE),"No Data")</f>
        <v>114274.90340364234</v>
      </c>
      <c r="AD118" s="174">
        <f>Table1[[#This Row],[Calculations1]]/exchange_rate_2010</f>
        <v>2499.1333800855659</v>
      </c>
      <c r="AE1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11427.490340364235</v>
      </c>
      <c r="AF118" s="174">
        <f>Table1[[#This Row],[Calculations3]]/exchange_rate_2010</f>
        <v>249.91333800855662</v>
      </c>
      <c r="AG118" s="110" t="s">
        <v>2847</v>
      </c>
      <c r="AH118" s="53"/>
    </row>
    <row r="119" spans="2:34" ht="15" customHeight="1">
      <c r="B119" s="48">
        <v>132</v>
      </c>
      <c r="C119" s="48" t="s">
        <v>1703</v>
      </c>
      <c r="D119" s="108">
        <v>5234</v>
      </c>
      <c r="E119" s="109" t="s">
        <v>2508</v>
      </c>
      <c r="F119" s="109" t="s">
        <v>1817</v>
      </c>
      <c r="G119" s="109" t="s">
        <v>1451</v>
      </c>
      <c r="H119" s="108" t="s">
        <v>1465</v>
      </c>
      <c r="I119" s="108" t="s">
        <v>2965</v>
      </c>
      <c r="J119" s="108" t="s">
        <v>2568</v>
      </c>
      <c r="K119" s="108" t="s">
        <v>2860</v>
      </c>
      <c r="L119" s="108">
        <v>9</v>
      </c>
      <c r="M119" s="110" t="s">
        <v>2618</v>
      </c>
      <c r="N119" s="109" t="s">
        <v>1729</v>
      </c>
      <c r="O119" s="109" t="s">
        <v>519</v>
      </c>
      <c r="P119" s="109" t="s">
        <v>123</v>
      </c>
      <c r="Q119" s="111">
        <v>1</v>
      </c>
      <c r="R119" s="111"/>
      <c r="S119" s="111"/>
      <c r="T119" s="109" t="s">
        <v>7</v>
      </c>
      <c r="U119" s="108">
        <v>1</v>
      </c>
      <c r="V119" s="109">
        <v>1987</v>
      </c>
      <c r="W119" s="108">
        <f>IF(Table1[[#This Row],[ExpenditureDetails1]]=2010,1,(2010-Table1[[#This Row],[ExpenditureDetails1]]))</f>
        <v>23</v>
      </c>
      <c r="X119" s="109">
        <v>0.25</v>
      </c>
      <c r="Y119" s="174">
        <f>Table1[[#This Row],[ExpenditureDetails3]]*100000</f>
        <v>25000</v>
      </c>
      <c r="Z119" s="174">
        <f>Table1[[#This Row],[ExpenditureDetails4]]/Table1[[#This Row],[Component detail 4]]</f>
        <v>25000</v>
      </c>
      <c r="AA119" s="109">
        <v>1</v>
      </c>
      <c r="AB119" s="109">
        <v>10</v>
      </c>
      <c r="AC119" s="174">
        <f>IF(ISNUMBER([ExpenditureDetails4]),[ExpenditureDetails4]*HLOOKUP([ExpenditureDetails1],'Currency Conversion'!$A$6:$BE$45,19,FALSE),"No Data")</f>
        <v>124697.28018819042</v>
      </c>
      <c r="AD119" s="174">
        <f>Table1[[#This Row],[Calculations1]]/exchange_rate_2010</f>
        <v>2727.0654014331576</v>
      </c>
      <c r="AE1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12469.728018819042</v>
      </c>
      <c r="AF119" s="174">
        <f>Table1[[#This Row],[Calculations3]]/exchange_rate_2010</f>
        <v>272.70654014331575</v>
      </c>
      <c r="AG119" s="110" t="s">
        <v>2847</v>
      </c>
      <c r="AH119" s="53"/>
    </row>
    <row r="120" spans="2:34" ht="15" customHeight="1">
      <c r="B120" s="48">
        <v>133</v>
      </c>
      <c r="C120" s="48" t="s">
        <v>1703</v>
      </c>
      <c r="D120" s="108">
        <v>5234</v>
      </c>
      <c r="E120" s="109" t="s">
        <v>2508</v>
      </c>
      <c r="F120" s="109" t="s">
        <v>1817</v>
      </c>
      <c r="G120" s="109" t="s">
        <v>1451</v>
      </c>
      <c r="H120" s="108" t="s">
        <v>1465</v>
      </c>
      <c r="I120" s="108" t="s">
        <v>2965</v>
      </c>
      <c r="J120" s="108" t="s">
        <v>2568</v>
      </c>
      <c r="K120" s="108" t="s">
        <v>2860</v>
      </c>
      <c r="L120" s="108">
        <v>9</v>
      </c>
      <c r="M120" s="110" t="s">
        <v>2618</v>
      </c>
      <c r="N120" s="109" t="s">
        <v>1729</v>
      </c>
      <c r="O120" s="109" t="s">
        <v>519</v>
      </c>
      <c r="P120" s="109" t="s">
        <v>124</v>
      </c>
      <c r="Q120" s="111">
        <v>1</v>
      </c>
      <c r="R120" s="111"/>
      <c r="S120" s="111"/>
      <c r="T120" s="109" t="s">
        <v>7</v>
      </c>
      <c r="U120" s="108">
        <v>1</v>
      </c>
      <c r="V120" s="109">
        <v>1993</v>
      </c>
      <c r="W120" s="108">
        <f>IF(Table1[[#This Row],[ExpenditureDetails1]]=2010,1,(2010-Table1[[#This Row],[ExpenditureDetails1]]))</f>
        <v>17</v>
      </c>
      <c r="X120" s="109">
        <v>0.3</v>
      </c>
      <c r="Y120" s="174">
        <f>Table1[[#This Row],[ExpenditureDetails3]]*100000</f>
        <v>30000</v>
      </c>
      <c r="Z120" s="174">
        <f>Table1[[#This Row],[ExpenditureDetails4]]/Table1[[#This Row],[Component detail 4]]</f>
        <v>30000</v>
      </c>
      <c r="AA120" s="109">
        <v>1</v>
      </c>
      <c r="AB120" s="109">
        <v>10</v>
      </c>
      <c r="AC120" s="174">
        <f>IF(ISNUMBER([ExpenditureDetails4]),[ExpenditureDetails4]*HLOOKUP([ExpenditureDetails1],'Currency Conversion'!$A$6:$BE$45,19,FALSE),"No Data")</f>
        <v>85033.889425293906</v>
      </c>
      <c r="AD120" s="174">
        <f>Table1[[#This Row],[Calculations1]]/exchange_rate_2010</f>
        <v>1859.6474393911722</v>
      </c>
      <c r="AE1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8503.388942529391</v>
      </c>
      <c r="AF120" s="174">
        <f>Table1[[#This Row],[Calculations3]]/exchange_rate_2010</f>
        <v>185.96474393911723</v>
      </c>
      <c r="AG120" s="110" t="s">
        <v>2847</v>
      </c>
      <c r="AH120" s="53"/>
    </row>
    <row r="121" spans="2:34" ht="15" customHeight="1">
      <c r="B121" s="48">
        <v>134</v>
      </c>
      <c r="C121" s="48" t="s">
        <v>1703</v>
      </c>
      <c r="D121" s="108">
        <v>5234</v>
      </c>
      <c r="E121" s="109" t="s">
        <v>2508</v>
      </c>
      <c r="F121" s="109" t="s">
        <v>1817</v>
      </c>
      <c r="G121" s="109" t="s">
        <v>1451</v>
      </c>
      <c r="H121" s="108" t="s">
        <v>1465</v>
      </c>
      <c r="I121" s="108" t="s">
        <v>2965</v>
      </c>
      <c r="J121" s="108" t="s">
        <v>2568</v>
      </c>
      <c r="K121" s="108" t="s">
        <v>2860</v>
      </c>
      <c r="L121" s="108">
        <v>9</v>
      </c>
      <c r="M121" s="110" t="s">
        <v>2618</v>
      </c>
      <c r="N121" s="109" t="s">
        <v>1729</v>
      </c>
      <c r="O121" s="109" t="s">
        <v>519</v>
      </c>
      <c r="P121" s="109" t="s">
        <v>125</v>
      </c>
      <c r="Q121" s="111">
        <v>1</v>
      </c>
      <c r="R121" s="111"/>
      <c r="S121" s="111"/>
      <c r="T121" s="109" t="s">
        <v>7</v>
      </c>
      <c r="U121" s="108">
        <v>1</v>
      </c>
      <c r="V121" s="109">
        <v>1998</v>
      </c>
      <c r="W121" s="108">
        <f>IF(Table1[[#This Row],[ExpenditureDetails1]]=2010,1,(2010-Table1[[#This Row],[ExpenditureDetails1]]))</f>
        <v>12</v>
      </c>
      <c r="X121" s="109">
        <v>0.35</v>
      </c>
      <c r="Y121" s="174">
        <f>Table1[[#This Row],[ExpenditureDetails3]]*100000</f>
        <v>35000</v>
      </c>
      <c r="Z121" s="174">
        <f>Table1[[#This Row],[ExpenditureDetails4]]/Table1[[#This Row],[Component detail 4]]</f>
        <v>35000</v>
      </c>
      <c r="AA121" s="109">
        <v>1</v>
      </c>
      <c r="AB121" s="109">
        <v>10</v>
      </c>
      <c r="AC121" s="174">
        <f>IF(ISNUMBER([ExpenditureDetails4]),[ExpenditureDetails4]*HLOOKUP([ExpenditureDetails1],'Currency Conversion'!$A$6:$BE$45,19,FALSE),"No Data")</f>
        <v>65766.888914632655</v>
      </c>
      <c r="AD121" s="174">
        <f>Table1[[#This Row],[Calculations1]]/exchange_rate_2010</f>
        <v>1438.288044842041</v>
      </c>
      <c r="AE1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6576.6888914632655</v>
      </c>
      <c r="AF121" s="174">
        <f>Table1[[#This Row],[Calculations3]]/exchange_rate_2010</f>
        <v>143.82880448420411</v>
      </c>
      <c r="AG121" s="110" t="s">
        <v>2847</v>
      </c>
      <c r="AH121" s="53"/>
    </row>
    <row r="122" spans="2:34" ht="15" customHeight="1">
      <c r="B122" s="48">
        <v>135</v>
      </c>
      <c r="C122" s="48" t="s">
        <v>1703</v>
      </c>
      <c r="D122" s="108">
        <v>5234</v>
      </c>
      <c r="E122" s="109" t="s">
        <v>2508</v>
      </c>
      <c r="F122" s="109" t="s">
        <v>1817</v>
      </c>
      <c r="G122" s="109" t="s">
        <v>1451</v>
      </c>
      <c r="H122" s="108" t="s">
        <v>1465</v>
      </c>
      <c r="I122" s="108" t="s">
        <v>2965</v>
      </c>
      <c r="J122" s="108" t="s">
        <v>2568</v>
      </c>
      <c r="K122" s="108" t="s">
        <v>2860</v>
      </c>
      <c r="L122" s="108">
        <v>9</v>
      </c>
      <c r="M122" s="110" t="s">
        <v>2618</v>
      </c>
      <c r="N122" s="109" t="s">
        <v>1729</v>
      </c>
      <c r="O122" s="109" t="s">
        <v>519</v>
      </c>
      <c r="P122" s="109" t="s">
        <v>126</v>
      </c>
      <c r="Q122" s="111">
        <v>1</v>
      </c>
      <c r="R122" s="111"/>
      <c r="S122" s="111"/>
      <c r="T122" s="109" t="s">
        <v>7</v>
      </c>
      <c r="U122" s="108">
        <v>1</v>
      </c>
      <c r="V122" s="109">
        <v>2002</v>
      </c>
      <c r="W122" s="108">
        <f>IF(Table1[[#This Row],[ExpenditureDetails1]]=2010,1,(2010-Table1[[#This Row],[ExpenditureDetails1]]))</f>
        <v>8</v>
      </c>
      <c r="X122" s="109">
        <v>0.4</v>
      </c>
      <c r="Y122" s="174">
        <f>Table1[[#This Row],[ExpenditureDetails3]]*100000</f>
        <v>40000</v>
      </c>
      <c r="Z122" s="174">
        <f>Table1[[#This Row],[ExpenditureDetails4]]/Table1[[#This Row],[Component detail 4]]</f>
        <v>40000</v>
      </c>
      <c r="AA122" s="109">
        <v>1</v>
      </c>
      <c r="AB122" s="109">
        <v>10</v>
      </c>
      <c r="AC122" s="174">
        <f>IF(ISNUMBER([ExpenditureDetails4]),[ExpenditureDetails4]*HLOOKUP([ExpenditureDetails1],'Currency Conversion'!$A$6:$BE$45,19,FALSE),"No Data")</f>
        <v>62870.207684931898</v>
      </c>
      <c r="AD122" s="174">
        <f>Table1[[#This Row],[Calculations1]]/exchange_rate_2010</f>
        <v>1374.9391157509162</v>
      </c>
      <c r="AE1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6287.0207684931902</v>
      </c>
      <c r="AF122" s="174">
        <f>Table1[[#This Row],[Calculations3]]/exchange_rate_2010</f>
        <v>137.49391157509163</v>
      </c>
      <c r="AG122" s="110" t="s">
        <v>2847</v>
      </c>
      <c r="AH122" s="53"/>
    </row>
    <row r="123" spans="2:34" ht="15" customHeight="1">
      <c r="B123" s="48">
        <v>136</v>
      </c>
      <c r="C123" s="48" t="s">
        <v>1703</v>
      </c>
      <c r="D123" s="108">
        <v>5234</v>
      </c>
      <c r="E123" s="109" t="s">
        <v>2508</v>
      </c>
      <c r="F123" s="109" t="s">
        <v>1817</v>
      </c>
      <c r="G123" s="109" t="s">
        <v>1451</v>
      </c>
      <c r="H123" s="108" t="s">
        <v>1465</v>
      </c>
      <c r="I123" s="108" t="s">
        <v>2965</v>
      </c>
      <c r="J123" s="108" t="s">
        <v>2568</v>
      </c>
      <c r="K123" s="108" t="s">
        <v>2860</v>
      </c>
      <c r="L123" s="108">
        <v>9</v>
      </c>
      <c r="M123" s="110" t="s">
        <v>2618</v>
      </c>
      <c r="N123" s="109" t="s">
        <v>1729</v>
      </c>
      <c r="O123" s="109" t="s">
        <v>519</v>
      </c>
      <c r="P123" s="109" t="s">
        <v>127</v>
      </c>
      <c r="Q123" s="111">
        <v>1</v>
      </c>
      <c r="R123" s="111"/>
      <c r="S123" s="111"/>
      <c r="T123" s="109" t="s">
        <v>7</v>
      </c>
      <c r="U123" s="108">
        <v>1</v>
      </c>
      <c r="V123" s="109">
        <v>1999</v>
      </c>
      <c r="W123" s="108">
        <f>IF(Table1[[#This Row],[ExpenditureDetails1]]=2010,1,(2010-Table1[[#This Row],[ExpenditureDetails1]]))</f>
        <v>11</v>
      </c>
      <c r="X123" s="109">
        <v>0.4</v>
      </c>
      <c r="Y123" s="174">
        <f>Table1[[#This Row],[ExpenditureDetails3]]*100000</f>
        <v>40000</v>
      </c>
      <c r="Z123" s="174">
        <f>Table1[[#This Row],[ExpenditureDetails4]]/Table1[[#This Row],[Component detail 4]]</f>
        <v>40000</v>
      </c>
      <c r="AA123" s="109">
        <v>1</v>
      </c>
      <c r="AB123" s="109">
        <v>10</v>
      </c>
      <c r="AC123" s="174">
        <f>IF(ISNUMBER([ExpenditureDetails4]),[ExpenditureDetails4]*HLOOKUP([ExpenditureDetails1],'Currency Conversion'!$A$6:$BE$45,19,FALSE),"No Data")</f>
        <v>69605.862050845841</v>
      </c>
      <c r="AD123" s="174">
        <f>Table1[[#This Row],[Calculations1]]/exchange_rate_2010</f>
        <v>1522.2444134252094</v>
      </c>
      <c r="AE1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6960.5862050845844</v>
      </c>
      <c r="AF123" s="174">
        <f>Table1[[#This Row],[Calculations3]]/exchange_rate_2010</f>
        <v>152.22444134252095</v>
      </c>
      <c r="AG123" s="110" t="s">
        <v>2847</v>
      </c>
      <c r="AH123" s="53"/>
    </row>
    <row r="124" spans="2:34" ht="15" customHeight="1">
      <c r="B124" s="48">
        <v>137</v>
      </c>
      <c r="C124" s="48" t="s">
        <v>1703</v>
      </c>
      <c r="D124" s="108">
        <v>5234</v>
      </c>
      <c r="E124" s="109" t="s">
        <v>2508</v>
      </c>
      <c r="F124" s="109" t="s">
        <v>1817</v>
      </c>
      <c r="G124" s="109" t="s">
        <v>1451</v>
      </c>
      <c r="H124" s="108" t="s">
        <v>1465</v>
      </c>
      <c r="I124" s="108" t="s">
        <v>2965</v>
      </c>
      <c r="J124" s="108" t="s">
        <v>2568</v>
      </c>
      <c r="K124" s="108" t="s">
        <v>2860</v>
      </c>
      <c r="L124" s="108">
        <v>9</v>
      </c>
      <c r="M124" s="110" t="s">
        <v>2618</v>
      </c>
      <c r="N124" s="109" t="s">
        <v>1729</v>
      </c>
      <c r="O124" s="109" t="s">
        <v>519</v>
      </c>
      <c r="P124" s="109" t="s">
        <v>128</v>
      </c>
      <c r="Q124" s="111">
        <v>1</v>
      </c>
      <c r="R124" s="111"/>
      <c r="S124" s="111"/>
      <c r="T124" s="109" t="s">
        <v>7</v>
      </c>
      <c r="U124" s="108">
        <v>1</v>
      </c>
      <c r="V124" s="109">
        <v>2008</v>
      </c>
      <c r="W124" s="108">
        <f>IF(Table1[[#This Row],[ExpenditureDetails1]]=2010,1,(2010-Table1[[#This Row],[ExpenditureDetails1]]))</f>
        <v>2</v>
      </c>
      <c r="X124" s="109">
        <v>0.45</v>
      </c>
      <c r="Y124" s="174">
        <f>Table1[[#This Row],[ExpenditureDetails3]]*100000</f>
        <v>45000</v>
      </c>
      <c r="Z124" s="174">
        <f>Table1[[#This Row],[ExpenditureDetails4]]/Table1[[#This Row],[Component detail 4]]</f>
        <v>45000</v>
      </c>
      <c r="AA124" s="109">
        <v>1</v>
      </c>
      <c r="AB124" s="109">
        <v>10</v>
      </c>
      <c r="AC124" s="174">
        <f>IF(ISNUMBER([ExpenditureDetails4]),[ExpenditureDetails4]*HLOOKUP([ExpenditureDetails1],'Currency Conversion'!$A$6:$BE$45,19,FALSE),"No Data")</f>
        <v>51633.138739698508</v>
      </c>
      <c r="AD124" s="174">
        <f>Table1[[#This Row],[Calculations1]]/exchange_rate_2010</f>
        <v>1129.1901957438611</v>
      </c>
      <c r="AE1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5163.3138739698506</v>
      </c>
      <c r="AF124" s="174">
        <f>Table1[[#This Row],[Calculations3]]/exchange_rate_2010</f>
        <v>112.9190195743861</v>
      </c>
      <c r="AG124" s="110" t="s">
        <v>2847</v>
      </c>
      <c r="AH124" s="53"/>
    </row>
    <row r="125" spans="2:34" ht="15" customHeight="1">
      <c r="B125" s="48">
        <v>138</v>
      </c>
      <c r="C125" s="48" t="s">
        <v>1703</v>
      </c>
      <c r="D125" s="108">
        <v>5234</v>
      </c>
      <c r="E125" s="109" t="s">
        <v>2508</v>
      </c>
      <c r="F125" s="109" t="s">
        <v>1817</v>
      </c>
      <c r="G125" s="109" t="s">
        <v>1451</v>
      </c>
      <c r="H125" s="108" t="s">
        <v>1465</v>
      </c>
      <c r="I125" s="108" t="s">
        <v>2965</v>
      </c>
      <c r="J125" s="108" t="s">
        <v>2568</v>
      </c>
      <c r="K125" s="108" t="s">
        <v>2860</v>
      </c>
      <c r="L125" s="108">
        <v>9</v>
      </c>
      <c r="M125" s="110" t="s">
        <v>2618</v>
      </c>
      <c r="N125" s="111" t="s">
        <v>1729</v>
      </c>
      <c r="O125" s="111" t="s">
        <v>1713</v>
      </c>
      <c r="P125" s="111" t="s">
        <v>1452</v>
      </c>
      <c r="Q125" s="111">
        <v>1</v>
      </c>
      <c r="R125" s="111"/>
      <c r="S125" s="111"/>
      <c r="T125" s="109" t="s">
        <v>7</v>
      </c>
      <c r="U125" s="108">
        <v>1</v>
      </c>
      <c r="V125" s="109">
        <v>1961</v>
      </c>
      <c r="W125" s="108">
        <f>IF(Table1[[#This Row],[ExpenditureDetails1]]=2010,1,(2010-Table1[[#This Row],[ExpenditureDetails1]]))</f>
        <v>49</v>
      </c>
      <c r="X125" s="109">
        <v>0.06</v>
      </c>
      <c r="Y125" s="174">
        <f>Table1[[#This Row],[ExpenditureDetails3]]*100000</f>
        <v>6000</v>
      </c>
      <c r="Z125" s="174">
        <f>Table1[[#This Row],[ExpenditureDetails4]]/Table1[[#This Row],[Component detail 4]]</f>
        <v>6000</v>
      </c>
      <c r="AA125" s="109">
        <v>1</v>
      </c>
      <c r="AB125" s="109">
        <v>10</v>
      </c>
      <c r="AC125" s="174">
        <f>IF(ISNUMBER([ExpenditureDetails4]),[ExpenditureDetails4]*HLOOKUP([ExpenditureDetails1],'Currency Conversion'!$A$6:$BE$45,19,FALSE),"No Data")</f>
        <v>0</v>
      </c>
      <c r="AD125" s="174">
        <f>Table1[[#This Row],[Calculations1]]/exchange_rate_2010</f>
        <v>0</v>
      </c>
      <c r="AE1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125" s="174">
        <f>Table1[[#This Row],[Calculations3]]/exchange_rate_2010</f>
        <v>0</v>
      </c>
      <c r="AG125" s="110" t="s">
        <v>2847</v>
      </c>
      <c r="AH125" s="53"/>
    </row>
    <row r="126" spans="2:34" ht="15" customHeight="1">
      <c r="B126" s="48">
        <v>139</v>
      </c>
      <c r="C126" s="48" t="s">
        <v>1703</v>
      </c>
      <c r="D126" s="108">
        <v>5234</v>
      </c>
      <c r="E126" s="109" t="s">
        <v>2508</v>
      </c>
      <c r="F126" s="109" t="s">
        <v>1817</v>
      </c>
      <c r="G126" s="109" t="s">
        <v>1451</v>
      </c>
      <c r="H126" s="108" t="s">
        <v>1465</v>
      </c>
      <c r="I126" s="108" t="s">
        <v>2965</v>
      </c>
      <c r="J126" s="108" t="s">
        <v>2568</v>
      </c>
      <c r="K126" s="108" t="s">
        <v>2860</v>
      </c>
      <c r="L126" s="108">
        <v>9</v>
      </c>
      <c r="M126" s="110" t="s">
        <v>2618</v>
      </c>
      <c r="N126" s="111" t="s">
        <v>1729</v>
      </c>
      <c r="O126" s="111" t="s">
        <v>1713</v>
      </c>
      <c r="P126" s="111" t="s">
        <v>1453</v>
      </c>
      <c r="Q126" s="111">
        <v>1</v>
      </c>
      <c r="R126" s="111"/>
      <c r="S126" s="111"/>
      <c r="T126" s="109" t="s">
        <v>7</v>
      </c>
      <c r="U126" s="108">
        <v>1</v>
      </c>
      <c r="V126" s="109">
        <v>1961</v>
      </c>
      <c r="W126" s="108">
        <f>IF(Table1[[#This Row],[ExpenditureDetails1]]=2010,1,(2010-Table1[[#This Row],[ExpenditureDetails1]]))</f>
        <v>49</v>
      </c>
      <c r="X126" s="109">
        <v>0.05</v>
      </c>
      <c r="Y126" s="174">
        <f>Table1[[#This Row],[ExpenditureDetails3]]*100000</f>
        <v>5000</v>
      </c>
      <c r="Z126" s="174">
        <f>Table1[[#This Row],[ExpenditureDetails4]]/Table1[[#This Row],[Component detail 4]]</f>
        <v>5000</v>
      </c>
      <c r="AA126" s="109">
        <v>1</v>
      </c>
      <c r="AB126" s="109">
        <v>10</v>
      </c>
      <c r="AC126" s="174">
        <f>IF(ISNUMBER([ExpenditureDetails4]),[ExpenditureDetails4]*HLOOKUP([ExpenditureDetails1],'Currency Conversion'!$A$6:$BE$45,19,FALSE),"No Data")</f>
        <v>0</v>
      </c>
      <c r="AD126" s="174">
        <f>Table1[[#This Row],[Calculations1]]/exchange_rate_2010</f>
        <v>0</v>
      </c>
      <c r="AE1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126" s="174">
        <f>Table1[[#This Row],[Calculations3]]/exchange_rate_2010</f>
        <v>0</v>
      </c>
      <c r="AG126" s="110" t="s">
        <v>2847</v>
      </c>
      <c r="AH126" s="53"/>
    </row>
    <row r="127" spans="2:34" ht="15" customHeight="1">
      <c r="B127" s="48">
        <v>140</v>
      </c>
      <c r="C127" s="48" t="s">
        <v>1703</v>
      </c>
      <c r="D127" s="108">
        <v>5234</v>
      </c>
      <c r="E127" s="109" t="s">
        <v>2508</v>
      </c>
      <c r="F127" s="109" t="s">
        <v>1817</v>
      </c>
      <c r="G127" s="109" t="s">
        <v>1451</v>
      </c>
      <c r="H127" s="108" t="s">
        <v>1465</v>
      </c>
      <c r="I127" s="108" t="s">
        <v>2965</v>
      </c>
      <c r="J127" s="108" t="s">
        <v>2568</v>
      </c>
      <c r="K127" s="108" t="s">
        <v>2860</v>
      </c>
      <c r="L127" s="108">
        <v>9</v>
      </c>
      <c r="M127" s="110" t="s">
        <v>2618</v>
      </c>
      <c r="N127" s="111" t="s">
        <v>1729</v>
      </c>
      <c r="O127" s="111" t="s">
        <v>1713</v>
      </c>
      <c r="P127" s="111" t="s">
        <v>1454</v>
      </c>
      <c r="Q127" s="111">
        <v>1</v>
      </c>
      <c r="R127" s="111"/>
      <c r="S127" s="111"/>
      <c r="T127" s="109" t="s">
        <v>7</v>
      </c>
      <c r="U127" s="108">
        <v>1</v>
      </c>
      <c r="V127" s="109">
        <v>1961</v>
      </c>
      <c r="W127" s="108">
        <f>IF(Table1[[#This Row],[ExpenditureDetails1]]=2010,1,(2010-Table1[[#This Row],[ExpenditureDetails1]]))</f>
        <v>49</v>
      </c>
      <c r="X127" s="109">
        <v>0.02</v>
      </c>
      <c r="Y127" s="174">
        <f>Table1[[#This Row],[ExpenditureDetails3]]*100000</f>
        <v>2000</v>
      </c>
      <c r="Z127" s="174">
        <f>Table1[[#This Row],[ExpenditureDetails4]]/Table1[[#This Row],[Component detail 4]]</f>
        <v>2000</v>
      </c>
      <c r="AA127" s="109">
        <v>1</v>
      </c>
      <c r="AB127" s="109">
        <v>10</v>
      </c>
      <c r="AC127" s="174">
        <f>IF(ISNUMBER([ExpenditureDetails4]),[ExpenditureDetails4]*HLOOKUP([ExpenditureDetails1],'Currency Conversion'!$A$6:$BE$45,19,FALSE),"No Data")</f>
        <v>0</v>
      </c>
      <c r="AD127" s="174">
        <f>Table1[[#This Row],[Calculations1]]/exchange_rate_2010</f>
        <v>0</v>
      </c>
      <c r="AE1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127" s="174">
        <f>Table1[[#This Row],[Calculations3]]/exchange_rate_2010</f>
        <v>0</v>
      </c>
      <c r="AG127" s="110" t="s">
        <v>2847</v>
      </c>
      <c r="AH127" s="53"/>
    </row>
    <row r="128" spans="2:34" ht="15" customHeight="1">
      <c r="B128" s="48">
        <v>141</v>
      </c>
      <c r="C128" s="48" t="s">
        <v>1703</v>
      </c>
      <c r="D128" s="108">
        <v>5234</v>
      </c>
      <c r="E128" s="109" t="s">
        <v>2508</v>
      </c>
      <c r="F128" s="109" t="s">
        <v>1817</v>
      </c>
      <c r="G128" s="109" t="s">
        <v>1451</v>
      </c>
      <c r="H128" s="108" t="s">
        <v>1465</v>
      </c>
      <c r="I128" s="108" t="s">
        <v>2965</v>
      </c>
      <c r="J128" s="108" t="s">
        <v>2568</v>
      </c>
      <c r="K128" s="108" t="s">
        <v>2860</v>
      </c>
      <c r="L128" s="108">
        <v>9</v>
      </c>
      <c r="M128" s="110" t="s">
        <v>2618</v>
      </c>
      <c r="N128" s="111" t="s">
        <v>1729</v>
      </c>
      <c r="O128" s="111" t="s">
        <v>1718</v>
      </c>
      <c r="P128" s="111" t="s">
        <v>2401</v>
      </c>
      <c r="Q128" s="111">
        <v>32</v>
      </c>
      <c r="R128" s="111"/>
      <c r="S128" s="111"/>
      <c r="T128" s="109" t="s">
        <v>7</v>
      </c>
      <c r="U128" s="108">
        <v>1</v>
      </c>
      <c r="V128" s="109">
        <v>2008</v>
      </c>
      <c r="W128" s="108">
        <f>IF(Table1[[#This Row],[ExpenditureDetails1]]=2010,1,(2010-Table1[[#This Row],[ExpenditureDetails1]]))</f>
        <v>2</v>
      </c>
      <c r="X128" s="109">
        <v>1.28</v>
      </c>
      <c r="Y128" s="174">
        <f>Table1[[#This Row],[ExpenditureDetails3]]*100000</f>
        <v>128000</v>
      </c>
      <c r="Z128" s="174">
        <f>Table1[[#This Row],[ExpenditureDetails4]]/Table1[[#This Row],[Component detail 4]]</f>
        <v>4000</v>
      </c>
      <c r="AA128" s="109">
        <v>1</v>
      </c>
      <c r="AB128" s="109">
        <v>10</v>
      </c>
      <c r="AC128" s="174">
        <f>IF(ISNUMBER([ExpenditureDetails4]),[ExpenditureDetails4]*HLOOKUP([ExpenditureDetails1],'Currency Conversion'!$A$6:$BE$45,19,FALSE),"No Data")</f>
        <v>146867.59463736464</v>
      </c>
      <c r="AD128" s="174">
        <f>Table1[[#This Row],[Calculations1]]/exchange_rate_2010</f>
        <v>3211.9187790047604</v>
      </c>
      <c r="AE1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14686.759463736464</v>
      </c>
      <c r="AF128" s="174">
        <f>Table1[[#This Row],[Calculations3]]/exchange_rate_2010</f>
        <v>321.19187790047602</v>
      </c>
      <c r="AG128" s="110" t="s">
        <v>2847</v>
      </c>
      <c r="AH128" s="53"/>
    </row>
    <row r="129" spans="2:34" ht="15" customHeight="1">
      <c r="B129" s="48">
        <v>142</v>
      </c>
      <c r="C129" s="48" t="s">
        <v>1703</v>
      </c>
      <c r="D129" s="108">
        <v>5234</v>
      </c>
      <c r="E129" s="109" t="s">
        <v>2508</v>
      </c>
      <c r="F129" s="109" t="s">
        <v>1817</v>
      </c>
      <c r="G129" s="109" t="s">
        <v>1451</v>
      </c>
      <c r="H129" s="108" t="s">
        <v>1465</v>
      </c>
      <c r="I129" s="108" t="s">
        <v>2965</v>
      </c>
      <c r="J129" s="108" t="s">
        <v>2568</v>
      </c>
      <c r="K129" s="108" t="s">
        <v>2860</v>
      </c>
      <c r="L129" s="108">
        <v>9</v>
      </c>
      <c r="M129" s="110" t="s">
        <v>2618</v>
      </c>
      <c r="N129" s="111" t="s">
        <v>2554</v>
      </c>
      <c r="O129" s="111"/>
      <c r="P129" s="111"/>
      <c r="Q129" s="111">
        <v>1</v>
      </c>
      <c r="R129" s="111" t="s">
        <v>26</v>
      </c>
      <c r="S129" s="111"/>
      <c r="T129" s="109" t="s">
        <v>7</v>
      </c>
      <c r="U129" s="108">
        <v>1</v>
      </c>
      <c r="V129" s="109">
        <v>1997</v>
      </c>
      <c r="W129" s="108">
        <f>IF(Table1[[#This Row],[ExpenditureDetails1]]=2010,1,(2010-Table1[[#This Row],[ExpenditureDetails1]]))</f>
        <v>13</v>
      </c>
      <c r="X129" s="109">
        <v>38</v>
      </c>
      <c r="Y129" s="174">
        <f>Table1[[#This Row],[ExpenditureDetails3]]*100000</f>
        <v>3800000</v>
      </c>
      <c r="Z129" s="174">
        <f>Table1[[#This Row],[ExpenditureDetails4]]/Table1[[#This Row],[Component detail 4]]</f>
        <v>3800000</v>
      </c>
      <c r="AA129" s="109">
        <v>1</v>
      </c>
      <c r="AB129" s="109">
        <v>30</v>
      </c>
      <c r="AC129" s="174">
        <f>IF(ISNUMBER([ExpenditureDetails4]),[ExpenditureDetails4]*HLOOKUP([ExpenditureDetails1],'Currency Conversion'!$A$6:$BE$45,19,FALSE),"No Data")</f>
        <v>7601553.0741925165</v>
      </c>
      <c r="AD129" s="174">
        <f>Table1[[#This Row],[Calculations1]]/exchange_rate_2010</f>
        <v>166242.05720047065</v>
      </c>
      <c r="AE1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253385.10247308388</v>
      </c>
      <c r="AF129" s="174">
        <f>Table1[[#This Row],[Calculations3]]/exchange_rate_2010</f>
        <v>5541.4019066823548</v>
      </c>
      <c r="AG129" s="110" t="s">
        <v>2847</v>
      </c>
      <c r="AH129" s="53"/>
    </row>
    <row r="130" spans="2:34" ht="15" customHeight="1">
      <c r="B130" s="48">
        <v>143</v>
      </c>
      <c r="C130" s="48" t="s">
        <v>1703</v>
      </c>
      <c r="D130" s="108">
        <v>5234</v>
      </c>
      <c r="E130" s="109" t="s">
        <v>2508</v>
      </c>
      <c r="F130" s="109" t="s">
        <v>1817</v>
      </c>
      <c r="G130" s="109" t="s">
        <v>1451</v>
      </c>
      <c r="H130" s="108" t="s">
        <v>1465</v>
      </c>
      <c r="I130" s="108" t="s">
        <v>2965</v>
      </c>
      <c r="J130" s="108" t="s">
        <v>2568</v>
      </c>
      <c r="K130" s="108" t="s">
        <v>2860</v>
      </c>
      <c r="L130" s="108">
        <v>9</v>
      </c>
      <c r="M130" s="110" t="s">
        <v>2618</v>
      </c>
      <c r="N130" s="111" t="s">
        <v>2554</v>
      </c>
      <c r="O130" s="111"/>
      <c r="P130" s="111"/>
      <c r="Q130" s="111">
        <v>1</v>
      </c>
      <c r="R130" s="111" t="s">
        <v>26</v>
      </c>
      <c r="S130" s="111"/>
      <c r="T130" s="109" t="s">
        <v>7</v>
      </c>
      <c r="U130" s="108">
        <v>1</v>
      </c>
      <c r="V130" s="109">
        <v>2010</v>
      </c>
      <c r="W130" s="108">
        <f>IF(Table1[[#This Row],[ExpenditureDetails1]]=2010,1,(2010-Table1[[#This Row],[ExpenditureDetails1]]))</f>
        <v>1</v>
      </c>
      <c r="X130" s="109" t="s">
        <v>2851</v>
      </c>
      <c r="Y130" s="174" t="s">
        <v>2851</v>
      </c>
      <c r="Z130" s="174" t="s">
        <v>2851</v>
      </c>
      <c r="AA130" s="109" t="s">
        <v>2851</v>
      </c>
      <c r="AB130" s="112" t="s">
        <v>2851</v>
      </c>
      <c r="AC130" s="174" t="str">
        <f>IF(ISNUMBER([ExpenditureDetails4]),[ExpenditureDetails4]*HLOOKUP([ExpenditureDetails1],'Currency Conversion'!$A$6:$BE$45,19,FALSE),"No Data")</f>
        <v>No Data</v>
      </c>
      <c r="AD130" s="174" t="s">
        <v>2921</v>
      </c>
      <c r="AE130" s="174" t="s">
        <v>2921</v>
      </c>
      <c r="AF130" s="174" t="s">
        <v>2921</v>
      </c>
      <c r="AG130" s="110" t="s">
        <v>2847</v>
      </c>
      <c r="AH130" s="53"/>
    </row>
    <row r="131" spans="2:34" ht="15" customHeight="1">
      <c r="B131" s="48">
        <v>144</v>
      </c>
      <c r="C131" s="48" t="s">
        <v>1703</v>
      </c>
      <c r="D131" s="108">
        <v>5234</v>
      </c>
      <c r="E131" s="109" t="s">
        <v>2508</v>
      </c>
      <c r="F131" s="109" t="s">
        <v>1817</v>
      </c>
      <c r="G131" s="109" t="s">
        <v>1451</v>
      </c>
      <c r="H131" s="108" t="s">
        <v>1465</v>
      </c>
      <c r="I131" s="108" t="s">
        <v>2965</v>
      </c>
      <c r="J131" s="108" t="s">
        <v>2568</v>
      </c>
      <c r="K131" s="108" t="s">
        <v>2860</v>
      </c>
      <c r="L131" s="108">
        <v>9</v>
      </c>
      <c r="M131" s="110" t="s">
        <v>2618</v>
      </c>
      <c r="N131" s="111" t="s">
        <v>1719</v>
      </c>
      <c r="O131" s="111"/>
      <c r="P131" s="111" t="s">
        <v>32</v>
      </c>
      <c r="Q131" s="111">
        <v>1</v>
      </c>
      <c r="R131" s="109"/>
      <c r="S131" s="109"/>
      <c r="T131" s="109" t="s">
        <v>31</v>
      </c>
      <c r="U131" s="108">
        <v>3</v>
      </c>
      <c r="V131" s="109">
        <v>2008</v>
      </c>
      <c r="W131" s="108"/>
      <c r="X131" s="109">
        <v>0.15</v>
      </c>
      <c r="Y131" s="174">
        <f>Table1[[#This Row],[ExpenditureDetails3]]*100000</f>
        <v>15000</v>
      </c>
      <c r="Z131" s="174">
        <f>Table1[[#This Row],[ExpenditureDetails4]]/Table1[[#This Row],[Component detail 4]]</f>
        <v>15000</v>
      </c>
      <c r="AA131" s="109">
        <v>1</v>
      </c>
      <c r="AB131" s="109"/>
      <c r="AC131" s="174">
        <f>IF(ISNUMBER([ExpenditureDetails4]),[ExpenditureDetails4]*HLOOKUP([ExpenditureDetails1],'Currency Conversion'!$A$6:$BE$45,19,FALSE),"No Data")</f>
        <v>17211.046246566169</v>
      </c>
      <c r="AD131" s="174">
        <f>Table1[[#This Row],[Calculations1]]/exchange_rate_2010</f>
        <v>376.39673191462037</v>
      </c>
      <c r="AE1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17211.046246566169</v>
      </c>
      <c r="AF131" s="174">
        <f>Table1[[#This Row],[Calculations3]]/exchange_rate_2010</f>
        <v>376.39673191462037</v>
      </c>
      <c r="AG131" s="110" t="s">
        <v>2847</v>
      </c>
      <c r="AH131" s="53"/>
    </row>
    <row r="132" spans="2:34" ht="15" customHeight="1">
      <c r="B132" s="48">
        <v>145</v>
      </c>
      <c r="C132" s="48" t="s">
        <v>1703</v>
      </c>
      <c r="D132" s="108">
        <v>5234</v>
      </c>
      <c r="E132" s="109" t="s">
        <v>2508</v>
      </c>
      <c r="F132" s="109" t="s">
        <v>1817</v>
      </c>
      <c r="G132" s="109" t="s">
        <v>1451</v>
      </c>
      <c r="H132" s="108" t="s">
        <v>1465</v>
      </c>
      <c r="I132" s="108" t="s">
        <v>2965</v>
      </c>
      <c r="J132" s="108" t="s">
        <v>2568</v>
      </c>
      <c r="K132" s="108" t="s">
        <v>2860</v>
      </c>
      <c r="L132" s="108">
        <v>9</v>
      </c>
      <c r="M132" s="110" t="s">
        <v>2618</v>
      </c>
      <c r="N132" s="111" t="s">
        <v>1717</v>
      </c>
      <c r="O132" s="111"/>
      <c r="P132" s="111" t="s">
        <v>507</v>
      </c>
      <c r="Q132" s="111">
        <v>1</v>
      </c>
      <c r="R132" s="109"/>
      <c r="S132" s="109"/>
      <c r="T132" s="109" t="s">
        <v>31</v>
      </c>
      <c r="U132" s="108">
        <v>3</v>
      </c>
      <c r="V132" s="109">
        <v>2008</v>
      </c>
      <c r="W132" s="108"/>
      <c r="X132" s="109">
        <v>0.18</v>
      </c>
      <c r="Y132" s="174">
        <f>Table1[[#This Row],[ExpenditureDetails3]]*100000</f>
        <v>18000</v>
      </c>
      <c r="Z132" s="174">
        <f>Table1[[#This Row],[ExpenditureDetails4]]/Table1[[#This Row],[Component detail 4]]</f>
        <v>18000</v>
      </c>
      <c r="AA132" s="109">
        <v>1</v>
      </c>
      <c r="AB132" s="109"/>
      <c r="AC132" s="174">
        <f>IF(ISNUMBER([ExpenditureDetails4]),[ExpenditureDetails4]*HLOOKUP([ExpenditureDetails1],'Currency Conversion'!$A$6:$BE$45,19,FALSE),"No Data")</f>
        <v>20653.255495879403</v>
      </c>
      <c r="AD132" s="174">
        <f>Table1[[#This Row],[Calculations1]]/exchange_rate_2010</f>
        <v>451.67607829754439</v>
      </c>
      <c r="AE1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132" s="174">
        <f>Table1[[#This Row],[Calculations3]]/exchange_rate_2010</f>
        <v>451.67607829754439</v>
      </c>
      <c r="AG132" s="110" t="s">
        <v>2847</v>
      </c>
      <c r="AH132" s="53"/>
    </row>
    <row r="133" spans="2:34" ht="15" customHeight="1">
      <c r="B133" s="48">
        <v>148</v>
      </c>
      <c r="C133" s="48" t="s">
        <v>1703</v>
      </c>
      <c r="D133" s="108">
        <v>5234</v>
      </c>
      <c r="E133" s="109" t="s">
        <v>2508</v>
      </c>
      <c r="F133" s="109" t="s">
        <v>1817</v>
      </c>
      <c r="G133" s="109" t="s">
        <v>1451</v>
      </c>
      <c r="H133" s="108" t="s">
        <v>1465</v>
      </c>
      <c r="I133" s="108" t="s">
        <v>2965</v>
      </c>
      <c r="J133" s="108" t="s">
        <v>2568</v>
      </c>
      <c r="K133" s="108" t="s">
        <v>2860</v>
      </c>
      <c r="L133" s="108">
        <v>9</v>
      </c>
      <c r="M133" s="110" t="s">
        <v>2618</v>
      </c>
      <c r="N133" s="111" t="s">
        <v>559</v>
      </c>
      <c r="O133" s="111" t="s">
        <v>2395</v>
      </c>
      <c r="P133" s="111" t="s">
        <v>1190</v>
      </c>
      <c r="Q133" s="111">
        <v>1</v>
      </c>
      <c r="R133" s="109"/>
      <c r="S133" s="109"/>
      <c r="T133" s="109" t="s">
        <v>7</v>
      </c>
      <c r="U133" s="108">
        <v>1</v>
      </c>
      <c r="V133" s="109">
        <v>2008</v>
      </c>
      <c r="W133" s="108">
        <f>IF(Table1[[#This Row],[ExpenditureDetails1]]=2010,1,(2010-Table1[[#This Row],[ExpenditureDetails1]]))</f>
        <v>2</v>
      </c>
      <c r="X133" s="109">
        <v>4.1399999999999997</v>
      </c>
      <c r="Y133" s="174">
        <f>Table1[[#This Row],[ExpenditureDetails3]]*100000</f>
        <v>413999.99999999994</v>
      </c>
      <c r="Z133" s="174">
        <f>Table1[[#This Row],[ExpenditureDetails4]]/Table1[[#This Row],[Component detail 4]]</f>
        <v>413999.99999999994</v>
      </c>
      <c r="AA133" s="109">
        <v>1</v>
      </c>
      <c r="AB133" s="109">
        <v>15</v>
      </c>
      <c r="AC133" s="174">
        <f>IF(ISNUMBER([ExpenditureDetails4]),[ExpenditureDetails4]*HLOOKUP([ExpenditureDetails1],'Currency Conversion'!$A$6:$BE$45,19,FALSE),"No Data")</f>
        <v>475024.87640522624</v>
      </c>
      <c r="AD133" s="174">
        <f>Table1[[#This Row],[Calculations1]]/exchange_rate_2010</f>
        <v>10388.549800843521</v>
      </c>
      <c r="AE1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31668.325093681749</v>
      </c>
      <c r="AF133" s="174">
        <f>Table1[[#This Row],[Calculations3]]/exchange_rate_2010</f>
        <v>692.56998672290138</v>
      </c>
      <c r="AG133" s="110" t="s">
        <v>2847</v>
      </c>
      <c r="AH133" s="53"/>
    </row>
    <row r="134" spans="2:34" ht="15" customHeight="1">
      <c r="B134" s="48">
        <v>151</v>
      </c>
      <c r="C134" s="48" t="s">
        <v>1703</v>
      </c>
      <c r="D134" s="108">
        <v>5234</v>
      </c>
      <c r="E134" s="109" t="s">
        <v>2508</v>
      </c>
      <c r="F134" s="109" t="s">
        <v>1817</v>
      </c>
      <c r="G134" s="109" t="s">
        <v>1451</v>
      </c>
      <c r="H134" s="108" t="s">
        <v>1465</v>
      </c>
      <c r="I134" s="108" t="s">
        <v>2965</v>
      </c>
      <c r="J134" s="108" t="s">
        <v>2568</v>
      </c>
      <c r="K134" s="108" t="s">
        <v>2860</v>
      </c>
      <c r="L134" s="108">
        <v>9</v>
      </c>
      <c r="M134" s="110" t="s">
        <v>2618</v>
      </c>
      <c r="N134" s="111" t="s">
        <v>1722</v>
      </c>
      <c r="O134" s="111"/>
      <c r="P134" s="111" t="s">
        <v>1467</v>
      </c>
      <c r="Q134" s="111">
        <v>1</v>
      </c>
      <c r="R134" s="111"/>
      <c r="S134" s="111"/>
      <c r="T134" s="109" t="s">
        <v>24</v>
      </c>
      <c r="U134" s="108">
        <v>4</v>
      </c>
      <c r="V134" s="109">
        <v>2008</v>
      </c>
      <c r="W134" s="108">
        <f>IF(Table1[[#This Row],[ExpenditureDetails1]]=2010,1,(2010-Table1[[#This Row],[ExpenditureDetails1]]))</f>
        <v>2</v>
      </c>
      <c r="X134" s="109">
        <v>0.05</v>
      </c>
      <c r="Y134" s="174">
        <f>Table1[[#This Row],[ExpenditureDetails3]]*100000</f>
        <v>5000</v>
      </c>
      <c r="Z134" s="174">
        <f>Table1[[#This Row],[ExpenditureDetails4]]/Table1[[#This Row],[Component detail 4]]</f>
        <v>5000</v>
      </c>
      <c r="AA134" s="109">
        <v>1</v>
      </c>
      <c r="AB134" s="109"/>
      <c r="AC134" s="174">
        <f>IF(ISNUMBER([ExpenditureDetails4]),[ExpenditureDetails4]*HLOOKUP([ExpenditureDetails1],'Currency Conversion'!$A$6:$BE$45,19,FALSE),"No Data")</f>
        <v>5737.0154155220562</v>
      </c>
      <c r="AD134" s="174">
        <f>Table1[[#This Row],[Calculations1]]/exchange_rate_2010</f>
        <v>125.46557730487345</v>
      </c>
      <c r="AE1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134" s="174">
        <f>Table1[[#This Row],[Calculations3]]/exchange_rate_2010</f>
        <v>125.46557730487345</v>
      </c>
      <c r="AG134" s="110" t="s">
        <v>2847</v>
      </c>
      <c r="AH134" s="53"/>
    </row>
    <row r="135" spans="2:34" ht="15" customHeight="1">
      <c r="B135" s="48">
        <v>152</v>
      </c>
      <c r="C135" s="48" t="s">
        <v>1703</v>
      </c>
      <c r="D135" s="108">
        <v>5234</v>
      </c>
      <c r="E135" s="109" t="s">
        <v>2508</v>
      </c>
      <c r="F135" s="109" t="s">
        <v>1817</v>
      </c>
      <c r="G135" s="109" t="s">
        <v>1451</v>
      </c>
      <c r="H135" s="108" t="s">
        <v>1465</v>
      </c>
      <c r="I135" s="108" t="s">
        <v>2965</v>
      </c>
      <c r="J135" s="108" t="s">
        <v>2568</v>
      </c>
      <c r="K135" s="108" t="s">
        <v>2860</v>
      </c>
      <c r="L135" s="108">
        <v>9</v>
      </c>
      <c r="M135" s="110" t="s">
        <v>2618</v>
      </c>
      <c r="N135" s="111" t="s">
        <v>1721</v>
      </c>
      <c r="O135" s="111"/>
      <c r="P135" s="111" t="s">
        <v>814</v>
      </c>
      <c r="Q135" s="111">
        <v>1</v>
      </c>
      <c r="R135" s="111"/>
      <c r="S135" s="111"/>
      <c r="T135" s="109" t="s">
        <v>24</v>
      </c>
      <c r="U135" s="108">
        <v>4</v>
      </c>
      <c r="V135" s="109">
        <v>2008</v>
      </c>
      <c r="W135" s="108">
        <f>IF(Table1[[#This Row],[ExpenditureDetails1]]=2010,1,(2010-Table1[[#This Row],[ExpenditureDetails1]]))</f>
        <v>2</v>
      </c>
      <c r="X135" s="109">
        <v>0.03</v>
      </c>
      <c r="Y135" s="174">
        <f>Table1[[#This Row],[ExpenditureDetails3]]*100000</f>
        <v>3000</v>
      </c>
      <c r="Z135" s="174">
        <f>Table1[[#This Row],[ExpenditureDetails4]]/Table1[[#This Row],[Component detail 4]]</f>
        <v>3000</v>
      </c>
      <c r="AA135" s="109">
        <v>1</v>
      </c>
      <c r="AB135" s="109"/>
      <c r="AC135" s="174">
        <f>IF(ISNUMBER([ExpenditureDetails4]),[ExpenditureDetails4]*HLOOKUP([ExpenditureDetails1],'Currency Conversion'!$A$6:$BE$45,19,FALSE),"No Data")</f>
        <v>3442.2092493132341</v>
      </c>
      <c r="AD135" s="174">
        <f>Table1[[#This Row],[Calculations1]]/exchange_rate_2010</f>
        <v>75.279346382924075</v>
      </c>
      <c r="AE1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135" s="174">
        <f>Table1[[#This Row],[Calculations3]]/exchange_rate_2010</f>
        <v>75.279346382924075</v>
      </c>
      <c r="AG135" s="110" t="s">
        <v>2847</v>
      </c>
      <c r="AH135" s="53"/>
    </row>
    <row r="136" spans="2:34" ht="15" customHeight="1">
      <c r="B136" s="48">
        <v>153</v>
      </c>
      <c r="C136" s="48" t="s">
        <v>1703</v>
      </c>
      <c r="D136" s="108">
        <v>5234</v>
      </c>
      <c r="E136" s="109" t="s">
        <v>2508</v>
      </c>
      <c r="F136" s="109" t="s">
        <v>1817</v>
      </c>
      <c r="G136" s="109" t="s">
        <v>1451</v>
      </c>
      <c r="H136" s="108" t="s">
        <v>1465</v>
      </c>
      <c r="I136" s="108" t="s">
        <v>2965</v>
      </c>
      <c r="J136" s="108" t="s">
        <v>2568</v>
      </c>
      <c r="K136" s="108" t="s">
        <v>2860</v>
      </c>
      <c r="L136" s="108">
        <v>9</v>
      </c>
      <c r="M136" s="110" t="s">
        <v>2618</v>
      </c>
      <c r="N136" s="111" t="s">
        <v>2472</v>
      </c>
      <c r="O136" s="111"/>
      <c r="P136" s="111" t="s">
        <v>75</v>
      </c>
      <c r="Q136" s="111">
        <v>1</v>
      </c>
      <c r="R136" s="111"/>
      <c r="S136" s="111"/>
      <c r="T136" s="109" t="s">
        <v>24</v>
      </c>
      <c r="U136" s="108">
        <v>4</v>
      </c>
      <c r="V136" s="109">
        <v>2008</v>
      </c>
      <c r="W136" s="108">
        <f>IF(Table1[[#This Row],[ExpenditureDetails1]]=2010,1,(2010-Table1[[#This Row],[ExpenditureDetails1]]))</f>
        <v>2</v>
      </c>
      <c r="X136" s="109">
        <v>1.2999999999999999E-2</v>
      </c>
      <c r="Y136" s="174">
        <f>Table1[[#This Row],[ExpenditureDetails3]]*100000</f>
        <v>1300</v>
      </c>
      <c r="Z136" s="174">
        <f>Table1[[#This Row],[ExpenditureDetails4]]/Table1[[#This Row],[Component detail 4]]</f>
        <v>1300</v>
      </c>
      <c r="AA136" s="109">
        <v>1</v>
      </c>
      <c r="AB136" s="109"/>
      <c r="AC136" s="174">
        <f>IF(ISNUMBER([ExpenditureDetails4]),[ExpenditureDetails4]*HLOOKUP([ExpenditureDetails1],'Currency Conversion'!$A$6:$BE$45,19,FALSE),"No Data")</f>
        <v>1491.6240080357347</v>
      </c>
      <c r="AD136" s="174">
        <f>Table1[[#This Row],[Calculations1]]/exchange_rate_2010</f>
        <v>32.621050099267102</v>
      </c>
      <c r="AE1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1491.6240080357347</v>
      </c>
      <c r="AF136" s="174">
        <f>Table1[[#This Row],[Calculations3]]/exchange_rate_2010</f>
        <v>32.621050099267102</v>
      </c>
      <c r="AG136" s="110" t="s">
        <v>2847</v>
      </c>
      <c r="AH136" s="53"/>
    </row>
    <row r="137" spans="2:34" ht="15" customHeight="1">
      <c r="B137" s="48">
        <v>154</v>
      </c>
      <c r="C137" s="48" t="s">
        <v>1703</v>
      </c>
      <c r="D137" s="108">
        <v>5234</v>
      </c>
      <c r="E137" s="109" t="s">
        <v>2508</v>
      </c>
      <c r="F137" s="109" t="s">
        <v>1817</v>
      </c>
      <c r="G137" s="109" t="s">
        <v>1451</v>
      </c>
      <c r="H137" s="108" t="s">
        <v>1465</v>
      </c>
      <c r="I137" s="108" t="s">
        <v>2965</v>
      </c>
      <c r="J137" s="108" t="s">
        <v>2568</v>
      </c>
      <c r="K137" s="108" t="s">
        <v>2860</v>
      </c>
      <c r="L137" s="108">
        <v>9</v>
      </c>
      <c r="M137" s="110" t="s">
        <v>2618</v>
      </c>
      <c r="N137" s="111" t="s">
        <v>1721</v>
      </c>
      <c r="O137" s="111"/>
      <c r="P137" s="111" t="s">
        <v>76</v>
      </c>
      <c r="Q137" s="111">
        <v>1</v>
      </c>
      <c r="R137" s="111"/>
      <c r="S137" s="111"/>
      <c r="T137" s="109" t="s">
        <v>24</v>
      </c>
      <c r="U137" s="108">
        <v>4</v>
      </c>
      <c r="V137" s="109">
        <v>2008</v>
      </c>
      <c r="W137" s="108">
        <f>IF(Table1[[#This Row],[ExpenditureDetails1]]=2010,1,(2010-Table1[[#This Row],[ExpenditureDetails1]]))</f>
        <v>2</v>
      </c>
      <c r="X137" s="109">
        <v>7.0000000000000007E-2</v>
      </c>
      <c r="Y137" s="174">
        <f>Table1[[#This Row],[ExpenditureDetails3]]*100000</f>
        <v>7000.0000000000009</v>
      </c>
      <c r="Z137" s="174">
        <f>Table1[[#This Row],[ExpenditureDetails4]]/Table1[[#This Row],[Component detail 4]]</f>
        <v>7000.0000000000009</v>
      </c>
      <c r="AA137" s="109">
        <v>1</v>
      </c>
      <c r="AB137" s="109"/>
      <c r="AC137" s="174">
        <f>IF(ISNUMBER([ExpenditureDetails4]),[ExpenditureDetails4]*HLOOKUP([ExpenditureDetails1],'Currency Conversion'!$A$6:$BE$45,19,FALSE),"No Data")</f>
        <v>8031.8215817308801</v>
      </c>
      <c r="AD137" s="174">
        <f>Table1[[#This Row],[Calculations1]]/exchange_rate_2010</f>
        <v>175.65180822682285</v>
      </c>
      <c r="AE1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8031.8215817308801</v>
      </c>
      <c r="AF137" s="174">
        <f>Table1[[#This Row],[Calculations3]]/exchange_rate_2010</f>
        <v>175.65180822682285</v>
      </c>
      <c r="AG137" s="110" t="s">
        <v>2847</v>
      </c>
      <c r="AH137" s="53"/>
    </row>
    <row r="138" spans="2:34" ht="15" customHeight="1">
      <c r="B138" s="48">
        <v>155</v>
      </c>
      <c r="C138" s="48" t="s">
        <v>1703</v>
      </c>
      <c r="D138" s="108">
        <v>4446</v>
      </c>
      <c r="E138" s="109" t="s">
        <v>2508</v>
      </c>
      <c r="F138" s="109" t="s">
        <v>1819</v>
      </c>
      <c r="G138" s="109" t="s">
        <v>266</v>
      </c>
      <c r="H138" s="108" t="s">
        <v>300</v>
      </c>
      <c r="I138" s="108" t="s">
        <v>2853</v>
      </c>
      <c r="J138" s="108" t="s">
        <v>2852</v>
      </c>
      <c r="K138" s="108" t="s">
        <v>2859</v>
      </c>
      <c r="L138" s="108">
        <v>11</v>
      </c>
      <c r="M138" s="110" t="s">
        <v>2617</v>
      </c>
      <c r="N138" s="109" t="s">
        <v>1712</v>
      </c>
      <c r="O138" s="111"/>
      <c r="P138" s="111" t="s">
        <v>307</v>
      </c>
      <c r="Q138" s="111">
        <v>1</v>
      </c>
      <c r="R138" s="111">
        <v>5</v>
      </c>
      <c r="S138" s="111"/>
      <c r="T138" s="109" t="s">
        <v>7</v>
      </c>
      <c r="U138" s="108">
        <v>1</v>
      </c>
      <c r="V138" s="109">
        <v>1992</v>
      </c>
      <c r="W138" s="108">
        <f>IF(Table1[[#This Row],[ExpenditureDetails1]]=2010,1,(2010-Table1[[#This Row],[ExpenditureDetails1]]))</f>
        <v>18</v>
      </c>
      <c r="X138" s="109">
        <v>0.35</v>
      </c>
      <c r="Y138" s="174">
        <f>Table1[[#This Row],[ExpenditureDetails3]]*100000</f>
        <v>35000</v>
      </c>
      <c r="Z138" s="174">
        <f>Table1[[#This Row],[ExpenditureDetails4]]/Table1[[#This Row],[Component detail 4]]</f>
        <v>35000</v>
      </c>
      <c r="AA138" s="109">
        <v>1</v>
      </c>
      <c r="AB138" s="109">
        <v>10</v>
      </c>
      <c r="AC138" s="174">
        <f>IF(ISNUMBER([ExpenditureDetails4]),[ExpenditureDetails4]*HLOOKUP([ExpenditureDetails1],'Currency Conversion'!$A$6:$BE$45,19,FALSE),"No Data")</f>
        <v>108109.7964862705</v>
      </c>
      <c r="AD138" s="174">
        <f>Table1[[#This Row],[Calculations1]]/exchange_rate_2010</f>
        <v>2364.3056617493867</v>
      </c>
      <c r="AE1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10810.97964862705</v>
      </c>
      <c r="AF138" s="174">
        <f>Table1[[#This Row],[Calculations3]]/exchange_rate_2010</f>
        <v>236.43056617493866</v>
      </c>
      <c r="AG138" s="110"/>
      <c r="AH138" s="53"/>
    </row>
    <row r="139" spans="2:34" ht="15" customHeight="1">
      <c r="B139" s="48">
        <v>156</v>
      </c>
      <c r="C139" s="48" t="s">
        <v>1703</v>
      </c>
      <c r="D139" s="108">
        <v>4446</v>
      </c>
      <c r="E139" s="109" t="s">
        <v>2508</v>
      </c>
      <c r="F139" s="109" t="s">
        <v>1819</v>
      </c>
      <c r="G139" s="109" t="s">
        <v>266</v>
      </c>
      <c r="H139" s="108" t="s">
        <v>300</v>
      </c>
      <c r="I139" s="108" t="s">
        <v>2853</v>
      </c>
      <c r="J139" s="108" t="s">
        <v>2852</v>
      </c>
      <c r="K139" s="108" t="s">
        <v>2859</v>
      </c>
      <c r="L139" s="108">
        <v>11</v>
      </c>
      <c r="M139" s="110" t="s">
        <v>2617</v>
      </c>
      <c r="N139" s="109" t="s">
        <v>1712</v>
      </c>
      <c r="O139" s="111"/>
      <c r="P139" s="111" t="s">
        <v>309</v>
      </c>
      <c r="Q139" s="111">
        <v>1</v>
      </c>
      <c r="R139" s="111">
        <v>5</v>
      </c>
      <c r="S139" s="111"/>
      <c r="T139" s="109" t="s">
        <v>7</v>
      </c>
      <c r="U139" s="108">
        <v>1</v>
      </c>
      <c r="V139" s="109">
        <v>1992</v>
      </c>
      <c r="W139" s="108">
        <f>IF(Table1[[#This Row],[ExpenditureDetails1]]=2010,1,(2010-Table1[[#This Row],[ExpenditureDetails1]]))</f>
        <v>18</v>
      </c>
      <c r="X139" s="109">
        <v>0.7</v>
      </c>
      <c r="Y139" s="174">
        <f>Table1[[#This Row],[ExpenditureDetails3]]*100000</f>
        <v>70000</v>
      </c>
      <c r="Z139" s="174">
        <f>Table1[[#This Row],[ExpenditureDetails4]]/Table1[[#This Row],[Component detail 4]]</f>
        <v>70000</v>
      </c>
      <c r="AA139" s="109">
        <v>1</v>
      </c>
      <c r="AB139" s="109">
        <v>10</v>
      </c>
      <c r="AC139" s="174">
        <f>IF(ISNUMBER([ExpenditureDetails4]),[ExpenditureDetails4]*HLOOKUP([ExpenditureDetails1],'Currency Conversion'!$A$6:$BE$45,19,FALSE),"No Data")</f>
        <v>216219.592972541</v>
      </c>
      <c r="AD139" s="174">
        <f>Table1[[#This Row],[Calculations1]]/exchange_rate_2010</f>
        <v>4728.6113234987733</v>
      </c>
      <c r="AE1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21621.9592972541</v>
      </c>
      <c r="AF139" s="174">
        <f>Table1[[#This Row],[Calculations3]]/exchange_rate_2010</f>
        <v>472.86113234987732</v>
      </c>
      <c r="AG139" s="110"/>
      <c r="AH139" s="53"/>
    </row>
    <row r="140" spans="2:34" ht="15" customHeight="1">
      <c r="B140" s="48">
        <v>157</v>
      </c>
      <c r="C140" s="48" t="s">
        <v>1703</v>
      </c>
      <c r="D140" s="108">
        <v>4446</v>
      </c>
      <c r="E140" s="109" t="s">
        <v>2508</v>
      </c>
      <c r="F140" s="109" t="s">
        <v>1819</v>
      </c>
      <c r="G140" s="109" t="s">
        <v>266</v>
      </c>
      <c r="H140" s="108" t="s">
        <v>300</v>
      </c>
      <c r="I140" s="108" t="s">
        <v>2853</v>
      </c>
      <c r="J140" s="108" t="s">
        <v>2852</v>
      </c>
      <c r="K140" s="108" t="s">
        <v>2859</v>
      </c>
      <c r="L140" s="108">
        <v>11</v>
      </c>
      <c r="M140" s="110" t="s">
        <v>2617</v>
      </c>
      <c r="N140" s="109" t="s">
        <v>1712</v>
      </c>
      <c r="O140" s="111"/>
      <c r="P140" s="111" t="s">
        <v>308</v>
      </c>
      <c r="Q140" s="111">
        <v>1</v>
      </c>
      <c r="R140" s="111">
        <v>6</v>
      </c>
      <c r="S140" s="111"/>
      <c r="T140" s="109" t="s">
        <v>7</v>
      </c>
      <c r="U140" s="108">
        <v>1</v>
      </c>
      <c r="V140" s="109">
        <v>2004</v>
      </c>
      <c r="W140" s="108">
        <f>IF(Table1[[#This Row],[ExpenditureDetails1]]=2010,1,(2010-Table1[[#This Row],[ExpenditureDetails1]]))</f>
        <v>6</v>
      </c>
      <c r="X140" s="109">
        <v>0.4</v>
      </c>
      <c r="Y140" s="174">
        <f>Table1[[#This Row],[ExpenditureDetails3]]*100000</f>
        <v>40000</v>
      </c>
      <c r="Z140" s="174">
        <f>Table1[[#This Row],[ExpenditureDetails4]]/Table1[[#This Row],[Component detail 4]]</f>
        <v>40000</v>
      </c>
      <c r="AA140" s="109">
        <v>1</v>
      </c>
      <c r="AB140" s="109">
        <v>10</v>
      </c>
      <c r="AC140" s="174">
        <f>IF(ISNUMBER([ExpenditureDetails4]),[ExpenditureDetails4]*HLOOKUP([ExpenditureDetails1],'Currency Conversion'!$A$6:$BE$45,19,FALSE),"No Data")</f>
        <v>58491.053180918228</v>
      </c>
      <c r="AD140" s="174">
        <f>Table1[[#This Row],[Calculations1]]/exchange_rate_2010</f>
        <v>1279.1692584019597</v>
      </c>
      <c r="AE1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140" s="174">
        <f>Table1[[#This Row],[Calculations3]]/exchange_rate_2010</f>
        <v>127.91692584019597</v>
      </c>
      <c r="AG140" s="110"/>
      <c r="AH140" s="53"/>
    </row>
    <row r="141" spans="2:34" ht="15" customHeight="1">
      <c r="B141" s="48">
        <v>158</v>
      </c>
      <c r="C141" s="48" t="s">
        <v>1703</v>
      </c>
      <c r="D141" s="108">
        <v>4446</v>
      </c>
      <c r="E141" s="109" t="s">
        <v>2508</v>
      </c>
      <c r="F141" s="109" t="s">
        <v>1819</v>
      </c>
      <c r="G141" s="109" t="s">
        <v>266</v>
      </c>
      <c r="H141" s="108" t="s">
        <v>300</v>
      </c>
      <c r="I141" s="108" t="s">
        <v>2853</v>
      </c>
      <c r="J141" s="108" t="s">
        <v>2852</v>
      </c>
      <c r="K141" s="108" t="s">
        <v>2859</v>
      </c>
      <c r="L141" s="108">
        <v>11</v>
      </c>
      <c r="M141" s="110" t="s">
        <v>2617</v>
      </c>
      <c r="N141" s="109" t="s">
        <v>1712</v>
      </c>
      <c r="O141" s="111"/>
      <c r="P141" s="111" t="s">
        <v>306</v>
      </c>
      <c r="Q141" s="111">
        <v>1</v>
      </c>
      <c r="R141" s="111">
        <v>7.5</v>
      </c>
      <c r="S141" s="111"/>
      <c r="T141" s="109" t="s">
        <v>7</v>
      </c>
      <c r="U141" s="108">
        <v>1</v>
      </c>
      <c r="V141" s="109">
        <v>1990</v>
      </c>
      <c r="W141" s="108">
        <f>IF(Table1[[#This Row],[ExpenditureDetails1]]=2010,1,(2010-Table1[[#This Row],[ExpenditureDetails1]]))</f>
        <v>20</v>
      </c>
      <c r="X141" s="109">
        <v>0.9</v>
      </c>
      <c r="Y141" s="174">
        <f>Table1[[#This Row],[ExpenditureDetails3]]*100000</f>
        <v>90000</v>
      </c>
      <c r="Z141" s="174">
        <f>Table1[[#This Row],[ExpenditureDetails4]]/Table1[[#This Row],[Component detail 4]]</f>
        <v>90000</v>
      </c>
      <c r="AA141" s="109">
        <v>1</v>
      </c>
      <c r="AB141" s="109">
        <v>10</v>
      </c>
      <c r="AC141" s="174">
        <f>IF(ISNUMBER([ExpenditureDetails4]),[ExpenditureDetails4]*HLOOKUP([ExpenditureDetails1],'Currency Conversion'!$A$6:$BE$45,19,FALSE),"No Data")</f>
        <v>349941.88144162868</v>
      </c>
      <c r="AD141" s="174">
        <f>Table1[[#This Row],[Calculations1]]/exchange_rate_2010</f>
        <v>7653.0490155972848</v>
      </c>
      <c r="AE1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34994.188144162865</v>
      </c>
      <c r="AF141" s="174">
        <f>Table1[[#This Row],[Calculations3]]/exchange_rate_2010</f>
        <v>765.30490155972848</v>
      </c>
      <c r="AG141" s="110"/>
      <c r="AH141" s="53"/>
    </row>
    <row r="142" spans="2:34" ht="15" customHeight="1">
      <c r="B142" s="48">
        <v>159</v>
      </c>
      <c r="C142" s="48" t="s">
        <v>1703</v>
      </c>
      <c r="D142" s="108">
        <v>4446</v>
      </c>
      <c r="E142" s="109" t="s">
        <v>2508</v>
      </c>
      <c r="F142" s="109" t="s">
        <v>1819</v>
      </c>
      <c r="G142" s="109" t="s">
        <v>266</v>
      </c>
      <c r="H142" s="108" t="s">
        <v>300</v>
      </c>
      <c r="I142" s="108" t="s">
        <v>2853</v>
      </c>
      <c r="J142" s="108" t="s">
        <v>2852</v>
      </c>
      <c r="K142" s="108" t="s">
        <v>2859</v>
      </c>
      <c r="L142" s="108">
        <v>11</v>
      </c>
      <c r="M142" s="110" t="s">
        <v>2617</v>
      </c>
      <c r="N142" s="109" t="s">
        <v>1729</v>
      </c>
      <c r="O142" s="109" t="s">
        <v>519</v>
      </c>
      <c r="P142" s="109" t="s">
        <v>108</v>
      </c>
      <c r="Q142" s="111">
        <v>1</v>
      </c>
      <c r="R142" s="111"/>
      <c r="S142" s="111"/>
      <c r="T142" s="109" t="s">
        <v>7</v>
      </c>
      <c r="U142" s="108">
        <v>1</v>
      </c>
      <c r="V142" s="109">
        <v>1975</v>
      </c>
      <c r="W142" s="108">
        <f>IF(Table1[[#This Row],[ExpenditureDetails1]]=2010,1,(2010-Table1[[#This Row],[ExpenditureDetails1]]))</f>
        <v>35</v>
      </c>
      <c r="X142" s="109">
        <v>0.15</v>
      </c>
      <c r="Y142" s="174">
        <f>Table1[[#This Row],[ExpenditureDetails3]]*100000</f>
        <v>15000</v>
      </c>
      <c r="Z142" s="174">
        <f>Table1[[#This Row],[ExpenditureDetails4]]/Table1[[#This Row],[Component detail 4]]</f>
        <v>15000</v>
      </c>
      <c r="AA142" s="109">
        <v>2</v>
      </c>
      <c r="AB142" s="109">
        <v>10</v>
      </c>
      <c r="AC142" s="174">
        <f>IF(ISNUMBER([ExpenditureDetails4]),[ExpenditureDetails4]*HLOOKUP([ExpenditureDetails1],'Currency Conversion'!$A$6:$BE$45,19,FALSE),"No Data")</f>
        <v>175211.55965382897</v>
      </c>
      <c r="AD142" s="174">
        <f>Table1[[#This Row],[Calculations1]]/exchange_rate_2010</f>
        <v>3831.7867201433196</v>
      </c>
      <c r="AE1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17521.155965382895</v>
      </c>
      <c r="AF142" s="174">
        <f>Table1[[#This Row],[Calculations3]]/exchange_rate_2010</f>
        <v>383.17867201433194</v>
      </c>
      <c r="AG142" s="110"/>
      <c r="AH142" s="53"/>
    </row>
    <row r="143" spans="2:34" ht="15" customHeight="1">
      <c r="B143" s="48">
        <v>160</v>
      </c>
      <c r="C143" s="48" t="s">
        <v>1703</v>
      </c>
      <c r="D143" s="108">
        <v>4446</v>
      </c>
      <c r="E143" s="109" t="s">
        <v>2508</v>
      </c>
      <c r="F143" s="109" t="s">
        <v>1819</v>
      </c>
      <c r="G143" s="109" t="s">
        <v>266</v>
      </c>
      <c r="H143" s="108" t="s">
        <v>300</v>
      </c>
      <c r="I143" s="108" t="s">
        <v>2853</v>
      </c>
      <c r="J143" s="108" t="s">
        <v>2852</v>
      </c>
      <c r="K143" s="108" t="s">
        <v>2859</v>
      </c>
      <c r="L143" s="108">
        <v>11</v>
      </c>
      <c r="M143" s="110" t="s">
        <v>2617</v>
      </c>
      <c r="N143" s="109" t="s">
        <v>1729</v>
      </c>
      <c r="O143" s="109" t="s">
        <v>519</v>
      </c>
      <c r="P143" s="109" t="s">
        <v>110</v>
      </c>
      <c r="Q143" s="111">
        <v>1</v>
      </c>
      <c r="R143" s="111"/>
      <c r="S143" s="111"/>
      <c r="T143" s="109" t="s">
        <v>7</v>
      </c>
      <c r="U143" s="108">
        <v>1</v>
      </c>
      <c r="V143" s="109">
        <v>1977</v>
      </c>
      <c r="W143" s="108">
        <f>IF(Table1[[#This Row],[ExpenditureDetails1]]=2010,1,(2010-Table1[[#This Row],[ExpenditureDetails1]]))</f>
        <v>33</v>
      </c>
      <c r="X143" s="109">
        <v>0.15</v>
      </c>
      <c r="Y143" s="174">
        <f>Table1[[#This Row],[ExpenditureDetails3]]*100000</f>
        <v>15000</v>
      </c>
      <c r="Z143" s="174">
        <f>Table1[[#This Row],[ExpenditureDetails4]]/Table1[[#This Row],[Component detail 4]]</f>
        <v>15000</v>
      </c>
      <c r="AA143" s="109">
        <v>1</v>
      </c>
      <c r="AB143" s="109">
        <v>10</v>
      </c>
      <c r="AC143" s="174">
        <f>IF(ISNUMBER([ExpenditureDetails4]),[ExpenditureDetails4]*HLOOKUP([ExpenditureDetails1],'Currency Conversion'!$A$6:$BE$45,19,FALSE),"No Data")</f>
        <v>168002.14196066736</v>
      </c>
      <c r="AD143" s="174">
        <f>Table1[[#This Row],[Calculations1]]/exchange_rate_2010</f>
        <v>3674.1204620996014</v>
      </c>
      <c r="AE1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16800.214196066736</v>
      </c>
      <c r="AF143" s="174">
        <f>Table1[[#This Row],[Calculations3]]/exchange_rate_2010</f>
        <v>367.41204620996012</v>
      </c>
      <c r="AG143" s="110"/>
      <c r="AH143" s="53"/>
    </row>
    <row r="144" spans="2:34" ht="15" customHeight="1">
      <c r="B144" s="48">
        <v>161</v>
      </c>
      <c r="C144" s="48" t="s">
        <v>1703</v>
      </c>
      <c r="D144" s="108">
        <v>4446</v>
      </c>
      <c r="E144" s="109" t="s">
        <v>2508</v>
      </c>
      <c r="F144" s="109" t="s">
        <v>1819</v>
      </c>
      <c r="G144" s="109" t="s">
        <v>266</v>
      </c>
      <c r="H144" s="108" t="s">
        <v>300</v>
      </c>
      <c r="I144" s="108" t="s">
        <v>2853</v>
      </c>
      <c r="J144" s="108" t="s">
        <v>2852</v>
      </c>
      <c r="K144" s="108" t="s">
        <v>2859</v>
      </c>
      <c r="L144" s="108">
        <v>11</v>
      </c>
      <c r="M144" s="110" t="s">
        <v>2617</v>
      </c>
      <c r="N144" s="109" t="s">
        <v>1729</v>
      </c>
      <c r="O144" s="109" t="s">
        <v>519</v>
      </c>
      <c r="P144" s="109" t="s">
        <v>112</v>
      </c>
      <c r="Q144" s="111">
        <v>1</v>
      </c>
      <c r="R144" s="111"/>
      <c r="S144" s="111"/>
      <c r="T144" s="109" t="s">
        <v>7</v>
      </c>
      <c r="U144" s="108">
        <v>1</v>
      </c>
      <c r="V144" s="109">
        <v>1980</v>
      </c>
      <c r="W144" s="108">
        <f>IF(Table1[[#This Row],[ExpenditureDetails1]]=2010,1,(2010-Table1[[#This Row],[ExpenditureDetails1]]))</f>
        <v>30</v>
      </c>
      <c r="X144" s="109">
        <v>0.15</v>
      </c>
      <c r="Y144" s="174">
        <f>Table1[[#This Row],[ExpenditureDetails3]]*100000</f>
        <v>15000</v>
      </c>
      <c r="Z144" s="174">
        <f>Table1[[#This Row],[ExpenditureDetails4]]/Table1[[#This Row],[Component detail 4]]</f>
        <v>15000</v>
      </c>
      <c r="AA144" s="109">
        <v>1</v>
      </c>
      <c r="AB144" s="109">
        <v>10</v>
      </c>
      <c r="AC144" s="174">
        <f>IF(ISNUMBER([ExpenditureDetails4]),[ExpenditureDetails4]*HLOOKUP([ExpenditureDetails1],'Currency Conversion'!$A$6:$BE$45,19,FALSE),"No Data")</f>
        <v>134101.75471424422</v>
      </c>
      <c r="AD144" s="174">
        <f>Table1[[#This Row],[Calculations1]]/exchange_rate_2010</f>
        <v>2932.7364237678507</v>
      </c>
      <c r="AE1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13410.175471424422</v>
      </c>
      <c r="AF144" s="174">
        <f>Table1[[#This Row],[Calculations3]]/exchange_rate_2010</f>
        <v>293.27364237678506</v>
      </c>
      <c r="AG144" s="110"/>
      <c r="AH144" s="53"/>
    </row>
    <row r="145" spans="2:34" ht="15" customHeight="1">
      <c r="B145" s="48">
        <v>162</v>
      </c>
      <c r="C145" s="48" t="s">
        <v>1703</v>
      </c>
      <c r="D145" s="108">
        <v>4446</v>
      </c>
      <c r="E145" s="109" t="s">
        <v>2508</v>
      </c>
      <c r="F145" s="109" t="s">
        <v>1819</v>
      </c>
      <c r="G145" s="109" t="s">
        <v>266</v>
      </c>
      <c r="H145" s="108" t="s">
        <v>300</v>
      </c>
      <c r="I145" s="108" t="s">
        <v>2853</v>
      </c>
      <c r="J145" s="108" t="s">
        <v>2852</v>
      </c>
      <c r="K145" s="108" t="s">
        <v>2859</v>
      </c>
      <c r="L145" s="108">
        <v>11</v>
      </c>
      <c r="M145" s="110" t="s">
        <v>2617</v>
      </c>
      <c r="N145" s="109" t="s">
        <v>1729</v>
      </c>
      <c r="O145" s="109" t="s">
        <v>519</v>
      </c>
      <c r="P145" s="109" t="s">
        <v>113</v>
      </c>
      <c r="Q145" s="111">
        <v>1</v>
      </c>
      <c r="R145" s="111"/>
      <c r="S145" s="111"/>
      <c r="T145" s="109" t="s">
        <v>7</v>
      </c>
      <c r="U145" s="108">
        <v>1</v>
      </c>
      <c r="V145" s="109">
        <v>1982</v>
      </c>
      <c r="W145" s="108">
        <f>IF(Table1[[#This Row],[ExpenditureDetails1]]=2010,1,(2010-Table1[[#This Row],[ExpenditureDetails1]]))</f>
        <v>28</v>
      </c>
      <c r="X145" s="109">
        <v>0.15</v>
      </c>
      <c r="Y145" s="174">
        <f>Table1[[#This Row],[ExpenditureDetails3]]*100000</f>
        <v>15000</v>
      </c>
      <c r="Z145" s="174">
        <f>Table1[[#This Row],[ExpenditureDetails4]]/Table1[[#This Row],[Component detail 4]]</f>
        <v>15000</v>
      </c>
      <c r="AA145" s="109">
        <v>1</v>
      </c>
      <c r="AB145" s="109">
        <v>10</v>
      </c>
      <c r="AC145" s="174">
        <f>IF(ISNUMBER([ExpenditureDetails4]),[ExpenditureDetails4]*HLOOKUP([ExpenditureDetails1],'Currency Conversion'!$A$6:$BE$45,19,FALSE),"No Data")</f>
        <v>108515.26183406531</v>
      </c>
      <c r="AD145" s="174">
        <f>Table1[[#This Row],[Calculations1]]/exchange_rate_2010</f>
        <v>2373.1729804253237</v>
      </c>
      <c r="AE1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10851.526183406531</v>
      </c>
      <c r="AF145" s="174">
        <f>Table1[[#This Row],[Calculations3]]/exchange_rate_2010</f>
        <v>237.31729804253237</v>
      </c>
      <c r="AG145" s="110"/>
      <c r="AH145" s="53"/>
    </row>
    <row r="146" spans="2:34" ht="15" customHeight="1">
      <c r="B146" s="48">
        <v>163</v>
      </c>
      <c r="C146" s="48" t="s">
        <v>1703</v>
      </c>
      <c r="D146" s="108">
        <v>4446</v>
      </c>
      <c r="E146" s="109" t="s">
        <v>2508</v>
      </c>
      <c r="F146" s="109" t="s">
        <v>1819</v>
      </c>
      <c r="G146" s="109" t="s">
        <v>266</v>
      </c>
      <c r="H146" s="108" t="s">
        <v>300</v>
      </c>
      <c r="I146" s="108" t="s">
        <v>2853</v>
      </c>
      <c r="J146" s="108" t="s">
        <v>2852</v>
      </c>
      <c r="K146" s="108" t="s">
        <v>2859</v>
      </c>
      <c r="L146" s="108">
        <v>11</v>
      </c>
      <c r="M146" s="110" t="s">
        <v>2617</v>
      </c>
      <c r="N146" s="109" t="s">
        <v>1729</v>
      </c>
      <c r="O146" s="109" t="s">
        <v>519</v>
      </c>
      <c r="P146" s="109" t="s">
        <v>114</v>
      </c>
      <c r="Q146" s="111">
        <v>1</v>
      </c>
      <c r="R146" s="111"/>
      <c r="S146" s="111"/>
      <c r="T146" s="109" t="s">
        <v>7</v>
      </c>
      <c r="U146" s="108">
        <v>1</v>
      </c>
      <c r="V146" s="109">
        <v>1983</v>
      </c>
      <c r="W146" s="108">
        <f>IF(Table1[[#This Row],[ExpenditureDetails1]]=2010,1,(2010-Table1[[#This Row],[ExpenditureDetails1]]))</f>
        <v>27</v>
      </c>
      <c r="X146" s="109">
        <v>0.15</v>
      </c>
      <c r="Y146" s="174">
        <f>Table1[[#This Row],[ExpenditureDetails3]]*100000</f>
        <v>15000</v>
      </c>
      <c r="Z146" s="174">
        <f>Table1[[#This Row],[ExpenditureDetails4]]/Table1[[#This Row],[Component detail 4]]</f>
        <v>15000</v>
      </c>
      <c r="AA146" s="109">
        <v>1</v>
      </c>
      <c r="AB146" s="109">
        <v>10</v>
      </c>
      <c r="AC146" s="174">
        <f>IF(ISNUMBER([ExpenditureDetails4]),[ExpenditureDetails4]*HLOOKUP([ExpenditureDetails1],'Currency Conversion'!$A$6:$BE$45,19,FALSE),"No Data")</f>
        <v>100373.66517964496</v>
      </c>
      <c r="AD146" s="174">
        <f>Table1[[#This Row],[Calculations1]]/exchange_rate_2010</f>
        <v>2195.1204478024315</v>
      </c>
      <c r="AE1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10037.366517964496</v>
      </c>
      <c r="AF146" s="174">
        <f>Table1[[#This Row],[Calculations3]]/exchange_rate_2010</f>
        <v>219.51204478024314</v>
      </c>
      <c r="AG146" s="110"/>
      <c r="AH146" s="53"/>
    </row>
    <row r="147" spans="2:34" ht="15" customHeight="1">
      <c r="B147" s="48">
        <v>164</v>
      </c>
      <c r="C147" s="48" t="s">
        <v>1703</v>
      </c>
      <c r="D147" s="108">
        <v>4446</v>
      </c>
      <c r="E147" s="109" t="s">
        <v>2508</v>
      </c>
      <c r="F147" s="109" t="s">
        <v>1819</v>
      </c>
      <c r="G147" s="109" t="s">
        <v>266</v>
      </c>
      <c r="H147" s="108" t="s">
        <v>300</v>
      </c>
      <c r="I147" s="108" t="s">
        <v>2853</v>
      </c>
      <c r="J147" s="108" t="s">
        <v>2852</v>
      </c>
      <c r="K147" s="108" t="s">
        <v>2859</v>
      </c>
      <c r="L147" s="108">
        <v>11</v>
      </c>
      <c r="M147" s="110" t="s">
        <v>2617</v>
      </c>
      <c r="N147" s="109" t="s">
        <v>1729</v>
      </c>
      <c r="O147" s="109" t="s">
        <v>519</v>
      </c>
      <c r="P147" s="109" t="s">
        <v>115</v>
      </c>
      <c r="Q147" s="111">
        <v>1</v>
      </c>
      <c r="R147" s="111"/>
      <c r="S147" s="111"/>
      <c r="T147" s="109" t="s">
        <v>7</v>
      </c>
      <c r="U147" s="108">
        <v>1</v>
      </c>
      <c r="V147" s="109">
        <v>1983</v>
      </c>
      <c r="W147" s="108">
        <f>IF(Table1[[#This Row],[ExpenditureDetails1]]=2010,1,(2010-Table1[[#This Row],[ExpenditureDetails1]]))</f>
        <v>27</v>
      </c>
      <c r="X147" s="109">
        <v>0.15</v>
      </c>
      <c r="Y147" s="174">
        <f>Table1[[#This Row],[ExpenditureDetails3]]*100000</f>
        <v>15000</v>
      </c>
      <c r="Z147" s="174">
        <f>Table1[[#This Row],[ExpenditureDetails4]]/Table1[[#This Row],[Component detail 4]]</f>
        <v>15000</v>
      </c>
      <c r="AA147" s="109">
        <v>1</v>
      </c>
      <c r="AB147" s="109">
        <v>10</v>
      </c>
      <c r="AC147" s="174">
        <f>IF(ISNUMBER([ExpenditureDetails4]),[ExpenditureDetails4]*HLOOKUP([ExpenditureDetails1],'Currency Conversion'!$A$6:$BE$45,19,FALSE),"No Data")</f>
        <v>100373.66517964496</v>
      </c>
      <c r="AD147" s="174">
        <f>Table1[[#This Row],[Calculations1]]/exchange_rate_2010</f>
        <v>2195.1204478024315</v>
      </c>
      <c r="AE1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10037.366517964496</v>
      </c>
      <c r="AF147" s="174">
        <f>Table1[[#This Row],[Calculations3]]/exchange_rate_2010</f>
        <v>219.51204478024314</v>
      </c>
      <c r="AG147" s="110"/>
      <c r="AH147" s="53"/>
    </row>
    <row r="148" spans="2:34" ht="15" customHeight="1">
      <c r="B148" s="48">
        <v>165</v>
      </c>
      <c r="C148" s="48" t="s">
        <v>1703</v>
      </c>
      <c r="D148" s="108">
        <v>4446</v>
      </c>
      <c r="E148" s="109" t="s">
        <v>2508</v>
      </c>
      <c r="F148" s="109" t="s">
        <v>1819</v>
      </c>
      <c r="G148" s="109" t="s">
        <v>266</v>
      </c>
      <c r="H148" s="108" t="s">
        <v>300</v>
      </c>
      <c r="I148" s="108" t="s">
        <v>2853</v>
      </c>
      <c r="J148" s="108" t="s">
        <v>2852</v>
      </c>
      <c r="K148" s="108" t="s">
        <v>2859</v>
      </c>
      <c r="L148" s="108">
        <v>11</v>
      </c>
      <c r="M148" s="110" t="s">
        <v>2617</v>
      </c>
      <c r="N148" s="109" t="s">
        <v>1729</v>
      </c>
      <c r="O148" s="109" t="s">
        <v>519</v>
      </c>
      <c r="P148" s="109" t="s">
        <v>116</v>
      </c>
      <c r="Q148" s="111">
        <v>1</v>
      </c>
      <c r="R148" s="111"/>
      <c r="S148" s="111"/>
      <c r="T148" s="109" t="s">
        <v>7</v>
      </c>
      <c r="U148" s="108">
        <v>1</v>
      </c>
      <c r="V148" s="109">
        <v>1984</v>
      </c>
      <c r="W148" s="108">
        <f>IF(Table1[[#This Row],[ExpenditureDetails1]]=2010,1,(2010-Table1[[#This Row],[ExpenditureDetails1]]))</f>
        <v>26</v>
      </c>
      <c r="X148" s="109">
        <v>0.15</v>
      </c>
      <c r="Y148" s="174">
        <f>Table1[[#This Row],[ExpenditureDetails3]]*100000</f>
        <v>15000</v>
      </c>
      <c r="Z148" s="174">
        <f>Table1[[#This Row],[ExpenditureDetails4]]/Table1[[#This Row],[Component detail 4]]</f>
        <v>15000</v>
      </c>
      <c r="AA148" s="109">
        <v>1</v>
      </c>
      <c r="AB148" s="109">
        <v>10</v>
      </c>
      <c r="AC148" s="174">
        <f>IF(ISNUMBER([ExpenditureDetails4]),[ExpenditureDetails4]*HLOOKUP([ExpenditureDetails1],'Currency Conversion'!$A$6:$BE$45,19,FALSE),"No Data")</f>
        <v>92487.576584610622</v>
      </c>
      <c r="AD148" s="174">
        <f>Table1[[#This Row],[Calculations1]]/exchange_rate_2010</f>
        <v>2022.6557450623352</v>
      </c>
      <c r="AE1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9248.7576584610615</v>
      </c>
      <c r="AF148" s="174">
        <f>Table1[[#This Row],[Calculations3]]/exchange_rate_2010</f>
        <v>202.26557450623352</v>
      </c>
      <c r="AG148" s="110"/>
      <c r="AH148" s="53"/>
    </row>
    <row r="149" spans="2:34" ht="15" customHeight="1">
      <c r="B149" s="48">
        <v>166</v>
      </c>
      <c r="C149" s="48" t="s">
        <v>1703</v>
      </c>
      <c r="D149" s="108">
        <v>4446</v>
      </c>
      <c r="E149" s="109" t="s">
        <v>2508</v>
      </c>
      <c r="F149" s="109" t="s">
        <v>1819</v>
      </c>
      <c r="G149" s="109" t="s">
        <v>266</v>
      </c>
      <c r="H149" s="108" t="s">
        <v>300</v>
      </c>
      <c r="I149" s="108" t="s">
        <v>2853</v>
      </c>
      <c r="J149" s="108" t="s">
        <v>2852</v>
      </c>
      <c r="K149" s="108" t="s">
        <v>2859</v>
      </c>
      <c r="L149" s="108">
        <v>11</v>
      </c>
      <c r="M149" s="110" t="s">
        <v>2617</v>
      </c>
      <c r="N149" s="109" t="s">
        <v>1729</v>
      </c>
      <c r="O149" s="109" t="s">
        <v>519</v>
      </c>
      <c r="P149" s="109" t="s">
        <v>117</v>
      </c>
      <c r="Q149" s="111">
        <v>1</v>
      </c>
      <c r="R149" s="111"/>
      <c r="S149" s="111"/>
      <c r="T149" s="109" t="s">
        <v>7</v>
      </c>
      <c r="U149" s="108">
        <v>1</v>
      </c>
      <c r="V149" s="109">
        <v>1986</v>
      </c>
      <c r="W149" s="108">
        <f>IF(Table1[[#This Row],[ExpenditureDetails1]]=2010,1,(2010-Table1[[#This Row],[ExpenditureDetails1]]))</f>
        <v>24</v>
      </c>
      <c r="X149" s="109">
        <v>0.15</v>
      </c>
      <c r="Y149" s="174">
        <f>Table1[[#This Row],[ExpenditureDetails3]]*100000</f>
        <v>15000</v>
      </c>
      <c r="Z149" s="174">
        <f>Table1[[#This Row],[ExpenditureDetails4]]/Table1[[#This Row],[Component detail 4]]</f>
        <v>15000</v>
      </c>
      <c r="AA149" s="109">
        <v>1</v>
      </c>
      <c r="AB149" s="109">
        <v>10</v>
      </c>
      <c r="AC149" s="174">
        <f>IF(ISNUMBER([ExpenditureDetails4]),[ExpenditureDetails4]*HLOOKUP([ExpenditureDetails1],'Currency Conversion'!$A$6:$BE$45,19,FALSE),"No Data")</f>
        <v>79913.351139880804</v>
      </c>
      <c r="AD149" s="174">
        <f>Table1[[#This Row],[Calculations1]]/exchange_rate_2010</f>
        <v>1747.6638999443637</v>
      </c>
      <c r="AE1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7991.3351139880806</v>
      </c>
      <c r="AF149" s="174">
        <f>Table1[[#This Row],[Calculations3]]/exchange_rate_2010</f>
        <v>174.76638999443639</v>
      </c>
      <c r="AG149" s="110"/>
      <c r="AH149" s="53"/>
    </row>
    <row r="150" spans="2:34" ht="15" customHeight="1">
      <c r="B150" s="48">
        <v>167</v>
      </c>
      <c r="C150" s="48" t="s">
        <v>1703</v>
      </c>
      <c r="D150" s="108">
        <v>4446</v>
      </c>
      <c r="E150" s="109" t="s">
        <v>2508</v>
      </c>
      <c r="F150" s="109" t="s">
        <v>1819</v>
      </c>
      <c r="G150" s="109" t="s">
        <v>266</v>
      </c>
      <c r="H150" s="108" t="s">
        <v>300</v>
      </c>
      <c r="I150" s="108" t="s">
        <v>2853</v>
      </c>
      <c r="J150" s="108" t="s">
        <v>2852</v>
      </c>
      <c r="K150" s="108" t="s">
        <v>2859</v>
      </c>
      <c r="L150" s="108">
        <v>11</v>
      </c>
      <c r="M150" s="110" t="s">
        <v>2617</v>
      </c>
      <c r="N150" s="109" t="s">
        <v>1729</v>
      </c>
      <c r="O150" s="109" t="s">
        <v>519</v>
      </c>
      <c r="P150" s="109" t="s">
        <v>121</v>
      </c>
      <c r="Q150" s="111">
        <v>1</v>
      </c>
      <c r="R150" s="111"/>
      <c r="S150" s="111"/>
      <c r="T150" s="109" t="s">
        <v>7</v>
      </c>
      <c r="U150" s="108">
        <v>1</v>
      </c>
      <c r="V150" s="109">
        <v>1986</v>
      </c>
      <c r="W150" s="108">
        <f>IF(Table1[[#This Row],[ExpenditureDetails1]]=2010,1,(2010-Table1[[#This Row],[ExpenditureDetails1]]))</f>
        <v>24</v>
      </c>
      <c r="X150" s="109">
        <v>0.15</v>
      </c>
      <c r="Y150" s="174">
        <f>Table1[[#This Row],[ExpenditureDetails3]]*100000</f>
        <v>15000</v>
      </c>
      <c r="Z150" s="174">
        <f>Table1[[#This Row],[ExpenditureDetails4]]/Table1[[#This Row],[Component detail 4]]</f>
        <v>15000</v>
      </c>
      <c r="AA150" s="109">
        <v>1</v>
      </c>
      <c r="AB150" s="109">
        <v>10</v>
      </c>
      <c r="AC150" s="174">
        <f>IF(ISNUMBER([ExpenditureDetails4]),[ExpenditureDetails4]*HLOOKUP([ExpenditureDetails1],'Currency Conversion'!$A$6:$BE$45,19,FALSE),"No Data")</f>
        <v>79913.351139880804</v>
      </c>
      <c r="AD150" s="174">
        <f>Table1[[#This Row],[Calculations1]]/exchange_rate_2010</f>
        <v>1747.6638999443637</v>
      </c>
      <c r="AE1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7991.3351139880806</v>
      </c>
      <c r="AF150" s="174">
        <f>Table1[[#This Row],[Calculations3]]/exchange_rate_2010</f>
        <v>174.76638999443639</v>
      </c>
      <c r="AG150" s="110"/>
      <c r="AH150" s="53"/>
    </row>
    <row r="151" spans="2:34" ht="15" customHeight="1">
      <c r="B151" s="48">
        <v>168</v>
      </c>
      <c r="C151" s="48" t="s">
        <v>1703</v>
      </c>
      <c r="D151" s="108">
        <v>4446</v>
      </c>
      <c r="E151" s="109" t="s">
        <v>2508</v>
      </c>
      <c r="F151" s="109" t="s">
        <v>1819</v>
      </c>
      <c r="G151" s="109" t="s">
        <v>266</v>
      </c>
      <c r="H151" s="108" t="s">
        <v>300</v>
      </c>
      <c r="I151" s="108" t="s">
        <v>2853</v>
      </c>
      <c r="J151" s="108" t="s">
        <v>2852</v>
      </c>
      <c r="K151" s="108" t="s">
        <v>2859</v>
      </c>
      <c r="L151" s="108">
        <v>11</v>
      </c>
      <c r="M151" s="110" t="s">
        <v>2617</v>
      </c>
      <c r="N151" s="109" t="s">
        <v>1729</v>
      </c>
      <c r="O151" s="109" t="s">
        <v>519</v>
      </c>
      <c r="P151" s="109" t="s">
        <v>122</v>
      </c>
      <c r="Q151" s="111">
        <v>1</v>
      </c>
      <c r="R151" s="111"/>
      <c r="S151" s="111"/>
      <c r="T151" s="109" t="s">
        <v>7</v>
      </c>
      <c r="U151" s="108">
        <v>1</v>
      </c>
      <c r="V151" s="109">
        <v>1988</v>
      </c>
      <c r="W151" s="108">
        <f>IF(Table1[[#This Row],[ExpenditureDetails1]]=2010,1,(2010-Table1[[#This Row],[ExpenditureDetails1]]))</f>
        <v>22</v>
      </c>
      <c r="X151" s="109">
        <v>0.15</v>
      </c>
      <c r="Y151" s="174">
        <f>Table1[[#This Row],[ExpenditureDetails3]]*100000</f>
        <v>15000</v>
      </c>
      <c r="Z151" s="174">
        <f>Table1[[#This Row],[ExpenditureDetails4]]/Table1[[#This Row],[Component detail 4]]</f>
        <v>15000</v>
      </c>
      <c r="AA151" s="109">
        <v>1</v>
      </c>
      <c r="AB151" s="109">
        <v>10</v>
      </c>
      <c r="AC151" s="174">
        <f>IF(ISNUMBER([ExpenditureDetails4]),[ExpenditureDetails4]*HLOOKUP([ExpenditureDetails1],'Currency Conversion'!$A$6:$BE$45,19,FALSE),"No Data")</f>
        <v>68423.635745189444</v>
      </c>
      <c r="AD151" s="174">
        <f>Table1[[#This Row],[Calculations1]]/exchange_rate_2010</f>
        <v>1496.3897319922694</v>
      </c>
      <c r="AE1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6842.363574518944</v>
      </c>
      <c r="AF151" s="174">
        <f>Table1[[#This Row],[Calculations3]]/exchange_rate_2010</f>
        <v>149.63897319922694</v>
      </c>
      <c r="AG151" s="110"/>
      <c r="AH151" s="53"/>
    </row>
    <row r="152" spans="2:34" ht="15" customHeight="1">
      <c r="B152" s="48">
        <v>169</v>
      </c>
      <c r="C152" s="48" t="s">
        <v>1703</v>
      </c>
      <c r="D152" s="108">
        <v>4446</v>
      </c>
      <c r="E152" s="109" t="s">
        <v>2508</v>
      </c>
      <c r="F152" s="109" t="s">
        <v>1819</v>
      </c>
      <c r="G152" s="109" t="s">
        <v>266</v>
      </c>
      <c r="H152" s="108" t="s">
        <v>300</v>
      </c>
      <c r="I152" s="108" t="s">
        <v>2853</v>
      </c>
      <c r="J152" s="108" t="s">
        <v>2852</v>
      </c>
      <c r="K152" s="108" t="s">
        <v>2859</v>
      </c>
      <c r="L152" s="108">
        <v>11</v>
      </c>
      <c r="M152" s="110" t="s">
        <v>2617</v>
      </c>
      <c r="N152" s="109" t="s">
        <v>1729</v>
      </c>
      <c r="O152" s="109" t="s">
        <v>519</v>
      </c>
      <c r="P152" s="109" t="s">
        <v>123</v>
      </c>
      <c r="Q152" s="111">
        <v>1</v>
      </c>
      <c r="R152" s="111"/>
      <c r="S152" s="111"/>
      <c r="T152" s="109" t="s">
        <v>7</v>
      </c>
      <c r="U152" s="108">
        <v>1</v>
      </c>
      <c r="V152" s="109">
        <v>1990</v>
      </c>
      <c r="W152" s="108">
        <f>IF(Table1[[#This Row],[ExpenditureDetails1]]=2010,1,(2010-Table1[[#This Row],[ExpenditureDetails1]]))</f>
        <v>20</v>
      </c>
      <c r="X152" s="109">
        <v>0.15</v>
      </c>
      <c r="Y152" s="174">
        <f>Table1[[#This Row],[ExpenditureDetails3]]*100000</f>
        <v>15000</v>
      </c>
      <c r="Z152" s="174">
        <f>Table1[[#This Row],[ExpenditureDetails4]]/Table1[[#This Row],[Component detail 4]]</f>
        <v>15000</v>
      </c>
      <c r="AA152" s="109">
        <v>1</v>
      </c>
      <c r="AB152" s="109">
        <v>10</v>
      </c>
      <c r="AC152" s="174">
        <f>IF(ISNUMBER([ExpenditureDetails4]),[ExpenditureDetails4]*HLOOKUP([ExpenditureDetails1],'Currency Conversion'!$A$6:$BE$45,19,FALSE),"No Data")</f>
        <v>58323.646906938106</v>
      </c>
      <c r="AD152" s="174">
        <f>Table1[[#This Row],[Calculations1]]/exchange_rate_2010</f>
        <v>1275.5081692662141</v>
      </c>
      <c r="AE1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5832.3646906938102</v>
      </c>
      <c r="AF152" s="174">
        <f>Table1[[#This Row],[Calculations3]]/exchange_rate_2010</f>
        <v>127.55081692662139</v>
      </c>
      <c r="AG152" s="110"/>
      <c r="AH152" s="53"/>
    </row>
    <row r="153" spans="2:34" ht="15" customHeight="1">
      <c r="B153" s="48">
        <v>170</v>
      </c>
      <c r="C153" s="48" t="s">
        <v>1703</v>
      </c>
      <c r="D153" s="108">
        <v>4446</v>
      </c>
      <c r="E153" s="109" t="s">
        <v>2508</v>
      </c>
      <c r="F153" s="109" t="s">
        <v>1819</v>
      </c>
      <c r="G153" s="109" t="s">
        <v>266</v>
      </c>
      <c r="H153" s="108" t="s">
        <v>300</v>
      </c>
      <c r="I153" s="108" t="s">
        <v>2853</v>
      </c>
      <c r="J153" s="108" t="s">
        <v>2852</v>
      </c>
      <c r="K153" s="108" t="s">
        <v>2859</v>
      </c>
      <c r="L153" s="108">
        <v>11</v>
      </c>
      <c r="M153" s="110" t="s">
        <v>2617</v>
      </c>
      <c r="N153" s="109" t="s">
        <v>1729</v>
      </c>
      <c r="O153" s="109" t="s">
        <v>519</v>
      </c>
      <c r="P153" s="109" t="s">
        <v>124</v>
      </c>
      <c r="Q153" s="111">
        <v>1</v>
      </c>
      <c r="R153" s="111"/>
      <c r="S153" s="111"/>
      <c r="T153" s="109" t="s">
        <v>7</v>
      </c>
      <c r="U153" s="108">
        <v>1</v>
      </c>
      <c r="V153" s="109">
        <v>1990</v>
      </c>
      <c r="W153" s="108">
        <f>IF(Table1[[#This Row],[ExpenditureDetails1]]=2010,1,(2010-Table1[[#This Row],[ExpenditureDetails1]]))</f>
        <v>20</v>
      </c>
      <c r="X153" s="109">
        <v>0.15</v>
      </c>
      <c r="Y153" s="174">
        <f>Table1[[#This Row],[ExpenditureDetails3]]*100000</f>
        <v>15000</v>
      </c>
      <c r="Z153" s="174">
        <f>Table1[[#This Row],[ExpenditureDetails4]]/Table1[[#This Row],[Component detail 4]]</f>
        <v>15000</v>
      </c>
      <c r="AA153" s="109">
        <v>1</v>
      </c>
      <c r="AB153" s="109">
        <v>10</v>
      </c>
      <c r="AC153" s="174">
        <f>IF(ISNUMBER([ExpenditureDetails4]),[ExpenditureDetails4]*HLOOKUP([ExpenditureDetails1],'Currency Conversion'!$A$6:$BE$45,19,FALSE),"No Data")</f>
        <v>58323.646906938106</v>
      </c>
      <c r="AD153" s="174">
        <f>Table1[[#This Row],[Calculations1]]/exchange_rate_2010</f>
        <v>1275.5081692662141</v>
      </c>
      <c r="AE1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5832.3646906938102</v>
      </c>
      <c r="AF153" s="174">
        <f>Table1[[#This Row],[Calculations3]]/exchange_rate_2010</f>
        <v>127.55081692662139</v>
      </c>
      <c r="AG153" s="110"/>
      <c r="AH153" s="53"/>
    </row>
    <row r="154" spans="2:34" ht="15" customHeight="1">
      <c r="B154" s="48">
        <v>171</v>
      </c>
      <c r="C154" s="48" t="s">
        <v>1703</v>
      </c>
      <c r="D154" s="108">
        <v>4446</v>
      </c>
      <c r="E154" s="109" t="s">
        <v>2508</v>
      </c>
      <c r="F154" s="109" t="s">
        <v>1819</v>
      </c>
      <c r="G154" s="109" t="s">
        <v>266</v>
      </c>
      <c r="H154" s="108" t="s">
        <v>300</v>
      </c>
      <c r="I154" s="108" t="s">
        <v>2853</v>
      </c>
      <c r="J154" s="108" t="s">
        <v>2852</v>
      </c>
      <c r="K154" s="108" t="s">
        <v>2859</v>
      </c>
      <c r="L154" s="108">
        <v>11</v>
      </c>
      <c r="M154" s="110" t="s">
        <v>2617</v>
      </c>
      <c r="N154" s="109" t="s">
        <v>1729</v>
      </c>
      <c r="O154" s="109" t="s">
        <v>519</v>
      </c>
      <c r="P154" s="109" t="s">
        <v>125</v>
      </c>
      <c r="Q154" s="111">
        <v>1</v>
      </c>
      <c r="R154" s="111"/>
      <c r="S154" s="111"/>
      <c r="T154" s="109" t="s">
        <v>7</v>
      </c>
      <c r="U154" s="108">
        <v>1</v>
      </c>
      <c r="V154" s="109">
        <v>1990</v>
      </c>
      <c r="W154" s="108">
        <f>IF(Table1[[#This Row],[ExpenditureDetails1]]=2010,1,(2010-Table1[[#This Row],[ExpenditureDetails1]]))</f>
        <v>20</v>
      </c>
      <c r="X154" s="109">
        <v>0.15</v>
      </c>
      <c r="Y154" s="174">
        <f>Table1[[#This Row],[ExpenditureDetails3]]*100000</f>
        <v>15000</v>
      </c>
      <c r="Z154" s="174">
        <f>Table1[[#This Row],[ExpenditureDetails4]]/Table1[[#This Row],[Component detail 4]]</f>
        <v>15000</v>
      </c>
      <c r="AA154" s="109">
        <v>1</v>
      </c>
      <c r="AB154" s="109">
        <v>10</v>
      </c>
      <c r="AC154" s="174">
        <f>IF(ISNUMBER([ExpenditureDetails4]),[ExpenditureDetails4]*HLOOKUP([ExpenditureDetails1],'Currency Conversion'!$A$6:$BE$45,19,FALSE),"No Data")</f>
        <v>58323.646906938106</v>
      </c>
      <c r="AD154" s="174">
        <f>Table1[[#This Row],[Calculations1]]/exchange_rate_2010</f>
        <v>1275.5081692662141</v>
      </c>
      <c r="AE1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5832.3646906938102</v>
      </c>
      <c r="AF154" s="174">
        <f>Table1[[#This Row],[Calculations3]]/exchange_rate_2010</f>
        <v>127.55081692662139</v>
      </c>
      <c r="AG154" s="110"/>
      <c r="AH154" s="53"/>
    </row>
    <row r="155" spans="2:34" ht="15" customHeight="1">
      <c r="B155" s="48">
        <v>172</v>
      </c>
      <c r="C155" s="48" t="s">
        <v>1703</v>
      </c>
      <c r="D155" s="108">
        <v>4446</v>
      </c>
      <c r="E155" s="109" t="s">
        <v>2508</v>
      </c>
      <c r="F155" s="109" t="s">
        <v>1819</v>
      </c>
      <c r="G155" s="109" t="s">
        <v>266</v>
      </c>
      <c r="H155" s="108" t="s">
        <v>300</v>
      </c>
      <c r="I155" s="108" t="s">
        <v>2853</v>
      </c>
      <c r="J155" s="108" t="s">
        <v>2852</v>
      </c>
      <c r="K155" s="108" t="s">
        <v>2859</v>
      </c>
      <c r="L155" s="108">
        <v>11</v>
      </c>
      <c r="M155" s="110" t="s">
        <v>2617</v>
      </c>
      <c r="N155" s="109" t="s">
        <v>1729</v>
      </c>
      <c r="O155" s="109" t="s">
        <v>519</v>
      </c>
      <c r="P155" s="109" t="s">
        <v>126</v>
      </c>
      <c r="Q155" s="111">
        <v>1</v>
      </c>
      <c r="R155" s="111"/>
      <c r="S155" s="111"/>
      <c r="T155" s="109" t="s">
        <v>7</v>
      </c>
      <c r="U155" s="108">
        <v>1</v>
      </c>
      <c r="V155" s="109">
        <v>1992</v>
      </c>
      <c r="W155" s="108">
        <f>IF(Table1[[#This Row],[ExpenditureDetails1]]=2010,1,(2010-Table1[[#This Row],[ExpenditureDetails1]]))</f>
        <v>18</v>
      </c>
      <c r="X155" s="109">
        <v>0.2</v>
      </c>
      <c r="Y155" s="174">
        <f>Table1[[#This Row],[ExpenditureDetails3]]*100000</f>
        <v>20000</v>
      </c>
      <c r="Z155" s="174">
        <f>Table1[[#This Row],[ExpenditureDetails4]]/Table1[[#This Row],[Component detail 4]]</f>
        <v>20000</v>
      </c>
      <c r="AA155" s="109">
        <v>1</v>
      </c>
      <c r="AB155" s="109">
        <v>10</v>
      </c>
      <c r="AC155" s="174">
        <f>IF(ISNUMBER([ExpenditureDetails4]),[ExpenditureDetails4]*HLOOKUP([ExpenditureDetails1],'Currency Conversion'!$A$6:$BE$45,19,FALSE),"No Data")</f>
        <v>61777.026563583146</v>
      </c>
      <c r="AD155" s="174">
        <f>Table1[[#This Row],[Calculations1]]/exchange_rate_2010</f>
        <v>1351.0318067139353</v>
      </c>
      <c r="AE1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6177.7026563583149</v>
      </c>
      <c r="AF155" s="174">
        <f>Table1[[#This Row],[Calculations3]]/exchange_rate_2010</f>
        <v>135.10318067139355</v>
      </c>
      <c r="AG155" s="110"/>
      <c r="AH155" s="53"/>
    </row>
    <row r="156" spans="2:34" ht="15" customHeight="1">
      <c r="B156" s="48">
        <v>173</v>
      </c>
      <c r="C156" s="48" t="s">
        <v>1703</v>
      </c>
      <c r="D156" s="108">
        <v>4446</v>
      </c>
      <c r="E156" s="109" t="s">
        <v>2508</v>
      </c>
      <c r="F156" s="109" t="s">
        <v>1819</v>
      </c>
      <c r="G156" s="109" t="s">
        <v>266</v>
      </c>
      <c r="H156" s="108" t="s">
        <v>300</v>
      </c>
      <c r="I156" s="108" t="s">
        <v>2853</v>
      </c>
      <c r="J156" s="108" t="s">
        <v>2852</v>
      </c>
      <c r="K156" s="108" t="s">
        <v>2859</v>
      </c>
      <c r="L156" s="108">
        <v>11</v>
      </c>
      <c r="M156" s="110" t="s">
        <v>2617</v>
      </c>
      <c r="N156" s="109" t="s">
        <v>1729</v>
      </c>
      <c r="O156" s="109" t="s">
        <v>519</v>
      </c>
      <c r="P156" s="109" t="s">
        <v>127</v>
      </c>
      <c r="Q156" s="111">
        <v>1</v>
      </c>
      <c r="R156" s="111"/>
      <c r="S156" s="111"/>
      <c r="T156" s="109" t="s">
        <v>7</v>
      </c>
      <c r="U156" s="108">
        <v>1</v>
      </c>
      <c r="V156" s="109">
        <v>1992</v>
      </c>
      <c r="W156" s="108">
        <f>IF(Table1[[#This Row],[ExpenditureDetails1]]=2010,1,(2010-Table1[[#This Row],[ExpenditureDetails1]]))</f>
        <v>18</v>
      </c>
      <c r="X156" s="109">
        <v>0.2</v>
      </c>
      <c r="Y156" s="174">
        <f>Table1[[#This Row],[ExpenditureDetails3]]*100000</f>
        <v>20000</v>
      </c>
      <c r="Z156" s="174">
        <f>Table1[[#This Row],[ExpenditureDetails4]]/Table1[[#This Row],[Component detail 4]]</f>
        <v>20000</v>
      </c>
      <c r="AA156" s="109">
        <v>1</v>
      </c>
      <c r="AB156" s="109">
        <v>10</v>
      </c>
      <c r="AC156" s="174">
        <f>IF(ISNUMBER([ExpenditureDetails4]),[ExpenditureDetails4]*HLOOKUP([ExpenditureDetails1],'Currency Conversion'!$A$6:$BE$45,19,FALSE),"No Data")</f>
        <v>61777.026563583146</v>
      </c>
      <c r="AD156" s="174">
        <f>Table1[[#This Row],[Calculations1]]/exchange_rate_2010</f>
        <v>1351.0318067139353</v>
      </c>
      <c r="AE1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6177.7026563583149</v>
      </c>
      <c r="AF156" s="174">
        <f>Table1[[#This Row],[Calculations3]]/exchange_rate_2010</f>
        <v>135.10318067139355</v>
      </c>
      <c r="AG156" s="110"/>
      <c r="AH156" s="53"/>
    </row>
    <row r="157" spans="2:34" ht="15" customHeight="1">
      <c r="B157" s="48">
        <v>174</v>
      </c>
      <c r="C157" s="48" t="s">
        <v>1703</v>
      </c>
      <c r="D157" s="108">
        <v>4446</v>
      </c>
      <c r="E157" s="109" t="s">
        <v>2508</v>
      </c>
      <c r="F157" s="109" t="s">
        <v>1819</v>
      </c>
      <c r="G157" s="109" t="s">
        <v>266</v>
      </c>
      <c r="H157" s="108" t="s">
        <v>300</v>
      </c>
      <c r="I157" s="108" t="s">
        <v>2853</v>
      </c>
      <c r="J157" s="108" t="s">
        <v>2852</v>
      </c>
      <c r="K157" s="108" t="s">
        <v>2859</v>
      </c>
      <c r="L157" s="108">
        <v>11</v>
      </c>
      <c r="M157" s="110" t="s">
        <v>2617</v>
      </c>
      <c r="N157" s="109" t="s">
        <v>1729</v>
      </c>
      <c r="O157" s="109" t="s">
        <v>519</v>
      </c>
      <c r="P157" s="109" t="s">
        <v>128</v>
      </c>
      <c r="Q157" s="111">
        <v>1</v>
      </c>
      <c r="R157" s="111"/>
      <c r="S157" s="111"/>
      <c r="T157" s="109" t="s">
        <v>7</v>
      </c>
      <c r="U157" s="108">
        <v>1</v>
      </c>
      <c r="V157" s="109">
        <v>1993</v>
      </c>
      <c r="W157" s="108">
        <f>IF(Table1[[#This Row],[ExpenditureDetails1]]=2010,1,(2010-Table1[[#This Row],[ExpenditureDetails1]]))</f>
        <v>17</v>
      </c>
      <c r="X157" s="109">
        <v>0.2</v>
      </c>
      <c r="Y157" s="174">
        <f>Table1[[#This Row],[ExpenditureDetails3]]*100000</f>
        <v>20000</v>
      </c>
      <c r="Z157" s="174">
        <f>Table1[[#This Row],[ExpenditureDetails4]]/Table1[[#This Row],[Component detail 4]]</f>
        <v>20000</v>
      </c>
      <c r="AA157" s="109">
        <v>1</v>
      </c>
      <c r="AB157" s="109">
        <v>10</v>
      </c>
      <c r="AC157" s="174">
        <f>IF(ISNUMBER([ExpenditureDetails4]),[ExpenditureDetails4]*HLOOKUP([ExpenditureDetails1],'Currency Conversion'!$A$6:$BE$45,19,FALSE),"No Data")</f>
        <v>56689.259616862604</v>
      </c>
      <c r="AD157" s="174">
        <f>Table1[[#This Row],[Calculations1]]/exchange_rate_2010</f>
        <v>1239.7649595941148</v>
      </c>
      <c r="AE1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5668.9259616862601</v>
      </c>
      <c r="AF157" s="174">
        <f>Table1[[#This Row],[Calculations3]]/exchange_rate_2010</f>
        <v>123.97649595941147</v>
      </c>
      <c r="AG157" s="110"/>
      <c r="AH157" s="53"/>
    </row>
    <row r="158" spans="2:34" ht="15" customHeight="1">
      <c r="B158" s="48">
        <v>175</v>
      </c>
      <c r="C158" s="48" t="s">
        <v>1703</v>
      </c>
      <c r="D158" s="108">
        <v>4446</v>
      </c>
      <c r="E158" s="109" t="s">
        <v>2508</v>
      </c>
      <c r="F158" s="109" t="s">
        <v>1819</v>
      </c>
      <c r="G158" s="109" t="s">
        <v>266</v>
      </c>
      <c r="H158" s="108" t="s">
        <v>300</v>
      </c>
      <c r="I158" s="108" t="s">
        <v>2853</v>
      </c>
      <c r="J158" s="108" t="s">
        <v>2852</v>
      </c>
      <c r="K158" s="108" t="s">
        <v>2859</v>
      </c>
      <c r="L158" s="108">
        <v>11</v>
      </c>
      <c r="M158" s="110" t="s">
        <v>2617</v>
      </c>
      <c r="N158" s="109" t="s">
        <v>1729</v>
      </c>
      <c r="O158" s="109" t="s">
        <v>519</v>
      </c>
      <c r="P158" s="109" t="s">
        <v>129</v>
      </c>
      <c r="Q158" s="111">
        <v>1</v>
      </c>
      <c r="R158" s="111"/>
      <c r="S158" s="111"/>
      <c r="T158" s="109" t="s">
        <v>7</v>
      </c>
      <c r="U158" s="108">
        <v>1</v>
      </c>
      <c r="V158" s="109">
        <v>1996</v>
      </c>
      <c r="W158" s="108">
        <f>IF(Table1[[#This Row],[ExpenditureDetails1]]=2010,1,(2010-Table1[[#This Row],[ExpenditureDetails1]]))</f>
        <v>14</v>
      </c>
      <c r="X158" s="109">
        <v>0.2</v>
      </c>
      <c r="Y158" s="174">
        <f>Table1[[#This Row],[ExpenditureDetails3]]*100000</f>
        <v>20000</v>
      </c>
      <c r="Z158" s="174">
        <f>Table1[[#This Row],[ExpenditureDetails4]]/Table1[[#This Row],[Component detail 4]]</f>
        <v>20000</v>
      </c>
      <c r="AA158" s="109">
        <v>1</v>
      </c>
      <c r="AB158" s="109">
        <v>10</v>
      </c>
      <c r="AC158" s="174">
        <f>IF(ISNUMBER([ExpenditureDetails4]),[ExpenditureDetails4]*HLOOKUP([ExpenditureDetails1],'Currency Conversion'!$A$6:$BE$45,19,FALSE),"No Data")</f>
        <v>43027.360733949849</v>
      </c>
      <c r="AD158" s="174">
        <f>Table1[[#This Row],[Calculations1]]/exchange_rate_2010</f>
        <v>940.98625563808309</v>
      </c>
      <c r="AE1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4302.7360733949845</v>
      </c>
      <c r="AF158" s="174">
        <f>Table1[[#This Row],[Calculations3]]/exchange_rate_2010</f>
        <v>94.098625563808298</v>
      </c>
      <c r="AG158" s="110"/>
      <c r="AH158" s="53"/>
    </row>
    <row r="159" spans="2:34" ht="15" customHeight="1">
      <c r="B159" s="48">
        <v>176</v>
      </c>
      <c r="C159" s="48" t="s">
        <v>1703</v>
      </c>
      <c r="D159" s="108">
        <v>4446</v>
      </c>
      <c r="E159" s="109" t="s">
        <v>2508</v>
      </c>
      <c r="F159" s="109" t="s">
        <v>1819</v>
      </c>
      <c r="G159" s="109" t="s">
        <v>266</v>
      </c>
      <c r="H159" s="108" t="s">
        <v>300</v>
      </c>
      <c r="I159" s="108" t="s">
        <v>2853</v>
      </c>
      <c r="J159" s="108" t="s">
        <v>2852</v>
      </c>
      <c r="K159" s="108" t="s">
        <v>2859</v>
      </c>
      <c r="L159" s="108">
        <v>11</v>
      </c>
      <c r="M159" s="110" t="s">
        <v>2617</v>
      </c>
      <c r="N159" s="109" t="s">
        <v>1729</v>
      </c>
      <c r="O159" s="109" t="s">
        <v>519</v>
      </c>
      <c r="P159" s="109" t="s">
        <v>130</v>
      </c>
      <c r="Q159" s="111">
        <v>1</v>
      </c>
      <c r="R159" s="111"/>
      <c r="S159" s="111"/>
      <c r="T159" s="109" t="s">
        <v>7</v>
      </c>
      <c r="U159" s="108">
        <v>1</v>
      </c>
      <c r="V159" s="109">
        <v>1996</v>
      </c>
      <c r="W159" s="108">
        <f>IF(Table1[[#This Row],[ExpenditureDetails1]]=2010,1,(2010-Table1[[#This Row],[ExpenditureDetails1]]))</f>
        <v>14</v>
      </c>
      <c r="X159" s="109">
        <v>0.2</v>
      </c>
      <c r="Y159" s="174">
        <f>Table1[[#This Row],[ExpenditureDetails3]]*100000</f>
        <v>20000</v>
      </c>
      <c r="Z159" s="174">
        <f>Table1[[#This Row],[ExpenditureDetails4]]/Table1[[#This Row],[Component detail 4]]</f>
        <v>20000</v>
      </c>
      <c r="AA159" s="109">
        <v>1</v>
      </c>
      <c r="AB159" s="109">
        <v>10</v>
      </c>
      <c r="AC159" s="174">
        <f>IF(ISNUMBER([ExpenditureDetails4]),[ExpenditureDetails4]*HLOOKUP([ExpenditureDetails1],'Currency Conversion'!$A$6:$BE$45,19,FALSE),"No Data")</f>
        <v>43027.360733949849</v>
      </c>
      <c r="AD159" s="174">
        <f>Table1[[#This Row],[Calculations1]]/exchange_rate_2010</f>
        <v>940.98625563808309</v>
      </c>
      <c r="AE1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4302.7360733949845</v>
      </c>
      <c r="AF159" s="174">
        <f>Table1[[#This Row],[Calculations3]]/exchange_rate_2010</f>
        <v>94.098625563808298</v>
      </c>
      <c r="AG159" s="110"/>
      <c r="AH159" s="53"/>
    </row>
    <row r="160" spans="2:34" ht="15" customHeight="1">
      <c r="B160" s="48">
        <v>177</v>
      </c>
      <c r="C160" s="48" t="s">
        <v>1703</v>
      </c>
      <c r="D160" s="108">
        <v>4446</v>
      </c>
      <c r="E160" s="109" t="s">
        <v>2508</v>
      </c>
      <c r="F160" s="109" t="s">
        <v>1819</v>
      </c>
      <c r="G160" s="109" t="s">
        <v>266</v>
      </c>
      <c r="H160" s="108" t="s">
        <v>300</v>
      </c>
      <c r="I160" s="108" t="s">
        <v>2853</v>
      </c>
      <c r="J160" s="108" t="s">
        <v>2852</v>
      </c>
      <c r="K160" s="108" t="s">
        <v>2859</v>
      </c>
      <c r="L160" s="108">
        <v>11</v>
      </c>
      <c r="M160" s="110" t="s">
        <v>2617</v>
      </c>
      <c r="N160" s="109" t="s">
        <v>1729</v>
      </c>
      <c r="O160" s="109" t="s">
        <v>519</v>
      </c>
      <c r="P160" s="109" t="s">
        <v>131</v>
      </c>
      <c r="Q160" s="111">
        <v>1</v>
      </c>
      <c r="R160" s="111"/>
      <c r="S160" s="111"/>
      <c r="T160" s="109" t="s">
        <v>7</v>
      </c>
      <c r="U160" s="108">
        <v>1</v>
      </c>
      <c r="V160" s="109">
        <v>1995</v>
      </c>
      <c r="W160" s="108">
        <f>IF(Table1[[#This Row],[ExpenditureDetails1]]=2010,1,(2010-Table1[[#This Row],[ExpenditureDetails1]]))</f>
        <v>15</v>
      </c>
      <c r="X160" s="109">
        <v>0.2</v>
      </c>
      <c r="Y160" s="174">
        <f>Table1[[#This Row],[ExpenditureDetails3]]*100000</f>
        <v>20000</v>
      </c>
      <c r="Z160" s="174">
        <f>Table1[[#This Row],[ExpenditureDetails4]]/Table1[[#This Row],[Component detail 4]]</f>
        <v>20000</v>
      </c>
      <c r="AA160" s="109">
        <v>1</v>
      </c>
      <c r="AB160" s="109">
        <v>10</v>
      </c>
      <c r="AC160" s="174">
        <f>IF(ISNUMBER([ExpenditureDetails4]),[ExpenditureDetails4]*HLOOKUP([ExpenditureDetails1],'Currency Conversion'!$A$6:$BE$45,19,FALSE),"No Data")</f>
        <v>46932.301531329984</v>
      </c>
      <c r="AD160" s="174">
        <f>Table1[[#This Row],[Calculations1]]/exchange_rate_2010</f>
        <v>1026.3853030520195</v>
      </c>
      <c r="AE1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4693.2301531329986</v>
      </c>
      <c r="AF160" s="174">
        <f>Table1[[#This Row],[Calculations3]]/exchange_rate_2010</f>
        <v>102.63853030520194</v>
      </c>
      <c r="AG160" s="110"/>
      <c r="AH160" s="53"/>
    </row>
    <row r="161" spans="2:34" ht="15" customHeight="1">
      <c r="B161" s="48">
        <v>178</v>
      </c>
      <c r="C161" s="48" t="s">
        <v>1703</v>
      </c>
      <c r="D161" s="108">
        <v>4446</v>
      </c>
      <c r="E161" s="109" t="s">
        <v>2508</v>
      </c>
      <c r="F161" s="109" t="s">
        <v>1819</v>
      </c>
      <c r="G161" s="109" t="s">
        <v>266</v>
      </c>
      <c r="H161" s="108" t="s">
        <v>300</v>
      </c>
      <c r="I161" s="108" t="s">
        <v>2853</v>
      </c>
      <c r="J161" s="108" t="s">
        <v>2852</v>
      </c>
      <c r="K161" s="108" t="s">
        <v>2859</v>
      </c>
      <c r="L161" s="108">
        <v>11</v>
      </c>
      <c r="M161" s="110" t="s">
        <v>2617</v>
      </c>
      <c r="N161" s="109" t="s">
        <v>1729</v>
      </c>
      <c r="O161" s="109" t="s">
        <v>519</v>
      </c>
      <c r="P161" s="109" t="s">
        <v>132</v>
      </c>
      <c r="Q161" s="111">
        <v>1</v>
      </c>
      <c r="R161" s="111"/>
      <c r="S161" s="111"/>
      <c r="T161" s="109" t="s">
        <v>7</v>
      </c>
      <c r="U161" s="108">
        <v>1</v>
      </c>
      <c r="V161" s="109">
        <v>1998</v>
      </c>
      <c r="W161" s="108">
        <f>IF(Table1[[#This Row],[ExpenditureDetails1]]=2010,1,(2010-Table1[[#This Row],[ExpenditureDetails1]]))</f>
        <v>12</v>
      </c>
      <c r="X161" s="109">
        <v>0.2</v>
      </c>
      <c r="Y161" s="174">
        <f>Table1[[#This Row],[ExpenditureDetails3]]*100000</f>
        <v>20000</v>
      </c>
      <c r="Z161" s="174">
        <f>Table1[[#This Row],[ExpenditureDetails4]]/Table1[[#This Row],[Component detail 4]]</f>
        <v>20000</v>
      </c>
      <c r="AA161" s="109">
        <v>1</v>
      </c>
      <c r="AB161" s="109">
        <v>10</v>
      </c>
      <c r="AC161" s="174">
        <f>IF(ISNUMBER([ExpenditureDetails4]),[ExpenditureDetails4]*HLOOKUP([ExpenditureDetails1],'Currency Conversion'!$A$6:$BE$45,19,FALSE),"No Data")</f>
        <v>37581.079379790084</v>
      </c>
      <c r="AD161" s="174">
        <f>Table1[[#This Row],[Calculations1]]/exchange_rate_2010</f>
        <v>821.87888276688045</v>
      </c>
      <c r="AE1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3758.1079379790085</v>
      </c>
      <c r="AF161" s="174">
        <f>Table1[[#This Row],[Calculations3]]/exchange_rate_2010</f>
        <v>82.187888276688057</v>
      </c>
      <c r="AG161" s="110"/>
      <c r="AH161" s="53"/>
    </row>
    <row r="162" spans="2:34" ht="15" customHeight="1">
      <c r="B162" s="48">
        <v>179</v>
      </c>
      <c r="C162" s="48" t="s">
        <v>1703</v>
      </c>
      <c r="D162" s="108">
        <v>4446</v>
      </c>
      <c r="E162" s="109" t="s">
        <v>2508</v>
      </c>
      <c r="F162" s="109" t="s">
        <v>1819</v>
      </c>
      <c r="G162" s="109" t="s">
        <v>266</v>
      </c>
      <c r="H162" s="108" t="s">
        <v>300</v>
      </c>
      <c r="I162" s="108" t="s">
        <v>2853</v>
      </c>
      <c r="J162" s="108" t="s">
        <v>2852</v>
      </c>
      <c r="K162" s="108" t="s">
        <v>2859</v>
      </c>
      <c r="L162" s="108">
        <v>11</v>
      </c>
      <c r="M162" s="110" t="s">
        <v>2617</v>
      </c>
      <c r="N162" s="109" t="s">
        <v>1729</v>
      </c>
      <c r="O162" s="109" t="s">
        <v>519</v>
      </c>
      <c r="P162" s="109" t="s">
        <v>133</v>
      </c>
      <c r="Q162" s="111">
        <v>1</v>
      </c>
      <c r="R162" s="111"/>
      <c r="S162" s="111"/>
      <c r="T162" s="109" t="s">
        <v>7</v>
      </c>
      <c r="U162" s="108">
        <v>1</v>
      </c>
      <c r="V162" s="109">
        <v>2000</v>
      </c>
      <c r="W162" s="108">
        <f>IF(Table1[[#This Row],[ExpenditureDetails1]]=2010,1,(2010-Table1[[#This Row],[ExpenditureDetails1]]))</f>
        <v>10</v>
      </c>
      <c r="X162" s="109">
        <v>0.2</v>
      </c>
      <c r="Y162" s="174">
        <f>Table1[[#This Row],[ExpenditureDetails3]]*100000</f>
        <v>20000</v>
      </c>
      <c r="Z162" s="174">
        <f>Table1[[#This Row],[ExpenditureDetails4]]/Table1[[#This Row],[Component detail 4]]</f>
        <v>20000</v>
      </c>
      <c r="AA162" s="109">
        <v>1</v>
      </c>
      <c r="AB162" s="109">
        <v>10</v>
      </c>
      <c r="AC162" s="174">
        <f>IF(ISNUMBER([ExpenditureDetails4]),[ExpenditureDetails4]*HLOOKUP([ExpenditureDetails1],'Currency Conversion'!$A$6:$BE$45,19,FALSE),"No Data")</f>
        <v>33528.698089062527</v>
      </c>
      <c r="AD162" s="174">
        <f>Table1[[#This Row],[Calculations1]]/exchange_rate_2010</f>
        <v>733.25538757372101</v>
      </c>
      <c r="AE1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3352.8698089062527</v>
      </c>
      <c r="AF162" s="174">
        <f>Table1[[#This Row],[Calculations3]]/exchange_rate_2010</f>
        <v>73.325538757372101</v>
      </c>
      <c r="AG162" s="110"/>
      <c r="AH162" s="53"/>
    </row>
    <row r="163" spans="2:34" ht="15" customHeight="1">
      <c r="B163" s="48">
        <v>180</v>
      </c>
      <c r="C163" s="48" t="s">
        <v>1703</v>
      </c>
      <c r="D163" s="108">
        <v>4446</v>
      </c>
      <c r="E163" s="109" t="s">
        <v>2508</v>
      </c>
      <c r="F163" s="109" t="s">
        <v>1819</v>
      </c>
      <c r="G163" s="109" t="s">
        <v>266</v>
      </c>
      <c r="H163" s="108" t="s">
        <v>300</v>
      </c>
      <c r="I163" s="108" t="s">
        <v>2853</v>
      </c>
      <c r="J163" s="108" t="s">
        <v>2852</v>
      </c>
      <c r="K163" s="108" t="s">
        <v>2859</v>
      </c>
      <c r="L163" s="108">
        <v>11</v>
      </c>
      <c r="M163" s="110" t="s">
        <v>2617</v>
      </c>
      <c r="N163" s="109" t="s">
        <v>1729</v>
      </c>
      <c r="O163" s="109" t="s">
        <v>519</v>
      </c>
      <c r="P163" s="109" t="s">
        <v>134</v>
      </c>
      <c r="Q163" s="111">
        <v>1</v>
      </c>
      <c r="R163" s="111"/>
      <c r="S163" s="111"/>
      <c r="T163" s="109" t="s">
        <v>7</v>
      </c>
      <c r="U163" s="108">
        <v>1</v>
      </c>
      <c r="V163" s="109">
        <v>2001</v>
      </c>
      <c r="W163" s="108">
        <f>IF(Table1[[#This Row],[ExpenditureDetails1]]=2010,1,(2010-Table1[[#This Row],[ExpenditureDetails1]]))</f>
        <v>9</v>
      </c>
      <c r="X163" s="109">
        <v>0.3</v>
      </c>
      <c r="Y163" s="174">
        <f>Table1[[#This Row],[ExpenditureDetails3]]*100000</f>
        <v>30000</v>
      </c>
      <c r="Z163" s="174">
        <f>Table1[[#This Row],[ExpenditureDetails4]]/Table1[[#This Row],[Component detail 4]]</f>
        <v>30000</v>
      </c>
      <c r="AA163" s="109">
        <v>1</v>
      </c>
      <c r="AB163" s="109">
        <v>10</v>
      </c>
      <c r="AC163" s="174">
        <f>IF(ISNUMBER([ExpenditureDetails4]),[ExpenditureDetails4]*HLOOKUP([ExpenditureDetails1],'Currency Conversion'!$A$6:$BE$45,19,FALSE),"No Data")</f>
        <v>48580.085441404219</v>
      </c>
      <c r="AD163" s="174">
        <f>Table1[[#This Row],[Calculations1]]/exchange_rate_2010</f>
        <v>1062.4214899152776</v>
      </c>
      <c r="AE1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4858.0085441404217</v>
      </c>
      <c r="AF163" s="174">
        <f>Table1[[#This Row],[Calculations3]]/exchange_rate_2010</f>
        <v>106.24214899152776</v>
      </c>
      <c r="AG163" s="110"/>
      <c r="AH163" s="53"/>
    </row>
    <row r="164" spans="2:34" ht="15" customHeight="1">
      <c r="B164" s="48">
        <v>181</v>
      </c>
      <c r="C164" s="48" t="s">
        <v>1703</v>
      </c>
      <c r="D164" s="108">
        <v>4446</v>
      </c>
      <c r="E164" s="109" t="s">
        <v>2508</v>
      </c>
      <c r="F164" s="109" t="s">
        <v>1819</v>
      </c>
      <c r="G164" s="109" t="s">
        <v>266</v>
      </c>
      <c r="H164" s="108" t="s">
        <v>300</v>
      </c>
      <c r="I164" s="108" t="s">
        <v>2853</v>
      </c>
      <c r="J164" s="108" t="s">
        <v>2852</v>
      </c>
      <c r="K164" s="108" t="s">
        <v>2859</v>
      </c>
      <c r="L164" s="108">
        <v>11</v>
      </c>
      <c r="M164" s="110" t="s">
        <v>2617</v>
      </c>
      <c r="N164" s="109" t="s">
        <v>1729</v>
      </c>
      <c r="O164" s="109" t="s">
        <v>519</v>
      </c>
      <c r="P164" s="109" t="s">
        <v>135</v>
      </c>
      <c r="Q164" s="111">
        <v>1</v>
      </c>
      <c r="R164" s="111"/>
      <c r="S164" s="111"/>
      <c r="T164" s="109" t="s">
        <v>7</v>
      </c>
      <c r="U164" s="108">
        <v>1</v>
      </c>
      <c r="V164" s="109">
        <v>2002</v>
      </c>
      <c r="W164" s="108">
        <f>IF(Table1[[#This Row],[ExpenditureDetails1]]=2010,1,(2010-Table1[[#This Row],[ExpenditureDetails1]]))</f>
        <v>8</v>
      </c>
      <c r="X164" s="109">
        <v>0.3</v>
      </c>
      <c r="Y164" s="174">
        <f>Table1[[#This Row],[ExpenditureDetails3]]*100000</f>
        <v>30000</v>
      </c>
      <c r="Z164" s="174">
        <f>Table1[[#This Row],[ExpenditureDetails4]]/Table1[[#This Row],[Component detail 4]]</f>
        <v>30000</v>
      </c>
      <c r="AA164" s="109">
        <v>1</v>
      </c>
      <c r="AB164" s="109">
        <v>10</v>
      </c>
      <c r="AC164" s="174">
        <f>IF(ISNUMBER([ExpenditureDetails4]),[ExpenditureDetails4]*HLOOKUP([ExpenditureDetails1],'Currency Conversion'!$A$6:$BE$45,19,FALSE),"No Data")</f>
        <v>47152.655763698924</v>
      </c>
      <c r="AD164" s="174">
        <f>Table1[[#This Row],[Calculations1]]/exchange_rate_2010</f>
        <v>1031.2043368131872</v>
      </c>
      <c r="AE1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4715.2655763698922</v>
      </c>
      <c r="AF164" s="174">
        <f>Table1[[#This Row],[Calculations3]]/exchange_rate_2010</f>
        <v>103.12043368131872</v>
      </c>
      <c r="AG164" s="110"/>
      <c r="AH164" s="53"/>
    </row>
    <row r="165" spans="2:34" ht="15" customHeight="1">
      <c r="B165" s="48">
        <v>182</v>
      </c>
      <c r="C165" s="48" t="s">
        <v>1703</v>
      </c>
      <c r="D165" s="108">
        <v>4446</v>
      </c>
      <c r="E165" s="109" t="s">
        <v>2508</v>
      </c>
      <c r="F165" s="109" t="s">
        <v>1819</v>
      </c>
      <c r="G165" s="109" t="s">
        <v>266</v>
      </c>
      <c r="H165" s="108" t="s">
        <v>300</v>
      </c>
      <c r="I165" s="108" t="s">
        <v>2853</v>
      </c>
      <c r="J165" s="108" t="s">
        <v>2852</v>
      </c>
      <c r="K165" s="108" t="s">
        <v>2859</v>
      </c>
      <c r="L165" s="108">
        <v>11</v>
      </c>
      <c r="M165" s="110" t="s">
        <v>2617</v>
      </c>
      <c r="N165" s="109" t="s">
        <v>1729</v>
      </c>
      <c r="O165" s="109" t="s">
        <v>519</v>
      </c>
      <c r="P165" s="109" t="s">
        <v>136</v>
      </c>
      <c r="Q165" s="111">
        <v>1</v>
      </c>
      <c r="R165" s="111"/>
      <c r="S165" s="111"/>
      <c r="T165" s="109" t="s">
        <v>7</v>
      </c>
      <c r="U165" s="108">
        <v>1</v>
      </c>
      <c r="V165" s="109">
        <v>2002</v>
      </c>
      <c r="W165" s="108">
        <f>IF(Table1[[#This Row],[ExpenditureDetails1]]=2010,1,(2010-Table1[[#This Row],[ExpenditureDetails1]]))</f>
        <v>8</v>
      </c>
      <c r="X165" s="109">
        <v>0.3</v>
      </c>
      <c r="Y165" s="174">
        <f>Table1[[#This Row],[ExpenditureDetails3]]*100000</f>
        <v>30000</v>
      </c>
      <c r="Z165" s="174">
        <f>Table1[[#This Row],[ExpenditureDetails4]]/Table1[[#This Row],[Component detail 4]]</f>
        <v>30000</v>
      </c>
      <c r="AA165" s="109">
        <v>1</v>
      </c>
      <c r="AB165" s="109">
        <v>10</v>
      </c>
      <c r="AC165" s="174">
        <f>IF(ISNUMBER([ExpenditureDetails4]),[ExpenditureDetails4]*HLOOKUP([ExpenditureDetails1],'Currency Conversion'!$A$6:$BE$45,19,FALSE),"No Data")</f>
        <v>47152.655763698924</v>
      </c>
      <c r="AD165" s="174">
        <f>Table1[[#This Row],[Calculations1]]/exchange_rate_2010</f>
        <v>1031.2043368131872</v>
      </c>
      <c r="AE1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4715.2655763698922</v>
      </c>
      <c r="AF165" s="174">
        <f>Table1[[#This Row],[Calculations3]]/exchange_rate_2010</f>
        <v>103.12043368131872</v>
      </c>
      <c r="AG165" s="110"/>
      <c r="AH165" s="53"/>
    </row>
    <row r="166" spans="2:34" ht="15" customHeight="1">
      <c r="B166" s="48">
        <v>183</v>
      </c>
      <c r="C166" s="48" t="s">
        <v>1703</v>
      </c>
      <c r="D166" s="108">
        <v>4446</v>
      </c>
      <c r="E166" s="109" t="s">
        <v>2508</v>
      </c>
      <c r="F166" s="109" t="s">
        <v>1819</v>
      </c>
      <c r="G166" s="109" t="s">
        <v>266</v>
      </c>
      <c r="H166" s="108" t="s">
        <v>300</v>
      </c>
      <c r="I166" s="108" t="s">
        <v>2853</v>
      </c>
      <c r="J166" s="108" t="s">
        <v>2852</v>
      </c>
      <c r="K166" s="108" t="s">
        <v>2859</v>
      </c>
      <c r="L166" s="108">
        <v>11</v>
      </c>
      <c r="M166" s="110" t="s">
        <v>2617</v>
      </c>
      <c r="N166" s="109" t="s">
        <v>1729</v>
      </c>
      <c r="O166" s="109" t="s">
        <v>519</v>
      </c>
      <c r="P166" s="109" t="s">
        <v>137</v>
      </c>
      <c r="Q166" s="111">
        <v>1</v>
      </c>
      <c r="R166" s="111"/>
      <c r="S166" s="111"/>
      <c r="T166" s="109" t="s">
        <v>7</v>
      </c>
      <c r="U166" s="108">
        <v>1</v>
      </c>
      <c r="V166" s="109">
        <v>2002</v>
      </c>
      <c r="W166" s="108">
        <f>IF(Table1[[#This Row],[ExpenditureDetails1]]=2010,1,(2010-Table1[[#This Row],[ExpenditureDetails1]]))</f>
        <v>8</v>
      </c>
      <c r="X166" s="109">
        <v>0.3</v>
      </c>
      <c r="Y166" s="174">
        <f>Table1[[#This Row],[ExpenditureDetails3]]*100000</f>
        <v>30000</v>
      </c>
      <c r="Z166" s="174">
        <f>Table1[[#This Row],[ExpenditureDetails4]]/Table1[[#This Row],[Component detail 4]]</f>
        <v>30000</v>
      </c>
      <c r="AA166" s="109">
        <v>1</v>
      </c>
      <c r="AB166" s="109">
        <v>10</v>
      </c>
      <c r="AC166" s="174">
        <f>IF(ISNUMBER([ExpenditureDetails4]),[ExpenditureDetails4]*HLOOKUP([ExpenditureDetails1],'Currency Conversion'!$A$6:$BE$45,19,FALSE),"No Data")</f>
        <v>47152.655763698924</v>
      </c>
      <c r="AD166" s="174">
        <f>Table1[[#This Row],[Calculations1]]/exchange_rate_2010</f>
        <v>1031.2043368131872</v>
      </c>
      <c r="AE1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4715.2655763698922</v>
      </c>
      <c r="AF166" s="174">
        <f>Table1[[#This Row],[Calculations3]]/exchange_rate_2010</f>
        <v>103.12043368131872</v>
      </c>
      <c r="AG166" s="110"/>
      <c r="AH166" s="53"/>
    </row>
    <row r="167" spans="2:34" ht="15" customHeight="1">
      <c r="B167" s="48">
        <v>184</v>
      </c>
      <c r="C167" s="48" t="s">
        <v>1703</v>
      </c>
      <c r="D167" s="108">
        <v>4446</v>
      </c>
      <c r="E167" s="109" t="s">
        <v>2508</v>
      </c>
      <c r="F167" s="109" t="s">
        <v>1819</v>
      </c>
      <c r="G167" s="109" t="s">
        <v>266</v>
      </c>
      <c r="H167" s="108" t="s">
        <v>300</v>
      </c>
      <c r="I167" s="108" t="s">
        <v>2853</v>
      </c>
      <c r="J167" s="108" t="s">
        <v>2852</v>
      </c>
      <c r="K167" s="108" t="s">
        <v>2859</v>
      </c>
      <c r="L167" s="108">
        <v>11</v>
      </c>
      <c r="M167" s="110" t="s">
        <v>2617</v>
      </c>
      <c r="N167" s="109" t="s">
        <v>1729</v>
      </c>
      <c r="O167" s="109" t="s">
        <v>519</v>
      </c>
      <c r="P167" s="109" t="s">
        <v>138</v>
      </c>
      <c r="Q167" s="111">
        <v>1</v>
      </c>
      <c r="R167" s="111"/>
      <c r="S167" s="111"/>
      <c r="T167" s="109" t="s">
        <v>7</v>
      </c>
      <c r="U167" s="108">
        <v>1</v>
      </c>
      <c r="V167" s="109">
        <v>2002</v>
      </c>
      <c r="W167" s="108">
        <f>IF(Table1[[#This Row],[ExpenditureDetails1]]=2010,1,(2010-Table1[[#This Row],[ExpenditureDetails1]]))</f>
        <v>8</v>
      </c>
      <c r="X167" s="109">
        <v>0.3</v>
      </c>
      <c r="Y167" s="174">
        <f>Table1[[#This Row],[ExpenditureDetails3]]*100000</f>
        <v>30000</v>
      </c>
      <c r="Z167" s="174">
        <f>Table1[[#This Row],[ExpenditureDetails4]]/Table1[[#This Row],[Component detail 4]]</f>
        <v>30000</v>
      </c>
      <c r="AA167" s="109">
        <v>1</v>
      </c>
      <c r="AB167" s="109">
        <v>10</v>
      </c>
      <c r="AC167" s="174">
        <f>IF(ISNUMBER([ExpenditureDetails4]),[ExpenditureDetails4]*HLOOKUP([ExpenditureDetails1],'Currency Conversion'!$A$6:$BE$45,19,FALSE),"No Data")</f>
        <v>47152.655763698924</v>
      </c>
      <c r="AD167" s="174">
        <f>Table1[[#This Row],[Calculations1]]/exchange_rate_2010</f>
        <v>1031.2043368131872</v>
      </c>
      <c r="AE1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4715.2655763698922</v>
      </c>
      <c r="AF167" s="174">
        <f>Table1[[#This Row],[Calculations3]]/exchange_rate_2010</f>
        <v>103.12043368131872</v>
      </c>
      <c r="AG167" s="110"/>
      <c r="AH167" s="53"/>
    </row>
    <row r="168" spans="2:34" ht="15" customHeight="1">
      <c r="B168" s="48">
        <v>185</v>
      </c>
      <c r="C168" s="48" t="s">
        <v>1703</v>
      </c>
      <c r="D168" s="108">
        <v>4446</v>
      </c>
      <c r="E168" s="109" t="s">
        <v>2508</v>
      </c>
      <c r="F168" s="109" t="s">
        <v>1819</v>
      </c>
      <c r="G168" s="109" t="s">
        <v>266</v>
      </c>
      <c r="H168" s="108" t="s">
        <v>300</v>
      </c>
      <c r="I168" s="108" t="s">
        <v>2853</v>
      </c>
      <c r="J168" s="108" t="s">
        <v>2852</v>
      </c>
      <c r="K168" s="108" t="s">
        <v>2859</v>
      </c>
      <c r="L168" s="108">
        <v>11</v>
      </c>
      <c r="M168" s="110" t="s">
        <v>2617</v>
      </c>
      <c r="N168" s="109" t="s">
        <v>1729</v>
      </c>
      <c r="O168" s="109" t="s">
        <v>519</v>
      </c>
      <c r="P168" s="109" t="s">
        <v>139</v>
      </c>
      <c r="Q168" s="111">
        <v>1</v>
      </c>
      <c r="R168" s="111"/>
      <c r="S168" s="111"/>
      <c r="T168" s="109" t="s">
        <v>7</v>
      </c>
      <c r="U168" s="108">
        <v>1</v>
      </c>
      <c r="V168" s="109">
        <v>2000</v>
      </c>
      <c r="W168" s="108">
        <f>IF(Table1[[#This Row],[ExpenditureDetails1]]=2010,1,(2010-Table1[[#This Row],[ExpenditureDetails1]]))</f>
        <v>10</v>
      </c>
      <c r="X168" s="109">
        <v>0.2</v>
      </c>
      <c r="Y168" s="174">
        <f>Table1[[#This Row],[ExpenditureDetails3]]*100000</f>
        <v>20000</v>
      </c>
      <c r="Z168" s="174">
        <f>Table1[[#This Row],[ExpenditureDetails4]]/Table1[[#This Row],[Component detail 4]]</f>
        <v>20000</v>
      </c>
      <c r="AA168" s="109">
        <v>1</v>
      </c>
      <c r="AB168" s="109">
        <v>10</v>
      </c>
      <c r="AC168" s="174">
        <f>IF(ISNUMBER([ExpenditureDetails4]),[ExpenditureDetails4]*HLOOKUP([ExpenditureDetails1],'Currency Conversion'!$A$6:$BE$45,19,FALSE),"No Data")</f>
        <v>33528.698089062527</v>
      </c>
      <c r="AD168" s="174">
        <f>Table1[[#This Row],[Calculations1]]/exchange_rate_2010</f>
        <v>733.25538757372101</v>
      </c>
      <c r="AE1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3352.8698089062527</v>
      </c>
      <c r="AF168" s="174">
        <f>Table1[[#This Row],[Calculations3]]/exchange_rate_2010</f>
        <v>73.325538757372101</v>
      </c>
      <c r="AG168" s="110"/>
      <c r="AH168" s="53"/>
    </row>
    <row r="169" spans="2:34" ht="15" customHeight="1">
      <c r="B169" s="48">
        <v>186</v>
      </c>
      <c r="C169" s="48" t="s">
        <v>1703</v>
      </c>
      <c r="D169" s="108">
        <v>4446</v>
      </c>
      <c r="E169" s="109" t="s">
        <v>2508</v>
      </c>
      <c r="F169" s="109" t="s">
        <v>1819</v>
      </c>
      <c r="G169" s="109" t="s">
        <v>266</v>
      </c>
      <c r="H169" s="108" t="s">
        <v>300</v>
      </c>
      <c r="I169" s="108" t="s">
        <v>2853</v>
      </c>
      <c r="J169" s="108" t="s">
        <v>2852</v>
      </c>
      <c r="K169" s="108" t="s">
        <v>2859</v>
      </c>
      <c r="L169" s="108">
        <v>11</v>
      </c>
      <c r="M169" s="110" t="s">
        <v>2617</v>
      </c>
      <c r="N169" s="111" t="s">
        <v>1729</v>
      </c>
      <c r="O169" s="111" t="s">
        <v>1713</v>
      </c>
      <c r="P169" s="111" t="s">
        <v>301</v>
      </c>
      <c r="Q169" s="111">
        <v>1</v>
      </c>
      <c r="R169" s="111"/>
      <c r="S169" s="111"/>
      <c r="T169" s="109" t="s">
        <v>7</v>
      </c>
      <c r="U169" s="108">
        <v>1</v>
      </c>
      <c r="V169" s="109">
        <v>1981</v>
      </c>
      <c r="W169" s="108">
        <f>IF(Table1[[#This Row],[ExpenditureDetails1]]=2010,1,(2010-Table1[[#This Row],[ExpenditureDetails1]]))</f>
        <v>29</v>
      </c>
      <c r="X169" s="109">
        <v>2</v>
      </c>
      <c r="Y169" s="174">
        <f>Table1[[#This Row],[ExpenditureDetails3]]*100000</f>
        <v>200000</v>
      </c>
      <c r="Z169" s="174">
        <f>Table1[[#This Row],[ExpenditureDetails4]]/Table1[[#This Row],[Component detail 4]]</f>
        <v>200000</v>
      </c>
      <c r="AA169" s="109">
        <v>1</v>
      </c>
      <c r="AB169" s="109">
        <v>10</v>
      </c>
      <c r="AC169" s="174">
        <f>IF(ISNUMBER([ExpenditureDetails4]),[ExpenditureDetails4]*HLOOKUP([ExpenditureDetails1],'Currency Conversion'!$A$6:$BE$45,19,FALSE),"No Data")</f>
        <v>1603807.4590292776</v>
      </c>
      <c r="AD169" s="174">
        <f>Table1[[#This Row],[Calculations1]]/exchange_rate_2010</f>
        <v>35074.444490517315</v>
      </c>
      <c r="AE1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160380.74590292777</v>
      </c>
      <c r="AF169" s="174">
        <f>Table1[[#This Row],[Calculations3]]/exchange_rate_2010</f>
        <v>3507.4444490517317</v>
      </c>
      <c r="AG169" s="110"/>
      <c r="AH169" s="53"/>
    </row>
    <row r="170" spans="2:34" ht="15" customHeight="1">
      <c r="B170" s="48">
        <v>187</v>
      </c>
      <c r="C170" s="48" t="s">
        <v>1703</v>
      </c>
      <c r="D170" s="108">
        <v>4446</v>
      </c>
      <c r="E170" s="109" t="s">
        <v>2508</v>
      </c>
      <c r="F170" s="109" t="s">
        <v>1819</v>
      </c>
      <c r="G170" s="109" t="s">
        <v>266</v>
      </c>
      <c r="H170" s="108" t="s">
        <v>300</v>
      </c>
      <c r="I170" s="108" t="s">
        <v>2853</v>
      </c>
      <c r="J170" s="108" t="s">
        <v>2852</v>
      </c>
      <c r="K170" s="108" t="s">
        <v>2859</v>
      </c>
      <c r="L170" s="108">
        <v>11</v>
      </c>
      <c r="M170" s="110" t="s">
        <v>2617</v>
      </c>
      <c r="N170" s="111" t="s">
        <v>1729</v>
      </c>
      <c r="O170" s="111" t="s">
        <v>210</v>
      </c>
      <c r="P170" s="111" t="s">
        <v>302</v>
      </c>
      <c r="Q170" s="111">
        <v>1</v>
      </c>
      <c r="R170" s="111"/>
      <c r="S170" s="111"/>
      <c r="T170" s="109" t="s">
        <v>7</v>
      </c>
      <c r="U170" s="108">
        <v>1</v>
      </c>
      <c r="V170" s="109">
        <v>2002</v>
      </c>
      <c r="W170" s="108">
        <f>IF(Table1[[#This Row],[ExpenditureDetails1]]=2010,1,(2010-Table1[[#This Row],[ExpenditureDetails1]]))</f>
        <v>8</v>
      </c>
      <c r="X170" s="109">
        <v>3</v>
      </c>
      <c r="Y170" s="174">
        <f>Table1[[#This Row],[ExpenditureDetails3]]*100000</f>
        <v>300000</v>
      </c>
      <c r="Z170" s="174">
        <f>Table1[[#This Row],[ExpenditureDetails4]]/Table1[[#This Row],[Component detail 4]]</f>
        <v>300000</v>
      </c>
      <c r="AA170" s="109">
        <v>1</v>
      </c>
      <c r="AB170" s="109">
        <v>10</v>
      </c>
      <c r="AC170" s="174">
        <f>IF(ISNUMBER([ExpenditureDetails4]),[ExpenditureDetails4]*HLOOKUP([ExpenditureDetails1],'Currency Conversion'!$A$6:$BE$45,19,FALSE),"No Data")</f>
        <v>471526.55763698928</v>
      </c>
      <c r="AD170" s="174">
        <f>Table1[[#This Row],[Calculations1]]/exchange_rate_2010</f>
        <v>10312.043368131874</v>
      </c>
      <c r="AE1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47152.655763698931</v>
      </c>
      <c r="AF170" s="174">
        <f>Table1[[#This Row],[Calculations3]]/exchange_rate_2010</f>
        <v>1031.2043368131874</v>
      </c>
      <c r="AG170" s="110"/>
      <c r="AH170" s="53"/>
    </row>
    <row r="171" spans="2:34" ht="15" customHeight="1">
      <c r="B171" s="48">
        <v>188</v>
      </c>
      <c r="C171" s="48" t="s">
        <v>1703</v>
      </c>
      <c r="D171" s="108">
        <v>4446</v>
      </c>
      <c r="E171" s="109" t="s">
        <v>2508</v>
      </c>
      <c r="F171" s="109" t="s">
        <v>1819</v>
      </c>
      <c r="G171" s="109" t="s">
        <v>266</v>
      </c>
      <c r="H171" s="108" t="s">
        <v>300</v>
      </c>
      <c r="I171" s="108" t="s">
        <v>2853</v>
      </c>
      <c r="J171" s="108" t="s">
        <v>2852</v>
      </c>
      <c r="K171" s="108" t="s">
        <v>2859</v>
      </c>
      <c r="L171" s="108">
        <v>11</v>
      </c>
      <c r="M171" s="110" t="s">
        <v>2617</v>
      </c>
      <c r="N171" s="111" t="s">
        <v>1729</v>
      </c>
      <c r="O171" s="111" t="s">
        <v>210</v>
      </c>
      <c r="P171" s="111" t="s">
        <v>303</v>
      </c>
      <c r="Q171" s="111">
        <v>1</v>
      </c>
      <c r="R171" s="111"/>
      <c r="S171" s="111"/>
      <c r="T171" s="109" t="s">
        <v>7</v>
      </c>
      <c r="U171" s="108">
        <v>1</v>
      </c>
      <c r="V171" s="109">
        <v>2006</v>
      </c>
      <c r="W171" s="108">
        <f>IF(Table1[[#This Row],[ExpenditureDetails1]]=2010,1,(2010-Table1[[#This Row],[ExpenditureDetails1]]))</f>
        <v>4</v>
      </c>
      <c r="X171" s="109">
        <v>0.4</v>
      </c>
      <c r="Y171" s="174">
        <f>Table1[[#This Row],[ExpenditureDetails3]]*100000</f>
        <v>40000</v>
      </c>
      <c r="Z171" s="174">
        <f>Table1[[#This Row],[ExpenditureDetails4]]/Table1[[#This Row],[Component detail 4]]</f>
        <v>40000</v>
      </c>
      <c r="AA171" s="109">
        <v>1</v>
      </c>
      <c r="AB171" s="109">
        <v>10</v>
      </c>
      <c r="AC171" s="174">
        <f>IF(ISNUMBER([ExpenditureDetails4]),[ExpenditureDetails4]*HLOOKUP([ExpenditureDetails1],'Currency Conversion'!$A$6:$BE$45,19,FALSE),"No Data")</f>
        <v>51649.821779874925</v>
      </c>
      <c r="AD171" s="174">
        <f>Table1[[#This Row],[Calculations1]]/exchange_rate_2010</f>
        <v>1129.5550452545092</v>
      </c>
      <c r="AE1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5164.9821779874928</v>
      </c>
      <c r="AF171" s="174">
        <f>Table1[[#This Row],[Calculations3]]/exchange_rate_2010</f>
        <v>112.95550452545093</v>
      </c>
      <c r="AG171" s="110"/>
      <c r="AH171" s="53"/>
    </row>
    <row r="172" spans="2:34" ht="15" customHeight="1">
      <c r="B172" s="48">
        <v>189</v>
      </c>
      <c r="C172" s="48" t="s">
        <v>1703</v>
      </c>
      <c r="D172" s="108">
        <v>4446</v>
      </c>
      <c r="E172" s="109" t="s">
        <v>2508</v>
      </c>
      <c r="F172" s="109" t="s">
        <v>1819</v>
      </c>
      <c r="G172" s="109" t="s">
        <v>266</v>
      </c>
      <c r="H172" s="108" t="s">
        <v>300</v>
      </c>
      <c r="I172" s="108" t="s">
        <v>2853</v>
      </c>
      <c r="J172" s="108" t="s">
        <v>2852</v>
      </c>
      <c r="K172" s="108" t="s">
        <v>2859</v>
      </c>
      <c r="L172" s="108">
        <v>11</v>
      </c>
      <c r="M172" s="110" t="s">
        <v>2617</v>
      </c>
      <c r="N172" s="111" t="s">
        <v>1729</v>
      </c>
      <c r="O172" s="111" t="s">
        <v>210</v>
      </c>
      <c r="P172" s="111" t="s">
        <v>304</v>
      </c>
      <c r="Q172" s="111">
        <v>1</v>
      </c>
      <c r="R172" s="111"/>
      <c r="S172" s="111"/>
      <c r="T172" s="109" t="s">
        <v>7</v>
      </c>
      <c r="U172" s="108">
        <v>1</v>
      </c>
      <c r="V172" s="109">
        <v>2009</v>
      </c>
      <c r="W172" s="108">
        <f>IF(Table1[[#This Row],[ExpenditureDetails1]]=2010,1,(2010-Table1[[#This Row],[ExpenditureDetails1]]))</f>
        <v>1</v>
      </c>
      <c r="X172" s="109">
        <v>0.8</v>
      </c>
      <c r="Y172" s="174">
        <f>Table1[[#This Row],[ExpenditureDetails3]]*100000</f>
        <v>80000</v>
      </c>
      <c r="Z172" s="174">
        <f>Table1[[#This Row],[ExpenditureDetails4]]/Table1[[#This Row],[Component detail 4]]</f>
        <v>80000</v>
      </c>
      <c r="AA172" s="109">
        <v>1</v>
      </c>
      <c r="AB172" s="109">
        <v>10</v>
      </c>
      <c r="AC172" s="174">
        <f>IF(ISNUMBER([ExpenditureDetails4]),[ExpenditureDetails4]*HLOOKUP([ExpenditureDetails1],'Currency Conversion'!$A$6:$BE$45,19,FALSE),"No Data")</f>
        <v>86033.299992290194</v>
      </c>
      <c r="AD172" s="174">
        <f>Table1[[#This Row],[Calculations1]]/exchange_rate_2010</f>
        <v>1881.5040346189837</v>
      </c>
      <c r="AE1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8603.3299992290194</v>
      </c>
      <c r="AF172" s="174">
        <f>Table1[[#This Row],[Calculations3]]/exchange_rate_2010</f>
        <v>188.15040346189835</v>
      </c>
      <c r="AG172" s="110"/>
      <c r="AH172" s="53"/>
    </row>
    <row r="173" spans="2:34" ht="15" customHeight="1">
      <c r="B173" s="48">
        <v>190</v>
      </c>
      <c r="C173" s="48" t="s">
        <v>1703</v>
      </c>
      <c r="D173" s="108">
        <v>4446</v>
      </c>
      <c r="E173" s="109" t="s">
        <v>2508</v>
      </c>
      <c r="F173" s="109" t="s">
        <v>1819</v>
      </c>
      <c r="G173" s="109" t="s">
        <v>266</v>
      </c>
      <c r="H173" s="108" t="s">
        <v>300</v>
      </c>
      <c r="I173" s="108" t="s">
        <v>2853</v>
      </c>
      <c r="J173" s="108" t="s">
        <v>2852</v>
      </c>
      <c r="K173" s="108" t="s">
        <v>2859</v>
      </c>
      <c r="L173" s="108">
        <v>11</v>
      </c>
      <c r="M173" s="110" t="s">
        <v>2617</v>
      </c>
      <c r="N173" s="109" t="s">
        <v>1712</v>
      </c>
      <c r="O173" s="111"/>
      <c r="P173" s="111" t="s">
        <v>305</v>
      </c>
      <c r="Q173" s="111">
        <v>1</v>
      </c>
      <c r="R173" s="111">
        <v>7.5</v>
      </c>
      <c r="S173" s="111"/>
      <c r="T173" s="109" t="s">
        <v>7</v>
      </c>
      <c r="U173" s="108">
        <v>1</v>
      </c>
      <c r="V173" s="109">
        <v>1982</v>
      </c>
      <c r="W173" s="108">
        <f>IF(Table1[[#This Row],[ExpenditureDetails1]]=2010,1,(2010-Table1[[#This Row],[ExpenditureDetails1]]))</f>
        <v>28</v>
      </c>
      <c r="X173" s="109">
        <v>0.1</v>
      </c>
      <c r="Y173" s="174">
        <f>Table1[[#This Row],[ExpenditureDetails3]]*100000</f>
        <v>10000</v>
      </c>
      <c r="Z173" s="174">
        <f>Table1[[#This Row],[ExpenditureDetails4]]/Table1[[#This Row],[Component detail 4]]</f>
        <v>10000</v>
      </c>
      <c r="AA173" s="109">
        <v>1</v>
      </c>
      <c r="AB173" s="109">
        <v>10</v>
      </c>
      <c r="AC173" s="174">
        <f>IF(ISNUMBER([ExpenditureDetails4]),[ExpenditureDetails4]*HLOOKUP([ExpenditureDetails1],'Currency Conversion'!$A$6:$BE$45,19,FALSE),"No Data")</f>
        <v>72343.50788937688</v>
      </c>
      <c r="AD173" s="174">
        <f>Table1[[#This Row],[Calculations1]]/exchange_rate_2010</f>
        <v>1582.1153202835492</v>
      </c>
      <c r="AE1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7234.3507889376879</v>
      </c>
      <c r="AF173" s="174">
        <f>Table1[[#This Row],[Calculations3]]/exchange_rate_2010</f>
        <v>158.21153202835492</v>
      </c>
      <c r="AG173" s="110"/>
      <c r="AH173" s="53"/>
    </row>
    <row r="174" spans="2:34" ht="15" customHeight="1">
      <c r="B174" s="48">
        <v>191</v>
      </c>
      <c r="C174" s="48" t="s">
        <v>1703</v>
      </c>
      <c r="D174" s="108">
        <v>4446</v>
      </c>
      <c r="E174" s="109" t="s">
        <v>2508</v>
      </c>
      <c r="F174" s="109" t="s">
        <v>1819</v>
      </c>
      <c r="G174" s="109" t="s">
        <v>266</v>
      </c>
      <c r="H174" s="108" t="s">
        <v>300</v>
      </c>
      <c r="I174" s="108" t="s">
        <v>2853</v>
      </c>
      <c r="J174" s="108" t="s">
        <v>2852</v>
      </c>
      <c r="K174" s="108" t="s">
        <v>2859</v>
      </c>
      <c r="L174" s="108">
        <v>11</v>
      </c>
      <c r="M174" s="110" t="s">
        <v>2617</v>
      </c>
      <c r="N174" s="111" t="s">
        <v>1728</v>
      </c>
      <c r="O174" s="111" t="s">
        <v>496</v>
      </c>
      <c r="P174" s="111" t="s">
        <v>310</v>
      </c>
      <c r="Q174" s="111">
        <v>1</v>
      </c>
      <c r="R174" s="111"/>
      <c r="S174" s="111"/>
      <c r="T174" s="109" t="s">
        <v>7</v>
      </c>
      <c r="U174" s="108">
        <v>1</v>
      </c>
      <c r="V174" s="109">
        <v>2009</v>
      </c>
      <c r="W174" s="108">
        <f>IF(Table1[[#This Row],[ExpenditureDetails1]]=2010,1,(2010-Table1[[#This Row],[ExpenditureDetails1]]))</f>
        <v>1</v>
      </c>
      <c r="X174" s="109">
        <v>0.25</v>
      </c>
      <c r="Y174" s="174">
        <f>Table1[[#This Row],[ExpenditureDetails3]]*100000</f>
        <v>25000</v>
      </c>
      <c r="Z174" s="174">
        <f>Table1[[#This Row],[ExpenditureDetails4]]/Table1[[#This Row],[Component detail 4]]</f>
        <v>25000</v>
      </c>
      <c r="AA174" s="109">
        <v>1</v>
      </c>
      <c r="AB174" s="109">
        <v>30</v>
      </c>
      <c r="AC174" s="174">
        <f>IF(ISNUMBER([ExpenditureDetails4]),[ExpenditureDetails4]*HLOOKUP([ExpenditureDetails1],'Currency Conversion'!$A$6:$BE$45,19,FALSE),"No Data")</f>
        <v>26885.406247590687</v>
      </c>
      <c r="AD174" s="174">
        <f>Table1[[#This Row],[Calculations1]]/exchange_rate_2010</f>
        <v>587.97001081843246</v>
      </c>
      <c r="AE1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896.1802082530229</v>
      </c>
      <c r="AF174" s="174">
        <f>Table1[[#This Row],[Calculations3]]/exchange_rate_2010</f>
        <v>19.599000360614415</v>
      </c>
      <c r="AG174" s="110"/>
      <c r="AH174" s="53"/>
    </row>
    <row r="175" spans="2:34" ht="15" customHeight="1">
      <c r="B175" s="48">
        <v>192</v>
      </c>
      <c r="C175" s="48" t="s">
        <v>1703</v>
      </c>
      <c r="D175" s="108">
        <v>4446</v>
      </c>
      <c r="E175" s="109" t="s">
        <v>2508</v>
      </c>
      <c r="F175" s="109" t="s">
        <v>1819</v>
      </c>
      <c r="G175" s="109" t="s">
        <v>266</v>
      </c>
      <c r="H175" s="108" t="s">
        <v>300</v>
      </c>
      <c r="I175" s="108" t="s">
        <v>2853</v>
      </c>
      <c r="J175" s="108" t="s">
        <v>2852</v>
      </c>
      <c r="K175" s="108" t="s">
        <v>2859</v>
      </c>
      <c r="L175" s="108">
        <v>11</v>
      </c>
      <c r="M175" s="110" t="s">
        <v>2617</v>
      </c>
      <c r="N175" s="111" t="s">
        <v>1728</v>
      </c>
      <c r="O175" s="111" t="s">
        <v>496</v>
      </c>
      <c r="P175" s="111" t="s">
        <v>311</v>
      </c>
      <c r="Q175" s="111">
        <v>1</v>
      </c>
      <c r="R175" s="111">
        <v>2.5</v>
      </c>
      <c r="S175" s="111"/>
      <c r="T175" s="109" t="s">
        <v>7</v>
      </c>
      <c r="U175" s="108">
        <v>1</v>
      </c>
      <c r="V175" s="109">
        <v>2009</v>
      </c>
      <c r="W175" s="108">
        <f>IF(Table1[[#This Row],[ExpenditureDetails1]]=2010,1,(2010-Table1[[#This Row],[ExpenditureDetails1]]))</f>
        <v>1</v>
      </c>
      <c r="X175" s="109">
        <v>0.5</v>
      </c>
      <c r="Y175" s="174">
        <f>Table1[[#This Row],[ExpenditureDetails3]]*100000</f>
        <v>50000</v>
      </c>
      <c r="Z175" s="174">
        <f>Table1[[#This Row],[ExpenditureDetails4]]/Table1[[#This Row],[Component detail 4]]</f>
        <v>50000</v>
      </c>
      <c r="AA175" s="109">
        <v>1</v>
      </c>
      <c r="AB175" s="109">
        <v>30</v>
      </c>
      <c r="AC175" s="174">
        <f>IF(ISNUMBER([ExpenditureDetails4]),[ExpenditureDetails4]*HLOOKUP([ExpenditureDetails1],'Currency Conversion'!$A$6:$BE$45,19,FALSE),"No Data")</f>
        <v>53770.812495181373</v>
      </c>
      <c r="AD175" s="174">
        <f>Table1[[#This Row],[Calculations1]]/exchange_rate_2010</f>
        <v>1175.9400216368649</v>
      </c>
      <c r="AE1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1792.3604165060458</v>
      </c>
      <c r="AF175" s="174">
        <f>Table1[[#This Row],[Calculations3]]/exchange_rate_2010</f>
        <v>39.19800072122883</v>
      </c>
      <c r="AG175" s="110"/>
      <c r="AH175" s="53"/>
    </row>
    <row r="176" spans="2:34" ht="15" customHeight="1">
      <c r="B176" s="48">
        <v>193</v>
      </c>
      <c r="C176" s="48" t="s">
        <v>1703</v>
      </c>
      <c r="D176" s="108">
        <v>4446</v>
      </c>
      <c r="E176" s="109" t="s">
        <v>2508</v>
      </c>
      <c r="F176" s="109" t="s">
        <v>1819</v>
      </c>
      <c r="G176" s="109" t="s">
        <v>266</v>
      </c>
      <c r="H176" s="108" t="s">
        <v>300</v>
      </c>
      <c r="I176" s="108" t="s">
        <v>2853</v>
      </c>
      <c r="J176" s="108" t="s">
        <v>2852</v>
      </c>
      <c r="K176" s="108" t="s">
        <v>2859</v>
      </c>
      <c r="L176" s="108">
        <v>11</v>
      </c>
      <c r="M176" s="110" t="s">
        <v>2617</v>
      </c>
      <c r="N176" s="111" t="s">
        <v>1728</v>
      </c>
      <c r="O176" s="111" t="s">
        <v>524</v>
      </c>
      <c r="P176" s="111" t="s">
        <v>312</v>
      </c>
      <c r="Q176" s="111">
        <v>1</v>
      </c>
      <c r="R176" s="111">
        <v>5</v>
      </c>
      <c r="S176" s="111"/>
      <c r="T176" s="109" t="s">
        <v>7</v>
      </c>
      <c r="U176" s="108">
        <v>1</v>
      </c>
      <c r="V176" s="109">
        <v>2008</v>
      </c>
      <c r="W176" s="108">
        <f>IF(Table1[[#This Row],[ExpenditureDetails1]]=2010,1,(2010-Table1[[#This Row],[ExpenditureDetails1]]))</f>
        <v>2</v>
      </c>
      <c r="X176" s="109">
        <v>0.35</v>
      </c>
      <c r="Y176" s="174">
        <f>Table1[[#This Row],[ExpenditureDetails3]]*100000</f>
        <v>35000</v>
      </c>
      <c r="Z176" s="174">
        <f>Table1[[#This Row],[ExpenditureDetails4]]/Table1[[#This Row],[Component detail 4]]</f>
        <v>35000</v>
      </c>
      <c r="AA176" s="109">
        <v>1</v>
      </c>
      <c r="AB176" s="109">
        <v>30</v>
      </c>
      <c r="AC176" s="174">
        <f>IF(ISNUMBER([ExpenditureDetails4]),[ExpenditureDetails4]*HLOOKUP([ExpenditureDetails1],'Currency Conversion'!$A$6:$BE$45,19,FALSE),"No Data")</f>
        <v>40159.107908654398</v>
      </c>
      <c r="AD176" s="174">
        <f>Table1[[#This Row],[Calculations1]]/exchange_rate_2010</f>
        <v>878.25904113411423</v>
      </c>
      <c r="AE1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1338.63693028848</v>
      </c>
      <c r="AF176" s="174">
        <f>Table1[[#This Row],[Calculations3]]/exchange_rate_2010</f>
        <v>29.275301371137143</v>
      </c>
      <c r="AG176" s="110"/>
      <c r="AH176" s="53"/>
    </row>
    <row r="177" spans="2:34" ht="15" customHeight="1">
      <c r="B177" s="48">
        <v>194</v>
      </c>
      <c r="C177" s="48" t="s">
        <v>1703</v>
      </c>
      <c r="D177" s="108">
        <v>4446</v>
      </c>
      <c r="E177" s="109" t="s">
        <v>2508</v>
      </c>
      <c r="F177" s="109" t="s">
        <v>1819</v>
      </c>
      <c r="G177" s="109" t="s">
        <v>266</v>
      </c>
      <c r="H177" s="108" t="s">
        <v>300</v>
      </c>
      <c r="I177" s="108" t="s">
        <v>2853</v>
      </c>
      <c r="J177" s="108" t="s">
        <v>2852</v>
      </c>
      <c r="K177" s="108" t="s">
        <v>2859</v>
      </c>
      <c r="L177" s="108">
        <v>11</v>
      </c>
      <c r="M177" s="110" t="s">
        <v>2617</v>
      </c>
      <c r="N177" s="111" t="s">
        <v>1728</v>
      </c>
      <c r="O177" s="111" t="s">
        <v>524</v>
      </c>
      <c r="P177" s="111" t="s">
        <v>313</v>
      </c>
      <c r="Q177" s="111">
        <v>1</v>
      </c>
      <c r="R177" s="111">
        <v>10</v>
      </c>
      <c r="S177" s="111"/>
      <c r="T177" s="109" t="s">
        <v>7</v>
      </c>
      <c r="U177" s="108">
        <v>1</v>
      </c>
      <c r="V177" s="109">
        <v>2008</v>
      </c>
      <c r="W177" s="108">
        <f>IF(Table1[[#This Row],[ExpenditureDetails1]]=2010,1,(2010-Table1[[#This Row],[ExpenditureDetails1]]))</f>
        <v>2</v>
      </c>
      <c r="X177" s="109">
        <v>0.45</v>
      </c>
      <c r="Y177" s="174">
        <f>Table1[[#This Row],[ExpenditureDetails3]]*100000</f>
        <v>45000</v>
      </c>
      <c r="Z177" s="174">
        <f>Table1[[#This Row],[ExpenditureDetails4]]/Table1[[#This Row],[Component detail 4]]</f>
        <v>45000</v>
      </c>
      <c r="AA177" s="109">
        <v>1</v>
      </c>
      <c r="AB177" s="109">
        <v>30</v>
      </c>
      <c r="AC177" s="174">
        <f>IF(ISNUMBER([ExpenditureDetails4]),[ExpenditureDetails4]*HLOOKUP([ExpenditureDetails1],'Currency Conversion'!$A$6:$BE$45,19,FALSE),"No Data")</f>
        <v>51633.138739698508</v>
      </c>
      <c r="AD177" s="174">
        <f>Table1[[#This Row],[Calculations1]]/exchange_rate_2010</f>
        <v>1129.1901957438611</v>
      </c>
      <c r="AE1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1721.104624656617</v>
      </c>
      <c r="AF177" s="174">
        <f>Table1[[#This Row],[Calculations3]]/exchange_rate_2010</f>
        <v>37.639673191462037</v>
      </c>
      <c r="AG177" s="110"/>
      <c r="AH177" s="53"/>
    </row>
    <row r="178" spans="2:34" ht="15" customHeight="1">
      <c r="B178" s="48">
        <v>195</v>
      </c>
      <c r="C178" s="48" t="s">
        <v>1703</v>
      </c>
      <c r="D178" s="108">
        <v>4446</v>
      </c>
      <c r="E178" s="109" t="s">
        <v>2508</v>
      </c>
      <c r="F178" s="109" t="s">
        <v>1819</v>
      </c>
      <c r="G178" s="109" t="s">
        <v>266</v>
      </c>
      <c r="H178" s="108" t="s">
        <v>300</v>
      </c>
      <c r="I178" s="108" t="s">
        <v>2853</v>
      </c>
      <c r="J178" s="108" t="s">
        <v>2852</v>
      </c>
      <c r="K178" s="108" t="s">
        <v>2859</v>
      </c>
      <c r="L178" s="108">
        <v>11</v>
      </c>
      <c r="M178" s="110" t="s">
        <v>2617</v>
      </c>
      <c r="N178" s="111" t="s">
        <v>364</v>
      </c>
      <c r="O178" s="111" t="s">
        <v>2465</v>
      </c>
      <c r="P178" s="111" t="s">
        <v>314</v>
      </c>
      <c r="Q178" s="111">
        <v>1</v>
      </c>
      <c r="R178" s="111">
        <v>2800</v>
      </c>
      <c r="S178" s="111"/>
      <c r="T178" s="109" t="s">
        <v>7</v>
      </c>
      <c r="U178" s="108">
        <v>1</v>
      </c>
      <c r="V178" s="109">
        <v>2008</v>
      </c>
      <c r="W178" s="108">
        <f>IF(Table1[[#This Row],[ExpenditureDetails1]]=2010,1,(2010-Table1[[#This Row],[ExpenditureDetails1]]))</f>
        <v>2</v>
      </c>
      <c r="X178" s="109">
        <v>6</v>
      </c>
      <c r="Y178" s="174">
        <f>Table1[[#This Row],[ExpenditureDetails3]]*100000</f>
        <v>600000</v>
      </c>
      <c r="Z178" s="174">
        <f>Table1[[#This Row],[ExpenditureDetails4]]/Table1[[#This Row],[Component detail 4]]</f>
        <v>600000</v>
      </c>
      <c r="AA178" s="109">
        <v>1</v>
      </c>
      <c r="AB178" s="109">
        <v>20</v>
      </c>
      <c r="AC178" s="174">
        <f>IF(ISNUMBER([ExpenditureDetails4]),[ExpenditureDetails4]*HLOOKUP([ExpenditureDetails1],'Currency Conversion'!$A$6:$BE$45,19,FALSE),"No Data")</f>
        <v>688441.84986264678</v>
      </c>
      <c r="AD178" s="174">
        <f>Table1[[#This Row],[Calculations1]]/exchange_rate_2010</f>
        <v>15055.869276584814</v>
      </c>
      <c r="AE1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178" s="174">
        <f>Table1[[#This Row],[Calculations3]]/exchange_rate_2010</f>
        <v>752.79346382924075</v>
      </c>
      <c r="AG178" s="110"/>
      <c r="AH178" s="53"/>
    </row>
    <row r="179" spans="2:34" ht="15" customHeight="1">
      <c r="B179" s="48">
        <v>196</v>
      </c>
      <c r="C179" s="48" t="s">
        <v>1703</v>
      </c>
      <c r="D179" s="108">
        <v>4446</v>
      </c>
      <c r="E179" s="109" t="s">
        <v>2508</v>
      </c>
      <c r="F179" s="109" t="s">
        <v>1819</v>
      </c>
      <c r="G179" s="109" t="s">
        <v>266</v>
      </c>
      <c r="H179" s="108" t="s">
        <v>300</v>
      </c>
      <c r="I179" s="108" t="s">
        <v>2853</v>
      </c>
      <c r="J179" s="108" t="s">
        <v>2852</v>
      </c>
      <c r="K179" s="108" t="s">
        <v>2859</v>
      </c>
      <c r="L179" s="108">
        <v>11</v>
      </c>
      <c r="M179" s="110" t="s">
        <v>2617</v>
      </c>
      <c r="N179" s="111" t="s">
        <v>20</v>
      </c>
      <c r="O179" s="111" t="s">
        <v>2486</v>
      </c>
      <c r="P179" s="111" t="s">
        <v>315</v>
      </c>
      <c r="Q179" s="111">
        <v>1</v>
      </c>
      <c r="R179" s="111">
        <v>5000</v>
      </c>
      <c r="S179" s="111"/>
      <c r="T179" s="109" t="s">
        <v>7</v>
      </c>
      <c r="U179" s="108">
        <v>1</v>
      </c>
      <c r="V179" s="109">
        <v>2008</v>
      </c>
      <c r="W179" s="108">
        <f>IF(Table1[[#This Row],[ExpenditureDetails1]]=2010,1,(2010-Table1[[#This Row],[ExpenditureDetails1]]))</f>
        <v>2</v>
      </c>
      <c r="X179" s="109">
        <v>12</v>
      </c>
      <c r="Y179" s="174">
        <f>Table1[[#This Row],[ExpenditureDetails3]]*100000</f>
        <v>1200000</v>
      </c>
      <c r="Z179" s="174">
        <f>Table1[[#This Row],[ExpenditureDetails4]]/Table1[[#This Row],[Component detail 4]]</f>
        <v>1200000</v>
      </c>
      <c r="AA179" s="109">
        <v>1</v>
      </c>
      <c r="AB179" s="109">
        <v>10</v>
      </c>
      <c r="AC179" s="174">
        <f>IF(ISNUMBER([ExpenditureDetails4]),[ExpenditureDetails4]*HLOOKUP([ExpenditureDetails1],'Currency Conversion'!$A$6:$BE$45,19,FALSE),"No Data")</f>
        <v>1376883.6997252936</v>
      </c>
      <c r="AD179" s="174">
        <f>Table1[[#This Row],[Calculations1]]/exchange_rate_2010</f>
        <v>30111.738553169627</v>
      </c>
      <c r="AE1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137688.36997252936</v>
      </c>
      <c r="AF179" s="174">
        <f>Table1[[#This Row],[Calculations3]]/exchange_rate_2010</f>
        <v>3011.173855316963</v>
      </c>
      <c r="AG179" s="110"/>
      <c r="AH179" s="53"/>
    </row>
    <row r="180" spans="2:34" ht="15" customHeight="1">
      <c r="B180" s="48">
        <v>197</v>
      </c>
      <c r="C180" s="48" t="s">
        <v>1703</v>
      </c>
      <c r="D180" s="108">
        <v>4446</v>
      </c>
      <c r="E180" s="109" t="s">
        <v>2508</v>
      </c>
      <c r="F180" s="109" t="s">
        <v>1819</v>
      </c>
      <c r="G180" s="109" t="s">
        <v>266</v>
      </c>
      <c r="H180" s="108" t="s">
        <v>300</v>
      </c>
      <c r="I180" s="108" t="s">
        <v>2853</v>
      </c>
      <c r="J180" s="108" t="s">
        <v>2852</v>
      </c>
      <c r="K180" s="108" t="s">
        <v>2859</v>
      </c>
      <c r="L180" s="108">
        <v>11</v>
      </c>
      <c r="M180" s="110" t="s">
        <v>2617</v>
      </c>
      <c r="N180" s="111" t="s">
        <v>364</v>
      </c>
      <c r="O180" s="111" t="s">
        <v>2467</v>
      </c>
      <c r="P180" s="111" t="s">
        <v>316</v>
      </c>
      <c r="Q180" s="111">
        <v>8</v>
      </c>
      <c r="R180" s="111"/>
      <c r="S180" s="111"/>
      <c r="T180" s="109" t="s">
        <v>7</v>
      </c>
      <c r="U180" s="108">
        <v>1</v>
      </c>
      <c r="V180" s="109">
        <v>2008</v>
      </c>
      <c r="W180" s="108">
        <f>IF(Table1[[#This Row],[ExpenditureDetails1]]=2010,1,(2010-Table1[[#This Row],[ExpenditureDetails1]]))</f>
        <v>2</v>
      </c>
      <c r="X180" s="109">
        <v>0.12</v>
      </c>
      <c r="Y180" s="174">
        <f>Table1[[#This Row],[ExpenditureDetails3]]*100000</f>
        <v>12000</v>
      </c>
      <c r="Z180" s="174">
        <f>Table1[[#This Row],[ExpenditureDetails4]]/Table1[[#This Row],[Component detail 4]]</f>
        <v>1500</v>
      </c>
      <c r="AA180" s="109">
        <v>1</v>
      </c>
      <c r="AB180" s="109">
        <v>10</v>
      </c>
      <c r="AC180" s="174">
        <f>IF(ISNUMBER([ExpenditureDetails4]),[ExpenditureDetails4]*HLOOKUP([ExpenditureDetails1],'Currency Conversion'!$A$6:$BE$45,19,FALSE),"No Data")</f>
        <v>13768.836997252936</v>
      </c>
      <c r="AD180" s="174">
        <f>Table1[[#This Row],[Calculations1]]/exchange_rate_2010</f>
        <v>301.1173855316963</v>
      </c>
      <c r="AE1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180" s="174">
        <f>Table1[[#This Row],[Calculations3]]/exchange_rate_2010</f>
        <v>30.11173855316963</v>
      </c>
      <c r="AG180" s="110"/>
      <c r="AH180" s="53"/>
    </row>
    <row r="181" spans="2:34" ht="15" customHeight="1">
      <c r="B181" s="48">
        <v>198</v>
      </c>
      <c r="C181" s="48" t="s">
        <v>1703</v>
      </c>
      <c r="D181" s="108">
        <v>4446</v>
      </c>
      <c r="E181" s="109" t="s">
        <v>2508</v>
      </c>
      <c r="F181" s="109" t="s">
        <v>1819</v>
      </c>
      <c r="G181" s="109" t="s">
        <v>266</v>
      </c>
      <c r="H181" s="108" t="s">
        <v>300</v>
      </c>
      <c r="I181" s="108" t="s">
        <v>2853</v>
      </c>
      <c r="J181" s="108" t="s">
        <v>2852</v>
      </c>
      <c r="K181" s="108" t="s">
        <v>2859</v>
      </c>
      <c r="L181" s="108">
        <v>11</v>
      </c>
      <c r="M181" s="110" t="s">
        <v>2617</v>
      </c>
      <c r="N181" s="109" t="s">
        <v>1712</v>
      </c>
      <c r="O181" s="111"/>
      <c r="P181" s="111" t="s">
        <v>27</v>
      </c>
      <c r="Q181" s="111">
        <v>1</v>
      </c>
      <c r="R181" s="111"/>
      <c r="S181" s="111" t="s">
        <v>2392</v>
      </c>
      <c r="T181" s="109" t="s">
        <v>28</v>
      </c>
      <c r="U181" s="108">
        <v>2</v>
      </c>
      <c r="V181" s="109">
        <v>2008</v>
      </c>
      <c r="W181" s="108"/>
      <c r="X181" s="109">
        <v>0.8</v>
      </c>
      <c r="Y181" s="174">
        <f>Table1[[#This Row],[ExpenditureDetails3]]*100000</f>
        <v>80000</v>
      </c>
      <c r="Z181" s="174">
        <f>Table1[[#This Row],[ExpenditureDetails4]]/Table1[[#This Row],[Component detail 4]]</f>
        <v>80000</v>
      </c>
      <c r="AA181" s="109">
        <v>1</v>
      </c>
      <c r="AB181" s="109">
        <v>10</v>
      </c>
      <c r="AC181" s="174">
        <f>IF(ISNUMBER([ExpenditureDetails4]),[ExpenditureDetails4]*HLOOKUP([ExpenditureDetails1],'Currency Conversion'!$A$6:$BE$45,19,FALSE),"No Data")</f>
        <v>91792.246648352899</v>
      </c>
      <c r="AD181" s="174">
        <f>Table1[[#This Row],[Calculations1]]/exchange_rate_2010</f>
        <v>2007.4492368779752</v>
      </c>
      <c r="AE181" s="174" t="s">
        <v>2912</v>
      </c>
      <c r="AF181" s="174" t="s">
        <v>2912</v>
      </c>
      <c r="AG181" s="110"/>
      <c r="AH181" s="53"/>
    </row>
    <row r="182" spans="2:34" ht="15" customHeight="1">
      <c r="B182" s="48">
        <v>199</v>
      </c>
      <c r="C182" s="48" t="s">
        <v>1703</v>
      </c>
      <c r="D182" s="108">
        <v>4446</v>
      </c>
      <c r="E182" s="109" t="s">
        <v>2508</v>
      </c>
      <c r="F182" s="109" t="s">
        <v>1819</v>
      </c>
      <c r="G182" s="109" t="s">
        <v>266</v>
      </c>
      <c r="H182" s="108" t="s">
        <v>300</v>
      </c>
      <c r="I182" s="108" t="s">
        <v>2853</v>
      </c>
      <c r="J182" s="108" t="s">
        <v>2852</v>
      </c>
      <c r="K182" s="108" t="s">
        <v>2859</v>
      </c>
      <c r="L182" s="108">
        <v>11</v>
      </c>
      <c r="M182" s="110" t="s">
        <v>2617</v>
      </c>
      <c r="N182" s="111" t="s">
        <v>20</v>
      </c>
      <c r="O182" s="111" t="s">
        <v>2486</v>
      </c>
      <c r="P182" s="111" t="s">
        <v>299</v>
      </c>
      <c r="Q182" s="111">
        <v>1</v>
      </c>
      <c r="R182" s="111"/>
      <c r="S182" s="111" t="s">
        <v>2392</v>
      </c>
      <c r="T182" s="109" t="s">
        <v>28</v>
      </c>
      <c r="U182" s="108">
        <v>2</v>
      </c>
      <c r="V182" s="109">
        <v>2009</v>
      </c>
      <c r="W182" s="108"/>
      <c r="X182" s="109">
        <v>0.2</v>
      </c>
      <c r="Y182" s="174">
        <f>Table1[[#This Row],[ExpenditureDetails3]]*100000</f>
        <v>20000</v>
      </c>
      <c r="Z182" s="174">
        <f>Table1[[#This Row],[ExpenditureDetails4]]/Table1[[#This Row],[Component detail 4]]</f>
        <v>20000</v>
      </c>
      <c r="AA182" s="109">
        <v>1</v>
      </c>
      <c r="AB182" s="109">
        <v>10</v>
      </c>
      <c r="AC182" s="174">
        <f>IF(ISNUMBER([ExpenditureDetails4]),[ExpenditureDetails4]*HLOOKUP([ExpenditureDetails1],'Currency Conversion'!$A$6:$BE$45,19,FALSE),"No Data")</f>
        <v>21508.324998072549</v>
      </c>
      <c r="AD182" s="174">
        <f>Table1[[#This Row],[Calculations1]]/exchange_rate_2010</f>
        <v>470.37600865474593</v>
      </c>
      <c r="AE182" s="174" t="s">
        <v>2912</v>
      </c>
      <c r="AF182" s="174" t="s">
        <v>2912</v>
      </c>
      <c r="AG182" s="110"/>
      <c r="AH182" s="53"/>
    </row>
    <row r="183" spans="2:34" ht="15" customHeight="1">
      <c r="B183" s="48">
        <v>200</v>
      </c>
      <c r="C183" s="48" t="s">
        <v>1703</v>
      </c>
      <c r="D183" s="108">
        <v>4446</v>
      </c>
      <c r="E183" s="109" t="s">
        <v>2508</v>
      </c>
      <c r="F183" s="109" t="s">
        <v>1819</v>
      </c>
      <c r="G183" s="109" t="s">
        <v>266</v>
      </c>
      <c r="H183" s="108" t="s">
        <v>300</v>
      </c>
      <c r="I183" s="108" t="s">
        <v>2853</v>
      </c>
      <c r="J183" s="108" t="s">
        <v>2852</v>
      </c>
      <c r="K183" s="108" t="s">
        <v>2859</v>
      </c>
      <c r="L183" s="108">
        <v>11</v>
      </c>
      <c r="M183" s="110" t="s">
        <v>2617</v>
      </c>
      <c r="N183" s="111" t="s">
        <v>1717</v>
      </c>
      <c r="O183" s="111"/>
      <c r="P183" s="111" t="s">
        <v>243</v>
      </c>
      <c r="Q183" s="111">
        <v>1</v>
      </c>
      <c r="R183" s="111"/>
      <c r="S183" s="111"/>
      <c r="T183" s="109" t="s">
        <v>31</v>
      </c>
      <c r="U183" s="108">
        <v>3</v>
      </c>
      <c r="V183" s="109">
        <v>2008</v>
      </c>
      <c r="W183" s="108"/>
      <c r="X183" s="109">
        <v>0.86399999999999999</v>
      </c>
      <c r="Y183" s="174">
        <f>Table1[[#This Row],[ExpenditureDetails3]]*100000</f>
        <v>86400</v>
      </c>
      <c r="Z183" s="174">
        <f>Table1[[#This Row],[ExpenditureDetails4]]/Table1[[#This Row],[Component detail 4]]</f>
        <v>86400</v>
      </c>
      <c r="AA183" s="109">
        <v>1</v>
      </c>
      <c r="AB183" s="109"/>
      <c r="AC183" s="174">
        <f>IF(ISNUMBER([ExpenditureDetails4]),[ExpenditureDetails4]*HLOOKUP([ExpenditureDetails1],'Currency Conversion'!$A$6:$BE$45,19,FALSE),"No Data")</f>
        <v>99135.626380221132</v>
      </c>
      <c r="AD183" s="174">
        <f>Table1[[#This Row],[Calculations1]]/exchange_rate_2010</f>
        <v>2168.0451758282134</v>
      </c>
      <c r="AE1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99135.626380221132</v>
      </c>
      <c r="AF183" s="174">
        <f>Table1[[#This Row],[Calculations3]]/exchange_rate_2010</f>
        <v>2168.0451758282134</v>
      </c>
      <c r="AG183" s="110"/>
      <c r="AH183" s="53"/>
    </row>
    <row r="184" spans="2:34" ht="15" customHeight="1">
      <c r="B184" s="48">
        <v>201</v>
      </c>
      <c r="C184" s="48" t="s">
        <v>1703</v>
      </c>
      <c r="D184" s="108">
        <v>4446</v>
      </c>
      <c r="E184" s="109" t="s">
        <v>2508</v>
      </c>
      <c r="F184" s="109" t="s">
        <v>1819</v>
      </c>
      <c r="G184" s="109" t="s">
        <v>266</v>
      </c>
      <c r="H184" s="108" t="s">
        <v>300</v>
      </c>
      <c r="I184" s="108" t="s">
        <v>2853</v>
      </c>
      <c r="J184" s="108" t="s">
        <v>2852</v>
      </c>
      <c r="K184" s="108" t="s">
        <v>2859</v>
      </c>
      <c r="L184" s="108">
        <v>11</v>
      </c>
      <c r="M184" s="110" t="s">
        <v>2617</v>
      </c>
      <c r="N184" s="111" t="s">
        <v>1719</v>
      </c>
      <c r="O184" s="111"/>
      <c r="P184" s="111" t="s">
        <v>32</v>
      </c>
      <c r="Q184" s="111">
        <v>1</v>
      </c>
      <c r="R184" s="111"/>
      <c r="S184" s="111"/>
      <c r="T184" s="109" t="s">
        <v>31</v>
      </c>
      <c r="U184" s="108">
        <v>3</v>
      </c>
      <c r="V184" s="109">
        <v>2008</v>
      </c>
      <c r="W184" s="108"/>
      <c r="X184" s="109">
        <v>0.26400000000000001</v>
      </c>
      <c r="Y184" s="174">
        <f>Table1[[#This Row],[ExpenditureDetails3]]*100000</f>
        <v>26400</v>
      </c>
      <c r="Z184" s="174">
        <f>Table1[[#This Row],[ExpenditureDetails4]]/Table1[[#This Row],[Component detail 4]]</f>
        <v>26400</v>
      </c>
      <c r="AA184" s="109">
        <v>1</v>
      </c>
      <c r="AB184" s="109"/>
      <c r="AC184" s="174">
        <f>IF(ISNUMBER([ExpenditureDetails4]),[ExpenditureDetails4]*HLOOKUP([ExpenditureDetails1],'Currency Conversion'!$A$6:$BE$45,19,FALSE),"No Data")</f>
        <v>30291.441393956458</v>
      </c>
      <c r="AD184" s="174">
        <f>Table1[[#This Row],[Calculations1]]/exchange_rate_2010</f>
        <v>662.45824816973186</v>
      </c>
      <c r="AE1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30291.441393956458</v>
      </c>
      <c r="AF184" s="174">
        <f>Table1[[#This Row],[Calculations3]]/exchange_rate_2010</f>
        <v>662.45824816973186</v>
      </c>
      <c r="AG184" s="110"/>
      <c r="AH184" s="53"/>
    </row>
    <row r="185" spans="2:34" ht="15" customHeight="1">
      <c r="B185" s="48">
        <v>202</v>
      </c>
      <c r="C185" s="48" t="s">
        <v>1703</v>
      </c>
      <c r="D185" s="108">
        <v>4446</v>
      </c>
      <c r="E185" s="109" t="s">
        <v>2508</v>
      </c>
      <c r="F185" s="109" t="s">
        <v>1819</v>
      </c>
      <c r="G185" s="109" t="s">
        <v>266</v>
      </c>
      <c r="H185" s="108" t="s">
        <v>300</v>
      </c>
      <c r="I185" s="108" t="s">
        <v>2853</v>
      </c>
      <c r="J185" s="108" t="s">
        <v>2852</v>
      </c>
      <c r="K185" s="108" t="s">
        <v>2859</v>
      </c>
      <c r="L185" s="108">
        <v>11</v>
      </c>
      <c r="M185" s="110" t="s">
        <v>2617</v>
      </c>
      <c r="N185" s="111" t="s">
        <v>1717</v>
      </c>
      <c r="O185" s="111"/>
      <c r="P185" s="111" t="s">
        <v>182</v>
      </c>
      <c r="Q185" s="111">
        <v>1</v>
      </c>
      <c r="R185" s="111"/>
      <c r="S185" s="111"/>
      <c r="T185" s="109" t="s">
        <v>31</v>
      </c>
      <c r="U185" s="108">
        <v>3</v>
      </c>
      <c r="V185" s="109">
        <v>2008</v>
      </c>
      <c r="W185" s="108"/>
      <c r="X185" s="109">
        <v>0.4</v>
      </c>
      <c r="Y185" s="174">
        <f>Table1[[#This Row],[ExpenditureDetails3]]*100000</f>
        <v>40000</v>
      </c>
      <c r="Z185" s="174">
        <f>Table1[[#This Row],[ExpenditureDetails4]]/Table1[[#This Row],[Component detail 4]]</f>
        <v>40000</v>
      </c>
      <c r="AA185" s="109">
        <v>1</v>
      </c>
      <c r="AB185" s="109"/>
      <c r="AC185" s="174">
        <f>IF(ISNUMBER([ExpenditureDetails4]),[ExpenditureDetails4]*HLOOKUP([ExpenditureDetails1],'Currency Conversion'!$A$6:$BE$45,19,FALSE),"No Data")</f>
        <v>45896.123324176449</v>
      </c>
      <c r="AD185" s="174">
        <f>Table1[[#This Row],[Calculations1]]/exchange_rate_2010</f>
        <v>1003.7246184389876</v>
      </c>
      <c r="AE1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45896.123324176449</v>
      </c>
      <c r="AF185" s="174">
        <f>Table1[[#This Row],[Calculations3]]/exchange_rate_2010</f>
        <v>1003.7246184389876</v>
      </c>
      <c r="AG185" s="110"/>
      <c r="AH185" s="53"/>
    </row>
    <row r="186" spans="2:34" ht="15" customHeight="1">
      <c r="B186" s="48">
        <v>206</v>
      </c>
      <c r="C186" s="48" t="s">
        <v>1703</v>
      </c>
      <c r="D186" s="108">
        <v>4446</v>
      </c>
      <c r="E186" s="109" t="s">
        <v>2508</v>
      </c>
      <c r="F186" s="109" t="s">
        <v>1819</v>
      </c>
      <c r="G186" s="109" t="s">
        <v>266</v>
      </c>
      <c r="H186" s="108" t="s">
        <v>300</v>
      </c>
      <c r="I186" s="108" t="s">
        <v>2853</v>
      </c>
      <c r="J186" s="108" t="s">
        <v>2852</v>
      </c>
      <c r="K186" s="108" t="s">
        <v>2859</v>
      </c>
      <c r="L186" s="108">
        <v>11</v>
      </c>
      <c r="M186" s="110" t="s">
        <v>2617</v>
      </c>
      <c r="N186" s="111" t="s">
        <v>20</v>
      </c>
      <c r="O186" s="111" t="s">
        <v>2466</v>
      </c>
      <c r="P186" s="111" t="s">
        <v>317</v>
      </c>
      <c r="Q186" s="111">
        <v>6</v>
      </c>
      <c r="R186" s="111"/>
      <c r="S186" s="111"/>
      <c r="T186" s="109" t="s">
        <v>7</v>
      </c>
      <c r="U186" s="108">
        <v>1</v>
      </c>
      <c r="V186" s="109">
        <v>2008</v>
      </c>
      <c r="W186" s="108">
        <f>IF(Table1[[#This Row],[ExpenditureDetails1]]=2010,1,(2010-Table1[[#This Row],[ExpenditureDetails1]]))</f>
        <v>2</v>
      </c>
      <c r="X186" s="109">
        <v>0.09</v>
      </c>
      <c r="Y186" s="174">
        <f>Table1[[#This Row],[ExpenditureDetails3]]*100000</f>
        <v>9000</v>
      </c>
      <c r="Z186" s="174">
        <f>Table1[[#This Row],[ExpenditureDetails4]]/Table1[[#This Row],[Component detail 4]]</f>
        <v>1500</v>
      </c>
      <c r="AA186" s="109">
        <v>1</v>
      </c>
      <c r="AB186" s="109">
        <v>10</v>
      </c>
      <c r="AC186" s="174">
        <f>IF(ISNUMBER([ExpenditureDetails4]),[ExpenditureDetails4]*HLOOKUP([ExpenditureDetails1],'Currency Conversion'!$A$6:$BE$45,19,FALSE),"No Data")</f>
        <v>10326.627747939701</v>
      </c>
      <c r="AD186" s="174">
        <f>Table1[[#This Row],[Calculations1]]/exchange_rate_2010</f>
        <v>225.8380391487722</v>
      </c>
      <c r="AE1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1032.6627747939701</v>
      </c>
      <c r="AF186" s="174">
        <f>Table1[[#This Row],[Calculations3]]/exchange_rate_2010</f>
        <v>22.583803914877222</v>
      </c>
      <c r="AG186" s="110"/>
      <c r="AH186" s="53"/>
    </row>
    <row r="187" spans="2:34" ht="15" customHeight="1">
      <c r="B187" s="48">
        <v>208</v>
      </c>
      <c r="C187" s="48" t="s">
        <v>1703</v>
      </c>
      <c r="D187" s="108">
        <v>4446</v>
      </c>
      <c r="E187" s="109" t="s">
        <v>2508</v>
      </c>
      <c r="F187" s="109" t="s">
        <v>1819</v>
      </c>
      <c r="G187" s="109" t="s">
        <v>266</v>
      </c>
      <c r="H187" s="108" t="s">
        <v>300</v>
      </c>
      <c r="I187" s="108" t="s">
        <v>2853</v>
      </c>
      <c r="J187" s="108" t="s">
        <v>2852</v>
      </c>
      <c r="K187" s="108" t="s">
        <v>2859</v>
      </c>
      <c r="L187" s="108">
        <v>11</v>
      </c>
      <c r="M187" s="110" t="s">
        <v>2617</v>
      </c>
      <c r="N187" s="111" t="s">
        <v>1712</v>
      </c>
      <c r="O187" s="111" t="s">
        <v>2473</v>
      </c>
      <c r="P187" s="111" t="s">
        <v>319</v>
      </c>
      <c r="Q187" s="111">
        <v>1</v>
      </c>
      <c r="R187" s="111">
        <v>5</v>
      </c>
      <c r="S187" s="111" t="s">
        <v>2392</v>
      </c>
      <c r="T187" s="109" t="s">
        <v>28</v>
      </c>
      <c r="U187" s="108">
        <v>2</v>
      </c>
      <c r="V187" s="109">
        <v>2009</v>
      </c>
      <c r="W187" s="108"/>
      <c r="X187" s="109">
        <v>0.18</v>
      </c>
      <c r="Y187" s="174">
        <f>Table1[[#This Row],[ExpenditureDetails3]]*100000</f>
        <v>18000</v>
      </c>
      <c r="Z187" s="174">
        <f>Table1[[#This Row],[ExpenditureDetails4]]/Table1[[#This Row],[Component detail 4]]</f>
        <v>18000</v>
      </c>
      <c r="AA187" s="109">
        <v>1</v>
      </c>
      <c r="AB187" s="109">
        <v>10</v>
      </c>
      <c r="AC187" s="174">
        <f>IF(ISNUMBER([ExpenditureDetails4]),[ExpenditureDetails4]*HLOOKUP([ExpenditureDetails1],'Currency Conversion'!$A$6:$BE$45,19,FALSE),"No Data")</f>
        <v>19357.492498265296</v>
      </c>
      <c r="AD187" s="174">
        <f>Table1[[#This Row],[Calculations1]]/exchange_rate_2010</f>
        <v>423.33840778927134</v>
      </c>
      <c r="AE187" s="174" t="s">
        <v>2912</v>
      </c>
      <c r="AF187" s="174" t="s">
        <v>2912</v>
      </c>
      <c r="AG187" s="110"/>
      <c r="AH187" s="53"/>
    </row>
    <row r="188" spans="2:34" ht="15" customHeight="1">
      <c r="B188" s="48">
        <v>210</v>
      </c>
      <c r="C188" s="48" t="s">
        <v>1703</v>
      </c>
      <c r="D188" s="108">
        <v>4446</v>
      </c>
      <c r="E188" s="109" t="s">
        <v>2508</v>
      </c>
      <c r="F188" s="109" t="s">
        <v>1819</v>
      </c>
      <c r="G188" s="109" t="s">
        <v>266</v>
      </c>
      <c r="H188" s="108" t="s">
        <v>300</v>
      </c>
      <c r="I188" s="108" t="s">
        <v>2853</v>
      </c>
      <c r="J188" s="108" t="s">
        <v>2852</v>
      </c>
      <c r="K188" s="108" t="s">
        <v>2859</v>
      </c>
      <c r="L188" s="108">
        <v>11</v>
      </c>
      <c r="M188" s="110" t="s">
        <v>2617</v>
      </c>
      <c r="N188" s="111" t="s">
        <v>2474</v>
      </c>
      <c r="O188" s="111"/>
      <c r="P188" s="111" t="s">
        <v>77</v>
      </c>
      <c r="Q188" s="111">
        <v>1</v>
      </c>
      <c r="R188" s="111"/>
      <c r="S188" s="111"/>
      <c r="T188" s="109" t="s">
        <v>31</v>
      </c>
      <c r="U188" s="108">
        <v>3</v>
      </c>
      <c r="V188" s="109">
        <v>2008</v>
      </c>
      <c r="W188" s="108"/>
      <c r="X188" s="109">
        <v>0.3</v>
      </c>
      <c r="Y188" s="174">
        <f>Table1[[#This Row],[ExpenditureDetails3]]*100000</f>
        <v>30000</v>
      </c>
      <c r="Z188" s="174">
        <f>Table1[[#This Row],[ExpenditureDetails4]]/Table1[[#This Row],[Component detail 4]]</f>
        <v>30000</v>
      </c>
      <c r="AA188" s="109">
        <v>1</v>
      </c>
      <c r="AB188" s="109"/>
      <c r="AC188" s="174">
        <f>IF(ISNUMBER([ExpenditureDetails4]),[ExpenditureDetails4]*HLOOKUP([ExpenditureDetails1],'Currency Conversion'!$A$6:$BE$45,19,FALSE),"No Data")</f>
        <v>34422.092493132339</v>
      </c>
      <c r="AD188" s="174">
        <f>Table1[[#This Row],[Calculations1]]/exchange_rate_2010</f>
        <v>752.79346382924075</v>
      </c>
      <c r="AE1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188" s="174">
        <f>Table1[[#This Row],[Calculations3]]/exchange_rate_2010</f>
        <v>752.79346382924075</v>
      </c>
      <c r="AG188" s="110"/>
      <c r="AH188" s="53"/>
    </row>
    <row r="189" spans="2:34" ht="15" customHeight="1">
      <c r="B189" s="48">
        <v>211</v>
      </c>
      <c r="C189" s="48" t="s">
        <v>1703</v>
      </c>
      <c r="D189" s="108">
        <v>2036</v>
      </c>
      <c r="E189" s="109" t="s">
        <v>2508</v>
      </c>
      <c r="F189" s="109" t="s">
        <v>1817</v>
      </c>
      <c r="G189" s="109" t="s">
        <v>1451</v>
      </c>
      <c r="H189" s="108" t="s">
        <v>1825</v>
      </c>
      <c r="I189" s="108" t="s">
        <v>2965</v>
      </c>
      <c r="J189" s="108" t="s">
        <v>2568</v>
      </c>
      <c r="K189" s="108" t="s">
        <v>2859</v>
      </c>
      <c r="L189" s="108">
        <v>8</v>
      </c>
      <c r="M189" s="110" t="s">
        <v>2618</v>
      </c>
      <c r="N189" s="111" t="s">
        <v>1722</v>
      </c>
      <c r="O189" s="111"/>
      <c r="P189" s="111" t="s">
        <v>25</v>
      </c>
      <c r="Q189" s="111">
        <v>1</v>
      </c>
      <c r="R189" s="111"/>
      <c r="S189" s="111"/>
      <c r="T189" s="109" t="s">
        <v>24</v>
      </c>
      <c r="U189" s="108">
        <v>4</v>
      </c>
      <c r="V189" s="109">
        <v>2008</v>
      </c>
      <c r="W189" s="108">
        <f>IF(Table1[[#This Row],[ExpenditureDetails1]]=2010,1,(2010-Table1[[#This Row],[ExpenditureDetails1]]))</f>
        <v>2</v>
      </c>
      <c r="X189" s="109">
        <v>0.03</v>
      </c>
      <c r="Y189" s="174">
        <f>Table1[[#This Row],[ExpenditureDetails3]]*100000</f>
        <v>3000</v>
      </c>
      <c r="Z189" s="174">
        <f>Table1[[#This Row],[ExpenditureDetails4]]/Table1[[#This Row],[Component detail 4]]</f>
        <v>3000</v>
      </c>
      <c r="AA189" s="109">
        <v>1</v>
      </c>
      <c r="AB189" s="109"/>
      <c r="AC189" s="174">
        <f>IF(ISNUMBER([ExpenditureDetails4]),[ExpenditureDetails4]*HLOOKUP([ExpenditureDetails1],'Currency Conversion'!$A$6:$BE$45,19,FALSE),"No Data")</f>
        <v>3442.2092493132341</v>
      </c>
      <c r="AD189" s="174">
        <f>Table1[[#This Row],[Calculations1]]/exchange_rate_2010</f>
        <v>75.279346382924075</v>
      </c>
      <c r="AE1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189" s="174">
        <f>Table1[[#This Row],[Calculations3]]/exchange_rate_2010</f>
        <v>75.279346382924075</v>
      </c>
      <c r="AG189" s="110" t="s">
        <v>2849</v>
      </c>
      <c r="AH189" s="53"/>
    </row>
    <row r="190" spans="2:34" ht="15" customHeight="1">
      <c r="B190" s="48">
        <v>212</v>
      </c>
      <c r="C190" s="48" t="s">
        <v>1703</v>
      </c>
      <c r="D190" s="108">
        <v>2036</v>
      </c>
      <c r="E190" s="109" t="s">
        <v>2508</v>
      </c>
      <c r="F190" s="109" t="s">
        <v>1817</v>
      </c>
      <c r="G190" s="109" t="s">
        <v>1451</v>
      </c>
      <c r="H190" s="108" t="s">
        <v>1825</v>
      </c>
      <c r="I190" s="108" t="s">
        <v>2965</v>
      </c>
      <c r="J190" s="108" t="s">
        <v>2568</v>
      </c>
      <c r="K190" s="108" t="s">
        <v>2859</v>
      </c>
      <c r="L190" s="108">
        <v>8</v>
      </c>
      <c r="M190" s="110" t="s">
        <v>2618</v>
      </c>
      <c r="N190" s="111" t="s">
        <v>20</v>
      </c>
      <c r="O190" s="111" t="s">
        <v>2486</v>
      </c>
      <c r="P190" s="111" t="s">
        <v>1461</v>
      </c>
      <c r="Q190" s="111">
        <v>1</v>
      </c>
      <c r="R190" s="109">
        <v>1300</v>
      </c>
      <c r="S190" s="109"/>
      <c r="T190" s="109" t="s">
        <v>7</v>
      </c>
      <c r="U190" s="108">
        <v>1</v>
      </c>
      <c r="V190" s="109">
        <v>2008</v>
      </c>
      <c r="W190" s="108">
        <f>IF(Table1[[#This Row],[ExpenditureDetails1]]=2010,1,(2010-Table1[[#This Row],[ExpenditureDetails1]]))</f>
        <v>2</v>
      </c>
      <c r="X190" s="109">
        <v>2</v>
      </c>
      <c r="Y190" s="174">
        <f>Table1[[#This Row],[ExpenditureDetails3]]*100000</f>
        <v>200000</v>
      </c>
      <c r="Z190" s="174">
        <f>Table1[[#This Row],[ExpenditureDetails4]]/Table1[[#This Row],[Component detail 4]]</f>
        <v>200000</v>
      </c>
      <c r="AA190" s="109">
        <v>1</v>
      </c>
      <c r="AB190" s="109">
        <v>10</v>
      </c>
      <c r="AC190" s="174">
        <f>IF(ISNUMBER([ExpenditureDetails4]),[ExpenditureDetails4]*HLOOKUP([ExpenditureDetails1],'Currency Conversion'!$A$6:$BE$45,19,FALSE),"No Data")</f>
        <v>229480.61662088227</v>
      </c>
      <c r="AD190" s="174">
        <f>Table1[[#This Row],[Calculations1]]/exchange_rate_2010</f>
        <v>5018.6230921949382</v>
      </c>
      <c r="AE1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22948.061662088228</v>
      </c>
      <c r="AF190" s="174">
        <f>Table1[[#This Row],[Calculations3]]/exchange_rate_2010</f>
        <v>501.86230921949385</v>
      </c>
      <c r="AG190" s="110" t="s">
        <v>2849</v>
      </c>
      <c r="AH190" s="53"/>
    </row>
    <row r="191" spans="2:34" ht="15" customHeight="1">
      <c r="B191" s="48">
        <v>214</v>
      </c>
      <c r="C191" s="48" t="s">
        <v>1703</v>
      </c>
      <c r="D191" s="108">
        <v>2036</v>
      </c>
      <c r="E191" s="109" t="s">
        <v>2508</v>
      </c>
      <c r="F191" s="109" t="s">
        <v>1817</v>
      </c>
      <c r="G191" s="109" t="s">
        <v>1451</v>
      </c>
      <c r="H191" s="108" t="s">
        <v>1825</v>
      </c>
      <c r="I191" s="108" t="s">
        <v>2965</v>
      </c>
      <c r="J191" s="108" t="s">
        <v>2568</v>
      </c>
      <c r="K191" s="108" t="s">
        <v>2859</v>
      </c>
      <c r="L191" s="108">
        <v>8</v>
      </c>
      <c r="M191" s="110" t="s">
        <v>2618</v>
      </c>
      <c r="N191" s="111"/>
      <c r="O191" s="111"/>
      <c r="P191" s="111" t="s">
        <v>386</v>
      </c>
      <c r="Q191" s="111">
        <v>1</v>
      </c>
      <c r="R191" s="109"/>
      <c r="S191" s="109"/>
      <c r="T191" s="109" t="s">
        <v>31</v>
      </c>
      <c r="U191" s="108">
        <v>3</v>
      </c>
      <c r="V191" s="109">
        <v>2008</v>
      </c>
      <c r="W191" s="108"/>
      <c r="X191" s="109">
        <v>1.32</v>
      </c>
      <c r="Y191" s="174">
        <f>Table1[[#This Row],[ExpenditureDetails3]]*100000</f>
        <v>132000</v>
      </c>
      <c r="Z191" s="174">
        <f>Table1[[#This Row],[ExpenditureDetails4]]/Table1[[#This Row],[Component detail 4]]</f>
        <v>132000</v>
      </c>
      <c r="AA191" s="109">
        <v>1</v>
      </c>
      <c r="AB191" s="109"/>
      <c r="AC191" s="174">
        <f>IF(ISNUMBER([ExpenditureDetails4]),[ExpenditureDetails4]*HLOOKUP([ExpenditureDetails1],'Currency Conversion'!$A$6:$BE$45,19,FALSE),"No Data")</f>
        <v>151457.2069697823</v>
      </c>
      <c r="AD191" s="174">
        <f>Table1[[#This Row],[Calculations1]]/exchange_rate_2010</f>
        <v>3312.2912408486595</v>
      </c>
      <c r="AE1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151457.2069697823</v>
      </c>
      <c r="AF191" s="174">
        <f>Table1[[#This Row],[Calculations3]]/exchange_rate_2010</f>
        <v>3312.2912408486595</v>
      </c>
      <c r="AG191" s="110" t="s">
        <v>2849</v>
      </c>
      <c r="AH191" s="53"/>
    </row>
    <row r="192" spans="2:34" ht="15" customHeight="1">
      <c r="B192" s="48">
        <v>215</v>
      </c>
      <c r="C192" s="48" t="s">
        <v>1703</v>
      </c>
      <c r="D192" s="108">
        <v>2036</v>
      </c>
      <c r="E192" s="109" t="s">
        <v>2508</v>
      </c>
      <c r="F192" s="109" t="s">
        <v>1817</v>
      </c>
      <c r="G192" s="109" t="s">
        <v>1451</v>
      </c>
      <c r="H192" s="108" t="s">
        <v>1825</v>
      </c>
      <c r="I192" s="108" t="s">
        <v>2965</v>
      </c>
      <c r="J192" s="108" t="s">
        <v>2568</v>
      </c>
      <c r="K192" s="108" t="s">
        <v>2859</v>
      </c>
      <c r="L192" s="108">
        <v>8</v>
      </c>
      <c r="M192" s="110" t="s">
        <v>2618</v>
      </c>
      <c r="N192" s="111" t="s">
        <v>1722</v>
      </c>
      <c r="O192" s="111"/>
      <c r="P192" s="111" t="s">
        <v>149</v>
      </c>
      <c r="Q192" s="111">
        <v>1</v>
      </c>
      <c r="R192" s="111"/>
      <c r="S192" s="111"/>
      <c r="T192" s="109" t="s">
        <v>24</v>
      </c>
      <c r="U192" s="108">
        <v>4</v>
      </c>
      <c r="V192" s="109">
        <v>2008</v>
      </c>
      <c r="W192" s="108">
        <f>IF(Table1[[#This Row],[ExpenditureDetails1]]=2010,1,(2010-Table1[[#This Row],[ExpenditureDetails1]]))</f>
        <v>2</v>
      </c>
      <c r="X192" s="109">
        <v>0.05</v>
      </c>
      <c r="Y192" s="174">
        <f>Table1[[#This Row],[ExpenditureDetails3]]*100000</f>
        <v>5000</v>
      </c>
      <c r="Z192" s="174">
        <f>Table1[[#This Row],[ExpenditureDetails4]]/Table1[[#This Row],[Component detail 4]]</f>
        <v>5000</v>
      </c>
      <c r="AA192" s="109">
        <v>1</v>
      </c>
      <c r="AB192" s="109"/>
      <c r="AC192" s="174">
        <f>IF(ISNUMBER([ExpenditureDetails4]),[ExpenditureDetails4]*HLOOKUP([ExpenditureDetails1],'Currency Conversion'!$A$6:$BE$45,19,FALSE),"No Data")</f>
        <v>5737.0154155220562</v>
      </c>
      <c r="AD192" s="174">
        <f>Table1[[#This Row],[Calculations1]]/exchange_rate_2010</f>
        <v>125.46557730487345</v>
      </c>
      <c r="AE1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192" s="174">
        <f>Table1[[#This Row],[Calculations3]]/exchange_rate_2010</f>
        <v>125.46557730487345</v>
      </c>
      <c r="AG192" s="110" t="s">
        <v>2849</v>
      </c>
      <c r="AH192" s="53"/>
    </row>
    <row r="193" spans="2:34" ht="15" customHeight="1">
      <c r="B193" s="48">
        <v>216</v>
      </c>
      <c r="C193" s="48" t="s">
        <v>1703</v>
      </c>
      <c r="D193" s="108">
        <v>2036</v>
      </c>
      <c r="E193" s="109" t="s">
        <v>2508</v>
      </c>
      <c r="F193" s="109" t="s">
        <v>1817</v>
      </c>
      <c r="G193" s="109" t="s">
        <v>1451</v>
      </c>
      <c r="H193" s="108" t="s">
        <v>1825</v>
      </c>
      <c r="I193" s="108" t="s">
        <v>2965</v>
      </c>
      <c r="J193" s="108" t="s">
        <v>2568</v>
      </c>
      <c r="K193" s="108" t="s">
        <v>2859</v>
      </c>
      <c r="L193" s="108">
        <v>8</v>
      </c>
      <c r="M193" s="110" t="s">
        <v>2618</v>
      </c>
      <c r="N193" s="109" t="s">
        <v>1729</v>
      </c>
      <c r="O193" s="109" t="s">
        <v>519</v>
      </c>
      <c r="P193" s="109" t="s">
        <v>1710</v>
      </c>
      <c r="Q193" s="111">
        <v>1</v>
      </c>
      <c r="R193" s="111"/>
      <c r="S193" s="111"/>
      <c r="T193" s="109" t="s">
        <v>7</v>
      </c>
      <c r="U193" s="108">
        <v>1</v>
      </c>
      <c r="V193" s="109">
        <v>1986</v>
      </c>
      <c r="W193" s="108">
        <f>IF(Table1[[#This Row],[ExpenditureDetails1]]=2010,1,(2010-Table1[[#This Row],[ExpenditureDetails1]]))</f>
        <v>24</v>
      </c>
      <c r="X193" s="109">
        <v>0.15</v>
      </c>
      <c r="Y193" s="174">
        <f>Table1[[#This Row],[ExpenditureDetails3]]*100000</f>
        <v>15000</v>
      </c>
      <c r="Z193" s="174">
        <f>Table1[[#This Row],[ExpenditureDetails4]]/Table1[[#This Row],[Component detail 4]]</f>
        <v>15000</v>
      </c>
      <c r="AA193" s="109">
        <v>1</v>
      </c>
      <c r="AB193" s="109">
        <v>10</v>
      </c>
      <c r="AC193" s="174">
        <f>IF(ISNUMBER([ExpenditureDetails4]),[ExpenditureDetails4]*HLOOKUP([ExpenditureDetails1],'Currency Conversion'!$A$6:$BE$45,19,FALSE),"No Data")</f>
        <v>79913.351139880804</v>
      </c>
      <c r="AD193" s="174">
        <f>Table1[[#This Row],[Calculations1]]/exchange_rate_2010</f>
        <v>1747.6638999443637</v>
      </c>
      <c r="AE1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7991.3351139880806</v>
      </c>
      <c r="AF193" s="174">
        <f>Table1[[#This Row],[Calculations3]]/exchange_rate_2010</f>
        <v>174.76638999443639</v>
      </c>
      <c r="AG193" s="110" t="s">
        <v>2849</v>
      </c>
      <c r="AH193" s="53"/>
    </row>
    <row r="194" spans="2:34" ht="15" customHeight="1">
      <c r="B194" s="48">
        <v>217</v>
      </c>
      <c r="C194" s="48" t="s">
        <v>1703</v>
      </c>
      <c r="D194" s="108">
        <v>2036</v>
      </c>
      <c r="E194" s="109" t="s">
        <v>2508</v>
      </c>
      <c r="F194" s="109" t="s">
        <v>1817</v>
      </c>
      <c r="G194" s="109" t="s">
        <v>1451</v>
      </c>
      <c r="H194" s="108" t="s">
        <v>1825</v>
      </c>
      <c r="I194" s="108" t="s">
        <v>2965</v>
      </c>
      <c r="J194" s="108" t="s">
        <v>2568</v>
      </c>
      <c r="K194" s="108" t="s">
        <v>2859</v>
      </c>
      <c r="L194" s="108">
        <v>8</v>
      </c>
      <c r="M194" s="110" t="s">
        <v>2618</v>
      </c>
      <c r="N194" s="109" t="s">
        <v>1729</v>
      </c>
      <c r="O194" s="109" t="s">
        <v>519</v>
      </c>
      <c r="P194" s="109" t="s">
        <v>110</v>
      </c>
      <c r="Q194" s="111">
        <v>1</v>
      </c>
      <c r="R194" s="111"/>
      <c r="S194" s="111"/>
      <c r="T194" s="109" t="s">
        <v>7</v>
      </c>
      <c r="U194" s="108">
        <v>1</v>
      </c>
      <c r="V194" s="109">
        <v>1991</v>
      </c>
      <c r="W194" s="108">
        <f>IF(Table1[[#This Row],[ExpenditureDetails1]]=2010,1,(2010-Table1[[#This Row],[ExpenditureDetails1]]))</f>
        <v>19</v>
      </c>
      <c r="X194" s="109">
        <v>0.15</v>
      </c>
      <c r="Y194" s="174">
        <f>Table1[[#This Row],[ExpenditureDetails3]]*100000</f>
        <v>15000</v>
      </c>
      <c r="Z194" s="174">
        <f>Table1[[#This Row],[ExpenditureDetails4]]/Table1[[#This Row],[Component detail 4]]</f>
        <v>15000</v>
      </c>
      <c r="AA194" s="109">
        <v>1</v>
      </c>
      <c r="AB194" s="109">
        <v>10</v>
      </c>
      <c r="AC194" s="174">
        <f>IF(ISNUMBER([ExpenditureDetails4]),[ExpenditureDetails4]*HLOOKUP([ExpenditureDetails1],'Currency Conversion'!$A$6:$BE$45,19,FALSE),"No Data")</f>
        <v>52694.668510292955</v>
      </c>
      <c r="AD194" s="174">
        <f>Table1[[#This Row],[Calculations1]]/exchange_rate_2010</f>
        <v>1152.4053060141937</v>
      </c>
      <c r="AE1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5269.4668510292959</v>
      </c>
      <c r="AF194" s="174">
        <f>Table1[[#This Row],[Calculations3]]/exchange_rate_2010</f>
        <v>115.24053060141937</v>
      </c>
      <c r="AG194" s="110" t="s">
        <v>2849</v>
      </c>
      <c r="AH194" s="53"/>
    </row>
    <row r="195" spans="2:34" ht="15" customHeight="1">
      <c r="B195" s="48">
        <v>218</v>
      </c>
      <c r="C195" s="48" t="s">
        <v>1703</v>
      </c>
      <c r="D195" s="108">
        <v>2036</v>
      </c>
      <c r="E195" s="109" t="s">
        <v>2508</v>
      </c>
      <c r="F195" s="109" t="s">
        <v>1817</v>
      </c>
      <c r="G195" s="109" t="s">
        <v>1451</v>
      </c>
      <c r="H195" s="108" t="s">
        <v>1825</v>
      </c>
      <c r="I195" s="108" t="s">
        <v>2965</v>
      </c>
      <c r="J195" s="108" t="s">
        <v>2568</v>
      </c>
      <c r="K195" s="108" t="s">
        <v>2859</v>
      </c>
      <c r="L195" s="108">
        <v>8</v>
      </c>
      <c r="M195" s="110" t="s">
        <v>2618</v>
      </c>
      <c r="N195" s="109" t="s">
        <v>1729</v>
      </c>
      <c r="O195" s="109" t="s">
        <v>519</v>
      </c>
      <c r="P195" s="109" t="s">
        <v>112</v>
      </c>
      <c r="Q195" s="111">
        <v>1</v>
      </c>
      <c r="R195" s="111"/>
      <c r="S195" s="111"/>
      <c r="T195" s="109" t="s">
        <v>7</v>
      </c>
      <c r="U195" s="108">
        <v>1</v>
      </c>
      <c r="V195" s="109">
        <v>1980</v>
      </c>
      <c r="W195" s="108">
        <f>IF(Table1[[#This Row],[ExpenditureDetails1]]=2010,1,(2010-Table1[[#This Row],[ExpenditureDetails1]]))</f>
        <v>30</v>
      </c>
      <c r="X195" s="109">
        <v>0.12</v>
      </c>
      <c r="Y195" s="174">
        <f>Table1[[#This Row],[ExpenditureDetails3]]*100000</f>
        <v>12000</v>
      </c>
      <c r="Z195" s="174">
        <f>Table1[[#This Row],[ExpenditureDetails4]]/Table1[[#This Row],[Component detail 4]]</f>
        <v>12000</v>
      </c>
      <c r="AA195" s="109">
        <v>1</v>
      </c>
      <c r="AB195" s="109">
        <v>10</v>
      </c>
      <c r="AC195" s="174">
        <f>IF(ISNUMBER([ExpenditureDetails4]),[ExpenditureDetails4]*HLOOKUP([ExpenditureDetails1],'Currency Conversion'!$A$6:$BE$45,19,FALSE),"No Data")</f>
        <v>107281.40377139537</v>
      </c>
      <c r="AD195" s="174">
        <f>Table1[[#This Row],[Calculations1]]/exchange_rate_2010</f>
        <v>2346.1891390142805</v>
      </c>
      <c r="AE1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10728.140377139538</v>
      </c>
      <c r="AF195" s="174">
        <f>Table1[[#This Row],[Calculations3]]/exchange_rate_2010</f>
        <v>234.61891390142807</v>
      </c>
      <c r="AG195" s="110" t="s">
        <v>2849</v>
      </c>
      <c r="AH195" s="53"/>
    </row>
    <row r="196" spans="2:34" ht="15" customHeight="1">
      <c r="B196" s="48">
        <v>219</v>
      </c>
      <c r="C196" s="48" t="s">
        <v>1703</v>
      </c>
      <c r="D196" s="108">
        <v>2036</v>
      </c>
      <c r="E196" s="109" t="s">
        <v>2508</v>
      </c>
      <c r="F196" s="109" t="s">
        <v>1817</v>
      </c>
      <c r="G196" s="109" t="s">
        <v>1451</v>
      </c>
      <c r="H196" s="108" t="s">
        <v>1825</v>
      </c>
      <c r="I196" s="108" t="s">
        <v>2965</v>
      </c>
      <c r="J196" s="108" t="s">
        <v>2568</v>
      </c>
      <c r="K196" s="108" t="s">
        <v>2859</v>
      </c>
      <c r="L196" s="108">
        <v>8</v>
      </c>
      <c r="M196" s="110" t="s">
        <v>2618</v>
      </c>
      <c r="N196" s="109" t="s">
        <v>1729</v>
      </c>
      <c r="O196" s="109" t="s">
        <v>519</v>
      </c>
      <c r="P196" s="109" t="s">
        <v>113</v>
      </c>
      <c r="Q196" s="111">
        <v>1</v>
      </c>
      <c r="R196" s="111"/>
      <c r="S196" s="111"/>
      <c r="T196" s="109" t="s">
        <v>7</v>
      </c>
      <c r="U196" s="108">
        <v>1</v>
      </c>
      <c r="V196" s="109">
        <v>1995</v>
      </c>
      <c r="W196" s="108">
        <f>IF(Table1[[#This Row],[ExpenditureDetails1]]=2010,1,(2010-Table1[[#This Row],[ExpenditureDetails1]]))</f>
        <v>15</v>
      </c>
      <c r="X196" s="109">
        <v>0.15</v>
      </c>
      <c r="Y196" s="174">
        <f>Table1[[#This Row],[ExpenditureDetails3]]*100000</f>
        <v>15000</v>
      </c>
      <c r="Z196" s="174">
        <f>Table1[[#This Row],[ExpenditureDetails4]]/Table1[[#This Row],[Component detail 4]]</f>
        <v>15000</v>
      </c>
      <c r="AA196" s="109">
        <v>1</v>
      </c>
      <c r="AB196" s="109">
        <v>10</v>
      </c>
      <c r="AC196" s="174">
        <f>IF(ISNUMBER([ExpenditureDetails4]),[ExpenditureDetails4]*HLOOKUP([ExpenditureDetails1],'Currency Conversion'!$A$6:$BE$45,19,FALSE),"No Data")</f>
        <v>35199.226148497488</v>
      </c>
      <c r="AD196" s="174">
        <f>Table1[[#This Row],[Calculations1]]/exchange_rate_2010</f>
        <v>769.7889772890145</v>
      </c>
      <c r="AE1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3519.9226148497487</v>
      </c>
      <c r="AF196" s="174">
        <f>Table1[[#This Row],[Calculations3]]/exchange_rate_2010</f>
        <v>76.978897728901458</v>
      </c>
      <c r="AG196" s="110" t="s">
        <v>2849</v>
      </c>
      <c r="AH196" s="53"/>
    </row>
    <row r="197" spans="2:34" ht="15" customHeight="1">
      <c r="B197" s="48">
        <v>220</v>
      </c>
      <c r="C197" s="48" t="s">
        <v>1703</v>
      </c>
      <c r="D197" s="108">
        <v>2036</v>
      </c>
      <c r="E197" s="109" t="s">
        <v>2508</v>
      </c>
      <c r="F197" s="109" t="s">
        <v>1817</v>
      </c>
      <c r="G197" s="109" t="s">
        <v>1451</v>
      </c>
      <c r="H197" s="108" t="s">
        <v>1825</v>
      </c>
      <c r="I197" s="108" t="s">
        <v>2965</v>
      </c>
      <c r="J197" s="108" t="s">
        <v>2568</v>
      </c>
      <c r="K197" s="108" t="s">
        <v>2859</v>
      </c>
      <c r="L197" s="108">
        <v>8</v>
      </c>
      <c r="M197" s="110" t="s">
        <v>2618</v>
      </c>
      <c r="N197" s="109" t="s">
        <v>1729</v>
      </c>
      <c r="O197" s="109" t="s">
        <v>519</v>
      </c>
      <c r="P197" s="109" t="s">
        <v>114</v>
      </c>
      <c r="Q197" s="111">
        <v>1</v>
      </c>
      <c r="R197" s="111"/>
      <c r="S197" s="111"/>
      <c r="T197" s="109" t="s">
        <v>7</v>
      </c>
      <c r="U197" s="108">
        <v>1</v>
      </c>
      <c r="V197" s="109">
        <v>1996</v>
      </c>
      <c r="W197" s="108">
        <f>IF(Table1[[#This Row],[ExpenditureDetails1]]=2010,1,(2010-Table1[[#This Row],[ExpenditureDetails1]]))</f>
        <v>14</v>
      </c>
      <c r="X197" s="109">
        <v>0.2</v>
      </c>
      <c r="Y197" s="174">
        <f>Table1[[#This Row],[ExpenditureDetails3]]*100000</f>
        <v>20000</v>
      </c>
      <c r="Z197" s="174">
        <f>Table1[[#This Row],[ExpenditureDetails4]]/Table1[[#This Row],[Component detail 4]]</f>
        <v>20000</v>
      </c>
      <c r="AA197" s="109">
        <v>1</v>
      </c>
      <c r="AB197" s="109">
        <v>10</v>
      </c>
      <c r="AC197" s="174">
        <f>IF(ISNUMBER([ExpenditureDetails4]),[ExpenditureDetails4]*HLOOKUP([ExpenditureDetails1],'Currency Conversion'!$A$6:$BE$45,19,FALSE),"No Data")</f>
        <v>43027.360733949849</v>
      </c>
      <c r="AD197" s="174">
        <f>Table1[[#This Row],[Calculations1]]/exchange_rate_2010</f>
        <v>940.98625563808309</v>
      </c>
      <c r="AE1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4302.7360733949845</v>
      </c>
      <c r="AF197" s="174">
        <f>Table1[[#This Row],[Calculations3]]/exchange_rate_2010</f>
        <v>94.098625563808298</v>
      </c>
      <c r="AG197" s="110" t="s">
        <v>2849</v>
      </c>
      <c r="AH197" s="53"/>
    </row>
    <row r="198" spans="2:34" ht="15" customHeight="1">
      <c r="B198" s="48">
        <v>221</v>
      </c>
      <c r="C198" s="48" t="s">
        <v>1703</v>
      </c>
      <c r="D198" s="108">
        <v>2036</v>
      </c>
      <c r="E198" s="109" t="s">
        <v>2508</v>
      </c>
      <c r="F198" s="109" t="s">
        <v>1817</v>
      </c>
      <c r="G198" s="109" t="s">
        <v>1451</v>
      </c>
      <c r="H198" s="108" t="s">
        <v>1825</v>
      </c>
      <c r="I198" s="108" t="s">
        <v>2965</v>
      </c>
      <c r="J198" s="108" t="s">
        <v>2568</v>
      </c>
      <c r="K198" s="108" t="s">
        <v>2859</v>
      </c>
      <c r="L198" s="108">
        <v>8</v>
      </c>
      <c r="M198" s="110" t="s">
        <v>2618</v>
      </c>
      <c r="N198" s="109" t="s">
        <v>1729</v>
      </c>
      <c r="O198" s="109" t="s">
        <v>519</v>
      </c>
      <c r="P198" s="109" t="s">
        <v>115</v>
      </c>
      <c r="Q198" s="111">
        <v>1</v>
      </c>
      <c r="R198" s="111"/>
      <c r="S198" s="111"/>
      <c r="T198" s="109" t="s">
        <v>7</v>
      </c>
      <c r="U198" s="108">
        <v>1</v>
      </c>
      <c r="V198" s="109">
        <v>1986</v>
      </c>
      <c r="W198" s="108">
        <f>IF(Table1[[#This Row],[ExpenditureDetails1]]=2010,1,(2010-Table1[[#This Row],[ExpenditureDetails1]]))</f>
        <v>24</v>
      </c>
      <c r="X198" s="109">
        <v>0.2</v>
      </c>
      <c r="Y198" s="174">
        <f>Table1[[#This Row],[ExpenditureDetails3]]*100000</f>
        <v>20000</v>
      </c>
      <c r="Z198" s="174">
        <f>Table1[[#This Row],[ExpenditureDetails4]]/Table1[[#This Row],[Component detail 4]]</f>
        <v>20000</v>
      </c>
      <c r="AA198" s="109">
        <v>1</v>
      </c>
      <c r="AB198" s="109">
        <v>10</v>
      </c>
      <c r="AC198" s="174">
        <f>IF(ISNUMBER([ExpenditureDetails4]),[ExpenditureDetails4]*HLOOKUP([ExpenditureDetails1],'Currency Conversion'!$A$6:$BE$45,19,FALSE),"No Data")</f>
        <v>106551.1348531744</v>
      </c>
      <c r="AD198" s="174">
        <f>Table1[[#This Row],[Calculations1]]/exchange_rate_2010</f>
        <v>2330.2185332591516</v>
      </c>
      <c r="AE1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10655.113485317441</v>
      </c>
      <c r="AF198" s="174">
        <f>Table1[[#This Row],[Calculations3]]/exchange_rate_2010</f>
        <v>233.02185332591517</v>
      </c>
      <c r="AG198" s="110" t="s">
        <v>2849</v>
      </c>
      <c r="AH198" s="53"/>
    </row>
    <row r="199" spans="2:34" ht="15" customHeight="1">
      <c r="B199" s="48">
        <v>222</v>
      </c>
      <c r="C199" s="48" t="s">
        <v>1703</v>
      </c>
      <c r="D199" s="108">
        <v>2036</v>
      </c>
      <c r="E199" s="109" t="s">
        <v>2508</v>
      </c>
      <c r="F199" s="109" t="s">
        <v>1817</v>
      </c>
      <c r="G199" s="109" t="s">
        <v>1451</v>
      </c>
      <c r="H199" s="108" t="s">
        <v>1825</v>
      </c>
      <c r="I199" s="108" t="s">
        <v>2965</v>
      </c>
      <c r="J199" s="108" t="s">
        <v>2568</v>
      </c>
      <c r="K199" s="108" t="s">
        <v>2859</v>
      </c>
      <c r="L199" s="108">
        <v>8</v>
      </c>
      <c r="M199" s="110" t="s">
        <v>2618</v>
      </c>
      <c r="N199" s="109" t="s">
        <v>1729</v>
      </c>
      <c r="O199" s="109" t="s">
        <v>519</v>
      </c>
      <c r="P199" s="109" t="s">
        <v>116</v>
      </c>
      <c r="Q199" s="111">
        <v>1</v>
      </c>
      <c r="R199" s="111"/>
      <c r="S199" s="111"/>
      <c r="T199" s="109" t="s">
        <v>7</v>
      </c>
      <c r="U199" s="108">
        <v>1</v>
      </c>
      <c r="V199" s="109">
        <v>1987</v>
      </c>
      <c r="W199" s="108">
        <f>IF(Table1[[#This Row],[ExpenditureDetails1]]=2010,1,(2010-Table1[[#This Row],[ExpenditureDetails1]]))</f>
        <v>23</v>
      </c>
      <c r="X199" s="109">
        <v>0.2</v>
      </c>
      <c r="Y199" s="174">
        <f>Table1[[#This Row],[ExpenditureDetails3]]*100000</f>
        <v>20000</v>
      </c>
      <c r="Z199" s="174">
        <f>Table1[[#This Row],[ExpenditureDetails4]]/Table1[[#This Row],[Component detail 4]]</f>
        <v>20000</v>
      </c>
      <c r="AA199" s="109">
        <v>1</v>
      </c>
      <c r="AB199" s="109">
        <v>10</v>
      </c>
      <c r="AC199" s="174">
        <f>IF(ISNUMBER([ExpenditureDetails4]),[ExpenditureDetails4]*HLOOKUP([ExpenditureDetails1],'Currency Conversion'!$A$6:$BE$45,19,FALSE),"No Data")</f>
        <v>99757.824150552333</v>
      </c>
      <c r="AD199" s="174">
        <f>Table1[[#This Row],[Calculations1]]/exchange_rate_2010</f>
        <v>2181.652321146526</v>
      </c>
      <c r="AE1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9975.7824150552333</v>
      </c>
      <c r="AF199" s="174">
        <f>Table1[[#This Row],[Calculations3]]/exchange_rate_2010</f>
        <v>218.16523211465261</v>
      </c>
      <c r="AG199" s="110" t="s">
        <v>2849</v>
      </c>
      <c r="AH199" s="53"/>
    </row>
    <row r="200" spans="2:34" ht="15" customHeight="1">
      <c r="B200" s="48">
        <v>223</v>
      </c>
      <c r="C200" s="48" t="s">
        <v>1703</v>
      </c>
      <c r="D200" s="108">
        <v>2036</v>
      </c>
      <c r="E200" s="109" t="s">
        <v>2508</v>
      </c>
      <c r="F200" s="109" t="s">
        <v>1817</v>
      </c>
      <c r="G200" s="109" t="s">
        <v>1451</v>
      </c>
      <c r="H200" s="108" t="s">
        <v>1825</v>
      </c>
      <c r="I200" s="108" t="s">
        <v>2965</v>
      </c>
      <c r="J200" s="108" t="s">
        <v>2568</v>
      </c>
      <c r="K200" s="108" t="s">
        <v>2859</v>
      </c>
      <c r="L200" s="108">
        <v>8</v>
      </c>
      <c r="M200" s="110" t="s">
        <v>2618</v>
      </c>
      <c r="N200" s="109" t="s">
        <v>1729</v>
      </c>
      <c r="O200" s="109" t="s">
        <v>519</v>
      </c>
      <c r="P200" s="109" t="s">
        <v>117</v>
      </c>
      <c r="Q200" s="111">
        <v>1</v>
      </c>
      <c r="R200" s="111"/>
      <c r="S200" s="111"/>
      <c r="T200" s="109" t="s">
        <v>7</v>
      </c>
      <c r="U200" s="108">
        <v>1</v>
      </c>
      <c r="V200" s="109">
        <v>1989</v>
      </c>
      <c r="W200" s="108">
        <f>IF(Table1[[#This Row],[ExpenditureDetails1]]=2010,1,(2010-Table1[[#This Row],[ExpenditureDetails1]]))</f>
        <v>21</v>
      </c>
      <c r="X200" s="109">
        <v>0.2</v>
      </c>
      <c r="Y200" s="174">
        <f>Table1[[#This Row],[ExpenditureDetails3]]*100000</f>
        <v>20000</v>
      </c>
      <c r="Z200" s="174">
        <f>Table1[[#This Row],[ExpenditureDetails4]]/Table1[[#This Row],[Component detail 4]]</f>
        <v>20000</v>
      </c>
      <c r="AA200" s="109">
        <v>1</v>
      </c>
      <c r="AB200" s="109">
        <v>10</v>
      </c>
      <c r="AC200" s="174">
        <f>IF(ISNUMBER([ExpenditureDetails4]),[ExpenditureDetails4]*HLOOKUP([ExpenditureDetails1],'Currency Conversion'!$A$6:$BE$45,19,FALSE),"No Data")</f>
        <v>84315.714431496264</v>
      </c>
      <c r="AD200" s="174">
        <f>Table1[[#This Row],[Calculations1]]/exchange_rate_2010</f>
        <v>1843.9413215447823</v>
      </c>
      <c r="AE2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8431.5714431496272</v>
      </c>
      <c r="AF200" s="174">
        <f>Table1[[#This Row],[Calculations3]]/exchange_rate_2010</f>
        <v>184.39413215447823</v>
      </c>
      <c r="AG200" s="110" t="s">
        <v>2849</v>
      </c>
      <c r="AH200" s="53"/>
    </row>
    <row r="201" spans="2:34" ht="15" customHeight="1">
      <c r="B201" s="48">
        <v>224</v>
      </c>
      <c r="C201" s="48" t="s">
        <v>1703</v>
      </c>
      <c r="D201" s="108">
        <v>2036</v>
      </c>
      <c r="E201" s="109" t="s">
        <v>2508</v>
      </c>
      <c r="F201" s="109" t="s">
        <v>1817</v>
      </c>
      <c r="G201" s="109" t="s">
        <v>1451</v>
      </c>
      <c r="H201" s="108" t="s">
        <v>1825</v>
      </c>
      <c r="I201" s="108" t="s">
        <v>2965</v>
      </c>
      <c r="J201" s="108" t="s">
        <v>2568</v>
      </c>
      <c r="K201" s="108" t="s">
        <v>2859</v>
      </c>
      <c r="L201" s="108">
        <v>8</v>
      </c>
      <c r="M201" s="110" t="s">
        <v>2618</v>
      </c>
      <c r="N201" s="111" t="s">
        <v>1729</v>
      </c>
      <c r="O201" s="111" t="s">
        <v>1713</v>
      </c>
      <c r="P201" s="111" t="s">
        <v>1452</v>
      </c>
      <c r="Q201" s="111">
        <v>1</v>
      </c>
      <c r="R201" s="111"/>
      <c r="S201" s="111"/>
      <c r="T201" s="109" t="s">
        <v>7</v>
      </c>
      <c r="U201" s="108">
        <v>1</v>
      </c>
      <c r="V201" s="109">
        <v>1982</v>
      </c>
      <c r="W201" s="108">
        <f>IF(Table1[[#This Row],[ExpenditureDetails1]]=2010,1,(2010-Table1[[#This Row],[ExpenditureDetails1]]))</f>
        <v>28</v>
      </c>
      <c r="X201" s="109">
        <v>0.08</v>
      </c>
      <c r="Y201" s="174">
        <f>Table1[[#This Row],[ExpenditureDetails3]]*100000</f>
        <v>8000</v>
      </c>
      <c r="Z201" s="174">
        <f>Table1[[#This Row],[ExpenditureDetails4]]/Table1[[#This Row],[Component detail 4]]</f>
        <v>8000</v>
      </c>
      <c r="AA201" s="109">
        <v>1</v>
      </c>
      <c r="AB201" s="109">
        <v>10</v>
      </c>
      <c r="AC201" s="174">
        <f>IF(ISNUMBER([ExpenditureDetails4]),[ExpenditureDetails4]*HLOOKUP([ExpenditureDetails1],'Currency Conversion'!$A$6:$BE$45,19,FALSE),"No Data")</f>
        <v>57874.806311501503</v>
      </c>
      <c r="AD201" s="174">
        <f>Table1[[#This Row],[Calculations1]]/exchange_rate_2010</f>
        <v>1265.6922562268394</v>
      </c>
      <c r="AE2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5787.4806311501507</v>
      </c>
      <c r="AF201" s="174">
        <f>Table1[[#This Row],[Calculations3]]/exchange_rate_2010</f>
        <v>126.56922562268394</v>
      </c>
      <c r="AG201" s="110" t="s">
        <v>2849</v>
      </c>
      <c r="AH201" s="53"/>
    </row>
    <row r="202" spans="2:34" ht="15" customHeight="1">
      <c r="B202" s="48">
        <v>225</v>
      </c>
      <c r="C202" s="48" t="s">
        <v>1703</v>
      </c>
      <c r="D202" s="108">
        <v>2036</v>
      </c>
      <c r="E202" s="109" t="s">
        <v>2508</v>
      </c>
      <c r="F202" s="109" t="s">
        <v>1817</v>
      </c>
      <c r="G202" s="109" t="s">
        <v>1451</v>
      </c>
      <c r="H202" s="108" t="s">
        <v>1825</v>
      </c>
      <c r="I202" s="108" t="s">
        <v>2965</v>
      </c>
      <c r="J202" s="108" t="s">
        <v>2568</v>
      </c>
      <c r="K202" s="108" t="s">
        <v>2859</v>
      </c>
      <c r="L202" s="108">
        <v>8</v>
      </c>
      <c r="M202" s="110" t="s">
        <v>2618</v>
      </c>
      <c r="N202" s="111" t="s">
        <v>1729</v>
      </c>
      <c r="O202" s="111" t="s">
        <v>1713</v>
      </c>
      <c r="P202" s="111" t="s">
        <v>1453</v>
      </c>
      <c r="Q202" s="111">
        <v>1</v>
      </c>
      <c r="R202" s="111"/>
      <c r="S202" s="111"/>
      <c r="T202" s="109" t="s">
        <v>7</v>
      </c>
      <c r="U202" s="108">
        <v>1</v>
      </c>
      <c r="V202" s="109">
        <v>1986</v>
      </c>
      <c r="W202" s="108">
        <f>IF(Table1[[#This Row],[ExpenditureDetails1]]=2010,1,(2010-Table1[[#This Row],[ExpenditureDetails1]]))</f>
        <v>24</v>
      </c>
      <c r="X202" s="109">
        <v>0.1</v>
      </c>
      <c r="Y202" s="174">
        <f>Table1[[#This Row],[ExpenditureDetails3]]*100000</f>
        <v>10000</v>
      </c>
      <c r="Z202" s="174">
        <f>Table1[[#This Row],[ExpenditureDetails4]]/Table1[[#This Row],[Component detail 4]]</f>
        <v>10000</v>
      </c>
      <c r="AA202" s="109">
        <v>1</v>
      </c>
      <c r="AB202" s="109">
        <v>10</v>
      </c>
      <c r="AC202" s="174">
        <f>IF(ISNUMBER([ExpenditureDetails4]),[ExpenditureDetails4]*HLOOKUP([ExpenditureDetails1],'Currency Conversion'!$A$6:$BE$45,19,FALSE),"No Data")</f>
        <v>53275.5674265872</v>
      </c>
      <c r="AD202" s="174">
        <f>Table1[[#This Row],[Calculations1]]/exchange_rate_2010</f>
        <v>1165.1092666295758</v>
      </c>
      <c r="AE2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5327.5567426587204</v>
      </c>
      <c r="AF202" s="174">
        <f>Table1[[#This Row],[Calculations3]]/exchange_rate_2010</f>
        <v>116.51092666295759</v>
      </c>
      <c r="AG202" s="110" t="s">
        <v>2849</v>
      </c>
      <c r="AH202" s="53"/>
    </row>
    <row r="203" spans="2:34" ht="15" customHeight="1">
      <c r="B203" s="48">
        <v>226</v>
      </c>
      <c r="C203" s="48" t="s">
        <v>1703</v>
      </c>
      <c r="D203" s="108">
        <v>2036</v>
      </c>
      <c r="E203" s="109" t="s">
        <v>2508</v>
      </c>
      <c r="F203" s="109" t="s">
        <v>1817</v>
      </c>
      <c r="G203" s="109" t="s">
        <v>1451</v>
      </c>
      <c r="H203" s="108" t="s">
        <v>1825</v>
      </c>
      <c r="I203" s="108" t="s">
        <v>2965</v>
      </c>
      <c r="J203" s="108" t="s">
        <v>2568</v>
      </c>
      <c r="K203" s="108" t="s">
        <v>2859</v>
      </c>
      <c r="L203" s="108">
        <v>8</v>
      </c>
      <c r="M203" s="110" t="s">
        <v>2618</v>
      </c>
      <c r="N203" s="111" t="s">
        <v>1729</v>
      </c>
      <c r="O203" s="111" t="s">
        <v>1713</v>
      </c>
      <c r="P203" s="111" t="s">
        <v>1454</v>
      </c>
      <c r="Q203" s="111">
        <v>1</v>
      </c>
      <c r="R203" s="111"/>
      <c r="S203" s="111"/>
      <c r="T203" s="109" t="s">
        <v>7</v>
      </c>
      <c r="U203" s="108">
        <v>1</v>
      </c>
      <c r="V203" s="109">
        <v>1976</v>
      </c>
      <c r="W203" s="108">
        <f>IF(Table1[[#This Row],[ExpenditureDetails1]]=2010,1,(2010-Table1[[#This Row],[ExpenditureDetails1]]))</f>
        <v>34</v>
      </c>
      <c r="X203" s="109">
        <v>7.0000000000000007E-2</v>
      </c>
      <c r="Y203" s="174">
        <f>Table1[[#This Row],[ExpenditureDetails3]]*100000</f>
        <v>7000.0000000000009</v>
      </c>
      <c r="Z203" s="174">
        <f>Table1[[#This Row],[ExpenditureDetails4]]/Table1[[#This Row],[Component detail 4]]</f>
        <v>7000.0000000000009</v>
      </c>
      <c r="AA203" s="109">
        <v>1</v>
      </c>
      <c r="AB203" s="109">
        <v>10</v>
      </c>
      <c r="AC203" s="174">
        <f>IF(ISNUMBER([ExpenditureDetails4]),[ExpenditureDetails4]*HLOOKUP([ExpenditureDetails1],'Currency Conversion'!$A$6:$BE$45,19,FALSE),"No Data")</f>
        <v>83104.08354629112</v>
      </c>
      <c r="AD203" s="174">
        <f>Table1[[#This Row],[Calculations1]]/exchange_rate_2010</f>
        <v>1817.4435770762248</v>
      </c>
      <c r="AE2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8310.4083546291113</v>
      </c>
      <c r="AF203" s="174">
        <f>Table1[[#This Row],[Calculations3]]/exchange_rate_2010</f>
        <v>181.74435770762247</v>
      </c>
      <c r="AG203" s="110" t="s">
        <v>2849</v>
      </c>
      <c r="AH203" s="53"/>
    </row>
    <row r="204" spans="2:34" ht="15" customHeight="1">
      <c r="B204" s="48">
        <v>227</v>
      </c>
      <c r="C204" s="48" t="s">
        <v>1703</v>
      </c>
      <c r="D204" s="108">
        <v>2036</v>
      </c>
      <c r="E204" s="109" t="s">
        <v>2508</v>
      </c>
      <c r="F204" s="109" t="s">
        <v>1817</v>
      </c>
      <c r="G204" s="109" t="s">
        <v>1451</v>
      </c>
      <c r="H204" s="108" t="s">
        <v>1825</v>
      </c>
      <c r="I204" s="108" t="s">
        <v>2965</v>
      </c>
      <c r="J204" s="108" t="s">
        <v>2568</v>
      </c>
      <c r="K204" s="108" t="s">
        <v>2859</v>
      </c>
      <c r="L204" s="108">
        <v>8</v>
      </c>
      <c r="M204" s="110" t="s">
        <v>2618</v>
      </c>
      <c r="N204" s="111" t="s">
        <v>1729</v>
      </c>
      <c r="O204" s="111" t="s">
        <v>1713</v>
      </c>
      <c r="P204" s="111" t="s">
        <v>1455</v>
      </c>
      <c r="Q204" s="111">
        <v>1</v>
      </c>
      <c r="R204" s="111"/>
      <c r="S204" s="111"/>
      <c r="T204" s="109" t="s">
        <v>7</v>
      </c>
      <c r="U204" s="108">
        <v>1</v>
      </c>
      <c r="V204" s="109">
        <v>1986</v>
      </c>
      <c r="W204" s="108">
        <f>IF(Table1[[#This Row],[ExpenditureDetails1]]=2010,1,(2010-Table1[[#This Row],[ExpenditureDetails1]]))</f>
        <v>24</v>
      </c>
      <c r="X204" s="109">
        <v>0.05</v>
      </c>
      <c r="Y204" s="174">
        <f>Table1[[#This Row],[ExpenditureDetails3]]*100000</f>
        <v>5000</v>
      </c>
      <c r="Z204" s="174">
        <f>Table1[[#This Row],[ExpenditureDetails4]]/Table1[[#This Row],[Component detail 4]]</f>
        <v>5000</v>
      </c>
      <c r="AA204" s="109">
        <v>1</v>
      </c>
      <c r="AB204" s="109">
        <v>10</v>
      </c>
      <c r="AC204" s="174">
        <f>IF(ISNUMBER([ExpenditureDetails4]),[ExpenditureDetails4]*HLOOKUP([ExpenditureDetails1],'Currency Conversion'!$A$6:$BE$45,19,FALSE),"No Data")</f>
        <v>26637.7837132936</v>
      </c>
      <c r="AD204" s="174">
        <f>Table1[[#This Row],[Calculations1]]/exchange_rate_2010</f>
        <v>582.55463331478791</v>
      </c>
      <c r="AE2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2663.7783713293602</v>
      </c>
      <c r="AF204" s="174">
        <f>Table1[[#This Row],[Calculations3]]/exchange_rate_2010</f>
        <v>58.255463331478794</v>
      </c>
      <c r="AG204" s="110" t="s">
        <v>2849</v>
      </c>
      <c r="AH204" s="53"/>
    </row>
    <row r="205" spans="2:34" ht="15" customHeight="1">
      <c r="B205" s="48">
        <v>228</v>
      </c>
      <c r="C205" s="48" t="s">
        <v>1703</v>
      </c>
      <c r="D205" s="108">
        <v>2036</v>
      </c>
      <c r="E205" s="109" t="s">
        <v>2508</v>
      </c>
      <c r="F205" s="109" t="s">
        <v>1817</v>
      </c>
      <c r="G205" s="109" t="s">
        <v>1451</v>
      </c>
      <c r="H205" s="108" t="s">
        <v>1825</v>
      </c>
      <c r="I205" s="108" t="s">
        <v>2965</v>
      </c>
      <c r="J205" s="108" t="s">
        <v>2568</v>
      </c>
      <c r="K205" s="108" t="s">
        <v>2859</v>
      </c>
      <c r="L205" s="108">
        <v>8</v>
      </c>
      <c r="M205" s="110" t="s">
        <v>2618</v>
      </c>
      <c r="N205" s="111" t="s">
        <v>1729</v>
      </c>
      <c r="O205" s="111" t="s">
        <v>1713</v>
      </c>
      <c r="P205" s="111" t="s">
        <v>1456</v>
      </c>
      <c r="Q205" s="111">
        <v>1</v>
      </c>
      <c r="R205" s="111"/>
      <c r="S205" s="111"/>
      <c r="T205" s="109" t="s">
        <v>7</v>
      </c>
      <c r="U205" s="108">
        <v>1</v>
      </c>
      <c r="V205" s="109">
        <v>1980</v>
      </c>
      <c r="W205" s="108">
        <f>IF(Table1[[#This Row],[ExpenditureDetails1]]=2010,1,(2010-Table1[[#This Row],[ExpenditureDetails1]]))</f>
        <v>30</v>
      </c>
      <c r="X205" s="109">
        <v>0.1</v>
      </c>
      <c r="Y205" s="174">
        <f>Table1[[#This Row],[ExpenditureDetails3]]*100000</f>
        <v>10000</v>
      </c>
      <c r="Z205" s="174">
        <f>Table1[[#This Row],[ExpenditureDetails4]]/Table1[[#This Row],[Component detail 4]]</f>
        <v>10000</v>
      </c>
      <c r="AA205" s="109">
        <v>1</v>
      </c>
      <c r="AB205" s="109">
        <v>10</v>
      </c>
      <c r="AC205" s="174">
        <f>IF(ISNUMBER([ExpenditureDetails4]),[ExpenditureDetails4]*HLOOKUP([ExpenditureDetails1],'Currency Conversion'!$A$6:$BE$45,19,FALSE),"No Data")</f>
        <v>89401.169809496147</v>
      </c>
      <c r="AD205" s="174">
        <f>Table1[[#This Row],[Calculations1]]/exchange_rate_2010</f>
        <v>1955.1576158452337</v>
      </c>
      <c r="AE2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8940.116980949615</v>
      </c>
      <c r="AF205" s="174">
        <f>Table1[[#This Row],[Calculations3]]/exchange_rate_2010</f>
        <v>195.5157615845234</v>
      </c>
      <c r="AG205" s="110" t="s">
        <v>2849</v>
      </c>
      <c r="AH205" s="53"/>
    </row>
    <row r="206" spans="2:34" ht="15" customHeight="1">
      <c r="B206" s="48">
        <v>229</v>
      </c>
      <c r="C206" s="48" t="s">
        <v>1703</v>
      </c>
      <c r="D206" s="108">
        <v>2036</v>
      </c>
      <c r="E206" s="109" t="s">
        <v>2508</v>
      </c>
      <c r="F206" s="109" t="s">
        <v>1817</v>
      </c>
      <c r="G206" s="109" t="s">
        <v>1451</v>
      </c>
      <c r="H206" s="108" t="s">
        <v>1825</v>
      </c>
      <c r="I206" s="108" t="s">
        <v>2965</v>
      </c>
      <c r="J206" s="108" t="s">
        <v>2568</v>
      </c>
      <c r="K206" s="108" t="s">
        <v>2859</v>
      </c>
      <c r="L206" s="108">
        <v>8</v>
      </c>
      <c r="M206" s="110" t="s">
        <v>2618</v>
      </c>
      <c r="N206" s="111" t="s">
        <v>1729</v>
      </c>
      <c r="O206" s="111" t="s">
        <v>1713</v>
      </c>
      <c r="P206" s="111" t="s">
        <v>1457</v>
      </c>
      <c r="Q206" s="111">
        <v>1</v>
      </c>
      <c r="R206" s="111"/>
      <c r="S206" s="111"/>
      <c r="T206" s="109" t="s">
        <v>7</v>
      </c>
      <c r="U206" s="108">
        <v>1</v>
      </c>
      <c r="V206" s="109">
        <v>1965</v>
      </c>
      <c r="W206" s="108">
        <f>IF(Table1[[#This Row],[ExpenditureDetails1]]=2010,1,(2010-Table1[[#This Row],[ExpenditureDetails1]]))</f>
        <v>45</v>
      </c>
      <c r="X206" s="109">
        <v>0.06</v>
      </c>
      <c r="Y206" s="174">
        <f>Table1[[#This Row],[ExpenditureDetails3]]*100000</f>
        <v>6000</v>
      </c>
      <c r="Z206" s="174">
        <f>Table1[[#This Row],[ExpenditureDetails4]]/Table1[[#This Row],[Component detail 4]]</f>
        <v>6000</v>
      </c>
      <c r="AA206" s="109">
        <v>1</v>
      </c>
      <c r="AB206" s="109">
        <v>10</v>
      </c>
      <c r="AC206" s="174">
        <f>IF(ISNUMBER([ExpenditureDetails4]),[ExpenditureDetails4]*HLOOKUP([ExpenditureDetails1],'Currency Conversion'!$A$6:$BE$45,19,FALSE),"No Data")</f>
        <v>128778.33868643573</v>
      </c>
      <c r="AD206" s="174">
        <f>Table1[[#This Row],[Calculations1]]/exchange_rate_2010</f>
        <v>2816.3160524096138</v>
      </c>
      <c r="AE2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12877.833868643573</v>
      </c>
      <c r="AF206" s="174">
        <f>Table1[[#This Row],[Calculations3]]/exchange_rate_2010</f>
        <v>281.63160524096139</v>
      </c>
      <c r="AG206" s="110" t="s">
        <v>2849</v>
      </c>
      <c r="AH206" s="53"/>
    </row>
    <row r="207" spans="2:34" ht="15" customHeight="1">
      <c r="B207" s="48">
        <v>230</v>
      </c>
      <c r="C207" s="48" t="s">
        <v>1703</v>
      </c>
      <c r="D207" s="108">
        <v>2036</v>
      </c>
      <c r="E207" s="109" t="s">
        <v>2508</v>
      </c>
      <c r="F207" s="109" t="s">
        <v>1817</v>
      </c>
      <c r="G207" s="109" t="s">
        <v>1451</v>
      </c>
      <c r="H207" s="108" t="s">
        <v>1825</v>
      </c>
      <c r="I207" s="108" t="s">
        <v>2965</v>
      </c>
      <c r="J207" s="108" t="s">
        <v>2568</v>
      </c>
      <c r="K207" s="108" t="s">
        <v>2859</v>
      </c>
      <c r="L207" s="108">
        <v>8</v>
      </c>
      <c r="M207" s="110" t="s">
        <v>2618</v>
      </c>
      <c r="N207" s="111" t="s">
        <v>1729</v>
      </c>
      <c r="O207" s="111" t="s">
        <v>1713</v>
      </c>
      <c r="P207" s="111" t="s">
        <v>1458</v>
      </c>
      <c r="Q207" s="111">
        <v>1</v>
      </c>
      <c r="R207" s="111"/>
      <c r="S207" s="111"/>
      <c r="T207" s="109" t="s">
        <v>7</v>
      </c>
      <c r="U207" s="108">
        <v>1</v>
      </c>
      <c r="V207" s="109">
        <v>1970</v>
      </c>
      <c r="W207" s="108">
        <f>IF(Table1[[#This Row],[ExpenditureDetails1]]=2010,1,(2010-Table1[[#This Row],[ExpenditureDetails1]]))</f>
        <v>40</v>
      </c>
      <c r="X207" s="109">
        <v>0.08</v>
      </c>
      <c r="Y207" s="174">
        <f>Table1[[#This Row],[ExpenditureDetails3]]*100000</f>
        <v>8000</v>
      </c>
      <c r="Z207" s="174">
        <f>Table1[[#This Row],[ExpenditureDetails4]]/Table1[[#This Row],[Component detail 4]]</f>
        <v>8000</v>
      </c>
      <c r="AA207" s="109">
        <v>1</v>
      </c>
      <c r="AB207" s="109">
        <v>10</v>
      </c>
      <c r="AC207" s="174">
        <f>IF(ISNUMBER([ExpenditureDetails4]),[ExpenditureDetails4]*HLOOKUP([ExpenditureDetails1],'Currency Conversion'!$A$6:$BE$45,19,FALSE),"No Data")</f>
        <v>152333.56425520591</v>
      </c>
      <c r="AD207" s="174">
        <f>Table1[[#This Row],[Calculations1]]/exchange_rate_2010</f>
        <v>3331.4567240794554</v>
      </c>
      <c r="AE2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15233.356425520591</v>
      </c>
      <c r="AF207" s="174">
        <f>Table1[[#This Row],[Calculations3]]/exchange_rate_2010</f>
        <v>333.14567240794554</v>
      </c>
      <c r="AG207" s="110" t="s">
        <v>2849</v>
      </c>
      <c r="AH207" s="53"/>
    </row>
    <row r="208" spans="2:34" ht="15" customHeight="1">
      <c r="B208" s="48">
        <v>231</v>
      </c>
      <c r="C208" s="48" t="s">
        <v>1703</v>
      </c>
      <c r="D208" s="108">
        <v>2036</v>
      </c>
      <c r="E208" s="109" t="s">
        <v>2508</v>
      </c>
      <c r="F208" s="109" t="s">
        <v>1817</v>
      </c>
      <c r="G208" s="109" t="s">
        <v>1451</v>
      </c>
      <c r="H208" s="108" t="s">
        <v>1825</v>
      </c>
      <c r="I208" s="108" t="s">
        <v>2965</v>
      </c>
      <c r="J208" s="108" t="s">
        <v>2568</v>
      </c>
      <c r="K208" s="108" t="s">
        <v>2859</v>
      </c>
      <c r="L208" s="108">
        <v>8</v>
      </c>
      <c r="M208" s="110" t="s">
        <v>2618</v>
      </c>
      <c r="N208" s="111" t="s">
        <v>1729</v>
      </c>
      <c r="O208" s="111" t="s">
        <v>1718</v>
      </c>
      <c r="P208" s="111" t="s">
        <v>1459</v>
      </c>
      <c r="Q208" s="111">
        <v>10</v>
      </c>
      <c r="R208" s="111"/>
      <c r="S208" s="111"/>
      <c r="T208" s="109" t="s">
        <v>7</v>
      </c>
      <c r="U208" s="108">
        <v>1</v>
      </c>
      <c r="V208" s="109">
        <v>2008</v>
      </c>
      <c r="W208" s="108">
        <f>IF(Table1[[#This Row],[ExpenditureDetails1]]=2010,1,(2010-Table1[[#This Row],[ExpenditureDetails1]]))</f>
        <v>2</v>
      </c>
      <c r="X208" s="109">
        <v>0.4</v>
      </c>
      <c r="Y208" s="174">
        <f>Table1[[#This Row],[ExpenditureDetails3]]*100000</f>
        <v>40000</v>
      </c>
      <c r="Z208" s="174">
        <f>Table1[[#This Row],[ExpenditureDetails4]]/Table1[[#This Row],[Component detail 4]]</f>
        <v>4000</v>
      </c>
      <c r="AA208" s="109">
        <v>1</v>
      </c>
      <c r="AB208" s="109">
        <v>10</v>
      </c>
      <c r="AC208" s="174">
        <f>IF(ISNUMBER([ExpenditureDetails4]),[ExpenditureDetails4]*HLOOKUP([ExpenditureDetails1],'Currency Conversion'!$A$6:$BE$45,19,FALSE),"No Data")</f>
        <v>45896.123324176449</v>
      </c>
      <c r="AD208" s="174">
        <f>Table1[[#This Row],[Calculations1]]/exchange_rate_2010</f>
        <v>1003.7246184389876</v>
      </c>
      <c r="AE2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4589.6123324176451</v>
      </c>
      <c r="AF208" s="174">
        <f>Table1[[#This Row],[Calculations3]]/exchange_rate_2010</f>
        <v>100.37246184389876</v>
      </c>
      <c r="AG208" s="110" t="s">
        <v>2849</v>
      </c>
      <c r="AH208" s="53"/>
    </row>
    <row r="209" spans="2:34" ht="15" customHeight="1">
      <c r="B209" s="48">
        <v>232</v>
      </c>
      <c r="C209" s="48" t="s">
        <v>1703</v>
      </c>
      <c r="D209" s="108">
        <v>2036</v>
      </c>
      <c r="E209" s="109" t="s">
        <v>2508</v>
      </c>
      <c r="F209" s="109" t="s">
        <v>1817</v>
      </c>
      <c r="G209" s="109" t="s">
        <v>1451</v>
      </c>
      <c r="H209" s="108" t="s">
        <v>1825</v>
      </c>
      <c r="I209" s="108" t="s">
        <v>2965</v>
      </c>
      <c r="J209" s="108" t="s">
        <v>2568</v>
      </c>
      <c r="K209" s="108" t="s">
        <v>2859</v>
      </c>
      <c r="L209" s="108">
        <v>8</v>
      </c>
      <c r="M209" s="110" t="s">
        <v>2618</v>
      </c>
      <c r="N209" s="111" t="s">
        <v>364</v>
      </c>
      <c r="O209" s="111" t="s">
        <v>2465</v>
      </c>
      <c r="P209" s="111" t="s">
        <v>1460</v>
      </c>
      <c r="Q209" s="111">
        <v>1</v>
      </c>
      <c r="R209" s="109">
        <v>1200</v>
      </c>
      <c r="S209" s="109"/>
      <c r="T209" s="109" t="s">
        <v>7</v>
      </c>
      <c r="U209" s="108">
        <v>1</v>
      </c>
      <c r="V209" s="109">
        <v>2008</v>
      </c>
      <c r="W209" s="108">
        <f>IF(Table1[[#This Row],[ExpenditureDetails1]]=2010,1,(2010-Table1[[#This Row],[ExpenditureDetails1]]))</f>
        <v>2</v>
      </c>
      <c r="X209" s="109">
        <v>4</v>
      </c>
      <c r="Y209" s="174">
        <f>Table1[[#This Row],[ExpenditureDetails3]]*100000</f>
        <v>400000</v>
      </c>
      <c r="Z209" s="174">
        <f>Table1[[#This Row],[ExpenditureDetails4]]/Table1[[#This Row],[Component detail 4]]</f>
        <v>400000</v>
      </c>
      <c r="AA209" s="109">
        <v>1</v>
      </c>
      <c r="AB209" s="109">
        <v>20</v>
      </c>
      <c r="AC209" s="174">
        <f>IF(ISNUMBER([ExpenditureDetails4]),[ExpenditureDetails4]*HLOOKUP([ExpenditureDetails1],'Currency Conversion'!$A$6:$BE$45,19,FALSE),"No Data")</f>
        <v>458961.23324176454</v>
      </c>
      <c r="AD209" s="174">
        <f>Table1[[#This Row],[Calculations1]]/exchange_rate_2010</f>
        <v>10037.246184389876</v>
      </c>
      <c r="AE2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22948.061662088228</v>
      </c>
      <c r="AF209" s="174">
        <f>Table1[[#This Row],[Calculations3]]/exchange_rate_2010</f>
        <v>501.86230921949385</v>
      </c>
      <c r="AG209" s="110" t="s">
        <v>2849</v>
      </c>
      <c r="AH209" s="53"/>
    </row>
    <row r="210" spans="2:34" ht="15" customHeight="1">
      <c r="B210" s="48">
        <v>233</v>
      </c>
      <c r="C210" s="48" t="s">
        <v>1703</v>
      </c>
      <c r="D210" s="108">
        <v>2036</v>
      </c>
      <c r="E210" s="109" t="s">
        <v>2508</v>
      </c>
      <c r="F210" s="109" t="s">
        <v>1817</v>
      </c>
      <c r="G210" s="109" t="s">
        <v>1451</v>
      </c>
      <c r="H210" s="108" t="s">
        <v>1825</v>
      </c>
      <c r="I210" s="108" t="s">
        <v>2965</v>
      </c>
      <c r="J210" s="108" t="s">
        <v>2568</v>
      </c>
      <c r="K210" s="108" t="s">
        <v>2859</v>
      </c>
      <c r="L210" s="108">
        <v>8</v>
      </c>
      <c r="M210" s="110" t="s">
        <v>2618</v>
      </c>
      <c r="N210" s="111" t="s">
        <v>364</v>
      </c>
      <c r="O210" s="111" t="s">
        <v>2467</v>
      </c>
      <c r="P210" s="111" t="s">
        <v>102</v>
      </c>
      <c r="Q210" s="111">
        <v>1</v>
      </c>
      <c r="R210" s="109"/>
      <c r="S210" s="109"/>
      <c r="T210" s="109" t="s">
        <v>7</v>
      </c>
      <c r="U210" s="108">
        <v>1</v>
      </c>
      <c r="V210" s="109">
        <v>2008</v>
      </c>
      <c r="W210" s="108">
        <f>IF(Table1[[#This Row],[ExpenditureDetails1]]=2010,1,(2010-Table1[[#This Row],[ExpenditureDetails1]]))</f>
        <v>2</v>
      </c>
      <c r="X210" s="109">
        <v>0.03</v>
      </c>
      <c r="Y210" s="174">
        <f>Table1[[#This Row],[ExpenditureDetails3]]*100000</f>
        <v>3000</v>
      </c>
      <c r="Z210" s="174">
        <f>Table1[[#This Row],[ExpenditureDetails4]]/Table1[[#This Row],[Component detail 4]]</f>
        <v>3000</v>
      </c>
      <c r="AA210" s="109">
        <v>1</v>
      </c>
      <c r="AB210" s="109">
        <v>10</v>
      </c>
      <c r="AC210" s="174">
        <f>IF(ISNUMBER([ExpenditureDetails4]),[ExpenditureDetails4]*HLOOKUP([ExpenditureDetails1],'Currency Conversion'!$A$6:$BE$45,19,FALSE),"No Data")</f>
        <v>3442.2092493132341</v>
      </c>
      <c r="AD210" s="174">
        <f>Table1[[#This Row],[Calculations1]]/exchange_rate_2010</f>
        <v>75.279346382924075</v>
      </c>
      <c r="AE2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344.2209249313234</v>
      </c>
      <c r="AF210" s="174">
        <f>Table1[[#This Row],[Calculations3]]/exchange_rate_2010</f>
        <v>7.5279346382924075</v>
      </c>
      <c r="AG210" s="110" t="s">
        <v>2849</v>
      </c>
      <c r="AH210" s="53"/>
    </row>
    <row r="211" spans="2:34" ht="15" customHeight="1">
      <c r="B211" s="48">
        <v>234</v>
      </c>
      <c r="C211" s="48" t="s">
        <v>1703</v>
      </c>
      <c r="D211" s="108">
        <v>2036</v>
      </c>
      <c r="E211" s="109" t="s">
        <v>2508</v>
      </c>
      <c r="F211" s="109" t="s">
        <v>1817</v>
      </c>
      <c r="G211" s="109" t="s">
        <v>1451</v>
      </c>
      <c r="H211" s="108" t="s">
        <v>1825</v>
      </c>
      <c r="I211" s="108" t="s">
        <v>2965</v>
      </c>
      <c r="J211" s="108" t="s">
        <v>2568</v>
      </c>
      <c r="K211" s="108" t="s">
        <v>2859</v>
      </c>
      <c r="L211" s="108">
        <v>8</v>
      </c>
      <c r="M211" s="110" t="s">
        <v>2618</v>
      </c>
      <c r="N211" s="111" t="s">
        <v>364</v>
      </c>
      <c r="O211" s="111" t="s">
        <v>2467</v>
      </c>
      <c r="P211" s="111" t="s">
        <v>913</v>
      </c>
      <c r="Q211" s="111">
        <v>1</v>
      </c>
      <c r="R211" s="109"/>
      <c r="S211" s="109"/>
      <c r="T211" s="109" t="s">
        <v>7</v>
      </c>
      <c r="U211" s="108">
        <v>1</v>
      </c>
      <c r="V211" s="109">
        <v>2008</v>
      </c>
      <c r="W211" s="108">
        <f>IF(Table1[[#This Row],[ExpenditureDetails1]]=2010,1,(2010-Table1[[#This Row],[ExpenditureDetails1]]))</f>
        <v>2</v>
      </c>
      <c r="X211" s="109">
        <v>0.03</v>
      </c>
      <c r="Y211" s="174">
        <f>Table1[[#This Row],[ExpenditureDetails3]]*100000</f>
        <v>3000</v>
      </c>
      <c r="Z211" s="174">
        <f>Table1[[#This Row],[ExpenditureDetails4]]/Table1[[#This Row],[Component detail 4]]</f>
        <v>3000</v>
      </c>
      <c r="AA211" s="109">
        <v>1</v>
      </c>
      <c r="AB211" s="109">
        <v>10</v>
      </c>
      <c r="AC211" s="174">
        <f>IF(ISNUMBER([ExpenditureDetails4]),[ExpenditureDetails4]*HLOOKUP([ExpenditureDetails1],'Currency Conversion'!$A$6:$BE$45,19,FALSE),"No Data")</f>
        <v>3442.2092493132341</v>
      </c>
      <c r="AD211" s="174">
        <f>Table1[[#This Row],[Calculations1]]/exchange_rate_2010</f>
        <v>75.279346382924075</v>
      </c>
      <c r="AE2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344.2209249313234</v>
      </c>
      <c r="AF211" s="174">
        <f>Table1[[#This Row],[Calculations3]]/exchange_rate_2010</f>
        <v>7.5279346382924075</v>
      </c>
      <c r="AG211" s="110" t="s">
        <v>2849</v>
      </c>
      <c r="AH211" s="53"/>
    </row>
    <row r="212" spans="2:34" ht="15" customHeight="1">
      <c r="B212" s="48">
        <v>237</v>
      </c>
      <c r="C212" s="48" t="s">
        <v>1703</v>
      </c>
      <c r="D212" s="108">
        <v>2036</v>
      </c>
      <c r="E212" s="109" t="s">
        <v>2508</v>
      </c>
      <c r="F212" s="109" t="s">
        <v>1817</v>
      </c>
      <c r="G212" s="109" t="s">
        <v>1451</v>
      </c>
      <c r="H212" s="108" t="s">
        <v>1825</v>
      </c>
      <c r="I212" s="108" t="s">
        <v>2965</v>
      </c>
      <c r="J212" s="108" t="s">
        <v>2568</v>
      </c>
      <c r="K212" s="108" t="s">
        <v>2859</v>
      </c>
      <c r="L212" s="108">
        <v>8</v>
      </c>
      <c r="M212" s="110" t="s">
        <v>2618</v>
      </c>
      <c r="N212" s="111" t="s">
        <v>1721</v>
      </c>
      <c r="O212" s="111"/>
      <c r="P212" s="111" t="s">
        <v>814</v>
      </c>
      <c r="Q212" s="111">
        <v>1</v>
      </c>
      <c r="R212" s="111"/>
      <c r="S212" s="111"/>
      <c r="T212" s="109" t="s">
        <v>24</v>
      </c>
      <c r="U212" s="108">
        <v>4</v>
      </c>
      <c r="V212" s="109">
        <v>2008</v>
      </c>
      <c r="W212" s="108">
        <f>IF(Table1[[#This Row],[ExpenditureDetails1]]=2010,1,(2010-Table1[[#This Row],[ExpenditureDetails1]]))</f>
        <v>2</v>
      </c>
      <c r="X212" s="109">
        <v>0.03</v>
      </c>
      <c r="Y212" s="174">
        <f>Table1[[#This Row],[ExpenditureDetails3]]*100000</f>
        <v>3000</v>
      </c>
      <c r="Z212" s="174">
        <f>Table1[[#This Row],[ExpenditureDetails4]]/Table1[[#This Row],[Component detail 4]]</f>
        <v>3000</v>
      </c>
      <c r="AA212" s="109">
        <v>1</v>
      </c>
      <c r="AB212" s="109"/>
      <c r="AC212" s="174">
        <f>IF(ISNUMBER([ExpenditureDetails4]),[ExpenditureDetails4]*HLOOKUP([ExpenditureDetails1],'Currency Conversion'!$A$6:$BE$45,19,FALSE),"No Data")</f>
        <v>3442.2092493132341</v>
      </c>
      <c r="AD212" s="174">
        <f>Table1[[#This Row],[Calculations1]]/exchange_rate_2010</f>
        <v>75.279346382924075</v>
      </c>
      <c r="AE2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212" s="174">
        <f>Table1[[#This Row],[Calculations3]]/exchange_rate_2010</f>
        <v>75.279346382924075</v>
      </c>
      <c r="AG212" s="110" t="s">
        <v>2849</v>
      </c>
      <c r="AH212" s="53"/>
    </row>
    <row r="213" spans="2:34" ht="15" customHeight="1">
      <c r="B213" s="48">
        <v>238</v>
      </c>
      <c r="C213" s="48" t="s">
        <v>1703</v>
      </c>
      <c r="D213" s="108">
        <v>2036</v>
      </c>
      <c r="E213" s="109" t="s">
        <v>2508</v>
      </c>
      <c r="F213" s="109" t="s">
        <v>1817</v>
      </c>
      <c r="G213" s="109" t="s">
        <v>1451</v>
      </c>
      <c r="H213" s="108" t="s">
        <v>1825</v>
      </c>
      <c r="I213" s="108" t="s">
        <v>2965</v>
      </c>
      <c r="J213" s="108" t="s">
        <v>2568</v>
      </c>
      <c r="K213" s="108" t="s">
        <v>2859</v>
      </c>
      <c r="L213" s="108">
        <v>8</v>
      </c>
      <c r="M213" s="110" t="s">
        <v>2618</v>
      </c>
      <c r="N213" s="111" t="s">
        <v>2472</v>
      </c>
      <c r="O213" s="111"/>
      <c r="P213" s="111" t="s">
        <v>75</v>
      </c>
      <c r="Q213" s="111">
        <v>1</v>
      </c>
      <c r="R213" s="111"/>
      <c r="S213" s="111"/>
      <c r="T213" s="109" t="s">
        <v>24</v>
      </c>
      <c r="U213" s="108">
        <v>4</v>
      </c>
      <c r="V213" s="109">
        <v>2008</v>
      </c>
      <c r="W213" s="108">
        <f>IF(Table1[[#This Row],[ExpenditureDetails1]]=2010,1,(2010-Table1[[#This Row],[ExpenditureDetails1]]))</f>
        <v>2</v>
      </c>
      <c r="X213" s="109">
        <v>1.2999999999999999E-2</v>
      </c>
      <c r="Y213" s="174">
        <f>Table1[[#This Row],[ExpenditureDetails3]]*100000</f>
        <v>1300</v>
      </c>
      <c r="Z213" s="174">
        <f>Table1[[#This Row],[ExpenditureDetails4]]/Table1[[#This Row],[Component detail 4]]</f>
        <v>1300</v>
      </c>
      <c r="AA213" s="109">
        <v>1</v>
      </c>
      <c r="AB213" s="109"/>
      <c r="AC213" s="174">
        <f>IF(ISNUMBER([ExpenditureDetails4]),[ExpenditureDetails4]*HLOOKUP([ExpenditureDetails1],'Currency Conversion'!$A$6:$BE$45,19,FALSE),"No Data")</f>
        <v>1491.6240080357347</v>
      </c>
      <c r="AD213" s="174">
        <f>Table1[[#This Row],[Calculations1]]/exchange_rate_2010</f>
        <v>32.621050099267102</v>
      </c>
      <c r="AE2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1491.6240080357347</v>
      </c>
      <c r="AF213" s="174">
        <f>Table1[[#This Row],[Calculations3]]/exchange_rate_2010</f>
        <v>32.621050099267102</v>
      </c>
      <c r="AG213" s="110" t="s">
        <v>2849</v>
      </c>
      <c r="AH213" s="53"/>
    </row>
    <row r="214" spans="2:34" ht="15" customHeight="1">
      <c r="B214" s="48">
        <v>239</v>
      </c>
      <c r="C214" s="48" t="s">
        <v>1703</v>
      </c>
      <c r="D214" s="108">
        <v>2036</v>
      </c>
      <c r="E214" s="109" t="s">
        <v>2508</v>
      </c>
      <c r="F214" s="109" t="s">
        <v>1817</v>
      </c>
      <c r="G214" s="109" t="s">
        <v>1451</v>
      </c>
      <c r="H214" s="108" t="s">
        <v>1825</v>
      </c>
      <c r="I214" s="108" t="s">
        <v>2965</v>
      </c>
      <c r="J214" s="108" t="s">
        <v>2568</v>
      </c>
      <c r="K214" s="108" t="s">
        <v>2859</v>
      </c>
      <c r="L214" s="108">
        <v>8</v>
      </c>
      <c r="M214" s="110" t="s">
        <v>2618</v>
      </c>
      <c r="N214" s="111" t="s">
        <v>1721</v>
      </c>
      <c r="O214" s="111"/>
      <c r="P214" s="111" t="s">
        <v>76</v>
      </c>
      <c r="Q214" s="111">
        <v>1</v>
      </c>
      <c r="R214" s="111"/>
      <c r="S214" s="111"/>
      <c r="T214" s="109" t="s">
        <v>24</v>
      </c>
      <c r="U214" s="108">
        <v>4</v>
      </c>
      <c r="V214" s="109">
        <v>2008</v>
      </c>
      <c r="W214" s="108">
        <f>IF(Table1[[#This Row],[ExpenditureDetails1]]=2010,1,(2010-Table1[[#This Row],[ExpenditureDetails1]]))</f>
        <v>2</v>
      </c>
      <c r="X214" s="109">
        <v>0.05</v>
      </c>
      <c r="Y214" s="174">
        <f>Table1[[#This Row],[ExpenditureDetails3]]*100000</f>
        <v>5000</v>
      </c>
      <c r="Z214" s="174">
        <f>Table1[[#This Row],[ExpenditureDetails4]]/Table1[[#This Row],[Component detail 4]]</f>
        <v>5000</v>
      </c>
      <c r="AA214" s="109">
        <v>1</v>
      </c>
      <c r="AB214" s="109"/>
      <c r="AC214" s="174">
        <f>IF(ISNUMBER([ExpenditureDetails4]),[ExpenditureDetails4]*HLOOKUP([ExpenditureDetails1],'Currency Conversion'!$A$6:$BE$45,19,FALSE),"No Data")</f>
        <v>5737.0154155220562</v>
      </c>
      <c r="AD214" s="174">
        <f>Table1[[#This Row],[Calculations1]]/exchange_rate_2010</f>
        <v>125.46557730487345</v>
      </c>
      <c r="AE2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214" s="174">
        <f>Table1[[#This Row],[Calculations3]]/exchange_rate_2010</f>
        <v>125.46557730487345</v>
      </c>
      <c r="AG214" s="110" t="s">
        <v>2849</v>
      </c>
      <c r="AH214" s="53"/>
    </row>
    <row r="215" spans="2:34" ht="15" customHeight="1">
      <c r="B215" s="48">
        <v>240</v>
      </c>
      <c r="C215" s="48" t="s">
        <v>1703</v>
      </c>
      <c r="D215" s="108">
        <v>958</v>
      </c>
      <c r="E215" s="109" t="s">
        <v>2508</v>
      </c>
      <c r="F215" s="109" t="s">
        <v>1820</v>
      </c>
      <c r="G215" s="109" t="s">
        <v>405</v>
      </c>
      <c r="H215" s="108" t="s">
        <v>414</v>
      </c>
      <c r="I215" s="108" t="s">
        <v>2855</v>
      </c>
      <c r="J215" s="108" t="s">
        <v>2852</v>
      </c>
      <c r="K215" s="108" t="s">
        <v>2859</v>
      </c>
      <c r="L215" s="108">
        <v>11</v>
      </c>
      <c r="M215" s="110" t="s">
        <v>2617</v>
      </c>
      <c r="N215" s="111" t="s">
        <v>1729</v>
      </c>
      <c r="O215" s="111" t="s">
        <v>210</v>
      </c>
      <c r="P215" s="111" t="s">
        <v>57</v>
      </c>
      <c r="Q215" s="111">
        <v>1</v>
      </c>
      <c r="R215" s="111"/>
      <c r="S215" s="111"/>
      <c r="T215" s="109" t="s">
        <v>7</v>
      </c>
      <c r="U215" s="108">
        <v>1</v>
      </c>
      <c r="V215" s="109">
        <v>2000</v>
      </c>
      <c r="W215" s="108">
        <f>IF(Table1[[#This Row],[ExpenditureDetails1]]=2010,1,(2010-Table1[[#This Row],[ExpenditureDetails1]]))</f>
        <v>10</v>
      </c>
      <c r="X215" s="109">
        <v>0.1</v>
      </c>
      <c r="Y215" s="174">
        <f>Table1[[#This Row],[ExpenditureDetails3]]*100000</f>
        <v>10000</v>
      </c>
      <c r="Z215" s="174">
        <f>Table1[[#This Row],[ExpenditureDetails4]]/Table1[[#This Row],[Component detail 4]]</f>
        <v>10000</v>
      </c>
      <c r="AA215" s="109">
        <v>1</v>
      </c>
      <c r="AB215" s="109">
        <v>10</v>
      </c>
      <c r="AC215" s="174">
        <f>IF(ISNUMBER([ExpenditureDetails4]),[ExpenditureDetails4]*HLOOKUP([ExpenditureDetails1],'Currency Conversion'!$A$6:$BE$45,19,FALSE),"No Data")</f>
        <v>16764.349044531264</v>
      </c>
      <c r="AD215" s="174">
        <f>Table1[[#This Row],[Calculations1]]/exchange_rate_2010</f>
        <v>366.6276937868605</v>
      </c>
      <c r="AE2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1676.4349044531264</v>
      </c>
      <c r="AF215" s="174">
        <f>Table1[[#This Row],[Calculations3]]/exchange_rate_2010</f>
        <v>36.66276937868605</v>
      </c>
      <c r="AG215" s="110"/>
      <c r="AH215" s="53"/>
    </row>
    <row r="216" spans="2:34" ht="15" customHeight="1">
      <c r="B216" s="48">
        <v>241</v>
      </c>
      <c r="C216" s="48" t="s">
        <v>1703</v>
      </c>
      <c r="D216" s="108">
        <v>958</v>
      </c>
      <c r="E216" s="109" t="s">
        <v>2508</v>
      </c>
      <c r="F216" s="109" t="s">
        <v>1820</v>
      </c>
      <c r="G216" s="109" t="s">
        <v>405</v>
      </c>
      <c r="H216" s="108" t="s">
        <v>414</v>
      </c>
      <c r="I216" s="108" t="s">
        <v>2855</v>
      </c>
      <c r="J216" s="108" t="s">
        <v>2852</v>
      </c>
      <c r="K216" s="108" t="s">
        <v>2859</v>
      </c>
      <c r="L216" s="108">
        <v>11</v>
      </c>
      <c r="M216" s="110" t="s">
        <v>2617</v>
      </c>
      <c r="N216" s="111" t="s">
        <v>1729</v>
      </c>
      <c r="O216" s="111" t="s">
        <v>210</v>
      </c>
      <c r="P216" s="111" t="s">
        <v>415</v>
      </c>
      <c r="Q216" s="111">
        <v>1</v>
      </c>
      <c r="R216" s="111"/>
      <c r="S216" s="111"/>
      <c r="T216" s="109" t="s">
        <v>7</v>
      </c>
      <c r="U216" s="108">
        <v>1</v>
      </c>
      <c r="V216" s="109">
        <v>2007</v>
      </c>
      <c r="W216" s="108">
        <f>IF(Table1[[#This Row],[ExpenditureDetails1]]=2010,1,(2010-Table1[[#This Row],[ExpenditureDetails1]]))</f>
        <v>3</v>
      </c>
      <c r="X216" s="109">
        <v>0.15</v>
      </c>
      <c r="Y216" s="174">
        <f>Table1[[#This Row],[ExpenditureDetails3]]*100000</f>
        <v>15000</v>
      </c>
      <c r="Z216" s="174">
        <f>Table1[[#This Row],[ExpenditureDetails4]]/Table1[[#This Row],[Component detail 4]]</f>
        <v>15000</v>
      </c>
      <c r="AA216" s="109">
        <v>1</v>
      </c>
      <c r="AB216" s="109">
        <v>10</v>
      </c>
      <c r="AC216" s="174">
        <f>IF(ISNUMBER([ExpenditureDetails4]),[ExpenditureDetails4]*HLOOKUP([ExpenditureDetails1],'Currency Conversion'!$A$6:$BE$45,19,FALSE),"No Data")</f>
        <v>18201.123438539424</v>
      </c>
      <c r="AD216" s="174">
        <f>Table1[[#This Row],[Calculations1]]/exchange_rate_2010</f>
        <v>398.04921102967057</v>
      </c>
      <c r="AE2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1820.1123438539423</v>
      </c>
      <c r="AF216" s="174">
        <f>Table1[[#This Row],[Calculations3]]/exchange_rate_2010</f>
        <v>39.804921102967057</v>
      </c>
      <c r="AG216" s="110"/>
      <c r="AH216" s="53"/>
    </row>
    <row r="217" spans="2:34" ht="15" customHeight="1">
      <c r="B217" s="48">
        <v>242</v>
      </c>
      <c r="C217" s="48" t="s">
        <v>1703</v>
      </c>
      <c r="D217" s="108">
        <v>958</v>
      </c>
      <c r="E217" s="109" t="s">
        <v>2508</v>
      </c>
      <c r="F217" s="109" t="s">
        <v>1820</v>
      </c>
      <c r="G217" s="109" t="s">
        <v>405</v>
      </c>
      <c r="H217" s="108" t="s">
        <v>414</v>
      </c>
      <c r="I217" s="108" t="s">
        <v>2855</v>
      </c>
      <c r="J217" s="108" t="s">
        <v>2852</v>
      </c>
      <c r="K217" s="108" t="s">
        <v>2859</v>
      </c>
      <c r="L217" s="108">
        <v>11</v>
      </c>
      <c r="M217" s="110" t="s">
        <v>2617</v>
      </c>
      <c r="N217" s="109" t="s">
        <v>1712</v>
      </c>
      <c r="O217" s="111"/>
      <c r="P217" s="111" t="s">
        <v>416</v>
      </c>
      <c r="Q217" s="111">
        <v>1</v>
      </c>
      <c r="R217" s="111">
        <v>5</v>
      </c>
      <c r="S217" s="111"/>
      <c r="T217" s="109" t="s">
        <v>7</v>
      </c>
      <c r="U217" s="108">
        <v>1</v>
      </c>
      <c r="V217" s="109">
        <v>1989</v>
      </c>
      <c r="W217" s="108">
        <f>IF(Table1[[#This Row],[ExpenditureDetails1]]=2010,1,(2010-Table1[[#This Row],[ExpenditureDetails1]]))</f>
        <v>21</v>
      </c>
      <c r="X217" s="109">
        <v>0.1</v>
      </c>
      <c r="Y217" s="174">
        <f>Table1[[#This Row],[ExpenditureDetails3]]*100000</f>
        <v>10000</v>
      </c>
      <c r="Z217" s="174">
        <f>Table1[[#This Row],[ExpenditureDetails4]]/Table1[[#This Row],[Component detail 4]]</f>
        <v>10000</v>
      </c>
      <c r="AA217" s="109">
        <v>2</v>
      </c>
      <c r="AB217" s="109">
        <v>10</v>
      </c>
      <c r="AC217" s="174">
        <f>IF(ISNUMBER([ExpenditureDetails4]),[ExpenditureDetails4]*HLOOKUP([ExpenditureDetails1],'Currency Conversion'!$A$6:$BE$45,19,FALSE),"No Data")</f>
        <v>42157.857215748132</v>
      </c>
      <c r="AD217" s="174">
        <f>Table1[[#This Row],[Calculations1]]/exchange_rate_2010</f>
        <v>921.97066077239117</v>
      </c>
      <c r="AE2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4215.7857215748136</v>
      </c>
      <c r="AF217" s="174">
        <f>Table1[[#This Row],[Calculations3]]/exchange_rate_2010</f>
        <v>92.197066077239114</v>
      </c>
      <c r="AG217" s="110"/>
      <c r="AH217" s="53"/>
    </row>
    <row r="218" spans="2:34" ht="15" customHeight="1">
      <c r="B218" s="48">
        <v>243</v>
      </c>
      <c r="C218" s="48" t="s">
        <v>1703</v>
      </c>
      <c r="D218" s="108">
        <v>958</v>
      </c>
      <c r="E218" s="109" t="s">
        <v>2508</v>
      </c>
      <c r="F218" s="109" t="s">
        <v>1820</v>
      </c>
      <c r="G218" s="109" t="s">
        <v>405</v>
      </c>
      <c r="H218" s="108" t="s">
        <v>414</v>
      </c>
      <c r="I218" s="108" t="s">
        <v>2855</v>
      </c>
      <c r="J218" s="108" t="s">
        <v>2852</v>
      </c>
      <c r="K218" s="108" t="s">
        <v>2859</v>
      </c>
      <c r="L218" s="108">
        <v>11</v>
      </c>
      <c r="M218" s="110" t="s">
        <v>2617</v>
      </c>
      <c r="N218" s="109" t="s">
        <v>1712</v>
      </c>
      <c r="O218" s="111"/>
      <c r="P218" s="111" t="s">
        <v>416</v>
      </c>
      <c r="Q218" s="111">
        <v>1</v>
      </c>
      <c r="R218" s="111">
        <v>7.5</v>
      </c>
      <c r="S218" s="111"/>
      <c r="T218" s="109" t="s">
        <v>7</v>
      </c>
      <c r="U218" s="108">
        <v>1</v>
      </c>
      <c r="V218" s="109">
        <v>2009</v>
      </c>
      <c r="W218" s="108">
        <f>IF(Table1[[#This Row],[ExpenditureDetails1]]=2010,1,(2010-Table1[[#This Row],[ExpenditureDetails1]]))</f>
        <v>1</v>
      </c>
      <c r="X218" s="109">
        <v>0.15</v>
      </c>
      <c r="Y218" s="174">
        <f>Table1[[#This Row],[ExpenditureDetails3]]*100000</f>
        <v>15000</v>
      </c>
      <c r="Z218" s="174">
        <f>Table1[[#This Row],[ExpenditureDetails4]]/Table1[[#This Row],[Component detail 4]]</f>
        <v>15000</v>
      </c>
      <c r="AA218" s="109">
        <v>1</v>
      </c>
      <c r="AB218" s="109">
        <v>10</v>
      </c>
      <c r="AC218" s="174">
        <f>IF(ISNUMBER([ExpenditureDetails4]),[ExpenditureDetails4]*HLOOKUP([ExpenditureDetails1],'Currency Conversion'!$A$6:$BE$45,19,FALSE),"No Data")</f>
        <v>16131.243748554412</v>
      </c>
      <c r="AD218" s="174">
        <f>Table1[[#This Row],[Calculations1]]/exchange_rate_2010</f>
        <v>352.78200649105946</v>
      </c>
      <c r="AE2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1613.1243748554411</v>
      </c>
      <c r="AF218" s="174">
        <f>Table1[[#This Row],[Calculations3]]/exchange_rate_2010</f>
        <v>35.278200649105941</v>
      </c>
      <c r="AG218" s="110"/>
      <c r="AH218" s="53"/>
    </row>
    <row r="219" spans="2:34" ht="15" customHeight="1">
      <c r="B219" s="48">
        <v>244</v>
      </c>
      <c r="C219" s="48" t="s">
        <v>1703</v>
      </c>
      <c r="D219" s="108">
        <v>958</v>
      </c>
      <c r="E219" s="109" t="s">
        <v>2508</v>
      </c>
      <c r="F219" s="109" t="s">
        <v>1820</v>
      </c>
      <c r="G219" s="109" t="s">
        <v>405</v>
      </c>
      <c r="H219" s="108" t="s">
        <v>414</v>
      </c>
      <c r="I219" s="108" t="s">
        <v>2855</v>
      </c>
      <c r="J219" s="108" t="s">
        <v>2852</v>
      </c>
      <c r="K219" s="108" t="s">
        <v>2859</v>
      </c>
      <c r="L219" s="108">
        <v>11</v>
      </c>
      <c r="M219" s="110" t="s">
        <v>2617</v>
      </c>
      <c r="N219" s="109" t="s">
        <v>2478</v>
      </c>
      <c r="O219" s="111" t="s">
        <v>348</v>
      </c>
      <c r="P219" s="111" t="s">
        <v>369</v>
      </c>
      <c r="Q219" s="111">
        <v>1</v>
      </c>
      <c r="R219" s="111"/>
      <c r="S219" s="111"/>
      <c r="T219" s="109" t="s">
        <v>7</v>
      </c>
      <c r="U219" s="108">
        <v>1</v>
      </c>
      <c r="V219" s="109">
        <v>2009</v>
      </c>
      <c r="W219" s="108">
        <f>IF(Table1[[#This Row],[ExpenditureDetails1]]=2010,1,(2010-Table1[[#This Row],[ExpenditureDetails1]]))</f>
        <v>1</v>
      </c>
      <c r="X219" s="109">
        <v>0.4</v>
      </c>
      <c r="Y219" s="174">
        <f>Table1[[#This Row],[ExpenditureDetails3]]*100000</f>
        <v>40000</v>
      </c>
      <c r="Z219" s="174">
        <f>Table1[[#This Row],[ExpenditureDetails4]]/Table1[[#This Row],[Component detail 4]]</f>
        <v>40000</v>
      </c>
      <c r="AA219" s="109">
        <v>1</v>
      </c>
      <c r="AB219" s="109">
        <v>15</v>
      </c>
      <c r="AC219" s="174">
        <f>IF(ISNUMBER([ExpenditureDetails4]),[ExpenditureDetails4]*HLOOKUP([ExpenditureDetails1],'Currency Conversion'!$A$6:$BE$45,19,FALSE),"No Data")</f>
        <v>43016.649996145097</v>
      </c>
      <c r="AD219" s="174">
        <f>Table1[[#This Row],[Calculations1]]/exchange_rate_2010</f>
        <v>940.75201730949186</v>
      </c>
      <c r="AE2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2867.776666409673</v>
      </c>
      <c r="AF219" s="174">
        <f>Table1[[#This Row],[Calculations3]]/exchange_rate_2010</f>
        <v>62.716801153966117</v>
      </c>
      <c r="AG219" s="110"/>
      <c r="AH219" s="53"/>
    </row>
    <row r="220" spans="2:34" ht="15" customHeight="1">
      <c r="B220" s="48">
        <v>245</v>
      </c>
      <c r="C220" s="48" t="s">
        <v>1703</v>
      </c>
      <c r="D220" s="108">
        <v>958</v>
      </c>
      <c r="E220" s="109" t="s">
        <v>2508</v>
      </c>
      <c r="F220" s="109" t="s">
        <v>1820</v>
      </c>
      <c r="G220" s="109" t="s">
        <v>405</v>
      </c>
      <c r="H220" s="108" t="s">
        <v>414</v>
      </c>
      <c r="I220" s="108" t="s">
        <v>2855</v>
      </c>
      <c r="J220" s="108" t="s">
        <v>2852</v>
      </c>
      <c r="K220" s="108" t="s">
        <v>2859</v>
      </c>
      <c r="L220" s="108">
        <v>11</v>
      </c>
      <c r="M220" s="110" t="s">
        <v>2617</v>
      </c>
      <c r="N220" s="111" t="s">
        <v>1728</v>
      </c>
      <c r="O220" s="111" t="s">
        <v>524</v>
      </c>
      <c r="P220" s="111" t="s">
        <v>399</v>
      </c>
      <c r="Q220" s="111">
        <v>1</v>
      </c>
      <c r="R220" s="111">
        <v>20</v>
      </c>
      <c r="S220" s="111"/>
      <c r="T220" s="109" t="s">
        <v>7</v>
      </c>
      <c r="U220" s="108">
        <v>1</v>
      </c>
      <c r="V220" s="109">
        <v>1988</v>
      </c>
      <c r="W220" s="108">
        <f>IF(Table1[[#This Row],[ExpenditureDetails1]]=2010,1,(2010-Table1[[#This Row],[ExpenditureDetails1]]))</f>
        <v>22</v>
      </c>
      <c r="X220" s="109">
        <v>0.15</v>
      </c>
      <c r="Y220" s="174">
        <f>Table1[[#This Row],[ExpenditureDetails3]]*100000</f>
        <v>15000</v>
      </c>
      <c r="Z220" s="174">
        <f>Table1[[#This Row],[ExpenditureDetails4]]/Table1[[#This Row],[Component detail 4]]</f>
        <v>15000</v>
      </c>
      <c r="AA220" s="109">
        <v>1</v>
      </c>
      <c r="AB220" s="109">
        <v>30</v>
      </c>
      <c r="AC220" s="174">
        <f>IF(ISNUMBER([ExpenditureDetails4]),[ExpenditureDetails4]*HLOOKUP([ExpenditureDetails1],'Currency Conversion'!$A$6:$BE$45,19,FALSE),"No Data")</f>
        <v>68423.635745189444</v>
      </c>
      <c r="AD220" s="174">
        <f>Table1[[#This Row],[Calculations1]]/exchange_rate_2010</f>
        <v>1496.3897319922694</v>
      </c>
      <c r="AE2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2280.7878581729815</v>
      </c>
      <c r="AF220" s="174">
        <f>Table1[[#This Row],[Calculations3]]/exchange_rate_2010</f>
        <v>49.879657733075653</v>
      </c>
      <c r="AG220" s="110"/>
      <c r="AH220" s="53"/>
    </row>
    <row r="221" spans="2:34" ht="15" customHeight="1">
      <c r="B221" s="48">
        <v>246</v>
      </c>
      <c r="C221" s="48" t="s">
        <v>1703</v>
      </c>
      <c r="D221" s="108">
        <v>958</v>
      </c>
      <c r="E221" s="109" t="s">
        <v>2508</v>
      </c>
      <c r="F221" s="109" t="s">
        <v>1820</v>
      </c>
      <c r="G221" s="109" t="s">
        <v>405</v>
      </c>
      <c r="H221" s="108" t="s">
        <v>414</v>
      </c>
      <c r="I221" s="108" t="s">
        <v>2855</v>
      </c>
      <c r="J221" s="108" t="s">
        <v>2852</v>
      </c>
      <c r="K221" s="108" t="s">
        <v>2859</v>
      </c>
      <c r="L221" s="108">
        <v>11</v>
      </c>
      <c r="M221" s="110" t="s">
        <v>2617</v>
      </c>
      <c r="N221" s="111" t="s">
        <v>364</v>
      </c>
      <c r="O221" s="111" t="s">
        <v>2465</v>
      </c>
      <c r="P221" s="111" t="s">
        <v>364</v>
      </c>
      <c r="Q221" s="111">
        <v>1</v>
      </c>
      <c r="R221" s="111"/>
      <c r="S221" s="111"/>
      <c r="T221" s="109" t="s">
        <v>7</v>
      </c>
      <c r="U221" s="108">
        <v>1</v>
      </c>
      <c r="V221" s="109">
        <v>2009</v>
      </c>
      <c r="W221" s="108">
        <f>IF(Table1[[#This Row],[ExpenditureDetails1]]=2010,1,(2010-Table1[[#This Row],[ExpenditureDetails1]]))</f>
        <v>1</v>
      </c>
      <c r="X221" s="109">
        <v>1.3</v>
      </c>
      <c r="Y221" s="174">
        <f>Table1[[#This Row],[ExpenditureDetails3]]*100000</f>
        <v>130000</v>
      </c>
      <c r="Z221" s="174">
        <f>Table1[[#This Row],[ExpenditureDetails4]]/Table1[[#This Row],[Component detail 4]]</f>
        <v>130000</v>
      </c>
      <c r="AA221" s="109">
        <v>1</v>
      </c>
      <c r="AB221" s="109">
        <v>20</v>
      </c>
      <c r="AC221" s="174">
        <f>IF(ISNUMBER([ExpenditureDetails4]),[ExpenditureDetails4]*HLOOKUP([ExpenditureDetails1],'Currency Conversion'!$A$6:$BE$45,19,FALSE),"No Data")</f>
        <v>139804.11248747158</v>
      </c>
      <c r="AD221" s="174">
        <f>Table1[[#This Row],[Calculations1]]/exchange_rate_2010</f>
        <v>3057.4440562558484</v>
      </c>
      <c r="AE2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6990.2056243735788</v>
      </c>
      <c r="AF221" s="174">
        <f>Table1[[#This Row],[Calculations3]]/exchange_rate_2010</f>
        <v>152.87220281279244</v>
      </c>
      <c r="AG221" s="110"/>
      <c r="AH221" s="53"/>
    </row>
    <row r="222" spans="2:34" ht="15" customHeight="1">
      <c r="B222" s="48">
        <v>247</v>
      </c>
      <c r="C222" s="48" t="s">
        <v>1703</v>
      </c>
      <c r="D222" s="108">
        <v>958</v>
      </c>
      <c r="E222" s="109" t="s">
        <v>2508</v>
      </c>
      <c r="F222" s="109" t="s">
        <v>1820</v>
      </c>
      <c r="G222" s="109" t="s">
        <v>405</v>
      </c>
      <c r="H222" s="108" t="s">
        <v>414</v>
      </c>
      <c r="I222" s="108" t="s">
        <v>2855</v>
      </c>
      <c r="J222" s="108" t="s">
        <v>2852</v>
      </c>
      <c r="K222" s="108" t="s">
        <v>2859</v>
      </c>
      <c r="L222" s="108">
        <v>11</v>
      </c>
      <c r="M222" s="110" t="s">
        <v>2617</v>
      </c>
      <c r="N222" s="111" t="s">
        <v>20</v>
      </c>
      <c r="O222" s="111" t="s">
        <v>2486</v>
      </c>
      <c r="P222" s="111" t="s">
        <v>20</v>
      </c>
      <c r="Q222" s="111">
        <v>1</v>
      </c>
      <c r="R222" s="111"/>
      <c r="S222" s="111"/>
      <c r="T222" s="109" t="s">
        <v>7</v>
      </c>
      <c r="U222" s="108">
        <v>1</v>
      </c>
      <c r="V222" s="109">
        <v>2009</v>
      </c>
      <c r="W222" s="108">
        <f>IF(Table1[[#This Row],[ExpenditureDetails1]]=2010,1,(2010-Table1[[#This Row],[ExpenditureDetails1]]))</f>
        <v>1</v>
      </c>
      <c r="X222" s="109">
        <v>1</v>
      </c>
      <c r="Y222" s="174">
        <f>Table1[[#This Row],[ExpenditureDetails3]]*100000</f>
        <v>100000</v>
      </c>
      <c r="Z222" s="174">
        <f>Table1[[#This Row],[ExpenditureDetails4]]/Table1[[#This Row],[Component detail 4]]</f>
        <v>100000</v>
      </c>
      <c r="AA222" s="109">
        <v>1</v>
      </c>
      <c r="AB222" s="109">
        <v>10</v>
      </c>
      <c r="AC222" s="174">
        <f>IF(ISNUMBER([ExpenditureDetails4]),[ExpenditureDetails4]*HLOOKUP([ExpenditureDetails1],'Currency Conversion'!$A$6:$BE$45,19,FALSE),"No Data")</f>
        <v>107541.62499036275</v>
      </c>
      <c r="AD222" s="174">
        <f>Table1[[#This Row],[Calculations1]]/exchange_rate_2010</f>
        <v>2351.8800432737298</v>
      </c>
      <c r="AE2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10754.162499036274</v>
      </c>
      <c r="AF222" s="174">
        <f>Table1[[#This Row],[Calculations3]]/exchange_rate_2010</f>
        <v>235.18800432737297</v>
      </c>
      <c r="AG222" s="110"/>
      <c r="AH222" s="53"/>
    </row>
    <row r="223" spans="2:34" ht="15" customHeight="1">
      <c r="B223" s="48">
        <v>249</v>
      </c>
      <c r="C223" s="48" t="s">
        <v>1703</v>
      </c>
      <c r="D223" s="108">
        <v>958</v>
      </c>
      <c r="E223" s="109" t="s">
        <v>2508</v>
      </c>
      <c r="F223" s="109" t="s">
        <v>1820</v>
      </c>
      <c r="G223" s="109" t="s">
        <v>405</v>
      </c>
      <c r="H223" s="108" t="s">
        <v>414</v>
      </c>
      <c r="I223" s="108" t="s">
        <v>2855</v>
      </c>
      <c r="J223" s="108" t="s">
        <v>2852</v>
      </c>
      <c r="K223" s="108" t="s">
        <v>2859</v>
      </c>
      <c r="L223" s="108">
        <v>11</v>
      </c>
      <c r="M223" s="110" t="s">
        <v>2617</v>
      </c>
      <c r="N223" s="111"/>
      <c r="O223" s="111"/>
      <c r="P223" s="111" t="s">
        <v>365</v>
      </c>
      <c r="Q223" s="111">
        <v>1</v>
      </c>
      <c r="R223" s="111"/>
      <c r="S223" s="111"/>
      <c r="T223" s="109" t="s">
        <v>31</v>
      </c>
      <c r="U223" s="108">
        <v>3</v>
      </c>
      <c r="V223" s="109">
        <v>2009</v>
      </c>
      <c r="W223" s="108"/>
      <c r="X223" s="109">
        <v>0.51</v>
      </c>
      <c r="Y223" s="174">
        <f>Table1[[#This Row],[ExpenditureDetails3]]*100000</f>
        <v>51000</v>
      </c>
      <c r="Z223" s="174">
        <f>Table1[[#This Row],[ExpenditureDetails4]]/Table1[[#This Row],[Component detail 4]]</f>
        <v>51000</v>
      </c>
      <c r="AA223" s="109">
        <v>1</v>
      </c>
      <c r="AB223" s="109"/>
      <c r="AC223" s="174">
        <f>IF(ISNUMBER([ExpenditureDetails4]),[ExpenditureDetails4]*HLOOKUP([ExpenditureDetails1],'Currency Conversion'!$A$6:$BE$45,19,FALSE),"No Data")</f>
        <v>54846.228745085005</v>
      </c>
      <c r="AD223" s="174">
        <f>Table1[[#This Row],[Calculations1]]/exchange_rate_2010</f>
        <v>1199.4588220696021</v>
      </c>
      <c r="AE2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54846.228745085005</v>
      </c>
      <c r="AF223" s="174">
        <f>Table1[[#This Row],[Calculations3]]/exchange_rate_2010</f>
        <v>1199.4588220696021</v>
      </c>
      <c r="AG223" s="110"/>
      <c r="AH223" s="53"/>
    </row>
    <row r="224" spans="2:34" ht="15" customHeight="1">
      <c r="B224" s="48">
        <v>250</v>
      </c>
      <c r="C224" s="48" t="s">
        <v>1703</v>
      </c>
      <c r="D224" s="108">
        <v>958</v>
      </c>
      <c r="E224" s="109" t="s">
        <v>2508</v>
      </c>
      <c r="F224" s="109" t="s">
        <v>1820</v>
      </c>
      <c r="G224" s="109" t="s">
        <v>405</v>
      </c>
      <c r="H224" s="108" t="s">
        <v>414</v>
      </c>
      <c r="I224" s="108" t="s">
        <v>2855</v>
      </c>
      <c r="J224" s="108" t="s">
        <v>2852</v>
      </c>
      <c r="K224" s="108" t="s">
        <v>2859</v>
      </c>
      <c r="L224" s="108">
        <v>11</v>
      </c>
      <c r="M224" s="110" t="s">
        <v>2617</v>
      </c>
      <c r="N224" s="111" t="s">
        <v>1728</v>
      </c>
      <c r="O224" s="111" t="s">
        <v>501</v>
      </c>
      <c r="P224" s="111" t="s">
        <v>417</v>
      </c>
      <c r="Q224" s="111">
        <v>1</v>
      </c>
      <c r="R224" s="111">
        <v>40</v>
      </c>
      <c r="S224" s="111"/>
      <c r="T224" s="109" t="s">
        <v>7</v>
      </c>
      <c r="U224" s="108">
        <v>1</v>
      </c>
      <c r="V224" s="109">
        <v>2001</v>
      </c>
      <c r="W224" s="108">
        <f>IF(Table1[[#This Row],[ExpenditureDetails1]]=2010,1,(2010-Table1[[#This Row],[ExpenditureDetails1]]))</f>
        <v>9</v>
      </c>
      <c r="X224" s="109">
        <v>5</v>
      </c>
      <c r="Y224" s="174">
        <f>Table1[[#This Row],[ExpenditureDetails3]]*100000</f>
        <v>500000</v>
      </c>
      <c r="Z224" s="174">
        <f>Table1[[#This Row],[ExpenditureDetails4]]/Table1[[#This Row],[Component detail 4]]</f>
        <v>500000</v>
      </c>
      <c r="AA224" s="109">
        <v>1</v>
      </c>
      <c r="AB224" s="109">
        <v>30</v>
      </c>
      <c r="AC224" s="174">
        <f>IF(ISNUMBER([ExpenditureDetails4]),[ExpenditureDetails4]*HLOOKUP([ExpenditureDetails1],'Currency Conversion'!$A$6:$BE$45,19,FALSE),"No Data")</f>
        <v>809668.0906900703</v>
      </c>
      <c r="AD224" s="174">
        <f>Table1[[#This Row],[Calculations1]]/exchange_rate_2010</f>
        <v>17707.024831921291</v>
      </c>
      <c r="AE2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26988.936356335678</v>
      </c>
      <c r="AF224" s="174">
        <f>Table1[[#This Row],[Calculations3]]/exchange_rate_2010</f>
        <v>590.23416106404306</v>
      </c>
      <c r="AG224" s="110"/>
      <c r="AH224" s="53"/>
    </row>
    <row r="225" spans="2:34" ht="15" customHeight="1">
      <c r="B225" s="48">
        <v>252</v>
      </c>
      <c r="C225" s="48" t="s">
        <v>1703</v>
      </c>
      <c r="D225" s="108">
        <v>555</v>
      </c>
      <c r="E225" s="109" t="s">
        <v>2508</v>
      </c>
      <c r="F225" s="109" t="s">
        <v>1820</v>
      </c>
      <c r="G225" s="109" t="s">
        <v>449</v>
      </c>
      <c r="H225" s="108" t="s">
        <v>464</v>
      </c>
      <c r="I225" s="108" t="s">
        <v>2854</v>
      </c>
      <c r="J225" s="108" t="s">
        <v>2852</v>
      </c>
      <c r="K225" s="108" t="s">
        <v>2859</v>
      </c>
      <c r="L225" s="108">
        <v>11</v>
      </c>
      <c r="M225" s="110" t="s">
        <v>2618</v>
      </c>
      <c r="N225" s="109" t="s">
        <v>1729</v>
      </c>
      <c r="O225" s="109" t="s">
        <v>519</v>
      </c>
      <c r="P225" s="109" t="s">
        <v>108</v>
      </c>
      <c r="Q225" s="111">
        <v>1</v>
      </c>
      <c r="R225" s="111"/>
      <c r="S225" s="111"/>
      <c r="T225" s="109" t="s">
        <v>7</v>
      </c>
      <c r="U225" s="108">
        <v>1</v>
      </c>
      <c r="V225" s="109">
        <v>1987</v>
      </c>
      <c r="W225" s="108">
        <f>IF(Table1[[#This Row],[ExpenditureDetails1]]=2010,1,(2010-Table1[[#This Row],[ExpenditureDetails1]]))</f>
        <v>23</v>
      </c>
      <c r="X225" s="109">
        <v>0.25</v>
      </c>
      <c r="Y225" s="174">
        <f>Table1[[#This Row],[ExpenditureDetails3]]*100000</f>
        <v>25000</v>
      </c>
      <c r="Z225" s="174">
        <f>Table1[[#This Row],[ExpenditureDetails4]]/Table1[[#This Row],[Component detail 4]]</f>
        <v>25000</v>
      </c>
      <c r="AA225" s="109">
        <v>2</v>
      </c>
      <c r="AB225" s="109">
        <v>10</v>
      </c>
      <c r="AC225" s="174">
        <f>IF(ISNUMBER([ExpenditureDetails4]),[ExpenditureDetails4]*HLOOKUP([ExpenditureDetails1],'Currency Conversion'!$A$6:$BE$45,19,FALSE),"No Data")</f>
        <v>124697.28018819042</v>
      </c>
      <c r="AD225" s="174">
        <f>Table1[[#This Row],[Calculations1]]/exchange_rate_2010</f>
        <v>2727.0654014331576</v>
      </c>
      <c r="AE2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12469.728018819042</v>
      </c>
      <c r="AF225" s="174">
        <f>Table1[[#This Row],[Calculations3]]/exchange_rate_2010</f>
        <v>272.70654014331575</v>
      </c>
      <c r="AG225" s="110" t="s">
        <v>2849</v>
      </c>
      <c r="AH225" s="53"/>
    </row>
    <row r="226" spans="2:34" ht="15" customHeight="1">
      <c r="B226" s="48">
        <v>253</v>
      </c>
      <c r="C226" s="48" t="s">
        <v>1703</v>
      </c>
      <c r="D226" s="108">
        <v>555</v>
      </c>
      <c r="E226" s="109" t="s">
        <v>2508</v>
      </c>
      <c r="F226" s="109" t="s">
        <v>1820</v>
      </c>
      <c r="G226" s="109" t="s">
        <v>449</v>
      </c>
      <c r="H226" s="108" t="s">
        <v>464</v>
      </c>
      <c r="I226" s="108" t="s">
        <v>2854</v>
      </c>
      <c r="J226" s="108" t="s">
        <v>2852</v>
      </c>
      <c r="K226" s="108" t="s">
        <v>2859</v>
      </c>
      <c r="L226" s="108">
        <v>11</v>
      </c>
      <c r="M226" s="110" t="s">
        <v>2618</v>
      </c>
      <c r="N226" s="109" t="s">
        <v>1729</v>
      </c>
      <c r="O226" s="109" t="s">
        <v>519</v>
      </c>
      <c r="P226" s="109" t="s">
        <v>110</v>
      </c>
      <c r="Q226" s="111">
        <v>1</v>
      </c>
      <c r="R226" s="111"/>
      <c r="S226" s="111"/>
      <c r="T226" s="109" t="s">
        <v>7</v>
      </c>
      <c r="U226" s="108">
        <v>1</v>
      </c>
      <c r="V226" s="109">
        <v>1989</v>
      </c>
      <c r="W226" s="108">
        <f>IF(Table1[[#This Row],[ExpenditureDetails1]]=2010,1,(2010-Table1[[#This Row],[ExpenditureDetails1]]))</f>
        <v>21</v>
      </c>
      <c r="X226" s="109">
        <v>0.3</v>
      </c>
      <c r="Y226" s="174">
        <f>Table1[[#This Row],[ExpenditureDetails3]]*100000</f>
        <v>30000</v>
      </c>
      <c r="Z226" s="174">
        <f>Table1[[#This Row],[ExpenditureDetails4]]/Table1[[#This Row],[Component detail 4]]</f>
        <v>30000</v>
      </c>
      <c r="AA226" s="109">
        <v>2</v>
      </c>
      <c r="AB226" s="109">
        <v>10</v>
      </c>
      <c r="AC226" s="174">
        <f>IF(ISNUMBER([ExpenditureDetails4]),[ExpenditureDetails4]*HLOOKUP([ExpenditureDetails1],'Currency Conversion'!$A$6:$BE$45,19,FALSE),"No Data")</f>
        <v>126473.5716472444</v>
      </c>
      <c r="AD226" s="174">
        <f>Table1[[#This Row],[Calculations1]]/exchange_rate_2010</f>
        <v>2765.9119823171736</v>
      </c>
      <c r="AE2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12647.357164724441</v>
      </c>
      <c r="AF226" s="174">
        <f>Table1[[#This Row],[Calculations3]]/exchange_rate_2010</f>
        <v>276.59119823171739</v>
      </c>
      <c r="AG226" s="110" t="s">
        <v>2849</v>
      </c>
      <c r="AH226" s="53"/>
    </row>
    <row r="227" spans="2:34" ht="15" customHeight="1">
      <c r="B227" s="48">
        <v>254</v>
      </c>
      <c r="C227" s="48" t="s">
        <v>1703</v>
      </c>
      <c r="D227" s="108">
        <v>555</v>
      </c>
      <c r="E227" s="109" t="s">
        <v>2508</v>
      </c>
      <c r="F227" s="109" t="s">
        <v>1820</v>
      </c>
      <c r="G227" s="109" t="s">
        <v>449</v>
      </c>
      <c r="H227" s="108" t="s">
        <v>464</v>
      </c>
      <c r="I227" s="108" t="s">
        <v>2854</v>
      </c>
      <c r="J227" s="108" t="s">
        <v>2852</v>
      </c>
      <c r="K227" s="108" t="s">
        <v>2859</v>
      </c>
      <c r="L227" s="108">
        <v>11</v>
      </c>
      <c r="M227" s="110" t="s">
        <v>2618</v>
      </c>
      <c r="N227" s="109" t="s">
        <v>1729</v>
      </c>
      <c r="O227" s="109" t="s">
        <v>519</v>
      </c>
      <c r="P227" s="109" t="s">
        <v>112</v>
      </c>
      <c r="Q227" s="111">
        <v>1</v>
      </c>
      <c r="R227" s="111"/>
      <c r="S227" s="111"/>
      <c r="T227" s="109" t="s">
        <v>7</v>
      </c>
      <c r="U227" s="108">
        <v>1</v>
      </c>
      <c r="V227" s="109">
        <v>1990</v>
      </c>
      <c r="W227" s="108">
        <f>IF(Table1[[#This Row],[ExpenditureDetails1]]=2010,1,(2010-Table1[[#This Row],[ExpenditureDetails1]]))</f>
        <v>20</v>
      </c>
      <c r="X227" s="109">
        <v>0.35</v>
      </c>
      <c r="Y227" s="174">
        <f>Table1[[#This Row],[ExpenditureDetails3]]*100000</f>
        <v>35000</v>
      </c>
      <c r="Z227" s="174">
        <f>Table1[[#This Row],[ExpenditureDetails4]]/Table1[[#This Row],[Component detail 4]]</f>
        <v>35000</v>
      </c>
      <c r="AA227" s="109">
        <v>2</v>
      </c>
      <c r="AB227" s="109">
        <v>10</v>
      </c>
      <c r="AC227" s="174">
        <f>IF(ISNUMBER([ExpenditureDetails4]),[ExpenditureDetails4]*HLOOKUP([ExpenditureDetails1],'Currency Conversion'!$A$6:$BE$45,19,FALSE),"No Data")</f>
        <v>136088.50944952224</v>
      </c>
      <c r="AD227" s="174">
        <f>Table1[[#This Row],[Calculations1]]/exchange_rate_2010</f>
        <v>2976.1857282878327</v>
      </c>
      <c r="AE2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13608.850944952224</v>
      </c>
      <c r="AF227" s="174">
        <f>Table1[[#This Row],[Calculations3]]/exchange_rate_2010</f>
        <v>297.61857282878327</v>
      </c>
      <c r="AG227" s="110" t="s">
        <v>2849</v>
      </c>
      <c r="AH227" s="53"/>
    </row>
    <row r="228" spans="2:34" ht="15" customHeight="1">
      <c r="B228" s="48">
        <v>255</v>
      </c>
      <c r="C228" s="48" t="s">
        <v>1703</v>
      </c>
      <c r="D228" s="108">
        <v>555</v>
      </c>
      <c r="E228" s="109" t="s">
        <v>2508</v>
      </c>
      <c r="F228" s="109" t="s">
        <v>1820</v>
      </c>
      <c r="G228" s="109" t="s">
        <v>449</v>
      </c>
      <c r="H228" s="108" t="s">
        <v>464</v>
      </c>
      <c r="I228" s="108" t="s">
        <v>2854</v>
      </c>
      <c r="J228" s="108" t="s">
        <v>2852</v>
      </c>
      <c r="K228" s="108" t="s">
        <v>2859</v>
      </c>
      <c r="L228" s="108">
        <v>11</v>
      </c>
      <c r="M228" s="110" t="s">
        <v>2618</v>
      </c>
      <c r="N228" s="109" t="s">
        <v>1729</v>
      </c>
      <c r="O228" s="109" t="s">
        <v>519</v>
      </c>
      <c r="P228" s="109" t="s">
        <v>113</v>
      </c>
      <c r="Q228" s="111">
        <v>1</v>
      </c>
      <c r="R228" s="111"/>
      <c r="S228" s="111"/>
      <c r="T228" s="109" t="s">
        <v>7</v>
      </c>
      <c r="U228" s="108">
        <v>1</v>
      </c>
      <c r="V228" s="109">
        <v>2007</v>
      </c>
      <c r="W228" s="108">
        <f>IF(Table1[[#This Row],[ExpenditureDetails1]]=2010,1,(2010-Table1[[#This Row],[ExpenditureDetails1]]))</f>
        <v>3</v>
      </c>
      <c r="X228" s="109">
        <v>0.45</v>
      </c>
      <c r="Y228" s="174">
        <f>Table1[[#This Row],[ExpenditureDetails3]]*100000</f>
        <v>45000</v>
      </c>
      <c r="Z228" s="174">
        <f>Table1[[#This Row],[ExpenditureDetails4]]/Table1[[#This Row],[Component detail 4]]</f>
        <v>45000</v>
      </c>
      <c r="AA228" s="109">
        <v>2</v>
      </c>
      <c r="AB228" s="109">
        <v>10</v>
      </c>
      <c r="AC228" s="174">
        <f>IF(ISNUMBER([ExpenditureDetails4]),[ExpenditureDetails4]*HLOOKUP([ExpenditureDetails1],'Currency Conversion'!$A$6:$BE$45,19,FALSE),"No Data")</f>
        <v>54603.370315618275</v>
      </c>
      <c r="AD228" s="174">
        <f>Table1[[#This Row],[Calculations1]]/exchange_rate_2010</f>
        <v>1194.1476330890118</v>
      </c>
      <c r="AE2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5460.3370315618276</v>
      </c>
      <c r="AF228" s="174">
        <f>Table1[[#This Row],[Calculations3]]/exchange_rate_2010</f>
        <v>119.41476330890119</v>
      </c>
      <c r="AG228" s="110" t="s">
        <v>2849</v>
      </c>
      <c r="AH228" s="53"/>
    </row>
    <row r="229" spans="2:34" ht="15" customHeight="1">
      <c r="B229" s="48">
        <v>256</v>
      </c>
      <c r="C229" s="48" t="s">
        <v>1703</v>
      </c>
      <c r="D229" s="108">
        <v>555</v>
      </c>
      <c r="E229" s="109" t="s">
        <v>2508</v>
      </c>
      <c r="F229" s="109" t="s">
        <v>1820</v>
      </c>
      <c r="G229" s="109" t="s">
        <v>449</v>
      </c>
      <c r="H229" s="108" t="s">
        <v>464</v>
      </c>
      <c r="I229" s="108" t="s">
        <v>2854</v>
      </c>
      <c r="J229" s="108" t="s">
        <v>2852</v>
      </c>
      <c r="K229" s="108" t="s">
        <v>2859</v>
      </c>
      <c r="L229" s="108">
        <v>11</v>
      </c>
      <c r="M229" s="110" t="s">
        <v>2618</v>
      </c>
      <c r="N229" s="109" t="s">
        <v>1729</v>
      </c>
      <c r="O229" s="109" t="s">
        <v>519</v>
      </c>
      <c r="P229" s="109" t="s">
        <v>114</v>
      </c>
      <c r="Q229" s="111">
        <v>1</v>
      </c>
      <c r="R229" s="111"/>
      <c r="S229" s="111"/>
      <c r="T229" s="109" t="s">
        <v>7</v>
      </c>
      <c r="U229" s="108">
        <v>1</v>
      </c>
      <c r="V229" s="109">
        <v>1985</v>
      </c>
      <c r="W229" s="108">
        <f>IF(Table1[[#This Row],[ExpenditureDetails1]]=2010,1,(2010-Table1[[#This Row],[ExpenditureDetails1]]))</f>
        <v>25</v>
      </c>
      <c r="X229" s="109">
        <v>0.35</v>
      </c>
      <c r="Y229" s="174">
        <f>Table1[[#This Row],[ExpenditureDetails3]]*100000</f>
        <v>35000</v>
      </c>
      <c r="Z229" s="174">
        <f>Table1[[#This Row],[ExpenditureDetails4]]/Table1[[#This Row],[Component detail 4]]</f>
        <v>35000</v>
      </c>
      <c r="AA229" s="109">
        <v>1</v>
      </c>
      <c r="AB229" s="109">
        <v>10</v>
      </c>
      <c r="AC229" s="174">
        <f>IF(ISNUMBER([ExpenditureDetails4]),[ExpenditureDetails4]*HLOOKUP([ExpenditureDetails1],'Currency Conversion'!$A$6:$BE$45,19,FALSE),"No Data")</f>
        <v>199981.08095637409</v>
      </c>
      <c r="AD229" s="174">
        <f>Table1[[#This Row],[Calculations1]]/exchange_rate_2010</f>
        <v>4373.4834151497407</v>
      </c>
      <c r="AE2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19998.10809563741</v>
      </c>
      <c r="AF229" s="174">
        <f>Table1[[#This Row],[Calculations3]]/exchange_rate_2010</f>
        <v>437.34834151497404</v>
      </c>
      <c r="AG229" s="110" t="s">
        <v>2849</v>
      </c>
      <c r="AH229" s="53"/>
    </row>
    <row r="230" spans="2:34" ht="15" customHeight="1">
      <c r="B230" s="48">
        <v>257</v>
      </c>
      <c r="C230" s="48" t="s">
        <v>1703</v>
      </c>
      <c r="D230" s="108">
        <v>555</v>
      </c>
      <c r="E230" s="109" t="s">
        <v>2508</v>
      </c>
      <c r="F230" s="109" t="s">
        <v>1820</v>
      </c>
      <c r="G230" s="109" t="s">
        <v>449</v>
      </c>
      <c r="H230" s="108" t="s">
        <v>464</v>
      </c>
      <c r="I230" s="108" t="s">
        <v>2854</v>
      </c>
      <c r="J230" s="108" t="s">
        <v>2852</v>
      </c>
      <c r="K230" s="108" t="s">
        <v>2859</v>
      </c>
      <c r="L230" s="108">
        <v>11</v>
      </c>
      <c r="M230" s="110" t="s">
        <v>2618</v>
      </c>
      <c r="N230" s="109" t="s">
        <v>1729</v>
      </c>
      <c r="O230" s="109" t="s">
        <v>519</v>
      </c>
      <c r="P230" s="109" t="s">
        <v>115</v>
      </c>
      <c r="Q230" s="111">
        <v>1</v>
      </c>
      <c r="R230" s="111"/>
      <c r="S230" s="111"/>
      <c r="T230" s="109" t="s">
        <v>7</v>
      </c>
      <c r="U230" s="108">
        <v>1</v>
      </c>
      <c r="V230" s="109">
        <v>1999</v>
      </c>
      <c r="W230" s="108">
        <f>IF(Table1[[#This Row],[ExpenditureDetails1]]=2010,1,(2010-Table1[[#This Row],[ExpenditureDetails1]]))</f>
        <v>11</v>
      </c>
      <c r="X230" s="109">
        <v>0.3</v>
      </c>
      <c r="Y230" s="174">
        <f>Table1[[#This Row],[ExpenditureDetails3]]*100000</f>
        <v>30000</v>
      </c>
      <c r="Z230" s="174">
        <f>Table1[[#This Row],[ExpenditureDetails4]]/Table1[[#This Row],[Component detail 4]]</f>
        <v>30000</v>
      </c>
      <c r="AA230" s="109">
        <v>1</v>
      </c>
      <c r="AB230" s="109">
        <v>10</v>
      </c>
      <c r="AC230" s="174">
        <f>IF(ISNUMBER([ExpenditureDetails4]),[ExpenditureDetails4]*HLOOKUP([ExpenditureDetails1],'Currency Conversion'!$A$6:$BE$45,19,FALSE),"No Data")</f>
        <v>52204.396538134381</v>
      </c>
      <c r="AD230" s="174">
        <f>Table1[[#This Row],[Calculations1]]/exchange_rate_2010</f>
        <v>1141.6833100689071</v>
      </c>
      <c r="AE2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230" s="174">
        <f>Table1[[#This Row],[Calculations3]]/exchange_rate_2010</f>
        <v>114.1683310068907</v>
      </c>
      <c r="AG230" s="110" t="s">
        <v>2849</v>
      </c>
      <c r="AH230" s="53"/>
    </row>
    <row r="231" spans="2:34" ht="15" customHeight="1">
      <c r="B231" s="48">
        <v>258</v>
      </c>
      <c r="C231" s="48" t="s">
        <v>1703</v>
      </c>
      <c r="D231" s="108">
        <v>555</v>
      </c>
      <c r="E231" s="109" t="s">
        <v>2508</v>
      </c>
      <c r="F231" s="109" t="s">
        <v>1820</v>
      </c>
      <c r="G231" s="109" t="s">
        <v>449</v>
      </c>
      <c r="H231" s="108" t="s">
        <v>464</v>
      </c>
      <c r="I231" s="108" t="s">
        <v>2854</v>
      </c>
      <c r="J231" s="108" t="s">
        <v>2852</v>
      </c>
      <c r="K231" s="108" t="s">
        <v>2859</v>
      </c>
      <c r="L231" s="108">
        <v>11</v>
      </c>
      <c r="M231" s="110" t="s">
        <v>2618</v>
      </c>
      <c r="N231" s="109" t="s">
        <v>1729</v>
      </c>
      <c r="O231" s="109" t="s">
        <v>519</v>
      </c>
      <c r="P231" s="109" t="s">
        <v>116</v>
      </c>
      <c r="Q231" s="111">
        <v>1</v>
      </c>
      <c r="R231" s="111"/>
      <c r="S231" s="111"/>
      <c r="T231" s="109" t="s">
        <v>7</v>
      </c>
      <c r="U231" s="108">
        <v>1</v>
      </c>
      <c r="V231" s="109">
        <v>1993</v>
      </c>
      <c r="W231" s="108">
        <f>IF(Table1[[#This Row],[ExpenditureDetails1]]=2010,1,(2010-Table1[[#This Row],[ExpenditureDetails1]]))</f>
        <v>17</v>
      </c>
      <c r="X231" s="109">
        <v>0.35</v>
      </c>
      <c r="Y231" s="174">
        <f>Table1[[#This Row],[ExpenditureDetails3]]*100000</f>
        <v>35000</v>
      </c>
      <c r="Z231" s="174">
        <f>Table1[[#This Row],[ExpenditureDetails4]]/Table1[[#This Row],[Component detail 4]]</f>
        <v>35000</v>
      </c>
      <c r="AA231" s="109">
        <v>1</v>
      </c>
      <c r="AB231" s="109">
        <v>10</v>
      </c>
      <c r="AC231" s="174">
        <f>IF(ISNUMBER([ExpenditureDetails4]),[ExpenditureDetails4]*HLOOKUP([ExpenditureDetails1],'Currency Conversion'!$A$6:$BE$45,19,FALSE),"No Data")</f>
        <v>99206.20432950955</v>
      </c>
      <c r="AD231" s="174">
        <f>Table1[[#This Row],[Calculations1]]/exchange_rate_2010</f>
        <v>2169.5886792897008</v>
      </c>
      <c r="AE2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9920.6204329509546</v>
      </c>
      <c r="AF231" s="174">
        <f>Table1[[#This Row],[Calculations3]]/exchange_rate_2010</f>
        <v>216.95886792897005</v>
      </c>
      <c r="AG231" s="110" t="s">
        <v>2849</v>
      </c>
      <c r="AH231" s="53"/>
    </row>
    <row r="232" spans="2:34" ht="15" customHeight="1">
      <c r="B232" s="48">
        <v>259</v>
      </c>
      <c r="C232" s="48" t="s">
        <v>1703</v>
      </c>
      <c r="D232" s="108">
        <v>555</v>
      </c>
      <c r="E232" s="109" t="s">
        <v>2508</v>
      </c>
      <c r="F232" s="109" t="s">
        <v>1820</v>
      </c>
      <c r="G232" s="109" t="s">
        <v>449</v>
      </c>
      <c r="H232" s="108" t="s">
        <v>464</v>
      </c>
      <c r="I232" s="108" t="s">
        <v>2854</v>
      </c>
      <c r="J232" s="108" t="s">
        <v>2852</v>
      </c>
      <c r="K232" s="108" t="s">
        <v>2859</v>
      </c>
      <c r="L232" s="108">
        <v>11</v>
      </c>
      <c r="M232" s="110" t="s">
        <v>2618</v>
      </c>
      <c r="N232" s="111" t="s">
        <v>1729</v>
      </c>
      <c r="O232" s="111" t="s">
        <v>210</v>
      </c>
      <c r="P232" s="111" t="s">
        <v>57</v>
      </c>
      <c r="Q232" s="111">
        <v>1</v>
      </c>
      <c r="R232" s="111"/>
      <c r="S232" s="111"/>
      <c r="T232" s="109" t="s">
        <v>7</v>
      </c>
      <c r="U232" s="108">
        <v>1</v>
      </c>
      <c r="V232" s="109">
        <v>2005</v>
      </c>
      <c r="W232" s="108">
        <f>IF(Table1[[#This Row],[ExpenditureDetails1]]=2010,1,(2010-Table1[[#This Row],[ExpenditureDetails1]]))</f>
        <v>5</v>
      </c>
      <c r="X232" s="109">
        <v>0.39500000000000002</v>
      </c>
      <c r="Y232" s="174">
        <f>Table1[[#This Row],[ExpenditureDetails3]]*100000</f>
        <v>39500</v>
      </c>
      <c r="Z232" s="174">
        <f>Table1[[#This Row],[ExpenditureDetails4]]/Table1[[#This Row],[Component detail 4]]</f>
        <v>39500</v>
      </c>
      <c r="AA232" s="109">
        <v>1</v>
      </c>
      <c r="AB232" s="109">
        <v>10</v>
      </c>
      <c r="AC232" s="174">
        <f>IF(ISNUMBER([ExpenditureDetails4]),[ExpenditureDetails4]*HLOOKUP([ExpenditureDetails1],'Currency Conversion'!$A$6:$BE$45,19,FALSE),"No Data")</f>
        <v>53135.933540576618</v>
      </c>
      <c r="AD232" s="174">
        <f>Table1[[#This Row],[Calculations1]]/exchange_rate_2010</f>
        <v>1162.0555453388433</v>
      </c>
      <c r="AE2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5313.5933540576616</v>
      </c>
      <c r="AF232" s="174">
        <f>Table1[[#This Row],[Calculations3]]/exchange_rate_2010</f>
        <v>116.20555453388432</v>
      </c>
      <c r="AG232" s="110" t="s">
        <v>2849</v>
      </c>
      <c r="AH232" s="53"/>
    </row>
    <row r="233" spans="2:34" ht="15" customHeight="1">
      <c r="B233" s="48">
        <v>260</v>
      </c>
      <c r="C233" s="48" t="s">
        <v>1703</v>
      </c>
      <c r="D233" s="108">
        <v>555</v>
      </c>
      <c r="E233" s="109" t="s">
        <v>2508</v>
      </c>
      <c r="F233" s="109" t="s">
        <v>1820</v>
      </c>
      <c r="G233" s="109" t="s">
        <v>449</v>
      </c>
      <c r="H233" s="108" t="s">
        <v>464</v>
      </c>
      <c r="I233" s="108" t="s">
        <v>2854</v>
      </c>
      <c r="J233" s="108" t="s">
        <v>2852</v>
      </c>
      <c r="K233" s="108" t="s">
        <v>2859</v>
      </c>
      <c r="L233" s="108">
        <v>11</v>
      </c>
      <c r="M233" s="110" t="s">
        <v>2618</v>
      </c>
      <c r="N233" s="109" t="s">
        <v>1712</v>
      </c>
      <c r="O233" s="111"/>
      <c r="P233" s="111" t="s">
        <v>269</v>
      </c>
      <c r="Q233" s="111">
        <v>1</v>
      </c>
      <c r="R233" s="111">
        <v>5</v>
      </c>
      <c r="S233" s="111"/>
      <c r="T233" s="109" t="s">
        <v>7</v>
      </c>
      <c r="U233" s="108">
        <v>1</v>
      </c>
      <c r="V233" s="109">
        <v>1999</v>
      </c>
      <c r="W233" s="108">
        <f>IF(Table1[[#This Row],[ExpenditureDetails1]]=2010,1,(2010-Table1[[#This Row],[ExpenditureDetails1]]))</f>
        <v>11</v>
      </c>
      <c r="X233" s="109">
        <v>0.6</v>
      </c>
      <c r="Y233" s="174">
        <f>Table1[[#This Row],[ExpenditureDetails3]]*100000</f>
        <v>60000</v>
      </c>
      <c r="Z233" s="174">
        <f>Table1[[#This Row],[ExpenditureDetails4]]/Table1[[#This Row],[Component detail 4]]</f>
        <v>60000</v>
      </c>
      <c r="AA233" s="109">
        <v>1</v>
      </c>
      <c r="AB233" s="109">
        <v>10</v>
      </c>
      <c r="AC233" s="174">
        <f>IF(ISNUMBER([ExpenditureDetails4]),[ExpenditureDetails4]*HLOOKUP([ExpenditureDetails1],'Currency Conversion'!$A$6:$BE$45,19,FALSE),"No Data")</f>
        <v>104408.79307626876</v>
      </c>
      <c r="AD233" s="174">
        <f>Table1[[#This Row],[Calculations1]]/exchange_rate_2010</f>
        <v>2283.3666201378142</v>
      </c>
      <c r="AE2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10440.879307626876</v>
      </c>
      <c r="AF233" s="174">
        <f>Table1[[#This Row],[Calculations3]]/exchange_rate_2010</f>
        <v>228.33666201378139</v>
      </c>
      <c r="AG233" s="110" t="s">
        <v>2849</v>
      </c>
      <c r="AH233" s="53"/>
    </row>
    <row r="234" spans="2:34" ht="15" customHeight="1">
      <c r="B234" s="48">
        <v>261</v>
      </c>
      <c r="C234" s="48" t="s">
        <v>1703</v>
      </c>
      <c r="D234" s="108">
        <v>555</v>
      </c>
      <c r="E234" s="109" t="s">
        <v>2508</v>
      </c>
      <c r="F234" s="109" t="s">
        <v>1820</v>
      </c>
      <c r="G234" s="109" t="s">
        <v>449</v>
      </c>
      <c r="H234" s="108" t="s">
        <v>464</v>
      </c>
      <c r="I234" s="108" t="s">
        <v>2854</v>
      </c>
      <c r="J234" s="108" t="s">
        <v>2852</v>
      </c>
      <c r="K234" s="108" t="s">
        <v>2859</v>
      </c>
      <c r="L234" s="108">
        <v>11</v>
      </c>
      <c r="M234" s="110" t="s">
        <v>2618</v>
      </c>
      <c r="N234" s="111" t="s">
        <v>1728</v>
      </c>
      <c r="O234" s="111" t="s">
        <v>524</v>
      </c>
      <c r="P234" s="111" t="s">
        <v>411</v>
      </c>
      <c r="Q234" s="111">
        <v>1</v>
      </c>
      <c r="R234" s="111">
        <v>20</v>
      </c>
      <c r="S234" s="111"/>
      <c r="T234" s="109" t="s">
        <v>7</v>
      </c>
      <c r="U234" s="108">
        <v>1</v>
      </c>
      <c r="V234" s="109">
        <v>1994</v>
      </c>
      <c r="W234" s="108">
        <f>IF(Table1[[#This Row],[ExpenditureDetails1]]=2010,1,(2010-Table1[[#This Row],[ExpenditureDetails1]]))</f>
        <v>16</v>
      </c>
      <c r="X234" s="109">
        <v>1</v>
      </c>
      <c r="Y234" s="174">
        <f>Table1[[#This Row],[ExpenditureDetails3]]*100000</f>
        <v>100000</v>
      </c>
      <c r="Z234" s="174">
        <f>Table1[[#This Row],[ExpenditureDetails4]]/Table1[[#This Row],[Component detail 4]]</f>
        <v>100000</v>
      </c>
      <c r="AA234" s="109">
        <v>1</v>
      </c>
      <c r="AB234" s="109">
        <v>30</v>
      </c>
      <c r="AC234" s="174">
        <f>IF(ISNUMBER([ExpenditureDetails4]),[ExpenditureDetails4]*HLOOKUP([ExpenditureDetails1],'Currency Conversion'!$A$6:$BE$45,19,FALSE),"No Data")</f>
        <v>258129.01624837762</v>
      </c>
      <c r="AD234" s="174">
        <f>Table1[[#This Row],[Calculations1]]/exchange_rate_2010</f>
        <v>5645.1488617439372</v>
      </c>
      <c r="AE2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8604.300541612587</v>
      </c>
      <c r="AF234" s="174">
        <f>Table1[[#This Row],[Calculations3]]/exchange_rate_2010</f>
        <v>188.1716287247979</v>
      </c>
      <c r="AG234" s="110" t="s">
        <v>2849</v>
      </c>
      <c r="AH234" s="53"/>
    </row>
    <row r="235" spans="2:34" ht="15" customHeight="1">
      <c r="B235" s="48">
        <v>262</v>
      </c>
      <c r="C235" s="48" t="s">
        <v>1703</v>
      </c>
      <c r="D235" s="108">
        <v>555</v>
      </c>
      <c r="E235" s="109" t="s">
        <v>2508</v>
      </c>
      <c r="F235" s="109" t="s">
        <v>1820</v>
      </c>
      <c r="G235" s="109" t="s">
        <v>449</v>
      </c>
      <c r="H235" s="108" t="s">
        <v>464</v>
      </c>
      <c r="I235" s="108" t="s">
        <v>2854</v>
      </c>
      <c r="J235" s="108" t="s">
        <v>2852</v>
      </c>
      <c r="K235" s="108" t="s">
        <v>2859</v>
      </c>
      <c r="L235" s="108">
        <v>11</v>
      </c>
      <c r="M235" s="110" t="s">
        <v>2618</v>
      </c>
      <c r="N235" s="111" t="s">
        <v>364</v>
      </c>
      <c r="O235" s="111" t="s">
        <v>2465</v>
      </c>
      <c r="P235" s="111" t="s">
        <v>249</v>
      </c>
      <c r="Q235" s="111">
        <v>1</v>
      </c>
      <c r="R235" s="111">
        <v>500</v>
      </c>
      <c r="S235" s="111"/>
      <c r="T235" s="109" t="s">
        <v>7</v>
      </c>
      <c r="U235" s="108">
        <v>1</v>
      </c>
      <c r="V235" s="109">
        <v>2009</v>
      </c>
      <c r="W235" s="108">
        <f>IF(Table1[[#This Row],[ExpenditureDetails1]]=2010,1,(2010-Table1[[#This Row],[ExpenditureDetails1]]))</f>
        <v>1</v>
      </c>
      <c r="X235" s="109">
        <v>0.4</v>
      </c>
      <c r="Y235" s="174">
        <f>Table1[[#This Row],[ExpenditureDetails3]]*100000</f>
        <v>40000</v>
      </c>
      <c r="Z235" s="174">
        <f>Table1[[#This Row],[ExpenditureDetails4]]/Table1[[#This Row],[Component detail 4]]</f>
        <v>40000</v>
      </c>
      <c r="AA235" s="109">
        <v>1</v>
      </c>
      <c r="AB235" s="109">
        <v>20</v>
      </c>
      <c r="AC235" s="174">
        <f>IF(ISNUMBER([ExpenditureDetails4]),[ExpenditureDetails4]*HLOOKUP([ExpenditureDetails1],'Currency Conversion'!$A$6:$BE$45,19,FALSE),"No Data")</f>
        <v>43016.649996145097</v>
      </c>
      <c r="AD235" s="174">
        <f>Table1[[#This Row],[Calculations1]]/exchange_rate_2010</f>
        <v>940.75201730949186</v>
      </c>
      <c r="AE2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2150.8324998072549</v>
      </c>
      <c r="AF235" s="174">
        <f>Table1[[#This Row],[Calculations3]]/exchange_rate_2010</f>
        <v>47.037600865474587</v>
      </c>
      <c r="AG235" s="110" t="s">
        <v>2849</v>
      </c>
      <c r="AH235" s="53"/>
    </row>
    <row r="236" spans="2:34" ht="15" customHeight="1">
      <c r="B236" s="48">
        <v>263</v>
      </c>
      <c r="C236" s="48" t="s">
        <v>1703</v>
      </c>
      <c r="D236" s="108">
        <v>555</v>
      </c>
      <c r="E236" s="109" t="s">
        <v>2508</v>
      </c>
      <c r="F236" s="109" t="s">
        <v>1820</v>
      </c>
      <c r="G236" s="109" t="s">
        <v>449</v>
      </c>
      <c r="H236" s="108" t="s">
        <v>464</v>
      </c>
      <c r="I236" s="108" t="s">
        <v>2854</v>
      </c>
      <c r="J236" s="108" t="s">
        <v>2852</v>
      </c>
      <c r="K236" s="108" t="s">
        <v>2859</v>
      </c>
      <c r="L236" s="108">
        <v>11</v>
      </c>
      <c r="M236" s="110" t="s">
        <v>2618</v>
      </c>
      <c r="N236" s="111" t="s">
        <v>20</v>
      </c>
      <c r="O236" s="111" t="s">
        <v>2486</v>
      </c>
      <c r="P236" s="111" t="s">
        <v>231</v>
      </c>
      <c r="Q236" s="111">
        <v>1</v>
      </c>
      <c r="R236" s="111"/>
      <c r="S236" s="111"/>
      <c r="T236" s="109" t="s">
        <v>7</v>
      </c>
      <c r="U236" s="108">
        <v>1</v>
      </c>
      <c r="V236" s="109">
        <v>2009</v>
      </c>
      <c r="W236" s="108">
        <f>IF(Table1[[#This Row],[ExpenditureDetails1]]=2010,1,(2010-Table1[[#This Row],[ExpenditureDetails1]]))</f>
        <v>1</v>
      </c>
      <c r="X236" s="109">
        <v>0.5</v>
      </c>
      <c r="Y236" s="174">
        <f>Table1[[#This Row],[ExpenditureDetails3]]*100000</f>
        <v>50000</v>
      </c>
      <c r="Z236" s="174">
        <f>Table1[[#This Row],[ExpenditureDetails4]]/Table1[[#This Row],[Component detail 4]]</f>
        <v>50000</v>
      </c>
      <c r="AA236" s="109">
        <v>1</v>
      </c>
      <c r="AB236" s="109">
        <v>10</v>
      </c>
      <c r="AC236" s="174">
        <f>IF(ISNUMBER([ExpenditureDetails4]),[ExpenditureDetails4]*HLOOKUP([ExpenditureDetails1],'Currency Conversion'!$A$6:$BE$45,19,FALSE),"No Data")</f>
        <v>53770.812495181373</v>
      </c>
      <c r="AD236" s="174">
        <f>Table1[[#This Row],[Calculations1]]/exchange_rate_2010</f>
        <v>1175.9400216368649</v>
      </c>
      <c r="AE2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5377.0812495181372</v>
      </c>
      <c r="AF236" s="174">
        <f>Table1[[#This Row],[Calculations3]]/exchange_rate_2010</f>
        <v>117.59400216368648</v>
      </c>
      <c r="AG236" s="110" t="s">
        <v>2849</v>
      </c>
      <c r="AH236" s="53"/>
    </row>
    <row r="237" spans="2:34" ht="15" customHeight="1">
      <c r="B237" s="48">
        <v>265</v>
      </c>
      <c r="C237" s="48" t="s">
        <v>1703</v>
      </c>
      <c r="D237" s="108">
        <v>555</v>
      </c>
      <c r="E237" s="109" t="s">
        <v>2508</v>
      </c>
      <c r="F237" s="109" t="s">
        <v>1820</v>
      </c>
      <c r="G237" s="109" t="s">
        <v>449</v>
      </c>
      <c r="H237" s="108" t="s">
        <v>464</v>
      </c>
      <c r="I237" s="108" t="s">
        <v>2854</v>
      </c>
      <c r="J237" s="108" t="s">
        <v>2852</v>
      </c>
      <c r="K237" s="108" t="s">
        <v>2859</v>
      </c>
      <c r="L237" s="108">
        <v>11</v>
      </c>
      <c r="M237" s="110" t="s">
        <v>2618</v>
      </c>
      <c r="N237" s="111"/>
      <c r="O237" s="111"/>
      <c r="P237" s="111" t="s">
        <v>465</v>
      </c>
      <c r="Q237" s="111">
        <v>1</v>
      </c>
      <c r="R237" s="111"/>
      <c r="S237" s="111"/>
      <c r="T237" s="109" t="s">
        <v>31</v>
      </c>
      <c r="U237" s="108">
        <v>3</v>
      </c>
      <c r="V237" s="109">
        <v>2009</v>
      </c>
      <c r="W237" s="108"/>
      <c r="X237" s="109">
        <v>0.36</v>
      </c>
      <c r="Y237" s="174">
        <f>Table1[[#This Row],[ExpenditureDetails3]]*100000</f>
        <v>36000</v>
      </c>
      <c r="Z237" s="174">
        <f>Table1[[#This Row],[ExpenditureDetails4]]/Table1[[#This Row],[Component detail 4]]</f>
        <v>36000</v>
      </c>
      <c r="AA237" s="109">
        <v>1</v>
      </c>
      <c r="AB237" s="109"/>
      <c r="AC237" s="174">
        <f>IF(ISNUMBER([ExpenditureDetails4]),[ExpenditureDetails4]*HLOOKUP([ExpenditureDetails1],'Currency Conversion'!$A$6:$BE$45,19,FALSE),"No Data")</f>
        <v>38714.984996530591</v>
      </c>
      <c r="AD237" s="174">
        <f>Table1[[#This Row],[Calculations1]]/exchange_rate_2010</f>
        <v>846.67681557854269</v>
      </c>
      <c r="AE2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38714.984996530591</v>
      </c>
      <c r="AF237" s="174">
        <f>Table1[[#This Row],[Calculations3]]/exchange_rate_2010</f>
        <v>846.67681557854269</v>
      </c>
      <c r="AG237" s="110" t="s">
        <v>2849</v>
      </c>
      <c r="AH237" s="53"/>
    </row>
    <row r="238" spans="2:34" ht="15" customHeight="1">
      <c r="B238" s="48">
        <v>267</v>
      </c>
      <c r="C238" s="48" t="s">
        <v>1703</v>
      </c>
      <c r="D238" s="108">
        <v>555</v>
      </c>
      <c r="E238" s="109" t="s">
        <v>2508</v>
      </c>
      <c r="F238" s="109" t="s">
        <v>1820</v>
      </c>
      <c r="G238" s="109" t="s">
        <v>449</v>
      </c>
      <c r="H238" s="108" t="s">
        <v>464</v>
      </c>
      <c r="I238" s="108" t="s">
        <v>2854</v>
      </c>
      <c r="J238" s="108" t="s">
        <v>2852</v>
      </c>
      <c r="K238" s="108" t="s">
        <v>2859</v>
      </c>
      <c r="L238" s="108">
        <v>11</v>
      </c>
      <c r="M238" s="110" t="s">
        <v>2618</v>
      </c>
      <c r="N238" s="111" t="s">
        <v>20</v>
      </c>
      <c r="O238" s="111" t="s">
        <v>2466</v>
      </c>
      <c r="P238" s="111" t="s">
        <v>381</v>
      </c>
      <c r="Q238" s="111">
        <v>1</v>
      </c>
      <c r="R238" s="111"/>
      <c r="S238" s="111"/>
      <c r="T238" s="109" t="s">
        <v>7</v>
      </c>
      <c r="U238" s="108">
        <v>1</v>
      </c>
      <c r="V238" s="109">
        <v>2009</v>
      </c>
      <c r="W238" s="108">
        <f>IF(Table1[[#This Row],[ExpenditureDetails1]]=2010,1,(2010-Table1[[#This Row],[ExpenditureDetails1]]))</f>
        <v>1</v>
      </c>
      <c r="X238" s="109">
        <v>0.12</v>
      </c>
      <c r="Y238" s="174">
        <f>Table1[[#This Row],[ExpenditureDetails3]]*100000</f>
        <v>12000</v>
      </c>
      <c r="Z238" s="174">
        <f>Table1[[#This Row],[ExpenditureDetails4]]/Table1[[#This Row],[Component detail 4]]</f>
        <v>12000</v>
      </c>
      <c r="AA238" s="109">
        <v>1</v>
      </c>
      <c r="AB238" s="109">
        <v>10</v>
      </c>
      <c r="AC238" s="174">
        <f>IF(ISNUMBER([ExpenditureDetails4]),[ExpenditureDetails4]*HLOOKUP([ExpenditureDetails1],'Currency Conversion'!$A$6:$BE$45,19,FALSE),"No Data")</f>
        <v>12904.994998843529</v>
      </c>
      <c r="AD238" s="174">
        <f>Table1[[#This Row],[Calculations1]]/exchange_rate_2010</f>
        <v>282.22560519284752</v>
      </c>
      <c r="AE2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1290.4994998843529</v>
      </c>
      <c r="AF238" s="174">
        <f>Table1[[#This Row],[Calculations3]]/exchange_rate_2010</f>
        <v>28.222560519284752</v>
      </c>
      <c r="AG238" s="110" t="s">
        <v>2849</v>
      </c>
      <c r="AH238" s="53"/>
    </row>
    <row r="239" spans="2:34" ht="15" customHeight="1">
      <c r="B239" s="48">
        <v>268</v>
      </c>
      <c r="C239" s="113" t="s">
        <v>1703</v>
      </c>
      <c r="D239" s="108">
        <v>1267</v>
      </c>
      <c r="E239" s="109" t="s">
        <v>2508</v>
      </c>
      <c r="F239" s="109" t="s">
        <v>2509</v>
      </c>
      <c r="G239" s="109" t="s">
        <v>663</v>
      </c>
      <c r="H239" s="108" t="s">
        <v>664</v>
      </c>
      <c r="I239" s="108" t="s">
        <v>2855</v>
      </c>
      <c r="J239" s="108" t="s">
        <v>2852</v>
      </c>
      <c r="K239" s="108" t="s">
        <v>2859</v>
      </c>
      <c r="L239" s="108">
        <v>11</v>
      </c>
      <c r="M239" s="110" t="s">
        <v>2617</v>
      </c>
      <c r="N239" s="111" t="s">
        <v>20</v>
      </c>
      <c r="O239" s="111" t="s">
        <v>2486</v>
      </c>
      <c r="P239" s="111" t="s">
        <v>677</v>
      </c>
      <c r="Q239" s="111">
        <v>1</v>
      </c>
      <c r="R239" s="109">
        <v>1500</v>
      </c>
      <c r="S239" s="109"/>
      <c r="T239" s="109" t="s">
        <v>7</v>
      </c>
      <c r="U239" s="108">
        <v>1</v>
      </c>
      <c r="V239" s="109">
        <v>2004</v>
      </c>
      <c r="W239" s="108">
        <f>IF(Table1[[#This Row],[ExpenditureDetails1]]=2010,1,(2010-Table1[[#This Row],[ExpenditureDetails1]]))</f>
        <v>6</v>
      </c>
      <c r="X239" s="109">
        <v>1.3</v>
      </c>
      <c r="Y239" s="174">
        <f>Table1[[#This Row],[ExpenditureDetails3]]*100000</f>
        <v>130000</v>
      </c>
      <c r="Z239" s="174">
        <f>Table1[[#This Row],[ExpenditureDetails4]]/Table1[[#This Row],[Component detail 4]]</f>
        <v>130000</v>
      </c>
      <c r="AA239" s="109">
        <v>1</v>
      </c>
      <c r="AB239" s="109">
        <v>10</v>
      </c>
      <c r="AC239" s="174">
        <f>IF(ISNUMBER([ExpenditureDetails4]),[ExpenditureDetails4]*HLOOKUP([ExpenditureDetails1],'Currency Conversion'!$A$6:$BE$45,19,FALSE),"No Data")</f>
        <v>190095.92283798425</v>
      </c>
      <c r="AD239" s="174">
        <f>Table1[[#This Row],[Calculations1]]/exchange_rate_2010</f>
        <v>4157.3000898063692</v>
      </c>
      <c r="AE2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19009.592283798425</v>
      </c>
      <c r="AF239" s="174">
        <f>Table1[[#This Row],[Calculations3]]/exchange_rate_2010</f>
        <v>415.73000898063697</v>
      </c>
      <c r="AG239" s="110"/>
      <c r="AH239" s="53"/>
    </row>
    <row r="240" spans="2:34" ht="15" customHeight="1">
      <c r="B240" s="48">
        <v>269</v>
      </c>
      <c r="C240" s="113" t="s">
        <v>1703</v>
      </c>
      <c r="D240" s="108">
        <v>1267</v>
      </c>
      <c r="E240" s="109" t="s">
        <v>2508</v>
      </c>
      <c r="F240" s="109" t="s">
        <v>2509</v>
      </c>
      <c r="G240" s="109" t="s">
        <v>663</v>
      </c>
      <c r="H240" s="108" t="s">
        <v>664</v>
      </c>
      <c r="I240" s="108" t="s">
        <v>2855</v>
      </c>
      <c r="J240" s="108" t="s">
        <v>2852</v>
      </c>
      <c r="K240" s="108" t="s">
        <v>2859</v>
      </c>
      <c r="L240" s="108">
        <v>11</v>
      </c>
      <c r="M240" s="110" t="s">
        <v>2617</v>
      </c>
      <c r="N240" s="111" t="s">
        <v>20</v>
      </c>
      <c r="O240" s="111" t="s">
        <v>2486</v>
      </c>
      <c r="P240" s="111" t="s">
        <v>676</v>
      </c>
      <c r="Q240" s="111">
        <v>1</v>
      </c>
      <c r="R240" s="109">
        <v>2000</v>
      </c>
      <c r="S240" s="109"/>
      <c r="T240" s="109" t="s">
        <v>7</v>
      </c>
      <c r="U240" s="108">
        <v>1</v>
      </c>
      <c r="V240" s="109">
        <v>2002</v>
      </c>
      <c r="W240" s="108">
        <f>IF(Table1[[#This Row],[ExpenditureDetails1]]=2010,1,(2010-Table1[[#This Row],[ExpenditureDetails1]]))</f>
        <v>8</v>
      </c>
      <c r="X240" s="109">
        <v>1.9</v>
      </c>
      <c r="Y240" s="174">
        <f>Table1[[#This Row],[ExpenditureDetails3]]*100000</f>
        <v>190000</v>
      </c>
      <c r="Z240" s="174">
        <f>Table1[[#This Row],[ExpenditureDetails4]]/Table1[[#This Row],[Component detail 4]]</f>
        <v>190000</v>
      </c>
      <c r="AA240" s="109">
        <v>1</v>
      </c>
      <c r="AB240" s="109">
        <v>10</v>
      </c>
      <c r="AC240" s="174">
        <f>IF(ISNUMBER([ExpenditureDetails4]),[ExpenditureDetails4]*HLOOKUP([ExpenditureDetails1],'Currency Conversion'!$A$6:$BE$45,19,FALSE),"No Data")</f>
        <v>298633.48650342651</v>
      </c>
      <c r="AD240" s="174">
        <f>Table1[[#This Row],[Calculations1]]/exchange_rate_2010</f>
        <v>6530.9607998168522</v>
      </c>
      <c r="AE2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29863.34865034265</v>
      </c>
      <c r="AF240" s="174">
        <f>Table1[[#This Row],[Calculations3]]/exchange_rate_2010</f>
        <v>653.09607998168519</v>
      </c>
      <c r="AG240" s="110"/>
      <c r="AH240" s="53"/>
    </row>
    <row r="241" spans="2:34" ht="15" customHeight="1">
      <c r="B241" s="48">
        <v>270</v>
      </c>
      <c r="C241" s="113" t="s">
        <v>1703</v>
      </c>
      <c r="D241" s="108">
        <v>1267</v>
      </c>
      <c r="E241" s="109" t="s">
        <v>2508</v>
      </c>
      <c r="F241" s="109" t="s">
        <v>2509</v>
      </c>
      <c r="G241" s="109" t="s">
        <v>663</v>
      </c>
      <c r="H241" s="108" t="s">
        <v>664</v>
      </c>
      <c r="I241" s="108" t="s">
        <v>2855</v>
      </c>
      <c r="J241" s="108" t="s">
        <v>2852</v>
      </c>
      <c r="K241" s="108" t="s">
        <v>2859</v>
      </c>
      <c r="L241" s="108">
        <v>11</v>
      </c>
      <c r="M241" s="110" t="s">
        <v>2617</v>
      </c>
      <c r="N241" s="111" t="s">
        <v>20</v>
      </c>
      <c r="O241" s="111" t="s">
        <v>2486</v>
      </c>
      <c r="P241" s="111" t="s">
        <v>674</v>
      </c>
      <c r="Q241" s="111">
        <v>1</v>
      </c>
      <c r="R241" s="109">
        <v>500</v>
      </c>
      <c r="S241" s="109"/>
      <c r="T241" s="109" t="s">
        <v>7</v>
      </c>
      <c r="U241" s="108">
        <v>1</v>
      </c>
      <c r="V241" s="109">
        <v>1995</v>
      </c>
      <c r="W241" s="108">
        <f>IF(Table1[[#This Row],[ExpenditureDetails1]]=2010,1,(2010-Table1[[#This Row],[ExpenditureDetails1]]))</f>
        <v>15</v>
      </c>
      <c r="X241" s="109">
        <v>0.34499999999999997</v>
      </c>
      <c r="Y241" s="174">
        <f>Table1[[#This Row],[ExpenditureDetails3]]*100000</f>
        <v>34500</v>
      </c>
      <c r="Z241" s="174">
        <f>Table1[[#This Row],[ExpenditureDetails4]]/Table1[[#This Row],[Component detail 4]]</f>
        <v>34500</v>
      </c>
      <c r="AA241" s="109">
        <v>1</v>
      </c>
      <c r="AB241" s="109">
        <v>10</v>
      </c>
      <c r="AC241" s="174">
        <f>IF(ISNUMBER([ExpenditureDetails4]),[ExpenditureDetails4]*HLOOKUP([ExpenditureDetails1],'Currency Conversion'!$A$6:$BE$45,19,FALSE),"No Data")</f>
        <v>80958.220141544225</v>
      </c>
      <c r="AD241" s="174">
        <f>Table1[[#This Row],[Calculations1]]/exchange_rate_2010</f>
        <v>1770.5146477647336</v>
      </c>
      <c r="AE2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8095.8220141544225</v>
      </c>
      <c r="AF241" s="174">
        <f>Table1[[#This Row],[Calculations3]]/exchange_rate_2010</f>
        <v>177.05146477647335</v>
      </c>
      <c r="AG241" s="110"/>
      <c r="AH241" s="53"/>
    </row>
    <row r="242" spans="2:34" ht="15" customHeight="1">
      <c r="B242" s="48">
        <v>271</v>
      </c>
      <c r="C242" s="113" t="s">
        <v>1703</v>
      </c>
      <c r="D242" s="108">
        <v>1267</v>
      </c>
      <c r="E242" s="109" t="s">
        <v>2508</v>
      </c>
      <c r="F242" s="109" t="s">
        <v>2509</v>
      </c>
      <c r="G242" s="109" t="s">
        <v>663</v>
      </c>
      <c r="H242" s="108" t="s">
        <v>664</v>
      </c>
      <c r="I242" s="108" t="s">
        <v>2855</v>
      </c>
      <c r="J242" s="108" t="s">
        <v>2852</v>
      </c>
      <c r="K242" s="108" t="s">
        <v>2859</v>
      </c>
      <c r="L242" s="108">
        <v>11</v>
      </c>
      <c r="M242" s="110" t="s">
        <v>2617</v>
      </c>
      <c r="N242" s="111" t="s">
        <v>20</v>
      </c>
      <c r="O242" s="111" t="s">
        <v>2466</v>
      </c>
      <c r="P242" s="111" t="s">
        <v>681</v>
      </c>
      <c r="Q242" s="111">
        <v>1</v>
      </c>
      <c r="R242" s="109"/>
      <c r="S242" s="109"/>
      <c r="T242" s="109" t="s">
        <v>7</v>
      </c>
      <c r="U242" s="108">
        <v>1</v>
      </c>
      <c r="V242" s="109">
        <v>2009</v>
      </c>
      <c r="W242" s="108">
        <f>IF(Table1[[#This Row],[ExpenditureDetails1]]=2010,1,(2010-Table1[[#This Row],[ExpenditureDetails1]]))</f>
        <v>1</v>
      </c>
      <c r="X242" s="109">
        <v>0.61</v>
      </c>
      <c r="Y242" s="174">
        <f>Table1[[#This Row],[ExpenditureDetails3]]*100000</f>
        <v>61000</v>
      </c>
      <c r="Z242" s="174">
        <f>Table1[[#This Row],[ExpenditureDetails4]]/Table1[[#This Row],[Component detail 4]]</f>
        <v>61000</v>
      </c>
      <c r="AA242" s="109">
        <v>1</v>
      </c>
      <c r="AB242" s="109">
        <v>10</v>
      </c>
      <c r="AC242" s="174">
        <f>IF(ISNUMBER([ExpenditureDetails4]),[ExpenditureDetails4]*HLOOKUP([ExpenditureDetails1],'Currency Conversion'!$A$6:$BE$45,19,FALSE),"No Data")</f>
        <v>65600.391244121274</v>
      </c>
      <c r="AD242" s="174">
        <f>Table1[[#This Row],[Calculations1]]/exchange_rate_2010</f>
        <v>1434.646826396975</v>
      </c>
      <c r="AE2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6560.0391244121274</v>
      </c>
      <c r="AF242" s="174">
        <f>Table1[[#This Row],[Calculations3]]/exchange_rate_2010</f>
        <v>143.46468263969751</v>
      </c>
      <c r="AG242" s="110"/>
      <c r="AH242" s="53"/>
    </row>
    <row r="243" spans="2:34" ht="15" customHeight="1">
      <c r="B243" s="48">
        <v>272</v>
      </c>
      <c r="C243" s="113" t="s">
        <v>1703</v>
      </c>
      <c r="D243" s="108">
        <v>1267</v>
      </c>
      <c r="E243" s="109" t="s">
        <v>2508</v>
      </c>
      <c r="F243" s="109" t="s">
        <v>2509</v>
      </c>
      <c r="G243" s="109" t="s">
        <v>663</v>
      </c>
      <c r="H243" s="108" t="s">
        <v>664</v>
      </c>
      <c r="I243" s="108" t="s">
        <v>2855</v>
      </c>
      <c r="J243" s="108" t="s">
        <v>2852</v>
      </c>
      <c r="K243" s="108" t="s">
        <v>2859</v>
      </c>
      <c r="L243" s="108">
        <v>11</v>
      </c>
      <c r="M243" s="110" t="s">
        <v>2617</v>
      </c>
      <c r="N243" s="111" t="s">
        <v>1729</v>
      </c>
      <c r="O243" s="111" t="s">
        <v>519</v>
      </c>
      <c r="P243" s="111" t="s">
        <v>2427</v>
      </c>
      <c r="Q243" s="111">
        <v>1</v>
      </c>
      <c r="R243" s="109"/>
      <c r="S243" s="109"/>
      <c r="T243" s="109" t="s">
        <v>7</v>
      </c>
      <c r="U243" s="108">
        <v>1</v>
      </c>
      <c r="V243" s="109">
        <v>1975</v>
      </c>
      <c r="W243" s="108">
        <f>IF(Table1[[#This Row],[ExpenditureDetails1]]=2010,1,(2010-Table1[[#This Row],[ExpenditureDetails1]]))</f>
        <v>35</v>
      </c>
      <c r="X243" s="109">
        <v>0.11899999999999999</v>
      </c>
      <c r="Y243" s="174">
        <f>Table1[[#This Row],[ExpenditureDetails3]]*100000</f>
        <v>11900</v>
      </c>
      <c r="Z243" s="174">
        <f>Table1[[#This Row],[ExpenditureDetails4]]/Table1[[#This Row],[Component detail 4]]</f>
        <v>11900</v>
      </c>
      <c r="AA243" s="109">
        <v>2</v>
      </c>
      <c r="AB243" s="109">
        <v>10</v>
      </c>
      <c r="AC243" s="174">
        <f>IF(ISNUMBER([ExpenditureDetails4]),[ExpenditureDetails4]*HLOOKUP([ExpenditureDetails1],'Currency Conversion'!$A$6:$BE$45,19,FALSE),"No Data")</f>
        <v>139001.17065870433</v>
      </c>
      <c r="AD243" s="174">
        <f>Table1[[#This Row],[Calculations1]]/exchange_rate_2010</f>
        <v>3039.8841313137004</v>
      </c>
      <c r="AE2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13900.117065870432</v>
      </c>
      <c r="AF243" s="174">
        <f>Table1[[#This Row],[Calculations3]]/exchange_rate_2010</f>
        <v>303.98841313137007</v>
      </c>
      <c r="AG243" s="110"/>
      <c r="AH243" s="53"/>
    </row>
    <row r="244" spans="2:34" ht="15" customHeight="1">
      <c r="B244" s="48">
        <v>273</v>
      </c>
      <c r="C244" s="113" t="s">
        <v>1703</v>
      </c>
      <c r="D244" s="108">
        <v>1267</v>
      </c>
      <c r="E244" s="109" t="s">
        <v>2508</v>
      </c>
      <c r="F244" s="109" t="s">
        <v>2509</v>
      </c>
      <c r="G244" s="109" t="s">
        <v>663</v>
      </c>
      <c r="H244" s="108" t="s">
        <v>664</v>
      </c>
      <c r="I244" s="108" t="s">
        <v>2855</v>
      </c>
      <c r="J244" s="108" t="s">
        <v>2852</v>
      </c>
      <c r="K244" s="108" t="s">
        <v>2859</v>
      </c>
      <c r="L244" s="108">
        <v>11</v>
      </c>
      <c r="M244" s="110" t="s">
        <v>2617</v>
      </c>
      <c r="N244" s="111" t="s">
        <v>1729</v>
      </c>
      <c r="O244" s="111" t="s">
        <v>519</v>
      </c>
      <c r="P244" s="111" t="s">
        <v>2427</v>
      </c>
      <c r="Q244" s="111">
        <v>1</v>
      </c>
      <c r="R244" s="109"/>
      <c r="S244" s="109"/>
      <c r="T244" s="109" t="s">
        <v>7</v>
      </c>
      <c r="U244" s="108">
        <v>1</v>
      </c>
      <c r="V244" s="109">
        <v>1988</v>
      </c>
      <c r="W244" s="108">
        <f>IF(Table1[[#This Row],[ExpenditureDetails1]]=2010,1,(2010-Table1[[#This Row],[ExpenditureDetails1]]))</f>
        <v>22</v>
      </c>
      <c r="X244" s="109">
        <v>8.5999999999999993E-2</v>
      </c>
      <c r="Y244" s="174">
        <f>Table1[[#This Row],[ExpenditureDetails3]]*100000</f>
        <v>8600</v>
      </c>
      <c r="Z244" s="174">
        <f>Table1[[#This Row],[ExpenditureDetails4]]/Table1[[#This Row],[Component detail 4]]</f>
        <v>8600</v>
      </c>
      <c r="AA244" s="109">
        <v>2</v>
      </c>
      <c r="AB244" s="109">
        <v>10</v>
      </c>
      <c r="AC244" s="174">
        <f>IF(ISNUMBER([ExpenditureDetails4]),[ExpenditureDetails4]*HLOOKUP([ExpenditureDetails1],'Currency Conversion'!$A$6:$BE$45,19,FALSE),"No Data")</f>
        <v>39229.551160575284</v>
      </c>
      <c r="AD244" s="174">
        <f>Table1[[#This Row],[Calculations1]]/exchange_rate_2010</f>
        <v>857.93011300890123</v>
      </c>
      <c r="AE2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3922.9551160575284</v>
      </c>
      <c r="AF244" s="174">
        <f>Table1[[#This Row],[Calculations3]]/exchange_rate_2010</f>
        <v>85.793011300890129</v>
      </c>
      <c r="AG244" s="110"/>
      <c r="AH244" s="53"/>
    </row>
    <row r="245" spans="2:34" ht="15" customHeight="1">
      <c r="B245" s="48">
        <v>274</v>
      </c>
      <c r="C245" s="113" t="s">
        <v>1703</v>
      </c>
      <c r="D245" s="108">
        <v>1267</v>
      </c>
      <c r="E245" s="109" t="s">
        <v>2508</v>
      </c>
      <c r="F245" s="109" t="s">
        <v>2509</v>
      </c>
      <c r="G245" s="109" t="s">
        <v>663</v>
      </c>
      <c r="H245" s="108" t="s">
        <v>664</v>
      </c>
      <c r="I245" s="108" t="s">
        <v>2855</v>
      </c>
      <c r="J245" s="108" t="s">
        <v>2852</v>
      </c>
      <c r="K245" s="108" t="s">
        <v>2859</v>
      </c>
      <c r="L245" s="108">
        <v>11</v>
      </c>
      <c r="M245" s="110" t="s">
        <v>2617</v>
      </c>
      <c r="N245" s="111" t="s">
        <v>1729</v>
      </c>
      <c r="O245" s="111" t="s">
        <v>519</v>
      </c>
      <c r="P245" s="111" t="s">
        <v>2427</v>
      </c>
      <c r="Q245" s="111">
        <v>1</v>
      </c>
      <c r="R245" s="109"/>
      <c r="S245" s="109"/>
      <c r="T245" s="109" t="s">
        <v>7</v>
      </c>
      <c r="U245" s="108">
        <v>1</v>
      </c>
      <c r="V245" s="109">
        <v>1979</v>
      </c>
      <c r="W245" s="108">
        <f>IF(Table1[[#This Row],[ExpenditureDetails1]]=2010,1,(2010-Table1[[#This Row],[ExpenditureDetails1]]))</f>
        <v>31</v>
      </c>
      <c r="X245" s="109">
        <v>0.1</v>
      </c>
      <c r="Y245" s="174">
        <f>Table1[[#This Row],[ExpenditureDetails3]]*100000</f>
        <v>10000</v>
      </c>
      <c r="Z245" s="174">
        <f>Table1[[#This Row],[ExpenditureDetails4]]/Table1[[#This Row],[Component detail 4]]</f>
        <v>10000</v>
      </c>
      <c r="AA245" s="109">
        <v>2</v>
      </c>
      <c r="AB245" s="109">
        <v>10</v>
      </c>
      <c r="AC245" s="174">
        <f>IF(ISNUMBER([ExpenditureDetails4]),[ExpenditureDetails4]*HLOOKUP([ExpenditureDetails1],'Currency Conversion'!$A$6:$BE$45,19,FALSE),"No Data")</f>
        <v>103477.56853604034</v>
      </c>
      <c r="AD245" s="174">
        <f>Table1[[#This Row],[Calculations1]]/exchange_rate_2010</f>
        <v>2263.0012182558335</v>
      </c>
      <c r="AE2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10347.756853604034</v>
      </c>
      <c r="AF245" s="174">
        <f>Table1[[#This Row],[Calculations3]]/exchange_rate_2010</f>
        <v>226.30012182558335</v>
      </c>
      <c r="AG245" s="110"/>
      <c r="AH245" s="53"/>
    </row>
    <row r="246" spans="2:34" ht="15" customHeight="1">
      <c r="B246" s="48">
        <v>275</v>
      </c>
      <c r="C246" s="113" t="s">
        <v>1703</v>
      </c>
      <c r="D246" s="108">
        <v>1267</v>
      </c>
      <c r="E246" s="109" t="s">
        <v>2508</v>
      </c>
      <c r="F246" s="109" t="s">
        <v>2509</v>
      </c>
      <c r="G246" s="109" t="s">
        <v>663</v>
      </c>
      <c r="H246" s="108" t="s">
        <v>664</v>
      </c>
      <c r="I246" s="108" t="s">
        <v>2855</v>
      </c>
      <c r="J246" s="108" t="s">
        <v>2852</v>
      </c>
      <c r="K246" s="108" t="s">
        <v>2859</v>
      </c>
      <c r="L246" s="108">
        <v>11</v>
      </c>
      <c r="M246" s="110" t="s">
        <v>2617</v>
      </c>
      <c r="N246" s="111" t="s">
        <v>364</v>
      </c>
      <c r="O246" s="111" t="s">
        <v>2465</v>
      </c>
      <c r="P246" s="111" t="s">
        <v>667</v>
      </c>
      <c r="Q246" s="111">
        <v>1</v>
      </c>
      <c r="R246" s="109"/>
      <c r="S246" s="109"/>
      <c r="T246" s="109" t="s">
        <v>7</v>
      </c>
      <c r="U246" s="108">
        <v>1</v>
      </c>
      <c r="V246" s="109">
        <v>1974</v>
      </c>
      <c r="W246" s="108">
        <f>IF(Table1[[#This Row],[ExpenditureDetails1]]=2010,1,(2010-Table1[[#This Row],[ExpenditureDetails1]]))</f>
        <v>36</v>
      </c>
      <c r="X246" s="109">
        <v>0.35499999999999998</v>
      </c>
      <c r="Y246" s="174">
        <f>Table1[[#This Row],[ExpenditureDetails3]]*100000</f>
        <v>35500</v>
      </c>
      <c r="Z246" s="174">
        <f>Table1[[#This Row],[ExpenditureDetails4]]/Table1[[#This Row],[Component detail 4]]</f>
        <v>35500</v>
      </c>
      <c r="AA246" s="109">
        <v>1</v>
      </c>
      <c r="AB246" s="109">
        <v>20</v>
      </c>
      <c r="AC246" s="174">
        <f>IF(ISNUMBER([ExpenditureDetails4]),[ExpenditureDetails4]*HLOOKUP([ExpenditureDetails1],'Currency Conversion'!$A$6:$BE$45,19,FALSE),"No Data")</f>
        <v>483831.14384184818</v>
      </c>
      <c r="AD246" s="174">
        <f>Table1[[#This Row],[Calculations1]]/exchange_rate_2010</f>
        <v>10581.13834171575</v>
      </c>
      <c r="AE2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24191.557192092409</v>
      </c>
      <c r="AF246" s="174">
        <f>Table1[[#This Row],[Calculations3]]/exchange_rate_2010</f>
        <v>529.05691708578752</v>
      </c>
      <c r="AG246" s="110"/>
      <c r="AH246" s="53"/>
    </row>
    <row r="247" spans="2:34" ht="15" customHeight="1">
      <c r="B247" s="48">
        <v>276</v>
      </c>
      <c r="C247" s="113" t="s">
        <v>1703</v>
      </c>
      <c r="D247" s="108">
        <v>1267</v>
      </c>
      <c r="E247" s="109" t="s">
        <v>2508</v>
      </c>
      <c r="F247" s="109" t="s">
        <v>2509</v>
      </c>
      <c r="G247" s="109" t="s">
        <v>663</v>
      </c>
      <c r="H247" s="108" t="s">
        <v>664</v>
      </c>
      <c r="I247" s="108" t="s">
        <v>2855</v>
      </c>
      <c r="J247" s="108" t="s">
        <v>2852</v>
      </c>
      <c r="K247" s="108" t="s">
        <v>2859</v>
      </c>
      <c r="L247" s="108">
        <v>11</v>
      </c>
      <c r="M247" s="110" t="s">
        <v>2617</v>
      </c>
      <c r="N247" s="109" t="s">
        <v>1729</v>
      </c>
      <c r="O247" s="109" t="s">
        <v>519</v>
      </c>
      <c r="P247" s="109" t="s">
        <v>668</v>
      </c>
      <c r="Q247" s="111">
        <v>1</v>
      </c>
      <c r="R247" s="109"/>
      <c r="S247" s="109"/>
      <c r="T247" s="109" t="s">
        <v>7</v>
      </c>
      <c r="U247" s="108">
        <v>1</v>
      </c>
      <c r="V247" s="109">
        <v>1975</v>
      </c>
      <c r="W247" s="108">
        <f>IF(Table1[[#This Row],[ExpenditureDetails1]]=2010,1,(2010-Table1[[#This Row],[ExpenditureDetails1]]))</f>
        <v>35</v>
      </c>
      <c r="X247" s="109">
        <v>4.9000000000000002E-2</v>
      </c>
      <c r="Y247" s="174">
        <f>Table1[[#This Row],[ExpenditureDetails3]]*100000</f>
        <v>4900</v>
      </c>
      <c r="Z247" s="174">
        <f>Table1[[#This Row],[ExpenditureDetails4]]/Table1[[#This Row],[Component detail 4]]</f>
        <v>4900</v>
      </c>
      <c r="AA247" s="109">
        <v>1</v>
      </c>
      <c r="AB247" s="109">
        <v>10</v>
      </c>
      <c r="AC247" s="174">
        <f>IF(ISNUMBER([ExpenditureDetails4]),[ExpenditureDetails4]*HLOOKUP([ExpenditureDetails1],'Currency Conversion'!$A$6:$BE$45,19,FALSE),"No Data")</f>
        <v>57235.776153584135</v>
      </c>
      <c r="AD247" s="174">
        <f>Table1[[#This Row],[Calculations1]]/exchange_rate_2010</f>
        <v>1251.7169952468178</v>
      </c>
      <c r="AE2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5723.5776153584138</v>
      </c>
      <c r="AF247" s="174">
        <f>Table1[[#This Row],[Calculations3]]/exchange_rate_2010</f>
        <v>125.1716995246818</v>
      </c>
      <c r="AG247" s="110"/>
      <c r="AH247" s="53"/>
    </row>
    <row r="248" spans="2:34" ht="15" customHeight="1">
      <c r="B248" s="48">
        <v>277</v>
      </c>
      <c r="C248" s="113" t="s">
        <v>1703</v>
      </c>
      <c r="D248" s="108">
        <v>1267</v>
      </c>
      <c r="E248" s="109" t="s">
        <v>2508</v>
      </c>
      <c r="F248" s="109" t="s">
        <v>2509</v>
      </c>
      <c r="G248" s="109" t="s">
        <v>663</v>
      </c>
      <c r="H248" s="108" t="s">
        <v>664</v>
      </c>
      <c r="I248" s="108" t="s">
        <v>2855</v>
      </c>
      <c r="J248" s="108" t="s">
        <v>2852</v>
      </c>
      <c r="K248" s="108" t="s">
        <v>2859</v>
      </c>
      <c r="L248" s="108">
        <v>11</v>
      </c>
      <c r="M248" s="110" t="s">
        <v>2617</v>
      </c>
      <c r="N248" s="109" t="s">
        <v>1729</v>
      </c>
      <c r="O248" s="109" t="s">
        <v>519</v>
      </c>
      <c r="P248" s="109" t="s">
        <v>668</v>
      </c>
      <c r="Q248" s="111">
        <v>1</v>
      </c>
      <c r="R248" s="109"/>
      <c r="S248" s="109"/>
      <c r="T248" s="109" t="s">
        <v>7</v>
      </c>
      <c r="U248" s="108">
        <v>1</v>
      </c>
      <c r="V248" s="109">
        <v>1979</v>
      </c>
      <c r="W248" s="108">
        <f>IF(Table1[[#This Row],[ExpenditureDetails1]]=2010,1,(2010-Table1[[#This Row],[ExpenditureDetails1]]))</f>
        <v>31</v>
      </c>
      <c r="X248" s="109">
        <v>4.9000000000000002E-2</v>
      </c>
      <c r="Y248" s="174">
        <f>Table1[[#This Row],[ExpenditureDetails3]]*100000</f>
        <v>4900</v>
      </c>
      <c r="Z248" s="174">
        <f>Table1[[#This Row],[ExpenditureDetails4]]/Table1[[#This Row],[Component detail 4]]</f>
        <v>4900</v>
      </c>
      <c r="AA248" s="109">
        <v>1</v>
      </c>
      <c r="AB248" s="109">
        <v>10</v>
      </c>
      <c r="AC248" s="174">
        <f>IF(ISNUMBER([ExpenditureDetails4]),[ExpenditureDetails4]*HLOOKUP([ExpenditureDetails1],'Currency Conversion'!$A$6:$BE$45,19,FALSE),"No Data")</f>
        <v>50704.008582659764</v>
      </c>
      <c r="AD248" s="174">
        <f>Table1[[#This Row],[Calculations1]]/exchange_rate_2010</f>
        <v>1108.8705969453583</v>
      </c>
      <c r="AE2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5070.4008582659762</v>
      </c>
      <c r="AF248" s="174">
        <f>Table1[[#This Row],[Calculations3]]/exchange_rate_2010</f>
        <v>110.88705969453584</v>
      </c>
      <c r="AG248" s="110"/>
      <c r="AH248" s="53"/>
    </row>
    <row r="249" spans="2:34" ht="15" customHeight="1">
      <c r="B249" s="48">
        <v>278</v>
      </c>
      <c r="C249" s="113" t="s">
        <v>1703</v>
      </c>
      <c r="D249" s="108">
        <v>1267</v>
      </c>
      <c r="E249" s="109" t="s">
        <v>2508</v>
      </c>
      <c r="F249" s="109" t="s">
        <v>2509</v>
      </c>
      <c r="G249" s="109" t="s">
        <v>663</v>
      </c>
      <c r="H249" s="108" t="s">
        <v>664</v>
      </c>
      <c r="I249" s="108" t="s">
        <v>2855</v>
      </c>
      <c r="J249" s="108" t="s">
        <v>2852</v>
      </c>
      <c r="K249" s="108" t="s">
        <v>2859</v>
      </c>
      <c r="L249" s="108">
        <v>11</v>
      </c>
      <c r="M249" s="110" t="s">
        <v>2617</v>
      </c>
      <c r="N249" s="109" t="s">
        <v>1712</v>
      </c>
      <c r="O249" s="111"/>
      <c r="P249" s="111" t="s">
        <v>669</v>
      </c>
      <c r="Q249" s="111">
        <v>1</v>
      </c>
      <c r="R249" s="109">
        <v>5</v>
      </c>
      <c r="S249" s="109"/>
      <c r="T249" s="109" t="s">
        <v>7</v>
      </c>
      <c r="U249" s="108">
        <v>1</v>
      </c>
      <c r="V249" s="109">
        <v>1987</v>
      </c>
      <c r="W249" s="108">
        <f>IF(Table1[[#This Row],[ExpenditureDetails1]]=2010,1,(2010-Table1[[#This Row],[ExpenditureDetails1]]))</f>
        <v>23</v>
      </c>
      <c r="X249" s="109">
        <v>0.39800000000000002</v>
      </c>
      <c r="Y249" s="174">
        <f>Table1[[#This Row],[ExpenditureDetails3]]*100000</f>
        <v>39800</v>
      </c>
      <c r="Z249" s="174">
        <f>Table1[[#This Row],[ExpenditureDetails4]]/Table1[[#This Row],[Component detail 4]]</f>
        <v>39800</v>
      </c>
      <c r="AA249" s="109">
        <v>1</v>
      </c>
      <c r="AB249" s="109">
        <v>10</v>
      </c>
      <c r="AC249" s="174">
        <f>IF(ISNUMBER([ExpenditureDetails4]),[ExpenditureDetails4]*HLOOKUP([ExpenditureDetails1],'Currency Conversion'!$A$6:$BE$45,19,FALSE),"No Data")</f>
        <v>198518.07005959915</v>
      </c>
      <c r="AD249" s="174">
        <f>Table1[[#This Row],[Calculations1]]/exchange_rate_2010</f>
        <v>4341.4881190815868</v>
      </c>
      <c r="AE2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19851.807005959916</v>
      </c>
      <c r="AF249" s="174">
        <f>Table1[[#This Row],[Calculations3]]/exchange_rate_2010</f>
        <v>434.14881190815868</v>
      </c>
      <c r="AG249" s="110"/>
      <c r="AH249" s="53"/>
    </row>
    <row r="250" spans="2:34" ht="15" customHeight="1">
      <c r="B250" s="48">
        <v>279</v>
      </c>
      <c r="C250" s="113" t="s">
        <v>1703</v>
      </c>
      <c r="D250" s="108">
        <v>1267</v>
      </c>
      <c r="E250" s="109" t="s">
        <v>2508</v>
      </c>
      <c r="F250" s="109" t="s">
        <v>2509</v>
      </c>
      <c r="G250" s="109" t="s">
        <v>663</v>
      </c>
      <c r="H250" s="108" t="s">
        <v>664</v>
      </c>
      <c r="I250" s="108" t="s">
        <v>2855</v>
      </c>
      <c r="J250" s="108" t="s">
        <v>2852</v>
      </c>
      <c r="K250" s="108" t="s">
        <v>2859</v>
      </c>
      <c r="L250" s="108">
        <v>11</v>
      </c>
      <c r="M250" s="110" t="s">
        <v>2617</v>
      </c>
      <c r="N250" s="111" t="s">
        <v>1728</v>
      </c>
      <c r="O250" s="111" t="s">
        <v>496</v>
      </c>
      <c r="P250" s="111" t="s">
        <v>670</v>
      </c>
      <c r="Q250" s="111">
        <v>1</v>
      </c>
      <c r="R250" s="109"/>
      <c r="S250" s="109"/>
      <c r="T250" s="109" t="s">
        <v>7</v>
      </c>
      <c r="U250" s="108">
        <v>1</v>
      </c>
      <c r="V250" s="109">
        <v>1987</v>
      </c>
      <c r="W250" s="108">
        <f>IF(Table1[[#This Row],[ExpenditureDetails1]]=2010,1,(2010-Table1[[#This Row],[ExpenditureDetails1]]))</f>
        <v>23</v>
      </c>
      <c r="X250" s="109">
        <v>3.5999999999999997E-2</v>
      </c>
      <c r="Y250" s="174">
        <f>Table1[[#This Row],[ExpenditureDetails3]]*100000</f>
        <v>3599.9999999999995</v>
      </c>
      <c r="Z250" s="174">
        <f>Table1[[#This Row],[ExpenditureDetails4]]/Table1[[#This Row],[Component detail 4]]</f>
        <v>3599.9999999999995</v>
      </c>
      <c r="AA250" s="109">
        <v>1</v>
      </c>
      <c r="AB250" s="109">
        <v>30</v>
      </c>
      <c r="AC250" s="174">
        <f>IF(ISNUMBER([ExpenditureDetails4]),[ExpenditureDetails4]*HLOOKUP([ExpenditureDetails1],'Currency Conversion'!$A$6:$BE$45,19,FALSE),"No Data")</f>
        <v>17956.408347099419</v>
      </c>
      <c r="AD250" s="174">
        <f>Table1[[#This Row],[Calculations1]]/exchange_rate_2010</f>
        <v>392.69741780637463</v>
      </c>
      <c r="AE2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598.54694490331394</v>
      </c>
      <c r="AF250" s="174">
        <f>Table1[[#This Row],[Calculations3]]/exchange_rate_2010</f>
        <v>13.089913926879154</v>
      </c>
      <c r="AG250" s="110"/>
      <c r="AH250" s="53"/>
    </row>
    <row r="251" spans="2:34" ht="15" customHeight="1">
      <c r="B251" s="48">
        <v>280</v>
      </c>
      <c r="C251" s="113" t="s">
        <v>1703</v>
      </c>
      <c r="D251" s="108">
        <v>1267</v>
      </c>
      <c r="E251" s="109" t="s">
        <v>2508</v>
      </c>
      <c r="F251" s="109" t="s">
        <v>2509</v>
      </c>
      <c r="G251" s="109" t="s">
        <v>663</v>
      </c>
      <c r="H251" s="108" t="s">
        <v>664</v>
      </c>
      <c r="I251" s="108" t="s">
        <v>2855</v>
      </c>
      <c r="J251" s="108" t="s">
        <v>2852</v>
      </c>
      <c r="K251" s="108" t="s">
        <v>2859</v>
      </c>
      <c r="L251" s="108">
        <v>11</v>
      </c>
      <c r="M251" s="110" t="s">
        <v>2617</v>
      </c>
      <c r="N251" s="111" t="s">
        <v>1728</v>
      </c>
      <c r="O251" s="111" t="s">
        <v>496</v>
      </c>
      <c r="P251" s="111" t="s">
        <v>671</v>
      </c>
      <c r="Q251" s="111">
        <v>1</v>
      </c>
      <c r="R251" s="109"/>
      <c r="S251" s="109"/>
      <c r="T251" s="109" t="s">
        <v>7</v>
      </c>
      <c r="U251" s="108">
        <v>1</v>
      </c>
      <c r="V251" s="109">
        <v>1987</v>
      </c>
      <c r="W251" s="108">
        <f>IF(Table1[[#This Row],[ExpenditureDetails1]]=2010,1,(2010-Table1[[#This Row],[ExpenditureDetails1]]))</f>
        <v>23</v>
      </c>
      <c r="X251" s="109">
        <v>3.5999999999999997E-2</v>
      </c>
      <c r="Y251" s="174">
        <f>Table1[[#This Row],[ExpenditureDetails3]]*100000</f>
        <v>3599.9999999999995</v>
      </c>
      <c r="Z251" s="174">
        <f>Table1[[#This Row],[ExpenditureDetails4]]/Table1[[#This Row],[Component detail 4]]</f>
        <v>3599.9999999999995</v>
      </c>
      <c r="AA251" s="109">
        <v>1</v>
      </c>
      <c r="AB251" s="109">
        <v>30</v>
      </c>
      <c r="AC251" s="174">
        <f>IF(ISNUMBER([ExpenditureDetails4]),[ExpenditureDetails4]*HLOOKUP([ExpenditureDetails1],'Currency Conversion'!$A$6:$BE$45,19,FALSE),"No Data")</f>
        <v>17956.408347099419</v>
      </c>
      <c r="AD251" s="174">
        <f>Table1[[#This Row],[Calculations1]]/exchange_rate_2010</f>
        <v>392.69741780637463</v>
      </c>
      <c r="AE2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598.54694490331394</v>
      </c>
      <c r="AF251" s="174">
        <f>Table1[[#This Row],[Calculations3]]/exchange_rate_2010</f>
        <v>13.089913926879154</v>
      </c>
      <c r="AG251" s="110"/>
      <c r="AH251" s="53"/>
    </row>
    <row r="252" spans="2:34" ht="15" customHeight="1">
      <c r="B252" s="48">
        <v>281</v>
      </c>
      <c r="C252" s="113" t="s">
        <v>1703</v>
      </c>
      <c r="D252" s="108">
        <v>1267</v>
      </c>
      <c r="E252" s="109" t="s">
        <v>2508</v>
      </c>
      <c r="F252" s="109" t="s">
        <v>2509</v>
      </c>
      <c r="G252" s="109" t="s">
        <v>663</v>
      </c>
      <c r="H252" s="108" t="s">
        <v>664</v>
      </c>
      <c r="I252" s="108" t="s">
        <v>2855</v>
      </c>
      <c r="J252" s="108" t="s">
        <v>2852</v>
      </c>
      <c r="K252" s="108" t="s">
        <v>2859</v>
      </c>
      <c r="L252" s="108">
        <v>11</v>
      </c>
      <c r="M252" s="110" t="s">
        <v>2617</v>
      </c>
      <c r="N252" s="111" t="s">
        <v>1728</v>
      </c>
      <c r="O252" s="111" t="s">
        <v>496</v>
      </c>
      <c r="P252" s="111" t="s">
        <v>672</v>
      </c>
      <c r="Q252" s="109">
        <v>4</v>
      </c>
      <c r="R252" s="109"/>
      <c r="S252" s="109"/>
      <c r="T252" s="109" t="s">
        <v>7</v>
      </c>
      <c r="U252" s="108">
        <v>1</v>
      </c>
      <c r="V252" s="109">
        <v>1987</v>
      </c>
      <c r="W252" s="108">
        <f>IF(Table1[[#This Row],[ExpenditureDetails1]]=2010,1,(2010-Table1[[#This Row],[ExpenditureDetails1]]))</f>
        <v>23</v>
      </c>
      <c r="X252" s="109">
        <v>0.14399999999999999</v>
      </c>
      <c r="Y252" s="174">
        <f>Table1[[#This Row],[ExpenditureDetails3]]*100000</f>
        <v>14399.999999999998</v>
      </c>
      <c r="Z252" s="174">
        <f>Table1[[#This Row],[ExpenditureDetails4]]/Table1[[#This Row],[Component detail 4]]</f>
        <v>3599.9999999999995</v>
      </c>
      <c r="AA252" s="109">
        <v>1</v>
      </c>
      <c r="AB252" s="109">
        <v>30</v>
      </c>
      <c r="AC252" s="174">
        <f>IF(ISNUMBER([ExpenditureDetails4]),[ExpenditureDetails4]*HLOOKUP([ExpenditureDetails1],'Currency Conversion'!$A$6:$BE$45,19,FALSE),"No Data")</f>
        <v>71825.633388397677</v>
      </c>
      <c r="AD252" s="174">
        <f>Table1[[#This Row],[Calculations1]]/exchange_rate_2010</f>
        <v>1570.7896712254985</v>
      </c>
      <c r="AE2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2394.1877796132558</v>
      </c>
      <c r="AF252" s="174">
        <f>Table1[[#This Row],[Calculations3]]/exchange_rate_2010</f>
        <v>52.359655707516616</v>
      </c>
      <c r="AG252" s="110"/>
      <c r="AH252" s="53"/>
    </row>
    <row r="253" spans="2:34" ht="15" customHeight="1">
      <c r="B253" s="48">
        <v>282</v>
      </c>
      <c r="C253" s="113" t="s">
        <v>1703</v>
      </c>
      <c r="D253" s="108">
        <v>1267</v>
      </c>
      <c r="E253" s="109" t="s">
        <v>2508</v>
      </c>
      <c r="F253" s="109" t="s">
        <v>2509</v>
      </c>
      <c r="G253" s="109" t="s">
        <v>663</v>
      </c>
      <c r="H253" s="108" t="s">
        <v>664</v>
      </c>
      <c r="I253" s="108" t="s">
        <v>2855</v>
      </c>
      <c r="J253" s="108" t="s">
        <v>2852</v>
      </c>
      <c r="K253" s="108" t="s">
        <v>2859</v>
      </c>
      <c r="L253" s="108">
        <v>11</v>
      </c>
      <c r="M253" s="110" t="s">
        <v>2617</v>
      </c>
      <c r="N253" s="111" t="s">
        <v>1728</v>
      </c>
      <c r="O253" s="111" t="s">
        <v>524</v>
      </c>
      <c r="P253" s="111" t="s">
        <v>524</v>
      </c>
      <c r="Q253" s="111">
        <v>1</v>
      </c>
      <c r="R253" s="109"/>
      <c r="S253" s="109"/>
      <c r="T253" s="109" t="s">
        <v>7</v>
      </c>
      <c r="U253" s="108">
        <v>1</v>
      </c>
      <c r="V253" s="109">
        <v>1987</v>
      </c>
      <c r="W253" s="108">
        <f>IF(Table1[[#This Row],[ExpenditureDetails1]]=2010,1,(2010-Table1[[#This Row],[ExpenditureDetails1]]))</f>
        <v>23</v>
      </c>
      <c r="X253" s="109">
        <v>1.6E-2</v>
      </c>
      <c r="Y253" s="174">
        <f>Table1[[#This Row],[ExpenditureDetails3]]*100000</f>
        <v>1600</v>
      </c>
      <c r="Z253" s="174">
        <f>Table1[[#This Row],[ExpenditureDetails4]]/Table1[[#This Row],[Component detail 4]]</f>
        <v>1600</v>
      </c>
      <c r="AA253" s="109">
        <v>1</v>
      </c>
      <c r="AB253" s="109">
        <v>30</v>
      </c>
      <c r="AC253" s="174">
        <f>IF(ISNUMBER([ExpenditureDetails4]),[ExpenditureDetails4]*HLOOKUP([ExpenditureDetails1],'Currency Conversion'!$A$6:$BE$45,19,FALSE),"No Data")</f>
        <v>7980.6259320441868</v>
      </c>
      <c r="AD253" s="174">
        <f>Table1[[#This Row],[Calculations1]]/exchange_rate_2010</f>
        <v>174.53218569172208</v>
      </c>
      <c r="AE2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266.02086440147292</v>
      </c>
      <c r="AF253" s="174">
        <f>Table1[[#This Row],[Calculations3]]/exchange_rate_2010</f>
        <v>5.8177395230574032</v>
      </c>
      <c r="AG253" s="110"/>
      <c r="AH253" s="53"/>
    </row>
    <row r="254" spans="2:34" ht="15" customHeight="1">
      <c r="B254" s="48">
        <v>283</v>
      </c>
      <c r="C254" s="113" t="s">
        <v>1703</v>
      </c>
      <c r="D254" s="108">
        <v>1267</v>
      </c>
      <c r="E254" s="109" t="s">
        <v>2508</v>
      </c>
      <c r="F254" s="109" t="s">
        <v>2509</v>
      </c>
      <c r="G254" s="109" t="s">
        <v>663</v>
      </c>
      <c r="H254" s="108" t="s">
        <v>664</v>
      </c>
      <c r="I254" s="108" t="s">
        <v>2855</v>
      </c>
      <c r="J254" s="108" t="s">
        <v>2852</v>
      </c>
      <c r="K254" s="108" t="s">
        <v>2859</v>
      </c>
      <c r="L254" s="108">
        <v>11</v>
      </c>
      <c r="M254" s="110" t="s">
        <v>2617</v>
      </c>
      <c r="N254" s="111" t="s">
        <v>364</v>
      </c>
      <c r="O254" s="111" t="s">
        <v>2465</v>
      </c>
      <c r="P254" s="111" t="s">
        <v>667</v>
      </c>
      <c r="Q254" s="111">
        <v>1</v>
      </c>
      <c r="R254" s="109"/>
      <c r="S254" s="109"/>
      <c r="T254" s="109" t="s">
        <v>7</v>
      </c>
      <c r="U254" s="108">
        <v>1</v>
      </c>
      <c r="V254" s="109">
        <v>1987</v>
      </c>
      <c r="W254" s="108">
        <f>IF(Table1[[#This Row],[ExpenditureDetails1]]=2010,1,(2010-Table1[[#This Row],[ExpenditureDetails1]]))</f>
        <v>23</v>
      </c>
      <c r="X254" s="109">
        <v>0.32600000000000001</v>
      </c>
      <c r="Y254" s="174">
        <f>Table1[[#This Row],[ExpenditureDetails3]]*100000</f>
        <v>32600</v>
      </c>
      <c r="Z254" s="174">
        <f>Table1[[#This Row],[ExpenditureDetails4]]/Table1[[#This Row],[Component detail 4]]</f>
        <v>32600</v>
      </c>
      <c r="AA254" s="109">
        <v>1</v>
      </c>
      <c r="AB254" s="109">
        <v>20</v>
      </c>
      <c r="AC254" s="174">
        <f>IF(ISNUMBER([ExpenditureDetails4]),[ExpenditureDetails4]*HLOOKUP([ExpenditureDetails1],'Currency Conversion'!$A$6:$BE$45,19,FALSE),"No Data")</f>
        <v>162605.25336540031</v>
      </c>
      <c r="AD254" s="174">
        <f>Table1[[#This Row],[Calculations1]]/exchange_rate_2010</f>
        <v>3556.0932834688374</v>
      </c>
      <c r="AE2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8130.2626682700156</v>
      </c>
      <c r="AF254" s="174">
        <f>Table1[[#This Row],[Calculations3]]/exchange_rate_2010</f>
        <v>177.80466417344186</v>
      </c>
      <c r="AG254" s="110"/>
      <c r="AH254" s="53"/>
    </row>
    <row r="255" spans="2:34" ht="15" customHeight="1">
      <c r="B255" s="48">
        <v>284</v>
      </c>
      <c r="C255" s="113" t="s">
        <v>1703</v>
      </c>
      <c r="D255" s="108">
        <v>1267</v>
      </c>
      <c r="E255" s="109" t="s">
        <v>2508</v>
      </c>
      <c r="F255" s="109" t="s">
        <v>2509</v>
      </c>
      <c r="G255" s="109" t="s">
        <v>663</v>
      </c>
      <c r="H255" s="108" t="s">
        <v>664</v>
      </c>
      <c r="I255" s="108" t="s">
        <v>2855</v>
      </c>
      <c r="J255" s="108" t="s">
        <v>2852</v>
      </c>
      <c r="K255" s="108" t="s">
        <v>2859</v>
      </c>
      <c r="L255" s="108">
        <v>11</v>
      </c>
      <c r="M255" s="110" t="s">
        <v>2617</v>
      </c>
      <c r="N255" s="109" t="s">
        <v>1729</v>
      </c>
      <c r="O255" s="109" t="s">
        <v>519</v>
      </c>
      <c r="P255" s="109" t="s">
        <v>668</v>
      </c>
      <c r="Q255" s="111">
        <v>1</v>
      </c>
      <c r="R255" s="109"/>
      <c r="S255" s="109"/>
      <c r="T255" s="109" t="s">
        <v>7</v>
      </c>
      <c r="U255" s="108">
        <v>1</v>
      </c>
      <c r="V255" s="109">
        <v>1988</v>
      </c>
      <c r="W255" s="108">
        <f>IF(Table1[[#This Row],[ExpenditureDetails1]]=2010,1,(2010-Table1[[#This Row],[ExpenditureDetails1]]))</f>
        <v>22</v>
      </c>
      <c r="X255" s="109">
        <v>6.9000000000000006E-2</v>
      </c>
      <c r="Y255" s="174">
        <f>Table1[[#This Row],[ExpenditureDetails3]]*100000</f>
        <v>6900.0000000000009</v>
      </c>
      <c r="Z255" s="174">
        <f>Table1[[#This Row],[ExpenditureDetails4]]/Table1[[#This Row],[Component detail 4]]</f>
        <v>6900.0000000000009</v>
      </c>
      <c r="AA255" s="109">
        <v>1</v>
      </c>
      <c r="AB255" s="109">
        <v>10</v>
      </c>
      <c r="AC255" s="174">
        <f>IF(ISNUMBER([ExpenditureDetails4]),[ExpenditureDetails4]*HLOOKUP([ExpenditureDetails1],'Currency Conversion'!$A$6:$BE$45,19,FALSE),"No Data")</f>
        <v>31474.872442787153</v>
      </c>
      <c r="AD255" s="174">
        <f>Table1[[#This Row],[Calculations1]]/exchange_rate_2010</f>
        <v>688.33927671644415</v>
      </c>
      <c r="AE2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3147.4872442787155</v>
      </c>
      <c r="AF255" s="174">
        <f>Table1[[#This Row],[Calculations3]]/exchange_rate_2010</f>
        <v>68.833927671644418</v>
      </c>
      <c r="AG255" s="110"/>
      <c r="AH255" s="53"/>
    </row>
    <row r="256" spans="2:34" ht="15" customHeight="1">
      <c r="B256" s="48">
        <v>285</v>
      </c>
      <c r="C256" s="113" t="s">
        <v>1703</v>
      </c>
      <c r="D256" s="108">
        <v>1267</v>
      </c>
      <c r="E256" s="109" t="s">
        <v>2508</v>
      </c>
      <c r="F256" s="109" t="s">
        <v>2509</v>
      </c>
      <c r="G256" s="109" t="s">
        <v>663</v>
      </c>
      <c r="H256" s="108" t="s">
        <v>664</v>
      </c>
      <c r="I256" s="108" t="s">
        <v>2855</v>
      </c>
      <c r="J256" s="108" t="s">
        <v>2852</v>
      </c>
      <c r="K256" s="108" t="s">
        <v>2859</v>
      </c>
      <c r="L256" s="108">
        <v>11</v>
      </c>
      <c r="M256" s="110" t="s">
        <v>2617</v>
      </c>
      <c r="N256" s="111" t="s">
        <v>1729</v>
      </c>
      <c r="O256" s="111" t="s">
        <v>519</v>
      </c>
      <c r="P256" s="111" t="s">
        <v>2427</v>
      </c>
      <c r="Q256" s="111">
        <v>1</v>
      </c>
      <c r="R256" s="109"/>
      <c r="S256" s="109"/>
      <c r="T256" s="109" t="s">
        <v>7</v>
      </c>
      <c r="U256" s="108">
        <v>1</v>
      </c>
      <c r="V256" s="109">
        <v>1989</v>
      </c>
      <c r="W256" s="108">
        <f>IF(Table1[[#This Row],[ExpenditureDetails1]]=2010,1,(2010-Table1[[#This Row],[ExpenditureDetails1]]))</f>
        <v>21</v>
      </c>
      <c r="X256" s="109">
        <v>0.11899999999999999</v>
      </c>
      <c r="Y256" s="174">
        <f>Table1[[#This Row],[ExpenditureDetails3]]*100000</f>
        <v>11900</v>
      </c>
      <c r="Z256" s="174">
        <f>Table1[[#This Row],[ExpenditureDetails4]]/Table1[[#This Row],[Component detail 4]]</f>
        <v>11900</v>
      </c>
      <c r="AA256" s="109">
        <v>1</v>
      </c>
      <c r="AB256" s="109">
        <v>10</v>
      </c>
      <c r="AC256" s="174">
        <f>IF(ISNUMBER([ExpenditureDetails4]),[ExpenditureDetails4]*HLOOKUP([ExpenditureDetails1],'Currency Conversion'!$A$6:$BE$45,19,FALSE),"No Data")</f>
        <v>50167.850086740284</v>
      </c>
      <c r="AD256" s="174">
        <f>Table1[[#This Row],[Calculations1]]/exchange_rate_2010</f>
        <v>1097.1450863191455</v>
      </c>
      <c r="AE2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5016.7850086740282</v>
      </c>
      <c r="AF256" s="174">
        <f>Table1[[#This Row],[Calculations3]]/exchange_rate_2010</f>
        <v>109.71450863191455</v>
      </c>
      <c r="AG256" s="110"/>
      <c r="AH256" s="53"/>
    </row>
    <row r="257" spans="2:34" ht="15" customHeight="1">
      <c r="B257" s="48">
        <v>286</v>
      </c>
      <c r="C257" s="113" t="s">
        <v>1703</v>
      </c>
      <c r="D257" s="108">
        <v>1267</v>
      </c>
      <c r="E257" s="109" t="s">
        <v>2508</v>
      </c>
      <c r="F257" s="109" t="s">
        <v>2509</v>
      </c>
      <c r="G257" s="109" t="s">
        <v>663</v>
      </c>
      <c r="H257" s="108" t="s">
        <v>664</v>
      </c>
      <c r="I257" s="108" t="s">
        <v>2855</v>
      </c>
      <c r="J257" s="108" t="s">
        <v>2852</v>
      </c>
      <c r="K257" s="108" t="s">
        <v>2859</v>
      </c>
      <c r="L257" s="108">
        <v>11</v>
      </c>
      <c r="M257" s="110" t="s">
        <v>2617</v>
      </c>
      <c r="N257" s="109" t="s">
        <v>1729</v>
      </c>
      <c r="O257" s="109" t="s">
        <v>519</v>
      </c>
      <c r="P257" s="109" t="s">
        <v>668</v>
      </c>
      <c r="Q257" s="111">
        <v>1</v>
      </c>
      <c r="R257" s="109"/>
      <c r="S257" s="109"/>
      <c r="T257" s="109" t="s">
        <v>7</v>
      </c>
      <c r="U257" s="108">
        <v>1</v>
      </c>
      <c r="V257" s="109">
        <v>1989</v>
      </c>
      <c r="W257" s="108">
        <f>IF(Table1[[#This Row],[ExpenditureDetails1]]=2010,1,(2010-Table1[[#This Row],[ExpenditureDetails1]]))</f>
        <v>21</v>
      </c>
      <c r="X257" s="109">
        <v>6.9000000000000006E-2</v>
      </c>
      <c r="Y257" s="174">
        <f>Table1[[#This Row],[ExpenditureDetails3]]*100000</f>
        <v>6900.0000000000009</v>
      </c>
      <c r="Z257" s="174">
        <f>Table1[[#This Row],[ExpenditureDetails4]]/Table1[[#This Row],[Component detail 4]]</f>
        <v>6900.0000000000009</v>
      </c>
      <c r="AA257" s="109">
        <v>1</v>
      </c>
      <c r="AB257" s="109">
        <v>10</v>
      </c>
      <c r="AC257" s="174">
        <f>IF(ISNUMBER([ExpenditureDetails4]),[ExpenditureDetails4]*HLOOKUP([ExpenditureDetails1],'Currency Conversion'!$A$6:$BE$45,19,FALSE),"No Data")</f>
        <v>29088.921478866218</v>
      </c>
      <c r="AD257" s="174">
        <f>Table1[[#This Row],[Calculations1]]/exchange_rate_2010</f>
        <v>636.15975593295002</v>
      </c>
      <c r="AE2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2908.8921478866218</v>
      </c>
      <c r="AF257" s="174">
        <f>Table1[[#This Row],[Calculations3]]/exchange_rate_2010</f>
        <v>63.615975593295005</v>
      </c>
      <c r="AG257" s="110"/>
      <c r="AH257" s="53"/>
    </row>
    <row r="258" spans="2:34" ht="15" customHeight="1">
      <c r="B258" s="48">
        <v>287</v>
      </c>
      <c r="C258" s="113" t="s">
        <v>1703</v>
      </c>
      <c r="D258" s="108">
        <v>1267</v>
      </c>
      <c r="E258" s="109" t="s">
        <v>2508</v>
      </c>
      <c r="F258" s="109" t="s">
        <v>2509</v>
      </c>
      <c r="G258" s="109" t="s">
        <v>663</v>
      </c>
      <c r="H258" s="108" t="s">
        <v>664</v>
      </c>
      <c r="I258" s="108" t="s">
        <v>2855</v>
      </c>
      <c r="J258" s="108" t="s">
        <v>2852</v>
      </c>
      <c r="K258" s="108" t="s">
        <v>2859</v>
      </c>
      <c r="L258" s="108">
        <v>11</v>
      </c>
      <c r="M258" s="110" t="s">
        <v>2617</v>
      </c>
      <c r="N258" s="109" t="s">
        <v>1712</v>
      </c>
      <c r="O258" s="111"/>
      <c r="P258" s="111" t="s">
        <v>669</v>
      </c>
      <c r="Q258" s="111">
        <v>1</v>
      </c>
      <c r="R258" s="109">
        <v>5</v>
      </c>
      <c r="S258" s="109"/>
      <c r="T258" s="109" t="s">
        <v>7</v>
      </c>
      <c r="U258" s="108">
        <v>1</v>
      </c>
      <c r="V258" s="109">
        <v>1995</v>
      </c>
      <c r="W258" s="108">
        <f>IF(Table1[[#This Row],[ExpenditureDetails1]]=2010,1,(2010-Table1[[#This Row],[ExpenditureDetails1]]))</f>
        <v>15</v>
      </c>
      <c r="X258" s="109">
        <v>0.42299999999999999</v>
      </c>
      <c r="Y258" s="174">
        <f>Table1[[#This Row],[ExpenditureDetails3]]*100000</f>
        <v>42300</v>
      </c>
      <c r="Z258" s="174">
        <f>Table1[[#This Row],[ExpenditureDetails4]]/Table1[[#This Row],[Component detail 4]]</f>
        <v>42300</v>
      </c>
      <c r="AA258" s="109">
        <v>1</v>
      </c>
      <c r="AB258" s="109">
        <v>10</v>
      </c>
      <c r="AC258" s="174">
        <f>IF(ISNUMBER([ExpenditureDetails4]),[ExpenditureDetails4]*HLOOKUP([ExpenditureDetails1],'Currency Conversion'!$A$6:$BE$45,19,FALSE),"No Data")</f>
        <v>99261.817738762926</v>
      </c>
      <c r="AD258" s="174">
        <f>Table1[[#This Row],[Calculations1]]/exchange_rate_2010</f>
        <v>2170.8049159550214</v>
      </c>
      <c r="AE2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9926.1817738762929</v>
      </c>
      <c r="AF258" s="174">
        <f>Table1[[#This Row],[Calculations3]]/exchange_rate_2010</f>
        <v>217.08049159550214</v>
      </c>
      <c r="AG258" s="110"/>
      <c r="AH258" s="53"/>
    </row>
    <row r="259" spans="2:34" ht="15" customHeight="1">
      <c r="B259" s="48">
        <v>288</v>
      </c>
      <c r="C259" s="113" t="s">
        <v>1703</v>
      </c>
      <c r="D259" s="108">
        <v>1267</v>
      </c>
      <c r="E259" s="109" t="s">
        <v>2508</v>
      </c>
      <c r="F259" s="109" t="s">
        <v>2509</v>
      </c>
      <c r="G259" s="109" t="s">
        <v>663</v>
      </c>
      <c r="H259" s="108" t="s">
        <v>664</v>
      </c>
      <c r="I259" s="108" t="s">
        <v>2855</v>
      </c>
      <c r="J259" s="108" t="s">
        <v>2852</v>
      </c>
      <c r="K259" s="108" t="s">
        <v>2859</v>
      </c>
      <c r="L259" s="108">
        <v>11</v>
      </c>
      <c r="M259" s="110" t="s">
        <v>2617</v>
      </c>
      <c r="N259" s="111" t="s">
        <v>364</v>
      </c>
      <c r="O259" s="111" t="s">
        <v>2465</v>
      </c>
      <c r="P259" s="111" t="s">
        <v>667</v>
      </c>
      <c r="Q259" s="111">
        <v>1</v>
      </c>
      <c r="R259" s="109"/>
      <c r="S259" s="109"/>
      <c r="T259" s="109" t="s">
        <v>7</v>
      </c>
      <c r="U259" s="108">
        <v>1</v>
      </c>
      <c r="V259" s="109">
        <v>1995</v>
      </c>
      <c r="W259" s="108">
        <f>IF(Table1[[#This Row],[ExpenditureDetails1]]=2010,1,(2010-Table1[[#This Row],[ExpenditureDetails1]]))</f>
        <v>15</v>
      </c>
      <c r="X259" s="109">
        <v>0.67200000000000004</v>
      </c>
      <c r="Y259" s="174">
        <f>Table1[[#This Row],[ExpenditureDetails3]]*100000</f>
        <v>67200</v>
      </c>
      <c r="Z259" s="174">
        <f>Table1[[#This Row],[ExpenditureDetails4]]/Table1[[#This Row],[Component detail 4]]</f>
        <v>67200</v>
      </c>
      <c r="AA259" s="109">
        <v>1</v>
      </c>
      <c r="AB259" s="109">
        <v>20</v>
      </c>
      <c r="AC259" s="174">
        <f>IF(ISNUMBER([ExpenditureDetails4]),[ExpenditureDetails4]*HLOOKUP([ExpenditureDetails1],'Currency Conversion'!$A$6:$BE$45,19,FALSE),"No Data")</f>
        <v>157692.53314526874</v>
      </c>
      <c r="AD259" s="174">
        <f>Table1[[#This Row],[Calculations1]]/exchange_rate_2010</f>
        <v>3448.654618254785</v>
      </c>
      <c r="AE2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7884.6266572634368</v>
      </c>
      <c r="AF259" s="174">
        <f>Table1[[#This Row],[Calculations3]]/exchange_rate_2010</f>
        <v>172.43273091273923</v>
      </c>
      <c r="AG259" s="110"/>
      <c r="AH259" s="53"/>
    </row>
    <row r="260" spans="2:34" ht="15" customHeight="1">
      <c r="B260" s="48">
        <v>289</v>
      </c>
      <c r="C260" s="113" t="s">
        <v>1703</v>
      </c>
      <c r="D260" s="108">
        <v>1267</v>
      </c>
      <c r="E260" s="109" t="s">
        <v>2508</v>
      </c>
      <c r="F260" s="109" t="s">
        <v>2509</v>
      </c>
      <c r="G260" s="109" t="s">
        <v>663</v>
      </c>
      <c r="H260" s="108" t="s">
        <v>664</v>
      </c>
      <c r="I260" s="108" t="s">
        <v>2855</v>
      </c>
      <c r="J260" s="108" t="s">
        <v>2852</v>
      </c>
      <c r="K260" s="108" t="s">
        <v>2859</v>
      </c>
      <c r="L260" s="108">
        <v>11</v>
      </c>
      <c r="M260" s="110" t="s">
        <v>2617</v>
      </c>
      <c r="N260" s="109" t="s">
        <v>1712</v>
      </c>
      <c r="O260" s="111"/>
      <c r="P260" s="111" t="s">
        <v>669</v>
      </c>
      <c r="Q260" s="111">
        <v>1</v>
      </c>
      <c r="R260" s="109">
        <v>5</v>
      </c>
      <c r="S260" s="109"/>
      <c r="T260" s="109" t="s">
        <v>7</v>
      </c>
      <c r="U260" s="108">
        <v>1</v>
      </c>
      <c r="V260" s="109">
        <v>2002</v>
      </c>
      <c r="W260" s="108">
        <f>IF(Table1[[#This Row],[ExpenditureDetails1]]=2010,1,(2010-Table1[[#This Row],[ExpenditureDetails1]]))</f>
        <v>8</v>
      </c>
      <c r="X260" s="109">
        <v>0.45100000000000001</v>
      </c>
      <c r="Y260" s="174">
        <f>Table1[[#This Row],[ExpenditureDetails3]]*100000</f>
        <v>45100</v>
      </c>
      <c r="Z260" s="174">
        <f>Table1[[#This Row],[ExpenditureDetails4]]/Table1[[#This Row],[Component detail 4]]</f>
        <v>45100</v>
      </c>
      <c r="AA260" s="109">
        <v>1</v>
      </c>
      <c r="AB260" s="109">
        <v>10</v>
      </c>
      <c r="AC260" s="174">
        <f>IF(ISNUMBER([ExpenditureDetails4]),[ExpenditureDetails4]*HLOOKUP([ExpenditureDetails1],'Currency Conversion'!$A$6:$BE$45,19,FALSE),"No Data")</f>
        <v>70886.159164760713</v>
      </c>
      <c r="AD260" s="174">
        <f>Table1[[#This Row],[Calculations1]]/exchange_rate_2010</f>
        <v>1550.2438530091581</v>
      </c>
      <c r="AE2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7088.6159164760711</v>
      </c>
      <c r="AF260" s="174">
        <f>Table1[[#This Row],[Calculations3]]/exchange_rate_2010</f>
        <v>155.02438530091581</v>
      </c>
      <c r="AG260" s="110"/>
      <c r="AH260" s="53"/>
    </row>
    <row r="261" spans="2:34" ht="15" customHeight="1">
      <c r="B261" s="48">
        <v>290</v>
      </c>
      <c r="C261" s="113" t="s">
        <v>1703</v>
      </c>
      <c r="D261" s="108">
        <v>1267</v>
      </c>
      <c r="E261" s="109" t="s">
        <v>2508</v>
      </c>
      <c r="F261" s="109" t="s">
        <v>2509</v>
      </c>
      <c r="G261" s="109" t="s">
        <v>663</v>
      </c>
      <c r="H261" s="108" t="s">
        <v>664</v>
      </c>
      <c r="I261" s="108" t="s">
        <v>2855</v>
      </c>
      <c r="J261" s="108" t="s">
        <v>2852</v>
      </c>
      <c r="K261" s="108" t="s">
        <v>2859</v>
      </c>
      <c r="L261" s="108">
        <v>11</v>
      </c>
      <c r="M261" s="110" t="s">
        <v>2617</v>
      </c>
      <c r="N261" s="111" t="s">
        <v>364</v>
      </c>
      <c r="O261" s="111" t="s">
        <v>2465</v>
      </c>
      <c r="P261" s="111" t="s">
        <v>667</v>
      </c>
      <c r="Q261" s="111">
        <v>1</v>
      </c>
      <c r="R261" s="109"/>
      <c r="S261" s="109"/>
      <c r="T261" s="109" t="s">
        <v>7</v>
      </c>
      <c r="U261" s="108">
        <v>1</v>
      </c>
      <c r="V261" s="109">
        <v>2002</v>
      </c>
      <c r="W261" s="108">
        <f>IF(Table1[[#This Row],[ExpenditureDetails1]]=2010,1,(2010-Table1[[#This Row],[ExpenditureDetails1]]))</f>
        <v>8</v>
      </c>
      <c r="X261" s="109">
        <v>1.1000000000000001</v>
      </c>
      <c r="Y261" s="174">
        <f>Table1[[#This Row],[ExpenditureDetails3]]*100000</f>
        <v>110000.00000000001</v>
      </c>
      <c r="Z261" s="174">
        <f>Table1[[#This Row],[ExpenditureDetails4]]/Table1[[#This Row],[Component detail 4]]</f>
        <v>110000.00000000001</v>
      </c>
      <c r="AA261" s="109">
        <v>1</v>
      </c>
      <c r="AB261" s="109">
        <v>20</v>
      </c>
      <c r="AC261" s="174">
        <f>IF(ISNUMBER([ExpenditureDetails4]),[ExpenditureDetails4]*HLOOKUP([ExpenditureDetails1],'Currency Conversion'!$A$6:$BE$45,19,FALSE),"No Data")</f>
        <v>172893.07113356274</v>
      </c>
      <c r="AD261" s="174">
        <f>Table1[[#This Row],[Calculations1]]/exchange_rate_2010</f>
        <v>3781.0825683150206</v>
      </c>
      <c r="AE2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8644.6535566781367</v>
      </c>
      <c r="AF261" s="174">
        <f>Table1[[#This Row],[Calculations3]]/exchange_rate_2010</f>
        <v>189.05412841575102</v>
      </c>
      <c r="AG261" s="110"/>
      <c r="AH261" s="53"/>
    </row>
    <row r="262" spans="2:34" ht="15" customHeight="1">
      <c r="B262" s="48">
        <v>291</v>
      </c>
      <c r="C262" s="113" t="s">
        <v>1703</v>
      </c>
      <c r="D262" s="108">
        <v>1267</v>
      </c>
      <c r="E262" s="109" t="s">
        <v>2508</v>
      </c>
      <c r="F262" s="109" t="s">
        <v>2509</v>
      </c>
      <c r="G262" s="109" t="s">
        <v>663</v>
      </c>
      <c r="H262" s="108" t="s">
        <v>664</v>
      </c>
      <c r="I262" s="108" t="s">
        <v>2855</v>
      </c>
      <c r="J262" s="108" t="s">
        <v>2852</v>
      </c>
      <c r="K262" s="108" t="s">
        <v>2859</v>
      </c>
      <c r="L262" s="108">
        <v>11</v>
      </c>
      <c r="M262" s="110" t="s">
        <v>2617</v>
      </c>
      <c r="N262" s="109" t="s">
        <v>1712</v>
      </c>
      <c r="O262" s="111"/>
      <c r="P262" s="111" t="s">
        <v>669</v>
      </c>
      <c r="Q262" s="111">
        <v>1</v>
      </c>
      <c r="R262" s="109">
        <v>5</v>
      </c>
      <c r="S262" s="109"/>
      <c r="T262" s="109" t="s">
        <v>7</v>
      </c>
      <c r="U262" s="108">
        <v>1</v>
      </c>
      <c r="V262" s="109">
        <v>2004</v>
      </c>
      <c r="W262" s="108">
        <f>IF(Table1[[#This Row],[ExpenditureDetails1]]=2010,1,(2010-Table1[[#This Row],[ExpenditureDetails1]]))</f>
        <v>6</v>
      </c>
      <c r="X262" s="109">
        <v>0.45100000000000001</v>
      </c>
      <c r="Y262" s="174">
        <f>Table1[[#This Row],[ExpenditureDetails3]]*100000</f>
        <v>45100</v>
      </c>
      <c r="Z262" s="174">
        <f>Table1[[#This Row],[ExpenditureDetails4]]/Table1[[#This Row],[Component detail 4]]</f>
        <v>45100</v>
      </c>
      <c r="AA262" s="109">
        <v>1</v>
      </c>
      <c r="AB262" s="109">
        <v>10</v>
      </c>
      <c r="AC262" s="174">
        <f>IF(ISNUMBER([ExpenditureDetails4]),[ExpenditureDetails4]*HLOOKUP([ExpenditureDetails1],'Currency Conversion'!$A$6:$BE$45,19,FALSE),"No Data")</f>
        <v>65948.662461485306</v>
      </c>
      <c r="AD262" s="174">
        <f>Table1[[#This Row],[Calculations1]]/exchange_rate_2010</f>
        <v>1442.2633388482097</v>
      </c>
      <c r="AE2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6594.866246148531</v>
      </c>
      <c r="AF262" s="174">
        <f>Table1[[#This Row],[Calculations3]]/exchange_rate_2010</f>
        <v>144.22633388482097</v>
      </c>
      <c r="AG262" s="110"/>
      <c r="AH262" s="53"/>
    </row>
    <row r="263" spans="2:34" ht="15" customHeight="1">
      <c r="B263" s="48">
        <v>292</v>
      </c>
      <c r="C263" s="113" t="s">
        <v>1703</v>
      </c>
      <c r="D263" s="108">
        <v>1267</v>
      </c>
      <c r="E263" s="109" t="s">
        <v>2508</v>
      </c>
      <c r="F263" s="109" t="s">
        <v>2509</v>
      </c>
      <c r="G263" s="109" t="s">
        <v>663</v>
      </c>
      <c r="H263" s="108" t="s">
        <v>664</v>
      </c>
      <c r="I263" s="108" t="s">
        <v>2855</v>
      </c>
      <c r="J263" s="108" t="s">
        <v>2852</v>
      </c>
      <c r="K263" s="108" t="s">
        <v>2859</v>
      </c>
      <c r="L263" s="108">
        <v>11</v>
      </c>
      <c r="M263" s="110" t="s">
        <v>2617</v>
      </c>
      <c r="N263" s="111" t="s">
        <v>364</v>
      </c>
      <c r="O263" s="111" t="s">
        <v>2465</v>
      </c>
      <c r="P263" s="111" t="s">
        <v>667</v>
      </c>
      <c r="Q263" s="111">
        <v>1</v>
      </c>
      <c r="R263" s="109"/>
      <c r="S263" s="109"/>
      <c r="T263" s="109" t="s">
        <v>7</v>
      </c>
      <c r="U263" s="108">
        <v>1</v>
      </c>
      <c r="V263" s="109">
        <v>2004</v>
      </c>
      <c r="W263" s="108">
        <f>IF(Table1[[#This Row],[ExpenditureDetails1]]=2010,1,(2010-Table1[[#This Row],[ExpenditureDetails1]]))</f>
        <v>6</v>
      </c>
      <c r="X263" s="109">
        <v>0.66300000000000003</v>
      </c>
      <c r="Y263" s="174">
        <f>Table1[[#This Row],[ExpenditureDetails3]]*100000</f>
        <v>66300</v>
      </c>
      <c r="Z263" s="174">
        <f>Table1[[#This Row],[ExpenditureDetails4]]/Table1[[#This Row],[Component detail 4]]</f>
        <v>66300</v>
      </c>
      <c r="AA263" s="109">
        <v>1</v>
      </c>
      <c r="AB263" s="109">
        <v>20</v>
      </c>
      <c r="AC263" s="174">
        <f>IF(ISNUMBER([ExpenditureDetails4]),[ExpenditureDetails4]*HLOOKUP([ExpenditureDetails1],'Currency Conversion'!$A$6:$BE$45,19,FALSE),"No Data")</f>
        <v>96948.920647371968</v>
      </c>
      <c r="AD263" s="174">
        <f>Table1[[#This Row],[Calculations1]]/exchange_rate_2010</f>
        <v>2120.2230458012486</v>
      </c>
      <c r="AE2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4847.446032368598</v>
      </c>
      <c r="AF263" s="174">
        <f>Table1[[#This Row],[Calculations3]]/exchange_rate_2010</f>
        <v>106.01115229006241</v>
      </c>
      <c r="AG263" s="110"/>
      <c r="AH263" s="53"/>
    </row>
    <row r="264" spans="2:34" ht="15" customHeight="1">
      <c r="B264" s="48">
        <v>293</v>
      </c>
      <c r="C264" s="113" t="s">
        <v>1703</v>
      </c>
      <c r="D264" s="108">
        <v>1267</v>
      </c>
      <c r="E264" s="109" t="s">
        <v>2508</v>
      </c>
      <c r="F264" s="109" t="s">
        <v>2509</v>
      </c>
      <c r="G264" s="109" t="s">
        <v>663</v>
      </c>
      <c r="H264" s="108" t="s">
        <v>664</v>
      </c>
      <c r="I264" s="108" t="s">
        <v>2855</v>
      </c>
      <c r="J264" s="108" t="s">
        <v>2852</v>
      </c>
      <c r="K264" s="108" t="s">
        <v>2859</v>
      </c>
      <c r="L264" s="108">
        <v>11</v>
      </c>
      <c r="M264" s="110" t="s">
        <v>2617</v>
      </c>
      <c r="N264" s="111" t="s">
        <v>1729</v>
      </c>
      <c r="O264" s="111" t="s">
        <v>519</v>
      </c>
      <c r="P264" s="111" t="s">
        <v>2427</v>
      </c>
      <c r="Q264" s="111">
        <v>1</v>
      </c>
      <c r="R264" s="109"/>
      <c r="S264" s="109"/>
      <c r="T264" s="109" t="s">
        <v>7</v>
      </c>
      <c r="U264" s="108">
        <v>1</v>
      </c>
      <c r="V264" s="109">
        <v>2005</v>
      </c>
      <c r="W264" s="108">
        <f>IF(Table1[[#This Row],[ExpenditureDetails1]]=2010,1,(2010-Table1[[#This Row],[ExpenditureDetails1]]))</f>
        <v>5</v>
      </c>
      <c r="X264" s="109">
        <v>0.17100000000000001</v>
      </c>
      <c r="Y264" s="174">
        <f>Table1[[#This Row],[ExpenditureDetails3]]*100000</f>
        <v>17100</v>
      </c>
      <c r="Z264" s="174">
        <f>Table1[[#This Row],[ExpenditureDetails4]]/Table1[[#This Row],[Component detail 4]]</f>
        <v>17100</v>
      </c>
      <c r="AA264" s="109">
        <v>1</v>
      </c>
      <c r="AB264" s="109">
        <v>10</v>
      </c>
      <c r="AC264" s="174">
        <f>IF(ISNUMBER([ExpenditureDetails4]),[ExpenditureDetails4]*HLOOKUP([ExpenditureDetails1],'Currency Conversion'!$A$6:$BE$45,19,FALSE),"No Data")</f>
        <v>23003.150975793928</v>
      </c>
      <c r="AD264" s="174">
        <f>Table1[[#This Row],[Calculations1]]/exchange_rate_2010</f>
        <v>503.06708418466377</v>
      </c>
      <c r="AE2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2300.3150975793928</v>
      </c>
      <c r="AF264" s="174">
        <f>Table1[[#This Row],[Calculations3]]/exchange_rate_2010</f>
        <v>50.306708418466378</v>
      </c>
      <c r="AG264" s="110"/>
      <c r="AH264" s="53"/>
    </row>
    <row r="265" spans="2:34" ht="15" customHeight="1">
      <c r="B265" s="48">
        <v>294</v>
      </c>
      <c r="C265" s="113" t="s">
        <v>1703</v>
      </c>
      <c r="D265" s="108">
        <v>1267</v>
      </c>
      <c r="E265" s="109" t="s">
        <v>2508</v>
      </c>
      <c r="F265" s="109" t="s">
        <v>2509</v>
      </c>
      <c r="G265" s="109" t="s">
        <v>663</v>
      </c>
      <c r="H265" s="108" t="s">
        <v>664</v>
      </c>
      <c r="I265" s="108" t="s">
        <v>2855</v>
      </c>
      <c r="J265" s="108" t="s">
        <v>2852</v>
      </c>
      <c r="K265" s="108" t="s">
        <v>2859</v>
      </c>
      <c r="L265" s="108">
        <v>11</v>
      </c>
      <c r="M265" s="110" t="s">
        <v>2617</v>
      </c>
      <c r="N265" s="111" t="s">
        <v>1729</v>
      </c>
      <c r="O265" s="111" t="s">
        <v>519</v>
      </c>
      <c r="P265" s="111" t="s">
        <v>2427</v>
      </c>
      <c r="Q265" s="111">
        <v>1</v>
      </c>
      <c r="R265" s="109"/>
      <c r="S265" s="109"/>
      <c r="T265" s="109" t="s">
        <v>7</v>
      </c>
      <c r="U265" s="108">
        <v>1</v>
      </c>
      <c r="V265" s="109">
        <v>2005</v>
      </c>
      <c r="W265" s="108">
        <f>IF(Table1[[#This Row],[ExpenditureDetails1]]=2010,1,(2010-Table1[[#This Row],[ExpenditureDetails1]]))</f>
        <v>5</v>
      </c>
      <c r="X265" s="109">
        <v>0.17100000000000001</v>
      </c>
      <c r="Y265" s="174">
        <f>Table1[[#This Row],[ExpenditureDetails3]]*100000</f>
        <v>17100</v>
      </c>
      <c r="Z265" s="174">
        <f>Table1[[#This Row],[ExpenditureDetails4]]/Table1[[#This Row],[Component detail 4]]</f>
        <v>17100</v>
      </c>
      <c r="AA265" s="109">
        <v>1</v>
      </c>
      <c r="AB265" s="109">
        <v>10</v>
      </c>
      <c r="AC265" s="174">
        <f>IF(ISNUMBER([ExpenditureDetails4]),[ExpenditureDetails4]*HLOOKUP([ExpenditureDetails1],'Currency Conversion'!$A$6:$BE$45,19,FALSE),"No Data")</f>
        <v>23003.150975793928</v>
      </c>
      <c r="AD265" s="174">
        <f>Table1[[#This Row],[Calculations1]]/exchange_rate_2010</f>
        <v>503.06708418466377</v>
      </c>
      <c r="AE2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2300.3150975793928</v>
      </c>
      <c r="AF265" s="174">
        <f>Table1[[#This Row],[Calculations3]]/exchange_rate_2010</f>
        <v>50.306708418466378</v>
      </c>
      <c r="AG265" s="110"/>
      <c r="AH265" s="53"/>
    </row>
    <row r="266" spans="2:34" ht="15" customHeight="1">
      <c r="B266" s="48">
        <v>295</v>
      </c>
      <c r="C266" s="113" t="s">
        <v>1703</v>
      </c>
      <c r="D266" s="108">
        <v>1267</v>
      </c>
      <c r="E266" s="109" t="s">
        <v>2508</v>
      </c>
      <c r="F266" s="109" t="s">
        <v>2509</v>
      </c>
      <c r="G266" s="109" t="s">
        <v>663</v>
      </c>
      <c r="H266" s="108" t="s">
        <v>664</v>
      </c>
      <c r="I266" s="108" t="s">
        <v>2855</v>
      </c>
      <c r="J266" s="108" t="s">
        <v>2852</v>
      </c>
      <c r="K266" s="108" t="s">
        <v>2859</v>
      </c>
      <c r="L266" s="108">
        <v>11</v>
      </c>
      <c r="M266" s="110" t="s">
        <v>2617</v>
      </c>
      <c r="N266" s="109" t="s">
        <v>1712</v>
      </c>
      <c r="O266" s="111"/>
      <c r="P266" s="111" t="s">
        <v>669</v>
      </c>
      <c r="Q266" s="111">
        <v>1</v>
      </c>
      <c r="R266" s="109">
        <v>5</v>
      </c>
      <c r="S266" s="109"/>
      <c r="T266" s="109" t="s">
        <v>7</v>
      </c>
      <c r="U266" s="108">
        <v>1</v>
      </c>
      <c r="V266" s="109">
        <v>2005</v>
      </c>
      <c r="W266" s="108">
        <f>IF(Table1[[#This Row],[ExpenditureDetails1]]=2010,1,(2010-Table1[[#This Row],[ExpenditureDetails1]]))</f>
        <v>5</v>
      </c>
      <c r="X266" s="109">
        <v>0.49399999999999999</v>
      </c>
      <c r="Y266" s="174">
        <f>Table1[[#This Row],[ExpenditureDetails3]]*100000</f>
        <v>49400</v>
      </c>
      <c r="Z266" s="174">
        <f>Table1[[#This Row],[ExpenditureDetails4]]/Table1[[#This Row],[Component detail 4]]</f>
        <v>49400</v>
      </c>
      <c r="AA266" s="109">
        <v>1</v>
      </c>
      <c r="AB266" s="109">
        <v>10</v>
      </c>
      <c r="AC266" s="174">
        <f>IF(ISNUMBER([ExpenditureDetails4]),[ExpenditureDetails4]*HLOOKUP([ExpenditureDetails1],'Currency Conversion'!$A$6:$BE$45,19,FALSE),"No Data")</f>
        <v>66453.547263404675</v>
      </c>
      <c r="AD266" s="174">
        <f>Table1[[#This Row],[Calculations1]]/exchange_rate_2010</f>
        <v>1453.3049098668064</v>
      </c>
      <c r="AE2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6645.3547263404671</v>
      </c>
      <c r="AF266" s="174">
        <f>Table1[[#This Row],[Calculations3]]/exchange_rate_2010</f>
        <v>145.33049098668062</v>
      </c>
      <c r="AG266" s="110"/>
      <c r="AH266" s="53"/>
    </row>
    <row r="267" spans="2:34" ht="15" customHeight="1">
      <c r="B267" s="48">
        <v>296</v>
      </c>
      <c r="C267" s="113" t="s">
        <v>1703</v>
      </c>
      <c r="D267" s="108">
        <v>1267</v>
      </c>
      <c r="E267" s="109" t="s">
        <v>2508</v>
      </c>
      <c r="F267" s="109" t="s">
        <v>2509</v>
      </c>
      <c r="G267" s="109" t="s">
        <v>663</v>
      </c>
      <c r="H267" s="108" t="s">
        <v>664</v>
      </c>
      <c r="I267" s="108" t="s">
        <v>2855</v>
      </c>
      <c r="J267" s="108" t="s">
        <v>2852</v>
      </c>
      <c r="K267" s="108" t="s">
        <v>2859</v>
      </c>
      <c r="L267" s="108">
        <v>11</v>
      </c>
      <c r="M267" s="110" t="s">
        <v>2617</v>
      </c>
      <c r="N267" s="109" t="s">
        <v>1729</v>
      </c>
      <c r="O267" s="109" t="s">
        <v>519</v>
      </c>
      <c r="P267" s="109" t="s">
        <v>668</v>
      </c>
      <c r="Q267" s="111">
        <v>1</v>
      </c>
      <c r="R267" s="109"/>
      <c r="S267" s="109"/>
      <c r="T267" s="109" t="s">
        <v>7</v>
      </c>
      <c r="U267" s="108">
        <v>1</v>
      </c>
      <c r="V267" s="109">
        <v>2005</v>
      </c>
      <c r="W267" s="108">
        <f>IF(Table1[[#This Row],[ExpenditureDetails1]]=2010,1,(2010-Table1[[#This Row],[ExpenditureDetails1]]))</f>
        <v>5</v>
      </c>
      <c r="X267" s="109">
        <v>7.4999999999999997E-2</v>
      </c>
      <c r="Y267" s="174">
        <f>Table1[[#This Row],[ExpenditureDetails3]]*100000</f>
        <v>7500</v>
      </c>
      <c r="Z267" s="174">
        <f>Table1[[#This Row],[ExpenditureDetails4]]/Table1[[#This Row],[Component detail 4]]</f>
        <v>7500</v>
      </c>
      <c r="AA267" s="109">
        <v>1</v>
      </c>
      <c r="AB267" s="109">
        <v>10</v>
      </c>
      <c r="AC267" s="174">
        <f>IF(ISNUMBER([ExpenditureDetails4]),[ExpenditureDetails4]*HLOOKUP([ExpenditureDetails1],'Currency Conversion'!$A$6:$BE$45,19,FALSE),"No Data")</f>
        <v>10089.101305172775</v>
      </c>
      <c r="AD267" s="174">
        <f>Table1[[#This Row],[Calculations1]]/exchange_rate_2010</f>
        <v>220.64345797572972</v>
      </c>
      <c r="AE2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1008.9101305172775</v>
      </c>
      <c r="AF267" s="174">
        <f>Table1[[#This Row],[Calculations3]]/exchange_rate_2010</f>
        <v>22.064345797572972</v>
      </c>
      <c r="AG267" s="110"/>
      <c r="AH267" s="53"/>
    </row>
    <row r="268" spans="2:34" ht="15" customHeight="1">
      <c r="B268" s="48">
        <v>297</v>
      </c>
      <c r="C268" s="113" t="s">
        <v>1703</v>
      </c>
      <c r="D268" s="108">
        <v>1267</v>
      </c>
      <c r="E268" s="109" t="s">
        <v>2508</v>
      </c>
      <c r="F268" s="109" t="s">
        <v>2509</v>
      </c>
      <c r="G268" s="109" t="s">
        <v>663</v>
      </c>
      <c r="H268" s="108" t="s">
        <v>664</v>
      </c>
      <c r="I268" s="108" t="s">
        <v>2855</v>
      </c>
      <c r="J268" s="108" t="s">
        <v>2852</v>
      </c>
      <c r="K268" s="108" t="s">
        <v>2859</v>
      </c>
      <c r="L268" s="108">
        <v>11</v>
      </c>
      <c r="M268" s="110" t="s">
        <v>2617</v>
      </c>
      <c r="N268" s="109" t="s">
        <v>1729</v>
      </c>
      <c r="O268" s="109" t="s">
        <v>519</v>
      </c>
      <c r="P268" s="109" t="s">
        <v>668</v>
      </c>
      <c r="Q268" s="111">
        <v>1</v>
      </c>
      <c r="R268" s="109"/>
      <c r="S268" s="109"/>
      <c r="T268" s="109" t="s">
        <v>7</v>
      </c>
      <c r="U268" s="108">
        <v>1</v>
      </c>
      <c r="V268" s="109">
        <v>2005</v>
      </c>
      <c r="W268" s="108">
        <f>IF(Table1[[#This Row],[ExpenditureDetails1]]=2010,1,(2010-Table1[[#This Row],[ExpenditureDetails1]]))</f>
        <v>5</v>
      </c>
      <c r="X268" s="109">
        <v>7.4999999999999997E-2</v>
      </c>
      <c r="Y268" s="174">
        <f>Table1[[#This Row],[ExpenditureDetails3]]*100000</f>
        <v>7500</v>
      </c>
      <c r="Z268" s="174">
        <f>Table1[[#This Row],[ExpenditureDetails4]]/Table1[[#This Row],[Component detail 4]]</f>
        <v>7500</v>
      </c>
      <c r="AA268" s="109">
        <v>1</v>
      </c>
      <c r="AB268" s="109">
        <v>10</v>
      </c>
      <c r="AC268" s="174">
        <f>IF(ISNUMBER([ExpenditureDetails4]),[ExpenditureDetails4]*HLOOKUP([ExpenditureDetails1],'Currency Conversion'!$A$6:$BE$45,19,FALSE),"No Data")</f>
        <v>10089.101305172775</v>
      </c>
      <c r="AD268" s="174">
        <f>Table1[[#This Row],[Calculations1]]/exchange_rate_2010</f>
        <v>220.64345797572972</v>
      </c>
      <c r="AE2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1008.9101305172775</v>
      </c>
      <c r="AF268" s="174">
        <f>Table1[[#This Row],[Calculations3]]/exchange_rate_2010</f>
        <v>22.064345797572972</v>
      </c>
      <c r="AG268" s="110"/>
      <c r="AH268" s="53"/>
    </row>
    <row r="269" spans="2:34" ht="15" customHeight="1">
      <c r="B269" s="48">
        <v>298</v>
      </c>
      <c r="C269" s="113" t="s">
        <v>1703</v>
      </c>
      <c r="D269" s="108">
        <v>1267</v>
      </c>
      <c r="E269" s="109" t="s">
        <v>2508</v>
      </c>
      <c r="F269" s="109" t="s">
        <v>2509</v>
      </c>
      <c r="G269" s="109" t="s">
        <v>663</v>
      </c>
      <c r="H269" s="108" t="s">
        <v>664</v>
      </c>
      <c r="I269" s="108" t="s">
        <v>2855</v>
      </c>
      <c r="J269" s="108" t="s">
        <v>2852</v>
      </c>
      <c r="K269" s="108" t="s">
        <v>2859</v>
      </c>
      <c r="L269" s="108">
        <v>11</v>
      </c>
      <c r="M269" s="110" t="s">
        <v>2617</v>
      </c>
      <c r="N269" s="111" t="s">
        <v>364</v>
      </c>
      <c r="O269" s="111" t="s">
        <v>2465</v>
      </c>
      <c r="P269" s="111" t="s">
        <v>667</v>
      </c>
      <c r="Q269" s="111">
        <v>1</v>
      </c>
      <c r="R269" s="109"/>
      <c r="S269" s="109"/>
      <c r="T269" s="109" t="s">
        <v>7</v>
      </c>
      <c r="U269" s="108">
        <v>1</v>
      </c>
      <c r="V269" s="109">
        <v>2005</v>
      </c>
      <c r="W269" s="108">
        <f>IF(Table1[[#This Row],[ExpenditureDetails1]]=2010,1,(2010-Table1[[#This Row],[ExpenditureDetails1]]))</f>
        <v>5</v>
      </c>
      <c r="X269" s="109">
        <v>0.73799999999999999</v>
      </c>
      <c r="Y269" s="174">
        <f>Table1[[#This Row],[ExpenditureDetails3]]*100000</f>
        <v>73800</v>
      </c>
      <c r="Z269" s="174">
        <f>Table1[[#This Row],[ExpenditureDetails4]]/Table1[[#This Row],[Component detail 4]]</f>
        <v>73800</v>
      </c>
      <c r="AA269" s="109">
        <v>1</v>
      </c>
      <c r="AB269" s="109">
        <v>20</v>
      </c>
      <c r="AC269" s="174">
        <f>IF(ISNUMBER([ExpenditureDetails4]),[ExpenditureDetails4]*HLOOKUP([ExpenditureDetails1],'Currency Conversion'!$A$6:$BE$45,19,FALSE),"No Data")</f>
        <v>99276.756842900111</v>
      </c>
      <c r="AD269" s="174">
        <f>Table1[[#This Row],[Calculations1]]/exchange_rate_2010</f>
        <v>2171.1316264811808</v>
      </c>
      <c r="AE2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4963.8378421450052</v>
      </c>
      <c r="AF269" s="174">
        <f>Table1[[#This Row],[Calculations3]]/exchange_rate_2010</f>
        <v>108.55658132405902</v>
      </c>
      <c r="AG269" s="110"/>
      <c r="AH269" s="53"/>
    </row>
    <row r="270" spans="2:34" ht="15" customHeight="1">
      <c r="B270" s="48">
        <v>299</v>
      </c>
      <c r="C270" s="113" t="s">
        <v>1703</v>
      </c>
      <c r="D270" s="108">
        <v>1267</v>
      </c>
      <c r="E270" s="109" t="s">
        <v>2508</v>
      </c>
      <c r="F270" s="109" t="s">
        <v>2509</v>
      </c>
      <c r="G270" s="109" t="s">
        <v>663</v>
      </c>
      <c r="H270" s="108" t="s">
        <v>664</v>
      </c>
      <c r="I270" s="108" t="s">
        <v>2855</v>
      </c>
      <c r="J270" s="108" t="s">
        <v>2852</v>
      </c>
      <c r="K270" s="108" t="s">
        <v>2859</v>
      </c>
      <c r="L270" s="108">
        <v>11</v>
      </c>
      <c r="M270" s="110" t="s">
        <v>2617</v>
      </c>
      <c r="N270" s="111" t="s">
        <v>364</v>
      </c>
      <c r="O270" s="111" t="s">
        <v>2467</v>
      </c>
      <c r="P270" s="111" t="s">
        <v>678</v>
      </c>
      <c r="Q270" s="111">
        <v>1</v>
      </c>
      <c r="R270" s="109"/>
      <c r="S270" s="109"/>
      <c r="T270" s="109" t="s">
        <v>7</v>
      </c>
      <c r="U270" s="108">
        <v>1</v>
      </c>
      <c r="V270" s="109">
        <v>2009</v>
      </c>
      <c r="W270" s="108">
        <f>IF(Table1[[#This Row],[ExpenditureDetails1]]=2010,1,(2010-Table1[[#This Row],[ExpenditureDetails1]]))</f>
        <v>1</v>
      </c>
      <c r="X270" s="109">
        <v>0.41</v>
      </c>
      <c r="Y270" s="174">
        <f>Table1[[#This Row],[ExpenditureDetails3]]*100000</f>
        <v>41000</v>
      </c>
      <c r="Z270" s="174">
        <f>Table1[[#This Row],[ExpenditureDetails4]]/Table1[[#This Row],[Component detail 4]]</f>
        <v>41000</v>
      </c>
      <c r="AA270" s="109">
        <v>1</v>
      </c>
      <c r="AB270" s="109">
        <v>10</v>
      </c>
      <c r="AC270" s="174">
        <f>IF(ISNUMBER([ExpenditureDetails4]),[ExpenditureDetails4]*HLOOKUP([ExpenditureDetails1],'Currency Conversion'!$A$6:$BE$45,19,FALSE),"No Data")</f>
        <v>44092.066246048729</v>
      </c>
      <c r="AD270" s="174">
        <f>Table1[[#This Row],[Calculations1]]/exchange_rate_2010</f>
        <v>964.27081774222916</v>
      </c>
      <c r="AE2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4409.2066246048726</v>
      </c>
      <c r="AF270" s="174">
        <f>Table1[[#This Row],[Calculations3]]/exchange_rate_2010</f>
        <v>96.427081774222913</v>
      </c>
      <c r="AG270" s="110"/>
      <c r="AH270" s="53"/>
    </row>
    <row r="271" spans="2:34" ht="15" customHeight="1">
      <c r="B271" s="48">
        <v>300</v>
      </c>
      <c r="C271" s="113" t="s">
        <v>1703</v>
      </c>
      <c r="D271" s="108">
        <v>1267</v>
      </c>
      <c r="E271" s="109" t="s">
        <v>2508</v>
      </c>
      <c r="F271" s="109" t="s">
        <v>2509</v>
      </c>
      <c r="G271" s="109" t="s">
        <v>663</v>
      </c>
      <c r="H271" s="108" t="s">
        <v>664</v>
      </c>
      <c r="I271" s="108" t="s">
        <v>2855</v>
      </c>
      <c r="J271" s="108" t="s">
        <v>2852</v>
      </c>
      <c r="K271" s="108" t="s">
        <v>2859</v>
      </c>
      <c r="L271" s="108">
        <v>11</v>
      </c>
      <c r="M271" s="110" t="s">
        <v>2617</v>
      </c>
      <c r="N271" s="111" t="s">
        <v>364</v>
      </c>
      <c r="O271" s="111" t="s">
        <v>2467</v>
      </c>
      <c r="P271" s="111" t="s">
        <v>679</v>
      </c>
      <c r="Q271" s="111">
        <v>1</v>
      </c>
      <c r="R271" s="109"/>
      <c r="S271" s="109"/>
      <c r="T271" s="109" t="s">
        <v>7</v>
      </c>
      <c r="U271" s="108">
        <v>1</v>
      </c>
      <c r="V271" s="109">
        <v>2009</v>
      </c>
      <c r="W271" s="108">
        <f>IF(Table1[[#This Row],[ExpenditureDetails1]]=2010,1,(2010-Table1[[#This Row],[ExpenditureDetails1]]))</f>
        <v>1</v>
      </c>
      <c r="X271" s="109">
        <v>6.7000000000000004E-2</v>
      </c>
      <c r="Y271" s="174">
        <f>Table1[[#This Row],[ExpenditureDetails3]]*100000</f>
        <v>6700</v>
      </c>
      <c r="Z271" s="174">
        <f>Table1[[#This Row],[ExpenditureDetails4]]/Table1[[#This Row],[Component detail 4]]</f>
        <v>6700</v>
      </c>
      <c r="AA271" s="109">
        <v>1</v>
      </c>
      <c r="AB271" s="109">
        <v>10</v>
      </c>
      <c r="AC271" s="174">
        <f>IF(ISNUMBER([ExpenditureDetails4]),[ExpenditureDetails4]*HLOOKUP([ExpenditureDetails1],'Currency Conversion'!$A$6:$BE$45,19,FALSE),"No Data")</f>
        <v>7205.2888743543044</v>
      </c>
      <c r="AD271" s="174">
        <f>Table1[[#This Row],[Calculations1]]/exchange_rate_2010</f>
        <v>157.57596289933988</v>
      </c>
      <c r="AE2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720.52888743543042</v>
      </c>
      <c r="AF271" s="174">
        <f>Table1[[#This Row],[Calculations3]]/exchange_rate_2010</f>
        <v>15.757596289933989</v>
      </c>
      <c r="AG271" s="110"/>
      <c r="AH271" s="53"/>
    </row>
    <row r="272" spans="2:34" ht="15" customHeight="1">
      <c r="B272" s="48">
        <v>301</v>
      </c>
      <c r="C272" s="113" t="s">
        <v>1703</v>
      </c>
      <c r="D272" s="108">
        <v>1267</v>
      </c>
      <c r="E272" s="109" t="s">
        <v>2508</v>
      </c>
      <c r="F272" s="109" t="s">
        <v>2509</v>
      </c>
      <c r="G272" s="109" t="s">
        <v>663</v>
      </c>
      <c r="H272" s="108" t="s">
        <v>664</v>
      </c>
      <c r="I272" s="108" t="s">
        <v>2855</v>
      </c>
      <c r="J272" s="108" t="s">
        <v>2852</v>
      </c>
      <c r="K272" s="108" t="s">
        <v>2859</v>
      </c>
      <c r="L272" s="108">
        <v>11</v>
      </c>
      <c r="M272" s="110" t="s">
        <v>2617</v>
      </c>
      <c r="N272" s="111" t="s">
        <v>364</v>
      </c>
      <c r="O272" s="111" t="s">
        <v>2467</v>
      </c>
      <c r="P272" s="111" t="s">
        <v>680</v>
      </c>
      <c r="Q272" s="111">
        <v>1</v>
      </c>
      <c r="R272" s="109"/>
      <c r="S272" s="109"/>
      <c r="T272" s="109" t="s">
        <v>7</v>
      </c>
      <c r="U272" s="108">
        <v>1</v>
      </c>
      <c r="V272" s="109">
        <v>2009</v>
      </c>
      <c r="W272" s="108">
        <f>IF(Table1[[#This Row],[ExpenditureDetails1]]=2010,1,(2010-Table1[[#This Row],[ExpenditureDetails1]]))</f>
        <v>1</v>
      </c>
      <c r="X272" s="109">
        <v>0.11</v>
      </c>
      <c r="Y272" s="174">
        <f>Table1[[#This Row],[ExpenditureDetails3]]*100000</f>
        <v>11000</v>
      </c>
      <c r="Z272" s="174">
        <f>Table1[[#This Row],[ExpenditureDetails4]]/Table1[[#This Row],[Component detail 4]]</f>
        <v>11000</v>
      </c>
      <c r="AA272" s="109">
        <v>1</v>
      </c>
      <c r="AB272" s="109">
        <v>10</v>
      </c>
      <c r="AC272" s="174">
        <f>IF(ISNUMBER([ExpenditureDetails4]),[ExpenditureDetails4]*HLOOKUP([ExpenditureDetails1],'Currency Conversion'!$A$6:$BE$45,19,FALSE),"No Data")</f>
        <v>11829.578748939903</v>
      </c>
      <c r="AD272" s="174">
        <f>Table1[[#This Row],[Calculations1]]/exchange_rate_2010</f>
        <v>258.70680476011029</v>
      </c>
      <c r="AE2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1182.9578748939903</v>
      </c>
      <c r="AF272" s="174">
        <f>Table1[[#This Row],[Calculations3]]/exchange_rate_2010</f>
        <v>25.870680476011028</v>
      </c>
      <c r="AG272" s="110"/>
      <c r="AH272" s="53"/>
    </row>
    <row r="273" spans="2:70" ht="15" customHeight="1">
      <c r="B273" s="48">
        <v>302</v>
      </c>
      <c r="C273" s="113" t="s">
        <v>1703</v>
      </c>
      <c r="D273" s="108">
        <v>1267</v>
      </c>
      <c r="E273" s="109" t="s">
        <v>2508</v>
      </c>
      <c r="F273" s="109" t="s">
        <v>2509</v>
      </c>
      <c r="G273" s="109" t="s">
        <v>663</v>
      </c>
      <c r="H273" s="108" t="s">
        <v>664</v>
      </c>
      <c r="I273" s="108" t="s">
        <v>2855</v>
      </c>
      <c r="J273" s="108" t="s">
        <v>2852</v>
      </c>
      <c r="K273" s="108" t="s">
        <v>2859</v>
      </c>
      <c r="L273" s="108">
        <v>11</v>
      </c>
      <c r="M273" s="110" t="s">
        <v>2617</v>
      </c>
      <c r="N273" s="111" t="s">
        <v>1719</v>
      </c>
      <c r="O273" s="111"/>
      <c r="P273" s="111" t="s">
        <v>530</v>
      </c>
      <c r="Q273" s="111">
        <v>1</v>
      </c>
      <c r="R273" s="109"/>
      <c r="S273" s="109"/>
      <c r="T273" s="109" t="s">
        <v>31</v>
      </c>
      <c r="U273" s="108">
        <v>3</v>
      </c>
      <c r="V273" s="109">
        <v>2008</v>
      </c>
      <c r="W273" s="108"/>
      <c r="X273" s="109">
        <v>5.5E-2</v>
      </c>
      <c r="Y273" s="174">
        <f>Table1[[#This Row],[ExpenditureDetails3]]*100000</f>
        <v>5500</v>
      </c>
      <c r="Z273" s="174">
        <f>Table1[[#This Row],[ExpenditureDetails4]]/Table1[[#This Row],[Component detail 4]]</f>
        <v>5500</v>
      </c>
      <c r="AA273" s="109">
        <v>1</v>
      </c>
      <c r="AB273" s="109"/>
      <c r="AC273" s="174">
        <f>IF(ISNUMBER([ExpenditureDetails4]),[ExpenditureDetails4]*HLOOKUP([ExpenditureDetails1],'Currency Conversion'!$A$6:$BE$45,19,FALSE),"No Data")</f>
        <v>6310.7169570742626</v>
      </c>
      <c r="AD273" s="174">
        <f>Table1[[#This Row],[Calculations1]]/exchange_rate_2010</f>
        <v>138.01213503536081</v>
      </c>
      <c r="AE2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6310.7169570742626</v>
      </c>
      <c r="AF273" s="174">
        <f>Table1[[#This Row],[Calculations3]]/exchange_rate_2010</f>
        <v>138.01213503536081</v>
      </c>
      <c r="AG273" s="110"/>
      <c r="AH273" s="53"/>
    </row>
    <row r="274" spans="2:70" ht="15" customHeight="1">
      <c r="B274" s="48">
        <v>303</v>
      </c>
      <c r="C274" s="113" t="s">
        <v>1703</v>
      </c>
      <c r="D274" s="108">
        <v>1267</v>
      </c>
      <c r="E274" s="109" t="s">
        <v>2508</v>
      </c>
      <c r="F274" s="109" t="s">
        <v>2509</v>
      </c>
      <c r="G274" s="109" t="s">
        <v>663</v>
      </c>
      <c r="H274" s="108" t="s">
        <v>664</v>
      </c>
      <c r="I274" s="108" t="s">
        <v>2855</v>
      </c>
      <c r="J274" s="108" t="s">
        <v>2852</v>
      </c>
      <c r="K274" s="108" t="s">
        <v>2859</v>
      </c>
      <c r="L274" s="108">
        <v>11</v>
      </c>
      <c r="M274" s="110" t="s">
        <v>2617</v>
      </c>
      <c r="N274" s="111" t="s">
        <v>1717</v>
      </c>
      <c r="O274" s="111"/>
      <c r="P274" s="111" t="s">
        <v>531</v>
      </c>
      <c r="Q274" s="111">
        <v>1</v>
      </c>
      <c r="R274" s="109"/>
      <c r="S274" s="109"/>
      <c r="T274" s="109" t="s">
        <v>31</v>
      </c>
      <c r="U274" s="108">
        <v>3</v>
      </c>
      <c r="V274" s="109">
        <v>2008</v>
      </c>
      <c r="W274" s="108"/>
      <c r="X274" s="109">
        <v>0.12</v>
      </c>
      <c r="Y274" s="174">
        <f>Table1[[#This Row],[ExpenditureDetails3]]*100000</f>
        <v>12000</v>
      </c>
      <c r="Z274" s="174">
        <f>Table1[[#This Row],[ExpenditureDetails4]]/Table1[[#This Row],[Component detail 4]]</f>
        <v>12000</v>
      </c>
      <c r="AA274" s="109">
        <v>1</v>
      </c>
      <c r="AB274" s="109"/>
      <c r="AC274" s="174">
        <f>IF(ISNUMBER([ExpenditureDetails4]),[ExpenditureDetails4]*HLOOKUP([ExpenditureDetails1],'Currency Conversion'!$A$6:$BE$45,19,FALSE),"No Data")</f>
        <v>13768.836997252936</v>
      </c>
      <c r="AD274" s="174">
        <f>Table1[[#This Row],[Calculations1]]/exchange_rate_2010</f>
        <v>301.1173855316963</v>
      </c>
      <c r="AE2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13768.836997252936</v>
      </c>
      <c r="AF274" s="174">
        <f>Table1[[#This Row],[Calculations3]]/exchange_rate_2010</f>
        <v>301.1173855316963</v>
      </c>
      <c r="AG274" s="110"/>
      <c r="AH274" s="53"/>
    </row>
    <row r="275" spans="2:70" ht="15" customHeight="1">
      <c r="B275" s="48">
        <v>304</v>
      </c>
      <c r="C275" s="113" t="s">
        <v>1703</v>
      </c>
      <c r="D275" s="108">
        <v>1267</v>
      </c>
      <c r="E275" s="109" t="s">
        <v>2508</v>
      </c>
      <c r="F275" s="109" t="s">
        <v>2509</v>
      </c>
      <c r="G275" s="109" t="s">
        <v>663</v>
      </c>
      <c r="H275" s="108" t="s">
        <v>664</v>
      </c>
      <c r="I275" s="108" t="s">
        <v>2855</v>
      </c>
      <c r="J275" s="108" t="s">
        <v>2852</v>
      </c>
      <c r="K275" s="108" t="s">
        <v>2859</v>
      </c>
      <c r="L275" s="108">
        <v>11</v>
      </c>
      <c r="M275" s="110" t="s">
        <v>2617</v>
      </c>
      <c r="N275" s="109" t="s">
        <v>1720</v>
      </c>
      <c r="O275" s="111"/>
      <c r="P275" s="111" t="s">
        <v>600</v>
      </c>
      <c r="Q275" s="111">
        <v>1</v>
      </c>
      <c r="R275" s="109"/>
      <c r="S275" s="109"/>
      <c r="T275" s="109" t="s">
        <v>31</v>
      </c>
      <c r="U275" s="108">
        <v>3</v>
      </c>
      <c r="V275" s="109">
        <v>2008</v>
      </c>
      <c r="W275" s="108"/>
      <c r="X275" s="109">
        <v>0.23799999999999999</v>
      </c>
      <c r="Y275" s="174">
        <f>Table1[[#This Row],[ExpenditureDetails3]]*100000</f>
        <v>23800</v>
      </c>
      <c r="Z275" s="174">
        <f>Table1[[#This Row],[ExpenditureDetails4]]/Table1[[#This Row],[Component detail 4]]</f>
        <v>23800</v>
      </c>
      <c r="AA275" s="109">
        <v>1</v>
      </c>
      <c r="AB275" s="109"/>
      <c r="AC275" s="174">
        <f>IF(ISNUMBER([ExpenditureDetails4]),[ExpenditureDetails4]*HLOOKUP([ExpenditureDetails1],'Currency Conversion'!$A$6:$BE$45,19,FALSE),"No Data")</f>
        <v>27308.193377884989</v>
      </c>
      <c r="AD275" s="174">
        <f>Table1[[#This Row],[Calculations1]]/exchange_rate_2010</f>
        <v>597.21614797119764</v>
      </c>
      <c r="AE2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27308.193377884989</v>
      </c>
      <c r="AF275" s="174">
        <f>Table1[[#This Row],[Calculations3]]/exchange_rate_2010</f>
        <v>597.21614797119764</v>
      </c>
      <c r="AG275" s="110"/>
      <c r="AH275" s="53"/>
    </row>
    <row r="276" spans="2:70" ht="15" customHeight="1">
      <c r="B276" s="48">
        <v>306</v>
      </c>
      <c r="C276" s="113" t="s">
        <v>1703</v>
      </c>
      <c r="D276" s="108">
        <v>1267</v>
      </c>
      <c r="E276" s="109" t="s">
        <v>2508</v>
      </c>
      <c r="F276" s="109" t="s">
        <v>2509</v>
      </c>
      <c r="G276" s="109" t="s">
        <v>663</v>
      </c>
      <c r="H276" s="108" t="s">
        <v>664</v>
      </c>
      <c r="I276" s="108" t="s">
        <v>2855</v>
      </c>
      <c r="J276" s="108" t="s">
        <v>2852</v>
      </c>
      <c r="K276" s="108" t="s">
        <v>2859</v>
      </c>
      <c r="L276" s="108">
        <v>11</v>
      </c>
      <c r="M276" s="110" t="s">
        <v>2617</v>
      </c>
      <c r="N276" s="111" t="s">
        <v>1728</v>
      </c>
      <c r="O276" s="111" t="s">
        <v>501</v>
      </c>
      <c r="P276" s="111" t="s">
        <v>675</v>
      </c>
      <c r="Q276" s="111">
        <v>1</v>
      </c>
      <c r="R276" s="109">
        <v>40</v>
      </c>
      <c r="S276" s="109"/>
      <c r="T276" s="109" t="s">
        <v>7</v>
      </c>
      <c r="U276" s="108">
        <v>1</v>
      </c>
      <c r="V276" s="109">
        <v>2002</v>
      </c>
      <c r="W276" s="108">
        <f>IF(Table1[[#This Row],[ExpenditureDetails1]]=2010,1,(2010-Table1[[#This Row],[ExpenditureDetails1]]))</f>
        <v>8</v>
      </c>
      <c r="X276" s="109">
        <v>5.2</v>
      </c>
      <c r="Y276" s="174">
        <f>Table1[[#This Row],[ExpenditureDetails3]]*100000</f>
        <v>520000</v>
      </c>
      <c r="Z276" s="174">
        <f>Table1[[#This Row],[ExpenditureDetails4]]/Table1[[#This Row],[Component detail 4]]</f>
        <v>520000</v>
      </c>
      <c r="AA276" s="109">
        <v>1</v>
      </c>
      <c r="AB276" s="109">
        <v>30</v>
      </c>
      <c r="AC276" s="174">
        <f>IF(ISNUMBER([ExpenditureDetails4]),[ExpenditureDetails4]*HLOOKUP([ExpenditureDetails1],'Currency Conversion'!$A$6:$BE$45,19,FALSE),"No Data")</f>
        <v>817312.69990411471</v>
      </c>
      <c r="AD276" s="174">
        <f>Table1[[#This Row],[Calculations1]]/exchange_rate_2010</f>
        <v>17874.208504761911</v>
      </c>
      <c r="AE2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27243.756663470489</v>
      </c>
      <c r="AF276" s="174">
        <f>Table1[[#This Row],[Calculations3]]/exchange_rate_2010</f>
        <v>595.80695015873039</v>
      </c>
      <c r="AG276" s="110"/>
      <c r="AH276" s="53"/>
    </row>
    <row r="277" spans="2:70" ht="15" customHeight="1">
      <c r="B277" s="48">
        <v>307</v>
      </c>
      <c r="C277" s="113" t="s">
        <v>1703</v>
      </c>
      <c r="D277" s="108">
        <v>1267</v>
      </c>
      <c r="E277" s="109" t="s">
        <v>2508</v>
      </c>
      <c r="F277" s="109" t="s">
        <v>2509</v>
      </c>
      <c r="G277" s="109" t="s">
        <v>663</v>
      </c>
      <c r="H277" s="108" t="s">
        <v>664</v>
      </c>
      <c r="I277" s="108" t="s">
        <v>2855</v>
      </c>
      <c r="J277" s="108" t="s">
        <v>2852</v>
      </c>
      <c r="K277" s="108" t="s">
        <v>2859</v>
      </c>
      <c r="L277" s="108">
        <v>11</v>
      </c>
      <c r="M277" s="110" t="s">
        <v>2617</v>
      </c>
      <c r="N277" s="111" t="s">
        <v>1728</v>
      </c>
      <c r="O277" s="111" t="s">
        <v>501</v>
      </c>
      <c r="P277" s="111" t="s">
        <v>673</v>
      </c>
      <c r="Q277" s="111">
        <v>1</v>
      </c>
      <c r="R277" s="109">
        <v>40</v>
      </c>
      <c r="S277" s="109"/>
      <c r="T277" s="109" t="s">
        <v>7</v>
      </c>
      <c r="U277" s="108">
        <v>1</v>
      </c>
      <c r="V277" s="109">
        <v>1995</v>
      </c>
      <c r="W277" s="108">
        <f>IF(Table1[[#This Row],[ExpenditureDetails1]]=2010,1,(2010-Table1[[#This Row],[ExpenditureDetails1]]))</f>
        <v>15</v>
      </c>
      <c r="X277" s="109">
        <v>4.8</v>
      </c>
      <c r="Y277" s="174">
        <f>Table1[[#This Row],[ExpenditureDetails3]]*100000</f>
        <v>480000</v>
      </c>
      <c r="Z277" s="174">
        <f>Table1[[#This Row],[ExpenditureDetails4]]/Table1[[#This Row],[Component detail 4]]</f>
        <v>480000</v>
      </c>
      <c r="AA277" s="109">
        <v>1</v>
      </c>
      <c r="AB277" s="109">
        <v>30</v>
      </c>
      <c r="AC277" s="174">
        <f>IF(ISNUMBER([ExpenditureDetails4]),[ExpenditureDetails4]*HLOOKUP([ExpenditureDetails1],'Currency Conversion'!$A$6:$BE$45,19,FALSE),"No Data")</f>
        <v>1126375.2367519196</v>
      </c>
      <c r="AD277" s="174">
        <f>Table1[[#This Row],[Calculations1]]/exchange_rate_2010</f>
        <v>24633.247273248464</v>
      </c>
      <c r="AE2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37545.841225063989</v>
      </c>
      <c r="AF277" s="174">
        <f>Table1[[#This Row],[Calculations3]]/exchange_rate_2010</f>
        <v>821.10824244161552</v>
      </c>
      <c r="AG277" s="110"/>
      <c r="AH277" s="53"/>
    </row>
    <row r="278" spans="2:70" ht="15" customHeight="1">
      <c r="B278" s="48">
        <v>309</v>
      </c>
      <c r="C278" s="113" t="s">
        <v>1703</v>
      </c>
      <c r="D278" s="108">
        <v>1267</v>
      </c>
      <c r="E278" s="109" t="s">
        <v>2508</v>
      </c>
      <c r="F278" s="109" t="s">
        <v>2509</v>
      </c>
      <c r="G278" s="109" t="s">
        <v>663</v>
      </c>
      <c r="H278" s="108" t="s">
        <v>664</v>
      </c>
      <c r="I278" s="108" t="s">
        <v>2855</v>
      </c>
      <c r="J278" s="108" t="s">
        <v>2852</v>
      </c>
      <c r="K278" s="108" t="s">
        <v>2859</v>
      </c>
      <c r="L278" s="108">
        <v>11</v>
      </c>
      <c r="M278" s="110" t="s">
        <v>2617</v>
      </c>
      <c r="N278" s="111" t="s">
        <v>1717</v>
      </c>
      <c r="O278" s="111"/>
      <c r="P278" s="111" t="s">
        <v>598</v>
      </c>
      <c r="Q278" s="111">
        <v>1</v>
      </c>
      <c r="R278" s="109"/>
      <c r="S278" s="109"/>
      <c r="T278" s="109" t="s">
        <v>31</v>
      </c>
      <c r="U278" s="108">
        <v>3</v>
      </c>
      <c r="V278" s="109">
        <v>2008</v>
      </c>
      <c r="W278" s="108"/>
      <c r="X278" s="109">
        <v>0.18</v>
      </c>
      <c r="Y278" s="174">
        <f>Table1[[#This Row],[ExpenditureDetails3]]*100000</f>
        <v>18000</v>
      </c>
      <c r="Z278" s="174">
        <f>Table1[[#This Row],[ExpenditureDetails4]]/Table1[[#This Row],[Component detail 4]]</f>
        <v>18000</v>
      </c>
      <c r="AA278" s="109">
        <v>1</v>
      </c>
      <c r="AB278" s="109"/>
      <c r="AC278" s="174">
        <f>IF(ISNUMBER([ExpenditureDetails4]),[ExpenditureDetails4]*HLOOKUP([ExpenditureDetails1],'Currency Conversion'!$A$6:$BE$45,19,FALSE),"No Data")</f>
        <v>20653.255495879403</v>
      </c>
      <c r="AD278" s="174">
        <f>Table1[[#This Row],[Calculations1]]/exchange_rate_2010</f>
        <v>451.67607829754439</v>
      </c>
      <c r="AE2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278" s="174">
        <f>Table1[[#This Row],[Calculations3]]/exchange_rate_2010</f>
        <v>451.67607829754439</v>
      </c>
      <c r="AG278" s="110"/>
      <c r="AH278" s="53"/>
      <c r="BD278" s="36"/>
      <c r="BE278" s="36"/>
      <c r="BF278" s="36"/>
      <c r="BG278" s="36"/>
      <c r="BH278" s="36"/>
      <c r="BI278" s="36"/>
      <c r="BJ278" s="36"/>
      <c r="BK278" s="48"/>
      <c r="BL278" s="36"/>
      <c r="BM278" s="36"/>
      <c r="BN278" s="36"/>
      <c r="BO278" s="36"/>
      <c r="BP278" s="36"/>
      <c r="BQ278" s="36"/>
      <c r="BR278" s="36"/>
    </row>
    <row r="279" spans="2:70" ht="15" customHeight="1">
      <c r="B279" s="48">
        <v>310</v>
      </c>
      <c r="C279" s="113" t="s">
        <v>1703</v>
      </c>
      <c r="D279" s="108">
        <v>1267</v>
      </c>
      <c r="E279" s="109" t="s">
        <v>2508</v>
      </c>
      <c r="F279" s="109" t="s">
        <v>2509</v>
      </c>
      <c r="G279" s="109" t="s">
        <v>663</v>
      </c>
      <c r="H279" s="108" t="s">
        <v>664</v>
      </c>
      <c r="I279" s="108" t="s">
        <v>2855</v>
      </c>
      <c r="J279" s="108" t="s">
        <v>2852</v>
      </c>
      <c r="K279" s="108" t="s">
        <v>2859</v>
      </c>
      <c r="L279" s="108">
        <v>11</v>
      </c>
      <c r="M279" s="110" t="s">
        <v>2617</v>
      </c>
      <c r="N279" s="111" t="s">
        <v>1712</v>
      </c>
      <c r="O279" s="111" t="s">
        <v>2473</v>
      </c>
      <c r="P279" s="111" t="s">
        <v>264</v>
      </c>
      <c r="Q279" s="111">
        <v>1</v>
      </c>
      <c r="R279" s="109"/>
      <c r="S279" s="109" t="s">
        <v>2392</v>
      </c>
      <c r="T279" s="109" t="s">
        <v>28</v>
      </c>
      <c r="U279" s="108">
        <v>2</v>
      </c>
      <c r="V279" s="109">
        <v>2009</v>
      </c>
      <c r="W279" s="108"/>
      <c r="X279" s="109">
        <v>2.8000000000000001E-2</v>
      </c>
      <c r="Y279" s="174">
        <f>Table1[[#This Row],[ExpenditureDetails3]]*100000</f>
        <v>2800</v>
      </c>
      <c r="Z279" s="174">
        <f>Table1[[#This Row],[ExpenditureDetails4]]/Table1[[#This Row],[Component detail 4]]</f>
        <v>2800</v>
      </c>
      <c r="AA279" s="109">
        <v>1</v>
      </c>
      <c r="AB279" s="109">
        <v>10</v>
      </c>
      <c r="AC279" s="174">
        <f>IF(ISNUMBER([ExpenditureDetails4]),[ExpenditureDetails4]*HLOOKUP([ExpenditureDetails1],'Currency Conversion'!$A$6:$BE$45,19,FALSE),"No Data")</f>
        <v>3011.1654997301571</v>
      </c>
      <c r="AD279" s="174">
        <f>Table1[[#This Row],[Calculations1]]/exchange_rate_2010</f>
        <v>65.852641211664434</v>
      </c>
      <c r="AE279" s="174" t="s">
        <v>2912</v>
      </c>
      <c r="AF279" s="174" t="s">
        <v>2912</v>
      </c>
      <c r="AG279" s="110"/>
      <c r="AH279" s="53"/>
      <c r="BD279" s="36"/>
      <c r="BE279" s="36"/>
      <c r="BF279" s="36"/>
      <c r="BG279" s="36"/>
      <c r="BH279" s="36"/>
      <c r="BI279" s="36"/>
      <c r="BJ279" s="36"/>
      <c r="BK279" s="48"/>
      <c r="BL279" s="36"/>
      <c r="BM279" s="36"/>
      <c r="BN279" s="36"/>
      <c r="BO279" s="36"/>
      <c r="BP279" s="36"/>
      <c r="BQ279" s="36"/>
      <c r="BR279" s="36"/>
    </row>
    <row r="280" spans="2:70" ht="15" customHeight="1">
      <c r="B280" s="48">
        <v>311</v>
      </c>
      <c r="C280" s="113" t="s">
        <v>1703</v>
      </c>
      <c r="D280" s="108">
        <v>1267</v>
      </c>
      <c r="E280" s="109" t="s">
        <v>2508</v>
      </c>
      <c r="F280" s="109" t="s">
        <v>2509</v>
      </c>
      <c r="G280" s="109" t="s">
        <v>663</v>
      </c>
      <c r="H280" s="108" t="s">
        <v>664</v>
      </c>
      <c r="I280" s="108" t="s">
        <v>2855</v>
      </c>
      <c r="J280" s="108" t="s">
        <v>2852</v>
      </c>
      <c r="K280" s="108" t="s">
        <v>2859</v>
      </c>
      <c r="L280" s="108">
        <v>11</v>
      </c>
      <c r="M280" s="110" t="s">
        <v>2617</v>
      </c>
      <c r="N280" s="111" t="s">
        <v>2474</v>
      </c>
      <c r="O280" s="111"/>
      <c r="P280" s="111" t="s">
        <v>532</v>
      </c>
      <c r="Q280" s="111">
        <v>1</v>
      </c>
      <c r="R280" s="109"/>
      <c r="S280" s="109"/>
      <c r="T280" s="109" t="s">
        <v>31</v>
      </c>
      <c r="U280" s="108">
        <v>3</v>
      </c>
      <c r="V280" s="109">
        <v>2008</v>
      </c>
      <c r="W280" s="108"/>
      <c r="X280" s="109">
        <v>0.05</v>
      </c>
      <c r="Y280" s="174">
        <f>Table1[[#This Row],[ExpenditureDetails3]]*100000</f>
        <v>5000</v>
      </c>
      <c r="Z280" s="174">
        <f>Table1[[#This Row],[ExpenditureDetails4]]/Table1[[#This Row],[Component detail 4]]</f>
        <v>5000</v>
      </c>
      <c r="AA280" s="109">
        <v>1</v>
      </c>
      <c r="AB280" s="109"/>
      <c r="AC280" s="174">
        <f>IF(ISNUMBER([ExpenditureDetails4]),[ExpenditureDetails4]*HLOOKUP([ExpenditureDetails1],'Currency Conversion'!$A$6:$BE$45,19,FALSE),"No Data")</f>
        <v>5737.0154155220562</v>
      </c>
      <c r="AD280" s="174">
        <f>Table1[[#This Row],[Calculations1]]/exchange_rate_2010</f>
        <v>125.46557730487345</v>
      </c>
      <c r="AE2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280" s="174">
        <f>Table1[[#This Row],[Calculations3]]/exchange_rate_2010</f>
        <v>125.46557730487345</v>
      </c>
      <c r="AG280" s="110"/>
      <c r="AH280" s="53"/>
      <c r="BD280" s="36"/>
      <c r="BE280" s="36"/>
      <c r="BF280" s="36"/>
      <c r="BG280" s="36"/>
      <c r="BH280" s="36"/>
      <c r="BI280" s="36"/>
      <c r="BJ280" s="36"/>
      <c r="BK280" s="48"/>
      <c r="BL280" s="36"/>
      <c r="BM280" s="36"/>
      <c r="BN280" s="36"/>
      <c r="BO280" s="36"/>
      <c r="BP280" s="36"/>
      <c r="BQ280" s="36"/>
      <c r="BR280" s="36"/>
    </row>
    <row r="281" spans="2:70" ht="15" customHeight="1">
      <c r="B281" s="48">
        <v>315</v>
      </c>
      <c r="C281" s="113" t="s">
        <v>1703</v>
      </c>
      <c r="D281" s="108">
        <v>1267</v>
      </c>
      <c r="E281" s="109" t="s">
        <v>2508</v>
      </c>
      <c r="F281" s="109" t="s">
        <v>2509</v>
      </c>
      <c r="G281" s="109" t="s">
        <v>663</v>
      </c>
      <c r="H281" s="108" t="s">
        <v>664</v>
      </c>
      <c r="I281" s="108" t="s">
        <v>2855</v>
      </c>
      <c r="J281" s="108" t="s">
        <v>2852</v>
      </c>
      <c r="K281" s="108" t="s">
        <v>2859</v>
      </c>
      <c r="L281" s="108">
        <v>11</v>
      </c>
      <c r="M281" s="110" t="s">
        <v>2617</v>
      </c>
      <c r="N281" s="111" t="s">
        <v>1719</v>
      </c>
      <c r="O281" s="111"/>
      <c r="P281" s="111" t="s">
        <v>682</v>
      </c>
      <c r="Q281" s="111">
        <v>1</v>
      </c>
      <c r="R281" s="109"/>
      <c r="S281" s="109"/>
      <c r="T281" s="109" t="s">
        <v>31</v>
      </c>
      <c r="U281" s="108">
        <v>3</v>
      </c>
      <c r="V281" s="109">
        <v>2008</v>
      </c>
      <c r="W281" s="108"/>
      <c r="X281" s="109">
        <v>0.2</v>
      </c>
      <c r="Y281" s="174">
        <f>Table1[[#This Row],[ExpenditureDetails3]]*100000</f>
        <v>20000</v>
      </c>
      <c r="Z281" s="174">
        <f>Table1[[#This Row],[ExpenditureDetails4]]/Table1[[#This Row],[Component detail 4]]</f>
        <v>20000</v>
      </c>
      <c r="AA281" s="109">
        <v>1</v>
      </c>
      <c r="AB281" s="109"/>
      <c r="AC281" s="174">
        <f>IF(ISNUMBER([ExpenditureDetails4]),[ExpenditureDetails4]*HLOOKUP([ExpenditureDetails1],'Currency Conversion'!$A$6:$BE$45,19,FALSE),"No Data")</f>
        <v>22948.061662088225</v>
      </c>
      <c r="AD281" s="174">
        <f>Table1[[#This Row],[Calculations1]]/exchange_rate_2010</f>
        <v>501.8623092194938</v>
      </c>
      <c r="AE2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22948.061662088225</v>
      </c>
      <c r="AF281" s="174">
        <f>Table1[[#This Row],[Calculations3]]/exchange_rate_2010</f>
        <v>501.8623092194938</v>
      </c>
      <c r="AG281" s="110"/>
      <c r="AH281" s="53"/>
      <c r="BD281" s="36"/>
      <c r="BE281" s="36"/>
      <c r="BF281" s="36"/>
      <c r="BG281" s="36"/>
      <c r="BH281" s="36"/>
      <c r="BI281" s="36"/>
      <c r="BJ281" s="36"/>
      <c r="BK281" s="48"/>
      <c r="BL281" s="36"/>
      <c r="BM281" s="36"/>
      <c r="BN281" s="36"/>
      <c r="BO281" s="36"/>
      <c r="BP281" s="36"/>
      <c r="BQ281" s="36"/>
      <c r="BR281" s="36"/>
    </row>
    <row r="282" spans="2:70" ht="15" customHeight="1">
      <c r="B282" s="48">
        <v>316</v>
      </c>
      <c r="C282" s="48" t="s">
        <v>1703</v>
      </c>
      <c r="D282" s="108">
        <v>600</v>
      </c>
      <c r="E282" s="109" t="s">
        <v>2508</v>
      </c>
      <c r="F282" s="109" t="s">
        <v>1817</v>
      </c>
      <c r="G282" s="109" t="s">
        <v>1584</v>
      </c>
      <c r="H282" s="108" t="s">
        <v>1586</v>
      </c>
      <c r="I282" s="108" t="s">
        <v>2616</v>
      </c>
      <c r="J282" s="108" t="s">
        <v>2619</v>
      </c>
      <c r="K282" s="108" t="s">
        <v>2859</v>
      </c>
      <c r="L282" s="108">
        <v>3</v>
      </c>
      <c r="M282" s="110" t="s">
        <v>2617</v>
      </c>
      <c r="N282" s="111" t="s">
        <v>1729</v>
      </c>
      <c r="O282" s="111" t="s">
        <v>210</v>
      </c>
      <c r="P282" s="111" t="s">
        <v>210</v>
      </c>
      <c r="Q282" s="111">
        <v>1</v>
      </c>
      <c r="R282" s="111"/>
      <c r="S282" s="111"/>
      <c r="T282" s="109" t="s">
        <v>7</v>
      </c>
      <c r="U282" s="108">
        <v>1</v>
      </c>
      <c r="V282" s="109">
        <v>2005</v>
      </c>
      <c r="W282" s="108">
        <f>IF(Table1[[#This Row],[ExpenditureDetails1]]=2010,1,(2010-Table1[[#This Row],[ExpenditureDetails1]]))</f>
        <v>5</v>
      </c>
      <c r="X282" s="109">
        <v>0.3</v>
      </c>
      <c r="Y282" s="174">
        <f>Table1[[#This Row],[ExpenditureDetails3]]*100000</f>
        <v>30000</v>
      </c>
      <c r="Z282" s="174">
        <f>Table1[[#This Row],[ExpenditureDetails4]]/Table1[[#This Row],[Component detail 4]]</f>
        <v>30000</v>
      </c>
      <c r="AA282" s="109">
        <v>1</v>
      </c>
      <c r="AB282" s="109">
        <v>10</v>
      </c>
      <c r="AC282" s="174">
        <f>IF(ISNUMBER([ExpenditureDetails4]),[ExpenditureDetails4]*HLOOKUP([ExpenditureDetails1],'Currency Conversion'!$A$6:$BE$45,19,FALSE),"No Data")</f>
        <v>40356.4052206911</v>
      </c>
      <c r="AD282" s="174">
        <f>Table1[[#This Row],[Calculations1]]/exchange_rate_2010</f>
        <v>882.57383190291887</v>
      </c>
      <c r="AE2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4035.6405220691099</v>
      </c>
      <c r="AF282" s="174">
        <f>Table1[[#This Row],[Calculations3]]/exchange_rate_2010</f>
        <v>88.25738319029189</v>
      </c>
      <c r="AG282" s="110"/>
      <c r="AH282" s="53"/>
      <c r="BD282" s="36"/>
      <c r="BE282" s="36"/>
      <c r="BF282" s="36"/>
      <c r="BG282" s="36"/>
      <c r="BH282" s="36"/>
      <c r="BI282" s="36"/>
      <c r="BJ282" s="36"/>
      <c r="BK282" s="48"/>
      <c r="BL282" s="36"/>
      <c r="BM282" s="36"/>
      <c r="BN282" s="36"/>
      <c r="BO282" s="36"/>
      <c r="BP282" s="36"/>
      <c r="BQ282" s="36"/>
      <c r="BR282" s="36"/>
    </row>
    <row r="283" spans="2:70" ht="15" customHeight="1">
      <c r="B283" s="48">
        <v>317</v>
      </c>
      <c r="C283" s="48" t="s">
        <v>1703</v>
      </c>
      <c r="D283" s="108">
        <v>600</v>
      </c>
      <c r="E283" s="109" t="s">
        <v>2508</v>
      </c>
      <c r="F283" s="109" t="s">
        <v>1817</v>
      </c>
      <c r="G283" s="109" t="s">
        <v>1584</v>
      </c>
      <c r="H283" s="108" t="s">
        <v>1586</v>
      </c>
      <c r="I283" s="108" t="s">
        <v>2616</v>
      </c>
      <c r="J283" s="108" t="s">
        <v>2619</v>
      </c>
      <c r="K283" s="108" t="s">
        <v>2859</v>
      </c>
      <c r="L283" s="108">
        <v>3</v>
      </c>
      <c r="M283" s="110" t="s">
        <v>2617</v>
      </c>
      <c r="N283" s="111" t="s">
        <v>1729</v>
      </c>
      <c r="O283" s="111" t="s">
        <v>210</v>
      </c>
      <c r="P283" s="111" t="s">
        <v>37</v>
      </c>
      <c r="Q283" s="111">
        <v>1</v>
      </c>
      <c r="R283" s="111"/>
      <c r="S283" s="111"/>
      <c r="T283" s="109" t="s">
        <v>7</v>
      </c>
      <c r="U283" s="108">
        <v>1</v>
      </c>
      <c r="V283" s="109">
        <v>2009</v>
      </c>
      <c r="W283" s="108">
        <f>IF(Table1[[#This Row],[ExpenditureDetails1]]=2010,1,(2010-Table1[[#This Row],[ExpenditureDetails1]]))</f>
        <v>1</v>
      </c>
      <c r="X283" s="109">
        <v>0.35</v>
      </c>
      <c r="Y283" s="174">
        <f>Table1[[#This Row],[ExpenditureDetails3]]*100000</f>
        <v>35000</v>
      </c>
      <c r="Z283" s="174">
        <f>Table1[[#This Row],[ExpenditureDetails4]]/Table1[[#This Row],[Component detail 4]]</f>
        <v>35000</v>
      </c>
      <c r="AA283" s="109">
        <v>1</v>
      </c>
      <c r="AB283" s="109">
        <v>10</v>
      </c>
      <c r="AC283" s="174">
        <f>IF(ISNUMBER([ExpenditureDetails4]),[ExpenditureDetails4]*HLOOKUP([ExpenditureDetails1],'Currency Conversion'!$A$6:$BE$45,19,FALSE),"No Data")</f>
        <v>37639.568746626959</v>
      </c>
      <c r="AD283" s="174">
        <f>Table1[[#This Row],[Calculations1]]/exchange_rate_2010</f>
        <v>823.15801514580528</v>
      </c>
      <c r="AE2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3763.956874662696</v>
      </c>
      <c r="AF283" s="174">
        <f>Table1[[#This Row],[Calculations3]]/exchange_rate_2010</f>
        <v>82.315801514580528</v>
      </c>
      <c r="AG283" s="110"/>
      <c r="AH283" s="53"/>
      <c r="BD283" s="36"/>
      <c r="BE283" s="36"/>
      <c r="BF283" s="36"/>
      <c r="BG283" s="36"/>
      <c r="BH283" s="36"/>
      <c r="BI283" s="36"/>
      <c r="BJ283" s="36"/>
      <c r="BK283" s="48"/>
      <c r="BL283" s="36"/>
      <c r="BM283" s="36"/>
      <c r="BN283" s="36"/>
      <c r="BO283" s="36"/>
      <c r="BP283" s="36"/>
      <c r="BQ283" s="36"/>
      <c r="BR283" s="36"/>
    </row>
    <row r="284" spans="2:70" ht="15" customHeight="1">
      <c r="B284" s="48">
        <v>318</v>
      </c>
      <c r="C284" s="48" t="s">
        <v>1703</v>
      </c>
      <c r="D284" s="108">
        <v>600</v>
      </c>
      <c r="E284" s="109" t="s">
        <v>2508</v>
      </c>
      <c r="F284" s="109" t="s">
        <v>1817</v>
      </c>
      <c r="G284" s="109" t="s">
        <v>1584</v>
      </c>
      <c r="H284" s="108" t="s">
        <v>1586</v>
      </c>
      <c r="I284" s="108" t="s">
        <v>2616</v>
      </c>
      <c r="J284" s="108" t="s">
        <v>2619</v>
      </c>
      <c r="K284" s="108" t="s">
        <v>2859</v>
      </c>
      <c r="L284" s="108">
        <v>3</v>
      </c>
      <c r="M284" s="110" t="s">
        <v>2617</v>
      </c>
      <c r="N284" s="109" t="s">
        <v>1712</v>
      </c>
      <c r="O284" s="111"/>
      <c r="P284" s="111" t="s">
        <v>499</v>
      </c>
      <c r="Q284" s="111">
        <v>1</v>
      </c>
      <c r="R284" s="111"/>
      <c r="S284" s="111"/>
      <c r="T284" s="109" t="s">
        <v>7</v>
      </c>
      <c r="U284" s="108">
        <v>1</v>
      </c>
      <c r="V284" s="109">
        <v>2005</v>
      </c>
      <c r="W284" s="108">
        <f>IF(Table1[[#This Row],[ExpenditureDetails1]]=2010,1,(2010-Table1[[#This Row],[ExpenditureDetails1]]))</f>
        <v>5</v>
      </c>
      <c r="X284" s="109">
        <v>0.2</v>
      </c>
      <c r="Y284" s="174">
        <f>Table1[[#This Row],[ExpenditureDetails3]]*100000</f>
        <v>20000</v>
      </c>
      <c r="Z284" s="174">
        <f>Table1[[#This Row],[ExpenditureDetails4]]/Table1[[#This Row],[Component detail 4]]</f>
        <v>20000</v>
      </c>
      <c r="AA284" s="109">
        <v>1</v>
      </c>
      <c r="AB284" s="109">
        <v>10</v>
      </c>
      <c r="AC284" s="174">
        <f>IF(ISNUMBER([ExpenditureDetails4]),[ExpenditureDetails4]*HLOOKUP([ExpenditureDetails1],'Currency Conversion'!$A$6:$BE$45,19,FALSE),"No Data")</f>
        <v>26904.270147127401</v>
      </c>
      <c r="AD284" s="174">
        <f>Table1[[#This Row],[Calculations1]]/exchange_rate_2010</f>
        <v>588.38255460194591</v>
      </c>
      <c r="AE2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2690.4270147127399</v>
      </c>
      <c r="AF284" s="174">
        <f>Table1[[#This Row],[Calculations3]]/exchange_rate_2010</f>
        <v>58.838255460194588</v>
      </c>
      <c r="AG284" s="110"/>
      <c r="AH284" s="53"/>
      <c r="BD284" s="36"/>
      <c r="BE284" s="36"/>
      <c r="BF284" s="36"/>
      <c r="BG284" s="36"/>
      <c r="BH284" s="36"/>
      <c r="BI284" s="36"/>
      <c r="BJ284" s="36"/>
      <c r="BK284" s="48"/>
      <c r="BL284" s="36"/>
      <c r="BM284" s="36"/>
      <c r="BN284" s="36"/>
      <c r="BO284" s="36"/>
      <c r="BP284" s="36"/>
      <c r="BQ284" s="36"/>
      <c r="BR284" s="36"/>
    </row>
    <row r="285" spans="2:70" ht="15" customHeight="1">
      <c r="B285" s="48">
        <v>319</v>
      </c>
      <c r="C285" s="48" t="s">
        <v>1703</v>
      </c>
      <c r="D285" s="108">
        <v>600</v>
      </c>
      <c r="E285" s="109" t="s">
        <v>2508</v>
      </c>
      <c r="F285" s="109" t="s">
        <v>1817</v>
      </c>
      <c r="G285" s="109" t="s">
        <v>1584</v>
      </c>
      <c r="H285" s="108" t="s">
        <v>1586</v>
      </c>
      <c r="I285" s="108" t="s">
        <v>2616</v>
      </c>
      <c r="J285" s="108" t="s">
        <v>2619</v>
      </c>
      <c r="K285" s="108" t="s">
        <v>2859</v>
      </c>
      <c r="L285" s="108">
        <v>3</v>
      </c>
      <c r="M285" s="110" t="s">
        <v>2617</v>
      </c>
      <c r="N285" s="109" t="s">
        <v>1712</v>
      </c>
      <c r="O285" s="111"/>
      <c r="P285" s="111" t="s">
        <v>500</v>
      </c>
      <c r="Q285" s="111">
        <v>1</v>
      </c>
      <c r="R285" s="111">
        <v>3</v>
      </c>
      <c r="S285" s="111"/>
      <c r="T285" s="109" t="s">
        <v>7</v>
      </c>
      <c r="U285" s="108">
        <v>1</v>
      </c>
      <c r="V285" s="109">
        <v>2009</v>
      </c>
      <c r="W285" s="108">
        <f>IF(Table1[[#This Row],[ExpenditureDetails1]]=2010,1,(2010-Table1[[#This Row],[ExpenditureDetails1]]))</f>
        <v>1</v>
      </c>
      <c r="X285" s="109">
        <v>0.25</v>
      </c>
      <c r="Y285" s="174">
        <f>Table1[[#This Row],[ExpenditureDetails3]]*100000</f>
        <v>25000</v>
      </c>
      <c r="Z285" s="174">
        <f>Table1[[#This Row],[ExpenditureDetails4]]/Table1[[#This Row],[Component detail 4]]</f>
        <v>25000</v>
      </c>
      <c r="AA285" s="109">
        <v>1</v>
      </c>
      <c r="AB285" s="109">
        <v>10</v>
      </c>
      <c r="AC285" s="174">
        <f>IF(ISNUMBER([ExpenditureDetails4]),[ExpenditureDetails4]*HLOOKUP([ExpenditureDetails1],'Currency Conversion'!$A$6:$BE$45,19,FALSE),"No Data")</f>
        <v>26885.406247590687</v>
      </c>
      <c r="AD285" s="174">
        <f>Table1[[#This Row],[Calculations1]]/exchange_rate_2010</f>
        <v>587.97001081843246</v>
      </c>
      <c r="AE2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2688.5406247590686</v>
      </c>
      <c r="AF285" s="174">
        <f>Table1[[#This Row],[Calculations3]]/exchange_rate_2010</f>
        <v>58.797001081843241</v>
      </c>
      <c r="AG285" s="110"/>
      <c r="AH285" s="53"/>
      <c r="BD285" s="36"/>
      <c r="BE285" s="36"/>
      <c r="BF285" s="36"/>
      <c r="BG285" s="36"/>
      <c r="BH285" s="36"/>
      <c r="BI285" s="36"/>
      <c r="BJ285" s="36"/>
      <c r="BK285" s="48"/>
      <c r="BL285" s="36"/>
      <c r="BM285" s="36"/>
      <c r="BN285" s="36"/>
      <c r="BO285" s="36"/>
      <c r="BP285" s="36"/>
      <c r="BQ285" s="36"/>
      <c r="BR285" s="36"/>
    </row>
    <row r="286" spans="2:70" ht="15" customHeight="1">
      <c r="B286" s="48">
        <v>320</v>
      </c>
      <c r="C286" s="48" t="s">
        <v>1703</v>
      </c>
      <c r="D286" s="108">
        <v>600</v>
      </c>
      <c r="E286" s="109" t="s">
        <v>2508</v>
      </c>
      <c r="F286" s="109" t="s">
        <v>1817</v>
      </c>
      <c r="G286" s="109" t="s">
        <v>1584</v>
      </c>
      <c r="H286" s="108" t="s">
        <v>1586</v>
      </c>
      <c r="I286" s="108" t="s">
        <v>2616</v>
      </c>
      <c r="J286" s="108" t="s">
        <v>2619</v>
      </c>
      <c r="K286" s="108" t="s">
        <v>2859</v>
      </c>
      <c r="L286" s="108">
        <v>3</v>
      </c>
      <c r="M286" s="110" t="s">
        <v>2617</v>
      </c>
      <c r="N286" s="109" t="s">
        <v>1719</v>
      </c>
      <c r="O286" s="111"/>
      <c r="P286" s="111" t="s">
        <v>1714</v>
      </c>
      <c r="Q286" s="111">
        <v>1</v>
      </c>
      <c r="R286" s="111"/>
      <c r="S286" s="111"/>
      <c r="T286" s="109" t="s">
        <v>31</v>
      </c>
      <c r="U286" s="108">
        <v>3</v>
      </c>
      <c r="V286" s="109">
        <v>2008</v>
      </c>
      <c r="W286" s="108"/>
      <c r="X286" s="109">
        <v>1.2E-2</v>
      </c>
      <c r="Y286" s="174">
        <f>Table1[[#This Row],[ExpenditureDetails3]]*100000</f>
        <v>1200</v>
      </c>
      <c r="Z286" s="174">
        <f>Table1[[#This Row],[ExpenditureDetails4]]/Table1[[#This Row],[Component detail 4]]</f>
        <v>1200</v>
      </c>
      <c r="AA286" s="109">
        <v>1</v>
      </c>
      <c r="AB286" s="109"/>
      <c r="AC286" s="174">
        <f>IF(ISNUMBER([ExpenditureDetails4]),[ExpenditureDetails4]*HLOOKUP([ExpenditureDetails1],'Currency Conversion'!$A$6:$BE$45,19,FALSE),"No Data")</f>
        <v>1376.8836997252936</v>
      </c>
      <c r="AD286" s="174">
        <f>Table1[[#This Row],[Calculations1]]/exchange_rate_2010</f>
        <v>30.11173855316963</v>
      </c>
      <c r="AE2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286" s="174">
        <f>Table1[[#This Row],[Calculations3]]/exchange_rate_2010</f>
        <v>30.11173855316963</v>
      </c>
      <c r="AG286" s="110"/>
      <c r="AH286" s="53"/>
      <c r="BD286" s="36"/>
      <c r="BE286" s="36"/>
      <c r="BF286" s="36"/>
      <c r="BG286" s="36"/>
      <c r="BH286" s="36"/>
      <c r="BI286" s="36"/>
      <c r="BJ286" s="36"/>
      <c r="BK286" s="48"/>
      <c r="BL286" s="36"/>
      <c r="BM286" s="36"/>
      <c r="BN286" s="36"/>
      <c r="BO286" s="36"/>
      <c r="BP286" s="36"/>
      <c r="BQ286" s="36"/>
      <c r="BR286" s="36"/>
    </row>
    <row r="287" spans="2:70" ht="15" customHeight="1">
      <c r="B287" s="48">
        <v>321</v>
      </c>
      <c r="C287" s="48" t="s">
        <v>1703</v>
      </c>
      <c r="D287" s="108">
        <v>600</v>
      </c>
      <c r="E287" s="109" t="s">
        <v>2508</v>
      </c>
      <c r="F287" s="109" t="s">
        <v>1817</v>
      </c>
      <c r="G287" s="109" t="s">
        <v>1584</v>
      </c>
      <c r="H287" s="108" t="s">
        <v>1586</v>
      </c>
      <c r="I287" s="108" t="s">
        <v>2616</v>
      </c>
      <c r="J287" s="108" t="s">
        <v>2619</v>
      </c>
      <c r="K287" s="108" t="s">
        <v>2859</v>
      </c>
      <c r="L287" s="108">
        <v>3</v>
      </c>
      <c r="M287" s="110" t="s">
        <v>2617</v>
      </c>
      <c r="N287" s="111" t="s">
        <v>1728</v>
      </c>
      <c r="O287" s="111" t="s">
        <v>524</v>
      </c>
      <c r="P287" s="111" t="s">
        <v>1587</v>
      </c>
      <c r="Q287" s="111">
        <v>1</v>
      </c>
      <c r="R287" s="111">
        <v>2.5</v>
      </c>
      <c r="S287" s="111"/>
      <c r="T287" s="109" t="s">
        <v>7</v>
      </c>
      <c r="U287" s="108">
        <v>1</v>
      </c>
      <c r="V287" s="109">
        <v>2009</v>
      </c>
      <c r="W287" s="108">
        <f>IF(Table1[[#This Row],[ExpenditureDetails1]]=2010,1,(2010-Table1[[#This Row],[ExpenditureDetails1]]))</f>
        <v>1</v>
      </c>
      <c r="X287" s="109">
        <v>0.15</v>
      </c>
      <c r="Y287" s="174">
        <f>Table1[[#This Row],[ExpenditureDetails3]]*100000</f>
        <v>15000</v>
      </c>
      <c r="Z287" s="174">
        <f>Table1[[#This Row],[ExpenditureDetails4]]/Table1[[#This Row],[Component detail 4]]</f>
        <v>15000</v>
      </c>
      <c r="AA287" s="109">
        <v>1</v>
      </c>
      <c r="AB287" s="109">
        <v>30</v>
      </c>
      <c r="AC287" s="174">
        <f>IF(ISNUMBER([ExpenditureDetails4]),[ExpenditureDetails4]*HLOOKUP([ExpenditureDetails1],'Currency Conversion'!$A$6:$BE$45,19,FALSE),"No Data")</f>
        <v>16131.243748554412</v>
      </c>
      <c r="AD287" s="174">
        <f>Table1[[#This Row],[Calculations1]]/exchange_rate_2010</f>
        <v>352.78200649105946</v>
      </c>
      <c r="AE2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537.70812495181372</v>
      </c>
      <c r="AF287" s="174">
        <f>Table1[[#This Row],[Calculations3]]/exchange_rate_2010</f>
        <v>11.759400216368647</v>
      </c>
      <c r="AG287" s="110"/>
      <c r="AH287" s="53"/>
      <c r="BD287" s="36"/>
      <c r="BE287" s="36"/>
      <c r="BF287" s="36"/>
      <c r="BG287" s="36"/>
      <c r="BH287" s="36"/>
      <c r="BI287" s="36"/>
      <c r="BJ287" s="36"/>
      <c r="BK287" s="48"/>
      <c r="BL287" s="36"/>
      <c r="BM287" s="36"/>
      <c r="BN287" s="36"/>
      <c r="BO287" s="36"/>
      <c r="BP287" s="36"/>
      <c r="BQ287" s="36"/>
      <c r="BR287" s="36"/>
    </row>
    <row r="288" spans="2:70" ht="15" customHeight="1">
      <c r="B288" s="48">
        <v>322</v>
      </c>
      <c r="C288" s="48" t="s">
        <v>1703</v>
      </c>
      <c r="D288" s="108">
        <v>365</v>
      </c>
      <c r="E288" s="109" t="s">
        <v>2508</v>
      </c>
      <c r="F288" s="109" t="s">
        <v>1818</v>
      </c>
      <c r="G288" s="109" t="s">
        <v>1844</v>
      </c>
      <c r="H288" s="108" t="s">
        <v>1221</v>
      </c>
      <c r="I288" s="108" t="s">
        <v>2616</v>
      </c>
      <c r="J288" s="108" t="s">
        <v>2619</v>
      </c>
      <c r="K288" s="108" t="s">
        <v>2858</v>
      </c>
      <c r="L288" s="108">
        <v>2</v>
      </c>
      <c r="M288" s="110" t="s">
        <v>2617</v>
      </c>
      <c r="N288" s="111" t="s">
        <v>1728</v>
      </c>
      <c r="O288" s="111"/>
      <c r="P288" s="111" t="s">
        <v>1225</v>
      </c>
      <c r="Q288" s="111">
        <v>1</v>
      </c>
      <c r="R288" s="109"/>
      <c r="S288" s="109"/>
      <c r="T288" s="109" t="s">
        <v>7</v>
      </c>
      <c r="U288" s="108">
        <v>1</v>
      </c>
      <c r="V288" s="109">
        <v>2008</v>
      </c>
      <c r="W288" s="108">
        <f>IF(Table1[[#This Row],[ExpenditureDetails1]]=2010,1,(2010-Table1[[#This Row],[ExpenditureDetails1]]))</f>
        <v>2</v>
      </c>
      <c r="X288" s="109">
        <v>0.35</v>
      </c>
      <c r="Y288" s="174">
        <f>Table1[[#This Row],[ExpenditureDetails3]]*100000</f>
        <v>35000</v>
      </c>
      <c r="Z288" s="174">
        <f>Table1[[#This Row],[ExpenditureDetails4]]/Table1[[#This Row],[Component detail 4]]</f>
        <v>35000</v>
      </c>
      <c r="AA288" s="109">
        <v>1</v>
      </c>
      <c r="AB288" s="109">
        <v>30</v>
      </c>
      <c r="AC288" s="174">
        <f>IF(ISNUMBER([ExpenditureDetails4]),[ExpenditureDetails4]*HLOOKUP([ExpenditureDetails1],'Currency Conversion'!$A$6:$BE$45,19,FALSE),"No Data")</f>
        <v>40159.107908654398</v>
      </c>
      <c r="AD288" s="174">
        <f>Table1[[#This Row],[Calculations1]]/exchange_rate_2010</f>
        <v>878.25904113411423</v>
      </c>
      <c r="AE2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1338.63693028848</v>
      </c>
      <c r="AF288" s="174">
        <f>Table1[[#This Row],[Calculations3]]/exchange_rate_2010</f>
        <v>29.275301371137143</v>
      </c>
      <c r="AG288" s="110"/>
      <c r="AH288" s="53"/>
      <c r="BD288" s="36"/>
      <c r="BE288" s="36"/>
      <c r="BF288" s="36"/>
      <c r="BG288" s="36"/>
      <c r="BH288" s="36"/>
      <c r="BI288" s="36"/>
      <c r="BJ288" s="36"/>
      <c r="BK288" s="48"/>
      <c r="BL288" s="36"/>
      <c r="BM288" s="36"/>
      <c r="BN288" s="36"/>
      <c r="BO288" s="36"/>
      <c r="BP288" s="36"/>
      <c r="BQ288" s="36"/>
      <c r="BR288" s="36"/>
    </row>
    <row r="289" spans="2:70" ht="15" customHeight="1">
      <c r="B289" s="48">
        <v>324</v>
      </c>
      <c r="C289" s="48" t="s">
        <v>1703</v>
      </c>
      <c r="D289" s="108">
        <v>365</v>
      </c>
      <c r="E289" s="109" t="s">
        <v>2508</v>
      </c>
      <c r="F289" s="109" t="s">
        <v>1818</v>
      </c>
      <c r="G289" s="109" t="s">
        <v>1844</v>
      </c>
      <c r="H289" s="108" t="s">
        <v>1221</v>
      </c>
      <c r="I289" s="108" t="s">
        <v>2616</v>
      </c>
      <c r="J289" s="108" t="s">
        <v>2619</v>
      </c>
      <c r="K289" s="108" t="s">
        <v>2858</v>
      </c>
      <c r="L289" s="108">
        <v>2</v>
      </c>
      <c r="M289" s="110" t="s">
        <v>2617</v>
      </c>
      <c r="N289" s="109" t="s">
        <v>1720</v>
      </c>
      <c r="O289" s="111"/>
      <c r="P289" s="111" t="s">
        <v>533</v>
      </c>
      <c r="Q289" s="111">
        <v>1</v>
      </c>
      <c r="R289" s="109"/>
      <c r="S289" s="109"/>
      <c r="T289" s="109" t="s">
        <v>31</v>
      </c>
      <c r="U289" s="108">
        <v>3</v>
      </c>
      <c r="V289" s="109">
        <v>2008</v>
      </c>
      <c r="W289" s="108"/>
      <c r="X289" s="109">
        <v>0.1888</v>
      </c>
      <c r="Y289" s="174">
        <f>Table1[[#This Row],[ExpenditureDetails3]]*100000</f>
        <v>18880</v>
      </c>
      <c r="Z289" s="174">
        <f>Table1[[#This Row],[ExpenditureDetails4]]/Table1[[#This Row],[Component detail 4]]</f>
        <v>18880</v>
      </c>
      <c r="AA289" s="109">
        <v>1</v>
      </c>
      <c r="AB289" s="109"/>
      <c r="AC289" s="174">
        <f>IF(ISNUMBER([ExpenditureDetails4]),[ExpenditureDetails4]*HLOOKUP([ExpenditureDetails1],'Currency Conversion'!$A$6:$BE$45,19,FALSE),"No Data")</f>
        <v>21662.970209011284</v>
      </c>
      <c r="AD289" s="174">
        <f>Table1[[#This Row],[Calculations1]]/exchange_rate_2010</f>
        <v>473.75801990320213</v>
      </c>
      <c r="AE2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21662.970209011284</v>
      </c>
      <c r="AF289" s="174">
        <f>Table1[[#This Row],[Calculations3]]/exchange_rate_2010</f>
        <v>473.75801990320213</v>
      </c>
      <c r="AG289" s="110"/>
      <c r="AH289" s="53"/>
      <c r="BD289" s="36"/>
      <c r="BE289" s="36"/>
      <c r="BF289" s="36"/>
      <c r="BG289" s="36"/>
      <c r="BH289" s="36"/>
      <c r="BI289" s="36"/>
      <c r="BJ289" s="36"/>
      <c r="BK289" s="48"/>
      <c r="BL289" s="36"/>
      <c r="BM289" s="36"/>
      <c r="BN289" s="36"/>
      <c r="BO289" s="36"/>
      <c r="BP289" s="36"/>
      <c r="BQ289" s="36"/>
      <c r="BR289" s="36"/>
    </row>
    <row r="290" spans="2:70" ht="15" customHeight="1">
      <c r="B290" s="48">
        <v>326</v>
      </c>
      <c r="C290" s="48" t="s">
        <v>1703</v>
      </c>
      <c r="D290" s="108">
        <v>365</v>
      </c>
      <c r="E290" s="109" t="s">
        <v>2508</v>
      </c>
      <c r="F290" s="109" t="s">
        <v>1818</v>
      </c>
      <c r="G290" s="109" t="s">
        <v>1844</v>
      </c>
      <c r="H290" s="108" t="s">
        <v>1221</v>
      </c>
      <c r="I290" s="108" t="s">
        <v>2616</v>
      </c>
      <c r="J290" s="108" t="s">
        <v>2619</v>
      </c>
      <c r="K290" s="108" t="s">
        <v>2858</v>
      </c>
      <c r="L290" s="108">
        <v>2</v>
      </c>
      <c r="M290" s="110" t="s">
        <v>2617</v>
      </c>
      <c r="N290" s="109" t="s">
        <v>1729</v>
      </c>
      <c r="O290" s="109" t="s">
        <v>519</v>
      </c>
      <c r="P290" s="109" t="s">
        <v>1510</v>
      </c>
      <c r="Q290" s="111">
        <v>1</v>
      </c>
      <c r="R290" s="109"/>
      <c r="S290" s="109"/>
      <c r="T290" s="109" t="s">
        <v>7</v>
      </c>
      <c r="U290" s="108">
        <v>1</v>
      </c>
      <c r="V290" s="109">
        <v>1985</v>
      </c>
      <c r="W290" s="108">
        <f>IF(Table1[[#This Row],[ExpenditureDetails1]]=2010,1,(2010-Table1[[#This Row],[ExpenditureDetails1]]))</f>
        <v>25</v>
      </c>
      <c r="X290" s="109">
        <v>0.4</v>
      </c>
      <c r="Y290" s="174">
        <f>Table1[[#This Row],[ExpenditureDetails3]]*100000</f>
        <v>40000</v>
      </c>
      <c r="Z290" s="174">
        <f>Table1[[#This Row],[ExpenditureDetails4]]/Table1[[#This Row],[Component detail 4]]</f>
        <v>40000</v>
      </c>
      <c r="AA290" s="109">
        <v>2</v>
      </c>
      <c r="AB290" s="109">
        <v>10</v>
      </c>
      <c r="AC290" s="174">
        <f>IF(ISNUMBER([ExpenditureDetails4]),[ExpenditureDetails4]*HLOOKUP([ExpenditureDetails1],'Currency Conversion'!$A$6:$BE$45,19,FALSE),"No Data")</f>
        <v>228549.80680728468</v>
      </c>
      <c r="AD290" s="174">
        <f>Table1[[#This Row],[Calculations1]]/exchange_rate_2010</f>
        <v>4998.2667601711319</v>
      </c>
      <c r="AE2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22854.980680728469</v>
      </c>
      <c r="AF290" s="174">
        <f>Table1[[#This Row],[Calculations3]]/exchange_rate_2010</f>
        <v>499.82667601711324</v>
      </c>
      <c r="AG290" s="110"/>
      <c r="AH290" s="53"/>
      <c r="BD290" s="36"/>
      <c r="BE290" s="36"/>
      <c r="BF290" s="36"/>
      <c r="BG290" s="36"/>
      <c r="BH290" s="36"/>
      <c r="BI290" s="36"/>
      <c r="BJ290" s="36"/>
      <c r="BK290" s="48"/>
      <c r="BL290" s="36"/>
      <c r="BM290" s="36"/>
      <c r="BN290" s="36"/>
      <c r="BO290" s="36"/>
      <c r="BP290" s="36"/>
      <c r="BQ290" s="36"/>
      <c r="BR290" s="36"/>
    </row>
    <row r="291" spans="2:70" ht="15" customHeight="1">
      <c r="B291" s="48">
        <v>327</v>
      </c>
      <c r="C291" s="48" t="s">
        <v>1703</v>
      </c>
      <c r="D291" s="108">
        <v>365</v>
      </c>
      <c r="E291" s="109" t="s">
        <v>2508</v>
      </c>
      <c r="F291" s="109" t="s">
        <v>1818</v>
      </c>
      <c r="G291" s="109" t="s">
        <v>1844</v>
      </c>
      <c r="H291" s="108" t="s">
        <v>1221</v>
      </c>
      <c r="I291" s="108" t="s">
        <v>2616</v>
      </c>
      <c r="J291" s="108" t="s">
        <v>2619</v>
      </c>
      <c r="K291" s="108" t="s">
        <v>2858</v>
      </c>
      <c r="L291" s="108">
        <v>2</v>
      </c>
      <c r="M291" s="110" t="s">
        <v>2617</v>
      </c>
      <c r="N291" s="109" t="s">
        <v>1729</v>
      </c>
      <c r="O291" s="109" t="s">
        <v>519</v>
      </c>
      <c r="P291" s="109" t="s">
        <v>1512</v>
      </c>
      <c r="Q291" s="111">
        <v>1</v>
      </c>
      <c r="R291" s="109"/>
      <c r="S291" s="109"/>
      <c r="T291" s="109" t="s">
        <v>7</v>
      </c>
      <c r="U291" s="108">
        <v>1</v>
      </c>
      <c r="V291" s="109">
        <v>1993</v>
      </c>
      <c r="W291" s="108">
        <f>IF(Table1[[#This Row],[ExpenditureDetails1]]=2010,1,(2010-Table1[[#This Row],[ExpenditureDetails1]]))</f>
        <v>17</v>
      </c>
      <c r="X291" s="109">
        <v>0.45</v>
      </c>
      <c r="Y291" s="174">
        <f>Table1[[#This Row],[ExpenditureDetails3]]*100000</f>
        <v>45000</v>
      </c>
      <c r="Z291" s="174">
        <f>Table1[[#This Row],[ExpenditureDetails4]]/Table1[[#This Row],[Component detail 4]]</f>
        <v>45000</v>
      </c>
      <c r="AA291" s="109">
        <v>2</v>
      </c>
      <c r="AB291" s="109">
        <v>10</v>
      </c>
      <c r="AC291" s="174">
        <f>IF(ISNUMBER([ExpenditureDetails4]),[ExpenditureDetails4]*HLOOKUP([ExpenditureDetails1],'Currency Conversion'!$A$6:$BE$45,19,FALSE),"No Data")</f>
        <v>127550.83413794085</v>
      </c>
      <c r="AD291" s="174">
        <f>Table1[[#This Row],[Calculations1]]/exchange_rate_2010</f>
        <v>2789.4711590867582</v>
      </c>
      <c r="AE2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12755.083413794086</v>
      </c>
      <c r="AF291" s="174">
        <f>Table1[[#This Row],[Calculations3]]/exchange_rate_2010</f>
        <v>278.94711590867581</v>
      </c>
      <c r="AG291" s="110"/>
      <c r="AH291" s="53"/>
      <c r="BD291" s="36"/>
      <c r="BE291" s="36"/>
      <c r="BF291" s="36"/>
      <c r="BG291" s="36"/>
      <c r="BH291" s="36"/>
      <c r="BI291" s="36"/>
      <c r="BJ291" s="36"/>
      <c r="BK291" s="48"/>
      <c r="BL291" s="36"/>
      <c r="BM291" s="36"/>
      <c r="BN291" s="36"/>
      <c r="BO291" s="36"/>
      <c r="BP291" s="36"/>
      <c r="BQ291" s="36"/>
      <c r="BR291" s="36"/>
    </row>
    <row r="292" spans="2:70" ht="15" customHeight="1">
      <c r="B292" s="48">
        <v>328</v>
      </c>
      <c r="C292" s="48" t="s">
        <v>1703</v>
      </c>
      <c r="D292" s="108">
        <v>365</v>
      </c>
      <c r="E292" s="109" t="s">
        <v>2508</v>
      </c>
      <c r="F292" s="109" t="s">
        <v>1818</v>
      </c>
      <c r="G292" s="109" t="s">
        <v>1844</v>
      </c>
      <c r="H292" s="108" t="s">
        <v>1221</v>
      </c>
      <c r="I292" s="108" t="s">
        <v>2616</v>
      </c>
      <c r="J292" s="108" t="s">
        <v>2619</v>
      </c>
      <c r="K292" s="108" t="s">
        <v>2858</v>
      </c>
      <c r="L292" s="108">
        <v>2</v>
      </c>
      <c r="M292" s="110" t="s">
        <v>2617</v>
      </c>
      <c r="N292" s="109" t="s">
        <v>1729</v>
      </c>
      <c r="O292" s="109" t="s">
        <v>519</v>
      </c>
      <c r="P292" s="109" t="s">
        <v>1513</v>
      </c>
      <c r="Q292" s="111">
        <v>1</v>
      </c>
      <c r="R292" s="109"/>
      <c r="S292" s="109"/>
      <c r="T292" s="109" t="s">
        <v>7</v>
      </c>
      <c r="U292" s="108">
        <v>1</v>
      </c>
      <c r="V292" s="109">
        <v>1994</v>
      </c>
      <c r="W292" s="108">
        <f>IF(Table1[[#This Row],[ExpenditureDetails1]]=2010,1,(2010-Table1[[#This Row],[ExpenditureDetails1]]))</f>
        <v>16</v>
      </c>
      <c r="X292" s="109">
        <v>0.5</v>
      </c>
      <c r="Y292" s="174">
        <f>Table1[[#This Row],[ExpenditureDetails3]]*100000</f>
        <v>50000</v>
      </c>
      <c r="Z292" s="174">
        <f>Table1[[#This Row],[ExpenditureDetails4]]/Table1[[#This Row],[Component detail 4]]</f>
        <v>50000</v>
      </c>
      <c r="AA292" s="109">
        <v>2</v>
      </c>
      <c r="AB292" s="109">
        <v>10</v>
      </c>
      <c r="AC292" s="174">
        <f>IF(ISNUMBER([ExpenditureDetails4]),[ExpenditureDetails4]*HLOOKUP([ExpenditureDetails1],'Currency Conversion'!$A$6:$BE$45,19,FALSE),"No Data")</f>
        <v>129064.50812418881</v>
      </c>
      <c r="AD292" s="174">
        <f>Table1[[#This Row],[Calculations1]]/exchange_rate_2010</f>
        <v>2822.5744308719686</v>
      </c>
      <c r="AE2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12906.450812418881</v>
      </c>
      <c r="AF292" s="174">
        <f>Table1[[#This Row],[Calculations3]]/exchange_rate_2010</f>
        <v>282.25744308719686</v>
      </c>
      <c r="AG292" s="110"/>
      <c r="AH292" s="53"/>
      <c r="BD292" s="36"/>
      <c r="BE292" s="36"/>
      <c r="BF292" s="36"/>
      <c r="BG292" s="36"/>
      <c r="BH292" s="36"/>
      <c r="BI292" s="36"/>
      <c r="BJ292" s="36"/>
      <c r="BK292" s="48"/>
      <c r="BL292" s="36"/>
      <c r="BM292" s="36"/>
      <c r="BN292" s="36"/>
      <c r="BO292" s="36"/>
      <c r="BP292" s="36"/>
      <c r="BQ292" s="36"/>
      <c r="BR292" s="36"/>
    </row>
    <row r="293" spans="2:70" ht="15" customHeight="1">
      <c r="B293" s="48">
        <v>329</v>
      </c>
      <c r="C293" s="48" t="s">
        <v>1703</v>
      </c>
      <c r="D293" s="108">
        <v>365</v>
      </c>
      <c r="E293" s="109" t="s">
        <v>2508</v>
      </c>
      <c r="F293" s="109" t="s">
        <v>1818</v>
      </c>
      <c r="G293" s="109" t="s">
        <v>1844</v>
      </c>
      <c r="H293" s="108" t="s">
        <v>1221</v>
      </c>
      <c r="I293" s="108" t="s">
        <v>2616</v>
      </c>
      <c r="J293" s="108" t="s">
        <v>2619</v>
      </c>
      <c r="K293" s="108" t="s">
        <v>2858</v>
      </c>
      <c r="L293" s="108">
        <v>2</v>
      </c>
      <c r="M293" s="110" t="s">
        <v>2617</v>
      </c>
      <c r="N293" s="109" t="s">
        <v>1729</v>
      </c>
      <c r="O293" s="109" t="s">
        <v>519</v>
      </c>
      <c r="P293" s="109" t="s">
        <v>1514</v>
      </c>
      <c r="Q293" s="111">
        <v>1</v>
      </c>
      <c r="R293" s="109"/>
      <c r="S293" s="109"/>
      <c r="T293" s="109" t="s">
        <v>7</v>
      </c>
      <c r="U293" s="108">
        <v>1</v>
      </c>
      <c r="V293" s="109">
        <v>1988</v>
      </c>
      <c r="W293" s="108">
        <f>IF(Table1[[#This Row],[ExpenditureDetails1]]=2010,1,(2010-Table1[[#This Row],[ExpenditureDetails1]]))</f>
        <v>22</v>
      </c>
      <c r="X293" s="109">
        <v>0.4</v>
      </c>
      <c r="Y293" s="174">
        <f>Table1[[#This Row],[ExpenditureDetails3]]*100000</f>
        <v>40000</v>
      </c>
      <c r="Z293" s="174">
        <f>Table1[[#This Row],[ExpenditureDetails4]]/Table1[[#This Row],[Component detail 4]]</f>
        <v>40000</v>
      </c>
      <c r="AA293" s="109">
        <v>2</v>
      </c>
      <c r="AB293" s="109">
        <v>10</v>
      </c>
      <c r="AC293" s="174">
        <f>IF(ISNUMBER([ExpenditureDetails4]),[ExpenditureDetails4]*HLOOKUP([ExpenditureDetails1],'Currency Conversion'!$A$6:$BE$45,19,FALSE),"No Data")</f>
        <v>182463.02865383853</v>
      </c>
      <c r="AD293" s="174">
        <f>Table1[[#This Row],[Calculations1]]/exchange_rate_2010</f>
        <v>3990.3726186460522</v>
      </c>
      <c r="AE2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18246.302865383852</v>
      </c>
      <c r="AF293" s="174">
        <f>Table1[[#This Row],[Calculations3]]/exchange_rate_2010</f>
        <v>399.03726186460523</v>
      </c>
      <c r="AG293" s="110"/>
      <c r="AH293" s="53"/>
      <c r="BD293" s="36"/>
      <c r="BE293" s="36"/>
      <c r="BF293" s="36"/>
      <c r="BG293" s="36"/>
      <c r="BH293" s="36"/>
      <c r="BI293" s="36"/>
      <c r="BJ293" s="36"/>
      <c r="BK293" s="48"/>
      <c r="BL293" s="36"/>
      <c r="BM293" s="36"/>
      <c r="BN293" s="36"/>
      <c r="BO293" s="36"/>
      <c r="BP293" s="36"/>
      <c r="BQ293" s="36"/>
      <c r="BR293" s="36"/>
    </row>
    <row r="294" spans="2:70" ht="15" customHeight="1">
      <c r="B294" s="48">
        <v>330</v>
      </c>
      <c r="C294" s="48" t="s">
        <v>1703</v>
      </c>
      <c r="D294" s="108">
        <v>365</v>
      </c>
      <c r="E294" s="109" t="s">
        <v>2508</v>
      </c>
      <c r="F294" s="109" t="s">
        <v>1818</v>
      </c>
      <c r="G294" s="109" t="s">
        <v>1844</v>
      </c>
      <c r="H294" s="108" t="s">
        <v>1221</v>
      </c>
      <c r="I294" s="108" t="s">
        <v>2616</v>
      </c>
      <c r="J294" s="108" t="s">
        <v>2619</v>
      </c>
      <c r="K294" s="108" t="s">
        <v>2858</v>
      </c>
      <c r="L294" s="108">
        <v>2</v>
      </c>
      <c r="M294" s="110" t="s">
        <v>2617</v>
      </c>
      <c r="N294" s="109" t="s">
        <v>1729</v>
      </c>
      <c r="O294" s="109" t="s">
        <v>519</v>
      </c>
      <c r="P294" s="109" t="s">
        <v>1515</v>
      </c>
      <c r="Q294" s="111">
        <v>1</v>
      </c>
      <c r="R294" s="109"/>
      <c r="S294" s="109"/>
      <c r="T294" s="109" t="s">
        <v>7</v>
      </c>
      <c r="U294" s="108">
        <v>1</v>
      </c>
      <c r="V294" s="109">
        <v>1991</v>
      </c>
      <c r="W294" s="108">
        <f>IF(Table1[[#This Row],[ExpenditureDetails1]]=2010,1,(2010-Table1[[#This Row],[ExpenditureDetails1]]))</f>
        <v>19</v>
      </c>
      <c r="X294" s="109">
        <v>0.45</v>
      </c>
      <c r="Y294" s="174">
        <f>Table1[[#This Row],[ExpenditureDetails3]]*100000</f>
        <v>45000</v>
      </c>
      <c r="Z294" s="174">
        <f>Table1[[#This Row],[ExpenditureDetails4]]/Table1[[#This Row],[Component detail 4]]</f>
        <v>45000</v>
      </c>
      <c r="AA294" s="109">
        <v>2</v>
      </c>
      <c r="AB294" s="109">
        <v>10</v>
      </c>
      <c r="AC294" s="174">
        <f>IF(ISNUMBER([ExpenditureDetails4]),[ExpenditureDetails4]*HLOOKUP([ExpenditureDetails1],'Currency Conversion'!$A$6:$BE$45,19,FALSE),"No Data")</f>
        <v>158084.00553087887</v>
      </c>
      <c r="AD294" s="174">
        <f>Table1[[#This Row],[Calculations1]]/exchange_rate_2010</f>
        <v>3457.2159180425811</v>
      </c>
      <c r="AE2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15808.400553087888</v>
      </c>
      <c r="AF294" s="174">
        <f>Table1[[#This Row],[Calculations3]]/exchange_rate_2010</f>
        <v>345.72159180425808</v>
      </c>
      <c r="AG294" s="110"/>
      <c r="AH294" s="53"/>
      <c r="BD294" s="36"/>
      <c r="BE294" s="36"/>
      <c r="BF294" s="36"/>
      <c r="BG294" s="36"/>
      <c r="BH294" s="36"/>
      <c r="BI294" s="36"/>
      <c r="BJ294" s="36"/>
      <c r="BK294" s="48"/>
      <c r="BL294" s="36"/>
      <c r="BM294" s="36"/>
      <c r="BN294" s="36"/>
      <c r="BO294" s="36"/>
      <c r="BP294" s="36"/>
      <c r="BQ294" s="36"/>
      <c r="BR294" s="36"/>
    </row>
    <row r="295" spans="2:70" ht="15" customHeight="1">
      <c r="B295" s="48">
        <v>331</v>
      </c>
      <c r="C295" s="48" t="s">
        <v>1703</v>
      </c>
      <c r="D295" s="108">
        <v>365</v>
      </c>
      <c r="E295" s="109" t="s">
        <v>2508</v>
      </c>
      <c r="F295" s="109" t="s">
        <v>1818</v>
      </c>
      <c r="G295" s="109" t="s">
        <v>1844</v>
      </c>
      <c r="H295" s="108" t="s">
        <v>1221</v>
      </c>
      <c r="I295" s="108" t="s">
        <v>2616</v>
      </c>
      <c r="J295" s="108" t="s">
        <v>2619</v>
      </c>
      <c r="K295" s="108" t="s">
        <v>2858</v>
      </c>
      <c r="L295" s="108">
        <v>2</v>
      </c>
      <c r="M295" s="110" t="s">
        <v>2617</v>
      </c>
      <c r="N295" s="111" t="s">
        <v>1729</v>
      </c>
      <c r="O295" s="111" t="s">
        <v>210</v>
      </c>
      <c r="P295" s="111" t="s">
        <v>57</v>
      </c>
      <c r="Q295" s="111">
        <v>1</v>
      </c>
      <c r="R295" s="109"/>
      <c r="S295" s="109"/>
      <c r="T295" s="109" t="s">
        <v>7</v>
      </c>
      <c r="U295" s="108">
        <v>1</v>
      </c>
      <c r="V295" s="109">
        <v>1993</v>
      </c>
      <c r="W295" s="108">
        <f>IF(Table1[[#This Row],[ExpenditureDetails1]]=2010,1,(2010-Table1[[#This Row],[ExpenditureDetails1]]))</f>
        <v>17</v>
      </c>
      <c r="X295" s="109">
        <v>0.4</v>
      </c>
      <c r="Y295" s="174">
        <f>Table1[[#This Row],[ExpenditureDetails3]]*100000</f>
        <v>40000</v>
      </c>
      <c r="Z295" s="174">
        <f>Table1[[#This Row],[ExpenditureDetails4]]/Table1[[#This Row],[Component detail 4]]</f>
        <v>40000</v>
      </c>
      <c r="AA295" s="109">
        <v>2</v>
      </c>
      <c r="AB295" s="109">
        <v>10</v>
      </c>
      <c r="AC295" s="174">
        <f>IF(ISNUMBER([ExpenditureDetails4]),[ExpenditureDetails4]*HLOOKUP([ExpenditureDetails1],'Currency Conversion'!$A$6:$BE$45,19,FALSE),"No Data")</f>
        <v>113378.51923372521</v>
      </c>
      <c r="AD295" s="174">
        <f>Table1[[#This Row],[Calculations1]]/exchange_rate_2010</f>
        <v>2479.5299191882295</v>
      </c>
      <c r="AE2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11337.85192337252</v>
      </c>
      <c r="AF295" s="174">
        <f>Table1[[#This Row],[Calculations3]]/exchange_rate_2010</f>
        <v>247.95299191882293</v>
      </c>
      <c r="AG295" s="110"/>
      <c r="AH295" s="53"/>
      <c r="BD295" s="36"/>
      <c r="BE295" s="36"/>
      <c r="BF295" s="36"/>
      <c r="BG295" s="36"/>
      <c r="BH295" s="36"/>
      <c r="BI295" s="36"/>
      <c r="BJ295" s="36"/>
      <c r="BK295" s="48"/>
      <c r="BL295" s="36"/>
      <c r="BM295" s="36"/>
      <c r="BN295" s="36"/>
      <c r="BO295" s="36"/>
      <c r="BP295" s="36"/>
      <c r="BQ295" s="36"/>
      <c r="BR295" s="36"/>
    </row>
    <row r="296" spans="2:70" ht="15" customHeight="1">
      <c r="B296" s="48">
        <v>332</v>
      </c>
      <c r="C296" s="48" t="s">
        <v>1703</v>
      </c>
      <c r="D296" s="108">
        <v>365</v>
      </c>
      <c r="E296" s="109" t="s">
        <v>2508</v>
      </c>
      <c r="F296" s="109" t="s">
        <v>1818</v>
      </c>
      <c r="G296" s="109" t="s">
        <v>1844</v>
      </c>
      <c r="H296" s="108" t="s">
        <v>1221</v>
      </c>
      <c r="I296" s="108" t="s">
        <v>2616</v>
      </c>
      <c r="J296" s="108" t="s">
        <v>2619</v>
      </c>
      <c r="K296" s="108" t="s">
        <v>2858</v>
      </c>
      <c r="L296" s="108">
        <v>2</v>
      </c>
      <c r="M296" s="110" t="s">
        <v>2617</v>
      </c>
      <c r="N296" s="111" t="s">
        <v>1729</v>
      </c>
      <c r="O296" s="111" t="s">
        <v>210</v>
      </c>
      <c r="P296" s="111" t="s">
        <v>37</v>
      </c>
      <c r="Q296" s="111">
        <v>1</v>
      </c>
      <c r="R296" s="109"/>
      <c r="S296" s="109"/>
      <c r="T296" s="109" t="s">
        <v>7</v>
      </c>
      <c r="U296" s="108">
        <v>1</v>
      </c>
      <c r="V296" s="109">
        <v>1988</v>
      </c>
      <c r="W296" s="108">
        <f>IF(Table1[[#This Row],[ExpenditureDetails1]]=2010,1,(2010-Table1[[#This Row],[ExpenditureDetails1]]))</f>
        <v>22</v>
      </c>
      <c r="X296" s="109">
        <v>0.4</v>
      </c>
      <c r="Y296" s="174">
        <f>Table1[[#This Row],[ExpenditureDetails3]]*100000</f>
        <v>40000</v>
      </c>
      <c r="Z296" s="174">
        <f>Table1[[#This Row],[ExpenditureDetails4]]/Table1[[#This Row],[Component detail 4]]</f>
        <v>40000</v>
      </c>
      <c r="AA296" s="109">
        <v>2</v>
      </c>
      <c r="AB296" s="109">
        <v>10</v>
      </c>
      <c r="AC296" s="174">
        <f>IF(ISNUMBER([ExpenditureDetails4]),[ExpenditureDetails4]*HLOOKUP([ExpenditureDetails1],'Currency Conversion'!$A$6:$BE$45,19,FALSE),"No Data")</f>
        <v>182463.02865383853</v>
      </c>
      <c r="AD296" s="174">
        <f>Table1[[#This Row],[Calculations1]]/exchange_rate_2010</f>
        <v>3990.3726186460522</v>
      </c>
      <c r="AE2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18246.302865383852</v>
      </c>
      <c r="AF296" s="174">
        <f>Table1[[#This Row],[Calculations3]]/exchange_rate_2010</f>
        <v>399.03726186460523</v>
      </c>
      <c r="AG296" s="110"/>
      <c r="AH296" s="53"/>
      <c r="BD296" s="36"/>
      <c r="BE296" s="36"/>
      <c r="BF296" s="36"/>
      <c r="BG296" s="36"/>
      <c r="BH296" s="36"/>
      <c r="BI296" s="36"/>
      <c r="BJ296" s="36"/>
      <c r="BK296" s="48"/>
      <c r="BL296" s="36"/>
      <c r="BM296" s="36"/>
      <c r="BN296" s="36"/>
      <c r="BO296" s="36"/>
      <c r="BP296" s="36"/>
      <c r="BQ296" s="36"/>
      <c r="BR296" s="36"/>
    </row>
    <row r="297" spans="2:70" ht="15" customHeight="1">
      <c r="B297" s="48">
        <v>333</v>
      </c>
      <c r="C297" s="48" t="s">
        <v>1703</v>
      </c>
      <c r="D297" s="108">
        <v>365</v>
      </c>
      <c r="E297" s="109" t="s">
        <v>2508</v>
      </c>
      <c r="F297" s="109" t="s">
        <v>1818</v>
      </c>
      <c r="G297" s="109" t="s">
        <v>1844</v>
      </c>
      <c r="H297" s="108" t="s">
        <v>1221</v>
      </c>
      <c r="I297" s="108" t="s">
        <v>2616</v>
      </c>
      <c r="J297" s="108" t="s">
        <v>2619</v>
      </c>
      <c r="K297" s="108" t="s">
        <v>2858</v>
      </c>
      <c r="L297" s="108">
        <v>2</v>
      </c>
      <c r="M297" s="110" t="s">
        <v>2617</v>
      </c>
      <c r="N297" s="109" t="s">
        <v>1712</v>
      </c>
      <c r="O297" s="111"/>
      <c r="P297" s="111" t="s">
        <v>1112</v>
      </c>
      <c r="Q297" s="111">
        <v>1</v>
      </c>
      <c r="R297" s="109"/>
      <c r="S297" s="109"/>
      <c r="T297" s="109" t="s">
        <v>7</v>
      </c>
      <c r="U297" s="108">
        <v>1</v>
      </c>
      <c r="V297" s="109">
        <v>1999</v>
      </c>
      <c r="W297" s="108">
        <f>IF(Table1[[#This Row],[ExpenditureDetails1]]=2010,1,(2010-Table1[[#This Row],[ExpenditureDetails1]]))</f>
        <v>11</v>
      </c>
      <c r="X297" s="109">
        <v>0.5</v>
      </c>
      <c r="Y297" s="174">
        <f>Table1[[#This Row],[ExpenditureDetails3]]*100000</f>
        <v>50000</v>
      </c>
      <c r="Z297" s="174">
        <f>Table1[[#This Row],[ExpenditureDetails4]]/Table1[[#This Row],[Component detail 4]]</f>
        <v>50000</v>
      </c>
      <c r="AA297" s="109">
        <v>2</v>
      </c>
      <c r="AB297" s="109">
        <v>10</v>
      </c>
      <c r="AC297" s="174">
        <f>IF(ISNUMBER([ExpenditureDetails4]),[ExpenditureDetails4]*HLOOKUP([ExpenditureDetails1],'Currency Conversion'!$A$6:$BE$45,19,FALSE),"No Data")</f>
        <v>87007.327563557308</v>
      </c>
      <c r="AD297" s="174">
        <f>Table1[[#This Row],[Calculations1]]/exchange_rate_2010</f>
        <v>1902.8055167815119</v>
      </c>
      <c r="AE2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8700.7327563557301</v>
      </c>
      <c r="AF297" s="174">
        <f>Table1[[#This Row],[Calculations3]]/exchange_rate_2010</f>
        <v>190.28055167815117</v>
      </c>
      <c r="AG297" s="110"/>
      <c r="AH297" s="53"/>
      <c r="BD297" s="36"/>
      <c r="BE297" s="36"/>
      <c r="BF297" s="36"/>
      <c r="BG297" s="36"/>
      <c r="BH297" s="36"/>
      <c r="BI297" s="36"/>
      <c r="BJ297" s="36"/>
      <c r="BK297" s="48"/>
      <c r="BL297" s="36"/>
      <c r="BM297" s="36"/>
      <c r="BN297" s="36"/>
      <c r="BO297" s="36"/>
      <c r="BP297" s="36"/>
      <c r="BQ297" s="36"/>
      <c r="BR297" s="36"/>
    </row>
    <row r="298" spans="2:70" ht="15" customHeight="1">
      <c r="B298" s="48">
        <v>334</v>
      </c>
      <c r="C298" s="48" t="s">
        <v>1703</v>
      </c>
      <c r="D298" s="108">
        <v>365</v>
      </c>
      <c r="E298" s="109" t="s">
        <v>2508</v>
      </c>
      <c r="F298" s="109" t="s">
        <v>1818</v>
      </c>
      <c r="G298" s="109" t="s">
        <v>1844</v>
      </c>
      <c r="H298" s="108" t="s">
        <v>1221</v>
      </c>
      <c r="I298" s="108" t="s">
        <v>2616</v>
      </c>
      <c r="J298" s="108" t="s">
        <v>2619</v>
      </c>
      <c r="K298" s="108" t="s">
        <v>2858</v>
      </c>
      <c r="L298" s="108">
        <v>2</v>
      </c>
      <c r="M298" s="110" t="s">
        <v>2617</v>
      </c>
      <c r="N298" s="111" t="s">
        <v>1728</v>
      </c>
      <c r="O298" s="111" t="s">
        <v>496</v>
      </c>
      <c r="P298" s="111" t="s">
        <v>1222</v>
      </c>
      <c r="Q298" s="111">
        <v>1</v>
      </c>
      <c r="R298" s="109">
        <v>20</v>
      </c>
      <c r="S298" s="109"/>
      <c r="T298" s="109" t="s">
        <v>7</v>
      </c>
      <c r="U298" s="108">
        <v>1</v>
      </c>
      <c r="V298" s="109">
        <v>2000</v>
      </c>
      <c r="W298" s="108">
        <f>IF(Table1[[#This Row],[ExpenditureDetails1]]=2010,1,(2010-Table1[[#This Row],[ExpenditureDetails1]]))</f>
        <v>10</v>
      </c>
      <c r="X298" s="109">
        <v>0.35</v>
      </c>
      <c r="Y298" s="174">
        <f>Table1[[#This Row],[ExpenditureDetails3]]*100000</f>
        <v>35000</v>
      </c>
      <c r="Z298" s="174">
        <f>Table1[[#This Row],[ExpenditureDetails4]]/Table1[[#This Row],[Component detail 4]]</f>
        <v>35000</v>
      </c>
      <c r="AA298" s="109">
        <v>1</v>
      </c>
      <c r="AB298" s="109">
        <v>30</v>
      </c>
      <c r="AC298" s="174">
        <f>IF(ISNUMBER([ExpenditureDetails4]),[ExpenditureDetails4]*HLOOKUP([ExpenditureDetails1],'Currency Conversion'!$A$6:$BE$45,19,FALSE),"No Data")</f>
        <v>58675.221655859423</v>
      </c>
      <c r="AD298" s="174">
        <f>Table1[[#This Row],[Calculations1]]/exchange_rate_2010</f>
        <v>1283.1969282540117</v>
      </c>
      <c r="AE2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1955.8407218619807</v>
      </c>
      <c r="AF298" s="174">
        <f>Table1[[#This Row],[Calculations3]]/exchange_rate_2010</f>
        <v>42.773230941800385</v>
      </c>
      <c r="AG298" s="110"/>
      <c r="AH298" s="53"/>
      <c r="BD298" s="36"/>
      <c r="BE298" s="36"/>
      <c r="BF298" s="36"/>
      <c r="BG298" s="36"/>
      <c r="BH298" s="36"/>
      <c r="BI298" s="36"/>
      <c r="BJ298" s="36"/>
      <c r="BK298" s="48"/>
      <c r="BL298" s="36"/>
      <c r="BM298" s="36"/>
      <c r="BN298" s="36"/>
      <c r="BO298" s="36"/>
      <c r="BP298" s="36"/>
      <c r="BQ298" s="36"/>
      <c r="BR298" s="36"/>
    </row>
    <row r="299" spans="2:70" ht="15" customHeight="1">
      <c r="B299" s="48">
        <v>335</v>
      </c>
      <c r="C299" s="48" t="s">
        <v>1703</v>
      </c>
      <c r="D299" s="108">
        <v>365</v>
      </c>
      <c r="E299" s="109" t="s">
        <v>2508</v>
      </c>
      <c r="F299" s="109" t="s">
        <v>1818</v>
      </c>
      <c r="G299" s="109" t="s">
        <v>1844</v>
      </c>
      <c r="H299" s="108" t="s">
        <v>1221</v>
      </c>
      <c r="I299" s="108" t="s">
        <v>2616</v>
      </c>
      <c r="J299" s="108" t="s">
        <v>2619</v>
      </c>
      <c r="K299" s="108" t="s">
        <v>2858</v>
      </c>
      <c r="L299" s="108">
        <v>2</v>
      </c>
      <c r="M299" s="110" t="s">
        <v>2617</v>
      </c>
      <c r="N299" s="111" t="s">
        <v>1728</v>
      </c>
      <c r="O299" s="111" t="s">
        <v>524</v>
      </c>
      <c r="P299" s="111" t="s">
        <v>1223</v>
      </c>
      <c r="Q299" s="111">
        <v>1</v>
      </c>
      <c r="R299" s="109">
        <v>15.5</v>
      </c>
      <c r="S299" s="109"/>
      <c r="T299" s="109" t="s">
        <v>7</v>
      </c>
      <c r="U299" s="108">
        <v>1</v>
      </c>
      <c r="V299" s="109">
        <v>1995</v>
      </c>
      <c r="W299" s="108">
        <f>IF(Table1[[#This Row],[ExpenditureDetails1]]=2010,1,(2010-Table1[[#This Row],[ExpenditureDetails1]]))</f>
        <v>15</v>
      </c>
      <c r="X299" s="109">
        <v>1</v>
      </c>
      <c r="Y299" s="174">
        <f>Table1[[#This Row],[ExpenditureDetails3]]*100000</f>
        <v>100000</v>
      </c>
      <c r="Z299" s="174">
        <f>Table1[[#This Row],[ExpenditureDetails4]]/Table1[[#This Row],[Component detail 4]]</f>
        <v>100000</v>
      </c>
      <c r="AA299" s="109">
        <v>1</v>
      </c>
      <c r="AB299" s="109">
        <v>30</v>
      </c>
      <c r="AC299" s="174">
        <f>IF(ISNUMBER([ExpenditureDetails4]),[ExpenditureDetails4]*HLOOKUP([ExpenditureDetails1],'Currency Conversion'!$A$6:$BE$45,19,FALSE),"No Data")</f>
        <v>234661.50765664992</v>
      </c>
      <c r="AD299" s="174">
        <f>Table1[[#This Row],[Calculations1]]/exchange_rate_2010</f>
        <v>5131.9265152600965</v>
      </c>
      <c r="AE2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7822.050255221664</v>
      </c>
      <c r="AF299" s="174">
        <f>Table1[[#This Row],[Calculations3]]/exchange_rate_2010</f>
        <v>171.06421717533655</v>
      </c>
      <c r="AG299" s="110"/>
      <c r="AH299" s="53"/>
      <c r="BD299" s="36"/>
      <c r="BE299" s="36"/>
      <c r="BF299" s="36"/>
      <c r="BG299" s="36"/>
      <c r="BH299" s="36"/>
      <c r="BI299" s="36"/>
      <c r="BJ299" s="36"/>
      <c r="BK299" s="48"/>
      <c r="BL299" s="36"/>
      <c r="BM299" s="36"/>
      <c r="BN299" s="36"/>
      <c r="BO299" s="36"/>
      <c r="BP299" s="36"/>
      <c r="BQ299" s="36"/>
      <c r="BR299" s="36"/>
    </row>
    <row r="300" spans="2:70" ht="15" customHeight="1">
      <c r="B300" s="48">
        <v>336</v>
      </c>
      <c r="C300" s="48" t="s">
        <v>1703</v>
      </c>
      <c r="D300" s="108">
        <v>365</v>
      </c>
      <c r="E300" s="109" t="s">
        <v>2508</v>
      </c>
      <c r="F300" s="109" t="s">
        <v>1818</v>
      </c>
      <c r="G300" s="109" t="s">
        <v>1844</v>
      </c>
      <c r="H300" s="108" t="s">
        <v>1221</v>
      </c>
      <c r="I300" s="108" t="s">
        <v>2616</v>
      </c>
      <c r="J300" s="108" t="s">
        <v>2619</v>
      </c>
      <c r="K300" s="108" t="s">
        <v>2858</v>
      </c>
      <c r="L300" s="108">
        <v>2</v>
      </c>
      <c r="M300" s="110" t="s">
        <v>2617</v>
      </c>
      <c r="N300" s="111" t="s">
        <v>364</v>
      </c>
      <c r="O300" s="111" t="s">
        <v>2465</v>
      </c>
      <c r="P300" s="111" t="s">
        <v>1195</v>
      </c>
      <c r="Q300" s="111">
        <v>1</v>
      </c>
      <c r="R300" s="109"/>
      <c r="S300" s="109"/>
      <c r="T300" s="109" t="s">
        <v>7</v>
      </c>
      <c r="U300" s="108">
        <v>1</v>
      </c>
      <c r="V300" s="109">
        <v>2008</v>
      </c>
      <c r="W300" s="108">
        <f>IF(Table1[[#This Row],[ExpenditureDetails1]]=2010,1,(2010-Table1[[#This Row],[ExpenditureDetails1]]))</f>
        <v>2</v>
      </c>
      <c r="X300" s="109">
        <v>1.46</v>
      </c>
      <c r="Y300" s="174">
        <f>Table1[[#This Row],[ExpenditureDetails3]]*100000</f>
        <v>146000</v>
      </c>
      <c r="Z300" s="174">
        <f>Table1[[#This Row],[ExpenditureDetails4]]/Table1[[#This Row],[Component detail 4]]</f>
        <v>146000</v>
      </c>
      <c r="AA300" s="109">
        <v>1</v>
      </c>
      <c r="AB300" s="109">
        <v>20</v>
      </c>
      <c r="AC300" s="174">
        <f>IF(ISNUMBER([ExpenditureDetails4]),[ExpenditureDetails4]*HLOOKUP([ExpenditureDetails1],'Currency Conversion'!$A$6:$BE$45,19,FALSE),"No Data")</f>
        <v>167520.85013324406</v>
      </c>
      <c r="AD300" s="174">
        <f>Table1[[#This Row],[Calculations1]]/exchange_rate_2010</f>
        <v>3663.5948573023052</v>
      </c>
      <c r="AE3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8376.0425066622029</v>
      </c>
      <c r="AF300" s="174">
        <f>Table1[[#This Row],[Calculations3]]/exchange_rate_2010</f>
        <v>183.17974286511526</v>
      </c>
      <c r="AG300" s="110"/>
      <c r="AH300" s="53"/>
      <c r="BD300" s="36"/>
      <c r="BE300" s="36"/>
      <c r="BF300" s="36"/>
      <c r="BG300" s="36"/>
      <c r="BH300" s="36"/>
      <c r="BI300" s="36"/>
      <c r="BJ300" s="36"/>
      <c r="BK300" s="48"/>
      <c r="BL300" s="36"/>
      <c r="BM300" s="36"/>
      <c r="BN300" s="36"/>
      <c r="BO300" s="36"/>
      <c r="BP300" s="36"/>
      <c r="BQ300" s="36"/>
      <c r="BR300" s="36"/>
    </row>
    <row r="301" spans="2:70" ht="15" customHeight="1">
      <c r="B301" s="48">
        <v>337</v>
      </c>
      <c r="C301" s="48" t="s">
        <v>1703</v>
      </c>
      <c r="D301" s="108">
        <v>365</v>
      </c>
      <c r="E301" s="109" t="s">
        <v>2508</v>
      </c>
      <c r="F301" s="109" t="s">
        <v>1818</v>
      </c>
      <c r="G301" s="109" t="s">
        <v>1844</v>
      </c>
      <c r="H301" s="108" t="s">
        <v>1221</v>
      </c>
      <c r="I301" s="108" t="s">
        <v>2616</v>
      </c>
      <c r="J301" s="108" t="s">
        <v>2619</v>
      </c>
      <c r="K301" s="108" t="s">
        <v>2858</v>
      </c>
      <c r="L301" s="108">
        <v>2</v>
      </c>
      <c r="M301" s="110" t="s">
        <v>2617</v>
      </c>
      <c r="N301" s="111" t="s">
        <v>20</v>
      </c>
      <c r="O301" s="111" t="s">
        <v>2486</v>
      </c>
      <c r="P301" s="111" t="s">
        <v>1224</v>
      </c>
      <c r="Q301" s="111">
        <v>1</v>
      </c>
      <c r="R301" s="109"/>
      <c r="S301" s="109" t="s">
        <v>2394</v>
      </c>
      <c r="T301" s="109" t="s">
        <v>7</v>
      </c>
      <c r="U301" s="108">
        <v>1</v>
      </c>
      <c r="V301" s="109">
        <v>2008</v>
      </c>
      <c r="W301" s="108">
        <f>IF(Table1[[#This Row],[ExpenditureDetails1]]=2010,1,(2010-Table1[[#This Row],[ExpenditureDetails1]]))</f>
        <v>2</v>
      </c>
      <c r="X301" s="109">
        <v>0.11</v>
      </c>
      <c r="Y301" s="174">
        <f>Table1[[#This Row],[ExpenditureDetails3]]*100000</f>
        <v>11000</v>
      </c>
      <c r="Z301" s="174">
        <f>Table1[[#This Row],[ExpenditureDetails4]]/Table1[[#This Row],[Component detail 4]]</f>
        <v>11000</v>
      </c>
      <c r="AA301" s="109">
        <v>1</v>
      </c>
      <c r="AB301" s="109">
        <v>10</v>
      </c>
      <c r="AC301" s="174">
        <f>IF(ISNUMBER([ExpenditureDetails4]),[ExpenditureDetails4]*HLOOKUP([ExpenditureDetails1],'Currency Conversion'!$A$6:$BE$45,19,FALSE),"No Data")</f>
        <v>12621.433914148525</v>
      </c>
      <c r="AD301" s="174">
        <f>Table1[[#This Row],[Calculations1]]/exchange_rate_2010</f>
        <v>276.02427007072163</v>
      </c>
      <c r="AE3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1262.1433914148524</v>
      </c>
      <c r="AF301" s="174">
        <f>Table1[[#This Row],[Calculations3]]/exchange_rate_2010</f>
        <v>27.602427007072158</v>
      </c>
      <c r="AG301" s="110"/>
      <c r="AH301" s="53"/>
      <c r="BD301" s="36"/>
      <c r="BE301" s="36"/>
      <c r="BF301" s="36"/>
      <c r="BG301" s="36"/>
      <c r="BH301" s="36"/>
      <c r="BI301" s="36"/>
      <c r="BJ301" s="36"/>
      <c r="BK301" s="48"/>
      <c r="BL301" s="36"/>
      <c r="BM301" s="36"/>
      <c r="BN301" s="36"/>
      <c r="BO301" s="36"/>
      <c r="BP301" s="36"/>
      <c r="BQ301" s="36"/>
      <c r="BR301" s="36"/>
    </row>
    <row r="302" spans="2:70" ht="15" customHeight="1">
      <c r="B302" s="48">
        <v>338</v>
      </c>
      <c r="C302" s="48" t="s">
        <v>1703</v>
      </c>
      <c r="D302" s="108">
        <v>365</v>
      </c>
      <c r="E302" s="109" t="s">
        <v>2508</v>
      </c>
      <c r="F302" s="109" t="s">
        <v>1818</v>
      </c>
      <c r="G302" s="109" t="s">
        <v>1844</v>
      </c>
      <c r="H302" s="108" t="s">
        <v>1221</v>
      </c>
      <c r="I302" s="108" t="s">
        <v>2616</v>
      </c>
      <c r="J302" s="108" t="s">
        <v>2619</v>
      </c>
      <c r="K302" s="108" t="s">
        <v>2858</v>
      </c>
      <c r="L302" s="108">
        <v>2</v>
      </c>
      <c r="M302" s="110" t="s">
        <v>2617</v>
      </c>
      <c r="N302" s="109" t="s">
        <v>1712</v>
      </c>
      <c r="O302" s="111"/>
      <c r="P302" s="111" t="s">
        <v>1196</v>
      </c>
      <c r="Q302" s="111">
        <v>1</v>
      </c>
      <c r="R302" s="109"/>
      <c r="S302" s="109" t="s">
        <v>2392</v>
      </c>
      <c r="T302" s="109" t="s">
        <v>28</v>
      </c>
      <c r="U302" s="108">
        <v>2</v>
      </c>
      <c r="V302" s="109">
        <v>2007</v>
      </c>
      <c r="W302" s="108"/>
      <c r="X302" s="109">
        <v>0.08</v>
      </c>
      <c r="Y302" s="174">
        <f>Table1[[#This Row],[ExpenditureDetails3]]*100000</f>
        <v>8000</v>
      </c>
      <c r="Z302" s="174">
        <f>Table1[[#This Row],[ExpenditureDetails4]]/Table1[[#This Row],[Component detail 4]]</f>
        <v>8000</v>
      </c>
      <c r="AA302" s="109">
        <v>1</v>
      </c>
      <c r="AB302" s="109">
        <v>10</v>
      </c>
      <c r="AC302" s="174">
        <f>IF(ISNUMBER([ExpenditureDetails4]),[ExpenditureDetails4]*HLOOKUP([ExpenditureDetails1],'Currency Conversion'!$A$6:$BE$45,19,FALSE),"No Data")</f>
        <v>9707.2658338876936</v>
      </c>
      <c r="AD302" s="174">
        <f>Table1[[#This Row],[Calculations1]]/exchange_rate_2010</f>
        <v>212.29291254915765</v>
      </c>
      <c r="AE302" s="174" t="s">
        <v>2912</v>
      </c>
      <c r="AF302" s="174" t="s">
        <v>2912</v>
      </c>
      <c r="AG302" s="110"/>
      <c r="AH302" s="53"/>
      <c r="BD302" s="36"/>
      <c r="BE302" s="36"/>
      <c r="BF302" s="36"/>
      <c r="BG302" s="36"/>
      <c r="BH302" s="36"/>
      <c r="BI302" s="36"/>
      <c r="BJ302" s="36"/>
      <c r="BK302" s="48"/>
      <c r="BL302" s="36"/>
      <c r="BM302" s="36"/>
      <c r="BN302" s="36"/>
      <c r="BO302" s="36"/>
      <c r="BP302" s="36"/>
      <c r="BQ302" s="36"/>
      <c r="BR302" s="36"/>
    </row>
    <row r="303" spans="2:70" ht="15" customHeight="1">
      <c r="B303" s="48">
        <v>339</v>
      </c>
      <c r="C303" s="48" t="s">
        <v>1703</v>
      </c>
      <c r="D303" s="108">
        <v>365</v>
      </c>
      <c r="E303" s="109" t="s">
        <v>2508</v>
      </c>
      <c r="F303" s="109" t="s">
        <v>1818</v>
      </c>
      <c r="G303" s="109" t="s">
        <v>1844</v>
      </c>
      <c r="H303" s="108" t="s">
        <v>1221</v>
      </c>
      <c r="I303" s="108" t="s">
        <v>2616</v>
      </c>
      <c r="J303" s="108" t="s">
        <v>2619</v>
      </c>
      <c r="K303" s="108" t="s">
        <v>2858</v>
      </c>
      <c r="L303" s="108">
        <v>2</v>
      </c>
      <c r="M303" s="110" t="s">
        <v>2617</v>
      </c>
      <c r="N303" s="111" t="s">
        <v>20</v>
      </c>
      <c r="O303" s="111" t="s">
        <v>2486</v>
      </c>
      <c r="P303" s="111" t="s">
        <v>299</v>
      </c>
      <c r="Q303" s="111">
        <v>1</v>
      </c>
      <c r="R303" s="109"/>
      <c r="S303" s="109" t="s">
        <v>2392</v>
      </c>
      <c r="T303" s="109" t="s">
        <v>28</v>
      </c>
      <c r="U303" s="108">
        <v>2</v>
      </c>
      <c r="V303" s="109">
        <v>2007</v>
      </c>
      <c r="W303" s="108"/>
      <c r="X303" s="109">
        <v>7.4999999999999997E-2</v>
      </c>
      <c r="Y303" s="174">
        <f>Table1[[#This Row],[ExpenditureDetails3]]*100000</f>
        <v>7500</v>
      </c>
      <c r="Z303" s="174">
        <f>Table1[[#This Row],[ExpenditureDetails4]]/Table1[[#This Row],[Component detail 4]]</f>
        <v>7500</v>
      </c>
      <c r="AA303" s="109">
        <v>1</v>
      </c>
      <c r="AB303" s="109">
        <v>10</v>
      </c>
      <c r="AC303" s="174">
        <f>IF(ISNUMBER([ExpenditureDetails4]),[ExpenditureDetails4]*HLOOKUP([ExpenditureDetails1],'Currency Conversion'!$A$6:$BE$45,19,FALSE),"No Data")</f>
        <v>9100.5617192697118</v>
      </c>
      <c r="AD303" s="174">
        <f>Table1[[#This Row],[Calculations1]]/exchange_rate_2010</f>
        <v>199.02460551483529</v>
      </c>
      <c r="AE303" s="174" t="s">
        <v>2912</v>
      </c>
      <c r="AF303" s="174" t="s">
        <v>2912</v>
      </c>
      <c r="AG303" s="110"/>
      <c r="AH303" s="53"/>
      <c r="BD303" s="36"/>
      <c r="BE303" s="36"/>
      <c r="BF303" s="36"/>
      <c r="BG303" s="36"/>
      <c r="BH303" s="36"/>
      <c r="BI303" s="36"/>
      <c r="BJ303" s="36"/>
      <c r="BK303" s="48"/>
      <c r="BL303" s="36"/>
      <c r="BM303" s="36"/>
      <c r="BN303" s="36"/>
      <c r="BO303" s="36"/>
      <c r="BP303" s="36"/>
      <c r="BQ303" s="36"/>
      <c r="BR303" s="36"/>
    </row>
    <row r="304" spans="2:70" ht="15" customHeight="1">
      <c r="B304" s="48">
        <v>340</v>
      </c>
      <c r="C304" s="48" t="s">
        <v>1703</v>
      </c>
      <c r="D304" s="108">
        <v>365</v>
      </c>
      <c r="E304" s="109" t="s">
        <v>2508</v>
      </c>
      <c r="F304" s="109" t="s">
        <v>1818</v>
      </c>
      <c r="G304" s="109" t="s">
        <v>1844</v>
      </c>
      <c r="H304" s="108" t="s">
        <v>1221</v>
      </c>
      <c r="I304" s="108" t="s">
        <v>2616</v>
      </c>
      <c r="J304" s="108" t="s">
        <v>2619</v>
      </c>
      <c r="K304" s="108" t="s">
        <v>2858</v>
      </c>
      <c r="L304" s="108">
        <v>2</v>
      </c>
      <c r="M304" s="110" t="s">
        <v>2617</v>
      </c>
      <c r="N304" s="111" t="s">
        <v>1717</v>
      </c>
      <c r="O304" s="111"/>
      <c r="P304" s="111" t="s">
        <v>243</v>
      </c>
      <c r="Q304" s="111">
        <v>1</v>
      </c>
      <c r="R304" s="109"/>
      <c r="S304" s="109"/>
      <c r="T304" s="109" t="s">
        <v>31</v>
      </c>
      <c r="U304" s="108">
        <v>3</v>
      </c>
      <c r="V304" s="109">
        <v>2010</v>
      </c>
      <c r="W304" s="108"/>
      <c r="X304" s="109">
        <v>0.48</v>
      </c>
      <c r="Y304" s="174">
        <f>Table1[[#This Row],[ExpenditureDetails3]]*100000</f>
        <v>48000</v>
      </c>
      <c r="Z304" s="174">
        <f>Table1[[#This Row],[ExpenditureDetails4]]/Table1[[#This Row],[Component detail 4]]</f>
        <v>48000</v>
      </c>
      <c r="AA304" s="109">
        <v>1</v>
      </c>
      <c r="AB304" s="109"/>
      <c r="AC304" s="174">
        <f>IF(ISNUMBER([ExpenditureDetails4]),[ExpenditureDetails4]*HLOOKUP([ExpenditureDetails1],'Currency Conversion'!$A$6:$BE$45,19,FALSE),"No Data")</f>
        <v>48000</v>
      </c>
      <c r="AD304" s="174">
        <f>Table1[[#This Row],[Calculations1]]/exchange_rate_2010</f>
        <v>1049.7353195774715</v>
      </c>
      <c r="AE3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48000</v>
      </c>
      <c r="AF304" s="174">
        <f>Table1[[#This Row],[Calculations3]]/exchange_rate_2010</f>
        <v>1049.7353195774715</v>
      </c>
      <c r="AG304" s="110"/>
      <c r="AH304" s="53"/>
      <c r="BD304" s="36"/>
      <c r="BE304" s="36"/>
      <c r="BF304" s="36"/>
      <c r="BG304" s="36"/>
      <c r="BH304" s="36"/>
      <c r="BI304" s="36"/>
      <c r="BJ304" s="36"/>
      <c r="BK304" s="48"/>
      <c r="BL304" s="36"/>
      <c r="BM304" s="36"/>
      <c r="BN304" s="36"/>
      <c r="BO304" s="36"/>
      <c r="BP304" s="36"/>
      <c r="BQ304" s="36"/>
      <c r="BR304" s="36"/>
    </row>
    <row r="305" spans="2:70" ht="15" customHeight="1">
      <c r="B305" s="48">
        <v>341</v>
      </c>
      <c r="C305" s="48" t="s">
        <v>1703</v>
      </c>
      <c r="D305" s="108">
        <v>365</v>
      </c>
      <c r="E305" s="109" t="s">
        <v>2508</v>
      </c>
      <c r="F305" s="109" t="s">
        <v>1818</v>
      </c>
      <c r="G305" s="109" t="s">
        <v>1844</v>
      </c>
      <c r="H305" s="108" t="s">
        <v>1221</v>
      </c>
      <c r="I305" s="108" t="s">
        <v>2616</v>
      </c>
      <c r="J305" s="108" t="s">
        <v>2619</v>
      </c>
      <c r="K305" s="108" t="s">
        <v>2858</v>
      </c>
      <c r="L305" s="108">
        <v>2</v>
      </c>
      <c r="M305" s="110" t="s">
        <v>2617</v>
      </c>
      <c r="N305" s="111" t="s">
        <v>1717</v>
      </c>
      <c r="O305" s="111"/>
      <c r="P305" s="111" t="s">
        <v>1180</v>
      </c>
      <c r="Q305" s="111">
        <v>1</v>
      </c>
      <c r="R305" s="109"/>
      <c r="S305" s="109"/>
      <c r="T305" s="109" t="s">
        <v>31</v>
      </c>
      <c r="U305" s="108">
        <v>3</v>
      </c>
      <c r="V305" s="109">
        <v>2010</v>
      </c>
      <c r="W305" s="108"/>
      <c r="X305" s="109">
        <v>0.2</v>
      </c>
      <c r="Y305" s="174">
        <f>Table1[[#This Row],[ExpenditureDetails3]]*100000</f>
        <v>20000</v>
      </c>
      <c r="Z305" s="174">
        <f>Table1[[#This Row],[ExpenditureDetails4]]/Table1[[#This Row],[Component detail 4]]</f>
        <v>20000</v>
      </c>
      <c r="AA305" s="109">
        <v>1</v>
      </c>
      <c r="AB305" s="109"/>
      <c r="AC305" s="174">
        <f>IF(ISNUMBER([ExpenditureDetails4]),[ExpenditureDetails4]*HLOOKUP([ExpenditureDetails1],'Currency Conversion'!$A$6:$BE$45,19,FALSE),"No Data")</f>
        <v>20000</v>
      </c>
      <c r="AD305" s="174">
        <f>Table1[[#This Row],[Calculations1]]/exchange_rate_2010</f>
        <v>437.38971649061307</v>
      </c>
      <c r="AE3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20000</v>
      </c>
      <c r="AF305" s="174">
        <f>Table1[[#This Row],[Calculations3]]/exchange_rate_2010</f>
        <v>437.38971649061307</v>
      </c>
      <c r="AG305" s="110"/>
      <c r="AH305" s="53"/>
      <c r="BD305" s="36"/>
      <c r="BE305" s="36"/>
      <c r="BF305" s="36"/>
      <c r="BG305" s="36"/>
      <c r="BH305" s="36"/>
      <c r="BI305" s="36"/>
      <c r="BJ305" s="36"/>
      <c r="BK305" s="48"/>
      <c r="BL305" s="36"/>
      <c r="BM305" s="36"/>
      <c r="BN305" s="36"/>
      <c r="BO305" s="36"/>
      <c r="BP305" s="36"/>
      <c r="BQ305" s="36"/>
      <c r="BR305" s="36"/>
    </row>
    <row r="306" spans="2:70" ht="15" customHeight="1">
      <c r="B306" s="48">
        <v>342</v>
      </c>
      <c r="C306" s="48" t="s">
        <v>1703</v>
      </c>
      <c r="D306" s="108">
        <v>365</v>
      </c>
      <c r="E306" s="109" t="s">
        <v>2508</v>
      </c>
      <c r="F306" s="109" t="s">
        <v>1818</v>
      </c>
      <c r="G306" s="109" t="s">
        <v>1844</v>
      </c>
      <c r="H306" s="108" t="s">
        <v>1221</v>
      </c>
      <c r="I306" s="108" t="s">
        <v>2616</v>
      </c>
      <c r="J306" s="108" t="s">
        <v>2619</v>
      </c>
      <c r="K306" s="108" t="s">
        <v>2858</v>
      </c>
      <c r="L306" s="108">
        <v>2</v>
      </c>
      <c r="M306" s="110" t="s">
        <v>2617</v>
      </c>
      <c r="N306" s="111" t="s">
        <v>1719</v>
      </c>
      <c r="O306" s="111"/>
      <c r="P306" s="111" t="s">
        <v>32</v>
      </c>
      <c r="Q306" s="111">
        <v>1</v>
      </c>
      <c r="R306" s="109"/>
      <c r="S306" s="109"/>
      <c r="T306" s="109" t="s">
        <v>31</v>
      </c>
      <c r="U306" s="108">
        <v>3</v>
      </c>
      <c r="V306" s="109">
        <v>2010</v>
      </c>
      <c r="W306" s="108"/>
      <c r="X306" s="109">
        <v>0.04</v>
      </c>
      <c r="Y306" s="174">
        <f>Table1[[#This Row],[ExpenditureDetails3]]*100000</f>
        <v>4000</v>
      </c>
      <c r="Z306" s="174">
        <f>Table1[[#This Row],[ExpenditureDetails4]]/Table1[[#This Row],[Component detail 4]]</f>
        <v>4000</v>
      </c>
      <c r="AA306" s="109">
        <v>1</v>
      </c>
      <c r="AB306" s="109"/>
      <c r="AC306" s="174">
        <f>IF(ISNUMBER([ExpenditureDetails4]),[ExpenditureDetails4]*HLOOKUP([ExpenditureDetails1],'Currency Conversion'!$A$6:$BE$45,19,FALSE),"No Data")</f>
        <v>4000</v>
      </c>
      <c r="AD306" s="174">
        <f>Table1[[#This Row],[Calculations1]]/exchange_rate_2010</f>
        <v>87.477943298122611</v>
      </c>
      <c r="AE3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4000</v>
      </c>
      <c r="AF306" s="174">
        <f>Table1[[#This Row],[Calculations3]]/exchange_rate_2010</f>
        <v>87.477943298122611</v>
      </c>
      <c r="AG306" s="110"/>
      <c r="AH306" s="53"/>
      <c r="BD306" s="36"/>
      <c r="BE306" s="36"/>
      <c r="BF306" s="36"/>
      <c r="BG306" s="36"/>
      <c r="BH306" s="36"/>
      <c r="BI306" s="36"/>
      <c r="BJ306" s="36"/>
      <c r="BK306" s="48"/>
      <c r="BL306" s="36"/>
      <c r="BM306" s="36"/>
      <c r="BN306" s="36"/>
      <c r="BO306" s="36"/>
      <c r="BP306" s="36"/>
      <c r="BQ306" s="36"/>
      <c r="BR306" s="36"/>
    </row>
    <row r="307" spans="2:70" ht="15" customHeight="1">
      <c r="B307" s="48">
        <v>343</v>
      </c>
      <c r="C307" s="48" t="s">
        <v>1703</v>
      </c>
      <c r="D307" s="108">
        <v>365</v>
      </c>
      <c r="E307" s="109" t="s">
        <v>2508</v>
      </c>
      <c r="F307" s="109" t="s">
        <v>1818</v>
      </c>
      <c r="G307" s="109" t="s">
        <v>1844</v>
      </c>
      <c r="H307" s="108" t="s">
        <v>1221</v>
      </c>
      <c r="I307" s="108" t="s">
        <v>2616</v>
      </c>
      <c r="J307" s="108" t="s">
        <v>2619</v>
      </c>
      <c r="K307" s="108" t="s">
        <v>2858</v>
      </c>
      <c r="L307" s="108">
        <v>2</v>
      </c>
      <c r="M307" s="110" t="s">
        <v>2617</v>
      </c>
      <c r="N307" s="109" t="s">
        <v>1719</v>
      </c>
      <c r="O307" s="111"/>
      <c r="P307" s="111" t="s">
        <v>1715</v>
      </c>
      <c r="Q307" s="111">
        <v>1</v>
      </c>
      <c r="R307" s="109"/>
      <c r="S307" s="109"/>
      <c r="T307" s="109" t="s">
        <v>31</v>
      </c>
      <c r="U307" s="108">
        <v>3</v>
      </c>
      <c r="V307" s="109">
        <v>2008</v>
      </c>
      <c r="W307" s="108"/>
      <c r="X307" s="109">
        <v>0.09</v>
      </c>
      <c r="Y307" s="174">
        <f>Table1[[#This Row],[ExpenditureDetails3]]*100000</f>
        <v>9000</v>
      </c>
      <c r="Z307" s="174">
        <f>Table1[[#This Row],[ExpenditureDetails4]]/Table1[[#This Row],[Component detail 4]]</f>
        <v>9000</v>
      </c>
      <c r="AA307" s="109">
        <v>1</v>
      </c>
      <c r="AB307" s="109"/>
      <c r="AC307" s="174">
        <f>IF(ISNUMBER([ExpenditureDetails4]),[ExpenditureDetails4]*HLOOKUP([ExpenditureDetails1],'Currency Conversion'!$A$6:$BE$45,19,FALSE),"No Data")</f>
        <v>10326.627747939701</v>
      </c>
      <c r="AD307" s="174">
        <f>Table1[[#This Row],[Calculations1]]/exchange_rate_2010</f>
        <v>225.8380391487722</v>
      </c>
      <c r="AE3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10326.627747939701</v>
      </c>
      <c r="AF307" s="174">
        <f>Table1[[#This Row],[Calculations3]]/exchange_rate_2010</f>
        <v>225.8380391487722</v>
      </c>
      <c r="AG307" s="110"/>
      <c r="AH307" s="53"/>
      <c r="BD307" s="36"/>
      <c r="BE307" s="36"/>
      <c r="BF307" s="36"/>
      <c r="BG307" s="36"/>
      <c r="BH307" s="36"/>
      <c r="BI307" s="36"/>
      <c r="BJ307" s="36"/>
      <c r="BK307" s="48"/>
      <c r="BL307" s="36"/>
      <c r="BM307" s="36"/>
      <c r="BN307" s="36"/>
      <c r="BO307" s="36"/>
      <c r="BP307" s="36"/>
      <c r="BQ307" s="36"/>
      <c r="BR307" s="36"/>
    </row>
    <row r="308" spans="2:70" ht="15" customHeight="1">
      <c r="B308" s="48">
        <v>345</v>
      </c>
      <c r="C308" s="48" t="s">
        <v>1703</v>
      </c>
      <c r="D308" s="108">
        <v>365</v>
      </c>
      <c r="E308" s="109" t="s">
        <v>2508</v>
      </c>
      <c r="F308" s="109" t="s">
        <v>1818</v>
      </c>
      <c r="G308" s="109" t="s">
        <v>1844</v>
      </c>
      <c r="H308" s="108" t="s">
        <v>1221</v>
      </c>
      <c r="I308" s="108" t="s">
        <v>2616</v>
      </c>
      <c r="J308" s="108" t="s">
        <v>2619</v>
      </c>
      <c r="K308" s="108" t="s">
        <v>2858</v>
      </c>
      <c r="L308" s="108">
        <v>2</v>
      </c>
      <c r="M308" s="110" t="s">
        <v>2617</v>
      </c>
      <c r="N308" s="111" t="s">
        <v>2480</v>
      </c>
      <c r="O308" s="111"/>
      <c r="P308" s="111" t="s">
        <v>512</v>
      </c>
      <c r="Q308" s="111">
        <v>1</v>
      </c>
      <c r="R308" s="109"/>
      <c r="S308" s="109"/>
      <c r="T308" s="109" t="s">
        <v>31</v>
      </c>
      <c r="U308" s="108">
        <v>3</v>
      </c>
      <c r="V308" s="109">
        <v>2010</v>
      </c>
      <c r="W308" s="108"/>
      <c r="X308" s="109">
        <v>0.03</v>
      </c>
      <c r="Y308" s="174">
        <f>Table1[[#This Row],[ExpenditureDetails3]]*100000</f>
        <v>3000</v>
      </c>
      <c r="Z308" s="174">
        <f>Table1[[#This Row],[ExpenditureDetails4]]/Table1[[#This Row],[Component detail 4]]</f>
        <v>3000</v>
      </c>
      <c r="AA308" s="109">
        <v>1</v>
      </c>
      <c r="AB308" s="109"/>
      <c r="AC308" s="174">
        <f>IF(ISNUMBER([ExpenditureDetails4]),[ExpenditureDetails4]*HLOOKUP([ExpenditureDetails1],'Currency Conversion'!$A$6:$BE$45,19,FALSE),"No Data")</f>
        <v>3000</v>
      </c>
      <c r="AD308" s="174">
        <f>Table1[[#This Row],[Calculations1]]/exchange_rate_2010</f>
        <v>65.608457473591969</v>
      </c>
      <c r="AE3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3000</v>
      </c>
      <c r="AF308" s="174">
        <f>Table1[[#This Row],[Calculations3]]/exchange_rate_2010</f>
        <v>65.608457473591969</v>
      </c>
      <c r="AG308" s="110"/>
      <c r="AH308" s="53"/>
      <c r="BD308" s="36"/>
      <c r="BE308" s="36"/>
      <c r="BF308" s="36"/>
      <c r="BG308" s="36"/>
      <c r="BH308" s="36"/>
      <c r="BI308" s="36"/>
      <c r="BJ308" s="36"/>
      <c r="BK308" s="48"/>
      <c r="BL308" s="36"/>
      <c r="BM308" s="36"/>
      <c r="BN308" s="36"/>
      <c r="BO308" s="36"/>
      <c r="BP308" s="36"/>
      <c r="BQ308" s="36"/>
      <c r="BR308" s="36"/>
    </row>
    <row r="309" spans="2:70" ht="15" customHeight="1">
      <c r="B309" s="48">
        <v>346</v>
      </c>
      <c r="C309" s="48" t="s">
        <v>1703</v>
      </c>
      <c r="D309" s="108">
        <v>365</v>
      </c>
      <c r="E309" s="109" t="s">
        <v>2508</v>
      </c>
      <c r="F309" s="109" t="s">
        <v>1818</v>
      </c>
      <c r="G309" s="109" t="s">
        <v>1844</v>
      </c>
      <c r="H309" s="108" t="s">
        <v>1221</v>
      </c>
      <c r="I309" s="108" t="s">
        <v>2616</v>
      </c>
      <c r="J309" s="108" t="s">
        <v>2619</v>
      </c>
      <c r="K309" s="108" t="s">
        <v>2858</v>
      </c>
      <c r="L309" s="108">
        <v>2</v>
      </c>
      <c r="M309" s="110" t="s">
        <v>2617</v>
      </c>
      <c r="N309" s="111" t="s">
        <v>1729</v>
      </c>
      <c r="O309" s="111" t="s">
        <v>1718</v>
      </c>
      <c r="P309" s="111" t="s">
        <v>1121</v>
      </c>
      <c r="Q309" s="109">
        <v>18</v>
      </c>
      <c r="R309" s="109"/>
      <c r="S309" s="109"/>
      <c r="T309" s="109" t="s">
        <v>7</v>
      </c>
      <c r="U309" s="108">
        <v>1</v>
      </c>
      <c r="V309" s="109">
        <v>2010</v>
      </c>
      <c r="W309" s="108">
        <f>IF(Table1[[#This Row],[ExpenditureDetails1]]=2010,1,(2010-Table1[[#This Row],[ExpenditureDetails1]]))</f>
        <v>1</v>
      </c>
      <c r="X309" s="109">
        <v>7.1999999999999995E-2</v>
      </c>
      <c r="Y309" s="174">
        <f>Table1[[#This Row],[ExpenditureDetails3]]*100000</f>
        <v>7199.9999999999991</v>
      </c>
      <c r="Z309" s="174">
        <f>Table1[[#This Row],[ExpenditureDetails4]]/Table1[[#This Row],[Component detail 4]]</f>
        <v>399.99999999999994</v>
      </c>
      <c r="AA309" s="109">
        <v>1</v>
      </c>
      <c r="AB309" s="109">
        <v>10</v>
      </c>
      <c r="AC309" s="174">
        <f>IF(ISNUMBER([ExpenditureDetails4]),[ExpenditureDetails4]*HLOOKUP([ExpenditureDetails1],'Currency Conversion'!$A$6:$BE$45,19,FALSE),"No Data")</f>
        <v>7199.9999999999991</v>
      </c>
      <c r="AD309" s="174">
        <f>Table1[[#This Row],[Calculations1]]/exchange_rate_2010</f>
        <v>157.46029793662069</v>
      </c>
      <c r="AE3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719.99999999999989</v>
      </c>
      <c r="AF309" s="174">
        <f>Table1[[#This Row],[Calculations3]]/exchange_rate_2010</f>
        <v>15.746029793662068</v>
      </c>
      <c r="AG309" s="110"/>
      <c r="AH309" s="53"/>
      <c r="BD309" s="36"/>
      <c r="BE309" s="36"/>
      <c r="BF309" s="36"/>
      <c r="BG309" s="36"/>
      <c r="BH309" s="36"/>
      <c r="BI309" s="36"/>
      <c r="BJ309" s="36"/>
      <c r="BK309" s="48"/>
      <c r="BL309" s="36"/>
      <c r="BM309" s="36"/>
      <c r="BN309" s="36"/>
      <c r="BO309" s="36"/>
      <c r="BP309" s="36"/>
      <c r="BQ309" s="36"/>
      <c r="BR309" s="36"/>
    </row>
    <row r="310" spans="2:70" ht="15" customHeight="1">
      <c r="B310" s="48">
        <v>347</v>
      </c>
      <c r="C310" s="48" t="s">
        <v>1703</v>
      </c>
      <c r="D310" s="108">
        <v>365</v>
      </c>
      <c r="E310" s="109" t="s">
        <v>2508</v>
      </c>
      <c r="F310" s="109" t="s">
        <v>1818</v>
      </c>
      <c r="G310" s="109" t="s">
        <v>1844</v>
      </c>
      <c r="H310" s="108" t="s">
        <v>1221</v>
      </c>
      <c r="I310" s="108" t="s">
        <v>2616</v>
      </c>
      <c r="J310" s="108" t="s">
        <v>2619</v>
      </c>
      <c r="K310" s="108" t="s">
        <v>2858</v>
      </c>
      <c r="L310" s="108">
        <v>2</v>
      </c>
      <c r="M310" s="110" t="s">
        <v>2617</v>
      </c>
      <c r="N310" s="111" t="s">
        <v>1712</v>
      </c>
      <c r="O310" s="111" t="s">
        <v>2473</v>
      </c>
      <c r="P310" s="111" t="s">
        <v>654</v>
      </c>
      <c r="Q310" s="111">
        <v>1</v>
      </c>
      <c r="R310" s="109"/>
      <c r="S310" s="109" t="s">
        <v>2392</v>
      </c>
      <c r="T310" s="109" t="s">
        <v>28</v>
      </c>
      <c r="U310" s="108">
        <v>2</v>
      </c>
      <c r="V310" s="109">
        <v>2007</v>
      </c>
      <c r="W310" s="108"/>
      <c r="X310" s="109">
        <v>2.4E-2</v>
      </c>
      <c r="Y310" s="174">
        <f>Table1[[#This Row],[ExpenditureDetails3]]*100000</f>
        <v>2400</v>
      </c>
      <c r="Z310" s="174">
        <f>Table1[[#This Row],[ExpenditureDetails4]]/Table1[[#This Row],[Component detail 4]]</f>
        <v>2400</v>
      </c>
      <c r="AA310" s="109">
        <v>1</v>
      </c>
      <c r="AB310" s="109">
        <v>10</v>
      </c>
      <c r="AC310" s="174">
        <f>IF(ISNUMBER([ExpenditureDetails4]),[ExpenditureDetails4]*HLOOKUP([ExpenditureDetails1],'Currency Conversion'!$A$6:$BE$45,19,FALSE),"No Data")</f>
        <v>2912.1797501663077</v>
      </c>
      <c r="AD310" s="174">
        <f>Table1[[#This Row],[Calculations1]]/exchange_rate_2010</f>
        <v>63.687873764747287</v>
      </c>
      <c r="AE310" s="174" t="s">
        <v>2912</v>
      </c>
      <c r="AF310" s="174" t="s">
        <v>2912</v>
      </c>
      <c r="AG310" s="110"/>
      <c r="AH310" s="53"/>
      <c r="BD310" s="36"/>
      <c r="BE310" s="36"/>
      <c r="BF310" s="36"/>
      <c r="BG310" s="36"/>
      <c r="BH310" s="36"/>
      <c r="BI310" s="36"/>
      <c r="BJ310" s="36"/>
      <c r="BK310" s="48"/>
      <c r="BL310" s="36"/>
      <c r="BM310" s="36"/>
      <c r="BN310" s="36"/>
      <c r="BO310" s="36"/>
      <c r="BP310" s="36"/>
      <c r="BQ310" s="36"/>
      <c r="BR310" s="36"/>
    </row>
    <row r="311" spans="2:70" ht="15" customHeight="1">
      <c r="B311" s="48">
        <v>349</v>
      </c>
      <c r="C311" s="48" t="s">
        <v>1703</v>
      </c>
      <c r="D311" s="108">
        <v>365</v>
      </c>
      <c r="E311" s="109" t="s">
        <v>2508</v>
      </c>
      <c r="F311" s="109" t="s">
        <v>1818</v>
      </c>
      <c r="G311" s="109" t="s">
        <v>1844</v>
      </c>
      <c r="H311" s="108" t="s">
        <v>1221</v>
      </c>
      <c r="I311" s="108" t="s">
        <v>2616</v>
      </c>
      <c r="J311" s="108" t="s">
        <v>2619</v>
      </c>
      <c r="K311" s="108" t="s">
        <v>2858</v>
      </c>
      <c r="L311" s="108">
        <v>2</v>
      </c>
      <c r="M311" s="110" t="s">
        <v>2617</v>
      </c>
      <c r="N311" s="111" t="s">
        <v>2474</v>
      </c>
      <c r="O311" s="111"/>
      <c r="P311" s="111" t="s">
        <v>1226</v>
      </c>
      <c r="Q311" s="111">
        <v>1</v>
      </c>
      <c r="R311" s="109"/>
      <c r="S311" s="109"/>
      <c r="T311" s="109" t="s">
        <v>31</v>
      </c>
      <c r="U311" s="108">
        <v>3</v>
      </c>
      <c r="V311" s="109">
        <v>2010</v>
      </c>
      <c r="W311" s="108"/>
      <c r="X311" s="109">
        <v>0.11</v>
      </c>
      <c r="Y311" s="174">
        <f>Table1[[#This Row],[ExpenditureDetails3]]*100000</f>
        <v>11000</v>
      </c>
      <c r="Z311" s="174">
        <f>Table1[[#This Row],[ExpenditureDetails4]]/Table1[[#This Row],[Component detail 4]]</f>
        <v>11000</v>
      </c>
      <c r="AA311" s="109">
        <v>1</v>
      </c>
      <c r="AB311" s="109"/>
      <c r="AC311" s="174">
        <f>IF(ISNUMBER([ExpenditureDetails4]),[ExpenditureDetails4]*HLOOKUP([ExpenditureDetails1],'Currency Conversion'!$A$6:$BE$45,19,FALSE),"No Data")</f>
        <v>11000</v>
      </c>
      <c r="AD311" s="174">
        <f>Table1[[#This Row],[Calculations1]]/exchange_rate_2010</f>
        <v>240.5643440698372</v>
      </c>
      <c r="AE3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11000</v>
      </c>
      <c r="AF311" s="174">
        <f>Table1[[#This Row],[Calculations3]]/exchange_rate_2010</f>
        <v>240.5643440698372</v>
      </c>
      <c r="AG311" s="110"/>
      <c r="AH311" s="53"/>
      <c r="BD311" s="36"/>
      <c r="BE311" s="36"/>
      <c r="BF311" s="36"/>
      <c r="BG311" s="36"/>
      <c r="BH311" s="36"/>
      <c r="BI311" s="36"/>
      <c r="BJ311" s="36"/>
      <c r="BK311" s="48"/>
      <c r="BL311" s="36"/>
      <c r="BM311" s="36"/>
      <c r="BN311" s="36"/>
      <c r="BO311" s="36"/>
      <c r="BP311" s="36"/>
      <c r="BQ311" s="36"/>
      <c r="BR311" s="36"/>
    </row>
    <row r="312" spans="2:70" ht="15" customHeight="1">
      <c r="B312" s="48">
        <v>350</v>
      </c>
      <c r="C312" s="51" t="s">
        <v>1703</v>
      </c>
      <c r="D312" s="108">
        <v>365</v>
      </c>
      <c r="E312" s="109" t="s">
        <v>2508</v>
      </c>
      <c r="F312" s="109" t="s">
        <v>1818</v>
      </c>
      <c r="G312" s="109" t="s">
        <v>1844</v>
      </c>
      <c r="H312" s="108" t="s">
        <v>1221</v>
      </c>
      <c r="I312" s="108" t="s">
        <v>2616</v>
      </c>
      <c r="J312" s="108" t="s">
        <v>2619</v>
      </c>
      <c r="K312" s="108" t="s">
        <v>2858</v>
      </c>
      <c r="L312" s="108">
        <v>2</v>
      </c>
      <c r="M312" s="110" t="s">
        <v>2617</v>
      </c>
      <c r="N312" s="111" t="s">
        <v>1722</v>
      </c>
      <c r="O312" s="111"/>
      <c r="P312" s="111" t="s">
        <v>1177</v>
      </c>
      <c r="Q312" s="111">
        <v>1</v>
      </c>
      <c r="R312" s="109"/>
      <c r="S312" s="109"/>
      <c r="T312" s="109" t="s">
        <v>24</v>
      </c>
      <c r="U312" s="108">
        <v>4</v>
      </c>
      <c r="V312" s="109">
        <v>2010</v>
      </c>
      <c r="W312" s="108">
        <f>IF(Table1[[#This Row],[ExpenditureDetails1]]=2010,1,(2010-Table1[[#This Row],[ExpenditureDetails1]]))</f>
        <v>1</v>
      </c>
      <c r="X312" s="109">
        <v>0.02</v>
      </c>
      <c r="Y312" s="174">
        <f>Table1[[#This Row],[ExpenditureDetails3]]*100000</f>
        <v>2000</v>
      </c>
      <c r="Z312" s="174">
        <f>Table1[[#This Row],[ExpenditureDetails4]]/Table1[[#This Row],[Component detail 4]]</f>
        <v>2000</v>
      </c>
      <c r="AA312" s="109">
        <v>1</v>
      </c>
      <c r="AB312" s="109">
        <v>20</v>
      </c>
      <c r="AC312" s="174">
        <f>IF(ISNUMBER([ExpenditureDetails4]),[ExpenditureDetails4]*HLOOKUP([ExpenditureDetails1],'Currency Conversion'!$A$6:$BE$45,19,FALSE),"No Data")</f>
        <v>2000</v>
      </c>
      <c r="AD312" s="174">
        <f>Table1[[#This Row],[Calculations1]]/exchange_rate_2010</f>
        <v>43.738971649061305</v>
      </c>
      <c r="AE3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2000</v>
      </c>
      <c r="AF312" s="174">
        <f>Table1[[#This Row],[Calculations3]]/exchange_rate_2010</f>
        <v>43.738971649061305</v>
      </c>
      <c r="AG312" s="110"/>
      <c r="AH312" s="53"/>
      <c r="BD312" s="36"/>
      <c r="BE312" s="36"/>
      <c r="BF312" s="36"/>
      <c r="BG312" s="36"/>
      <c r="BH312" s="36"/>
      <c r="BI312" s="36"/>
      <c r="BJ312" s="36"/>
      <c r="BK312" s="48"/>
      <c r="BL312" s="36"/>
      <c r="BM312" s="36"/>
      <c r="BN312" s="36"/>
      <c r="BO312" s="36"/>
      <c r="BP312" s="36"/>
      <c r="BQ312" s="36"/>
      <c r="BR312" s="36"/>
    </row>
    <row r="313" spans="2:70" ht="15" customHeight="1">
      <c r="B313" s="48">
        <v>351</v>
      </c>
      <c r="C313" s="48" t="s">
        <v>1703</v>
      </c>
      <c r="D313" s="108">
        <v>515</v>
      </c>
      <c r="E313" s="109" t="s">
        <v>2508</v>
      </c>
      <c r="F313" s="109" t="s">
        <v>1820</v>
      </c>
      <c r="G313" s="109" t="s">
        <v>345</v>
      </c>
      <c r="H313" s="108" t="s">
        <v>2572</v>
      </c>
      <c r="I313" s="108" t="s">
        <v>2965</v>
      </c>
      <c r="J313" s="108" t="s">
        <v>2568</v>
      </c>
      <c r="K313" s="108" t="s">
        <v>2859</v>
      </c>
      <c r="L313" s="108">
        <v>8</v>
      </c>
      <c r="M313" s="110" t="s">
        <v>2617</v>
      </c>
      <c r="N313" s="109" t="s">
        <v>1729</v>
      </c>
      <c r="O313" s="109" t="s">
        <v>519</v>
      </c>
      <c r="P313" s="109" t="s">
        <v>108</v>
      </c>
      <c r="Q313" s="111">
        <v>1</v>
      </c>
      <c r="R313" s="111"/>
      <c r="S313" s="111"/>
      <c r="T313" s="109" t="s">
        <v>7</v>
      </c>
      <c r="U313" s="108">
        <v>1</v>
      </c>
      <c r="V313" s="109">
        <v>1998</v>
      </c>
      <c r="W313" s="108">
        <f>IF(Table1[[#This Row],[ExpenditureDetails1]]=2010,1,(2010-Table1[[#This Row],[ExpenditureDetails1]]))</f>
        <v>12</v>
      </c>
      <c r="X313" s="109">
        <v>0.3</v>
      </c>
      <c r="Y313" s="174">
        <f>Table1[[#This Row],[ExpenditureDetails3]]*100000</f>
        <v>30000</v>
      </c>
      <c r="Z313" s="174">
        <f>Table1[[#This Row],[ExpenditureDetails4]]/Table1[[#This Row],[Component detail 4]]</f>
        <v>30000</v>
      </c>
      <c r="AA313" s="109">
        <v>1</v>
      </c>
      <c r="AB313" s="109">
        <v>10</v>
      </c>
      <c r="AC313" s="174">
        <f>IF(ISNUMBER([ExpenditureDetails4]),[ExpenditureDetails4]*HLOOKUP([ExpenditureDetails1],'Currency Conversion'!$A$6:$BE$45,19,FALSE),"No Data")</f>
        <v>56371.619069685126</v>
      </c>
      <c r="AD313" s="174">
        <f>Table1[[#This Row],[Calculations1]]/exchange_rate_2010</f>
        <v>1232.8183241503207</v>
      </c>
      <c r="AE3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5637.161906968513</v>
      </c>
      <c r="AF313" s="174">
        <f>Table1[[#This Row],[Calculations3]]/exchange_rate_2010</f>
        <v>123.28183241503208</v>
      </c>
      <c r="AG313" s="110" t="s">
        <v>2847</v>
      </c>
      <c r="AH313" s="53"/>
      <c r="BD313" s="36"/>
      <c r="BE313" s="36"/>
      <c r="BF313" s="36"/>
      <c r="BG313" s="36"/>
      <c r="BH313" s="36"/>
      <c r="BI313" s="36"/>
      <c r="BJ313" s="36"/>
      <c r="BK313" s="48"/>
      <c r="BL313" s="36"/>
      <c r="BM313" s="36"/>
      <c r="BN313" s="36"/>
      <c r="BO313" s="36"/>
      <c r="BP313" s="36"/>
      <c r="BQ313" s="36"/>
      <c r="BR313" s="36"/>
    </row>
    <row r="314" spans="2:70" ht="15" customHeight="1">
      <c r="B314" s="48">
        <v>352</v>
      </c>
      <c r="C314" s="48" t="s">
        <v>1703</v>
      </c>
      <c r="D314" s="108">
        <v>515</v>
      </c>
      <c r="E314" s="109" t="s">
        <v>2508</v>
      </c>
      <c r="F314" s="109" t="s">
        <v>1820</v>
      </c>
      <c r="G314" s="109" t="s">
        <v>345</v>
      </c>
      <c r="H314" s="108" t="s">
        <v>2572</v>
      </c>
      <c r="I314" s="108" t="s">
        <v>2965</v>
      </c>
      <c r="J314" s="108" t="s">
        <v>2568</v>
      </c>
      <c r="K314" s="108" t="s">
        <v>2859</v>
      </c>
      <c r="L314" s="108">
        <v>8</v>
      </c>
      <c r="M314" s="110" t="s">
        <v>2617</v>
      </c>
      <c r="N314" s="109" t="s">
        <v>1729</v>
      </c>
      <c r="O314" s="109" t="s">
        <v>519</v>
      </c>
      <c r="P314" s="109" t="s">
        <v>110</v>
      </c>
      <c r="Q314" s="111">
        <v>1</v>
      </c>
      <c r="R314" s="111"/>
      <c r="S314" s="111"/>
      <c r="T314" s="109" t="s">
        <v>7</v>
      </c>
      <c r="U314" s="108">
        <v>1</v>
      </c>
      <c r="V314" s="109">
        <v>1995</v>
      </c>
      <c r="W314" s="108">
        <f>IF(Table1[[#This Row],[ExpenditureDetails1]]=2010,1,(2010-Table1[[#This Row],[ExpenditureDetails1]]))</f>
        <v>15</v>
      </c>
      <c r="X314" s="109">
        <v>0.25</v>
      </c>
      <c r="Y314" s="174">
        <f>Table1[[#This Row],[ExpenditureDetails3]]*100000</f>
        <v>25000</v>
      </c>
      <c r="Z314" s="174">
        <f>Table1[[#This Row],[ExpenditureDetails4]]/Table1[[#This Row],[Component detail 4]]</f>
        <v>25000</v>
      </c>
      <c r="AA314" s="109">
        <v>1</v>
      </c>
      <c r="AB314" s="109">
        <v>10</v>
      </c>
      <c r="AC314" s="174">
        <f>IF(ISNUMBER([ExpenditureDetails4]),[ExpenditureDetails4]*HLOOKUP([ExpenditureDetails1],'Currency Conversion'!$A$6:$BE$45,19,FALSE),"No Data")</f>
        <v>58665.37691416248</v>
      </c>
      <c r="AD314" s="174">
        <f>Table1[[#This Row],[Calculations1]]/exchange_rate_2010</f>
        <v>1282.9816288150241</v>
      </c>
      <c r="AE3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5866.537691416248</v>
      </c>
      <c r="AF314" s="174">
        <f>Table1[[#This Row],[Calculations3]]/exchange_rate_2010</f>
        <v>128.29816288150244</v>
      </c>
      <c r="AG314" s="110" t="s">
        <v>2847</v>
      </c>
      <c r="AH314" s="53"/>
      <c r="BD314" s="36"/>
      <c r="BE314" s="36"/>
      <c r="BF314" s="36"/>
      <c r="BG314" s="36"/>
      <c r="BH314" s="36"/>
      <c r="BI314" s="36"/>
      <c r="BJ314" s="36"/>
      <c r="BK314" s="48"/>
      <c r="BL314" s="36"/>
      <c r="BM314" s="36"/>
      <c r="BN314" s="36"/>
      <c r="BO314" s="36"/>
      <c r="BP314" s="36"/>
      <c r="BQ314" s="36"/>
      <c r="BR314" s="36"/>
    </row>
    <row r="315" spans="2:70" ht="15" customHeight="1">
      <c r="B315" s="48">
        <v>353</v>
      </c>
      <c r="C315" s="48" t="s">
        <v>1703</v>
      </c>
      <c r="D315" s="108">
        <v>515</v>
      </c>
      <c r="E315" s="109" t="s">
        <v>2508</v>
      </c>
      <c r="F315" s="109" t="s">
        <v>1820</v>
      </c>
      <c r="G315" s="109" t="s">
        <v>345</v>
      </c>
      <c r="H315" s="108" t="s">
        <v>2572</v>
      </c>
      <c r="I315" s="108" t="s">
        <v>2965</v>
      </c>
      <c r="J315" s="108" t="s">
        <v>2568</v>
      </c>
      <c r="K315" s="108" t="s">
        <v>2859</v>
      </c>
      <c r="L315" s="108">
        <v>8</v>
      </c>
      <c r="M315" s="110" t="s">
        <v>2617</v>
      </c>
      <c r="N315" s="109" t="s">
        <v>1729</v>
      </c>
      <c r="O315" s="109" t="s">
        <v>519</v>
      </c>
      <c r="P315" s="109" t="s">
        <v>112</v>
      </c>
      <c r="Q315" s="111">
        <v>1</v>
      </c>
      <c r="R315" s="111"/>
      <c r="S315" s="111"/>
      <c r="T315" s="109" t="s">
        <v>7</v>
      </c>
      <c r="U315" s="108">
        <v>1</v>
      </c>
      <c r="V315" s="109">
        <v>1999</v>
      </c>
      <c r="W315" s="108">
        <f>IF(Table1[[#This Row],[ExpenditureDetails1]]=2010,1,(2010-Table1[[#This Row],[ExpenditureDetails1]]))</f>
        <v>11</v>
      </c>
      <c r="X315" s="109">
        <v>0.3</v>
      </c>
      <c r="Y315" s="174">
        <f>Table1[[#This Row],[ExpenditureDetails3]]*100000</f>
        <v>30000</v>
      </c>
      <c r="Z315" s="174">
        <f>Table1[[#This Row],[ExpenditureDetails4]]/Table1[[#This Row],[Component detail 4]]</f>
        <v>30000</v>
      </c>
      <c r="AA315" s="109">
        <v>1</v>
      </c>
      <c r="AB315" s="109">
        <v>10</v>
      </c>
      <c r="AC315" s="174">
        <f>IF(ISNUMBER([ExpenditureDetails4]),[ExpenditureDetails4]*HLOOKUP([ExpenditureDetails1],'Currency Conversion'!$A$6:$BE$45,19,FALSE),"No Data")</f>
        <v>52204.396538134381</v>
      </c>
      <c r="AD315" s="174">
        <f>Table1[[#This Row],[Calculations1]]/exchange_rate_2010</f>
        <v>1141.6833100689071</v>
      </c>
      <c r="AE3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315" s="174">
        <f>Table1[[#This Row],[Calculations3]]/exchange_rate_2010</f>
        <v>114.1683310068907</v>
      </c>
      <c r="AG315" s="110" t="s">
        <v>2847</v>
      </c>
      <c r="AH315" s="53"/>
      <c r="BD315" s="36"/>
      <c r="BE315" s="36"/>
      <c r="BF315" s="36"/>
      <c r="BG315" s="36"/>
      <c r="BH315" s="36"/>
      <c r="BI315" s="36"/>
      <c r="BJ315" s="36"/>
      <c r="BK315" s="48"/>
      <c r="BL315" s="36"/>
      <c r="BM315" s="36"/>
      <c r="BN315" s="36"/>
      <c r="BO315" s="36"/>
      <c r="BP315" s="36"/>
      <c r="BQ315" s="36"/>
      <c r="BR315" s="36"/>
    </row>
    <row r="316" spans="2:70" ht="15" customHeight="1">
      <c r="B316" s="48">
        <v>354</v>
      </c>
      <c r="C316" s="48" t="s">
        <v>1703</v>
      </c>
      <c r="D316" s="108">
        <v>515</v>
      </c>
      <c r="E316" s="109" t="s">
        <v>2508</v>
      </c>
      <c r="F316" s="109" t="s">
        <v>1820</v>
      </c>
      <c r="G316" s="109" t="s">
        <v>345</v>
      </c>
      <c r="H316" s="108" t="s">
        <v>2572</v>
      </c>
      <c r="I316" s="108" t="s">
        <v>2965</v>
      </c>
      <c r="J316" s="108" t="s">
        <v>2568</v>
      </c>
      <c r="K316" s="108" t="s">
        <v>2859</v>
      </c>
      <c r="L316" s="108">
        <v>8</v>
      </c>
      <c r="M316" s="110" t="s">
        <v>2617</v>
      </c>
      <c r="N316" s="109" t="s">
        <v>1729</v>
      </c>
      <c r="O316" s="109" t="s">
        <v>519</v>
      </c>
      <c r="P316" s="109" t="s">
        <v>113</v>
      </c>
      <c r="Q316" s="111">
        <v>1</v>
      </c>
      <c r="R316" s="111"/>
      <c r="S316" s="111"/>
      <c r="T316" s="109" t="s">
        <v>7</v>
      </c>
      <c r="U316" s="108">
        <v>1</v>
      </c>
      <c r="V316" s="109">
        <v>1990</v>
      </c>
      <c r="W316" s="108">
        <f>IF(Table1[[#This Row],[ExpenditureDetails1]]=2010,1,(2010-Table1[[#This Row],[ExpenditureDetails1]]))</f>
        <v>20</v>
      </c>
      <c r="X316" s="109">
        <v>0.2</v>
      </c>
      <c r="Y316" s="174">
        <f>Table1[[#This Row],[ExpenditureDetails3]]*100000</f>
        <v>20000</v>
      </c>
      <c r="Z316" s="174">
        <f>Table1[[#This Row],[ExpenditureDetails4]]/Table1[[#This Row],[Component detail 4]]</f>
        <v>20000</v>
      </c>
      <c r="AA316" s="109">
        <v>1</v>
      </c>
      <c r="AB316" s="109">
        <v>10</v>
      </c>
      <c r="AC316" s="174">
        <f>IF(ISNUMBER([ExpenditureDetails4]),[ExpenditureDetails4]*HLOOKUP([ExpenditureDetails1],'Currency Conversion'!$A$6:$BE$45,19,FALSE),"No Data")</f>
        <v>77764.862542584146</v>
      </c>
      <c r="AD316" s="174">
        <f>Table1[[#This Row],[Calculations1]]/exchange_rate_2010</f>
        <v>1700.6775590216189</v>
      </c>
      <c r="AE3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316" s="174">
        <f>Table1[[#This Row],[Calculations3]]/exchange_rate_2010</f>
        <v>170.06775590216188</v>
      </c>
      <c r="AG316" s="110" t="s">
        <v>2847</v>
      </c>
      <c r="AH316" s="53"/>
      <c r="BD316" s="36"/>
      <c r="BE316" s="36"/>
      <c r="BF316" s="36"/>
      <c r="BG316" s="36"/>
      <c r="BH316" s="36"/>
      <c r="BI316" s="36"/>
      <c r="BJ316" s="36"/>
      <c r="BK316" s="48"/>
      <c r="BL316" s="36"/>
      <c r="BM316" s="36"/>
      <c r="BN316" s="36"/>
      <c r="BO316" s="36"/>
      <c r="BP316" s="36"/>
      <c r="BQ316" s="36"/>
      <c r="BR316" s="36"/>
    </row>
    <row r="317" spans="2:70" ht="15" customHeight="1">
      <c r="B317" s="48">
        <v>355</v>
      </c>
      <c r="C317" s="48" t="s">
        <v>1703</v>
      </c>
      <c r="D317" s="108">
        <v>515</v>
      </c>
      <c r="E317" s="109" t="s">
        <v>2508</v>
      </c>
      <c r="F317" s="109" t="s">
        <v>1820</v>
      </c>
      <c r="G317" s="109" t="s">
        <v>345</v>
      </c>
      <c r="H317" s="108" t="s">
        <v>2572</v>
      </c>
      <c r="I317" s="108" t="s">
        <v>2965</v>
      </c>
      <c r="J317" s="108" t="s">
        <v>2568</v>
      </c>
      <c r="K317" s="108" t="s">
        <v>2859</v>
      </c>
      <c r="L317" s="108">
        <v>8</v>
      </c>
      <c r="M317" s="110" t="s">
        <v>2617</v>
      </c>
      <c r="N317" s="109" t="s">
        <v>1729</v>
      </c>
      <c r="O317" s="109" t="s">
        <v>519</v>
      </c>
      <c r="P317" s="109" t="s">
        <v>114</v>
      </c>
      <c r="Q317" s="111">
        <v>1</v>
      </c>
      <c r="R317" s="111"/>
      <c r="S317" s="111"/>
      <c r="T317" s="109" t="s">
        <v>7</v>
      </c>
      <c r="U317" s="108">
        <v>1</v>
      </c>
      <c r="V317" s="109">
        <v>1999</v>
      </c>
      <c r="W317" s="108">
        <f>IF(Table1[[#This Row],[ExpenditureDetails1]]=2010,1,(2010-Table1[[#This Row],[ExpenditureDetails1]]))</f>
        <v>11</v>
      </c>
      <c r="X317" s="109">
        <v>0.3</v>
      </c>
      <c r="Y317" s="174">
        <f>Table1[[#This Row],[ExpenditureDetails3]]*100000</f>
        <v>30000</v>
      </c>
      <c r="Z317" s="174">
        <f>Table1[[#This Row],[ExpenditureDetails4]]/Table1[[#This Row],[Component detail 4]]</f>
        <v>30000</v>
      </c>
      <c r="AA317" s="109">
        <v>1</v>
      </c>
      <c r="AB317" s="109">
        <v>10</v>
      </c>
      <c r="AC317" s="174">
        <f>IF(ISNUMBER([ExpenditureDetails4]),[ExpenditureDetails4]*HLOOKUP([ExpenditureDetails1],'Currency Conversion'!$A$6:$BE$45,19,FALSE),"No Data")</f>
        <v>52204.396538134381</v>
      </c>
      <c r="AD317" s="174">
        <f>Table1[[#This Row],[Calculations1]]/exchange_rate_2010</f>
        <v>1141.6833100689071</v>
      </c>
      <c r="AE3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317" s="174">
        <f>Table1[[#This Row],[Calculations3]]/exchange_rate_2010</f>
        <v>114.1683310068907</v>
      </c>
      <c r="AG317" s="110" t="s">
        <v>2847</v>
      </c>
      <c r="AH317" s="53"/>
      <c r="BD317" s="36"/>
      <c r="BE317" s="36"/>
      <c r="BF317" s="36"/>
      <c r="BG317" s="36"/>
      <c r="BH317" s="36"/>
      <c r="BI317" s="36"/>
      <c r="BJ317" s="36"/>
      <c r="BK317" s="48"/>
      <c r="BL317" s="36"/>
      <c r="BM317" s="36"/>
      <c r="BN317" s="36"/>
      <c r="BO317" s="36"/>
      <c r="BP317" s="36"/>
      <c r="BQ317" s="36"/>
      <c r="BR317" s="36"/>
    </row>
    <row r="318" spans="2:70" ht="15" customHeight="1">
      <c r="B318" s="48">
        <v>356</v>
      </c>
      <c r="C318" s="48" t="s">
        <v>1703</v>
      </c>
      <c r="D318" s="108">
        <v>515</v>
      </c>
      <c r="E318" s="109" t="s">
        <v>2508</v>
      </c>
      <c r="F318" s="109" t="s">
        <v>1820</v>
      </c>
      <c r="G318" s="109" t="s">
        <v>345</v>
      </c>
      <c r="H318" s="108" t="s">
        <v>2572</v>
      </c>
      <c r="I318" s="108" t="s">
        <v>2965</v>
      </c>
      <c r="J318" s="108" t="s">
        <v>2568</v>
      </c>
      <c r="K318" s="108" t="s">
        <v>2859</v>
      </c>
      <c r="L318" s="108">
        <v>8</v>
      </c>
      <c r="M318" s="110" t="s">
        <v>2617</v>
      </c>
      <c r="N318" s="109" t="s">
        <v>1712</v>
      </c>
      <c r="O318" s="111"/>
      <c r="P318" s="111" t="s">
        <v>367</v>
      </c>
      <c r="Q318" s="111">
        <v>1</v>
      </c>
      <c r="R318" s="111">
        <v>7.5</v>
      </c>
      <c r="S318" s="111"/>
      <c r="T318" s="109" t="s">
        <v>7</v>
      </c>
      <c r="U318" s="108">
        <v>1</v>
      </c>
      <c r="V318" s="109">
        <v>2002</v>
      </c>
      <c r="W318" s="108">
        <f>IF(Table1[[#This Row],[ExpenditureDetails1]]=2010,1,(2010-Table1[[#This Row],[ExpenditureDetails1]]))</f>
        <v>8</v>
      </c>
      <c r="X318" s="109">
        <v>0.75</v>
      </c>
      <c r="Y318" s="174">
        <f>Table1[[#This Row],[ExpenditureDetails3]]*100000</f>
        <v>75000</v>
      </c>
      <c r="Z318" s="174">
        <f>Table1[[#This Row],[ExpenditureDetails4]]/Table1[[#This Row],[Component detail 4]]</f>
        <v>75000</v>
      </c>
      <c r="AA318" s="109">
        <v>1</v>
      </c>
      <c r="AB318" s="109">
        <v>10</v>
      </c>
      <c r="AC318" s="174">
        <f>IF(ISNUMBER([ExpenditureDetails4]),[ExpenditureDetails4]*HLOOKUP([ExpenditureDetails1],'Currency Conversion'!$A$6:$BE$45,19,FALSE),"No Data")</f>
        <v>117881.63940924732</v>
      </c>
      <c r="AD318" s="174">
        <f>Table1[[#This Row],[Calculations1]]/exchange_rate_2010</f>
        <v>2578.0108420329684</v>
      </c>
      <c r="AE3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11788.163940924733</v>
      </c>
      <c r="AF318" s="174">
        <f>Table1[[#This Row],[Calculations3]]/exchange_rate_2010</f>
        <v>257.80108420329685</v>
      </c>
      <c r="AG318" s="110" t="s">
        <v>2847</v>
      </c>
      <c r="AH318" s="53"/>
      <c r="BD318" s="36"/>
      <c r="BE318" s="36"/>
      <c r="BF318" s="36"/>
      <c r="BG318" s="36"/>
      <c r="BH318" s="36"/>
      <c r="BI318" s="36"/>
      <c r="BJ318" s="36"/>
      <c r="BK318" s="48"/>
      <c r="BL318" s="36"/>
      <c r="BM318" s="36"/>
      <c r="BN318" s="36"/>
      <c r="BO318" s="36"/>
      <c r="BP318" s="36"/>
      <c r="BQ318" s="36"/>
      <c r="BR318" s="36"/>
    </row>
    <row r="319" spans="2:70" ht="15" customHeight="1">
      <c r="B319" s="48">
        <v>357</v>
      </c>
      <c r="C319" s="48" t="s">
        <v>1703</v>
      </c>
      <c r="D319" s="108">
        <v>515</v>
      </c>
      <c r="E319" s="109" t="s">
        <v>2508</v>
      </c>
      <c r="F319" s="109" t="s">
        <v>1820</v>
      </c>
      <c r="G319" s="109" t="s">
        <v>345</v>
      </c>
      <c r="H319" s="108" t="s">
        <v>2572</v>
      </c>
      <c r="I319" s="108" t="s">
        <v>2965</v>
      </c>
      <c r="J319" s="108" t="s">
        <v>2568</v>
      </c>
      <c r="K319" s="108" t="s">
        <v>2859</v>
      </c>
      <c r="L319" s="108">
        <v>8</v>
      </c>
      <c r="M319" s="110" t="s">
        <v>2617</v>
      </c>
      <c r="N319" s="109" t="s">
        <v>2478</v>
      </c>
      <c r="O319" s="111" t="s">
        <v>348</v>
      </c>
      <c r="P319" s="111" t="s">
        <v>369</v>
      </c>
      <c r="Q319" s="111">
        <v>1</v>
      </c>
      <c r="R319" s="111"/>
      <c r="S319" s="111"/>
      <c r="T319" s="109" t="s">
        <v>7</v>
      </c>
      <c r="U319" s="108">
        <v>1</v>
      </c>
      <c r="V319" s="109">
        <v>2002</v>
      </c>
      <c r="W319" s="108">
        <f>IF(Table1[[#This Row],[ExpenditureDetails1]]=2010,1,(2010-Table1[[#This Row],[ExpenditureDetails1]]))</f>
        <v>8</v>
      </c>
      <c r="X319" s="109">
        <v>0.1</v>
      </c>
      <c r="Y319" s="174">
        <f>Table1[[#This Row],[ExpenditureDetails3]]*100000</f>
        <v>10000</v>
      </c>
      <c r="Z319" s="174">
        <f>Table1[[#This Row],[ExpenditureDetails4]]/Table1[[#This Row],[Component detail 4]]</f>
        <v>10000</v>
      </c>
      <c r="AA319" s="109">
        <v>1</v>
      </c>
      <c r="AB319" s="109">
        <v>15</v>
      </c>
      <c r="AC319" s="174">
        <f>IF(ISNUMBER([ExpenditureDetails4]),[ExpenditureDetails4]*HLOOKUP([ExpenditureDetails1],'Currency Conversion'!$A$6:$BE$45,19,FALSE),"No Data")</f>
        <v>15717.551921232975</v>
      </c>
      <c r="AD319" s="174">
        <f>Table1[[#This Row],[Calculations1]]/exchange_rate_2010</f>
        <v>343.73477893772906</v>
      </c>
      <c r="AE3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1047.836794748865</v>
      </c>
      <c r="AF319" s="174">
        <f>Table1[[#This Row],[Calculations3]]/exchange_rate_2010</f>
        <v>22.915651929181941</v>
      </c>
      <c r="AG319" s="110" t="s">
        <v>2847</v>
      </c>
      <c r="AH319" s="53"/>
      <c r="BD319" s="36"/>
      <c r="BE319" s="36"/>
      <c r="BF319" s="36"/>
      <c r="BG319" s="36"/>
      <c r="BH319" s="36"/>
      <c r="BI319" s="36"/>
      <c r="BJ319" s="36"/>
      <c r="BK319" s="48"/>
      <c r="BL319" s="36"/>
      <c r="BM319" s="36"/>
      <c r="BN319" s="36"/>
      <c r="BO319" s="36"/>
      <c r="BP319" s="36"/>
      <c r="BQ319" s="36"/>
      <c r="BR319" s="36"/>
    </row>
    <row r="320" spans="2:70" ht="15" customHeight="1">
      <c r="B320" s="48">
        <v>358</v>
      </c>
      <c r="C320" s="48" t="s">
        <v>1703</v>
      </c>
      <c r="D320" s="108">
        <v>515</v>
      </c>
      <c r="E320" s="109" t="s">
        <v>2508</v>
      </c>
      <c r="F320" s="109" t="s">
        <v>1820</v>
      </c>
      <c r="G320" s="109" t="s">
        <v>345</v>
      </c>
      <c r="H320" s="108" t="s">
        <v>2572</v>
      </c>
      <c r="I320" s="108" t="s">
        <v>2965</v>
      </c>
      <c r="J320" s="108" t="s">
        <v>2568</v>
      </c>
      <c r="K320" s="108" t="s">
        <v>2859</v>
      </c>
      <c r="L320" s="108">
        <v>8</v>
      </c>
      <c r="M320" s="110" t="s">
        <v>2617</v>
      </c>
      <c r="N320" s="109" t="s">
        <v>1729</v>
      </c>
      <c r="O320" s="109" t="s">
        <v>519</v>
      </c>
      <c r="P320" s="109" t="s">
        <v>374</v>
      </c>
      <c r="Q320" s="111">
        <v>1</v>
      </c>
      <c r="R320" s="111"/>
      <c r="S320" s="111"/>
      <c r="T320" s="109" t="s">
        <v>31</v>
      </c>
      <c r="U320" s="108">
        <v>3</v>
      </c>
      <c r="V320" s="109">
        <v>2009</v>
      </c>
      <c r="W320" s="108"/>
      <c r="X320" s="109">
        <v>0.06</v>
      </c>
      <c r="Y320" s="174">
        <f>Table1[[#This Row],[ExpenditureDetails3]]*100000</f>
        <v>6000</v>
      </c>
      <c r="Z320" s="174">
        <f>Table1[[#This Row],[ExpenditureDetails4]]/Table1[[#This Row],[Component detail 4]]</f>
        <v>6000</v>
      </c>
      <c r="AA320" s="109">
        <v>1</v>
      </c>
      <c r="AB320" s="109"/>
      <c r="AC320" s="174">
        <f>IF(ISNUMBER([ExpenditureDetails4]),[ExpenditureDetails4]*HLOOKUP([ExpenditureDetails1],'Currency Conversion'!$A$6:$BE$45,19,FALSE),"No Data")</f>
        <v>6452.4974994217646</v>
      </c>
      <c r="AD320" s="174">
        <f>Table1[[#This Row],[Calculations1]]/exchange_rate_2010</f>
        <v>141.11280259642376</v>
      </c>
      <c r="AE3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320" s="174">
        <f>Table1[[#This Row],[Calculations3]]/exchange_rate_2010</f>
        <v>141.11280259642376</v>
      </c>
      <c r="AG320" s="110" t="s">
        <v>2847</v>
      </c>
      <c r="AH320" s="53"/>
      <c r="BD320" s="36"/>
      <c r="BE320" s="36"/>
      <c r="BF320" s="36"/>
      <c r="BG320" s="36"/>
      <c r="BH320" s="36"/>
      <c r="BI320" s="36"/>
      <c r="BJ320" s="36"/>
      <c r="BK320" s="48"/>
      <c r="BL320" s="36"/>
      <c r="BM320" s="36"/>
      <c r="BN320" s="36"/>
      <c r="BO320" s="36"/>
      <c r="BP320" s="36"/>
      <c r="BQ320" s="36"/>
      <c r="BR320" s="36"/>
    </row>
    <row r="321" spans="2:70" ht="15" customHeight="1">
      <c r="B321" s="48">
        <v>359</v>
      </c>
      <c r="C321" s="48" t="s">
        <v>1703</v>
      </c>
      <c r="D321" s="108">
        <v>515</v>
      </c>
      <c r="E321" s="109" t="s">
        <v>2508</v>
      </c>
      <c r="F321" s="109" t="s">
        <v>1820</v>
      </c>
      <c r="G321" s="109" t="s">
        <v>345</v>
      </c>
      <c r="H321" s="108" t="s">
        <v>2572</v>
      </c>
      <c r="I321" s="108" t="s">
        <v>2965</v>
      </c>
      <c r="J321" s="108" t="s">
        <v>2568</v>
      </c>
      <c r="K321" s="108" t="s">
        <v>2859</v>
      </c>
      <c r="L321" s="108">
        <v>8</v>
      </c>
      <c r="M321" s="110" t="s">
        <v>2617</v>
      </c>
      <c r="N321" s="111" t="s">
        <v>1719</v>
      </c>
      <c r="O321" s="111"/>
      <c r="P321" s="111" t="s">
        <v>375</v>
      </c>
      <c r="Q321" s="111">
        <v>1</v>
      </c>
      <c r="R321" s="111"/>
      <c r="S321" s="111"/>
      <c r="T321" s="109" t="s">
        <v>31</v>
      </c>
      <c r="U321" s="108">
        <v>3</v>
      </c>
      <c r="V321" s="109">
        <v>2009</v>
      </c>
      <c r="W321" s="108"/>
      <c r="X321" s="109">
        <v>0.13</v>
      </c>
      <c r="Y321" s="174">
        <f>Table1[[#This Row],[ExpenditureDetails3]]*100000</f>
        <v>13000</v>
      </c>
      <c r="Z321" s="174">
        <f>Table1[[#This Row],[ExpenditureDetails4]]/Table1[[#This Row],[Component detail 4]]</f>
        <v>13000</v>
      </c>
      <c r="AA321" s="109">
        <v>1</v>
      </c>
      <c r="AB321" s="109"/>
      <c r="AC321" s="174">
        <f>IF(ISNUMBER([ExpenditureDetails4]),[ExpenditureDetails4]*HLOOKUP([ExpenditureDetails1],'Currency Conversion'!$A$6:$BE$45,19,FALSE),"No Data")</f>
        <v>13980.411248747158</v>
      </c>
      <c r="AD321" s="174">
        <f>Table1[[#This Row],[Calculations1]]/exchange_rate_2010</f>
        <v>305.74440562558487</v>
      </c>
      <c r="AE3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13980.411248747158</v>
      </c>
      <c r="AF321" s="174">
        <f>Table1[[#This Row],[Calculations3]]/exchange_rate_2010</f>
        <v>305.74440562558487</v>
      </c>
      <c r="AG321" s="110" t="s">
        <v>2847</v>
      </c>
      <c r="AH321" s="53"/>
      <c r="BD321" s="36"/>
      <c r="BE321" s="36"/>
      <c r="BF321" s="36"/>
      <c r="BG321" s="36"/>
      <c r="BH321" s="36"/>
      <c r="BI321" s="36"/>
      <c r="BJ321" s="36"/>
      <c r="BK321" s="48"/>
      <c r="BL321" s="36"/>
      <c r="BM321" s="36"/>
      <c r="BN321" s="36"/>
      <c r="BO321" s="36"/>
      <c r="BP321" s="36"/>
      <c r="BQ321" s="36"/>
      <c r="BR321" s="36"/>
    </row>
    <row r="322" spans="2:70" ht="15" customHeight="1">
      <c r="B322" s="48">
        <v>360</v>
      </c>
      <c r="C322" s="48" t="s">
        <v>1703</v>
      </c>
      <c r="D322" s="108">
        <v>515</v>
      </c>
      <c r="E322" s="109" t="s">
        <v>2508</v>
      </c>
      <c r="F322" s="109" t="s">
        <v>1820</v>
      </c>
      <c r="G322" s="109" t="s">
        <v>345</v>
      </c>
      <c r="H322" s="108" t="s">
        <v>2572</v>
      </c>
      <c r="I322" s="108" t="s">
        <v>2965</v>
      </c>
      <c r="J322" s="108" t="s">
        <v>2568</v>
      </c>
      <c r="K322" s="108" t="s">
        <v>2859</v>
      </c>
      <c r="L322" s="108">
        <v>8</v>
      </c>
      <c r="M322" s="110" t="s">
        <v>2617</v>
      </c>
      <c r="N322" s="111" t="s">
        <v>20</v>
      </c>
      <c r="O322" s="111" t="s">
        <v>2486</v>
      </c>
      <c r="P322" s="111" t="s">
        <v>20</v>
      </c>
      <c r="Q322" s="111">
        <v>1</v>
      </c>
      <c r="R322" s="111"/>
      <c r="S322" s="111"/>
      <c r="T322" s="109" t="s">
        <v>7</v>
      </c>
      <c r="U322" s="108">
        <v>1</v>
      </c>
      <c r="V322" s="109">
        <v>2009</v>
      </c>
      <c r="W322" s="108">
        <f>IF(Table1[[#This Row],[ExpenditureDetails1]]=2010,1,(2010-Table1[[#This Row],[ExpenditureDetails1]]))</f>
        <v>1</v>
      </c>
      <c r="X322" s="109">
        <v>0.9</v>
      </c>
      <c r="Y322" s="174">
        <f>Table1[[#This Row],[ExpenditureDetails3]]*100000</f>
        <v>90000</v>
      </c>
      <c r="Z322" s="174">
        <f>Table1[[#This Row],[ExpenditureDetails4]]/Table1[[#This Row],[Component detail 4]]</f>
        <v>90000</v>
      </c>
      <c r="AA322" s="109">
        <v>1</v>
      </c>
      <c r="AB322" s="109">
        <v>10</v>
      </c>
      <c r="AC322" s="174">
        <f>IF(ISNUMBER([ExpenditureDetails4]),[ExpenditureDetails4]*HLOOKUP([ExpenditureDetails1],'Currency Conversion'!$A$6:$BE$45,19,FALSE),"No Data")</f>
        <v>96787.462491326471</v>
      </c>
      <c r="AD322" s="174">
        <f>Table1[[#This Row],[Calculations1]]/exchange_rate_2010</f>
        <v>2116.6920389463567</v>
      </c>
      <c r="AE3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9678.7462491326478</v>
      </c>
      <c r="AF322" s="174">
        <f>Table1[[#This Row],[Calculations3]]/exchange_rate_2010</f>
        <v>211.66920389463567</v>
      </c>
      <c r="AG322" s="110" t="s">
        <v>2847</v>
      </c>
      <c r="AH322" s="53"/>
      <c r="BD322" s="36"/>
      <c r="BE322" s="36"/>
      <c r="BF322" s="36"/>
      <c r="BG322" s="36"/>
      <c r="BH322" s="36"/>
      <c r="BI322" s="36"/>
      <c r="BJ322" s="36"/>
      <c r="BK322" s="48"/>
      <c r="BL322" s="36"/>
      <c r="BM322" s="36"/>
      <c r="BN322" s="36"/>
      <c r="BO322" s="36"/>
      <c r="BP322" s="36"/>
      <c r="BQ322" s="36"/>
      <c r="BR322" s="36"/>
    </row>
    <row r="323" spans="2:70" ht="15" customHeight="1">
      <c r="B323" s="48">
        <v>362</v>
      </c>
      <c r="C323" s="48" t="s">
        <v>1703</v>
      </c>
      <c r="D323" s="108">
        <v>515</v>
      </c>
      <c r="E323" s="109" t="s">
        <v>2508</v>
      </c>
      <c r="F323" s="109" t="s">
        <v>1820</v>
      </c>
      <c r="G323" s="109" t="s">
        <v>345</v>
      </c>
      <c r="H323" s="108" t="s">
        <v>2572</v>
      </c>
      <c r="I323" s="108" t="s">
        <v>2965</v>
      </c>
      <c r="J323" s="108" t="s">
        <v>2568</v>
      </c>
      <c r="K323" s="108" t="s">
        <v>2859</v>
      </c>
      <c r="L323" s="108">
        <v>8</v>
      </c>
      <c r="M323" s="110" t="s">
        <v>2617</v>
      </c>
      <c r="N323" s="111" t="s">
        <v>1728</v>
      </c>
      <c r="O323" s="111" t="s">
        <v>501</v>
      </c>
      <c r="P323" s="111" t="s">
        <v>370</v>
      </c>
      <c r="Q323" s="111">
        <v>1</v>
      </c>
      <c r="R323" s="111">
        <v>40</v>
      </c>
      <c r="S323" s="111"/>
      <c r="T323" s="109" t="s">
        <v>7</v>
      </c>
      <c r="U323" s="108">
        <v>1</v>
      </c>
      <c r="V323" s="109">
        <v>1997</v>
      </c>
      <c r="W323" s="108">
        <f>IF(Table1[[#This Row],[ExpenditureDetails1]]=2010,1,(2010-Table1[[#This Row],[ExpenditureDetails1]]))</f>
        <v>13</v>
      </c>
      <c r="X323" s="109">
        <v>5</v>
      </c>
      <c r="Y323" s="174">
        <f>Table1[[#This Row],[ExpenditureDetails3]]*100000</f>
        <v>500000</v>
      </c>
      <c r="Z323" s="174">
        <f>Table1[[#This Row],[ExpenditureDetails4]]/Table1[[#This Row],[Component detail 4]]</f>
        <v>500000</v>
      </c>
      <c r="AA323" s="109">
        <v>1</v>
      </c>
      <c r="AB323" s="109">
        <v>30</v>
      </c>
      <c r="AC323" s="174">
        <f>IF(ISNUMBER([ExpenditureDetails4]),[ExpenditureDetails4]*HLOOKUP([ExpenditureDetails1],'Currency Conversion'!$A$6:$BE$45,19,FALSE),"No Data")</f>
        <v>1000204.3518674364</v>
      </c>
      <c r="AD323" s="174">
        <f>Table1[[#This Row],[Calculations1]]/exchange_rate_2010</f>
        <v>21873.954894798771</v>
      </c>
      <c r="AE3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33340.145062247881</v>
      </c>
      <c r="AF323" s="174">
        <f>Table1[[#This Row],[Calculations3]]/exchange_rate_2010</f>
        <v>729.13182982662568</v>
      </c>
      <c r="AG323" s="110" t="s">
        <v>2847</v>
      </c>
      <c r="AH323" s="53"/>
      <c r="BD323" s="36"/>
      <c r="BE323" s="36"/>
      <c r="BF323" s="36"/>
      <c r="BG323" s="36"/>
      <c r="BH323" s="36"/>
      <c r="BI323" s="36"/>
      <c r="BJ323" s="36"/>
      <c r="BK323" s="48"/>
      <c r="BL323" s="36"/>
      <c r="BM323" s="36"/>
      <c r="BN323" s="36"/>
      <c r="BO323" s="36"/>
      <c r="BP323" s="36"/>
      <c r="BQ323" s="36"/>
      <c r="BR323" s="36"/>
    </row>
    <row r="324" spans="2:70" ht="15" customHeight="1">
      <c r="B324" s="48">
        <v>363</v>
      </c>
      <c r="C324" s="48" t="s">
        <v>1703</v>
      </c>
      <c r="D324" s="108">
        <v>515</v>
      </c>
      <c r="E324" s="109" t="s">
        <v>2508</v>
      </c>
      <c r="F324" s="109" t="s">
        <v>1820</v>
      </c>
      <c r="G324" s="109" t="s">
        <v>345</v>
      </c>
      <c r="H324" s="108" t="s">
        <v>2572</v>
      </c>
      <c r="I324" s="108" t="s">
        <v>2965</v>
      </c>
      <c r="J324" s="108" t="s">
        <v>2568</v>
      </c>
      <c r="K324" s="108" t="s">
        <v>2859</v>
      </c>
      <c r="L324" s="108">
        <v>8</v>
      </c>
      <c r="M324" s="110" t="s">
        <v>2617</v>
      </c>
      <c r="N324" s="111" t="s">
        <v>20</v>
      </c>
      <c r="O324" s="111" t="s">
        <v>2466</v>
      </c>
      <c r="P324" s="111" t="s">
        <v>373</v>
      </c>
      <c r="Q324" s="111">
        <v>1</v>
      </c>
      <c r="R324" s="111"/>
      <c r="S324" s="111" t="s">
        <v>2392</v>
      </c>
      <c r="T324" s="109" t="s">
        <v>28</v>
      </c>
      <c r="U324" s="108">
        <v>2</v>
      </c>
      <c r="V324" s="109">
        <v>2009</v>
      </c>
      <c r="W324" s="108"/>
      <c r="X324" s="109">
        <v>0.15</v>
      </c>
      <c r="Y324" s="174">
        <f>Table1[[#This Row],[ExpenditureDetails3]]*100000</f>
        <v>15000</v>
      </c>
      <c r="Z324" s="174">
        <f>Table1[[#This Row],[ExpenditureDetails4]]/Table1[[#This Row],[Component detail 4]]</f>
        <v>15000</v>
      </c>
      <c r="AA324" s="109">
        <v>1</v>
      </c>
      <c r="AB324" s="109">
        <v>10</v>
      </c>
      <c r="AC324" s="174">
        <f>IF(ISNUMBER([ExpenditureDetails4]),[ExpenditureDetails4]*HLOOKUP([ExpenditureDetails1],'Currency Conversion'!$A$6:$BE$45,19,FALSE),"No Data")</f>
        <v>16131.243748554412</v>
      </c>
      <c r="AD324" s="174">
        <f>Table1[[#This Row],[Calculations1]]/exchange_rate_2010</f>
        <v>352.78200649105946</v>
      </c>
      <c r="AE324" s="174" t="s">
        <v>2912</v>
      </c>
      <c r="AF324" s="174" t="s">
        <v>2912</v>
      </c>
      <c r="AG324" s="110" t="s">
        <v>2847</v>
      </c>
      <c r="AH324" s="53"/>
      <c r="BD324" s="36"/>
      <c r="BE324" s="36"/>
      <c r="BF324" s="36"/>
      <c r="BG324" s="36"/>
      <c r="BH324" s="36"/>
      <c r="BI324" s="36"/>
      <c r="BJ324" s="36"/>
      <c r="BK324" s="48"/>
      <c r="BL324" s="36"/>
      <c r="BM324" s="36"/>
      <c r="BN324" s="36"/>
      <c r="BO324" s="36"/>
      <c r="BP324" s="36"/>
      <c r="BQ324" s="36"/>
      <c r="BR324" s="36"/>
    </row>
    <row r="325" spans="2:70" ht="15" customHeight="1">
      <c r="B325" s="48">
        <v>364</v>
      </c>
      <c r="C325" s="48" t="s">
        <v>1703</v>
      </c>
      <c r="D325" s="108">
        <v>515</v>
      </c>
      <c r="E325" s="109" t="s">
        <v>2508</v>
      </c>
      <c r="F325" s="109" t="s">
        <v>1820</v>
      </c>
      <c r="G325" s="109" t="s">
        <v>345</v>
      </c>
      <c r="H325" s="108" t="s">
        <v>2572</v>
      </c>
      <c r="I325" s="108" t="s">
        <v>2965</v>
      </c>
      <c r="J325" s="108" t="s">
        <v>2568</v>
      </c>
      <c r="K325" s="108" t="s">
        <v>2859</v>
      </c>
      <c r="L325" s="108">
        <v>8</v>
      </c>
      <c r="M325" s="110" t="s">
        <v>2617</v>
      </c>
      <c r="N325" s="111" t="s">
        <v>1720</v>
      </c>
      <c r="O325" s="111"/>
      <c r="P325" s="111" t="s">
        <v>368</v>
      </c>
      <c r="Q325" s="111">
        <v>1</v>
      </c>
      <c r="R325" s="111"/>
      <c r="S325" s="111"/>
      <c r="T325" s="109" t="s">
        <v>7</v>
      </c>
      <c r="U325" s="108">
        <v>1</v>
      </c>
      <c r="V325" s="109">
        <v>2002</v>
      </c>
      <c r="W325" s="108">
        <f>IF(Table1[[#This Row],[ExpenditureDetails1]]=2010,1,(2010-Table1[[#This Row],[ExpenditureDetails1]]))</f>
        <v>8</v>
      </c>
      <c r="X325" s="109">
        <v>0.4</v>
      </c>
      <c r="Y325" s="174">
        <f>Table1[[#This Row],[ExpenditureDetails3]]*100000</f>
        <v>40000</v>
      </c>
      <c r="Z325" s="174">
        <f>Table1[[#This Row],[ExpenditureDetails4]]/Table1[[#This Row],[Component detail 4]]</f>
        <v>40000</v>
      </c>
      <c r="AA325" s="109">
        <v>1</v>
      </c>
      <c r="AB325" s="109">
        <v>10</v>
      </c>
      <c r="AC325" s="174">
        <f>IF(ISNUMBER([ExpenditureDetails4]),[ExpenditureDetails4]*HLOOKUP([ExpenditureDetails1],'Currency Conversion'!$A$6:$BE$45,19,FALSE),"No Data")</f>
        <v>62870.207684931898</v>
      </c>
      <c r="AD325" s="174">
        <f>Table1[[#This Row],[Calculations1]]/exchange_rate_2010</f>
        <v>1374.9391157509162</v>
      </c>
      <c r="AE3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6287.0207684931902</v>
      </c>
      <c r="AF325" s="174">
        <f>Table1[[#This Row],[Calculations3]]/exchange_rate_2010</f>
        <v>137.49391157509163</v>
      </c>
      <c r="AG325" s="110" t="s">
        <v>2847</v>
      </c>
      <c r="AH325" s="53"/>
      <c r="BD325" s="36"/>
      <c r="BE325" s="36"/>
      <c r="BF325" s="36"/>
      <c r="BG325" s="36"/>
      <c r="BH325" s="36"/>
      <c r="BI325" s="36"/>
      <c r="BJ325" s="36"/>
      <c r="BK325" s="48"/>
      <c r="BL325" s="36"/>
      <c r="BM325" s="36"/>
      <c r="BN325" s="36"/>
      <c r="BO325" s="36"/>
      <c r="BP325" s="36"/>
      <c r="BQ325" s="36"/>
      <c r="BR325" s="36"/>
    </row>
    <row r="326" spans="2:70" ht="15" customHeight="1">
      <c r="B326" s="48">
        <v>365</v>
      </c>
      <c r="C326" s="48" t="s">
        <v>1703</v>
      </c>
      <c r="D326" s="108">
        <v>515</v>
      </c>
      <c r="E326" s="109" t="s">
        <v>2508</v>
      </c>
      <c r="F326" s="109" t="s">
        <v>1820</v>
      </c>
      <c r="G326" s="109" t="s">
        <v>345</v>
      </c>
      <c r="H326" s="108" t="s">
        <v>2572</v>
      </c>
      <c r="I326" s="108" t="s">
        <v>2965</v>
      </c>
      <c r="J326" s="108" t="s">
        <v>2568</v>
      </c>
      <c r="K326" s="108" t="s">
        <v>2859</v>
      </c>
      <c r="L326" s="108">
        <v>8</v>
      </c>
      <c r="M326" s="110" t="s">
        <v>2617</v>
      </c>
      <c r="N326" s="111" t="s">
        <v>1729</v>
      </c>
      <c r="O326" s="111" t="s">
        <v>1718</v>
      </c>
      <c r="P326" s="111" t="s">
        <v>2475</v>
      </c>
      <c r="Q326" s="111">
        <v>2</v>
      </c>
      <c r="R326" s="111"/>
      <c r="S326" s="111"/>
      <c r="T326" s="109" t="s">
        <v>7</v>
      </c>
      <c r="U326" s="108">
        <v>1</v>
      </c>
      <c r="V326" s="109">
        <v>1990</v>
      </c>
      <c r="W326" s="108">
        <f>IF(Table1[[#This Row],[ExpenditureDetails1]]=2010,1,(2010-Table1[[#This Row],[ExpenditureDetails1]]))</f>
        <v>20</v>
      </c>
      <c r="X326" s="109">
        <v>0.8</v>
      </c>
      <c r="Y326" s="174">
        <f>Table1[[#This Row],[ExpenditureDetails3]]*100000</f>
        <v>80000</v>
      </c>
      <c r="Z326" s="174">
        <f>Table1[[#This Row],[ExpenditureDetails4]]/Table1[[#This Row],[Component detail 4]]</f>
        <v>40000</v>
      </c>
      <c r="AA326" s="109">
        <v>1</v>
      </c>
      <c r="AB326" s="109">
        <v>10</v>
      </c>
      <c r="AC326" s="174">
        <f>IF(ISNUMBER([ExpenditureDetails4]),[ExpenditureDetails4]*HLOOKUP([ExpenditureDetails1],'Currency Conversion'!$A$6:$BE$45,19,FALSE),"No Data")</f>
        <v>311059.45017033658</v>
      </c>
      <c r="AD326" s="174">
        <f>Table1[[#This Row],[Calculations1]]/exchange_rate_2010</f>
        <v>6802.7102360864756</v>
      </c>
      <c r="AE3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31105.945017033657</v>
      </c>
      <c r="AF326" s="174">
        <f>Table1[[#This Row],[Calculations3]]/exchange_rate_2010</f>
        <v>680.27102360864751</v>
      </c>
      <c r="AG326" s="110" t="s">
        <v>2847</v>
      </c>
      <c r="AH326" s="53"/>
      <c r="BD326" s="36"/>
      <c r="BE326" s="36"/>
      <c r="BF326" s="36"/>
      <c r="BG326" s="36"/>
      <c r="BH326" s="36"/>
      <c r="BI326" s="36"/>
      <c r="BJ326" s="36"/>
      <c r="BK326" s="48"/>
      <c r="BL326" s="36"/>
      <c r="BM326" s="36"/>
      <c r="BN326" s="36"/>
      <c r="BO326" s="36"/>
      <c r="BP326" s="36"/>
      <c r="BQ326" s="36"/>
      <c r="BR326" s="36"/>
    </row>
    <row r="327" spans="2:70" ht="15" customHeight="1">
      <c r="B327" s="48">
        <v>366</v>
      </c>
      <c r="C327" s="48" t="s">
        <v>1703</v>
      </c>
      <c r="D327" s="108">
        <v>515</v>
      </c>
      <c r="E327" s="109" t="s">
        <v>2508</v>
      </c>
      <c r="F327" s="109" t="s">
        <v>1820</v>
      </c>
      <c r="G327" s="109" t="s">
        <v>345</v>
      </c>
      <c r="H327" s="108" t="s">
        <v>2572</v>
      </c>
      <c r="I327" s="108" t="s">
        <v>2965</v>
      </c>
      <c r="J327" s="108" t="s">
        <v>2568</v>
      </c>
      <c r="K327" s="108" t="s">
        <v>2859</v>
      </c>
      <c r="L327" s="108">
        <v>8</v>
      </c>
      <c r="M327" s="110" t="s">
        <v>2617</v>
      </c>
      <c r="N327" s="111" t="s">
        <v>364</v>
      </c>
      <c r="O327" s="111" t="s">
        <v>2465</v>
      </c>
      <c r="P327" s="111" t="s">
        <v>371</v>
      </c>
      <c r="Q327" s="111">
        <v>1</v>
      </c>
      <c r="R327" s="111"/>
      <c r="S327" s="111"/>
      <c r="T327" s="109" t="s">
        <v>7</v>
      </c>
      <c r="U327" s="108">
        <v>1</v>
      </c>
      <c r="V327" s="109">
        <v>2009</v>
      </c>
      <c r="W327" s="108">
        <f>IF(Table1[[#This Row],[ExpenditureDetails1]]=2010,1,(2010-Table1[[#This Row],[ExpenditureDetails1]]))</f>
        <v>1</v>
      </c>
      <c r="X327" s="109">
        <v>1</v>
      </c>
      <c r="Y327" s="174">
        <f>Table1[[#This Row],[ExpenditureDetails3]]*100000</f>
        <v>100000</v>
      </c>
      <c r="Z327" s="174">
        <f>Table1[[#This Row],[ExpenditureDetails4]]/Table1[[#This Row],[Component detail 4]]</f>
        <v>100000</v>
      </c>
      <c r="AA327" s="109">
        <v>1</v>
      </c>
      <c r="AB327" s="109">
        <v>20</v>
      </c>
      <c r="AC327" s="174">
        <f>IF(ISNUMBER([ExpenditureDetails4]),[ExpenditureDetails4]*HLOOKUP([ExpenditureDetails1],'Currency Conversion'!$A$6:$BE$45,19,FALSE),"No Data")</f>
        <v>107541.62499036275</v>
      </c>
      <c r="AD327" s="174">
        <f>Table1[[#This Row],[Calculations1]]/exchange_rate_2010</f>
        <v>2351.8800432737298</v>
      </c>
      <c r="AE3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5377.0812495181372</v>
      </c>
      <c r="AF327" s="174">
        <f>Table1[[#This Row],[Calculations3]]/exchange_rate_2010</f>
        <v>117.59400216368648</v>
      </c>
      <c r="AG327" s="110" t="s">
        <v>2847</v>
      </c>
      <c r="AH327" s="53"/>
      <c r="BD327" s="36"/>
      <c r="BE327" s="36"/>
      <c r="BF327" s="36"/>
      <c r="BG327" s="36"/>
      <c r="BH327" s="36"/>
      <c r="BI327" s="36"/>
      <c r="BJ327" s="36"/>
      <c r="BK327" s="48"/>
      <c r="BL327" s="36"/>
      <c r="BM327" s="36"/>
      <c r="BN327" s="36"/>
      <c r="BO327" s="36"/>
      <c r="BP327" s="36"/>
      <c r="BQ327" s="36"/>
      <c r="BR327" s="36"/>
    </row>
    <row r="328" spans="2:70" ht="15" customHeight="1">
      <c r="B328" s="48">
        <v>367</v>
      </c>
      <c r="C328" s="48" t="s">
        <v>1703</v>
      </c>
      <c r="D328" s="108">
        <v>515</v>
      </c>
      <c r="E328" s="109" t="s">
        <v>2508</v>
      </c>
      <c r="F328" s="109" t="s">
        <v>1820</v>
      </c>
      <c r="G328" s="109" t="s">
        <v>345</v>
      </c>
      <c r="H328" s="108" t="s">
        <v>2572</v>
      </c>
      <c r="I328" s="108" t="s">
        <v>2965</v>
      </c>
      <c r="J328" s="108" t="s">
        <v>2568</v>
      </c>
      <c r="K328" s="108" t="s">
        <v>2859</v>
      </c>
      <c r="L328" s="108">
        <v>8</v>
      </c>
      <c r="M328" s="110" t="s">
        <v>2617</v>
      </c>
      <c r="N328" s="111" t="s">
        <v>20</v>
      </c>
      <c r="O328" s="111" t="s">
        <v>2466</v>
      </c>
      <c r="P328" s="111" t="s">
        <v>372</v>
      </c>
      <c r="Q328" s="111">
        <v>1</v>
      </c>
      <c r="R328" s="111"/>
      <c r="S328" s="111"/>
      <c r="T328" s="109" t="s">
        <v>7</v>
      </c>
      <c r="U328" s="108">
        <v>1</v>
      </c>
      <c r="V328" s="109">
        <v>1995</v>
      </c>
      <c r="W328" s="108">
        <f>IF(Table1[[#This Row],[ExpenditureDetails1]]=2010,1,(2010-Table1[[#This Row],[ExpenditureDetails1]]))</f>
        <v>15</v>
      </c>
      <c r="X328" s="109">
        <v>0.6</v>
      </c>
      <c r="Y328" s="174">
        <f>Table1[[#This Row],[ExpenditureDetails3]]*100000</f>
        <v>60000</v>
      </c>
      <c r="Z328" s="174">
        <f>Table1[[#This Row],[ExpenditureDetails4]]/Table1[[#This Row],[Component detail 4]]</f>
        <v>60000</v>
      </c>
      <c r="AA328" s="109">
        <v>1</v>
      </c>
      <c r="AB328" s="109">
        <v>10</v>
      </c>
      <c r="AC328" s="174">
        <f>IF(ISNUMBER([ExpenditureDetails4]),[ExpenditureDetails4]*HLOOKUP([ExpenditureDetails1],'Currency Conversion'!$A$6:$BE$45,19,FALSE),"No Data")</f>
        <v>140796.90459398995</v>
      </c>
      <c r="AD328" s="174">
        <f>Table1[[#This Row],[Calculations1]]/exchange_rate_2010</f>
        <v>3079.155909156058</v>
      </c>
      <c r="AE3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14079.690459398995</v>
      </c>
      <c r="AF328" s="174">
        <f>Table1[[#This Row],[Calculations3]]/exchange_rate_2010</f>
        <v>307.91559091560583</v>
      </c>
      <c r="AG328" s="110" t="s">
        <v>2847</v>
      </c>
      <c r="AH328" s="53"/>
      <c r="BD328" s="36"/>
      <c r="BE328" s="36"/>
      <c r="BF328" s="36"/>
      <c r="BG328" s="36"/>
      <c r="BH328" s="36"/>
      <c r="BI328" s="36"/>
      <c r="BJ328" s="36"/>
      <c r="BK328" s="48"/>
      <c r="BL328" s="36"/>
      <c r="BM328" s="36"/>
      <c r="BN328" s="36"/>
      <c r="BO328" s="36"/>
      <c r="BP328" s="36"/>
      <c r="BQ328" s="36"/>
      <c r="BR328" s="36"/>
    </row>
    <row r="329" spans="2:70" ht="15" customHeight="1">
      <c r="B329" s="48">
        <v>369</v>
      </c>
      <c r="C329" s="48" t="s">
        <v>1703</v>
      </c>
      <c r="D329" s="108">
        <v>508</v>
      </c>
      <c r="E329" s="109" t="s">
        <v>2508</v>
      </c>
      <c r="F329" s="109" t="s">
        <v>1818</v>
      </c>
      <c r="G329" s="109" t="s">
        <v>2510</v>
      </c>
      <c r="H329" s="108" t="s">
        <v>1146</v>
      </c>
      <c r="I329" s="108" t="s">
        <v>2528</v>
      </c>
      <c r="J329" s="108" t="s">
        <v>2528</v>
      </c>
      <c r="K329" s="108"/>
      <c r="L329" s="108">
        <v>1</v>
      </c>
      <c r="M329" s="110" t="s">
        <v>2617</v>
      </c>
      <c r="N329" s="109" t="s">
        <v>1729</v>
      </c>
      <c r="O329" s="109" t="s">
        <v>519</v>
      </c>
      <c r="P329" s="109" t="s">
        <v>2457</v>
      </c>
      <c r="Q329" s="111">
        <v>1</v>
      </c>
      <c r="R329" s="109"/>
      <c r="S329" s="109"/>
      <c r="T329" s="109" t="s">
        <v>7</v>
      </c>
      <c r="U329" s="108">
        <v>1</v>
      </c>
      <c r="V329" s="109">
        <v>2005</v>
      </c>
      <c r="W329" s="108">
        <f>IF(Table1[[#This Row],[ExpenditureDetails1]]=2010,1,(2010-Table1[[#This Row],[ExpenditureDetails1]]))</f>
        <v>5</v>
      </c>
      <c r="X329" s="109">
        <v>4.4999999999999998E-2</v>
      </c>
      <c r="Y329" s="174">
        <f>Table1[[#This Row],[ExpenditureDetails3]]*100000</f>
        <v>4500</v>
      </c>
      <c r="Z329" s="174">
        <f>Table1[[#This Row],[ExpenditureDetails4]]/Table1[[#This Row],[Component detail 4]]</f>
        <v>4500</v>
      </c>
      <c r="AA329" s="109">
        <v>1</v>
      </c>
      <c r="AB329" s="109">
        <v>10</v>
      </c>
      <c r="AC329" s="174">
        <f>IF(ISNUMBER([ExpenditureDetails4]),[ExpenditureDetails4]*HLOOKUP([ExpenditureDetails1],'Currency Conversion'!$A$6:$BE$45,19,FALSE),"No Data")</f>
        <v>6053.4607831036647</v>
      </c>
      <c r="AD329" s="174">
        <f>Table1[[#This Row],[Calculations1]]/exchange_rate_2010</f>
        <v>132.38607478543781</v>
      </c>
      <c r="AE3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605.34607831036647</v>
      </c>
      <c r="AF329" s="174">
        <f>Table1[[#This Row],[Calculations3]]/exchange_rate_2010</f>
        <v>13.238607478543782</v>
      </c>
      <c r="AG329" s="110"/>
      <c r="AH329" s="53"/>
      <c r="BD329" s="36"/>
      <c r="BE329" s="36"/>
      <c r="BF329" s="36"/>
      <c r="BG329" s="36"/>
      <c r="BH329" s="36"/>
      <c r="BI329" s="36"/>
      <c r="BJ329" s="36"/>
      <c r="BK329" s="48"/>
      <c r="BL329" s="36"/>
      <c r="BM329" s="36"/>
      <c r="BN329" s="36"/>
      <c r="BO329" s="36"/>
      <c r="BP329" s="36"/>
      <c r="BQ329" s="36"/>
      <c r="BR329" s="36"/>
    </row>
    <row r="330" spans="2:70" ht="15" customHeight="1">
      <c r="B330" s="48">
        <v>370</v>
      </c>
      <c r="C330" s="48" t="s">
        <v>1703</v>
      </c>
      <c r="D330" s="108">
        <v>508</v>
      </c>
      <c r="E330" s="109" t="s">
        <v>2508</v>
      </c>
      <c r="F330" s="109" t="s">
        <v>1818</v>
      </c>
      <c r="G330" s="109" t="s">
        <v>2510</v>
      </c>
      <c r="H330" s="108" t="s">
        <v>1146</v>
      </c>
      <c r="I330" s="108" t="s">
        <v>2528</v>
      </c>
      <c r="J330" s="108" t="s">
        <v>2528</v>
      </c>
      <c r="K330" s="108"/>
      <c r="L330" s="108">
        <v>1</v>
      </c>
      <c r="M330" s="110" t="s">
        <v>2617</v>
      </c>
      <c r="N330" s="109" t="s">
        <v>1729</v>
      </c>
      <c r="O330" s="109" t="s">
        <v>519</v>
      </c>
      <c r="P330" s="109" t="s">
        <v>2458</v>
      </c>
      <c r="Q330" s="111">
        <v>1</v>
      </c>
      <c r="R330" s="109"/>
      <c r="S330" s="109"/>
      <c r="T330" s="109" t="s">
        <v>7</v>
      </c>
      <c r="U330" s="108">
        <v>1</v>
      </c>
      <c r="V330" s="109">
        <v>2005</v>
      </c>
      <c r="W330" s="108">
        <f>IF(Table1[[#This Row],[ExpenditureDetails1]]=2010,1,(2010-Table1[[#This Row],[ExpenditureDetails1]]))</f>
        <v>5</v>
      </c>
      <c r="X330" s="109">
        <v>4.4999999999999998E-2</v>
      </c>
      <c r="Y330" s="174">
        <f>Table1[[#This Row],[ExpenditureDetails3]]*100000</f>
        <v>4500</v>
      </c>
      <c r="Z330" s="174">
        <f>Table1[[#This Row],[ExpenditureDetails4]]/Table1[[#This Row],[Component detail 4]]</f>
        <v>4500</v>
      </c>
      <c r="AA330" s="109">
        <v>2</v>
      </c>
      <c r="AB330" s="109">
        <v>10</v>
      </c>
      <c r="AC330" s="174">
        <f>IF(ISNUMBER([ExpenditureDetails4]),[ExpenditureDetails4]*HLOOKUP([ExpenditureDetails1],'Currency Conversion'!$A$6:$BE$45,19,FALSE),"No Data")</f>
        <v>6053.4607831036647</v>
      </c>
      <c r="AD330" s="174">
        <f>Table1[[#This Row],[Calculations1]]/exchange_rate_2010</f>
        <v>132.38607478543781</v>
      </c>
      <c r="AE3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605.34607831036647</v>
      </c>
      <c r="AF330" s="174">
        <f>Table1[[#This Row],[Calculations3]]/exchange_rate_2010</f>
        <v>13.238607478543782</v>
      </c>
      <c r="AG330" s="110"/>
      <c r="AH330" s="53"/>
      <c r="BD330" s="36"/>
      <c r="BE330" s="36"/>
      <c r="BF330" s="36"/>
      <c r="BG330" s="36"/>
      <c r="BH330" s="36"/>
      <c r="BI330" s="36"/>
      <c r="BJ330" s="36"/>
      <c r="BK330" s="48"/>
      <c r="BL330" s="36"/>
      <c r="BM330" s="36"/>
      <c r="BN330" s="36"/>
      <c r="BO330" s="36"/>
      <c r="BP330" s="36"/>
      <c r="BQ330" s="36"/>
      <c r="BR330" s="36"/>
    </row>
    <row r="331" spans="2:70" ht="15" customHeight="1">
      <c r="B331" s="48">
        <v>371</v>
      </c>
      <c r="C331" s="48" t="s">
        <v>1703</v>
      </c>
      <c r="D331" s="108">
        <v>508</v>
      </c>
      <c r="E331" s="109" t="s">
        <v>2508</v>
      </c>
      <c r="F331" s="109" t="s">
        <v>1818</v>
      </c>
      <c r="G331" s="109" t="s">
        <v>2510</v>
      </c>
      <c r="H331" s="108" t="s">
        <v>1146</v>
      </c>
      <c r="I331" s="108" t="s">
        <v>2528</v>
      </c>
      <c r="J331" s="108" t="s">
        <v>2528</v>
      </c>
      <c r="K331" s="108"/>
      <c r="L331" s="108">
        <v>1</v>
      </c>
      <c r="M331" s="110" t="s">
        <v>2617</v>
      </c>
      <c r="N331" s="109" t="s">
        <v>1729</v>
      </c>
      <c r="O331" s="109" t="s">
        <v>519</v>
      </c>
      <c r="P331" s="109" t="s">
        <v>2459</v>
      </c>
      <c r="Q331" s="111">
        <v>1</v>
      </c>
      <c r="R331" s="109"/>
      <c r="S331" s="109"/>
      <c r="T331" s="109" t="s">
        <v>7</v>
      </c>
      <c r="U331" s="108">
        <v>1</v>
      </c>
      <c r="V331" s="109">
        <v>2005</v>
      </c>
      <c r="W331" s="108">
        <f>IF(Table1[[#This Row],[ExpenditureDetails1]]=2010,1,(2010-Table1[[#This Row],[ExpenditureDetails1]]))</f>
        <v>5</v>
      </c>
      <c r="X331" s="109">
        <v>4.4999999999999998E-2</v>
      </c>
      <c r="Y331" s="174">
        <f>Table1[[#This Row],[ExpenditureDetails3]]*100000</f>
        <v>4500</v>
      </c>
      <c r="Z331" s="174">
        <f>Table1[[#This Row],[ExpenditureDetails4]]/Table1[[#This Row],[Component detail 4]]</f>
        <v>4500</v>
      </c>
      <c r="AA331" s="109">
        <v>1</v>
      </c>
      <c r="AB331" s="109">
        <v>10</v>
      </c>
      <c r="AC331" s="174">
        <f>IF(ISNUMBER([ExpenditureDetails4]),[ExpenditureDetails4]*HLOOKUP([ExpenditureDetails1],'Currency Conversion'!$A$6:$BE$45,19,FALSE),"No Data")</f>
        <v>6053.4607831036647</v>
      </c>
      <c r="AD331" s="174">
        <f>Table1[[#This Row],[Calculations1]]/exchange_rate_2010</f>
        <v>132.38607478543781</v>
      </c>
      <c r="AE3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605.34607831036647</v>
      </c>
      <c r="AF331" s="174">
        <f>Table1[[#This Row],[Calculations3]]/exchange_rate_2010</f>
        <v>13.238607478543782</v>
      </c>
      <c r="AG331" s="110"/>
      <c r="AH331" s="53"/>
      <c r="BD331" s="36"/>
      <c r="BE331" s="36"/>
      <c r="BF331" s="36"/>
      <c r="BG331" s="36"/>
      <c r="BH331" s="36"/>
      <c r="BI331" s="36"/>
      <c r="BJ331" s="36"/>
      <c r="BK331" s="48"/>
      <c r="BL331" s="36"/>
      <c r="BM331" s="36"/>
      <c r="BN331" s="36"/>
      <c r="BO331" s="36"/>
      <c r="BP331" s="36"/>
      <c r="BQ331" s="36"/>
      <c r="BR331" s="36"/>
    </row>
    <row r="332" spans="2:70" ht="15" customHeight="1">
      <c r="B332" s="48">
        <v>372</v>
      </c>
      <c r="C332" s="48" t="s">
        <v>1703</v>
      </c>
      <c r="D332" s="108">
        <v>508</v>
      </c>
      <c r="E332" s="109" t="s">
        <v>2508</v>
      </c>
      <c r="F332" s="109" t="s">
        <v>1818</v>
      </c>
      <c r="G332" s="109" t="s">
        <v>2510</v>
      </c>
      <c r="H332" s="108" t="s">
        <v>1146</v>
      </c>
      <c r="I332" s="108" t="s">
        <v>2528</v>
      </c>
      <c r="J332" s="108" t="s">
        <v>2528</v>
      </c>
      <c r="K332" s="108"/>
      <c r="L332" s="108">
        <v>1</v>
      </c>
      <c r="M332" s="110" t="s">
        <v>2617</v>
      </c>
      <c r="N332" s="109" t="s">
        <v>1729</v>
      </c>
      <c r="O332" s="109" t="s">
        <v>519</v>
      </c>
      <c r="P332" s="109" t="s">
        <v>2460</v>
      </c>
      <c r="Q332" s="111">
        <v>1</v>
      </c>
      <c r="R332" s="109"/>
      <c r="S332" s="109"/>
      <c r="T332" s="109" t="s">
        <v>7</v>
      </c>
      <c r="U332" s="108">
        <v>1</v>
      </c>
      <c r="V332" s="109">
        <v>2005</v>
      </c>
      <c r="W332" s="108">
        <f>IF(Table1[[#This Row],[ExpenditureDetails1]]=2010,1,(2010-Table1[[#This Row],[ExpenditureDetails1]]))</f>
        <v>5</v>
      </c>
      <c r="X332" s="109">
        <v>4.4999999999999998E-2</v>
      </c>
      <c r="Y332" s="174">
        <f>Table1[[#This Row],[ExpenditureDetails3]]*100000</f>
        <v>4500</v>
      </c>
      <c r="Z332" s="174">
        <f>Table1[[#This Row],[ExpenditureDetails4]]/Table1[[#This Row],[Component detail 4]]</f>
        <v>4500</v>
      </c>
      <c r="AA332" s="109">
        <v>1</v>
      </c>
      <c r="AB332" s="109">
        <v>10</v>
      </c>
      <c r="AC332" s="174">
        <f>IF(ISNUMBER([ExpenditureDetails4]),[ExpenditureDetails4]*HLOOKUP([ExpenditureDetails1],'Currency Conversion'!$A$6:$BE$45,19,FALSE),"No Data")</f>
        <v>6053.4607831036647</v>
      </c>
      <c r="AD332" s="174">
        <f>Table1[[#This Row],[Calculations1]]/exchange_rate_2010</f>
        <v>132.38607478543781</v>
      </c>
      <c r="AE3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605.34607831036647</v>
      </c>
      <c r="AF332" s="174">
        <f>Table1[[#This Row],[Calculations3]]/exchange_rate_2010</f>
        <v>13.238607478543782</v>
      </c>
      <c r="AG332" s="110"/>
      <c r="AH332" s="53"/>
      <c r="BD332" s="36"/>
      <c r="BE332" s="36"/>
      <c r="BF332" s="36"/>
      <c r="BG332" s="36"/>
      <c r="BH332" s="36"/>
      <c r="BI332" s="36"/>
      <c r="BJ332" s="36"/>
      <c r="BK332" s="48"/>
      <c r="BL332" s="36"/>
      <c r="BM332" s="36"/>
      <c r="BN332" s="36"/>
      <c r="BO332" s="36"/>
      <c r="BP332" s="36"/>
      <c r="BQ332" s="36"/>
      <c r="BR332" s="36"/>
    </row>
    <row r="333" spans="2:70" ht="15" customHeight="1">
      <c r="B333" s="48">
        <v>373</v>
      </c>
      <c r="C333" s="48" t="s">
        <v>1703</v>
      </c>
      <c r="D333" s="108">
        <v>508</v>
      </c>
      <c r="E333" s="109" t="s">
        <v>2508</v>
      </c>
      <c r="F333" s="109" t="s">
        <v>1818</v>
      </c>
      <c r="G333" s="109" t="s">
        <v>2510</v>
      </c>
      <c r="H333" s="108" t="s">
        <v>1146</v>
      </c>
      <c r="I333" s="108" t="s">
        <v>2528</v>
      </c>
      <c r="J333" s="108" t="s">
        <v>2528</v>
      </c>
      <c r="K333" s="108"/>
      <c r="L333" s="108">
        <v>1</v>
      </c>
      <c r="M333" s="110" t="s">
        <v>2617</v>
      </c>
      <c r="N333" s="109" t="s">
        <v>1729</v>
      </c>
      <c r="O333" s="109" t="s">
        <v>519</v>
      </c>
      <c r="P333" s="109" t="s">
        <v>2461</v>
      </c>
      <c r="Q333" s="111">
        <v>1</v>
      </c>
      <c r="R333" s="109"/>
      <c r="S333" s="109"/>
      <c r="T333" s="109" t="s">
        <v>7</v>
      </c>
      <c r="U333" s="108">
        <v>1</v>
      </c>
      <c r="V333" s="109">
        <v>2010</v>
      </c>
      <c r="W333" s="108">
        <f>IF(Table1[[#This Row],[ExpenditureDetails1]]=2010,1,(2010-Table1[[#This Row],[ExpenditureDetails1]]))</f>
        <v>1</v>
      </c>
      <c r="X333" s="109">
        <v>0.05</v>
      </c>
      <c r="Y333" s="174">
        <f>Table1[[#This Row],[ExpenditureDetails3]]*100000</f>
        <v>5000</v>
      </c>
      <c r="Z333" s="174">
        <f>Table1[[#This Row],[ExpenditureDetails4]]/Table1[[#This Row],[Component detail 4]]</f>
        <v>5000</v>
      </c>
      <c r="AA333" s="109">
        <v>2</v>
      </c>
      <c r="AB333" s="109">
        <v>10</v>
      </c>
      <c r="AC333" s="174">
        <f>IF(ISNUMBER([ExpenditureDetails4]),[ExpenditureDetails4]*HLOOKUP([ExpenditureDetails1],'Currency Conversion'!$A$6:$BE$45,19,FALSE),"No Data")</f>
        <v>5000</v>
      </c>
      <c r="AD333" s="174">
        <f>Table1[[#This Row],[Calculations1]]/exchange_rate_2010</f>
        <v>109.34742912265327</v>
      </c>
      <c r="AE3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</v>
      </c>
      <c r="AF333" s="174">
        <f>Table1[[#This Row],[Calculations3]]/exchange_rate_2010</f>
        <v>10.934742912265326</v>
      </c>
      <c r="AG333" s="110"/>
      <c r="AH333" s="53"/>
      <c r="BD333" s="36"/>
      <c r="BE333" s="36"/>
      <c r="BF333" s="36"/>
      <c r="BG333" s="36"/>
      <c r="BH333" s="36"/>
      <c r="BI333" s="36"/>
      <c r="BJ333" s="36"/>
      <c r="BK333" s="48"/>
      <c r="BL333" s="36"/>
      <c r="BM333" s="36"/>
      <c r="BN333" s="36"/>
      <c r="BO333" s="36"/>
      <c r="BP333" s="36"/>
      <c r="BQ333" s="36"/>
      <c r="BR333" s="36"/>
    </row>
    <row r="334" spans="2:70" ht="15" customHeight="1">
      <c r="B334" s="48">
        <v>374</v>
      </c>
      <c r="C334" s="48" t="s">
        <v>1703</v>
      </c>
      <c r="D334" s="108">
        <v>508</v>
      </c>
      <c r="E334" s="109" t="s">
        <v>2508</v>
      </c>
      <c r="F334" s="109" t="s">
        <v>1818</v>
      </c>
      <c r="G334" s="109" t="s">
        <v>2510</v>
      </c>
      <c r="H334" s="108" t="s">
        <v>1146</v>
      </c>
      <c r="I334" s="108" t="s">
        <v>2528</v>
      </c>
      <c r="J334" s="108" t="s">
        <v>2528</v>
      </c>
      <c r="K334" s="108"/>
      <c r="L334" s="108">
        <v>1</v>
      </c>
      <c r="M334" s="110" t="s">
        <v>2617</v>
      </c>
      <c r="N334" s="111" t="s">
        <v>1729</v>
      </c>
      <c r="O334" s="111" t="s">
        <v>1713</v>
      </c>
      <c r="P334" s="111" t="s">
        <v>1147</v>
      </c>
      <c r="Q334" s="111">
        <v>1</v>
      </c>
      <c r="R334" s="109"/>
      <c r="S334" s="109"/>
      <c r="T334" s="109" t="s">
        <v>7</v>
      </c>
      <c r="U334" s="108">
        <v>1</v>
      </c>
      <c r="V334" s="109">
        <v>1983</v>
      </c>
      <c r="W334" s="108">
        <f>IF(Table1[[#This Row],[ExpenditureDetails1]]=2010,1,(2010-Table1[[#This Row],[ExpenditureDetails1]]))</f>
        <v>27</v>
      </c>
      <c r="X334" s="109">
        <v>2.5000000000000001E-2</v>
      </c>
      <c r="Y334" s="174">
        <f>Table1[[#This Row],[ExpenditureDetails3]]*100000</f>
        <v>2500</v>
      </c>
      <c r="Z334" s="174">
        <f>Table1[[#This Row],[ExpenditureDetails4]]/Table1[[#This Row],[Component detail 4]]</f>
        <v>2500</v>
      </c>
      <c r="AA334" s="109">
        <v>1</v>
      </c>
      <c r="AB334" s="109">
        <v>10</v>
      </c>
      <c r="AC334" s="174">
        <f>IF(ISNUMBER([ExpenditureDetails4]),[ExpenditureDetails4]*HLOOKUP([ExpenditureDetails1],'Currency Conversion'!$A$6:$BE$45,19,FALSE),"No Data")</f>
        <v>16728.944196607492</v>
      </c>
      <c r="AD334" s="174">
        <f>Table1[[#This Row],[Calculations1]]/exchange_rate_2010</f>
        <v>365.85340796707192</v>
      </c>
      <c r="AE3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1672.8944196607492</v>
      </c>
      <c r="AF334" s="174">
        <f>Table1[[#This Row],[Calculations3]]/exchange_rate_2010</f>
        <v>36.585340796707193</v>
      </c>
      <c r="AG334" s="110"/>
      <c r="AH334" s="53"/>
      <c r="BD334" s="36"/>
      <c r="BE334" s="36"/>
      <c r="BF334" s="36"/>
      <c r="BG334" s="36"/>
      <c r="BH334" s="36"/>
      <c r="BI334" s="36"/>
      <c r="BJ334" s="36"/>
      <c r="BK334" s="48"/>
      <c r="BL334" s="36"/>
      <c r="BM334" s="36"/>
      <c r="BN334" s="36"/>
      <c r="BO334" s="36"/>
      <c r="BP334" s="36"/>
      <c r="BQ334" s="36"/>
      <c r="BR334" s="36"/>
    </row>
    <row r="335" spans="2:70" ht="15" customHeight="1">
      <c r="B335" s="48">
        <v>375</v>
      </c>
      <c r="C335" s="48" t="s">
        <v>1703</v>
      </c>
      <c r="D335" s="108">
        <v>508</v>
      </c>
      <c r="E335" s="109" t="s">
        <v>2508</v>
      </c>
      <c r="F335" s="109" t="s">
        <v>1818</v>
      </c>
      <c r="G335" s="109" t="s">
        <v>2510</v>
      </c>
      <c r="H335" s="108" t="s">
        <v>1146</v>
      </c>
      <c r="I335" s="108" t="s">
        <v>2528</v>
      </c>
      <c r="J335" s="108" t="s">
        <v>2528</v>
      </c>
      <c r="K335" s="108"/>
      <c r="L335" s="108">
        <v>1</v>
      </c>
      <c r="M335" s="110" t="s">
        <v>2617</v>
      </c>
      <c r="N335" s="111" t="s">
        <v>1729</v>
      </c>
      <c r="O335" s="111" t="s">
        <v>1713</v>
      </c>
      <c r="P335" s="111" t="s">
        <v>1148</v>
      </c>
      <c r="Q335" s="111">
        <v>1</v>
      </c>
      <c r="R335" s="109"/>
      <c r="S335" s="109"/>
      <c r="T335" s="109" t="s">
        <v>7</v>
      </c>
      <c r="U335" s="108">
        <v>1</v>
      </c>
      <c r="V335" s="109">
        <v>1978</v>
      </c>
      <c r="W335" s="108">
        <f>IF(Table1[[#This Row],[ExpenditureDetails1]]=2010,1,(2010-Table1[[#This Row],[ExpenditureDetails1]]))</f>
        <v>32</v>
      </c>
      <c r="X335" s="109">
        <v>0.02</v>
      </c>
      <c r="Y335" s="174">
        <f>Table1[[#This Row],[ExpenditureDetails3]]*100000</f>
        <v>2000</v>
      </c>
      <c r="Z335" s="174">
        <f>Table1[[#This Row],[ExpenditureDetails4]]/Table1[[#This Row],[Component detail 4]]</f>
        <v>2000</v>
      </c>
      <c r="AA335" s="109">
        <v>2</v>
      </c>
      <c r="AB335" s="109">
        <v>10</v>
      </c>
      <c r="AC335" s="174">
        <f>IF(ISNUMBER([ExpenditureDetails4]),[ExpenditureDetails4]*HLOOKUP([ExpenditureDetails1],'Currency Conversion'!$A$6:$BE$45,19,FALSE),"No Data")</f>
        <v>21211.021034861609</v>
      </c>
      <c r="AD335" s="174">
        <f>Table1[[#This Row],[Calculations1]]/exchange_rate_2010</f>
        <v>463.87412384572747</v>
      </c>
      <c r="AE3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2121.102103486161</v>
      </c>
      <c r="AF335" s="174">
        <f>Table1[[#This Row],[Calculations3]]/exchange_rate_2010</f>
        <v>46.387412384572748</v>
      </c>
      <c r="AG335" s="110"/>
      <c r="AH335" s="53"/>
      <c r="BD335" s="36"/>
      <c r="BE335" s="36"/>
      <c r="BF335" s="36"/>
      <c r="BG335" s="36"/>
      <c r="BH335" s="36"/>
      <c r="BI335" s="36"/>
      <c r="BJ335" s="36"/>
      <c r="BK335" s="48"/>
      <c r="BL335" s="36"/>
      <c r="BM335" s="36"/>
      <c r="BN335" s="36"/>
      <c r="BO335" s="36"/>
      <c r="BP335" s="36"/>
      <c r="BQ335" s="36"/>
      <c r="BR335" s="36"/>
    </row>
    <row r="336" spans="2:70" ht="15" customHeight="1">
      <c r="B336" s="48">
        <v>377</v>
      </c>
      <c r="C336" s="48" t="s">
        <v>1703</v>
      </c>
      <c r="D336" s="108">
        <v>411</v>
      </c>
      <c r="E336" s="109" t="s">
        <v>2508</v>
      </c>
      <c r="F336" s="109" t="s">
        <v>1818</v>
      </c>
      <c r="G336" s="109" t="s">
        <v>2510</v>
      </c>
      <c r="H336" s="108" t="s">
        <v>2524</v>
      </c>
      <c r="I336" s="108" t="s">
        <v>2855</v>
      </c>
      <c r="J336" s="108" t="s">
        <v>2852</v>
      </c>
      <c r="K336" s="108" t="s">
        <v>2858</v>
      </c>
      <c r="L336" s="108">
        <v>10</v>
      </c>
      <c r="M336" s="110" t="s">
        <v>2617</v>
      </c>
      <c r="N336" s="111" t="s">
        <v>20</v>
      </c>
      <c r="O336" s="111" t="s">
        <v>2486</v>
      </c>
      <c r="P336" s="111" t="s">
        <v>20</v>
      </c>
      <c r="Q336" s="111">
        <v>1</v>
      </c>
      <c r="R336" s="109"/>
      <c r="S336" s="109"/>
      <c r="T336" s="109" t="s">
        <v>7</v>
      </c>
      <c r="U336" s="108">
        <v>1</v>
      </c>
      <c r="V336" s="109">
        <v>2010</v>
      </c>
      <c r="W336" s="108">
        <f>IF(Table1[[#This Row],[ExpenditureDetails1]]=2010,1,(2010-Table1[[#This Row],[ExpenditureDetails1]]))</f>
        <v>1</v>
      </c>
      <c r="X336" s="109">
        <v>1</v>
      </c>
      <c r="Y336" s="174">
        <f>Table1[[#This Row],[ExpenditureDetails3]]*100000</f>
        <v>100000</v>
      </c>
      <c r="Z336" s="174">
        <f>Table1[[#This Row],[ExpenditureDetails4]]/Table1[[#This Row],[Component detail 4]]</f>
        <v>100000</v>
      </c>
      <c r="AA336" s="109">
        <v>2</v>
      </c>
      <c r="AB336" s="109">
        <v>10</v>
      </c>
      <c r="AC336" s="174">
        <f>IF(ISNUMBER([ExpenditureDetails4]),[ExpenditureDetails4]*HLOOKUP([ExpenditureDetails1],'Currency Conversion'!$A$6:$BE$45,19,FALSE),"No Data")</f>
        <v>100000</v>
      </c>
      <c r="AD336" s="174">
        <f>Table1[[#This Row],[Calculations1]]/exchange_rate_2010</f>
        <v>2186.9485824530652</v>
      </c>
      <c r="AE3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10000</v>
      </c>
      <c r="AF336" s="174">
        <f>Table1[[#This Row],[Calculations3]]/exchange_rate_2010</f>
        <v>218.69485824530653</v>
      </c>
      <c r="AG336" s="110"/>
      <c r="AH336" s="53"/>
      <c r="BD336" s="36"/>
      <c r="BE336" s="36"/>
      <c r="BF336" s="36"/>
      <c r="BG336" s="36"/>
      <c r="BH336" s="36"/>
      <c r="BI336" s="36"/>
      <c r="BJ336" s="36"/>
      <c r="BK336" s="48"/>
      <c r="BL336" s="36"/>
      <c r="BM336" s="36"/>
      <c r="BN336" s="36"/>
      <c r="BO336" s="36"/>
      <c r="BP336" s="36"/>
      <c r="BQ336" s="36"/>
      <c r="BR336" s="36"/>
    </row>
    <row r="337" spans="2:70" ht="15" customHeight="1">
      <c r="B337" s="48">
        <v>378</v>
      </c>
      <c r="C337" s="48" t="s">
        <v>1703</v>
      </c>
      <c r="D337" s="108">
        <v>411</v>
      </c>
      <c r="E337" s="109" t="s">
        <v>2508</v>
      </c>
      <c r="F337" s="109" t="s">
        <v>1818</v>
      </c>
      <c r="G337" s="109" t="s">
        <v>2510</v>
      </c>
      <c r="H337" s="108" t="s">
        <v>2524</v>
      </c>
      <c r="I337" s="108" t="s">
        <v>2855</v>
      </c>
      <c r="J337" s="108" t="s">
        <v>2852</v>
      </c>
      <c r="K337" s="108" t="s">
        <v>2858</v>
      </c>
      <c r="L337" s="108">
        <v>10</v>
      </c>
      <c r="M337" s="110" t="s">
        <v>2617</v>
      </c>
      <c r="N337" s="109" t="s">
        <v>1729</v>
      </c>
      <c r="O337" s="109" t="s">
        <v>519</v>
      </c>
      <c r="P337" s="109" t="s">
        <v>2457</v>
      </c>
      <c r="Q337" s="111">
        <v>1</v>
      </c>
      <c r="R337" s="109"/>
      <c r="S337" s="109"/>
      <c r="T337" s="109" t="s">
        <v>7</v>
      </c>
      <c r="U337" s="108">
        <v>1</v>
      </c>
      <c r="V337" s="109">
        <v>1979</v>
      </c>
      <c r="W337" s="108">
        <f>IF(Table1[[#This Row],[ExpenditureDetails1]]=2010,1,(2010-Table1[[#This Row],[ExpenditureDetails1]]))</f>
        <v>31</v>
      </c>
      <c r="X337" s="109">
        <v>0.2</v>
      </c>
      <c r="Y337" s="174">
        <f>Table1[[#This Row],[ExpenditureDetails3]]*100000</f>
        <v>20000</v>
      </c>
      <c r="Z337" s="174">
        <f>Table1[[#This Row],[ExpenditureDetails4]]/Table1[[#This Row],[Component detail 4]]</f>
        <v>20000</v>
      </c>
      <c r="AA337" s="109">
        <v>1</v>
      </c>
      <c r="AB337" s="109">
        <v>10</v>
      </c>
      <c r="AC337" s="174">
        <f>IF(ISNUMBER([ExpenditureDetails4]),[ExpenditureDetails4]*HLOOKUP([ExpenditureDetails1],'Currency Conversion'!$A$6:$BE$45,19,FALSE),"No Data")</f>
        <v>206955.13707208069</v>
      </c>
      <c r="AD337" s="174">
        <f>Table1[[#This Row],[Calculations1]]/exchange_rate_2010</f>
        <v>4526.0024365116669</v>
      </c>
      <c r="AE3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20695.513707208069</v>
      </c>
      <c r="AF337" s="174">
        <f>Table1[[#This Row],[Calculations3]]/exchange_rate_2010</f>
        <v>452.60024365116669</v>
      </c>
      <c r="AG337" s="110"/>
      <c r="AH337" s="53"/>
      <c r="BD337" s="36"/>
      <c r="BE337" s="36"/>
      <c r="BF337" s="36"/>
      <c r="BG337" s="36"/>
      <c r="BH337" s="36"/>
      <c r="BI337" s="36"/>
      <c r="BJ337" s="36"/>
      <c r="BK337" s="48"/>
      <c r="BL337" s="36"/>
      <c r="BM337" s="36"/>
      <c r="BN337" s="36"/>
      <c r="BO337" s="36"/>
      <c r="BP337" s="36"/>
      <c r="BQ337" s="36"/>
      <c r="BR337" s="36"/>
    </row>
    <row r="338" spans="2:70" ht="15" customHeight="1">
      <c r="B338" s="48">
        <v>379</v>
      </c>
      <c r="C338" s="48" t="s">
        <v>1703</v>
      </c>
      <c r="D338" s="108">
        <v>411</v>
      </c>
      <c r="E338" s="109" t="s">
        <v>2508</v>
      </c>
      <c r="F338" s="109" t="s">
        <v>1818</v>
      </c>
      <c r="G338" s="109" t="s">
        <v>2510</v>
      </c>
      <c r="H338" s="108" t="s">
        <v>2524</v>
      </c>
      <c r="I338" s="108" t="s">
        <v>2855</v>
      </c>
      <c r="J338" s="108" t="s">
        <v>2852</v>
      </c>
      <c r="K338" s="108" t="s">
        <v>2858</v>
      </c>
      <c r="L338" s="108">
        <v>10</v>
      </c>
      <c r="M338" s="110" t="s">
        <v>2617</v>
      </c>
      <c r="N338" s="109" t="s">
        <v>1729</v>
      </c>
      <c r="O338" s="109" t="s">
        <v>519</v>
      </c>
      <c r="P338" s="109" t="s">
        <v>2462</v>
      </c>
      <c r="Q338" s="111">
        <v>1</v>
      </c>
      <c r="R338" s="109"/>
      <c r="S338" s="109"/>
      <c r="T338" s="109" t="s">
        <v>7</v>
      </c>
      <c r="U338" s="108">
        <v>1</v>
      </c>
      <c r="V338" s="109">
        <v>1998</v>
      </c>
      <c r="W338" s="108">
        <f>IF(Table1[[#This Row],[ExpenditureDetails1]]=2010,1,(2010-Table1[[#This Row],[ExpenditureDetails1]]))</f>
        <v>12</v>
      </c>
      <c r="X338" s="109">
        <v>0.3</v>
      </c>
      <c r="Y338" s="174">
        <f>Table1[[#This Row],[ExpenditureDetails3]]*100000</f>
        <v>30000</v>
      </c>
      <c r="Z338" s="174">
        <f>Table1[[#This Row],[ExpenditureDetails4]]/Table1[[#This Row],[Component detail 4]]</f>
        <v>30000</v>
      </c>
      <c r="AA338" s="109">
        <v>1</v>
      </c>
      <c r="AB338" s="109">
        <v>10</v>
      </c>
      <c r="AC338" s="174">
        <f>IF(ISNUMBER([ExpenditureDetails4]),[ExpenditureDetails4]*HLOOKUP([ExpenditureDetails1],'Currency Conversion'!$A$6:$BE$45,19,FALSE),"No Data")</f>
        <v>56371.619069685126</v>
      </c>
      <c r="AD338" s="174">
        <f>Table1[[#This Row],[Calculations1]]/exchange_rate_2010</f>
        <v>1232.8183241503207</v>
      </c>
      <c r="AE3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5637.161906968513</v>
      </c>
      <c r="AF338" s="174">
        <f>Table1[[#This Row],[Calculations3]]/exchange_rate_2010</f>
        <v>123.28183241503208</v>
      </c>
      <c r="AG338" s="110"/>
      <c r="AH338" s="53"/>
      <c r="BD338" s="36"/>
      <c r="BE338" s="36"/>
      <c r="BF338" s="36"/>
      <c r="BG338" s="36"/>
      <c r="BH338" s="36"/>
      <c r="BI338" s="36"/>
      <c r="BJ338" s="36"/>
      <c r="BK338" s="48"/>
      <c r="BL338" s="36"/>
      <c r="BM338" s="36"/>
      <c r="BN338" s="36"/>
      <c r="BO338" s="36"/>
      <c r="BP338" s="36"/>
      <c r="BQ338" s="36"/>
      <c r="BR338" s="36"/>
    </row>
    <row r="339" spans="2:70" ht="15" customHeight="1">
      <c r="B339" s="48">
        <v>380</v>
      </c>
      <c r="C339" s="48" t="s">
        <v>1703</v>
      </c>
      <c r="D339" s="108">
        <v>411</v>
      </c>
      <c r="E339" s="109" t="s">
        <v>2508</v>
      </c>
      <c r="F339" s="109" t="s">
        <v>1818</v>
      </c>
      <c r="G339" s="109" t="s">
        <v>2510</v>
      </c>
      <c r="H339" s="108" t="s">
        <v>2524</v>
      </c>
      <c r="I339" s="108" t="s">
        <v>2855</v>
      </c>
      <c r="J339" s="108" t="s">
        <v>2852</v>
      </c>
      <c r="K339" s="108" t="s">
        <v>2858</v>
      </c>
      <c r="L339" s="108">
        <v>10</v>
      </c>
      <c r="M339" s="110" t="s">
        <v>2617</v>
      </c>
      <c r="N339" s="109" t="s">
        <v>1729</v>
      </c>
      <c r="O339" s="109" t="s">
        <v>519</v>
      </c>
      <c r="P339" s="109" t="s">
        <v>2457</v>
      </c>
      <c r="Q339" s="111">
        <v>1</v>
      </c>
      <c r="R339" s="109"/>
      <c r="S339" s="109"/>
      <c r="T339" s="109" t="s">
        <v>7</v>
      </c>
      <c r="U339" s="108">
        <v>1</v>
      </c>
      <c r="V339" s="109">
        <v>1998</v>
      </c>
      <c r="W339" s="108">
        <f>IF(Table1[[#This Row],[ExpenditureDetails1]]=2010,1,(2010-Table1[[#This Row],[ExpenditureDetails1]]))</f>
        <v>12</v>
      </c>
      <c r="X339" s="109">
        <v>0.3</v>
      </c>
      <c r="Y339" s="174">
        <f>Table1[[#This Row],[ExpenditureDetails3]]*100000</f>
        <v>30000</v>
      </c>
      <c r="Z339" s="174">
        <f>Table1[[#This Row],[ExpenditureDetails4]]/Table1[[#This Row],[Component detail 4]]</f>
        <v>30000</v>
      </c>
      <c r="AA339" s="109">
        <v>1</v>
      </c>
      <c r="AB339" s="109">
        <v>10</v>
      </c>
      <c r="AC339" s="174">
        <f>IF(ISNUMBER([ExpenditureDetails4]),[ExpenditureDetails4]*HLOOKUP([ExpenditureDetails1],'Currency Conversion'!$A$6:$BE$45,19,FALSE),"No Data")</f>
        <v>56371.619069685126</v>
      </c>
      <c r="AD339" s="174">
        <f>Table1[[#This Row],[Calculations1]]/exchange_rate_2010</f>
        <v>1232.8183241503207</v>
      </c>
      <c r="AE3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5637.161906968513</v>
      </c>
      <c r="AF339" s="174">
        <f>Table1[[#This Row],[Calculations3]]/exchange_rate_2010</f>
        <v>123.28183241503208</v>
      </c>
      <c r="AG339" s="110"/>
      <c r="AH339" s="53"/>
      <c r="BD339" s="36"/>
      <c r="BE339" s="36"/>
      <c r="BF339" s="36"/>
      <c r="BG339" s="36"/>
      <c r="BH339" s="36"/>
      <c r="BI339" s="36"/>
      <c r="BJ339" s="36"/>
      <c r="BK339" s="48"/>
      <c r="BL339" s="36"/>
      <c r="BM339" s="36"/>
      <c r="BN339" s="36"/>
      <c r="BO339" s="36"/>
      <c r="BP339" s="36"/>
      <c r="BQ339" s="36"/>
      <c r="BR339" s="36"/>
    </row>
    <row r="340" spans="2:70" ht="15" customHeight="1">
      <c r="B340" s="48">
        <v>381</v>
      </c>
      <c r="C340" s="48" t="s">
        <v>1703</v>
      </c>
      <c r="D340" s="108">
        <v>411</v>
      </c>
      <c r="E340" s="109" t="s">
        <v>2508</v>
      </c>
      <c r="F340" s="109" t="s">
        <v>1818</v>
      </c>
      <c r="G340" s="109" t="s">
        <v>2510</v>
      </c>
      <c r="H340" s="108" t="s">
        <v>2524</v>
      </c>
      <c r="I340" s="108" t="s">
        <v>2855</v>
      </c>
      <c r="J340" s="108" t="s">
        <v>2852</v>
      </c>
      <c r="K340" s="108" t="s">
        <v>2858</v>
      </c>
      <c r="L340" s="108">
        <v>10</v>
      </c>
      <c r="M340" s="110" t="s">
        <v>2617</v>
      </c>
      <c r="N340" s="109" t="s">
        <v>1729</v>
      </c>
      <c r="O340" s="109" t="s">
        <v>519</v>
      </c>
      <c r="P340" s="109" t="s">
        <v>2457</v>
      </c>
      <c r="Q340" s="111">
        <v>1</v>
      </c>
      <c r="R340" s="109"/>
      <c r="S340" s="109"/>
      <c r="T340" s="109" t="s">
        <v>7</v>
      </c>
      <c r="U340" s="108">
        <v>1</v>
      </c>
      <c r="V340" s="109">
        <v>1998</v>
      </c>
      <c r="W340" s="108">
        <f>IF(Table1[[#This Row],[ExpenditureDetails1]]=2010,1,(2010-Table1[[#This Row],[ExpenditureDetails1]]))</f>
        <v>12</v>
      </c>
      <c r="X340" s="109">
        <v>0.25</v>
      </c>
      <c r="Y340" s="174">
        <f>Table1[[#This Row],[ExpenditureDetails3]]*100000</f>
        <v>25000</v>
      </c>
      <c r="Z340" s="174">
        <f>Table1[[#This Row],[ExpenditureDetails4]]/Table1[[#This Row],[Component detail 4]]</f>
        <v>25000</v>
      </c>
      <c r="AA340" s="109">
        <v>1</v>
      </c>
      <c r="AB340" s="109">
        <v>10</v>
      </c>
      <c r="AC340" s="174">
        <f>IF(ISNUMBER([ExpenditureDetails4]),[ExpenditureDetails4]*HLOOKUP([ExpenditureDetails1],'Currency Conversion'!$A$6:$BE$45,19,FALSE),"No Data")</f>
        <v>46976.349224737605</v>
      </c>
      <c r="AD340" s="174">
        <f>Table1[[#This Row],[Calculations1]]/exchange_rate_2010</f>
        <v>1027.3486034586006</v>
      </c>
      <c r="AE3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4697.6349224737605</v>
      </c>
      <c r="AF340" s="174">
        <f>Table1[[#This Row],[Calculations3]]/exchange_rate_2010</f>
        <v>102.73486034586006</v>
      </c>
      <c r="AG340" s="110"/>
      <c r="AH340" s="53"/>
      <c r="BD340" s="36"/>
      <c r="BE340" s="36"/>
      <c r="BF340" s="36"/>
      <c r="BG340" s="36"/>
      <c r="BH340" s="36"/>
      <c r="BI340" s="36"/>
      <c r="BJ340" s="36"/>
      <c r="BK340" s="48"/>
      <c r="BL340" s="36"/>
      <c r="BM340" s="36"/>
      <c r="BN340" s="36"/>
      <c r="BO340" s="36"/>
      <c r="BP340" s="36"/>
      <c r="BQ340" s="36"/>
      <c r="BR340" s="36"/>
    </row>
    <row r="341" spans="2:70" ht="15" customHeight="1">
      <c r="B341" s="48">
        <v>382</v>
      </c>
      <c r="C341" s="48" t="s">
        <v>1703</v>
      </c>
      <c r="D341" s="108">
        <v>411</v>
      </c>
      <c r="E341" s="109" t="s">
        <v>2508</v>
      </c>
      <c r="F341" s="109" t="s">
        <v>1818</v>
      </c>
      <c r="G341" s="109" t="s">
        <v>2510</v>
      </c>
      <c r="H341" s="108" t="s">
        <v>2524</v>
      </c>
      <c r="I341" s="108" t="s">
        <v>2855</v>
      </c>
      <c r="J341" s="108" t="s">
        <v>2852</v>
      </c>
      <c r="K341" s="108" t="s">
        <v>2858</v>
      </c>
      <c r="L341" s="108">
        <v>10</v>
      </c>
      <c r="M341" s="110" t="s">
        <v>2617</v>
      </c>
      <c r="N341" s="111" t="s">
        <v>1729</v>
      </c>
      <c r="O341" s="111" t="s">
        <v>210</v>
      </c>
      <c r="P341" s="111" t="s">
        <v>1149</v>
      </c>
      <c r="Q341" s="111">
        <v>1</v>
      </c>
      <c r="R341" s="109"/>
      <c r="S341" s="109"/>
      <c r="T341" s="109" t="s">
        <v>7</v>
      </c>
      <c r="U341" s="108">
        <v>1</v>
      </c>
      <c r="V341" s="109">
        <v>1998</v>
      </c>
      <c r="W341" s="108">
        <f>IF(Table1[[#This Row],[ExpenditureDetails1]]=2010,1,(2010-Table1[[#This Row],[ExpenditureDetails1]]))</f>
        <v>12</v>
      </c>
      <c r="X341" s="109">
        <v>0.4</v>
      </c>
      <c r="Y341" s="174">
        <f>Table1[[#This Row],[ExpenditureDetails3]]*100000</f>
        <v>40000</v>
      </c>
      <c r="Z341" s="174">
        <f>Table1[[#This Row],[ExpenditureDetails4]]/Table1[[#This Row],[Component detail 4]]</f>
        <v>40000</v>
      </c>
      <c r="AA341" s="109">
        <v>1</v>
      </c>
      <c r="AB341" s="109">
        <v>10</v>
      </c>
      <c r="AC341" s="174">
        <f>IF(ISNUMBER([ExpenditureDetails4]),[ExpenditureDetails4]*HLOOKUP([ExpenditureDetails1],'Currency Conversion'!$A$6:$BE$45,19,FALSE),"No Data")</f>
        <v>75162.158759580168</v>
      </c>
      <c r="AD341" s="174">
        <f>Table1[[#This Row],[Calculations1]]/exchange_rate_2010</f>
        <v>1643.7577655337609</v>
      </c>
      <c r="AE3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7516.215875958017</v>
      </c>
      <c r="AF341" s="174">
        <f>Table1[[#This Row],[Calculations3]]/exchange_rate_2010</f>
        <v>164.37577655337611</v>
      </c>
      <c r="AG341" s="110"/>
      <c r="AH341" s="53"/>
      <c r="BD341" s="36"/>
      <c r="BE341" s="36"/>
      <c r="BF341" s="36"/>
      <c r="BG341" s="36"/>
      <c r="BH341" s="36"/>
      <c r="BI341" s="36"/>
      <c r="BJ341" s="36"/>
      <c r="BK341" s="48"/>
      <c r="BL341" s="36"/>
      <c r="BM341" s="36"/>
      <c r="BN341" s="36"/>
      <c r="BO341" s="36"/>
      <c r="BP341" s="36"/>
      <c r="BQ341" s="36"/>
      <c r="BR341" s="36"/>
    </row>
    <row r="342" spans="2:70" ht="15" customHeight="1">
      <c r="B342" s="48">
        <v>383</v>
      </c>
      <c r="C342" s="48" t="s">
        <v>1703</v>
      </c>
      <c r="D342" s="108">
        <v>411</v>
      </c>
      <c r="E342" s="109" t="s">
        <v>2508</v>
      </c>
      <c r="F342" s="109" t="s">
        <v>1818</v>
      </c>
      <c r="G342" s="109" t="s">
        <v>2510</v>
      </c>
      <c r="H342" s="108" t="s">
        <v>2524</v>
      </c>
      <c r="I342" s="108" t="s">
        <v>2855</v>
      </c>
      <c r="J342" s="108" t="s">
        <v>2852</v>
      </c>
      <c r="K342" s="108" t="s">
        <v>2858</v>
      </c>
      <c r="L342" s="108">
        <v>10</v>
      </c>
      <c r="M342" s="110" t="s">
        <v>2617</v>
      </c>
      <c r="N342" s="109" t="s">
        <v>1712</v>
      </c>
      <c r="O342" s="111"/>
      <c r="P342" s="111" t="s">
        <v>1150</v>
      </c>
      <c r="Q342" s="111">
        <v>1</v>
      </c>
      <c r="R342" s="109"/>
      <c r="S342" s="109"/>
      <c r="T342" s="109" t="s">
        <v>7</v>
      </c>
      <c r="U342" s="108">
        <v>1</v>
      </c>
      <c r="V342" s="109">
        <v>1997</v>
      </c>
      <c r="W342" s="108">
        <f>IF(Table1[[#This Row],[ExpenditureDetails1]]=2010,1,(2010-Table1[[#This Row],[ExpenditureDetails1]]))</f>
        <v>13</v>
      </c>
      <c r="X342" s="109">
        <v>0.5</v>
      </c>
      <c r="Y342" s="174">
        <f>Table1[[#This Row],[ExpenditureDetails3]]*100000</f>
        <v>50000</v>
      </c>
      <c r="Z342" s="174">
        <f>Table1[[#This Row],[ExpenditureDetails4]]/Table1[[#This Row],[Component detail 4]]</f>
        <v>50000</v>
      </c>
      <c r="AA342" s="109">
        <v>2</v>
      </c>
      <c r="AB342" s="109">
        <v>10</v>
      </c>
      <c r="AC342" s="174">
        <f>IF(ISNUMBER([ExpenditureDetails4]),[ExpenditureDetails4]*HLOOKUP([ExpenditureDetails1],'Currency Conversion'!$A$6:$BE$45,19,FALSE),"No Data")</f>
        <v>100020.43518674363</v>
      </c>
      <c r="AD342" s="174">
        <f>Table1[[#This Row],[Calculations1]]/exchange_rate_2010</f>
        <v>2187.3954894798771</v>
      </c>
      <c r="AE3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10002.043518674363</v>
      </c>
      <c r="AF342" s="174">
        <f>Table1[[#This Row],[Calculations3]]/exchange_rate_2010</f>
        <v>218.73954894798769</v>
      </c>
      <c r="AG342" s="110"/>
      <c r="AH342" s="53"/>
      <c r="BD342" s="36"/>
      <c r="BE342" s="36"/>
      <c r="BF342" s="36"/>
      <c r="BG342" s="36"/>
      <c r="BH342" s="36"/>
      <c r="BI342" s="36"/>
      <c r="BJ342" s="36"/>
      <c r="BK342" s="48"/>
      <c r="BL342" s="36"/>
      <c r="BM342" s="36"/>
      <c r="BN342" s="36"/>
      <c r="BO342" s="36"/>
      <c r="BP342" s="36"/>
      <c r="BQ342" s="36"/>
      <c r="BR342" s="36"/>
    </row>
    <row r="343" spans="2:70" ht="15" customHeight="1">
      <c r="B343" s="48">
        <v>384</v>
      </c>
      <c r="C343" s="48" t="s">
        <v>1703</v>
      </c>
      <c r="D343" s="108">
        <v>411</v>
      </c>
      <c r="E343" s="109" t="s">
        <v>2508</v>
      </c>
      <c r="F343" s="109" t="s">
        <v>1818</v>
      </c>
      <c r="G343" s="109" t="s">
        <v>2510</v>
      </c>
      <c r="H343" s="108" t="s">
        <v>2524</v>
      </c>
      <c r="I343" s="108" t="s">
        <v>2855</v>
      </c>
      <c r="J343" s="108" t="s">
        <v>2852</v>
      </c>
      <c r="K343" s="108" t="s">
        <v>2858</v>
      </c>
      <c r="L343" s="108">
        <v>10</v>
      </c>
      <c r="M343" s="110" t="s">
        <v>2617</v>
      </c>
      <c r="N343" s="111" t="s">
        <v>364</v>
      </c>
      <c r="O343" s="111" t="s">
        <v>2465</v>
      </c>
      <c r="P343" s="111" t="s">
        <v>364</v>
      </c>
      <c r="Q343" s="111">
        <v>1</v>
      </c>
      <c r="R343" s="109"/>
      <c r="S343" s="109"/>
      <c r="T343" s="109" t="s">
        <v>7</v>
      </c>
      <c r="U343" s="108">
        <v>1</v>
      </c>
      <c r="V343" s="109">
        <v>2010</v>
      </c>
      <c r="W343" s="108">
        <f>IF(Table1[[#This Row],[ExpenditureDetails1]]=2010,1,(2010-Table1[[#This Row],[ExpenditureDetails1]]))</f>
        <v>1</v>
      </c>
      <c r="X343" s="109">
        <v>0.1</v>
      </c>
      <c r="Y343" s="174">
        <f>Table1[[#This Row],[ExpenditureDetails3]]*100000</f>
        <v>10000</v>
      </c>
      <c r="Z343" s="174">
        <f>Table1[[#This Row],[ExpenditureDetails4]]/Table1[[#This Row],[Component detail 4]]</f>
        <v>10000</v>
      </c>
      <c r="AA343" s="109">
        <v>1</v>
      </c>
      <c r="AB343" s="109">
        <v>20</v>
      </c>
      <c r="AC343" s="174">
        <f>IF(ISNUMBER([ExpenditureDetails4]),[ExpenditureDetails4]*HLOOKUP([ExpenditureDetails1],'Currency Conversion'!$A$6:$BE$45,19,FALSE),"No Data")</f>
        <v>10000</v>
      </c>
      <c r="AD343" s="174">
        <f>Table1[[#This Row],[Calculations1]]/exchange_rate_2010</f>
        <v>218.69485824530653</v>
      </c>
      <c r="AE3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</v>
      </c>
      <c r="AF343" s="174">
        <f>Table1[[#This Row],[Calculations3]]/exchange_rate_2010</f>
        <v>10.934742912265326</v>
      </c>
      <c r="AG343" s="110"/>
      <c r="AH343" s="53"/>
      <c r="BD343" s="36"/>
      <c r="BE343" s="36"/>
      <c r="BF343" s="36"/>
      <c r="BG343" s="36"/>
      <c r="BH343" s="36"/>
      <c r="BI343" s="36"/>
      <c r="BJ343" s="36"/>
      <c r="BK343" s="48"/>
      <c r="BL343" s="36"/>
      <c r="BM343" s="36"/>
      <c r="BN343" s="36"/>
      <c r="BO343" s="36"/>
      <c r="BP343" s="36"/>
      <c r="BQ343" s="36"/>
      <c r="BR343" s="36"/>
    </row>
    <row r="344" spans="2:70" ht="15" customHeight="1">
      <c r="B344" s="48">
        <v>385</v>
      </c>
      <c r="C344" s="48" t="s">
        <v>1703</v>
      </c>
      <c r="D344" s="108">
        <v>411</v>
      </c>
      <c r="E344" s="109" t="s">
        <v>2508</v>
      </c>
      <c r="F344" s="109" t="s">
        <v>1818</v>
      </c>
      <c r="G344" s="109" t="s">
        <v>2510</v>
      </c>
      <c r="H344" s="108" t="s">
        <v>2524</v>
      </c>
      <c r="I344" s="108" t="s">
        <v>2855</v>
      </c>
      <c r="J344" s="108" t="s">
        <v>2852</v>
      </c>
      <c r="K344" s="108" t="s">
        <v>2858</v>
      </c>
      <c r="L344" s="108">
        <v>10</v>
      </c>
      <c r="M344" s="110" t="s">
        <v>2617</v>
      </c>
      <c r="N344" s="111" t="s">
        <v>364</v>
      </c>
      <c r="O344" s="111" t="s">
        <v>2467</v>
      </c>
      <c r="P344" s="111" t="s">
        <v>1152</v>
      </c>
      <c r="Q344" s="111">
        <v>1</v>
      </c>
      <c r="R344" s="109"/>
      <c r="S344" s="109"/>
      <c r="T344" s="109" t="s">
        <v>7</v>
      </c>
      <c r="U344" s="108">
        <v>1</v>
      </c>
      <c r="V344" s="109">
        <v>2010</v>
      </c>
      <c r="W344" s="108">
        <f>IF(Table1[[#This Row],[ExpenditureDetails1]]=2010,1,(2010-Table1[[#This Row],[ExpenditureDetails1]]))</f>
        <v>1</v>
      </c>
      <c r="X344" s="109">
        <v>0.04</v>
      </c>
      <c r="Y344" s="174">
        <f>Table1[[#This Row],[ExpenditureDetails3]]*100000</f>
        <v>4000</v>
      </c>
      <c r="Z344" s="174">
        <f>Table1[[#This Row],[ExpenditureDetails4]]/Table1[[#This Row],[Component detail 4]]</f>
        <v>4000</v>
      </c>
      <c r="AA344" s="109">
        <v>1</v>
      </c>
      <c r="AB344" s="109">
        <v>10</v>
      </c>
      <c r="AC344" s="174">
        <f>IF(ISNUMBER([ExpenditureDetails4]),[ExpenditureDetails4]*HLOOKUP([ExpenditureDetails1],'Currency Conversion'!$A$6:$BE$45,19,FALSE),"No Data")</f>
        <v>4000</v>
      </c>
      <c r="AD344" s="174">
        <f>Table1[[#This Row],[Calculations1]]/exchange_rate_2010</f>
        <v>87.477943298122611</v>
      </c>
      <c r="AE3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400</v>
      </c>
      <c r="AF344" s="174">
        <f>Table1[[#This Row],[Calculations3]]/exchange_rate_2010</f>
        <v>8.7477943298122618</v>
      </c>
      <c r="AG344" s="110"/>
      <c r="AH344" s="53"/>
      <c r="BD344" s="36"/>
      <c r="BE344" s="36"/>
      <c r="BF344" s="36"/>
      <c r="BG344" s="36"/>
      <c r="BH344" s="36"/>
      <c r="BI344" s="36"/>
      <c r="BJ344" s="36"/>
      <c r="BK344" s="48"/>
      <c r="BL344" s="36"/>
      <c r="BM344" s="36"/>
      <c r="BN344" s="36"/>
      <c r="BO344" s="36"/>
      <c r="BP344" s="36"/>
      <c r="BQ344" s="36"/>
      <c r="BR344" s="36"/>
    </row>
    <row r="345" spans="2:70" ht="15" customHeight="1">
      <c r="B345" s="48">
        <v>386</v>
      </c>
      <c r="C345" s="48" t="s">
        <v>1703</v>
      </c>
      <c r="D345" s="108">
        <v>411</v>
      </c>
      <c r="E345" s="109" t="s">
        <v>2508</v>
      </c>
      <c r="F345" s="109" t="s">
        <v>1818</v>
      </c>
      <c r="G345" s="109" t="s">
        <v>2510</v>
      </c>
      <c r="H345" s="108" t="s">
        <v>2524</v>
      </c>
      <c r="I345" s="108" t="s">
        <v>2855</v>
      </c>
      <c r="J345" s="108" t="s">
        <v>2852</v>
      </c>
      <c r="K345" s="108" t="s">
        <v>2858</v>
      </c>
      <c r="L345" s="108">
        <v>10</v>
      </c>
      <c r="M345" s="110" t="s">
        <v>2617</v>
      </c>
      <c r="N345" s="109" t="s">
        <v>1712</v>
      </c>
      <c r="O345" s="111"/>
      <c r="P345" s="111" t="s">
        <v>2911</v>
      </c>
      <c r="Q345" s="111">
        <v>1</v>
      </c>
      <c r="R345" s="109"/>
      <c r="S345" s="109"/>
      <c r="T345" s="109" t="s">
        <v>28</v>
      </c>
      <c r="U345" s="108">
        <v>2</v>
      </c>
      <c r="V345" s="109">
        <v>2005</v>
      </c>
      <c r="W345" s="108"/>
      <c r="X345" s="109">
        <v>2.5000000000000001E-2</v>
      </c>
      <c r="Y345" s="174">
        <f>Table1[[#This Row],[ExpenditureDetails3]]*100000</f>
        <v>2500</v>
      </c>
      <c r="Z345" s="174">
        <f>Table1[[#This Row],[ExpenditureDetails4]]/Table1[[#This Row],[Component detail 4]]</f>
        <v>2500</v>
      </c>
      <c r="AA345" s="109">
        <v>1</v>
      </c>
      <c r="AB345" s="109">
        <v>10</v>
      </c>
      <c r="AC345" s="174">
        <f>IF(ISNUMBER([ExpenditureDetails4]),[ExpenditureDetails4]*HLOOKUP([ExpenditureDetails1],'Currency Conversion'!$A$6:$BE$45,19,FALSE),"No Data")</f>
        <v>3363.0337683909252</v>
      </c>
      <c r="AD345" s="174">
        <f>Table1[[#This Row],[Calculations1]]/exchange_rate_2010</f>
        <v>73.547819325243239</v>
      </c>
      <c r="AE345" s="174" t="s">
        <v>2912</v>
      </c>
      <c r="AF345" s="174" t="s">
        <v>2912</v>
      </c>
      <c r="AG345" s="110"/>
      <c r="AH345" s="53"/>
      <c r="BD345" s="36"/>
      <c r="BE345" s="36"/>
      <c r="BF345" s="36"/>
      <c r="BG345" s="36"/>
      <c r="BH345" s="36"/>
      <c r="BI345" s="36"/>
      <c r="BJ345" s="36"/>
      <c r="BK345" s="48"/>
      <c r="BL345" s="36"/>
      <c r="BM345" s="36"/>
      <c r="BN345" s="36"/>
      <c r="BO345" s="36"/>
      <c r="BP345" s="36"/>
      <c r="BQ345" s="36"/>
      <c r="BR345" s="36"/>
    </row>
    <row r="346" spans="2:70" ht="15" customHeight="1">
      <c r="B346" s="48">
        <v>387</v>
      </c>
      <c r="C346" s="48" t="s">
        <v>1703</v>
      </c>
      <c r="D346" s="108">
        <v>411</v>
      </c>
      <c r="E346" s="109" t="s">
        <v>2508</v>
      </c>
      <c r="F346" s="109" t="s">
        <v>1818</v>
      </c>
      <c r="G346" s="109" t="s">
        <v>2510</v>
      </c>
      <c r="H346" s="108" t="s">
        <v>2524</v>
      </c>
      <c r="I346" s="108" t="s">
        <v>2855</v>
      </c>
      <c r="J346" s="108" t="s">
        <v>2852</v>
      </c>
      <c r="K346" s="108" t="s">
        <v>2858</v>
      </c>
      <c r="L346" s="108">
        <v>10</v>
      </c>
      <c r="M346" s="110" t="s">
        <v>2617</v>
      </c>
      <c r="N346" s="109" t="s">
        <v>1719</v>
      </c>
      <c r="O346" s="111"/>
      <c r="P346" s="111" t="s">
        <v>1716</v>
      </c>
      <c r="Q346" s="111">
        <v>1</v>
      </c>
      <c r="R346" s="109"/>
      <c r="S346" s="109"/>
      <c r="T346" s="109" t="s">
        <v>31</v>
      </c>
      <c r="U346" s="108">
        <v>3</v>
      </c>
      <c r="V346" s="109">
        <v>2010</v>
      </c>
      <c r="W346" s="108"/>
      <c r="X346" s="109">
        <v>0.06</v>
      </c>
      <c r="Y346" s="174">
        <f>Table1[[#This Row],[ExpenditureDetails3]]*100000</f>
        <v>6000</v>
      </c>
      <c r="Z346" s="174">
        <f>Table1[[#This Row],[ExpenditureDetails4]]/Table1[[#This Row],[Component detail 4]]</f>
        <v>6000</v>
      </c>
      <c r="AA346" s="109">
        <v>1</v>
      </c>
      <c r="AB346" s="109"/>
      <c r="AC346" s="174">
        <f>IF(ISNUMBER([ExpenditureDetails4]),[ExpenditureDetails4]*HLOOKUP([ExpenditureDetails1],'Currency Conversion'!$A$6:$BE$45,19,FALSE),"No Data")</f>
        <v>6000</v>
      </c>
      <c r="AD346" s="174">
        <f>Table1[[#This Row],[Calculations1]]/exchange_rate_2010</f>
        <v>131.21691494718394</v>
      </c>
      <c r="AE3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6000</v>
      </c>
      <c r="AF346" s="174">
        <f>Table1[[#This Row],[Calculations3]]/exchange_rate_2010</f>
        <v>131.21691494718394</v>
      </c>
      <c r="AG346" s="110"/>
      <c r="AH346" s="53"/>
      <c r="BD346" s="36"/>
      <c r="BE346" s="36"/>
      <c r="BF346" s="36"/>
      <c r="BG346" s="36"/>
      <c r="BH346" s="36"/>
      <c r="BI346" s="36"/>
      <c r="BJ346" s="36"/>
      <c r="BK346" s="48"/>
      <c r="BL346" s="36"/>
      <c r="BM346" s="36"/>
      <c r="BN346" s="36"/>
      <c r="BO346" s="36"/>
      <c r="BP346" s="36"/>
      <c r="BQ346" s="36"/>
      <c r="BR346" s="36"/>
    </row>
    <row r="347" spans="2:70" ht="15" customHeight="1">
      <c r="B347" s="48">
        <v>389</v>
      </c>
      <c r="C347" s="48" t="s">
        <v>1703</v>
      </c>
      <c r="D347" s="108">
        <v>411</v>
      </c>
      <c r="E347" s="109" t="s">
        <v>2508</v>
      </c>
      <c r="F347" s="109" t="s">
        <v>1818</v>
      </c>
      <c r="G347" s="109" t="s">
        <v>2510</v>
      </c>
      <c r="H347" s="108" t="s">
        <v>2524</v>
      </c>
      <c r="I347" s="108" t="s">
        <v>2855</v>
      </c>
      <c r="J347" s="108" t="s">
        <v>2852</v>
      </c>
      <c r="K347" s="108" t="s">
        <v>2858</v>
      </c>
      <c r="L347" s="108">
        <v>10</v>
      </c>
      <c r="M347" s="110" t="s">
        <v>2617</v>
      </c>
      <c r="N347" s="111" t="s">
        <v>1728</v>
      </c>
      <c r="O347" s="111" t="s">
        <v>501</v>
      </c>
      <c r="P347" s="111" t="s">
        <v>417</v>
      </c>
      <c r="Q347" s="111">
        <v>1</v>
      </c>
      <c r="R347" s="109">
        <v>40</v>
      </c>
      <c r="S347" s="109"/>
      <c r="T347" s="109" t="s">
        <v>7</v>
      </c>
      <c r="U347" s="108">
        <v>1</v>
      </c>
      <c r="V347" s="109">
        <v>1998</v>
      </c>
      <c r="W347" s="108">
        <f>IF(Table1[[#This Row],[ExpenditureDetails1]]=2010,1,(2010-Table1[[#This Row],[ExpenditureDetails1]]))</f>
        <v>12</v>
      </c>
      <c r="X347" s="109">
        <v>5</v>
      </c>
      <c r="Y347" s="174">
        <f>Table1[[#This Row],[ExpenditureDetails3]]*100000</f>
        <v>500000</v>
      </c>
      <c r="Z347" s="174">
        <f>Table1[[#This Row],[ExpenditureDetails4]]/Table1[[#This Row],[Component detail 4]]</f>
        <v>500000</v>
      </c>
      <c r="AA347" s="109">
        <v>1</v>
      </c>
      <c r="AB347" s="109">
        <v>30</v>
      </c>
      <c r="AC347" s="174">
        <f>IF(ISNUMBER([ExpenditureDetails4]),[ExpenditureDetails4]*HLOOKUP([ExpenditureDetails1],'Currency Conversion'!$A$6:$BE$45,19,FALSE),"No Data")</f>
        <v>939526.98449475213</v>
      </c>
      <c r="AD347" s="174">
        <f>Table1[[#This Row],[Calculations1]]/exchange_rate_2010</f>
        <v>20546.972069172014</v>
      </c>
      <c r="AE3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31317.56614982507</v>
      </c>
      <c r="AF347" s="174">
        <f>Table1[[#This Row],[Calculations3]]/exchange_rate_2010</f>
        <v>684.89906897240041</v>
      </c>
      <c r="AG347" s="110"/>
      <c r="AH347" s="53"/>
      <c r="BD347" s="36"/>
      <c r="BE347" s="36"/>
      <c r="BF347" s="36"/>
      <c r="BG347" s="36"/>
      <c r="BH347" s="36"/>
      <c r="BI347" s="36"/>
      <c r="BJ347" s="36"/>
      <c r="BK347" s="48"/>
      <c r="BL347" s="36"/>
      <c r="BM347" s="36"/>
      <c r="BN347" s="36"/>
      <c r="BO347" s="36"/>
      <c r="BP347" s="36"/>
      <c r="BQ347" s="36"/>
      <c r="BR347" s="36"/>
    </row>
    <row r="348" spans="2:70" ht="15" customHeight="1">
      <c r="B348" s="48">
        <v>390</v>
      </c>
      <c r="C348" s="48" t="s">
        <v>1703</v>
      </c>
      <c r="D348" s="108">
        <v>411</v>
      </c>
      <c r="E348" s="109" t="s">
        <v>2508</v>
      </c>
      <c r="F348" s="109" t="s">
        <v>1818</v>
      </c>
      <c r="G348" s="109" t="s">
        <v>2510</v>
      </c>
      <c r="H348" s="108" t="s">
        <v>2524</v>
      </c>
      <c r="I348" s="108" t="s">
        <v>2855</v>
      </c>
      <c r="J348" s="108" t="s">
        <v>2852</v>
      </c>
      <c r="K348" s="108" t="s">
        <v>2858</v>
      </c>
      <c r="L348" s="108">
        <v>10</v>
      </c>
      <c r="M348" s="110" t="s">
        <v>2617</v>
      </c>
      <c r="N348" s="111" t="s">
        <v>1729</v>
      </c>
      <c r="O348" s="111" t="s">
        <v>1718</v>
      </c>
      <c r="P348" s="111" t="s">
        <v>1151</v>
      </c>
      <c r="Q348" s="111">
        <v>1</v>
      </c>
      <c r="R348" s="109"/>
      <c r="S348" s="109"/>
      <c r="T348" s="109" t="s">
        <v>7</v>
      </c>
      <c r="U348" s="108">
        <v>1</v>
      </c>
      <c r="V348" s="109">
        <v>2010</v>
      </c>
      <c r="W348" s="108">
        <f>IF(Table1[[#This Row],[ExpenditureDetails1]]=2010,1,(2010-Table1[[#This Row],[ExpenditureDetails1]]))</f>
        <v>1</v>
      </c>
      <c r="X348" s="109">
        <v>0.04</v>
      </c>
      <c r="Y348" s="174">
        <f>Table1[[#This Row],[ExpenditureDetails3]]*100000</f>
        <v>4000</v>
      </c>
      <c r="Z348" s="174">
        <f>Table1[[#This Row],[ExpenditureDetails4]]/Table1[[#This Row],[Component detail 4]]</f>
        <v>4000</v>
      </c>
      <c r="AA348" s="109">
        <v>1</v>
      </c>
      <c r="AB348" s="109">
        <v>10</v>
      </c>
      <c r="AC348" s="174">
        <f>IF(ISNUMBER([ExpenditureDetails4]),[ExpenditureDetails4]*HLOOKUP([ExpenditureDetails1],'Currency Conversion'!$A$6:$BE$45,19,FALSE),"No Data")</f>
        <v>4000</v>
      </c>
      <c r="AD348" s="174">
        <f>Table1[[#This Row],[Calculations1]]/exchange_rate_2010</f>
        <v>87.477943298122611</v>
      </c>
      <c r="AE3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400</v>
      </c>
      <c r="AF348" s="174">
        <f>Table1[[#This Row],[Calculations3]]/exchange_rate_2010</f>
        <v>8.7477943298122618</v>
      </c>
      <c r="AG348" s="110"/>
      <c r="AH348" s="53"/>
      <c r="BD348" s="36"/>
      <c r="BE348" s="36"/>
      <c r="BF348" s="36"/>
      <c r="BG348" s="36"/>
      <c r="BH348" s="36"/>
      <c r="BI348" s="36"/>
      <c r="BJ348" s="36"/>
      <c r="BK348" s="48"/>
      <c r="BL348" s="36"/>
      <c r="BM348" s="36"/>
      <c r="BN348" s="36"/>
      <c r="BO348" s="36"/>
      <c r="BP348" s="36"/>
      <c r="BQ348" s="36"/>
      <c r="BR348" s="36"/>
    </row>
    <row r="349" spans="2:70" ht="15" customHeight="1">
      <c r="B349" s="48">
        <v>391</v>
      </c>
      <c r="C349" s="48" t="s">
        <v>1703</v>
      </c>
      <c r="D349" s="108">
        <v>411</v>
      </c>
      <c r="E349" s="109" t="s">
        <v>2508</v>
      </c>
      <c r="F349" s="109" t="s">
        <v>1818</v>
      </c>
      <c r="G349" s="109" t="s">
        <v>2510</v>
      </c>
      <c r="H349" s="108" t="s">
        <v>2524</v>
      </c>
      <c r="I349" s="108" t="s">
        <v>2855</v>
      </c>
      <c r="J349" s="108" t="s">
        <v>2852</v>
      </c>
      <c r="K349" s="108" t="s">
        <v>2858</v>
      </c>
      <c r="L349" s="108">
        <v>10</v>
      </c>
      <c r="M349" s="110" t="s">
        <v>2617</v>
      </c>
      <c r="N349" s="111" t="s">
        <v>1712</v>
      </c>
      <c r="O349" s="111" t="s">
        <v>2473</v>
      </c>
      <c r="P349" s="111" t="s">
        <v>264</v>
      </c>
      <c r="Q349" s="111">
        <v>1</v>
      </c>
      <c r="R349" s="109"/>
      <c r="S349" s="109" t="s">
        <v>2392</v>
      </c>
      <c r="T349" s="109" t="s">
        <v>28</v>
      </c>
      <c r="U349" s="108">
        <v>2</v>
      </c>
      <c r="V349" s="109">
        <v>2010</v>
      </c>
      <c r="W349" s="108"/>
      <c r="X349" s="109">
        <v>0.03</v>
      </c>
      <c r="Y349" s="174">
        <f>Table1[[#This Row],[ExpenditureDetails3]]*100000</f>
        <v>3000</v>
      </c>
      <c r="Z349" s="174">
        <f>Table1[[#This Row],[ExpenditureDetails4]]/Table1[[#This Row],[Component detail 4]]</f>
        <v>3000</v>
      </c>
      <c r="AA349" s="109">
        <v>1</v>
      </c>
      <c r="AB349" s="109">
        <v>10</v>
      </c>
      <c r="AC349" s="174">
        <f>IF(ISNUMBER([ExpenditureDetails4]),[ExpenditureDetails4]*HLOOKUP([ExpenditureDetails1],'Currency Conversion'!$A$6:$BE$45,19,FALSE),"No Data")</f>
        <v>3000</v>
      </c>
      <c r="AD349" s="174">
        <f>Table1[[#This Row],[Calculations1]]/exchange_rate_2010</f>
        <v>65.608457473591969</v>
      </c>
      <c r="AE349" s="174" t="s">
        <v>2912</v>
      </c>
      <c r="AF349" s="174" t="s">
        <v>2912</v>
      </c>
      <c r="AG349" s="110"/>
      <c r="AH349" s="53"/>
      <c r="BD349" s="36"/>
      <c r="BE349" s="36"/>
      <c r="BF349" s="36"/>
      <c r="BG349" s="36"/>
      <c r="BH349" s="36"/>
      <c r="BI349" s="36"/>
      <c r="BJ349" s="36"/>
      <c r="BK349" s="48"/>
      <c r="BL349" s="36"/>
      <c r="BM349" s="36"/>
      <c r="BN349" s="36"/>
      <c r="BO349" s="36"/>
      <c r="BP349" s="36"/>
      <c r="BQ349" s="36"/>
      <c r="BR349" s="36"/>
    </row>
    <row r="350" spans="2:70" ht="15" customHeight="1">
      <c r="B350" s="48">
        <v>392</v>
      </c>
      <c r="C350" s="48" t="s">
        <v>1703</v>
      </c>
      <c r="D350" s="108">
        <v>411</v>
      </c>
      <c r="E350" s="109" t="s">
        <v>2508</v>
      </c>
      <c r="F350" s="109" t="s">
        <v>1818</v>
      </c>
      <c r="G350" s="109" t="s">
        <v>2510</v>
      </c>
      <c r="H350" s="108" t="s">
        <v>2524</v>
      </c>
      <c r="I350" s="108" t="s">
        <v>2855</v>
      </c>
      <c r="J350" s="108" t="s">
        <v>2852</v>
      </c>
      <c r="K350" s="108" t="s">
        <v>2858</v>
      </c>
      <c r="L350" s="108">
        <v>10</v>
      </c>
      <c r="M350" s="110" t="s">
        <v>2617</v>
      </c>
      <c r="N350" s="111" t="s">
        <v>20</v>
      </c>
      <c r="O350" s="111" t="s">
        <v>2466</v>
      </c>
      <c r="P350" s="111" t="s">
        <v>1153</v>
      </c>
      <c r="Q350" s="111">
        <v>1</v>
      </c>
      <c r="R350" s="109"/>
      <c r="S350" s="109"/>
      <c r="T350" s="109" t="s">
        <v>7</v>
      </c>
      <c r="U350" s="108">
        <v>1</v>
      </c>
      <c r="V350" s="109">
        <v>2010</v>
      </c>
      <c r="W350" s="108">
        <f>IF(Table1[[#This Row],[ExpenditureDetails1]]=2010,1,(2010-Table1[[#This Row],[ExpenditureDetails1]]))</f>
        <v>1</v>
      </c>
      <c r="X350" s="109">
        <v>0.04</v>
      </c>
      <c r="Y350" s="174">
        <f>Table1[[#This Row],[ExpenditureDetails3]]*100000</f>
        <v>4000</v>
      </c>
      <c r="Z350" s="174">
        <f>Table1[[#This Row],[ExpenditureDetails4]]/Table1[[#This Row],[Component detail 4]]</f>
        <v>4000</v>
      </c>
      <c r="AA350" s="109">
        <v>1</v>
      </c>
      <c r="AB350" s="109">
        <v>10</v>
      </c>
      <c r="AC350" s="174">
        <f>IF(ISNUMBER([ExpenditureDetails4]),[ExpenditureDetails4]*HLOOKUP([ExpenditureDetails1],'Currency Conversion'!$A$6:$BE$45,19,FALSE),"No Data")</f>
        <v>4000</v>
      </c>
      <c r="AD350" s="174">
        <f>Table1[[#This Row],[Calculations1]]/exchange_rate_2010</f>
        <v>87.477943298122611</v>
      </c>
      <c r="AE3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400</v>
      </c>
      <c r="AF350" s="174">
        <f>Table1[[#This Row],[Calculations3]]/exchange_rate_2010</f>
        <v>8.7477943298122618</v>
      </c>
      <c r="AG350" s="110"/>
      <c r="AH350" s="53"/>
      <c r="BD350" s="36"/>
      <c r="BE350" s="36"/>
      <c r="BF350" s="36"/>
      <c r="BG350" s="36"/>
      <c r="BH350" s="36"/>
      <c r="BI350" s="36"/>
      <c r="BJ350" s="36"/>
      <c r="BK350" s="48"/>
      <c r="BL350" s="36"/>
      <c r="BM350" s="36"/>
      <c r="BN350" s="36"/>
      <c r="BO350" s="36"/>
      <c r="BP350" s="36"/>
      <c r="BQ350" s="36"/>
      <c r="BR350" s="36"/>
    </row>
    <row r="351" spans="2:70" ht="15" customHeight="1">
      <c r="B351" s="48">
        <v>394</v>
      </c>
      <c r="C351" s="48" t="s">
        <v>1703</v>
      </c>
      <c r="D351" s="108">
        <v>2000</v>
      </c>
      <c r="E351" s="109" t="s">
        <v>2508</v>
      </c>
      <c r="F351" s="109" t="s">
        <v>1817</v>
      </c>
      <c r="G351" s="109" t="s">
        <v>1584</v>
      </c>
      <c r="H351" s="108" t="s">
        <v>1588</v>
      </c>
      <c r="I351" s="108" t="s">
        <v>2855</v>
      </c>
      <c r="J351" s="108" t="s">
        <v>2852</v>
      </c>
      <c r="K351" s="108" t="s">
        <v>2859</v>
      </c>
      <c r="L351" s="108">
        <v>11</v>
      </c>
      <c r="M351" s="110" t="s">
        <v>2617</v>
      </c>
      <c r="N351" s="111" t="s">
        <v>20</v>
      </c>
      <c r="O351" s="111" t="s">
        <v>2486</v>
      </c>
      <c r="P351" s="111" t="s">
        <v>20</v>
      </c>
      <c r="Q351" s="111">
        <v>1</v>
      </c>
      <c r="R351" s="111"/>
      <c r="S351" s="111"/>
      <c r="T351" s="109" t="s">
        <v>7</v>
      </c>
      <c r="U351" s="108">
        <v>1</v>
      </c>
      <c r="V351" s="109">
        <v>2008</v>
      </c>
      <c r="W351" s="108">
        <f>IF(Table1[[#This Row],[ExpenditureDetails1]]=2010,1,(2010-Table1[[#This Row],[ExpenditureDetails1]]))</f>
        <v>2</v>
      </c>
      <c r="X351" s="109">
        <v>3</v>
      </c>
      <c r="Y351" s="174">
        <f>Table1[[#This Row],[ExpenditureDetails3]]*100000</f>
        <v>300000</v>
      </c>
      <c r="Z351" s="174">
        <f>Table1[[#This Row],[ExpenditureDetails4]]/Table1[[#This Row],[Component detail 4]]</f>
        <v>300000</v>
      </c>
      <c r="AA351" s="109">
        <v>1</v>
      </c>
      <c r="AB351" s="109">
        <v>10</v>
      </c>
      <c r="AC351" s="174">
        <f>IF(ISNUMBER([ExpenditureDetails4]),[ExpenditureDetails4]*HLOOKUP([ExpenditureDetails1],'Currency Conversion'!$A$6:$BE$45,19,FALSE),"No Data")</f>
        <v>344220.92493132339</v>
      </c>
      <c r="AD351" s="174">
        <f>Table1[[#This Row],[Calculations1]]/exchange_rate_2010</f>
        <v>7527.9346382924068</v>
      </c>
      <c r="AE3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351" s="174">
        <f>Table1[[#This Row],[Calculations3]]/exchange_rate_2010</f>
        <v>752.79346382924075</v>
      </c>
      <c r="AG351" s="110"/>
      <c r="AH351" s="53"/>
      <c r="BD351" s="36"/>
      <c r="BE351" s="36"/>
      <c r="BF351" s="36"/>
      <c r="BG351" s="36"/>
      <c r="BH351" s="36"/>
      <c r="BI351" s="36"/>
      <c r="BJ351" s="36"/>
      <c r="BK351" s="48"/>
      <c r="BL351" s="36"/>
      <c r="BM351" s="36"/>
      <c r="BN351" s="36"/>
      <c r="BO351" s="36"/>
      <c r="BP351" s="36"/>
      <c r="BQ351" s="36"/>
      <c r="BR351" s="36"/>
    </row>
    <row r="352" spans="2:70" ht="15" customHeight="1">
      <c r="B352" s="48">
        <v>395</v>
      </c>
      <c r="C352" s="48" t="s">
        <v>1703</v>
      </c>
      <c r="D352" s="108">
        <v>2000</v>
      </c>
      <c r="E352" s="109" t="s">
        <v>2508</v>
      </c>
      <c r="F352" s="109" t="s">
        <v>1817</v>
      </c>
      <c r="G352" s="109" t="s">
        <v>1584</v>
      </c>
      <c r="H352" s="108" t="s">
        <v>1588</v>
      </c>
      <c r="I352" s="108" t="s">
        <v>2855</v>
      </c>
      <c r="J352" s="108" t="s">
        <v>2852</v>
      </c>
      <c r="K352" s="108" t="s">
        <v>2859</v>
      </c>
      <c r="L352" s="108">
        <v>11</v>
      </c>
      <c r="M352" s="110" t="s">
        <v>2617</v>
      </c>
      <c r="N352" s="111" t="s">
        <v>20</v>
      </c>
      <c r="O352" s="111" t="s">
        <v>2466</v>
      </c>
      <c r="P352" s="111" t="s">
        <v>156</v>
      </c>
      <c r="Q352" s="111">
        <v>1</v>
      </c>
      <c r="R352" s="111"/>
      <c r="S352" s="111"/>
      <c r="T352" s="109" t="s">
        <v>7</v>
      </c>
      <c r="U352" s="108">
        <v>1</v>
      </c>
      <c r="V352" s="109">
        <v>2008</v>
      </c>
      <c r="W352" s="108">
        <f>IF(Table1[[#This Row],[ExpenditureDetails1]]=2010,1,(2010-Table1[[#This Row],[ExpenditureDetails1]]))</f>
        <v>2</v>
      </c>
      <c r="X352" s="109">
        <v>0.1</v>
      </c>
      <c r="Y352" s="174">
        <f>Table1[[#This Row],[ExpenditureDetails3]]*100000</f>
        <v>10000</v>
      </c>
      <c r="Z352" s="174">
        <f>Table1[[#This Row],[ExpenditureDetails4]]/Table1[[#This Row],[Component detail 4]]</f>
        <v>10000</v>
      </c>
      <c r="AA352" s="109">
        <v>1</v>
      </c>
      <c r="AB352" s="109">
        <v>10</v>
      </c>
      <c r="AC352" s="174">
        <f>IF(ISNUMBER([ExpenditureDetails4]),[ExpenditureDetails4]*HLOOKUP([ExpenditureDetails1],'Currency Conversion'!$A$6:$BE$45,19,FALSE),"No Data")</f>
        <v>11474.030831044112</v>
      </c>
      <c r="AD352" s="174">
        <f>Table1[[#This Row],[Calculations1]]/exchange_rate_2010</f>
        <v>250.9311546097469</v>
      </c>
      <c r="AE3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352" s="174">
        <f>Table1[[#This Row],[Calculations3]]/exchange_rate_2010</f>
        <v>25.09311546097469</v>
      </c>
      <c r="AG352" s="110"/>
      <c r="AH352" s="53"/>
      <c r="BD352" s="36"/>
      <c r="BE352" s="36"/>
      <c r="BF352" s="36"/>
      <c r="BG352" s="36"/>
      <c r="BH352" s="36"/>
      <c r="BI352" s="36"/>
      <c r="BJ352" s="36"/>
      <c r="BK352" s="48"/>
      <c r="BL352" s="36"/>
      <c r="BM352" s="36"/>
      <c r="BN352" s="36"/>
      <c r="BO352" s="36"/>
      <c r="BP352" s="36"/>
      <c r="BQ352" s="36"/>
      <c r="BR352" s="36"/>
    </row>
    <row r="353" spans="2:70" ht="15" customHeight="1">
      <c r="B353" s="48">
        <v>398</v>
      </c>
      <c r="C353" s="48" t="s">
        <v>1703</v>
      </c>
      <c r="D353" s="108">
        <v>2000</v>
      </c>
      <c r="E353" s="109" t="s">
        <v>2508</v>
      </c>
      <c r="F353" s="109" t="s">
        <v>1817</v>
      </c>
      <c r="G353" s="109" t="s">
        <v>1584</v>
      </c>
      <c r="H353" s="108" t="s">
        <v>1588</v>
      </c>
      <c r="I353" s="108" t="s">
        <v>2855</v>
      </c>
      <c r="J353" s="108" t="s">
        <v>2852</v>
      </c>
      <c r="K353" s="108" t="s">
        <v>2859</v>
      </c>
      <c r="L353" s="108">
        <v>11</v>
      </c>
      <c r="M353" s="110" t="s">
        <v>2617</v>
      </c>
      <c r="N353" s="111" t="s">
        <v>1728</v>
      </c>
      <c r="O353" s="111" t="s">
        <v>501</v>
      </c>
      <c r="P353" s="111" t="s">
        <v>1591</v>
      </c>
      <c r="Q353" s="111">
        <v>1</v>
      </c>
      <c r="R353" s="111">
        <v>40</v>
      </c>
      <c r="S353" s="111"/>
      <c r="T353" s="109" t="s">
        <v>7</v>
      </c>
      <c r="U353" s="108">
        <v>1</v>
      </c>
      <c r="V353" s="109">
        <v>1989</v>
      </c>
      <c r="W353" s="108">
        <f>IF(Table1[[#This Row],[ExpenditureDetails1]]=2010,1,(2010-Table1[[#This Row],[ExpenditureDetails1]]))</f>
        <v>21</v>
      </c>
      <c r="X353" s="109">
        <v>3</v>
      </c>
      <c r="Y353" s="174">
        <f>Table1[[#This Row],[ExpenditureDetails3]]*100000</f>
        <v>300000</v>
      </c>
      <c r="Z353" s="174">
        <f>Table1[[#This Row],[ExpenditureDetails4]]/Table1[[#This Row],[Component detail 4]]</f>
        <v>300000</v>
      </c>
      <c r="AA353" s="109">
        <v>1</v>
      </c>
      <c r="AB353" s="109">
        <v>30</v>
      </c>
      <c r="AC353" s="174">
        <f>IF(ISNUMBER([ExpenditureDetails4]),[ExpenditureDetails4]*HLOOKUP([ExpenditureDetails1],'Currency Conversion'!$A$6:$BE$45,19,FALSE),"No Data")</f>
        <v>1264735.7164724441</v>
      </c>
      <c r="AD353" s="174">
        <f>Table1[[#This Row],[Calculations1]]/exchange_rate_2010</f>
        <v>27659.119823171735</v>
      </c>
      <c r="AE3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42157.857215748139</v>
      </c>
      <c r="AF353" s="174">
        <f>Table1[[#This Row],[Calculations3]]/exchange_rate_2010</f>
        <v>921.97066077239128</v>
      </c>
      <c r="AG353" s="110"/>
      <c r="AH353" s="53"/>
      <c r="BD353" s="36"/>
      <c r="BE353" s="36"/>
      <c r="BF353" s="36"/>
      <c r="BG353" s="36"/>
      <c r="BH353" s="36"/>
      <c r="BI353" s="36"/>
      <c r="BJ353" s="36"/>
      <c r="BK353" s="48"/>
      <c r="BL353" s="36"/>
      <c r="BM353" s="36"/>
      <c r="BN353" s="36"/>
      <c r="BO353" s="36"/>
      <c r="BP353" s="36"/>
      <c r="BQ353" s="36"/>
      <c r="BR353" s="36"/>
    </row>
    <row r="354" spans="2:70" ht="15" customHeight="1">
      <c r="B354" s="48">
        <v>399</v>
      </c>
      <c r="C354" s="48" t="s">
        <v>1703</v>
      </c>
      <c r="D354" s="108">
        <v>2000</v>
      </c>
      <c r="E354" s="109" t="s">
        <v>2508</v>
      </c>
      <c r="F354" s="109" t="s">
        <v>1817</v>
      </c>
      <c r="G354" s="109" t="s">
        <v>1584</v>
      </c>
      <c r="H354" s="108" t="s">
        <v>1588</v>
      </c>
      <c r="I354" s="108" t="s">
        <v>2855</v>
      </c>
      <c r="J354" s="108" t="s">
        <v>2852</v>
      </c>
      <c r="K354" s="108" t="s">
        <v>2859</v>
      </c>
      <c r="L354" s="108">
        <v>11</v>
      </c>
      <c r="M354" s="110" t="s">
        <v>2617</v>
      </c>
      <c r="N354" s="111" t="s">
        <v>1729</v>
      </c>
      <c r="O354" s="111" t="s">
        <v>1713</v>
      </c>
      <c r="P354" s="111" t="s">
        <v>1573</v>
      </c>
      <c r="Q354" s="111">
        <v>1</v>
      </c>
      <c r="R354" s="111"/>
      <c r="S354" s="111"/>
      <c r="T354" s="109" t="s">
        <v>7</v>
      </c>
      <c r="U354" s="108">
        <v>1</v>
      </c>
      <c r="V354" s="109">
        <v>2001</v>
      </c>
      <c r="W354" s="108">
        <f>IF(Table1[[#This Row],[ExpenditureDetails1]]=2010,1,(2010-Table1[[#This Row],[ExpenditureDetails1]]))</f>
        <v>9</v>
      </c>
      <c r="X354" s="109">
        <v>0.2</v>
      </c>
      <c r="Y354" s="174">
        <f>Table1[[#This Row],[ExpenditureDetails3]]*100000</f>
        <v>20000</v>
      </c>
      <c r="Z354" s="174">
        <f>Table1[[#This Row],[ExpenditureDetails4]]/Table1[[#This Row],[Component detail 4]]</f>
        <v>20000</v>
      </c>
      <c r="AA354" s="109">
        <v>2</v>
      </c>
      <c r="AB354" s="109">
        <v>10</v>
      </c>
      <c r="AC354" s="174">
        <f>IF(ISNUMBER([ExpenditureDetails4]),[ExpenditureDetails4]*HLOOKUP([ExpenditureDetails1],'Currency Conversion'!$A$6:$BE$45,19,FALSE),"No Data")</f>
        <v>32386.723627602812</v>
      </c>
      <c r="AD354" s="174">
        <f>Table1[[#This Row],[Calculations1]]/exchange_rate_2010</f>
        <v>708.28099327685175</v>
      </c>
      <c r="AE3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3238.6723627602814</v>
      </c>
      <c r="AF354" s="174">
        <f>Table1[[#This Row],[Calculations3]]/exchange_rate_2010</f>
        <v>70.82809932768518</v>
      </c>
      <c r="AG354" s="110"/>
      <c r="AH354" s="53"/>
      <c r="BD354" s="36"/>
      <c r="BE354" s="36"/>
      <c r="BF354" s="36"/>
      <c r="BG354" s="36"/>
      <c r="BH354" s="36"/>
      <c r="BI354" s="36"/>
      <c r="BJ354" s="36"/>
      <c r="BK354" s="48"/>
      <c r="BL354" s="36"/>
      <c r="BM354" s="36"/>
      <c r="BN354" s="36"/>
      <c r="BO354" s="36"/>
      <c r="BP354" s="36"/>
      <c r="BQ354" s="36"/>
      <c r="BR354" s="36"/>
    </row>
    <row r="355" spans="2:70" ht="15" customHeight="1">
      <c r="B355" s="48">
        <v>400</v>
      </c>
      <c r="C355" s="48" t="s">
        <v>1703</v>
      </c>
      <c r="D355" s="108">
        <v>2000</v>
      </c>
      <c r="E355" s="109" t="s">
        <v>2508</v>
      </c>
      <c r="F355" s="109" t="s">
        <v>1817</v>
      </c>
      <c r="G355" s="109" t="s">
        <v>1584</v>
      </c>
      <c r="H355" s="108" t="s">
        <v>1588</v>
      </c>
      <c r="I355" s="108" t="s">
        <v>2855</v>
      </c>
      <c r="J355" s="108" t="s">
        <v>2852</v>
      </c>
      <c r="K355" s="108" t="s">
        <v>2859</v>
      </c>
      <c r="L355" s="108">
        <v>11</v>
      </c>
      <c r="M355" s="110" t="s">
        <v>2617</v>
      </c>
      <c r="N355" s="111" t="s">
        <v>1729</v>
      </c>
      <c r="O355" s="111" t="s">
        <v>1713</v>
      </c>
      <c r="P355" s="111" t="s">
        <v>1589</v>
      </c>
      <c r="Q355" s="111">
        <v>1</v>
      </c>
      <c r="R355" s="111"/>
      <c r="S355" s="111"/>
      <c r="T355" s="109" t="s">
        <v>7</v>
      </c>
      <c r="U355" s="108">
        <v>1</v>
      </c>
      <c r="V355" s="109">
        <v>2000</v>
      </c>
      <c r="W355" s="108">
        <f>IF(Table1[[#This Row],[ExpenditureDetails1]]=2010,1,(2010-Table1[[#This Row],[ExpenditureDetails1]]))</f>
        <v>10</v>
      </c>
      <c r="X355" s="109">
        <v>0.2</v>
      </c>
      <c r="Y355" s="174">
        <f>Table1[[#This Row],[ExpenditureDetails3]]*100000</f>
        <v>20000</v>
      </c>
      <c r="Z355" s="174">
        <f>Table1[[#This Row],[ExpenditureDetails4]]/Table1[[#This Row],[Component detail 4]]</f>
        <v>20000</v>
      </c>
      <c r="AA355" s="109">
        <v>1</v>
      </c>
      <c r="AB355" s="109">
        <v>10</v>
      </c>
      <c r="AC355" s="174">
        <f>IF(ISNUMBER([ExpenditureDetails4]),[ExpenditureDetails4]*HLOOKUP([ExpenditureDetails1],'Currency Conversion'!$A$6:$BE$45,19,FALSE),"No Data")</f>
        <v>33528.698089062527</v>
      </c>
      <c r="AD355" s="174">
        <f>Table1[[#This Row],[Calculations1]]/exchange_rate_2010</f>
        <v>733.25538757372101</v>
      </c>
      <c r="AE3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3352.8698089062527</v>
      </c>
      <c r="AF355" s="174">
        <f>Table1[[#This Row],[Calculations3]]/exchange_rate_2010</f>
        <v>73.325538757372101</v>
      </c>
      <c r="AG355" s="110"/>
      <c r="AH355" s="53"/>
      <c r="BD355" s="36"/>
      <c r="BE355" s="36"/>
      <c r="BF355" s="36"/>
      <c r="BG355" s="36"/>
      <c r="BH355" s="36"/>
      <c r="BI355" s="36"/>
      <c r="BJ355" s="36"/>
      <c r="BK355" s="48"/>
      <c r="BL355" s="36"/>
      <c r="BM355" s="36"/>
      <c r="BN355" s="36"/>
      <c r="BO355" s="36"/>
      <c r="BP355" s="36"/>
      <c r="BQ355" s="36"/>
      <c r="BR355" s="36"/>
    </row>
    <row r="356" spans="2:70" ht="15" customHeight="1">
      <c r="B356" s="48">
        <v>401</v>
      </c>
      <c r="C356" s="48" t="s">
        <v>1703</v>
      </c>
      <c r="D356" s="108">
        <v>2000</v>
      </c>
      <c r="E356" s="109" t="s">
        <v>2508</v>
      </c>
      <c r="F356" s="109" t="s">
        <v>1817</v>
      </c>
      <c r="G356" s="109" t="s">
        <v>1584</v>
      </c>
      <c r="H356" s="108" t="s">
        <v>1588</v>
      </c>
      <c r="I356" s="108" t="s">
        <v>2855</v>
      </c>
      <c r="J356" s="108" t="s">
        <v>2852</v>
      </c>
      <c r="K356" s="108" t="s">
        <v>2859</v>
      </c>
      <c r="L356" s="108">
        <v>11</v>
      </c>
      <c r="M356" s="110" t="s">
        <v>2617</v>
      </c>
      <c r="N356" s="111" t="s">
        <v>1729</v>
      </c>
      <c r="O356" s="111" t="s">
        <v>1718</v>
      </c>
      <c r="P356" s="111" t="s">
        <v>1718</v>
      </c>
      <c r="Q356" s="111">
        <v>1</v>
      </c>
      <c r="R356" s="111"/>
      <c r="S356" s="111"/>
      <c r="T356" s="109" t="s">
        <v>7</v>
      </c>
      <c r="U356" s="108">
        <v>1</v>
      </c>
      <c r="V356" s="109">
        <v>2009</v>
      </c>
      <c r="W356" s="108">
        <f>IF(Table1[[#This Row],[ExpenditureDetails1]]=2010,1,(2010-Table1[[#This Row],[ExpenditureDetails1]]))</f>
        <v>1</v>
      </c>
      <c r="X356" s="109">
        <v>0.2</v>
      </c>
      <c r="Y356" s="174">
        <f>Table1[[#This Row],[ExpenditureDetails3]]*100000</f>
        <v>20000</v>
      </c>
      <c r="Z356" s="174">
        <f>Table1[[#This Row],[ExpenditureDetails4]]/Table1[[#This Row],[Component detail 4]]</f>
        <v>20000</v>
      </c>
      <c r="AA356" s="109">
        <v>1</v>
      </c>
      <c r="AB356" s="109">
        <v>10</v>
      </c>
      <c r="AC356" s="174">
        <f>IF(ISNUMBER([ExpenditureDetails4]),[ExpenditureDetails4]*HLOOKUP([ExpenditureDetails1],'Currency Conversion'!$A$6:$BE$45,19,FALSE),"No Data")</f>
        <v>21508.324998072549</v>
      </c>
      <c r="AD356" s="174">
        <f>Table1[[#This Row],[Calculations1]]/exchange_rate_2010</f>
        <v>470.37600865474593</v>
      </c>
      <c r="AE3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2150.8324998072549</v>
      </c>
      <c r="AF356" s="174">
        <f>Table1[[#This Row],[Calculations3]]/exchange_rate_2010</f>
        <v>47.037600865474587</v>
      </c>
      <c r="AG356" s="110"/>
      <c r="AH356" s="53"/>
      <c r="BD356" s="36"/>
      <c r="BE356" s="36"/>
      <c r="BF356" s="36"/>
      <c r="BG356" s="36"/>
      <c r="BH356" s="36"/>
      <c r="BI356" s="36"/>
      <c r="BJ356" s="36"/>
      <c r="BK356" s="48"/>
      <c r="BL356" s="36"/>
      <c r="BM356" s="36"/>
      <c r="BN356" s="36"/>
      <c r="BO356" s="36"/>
      <c r="BP356" s="36"/>
      <c r="BQ356" s="36"/>
      <c r="BR356" s="36"/>
    </row>
    <row r="357" spans="2:70" ht="15" customHeight="1">
      <c r="B357" s="48">
        <v>402</v>
      </c>
      <c r="C357" s="48" t="s">
        <v>1703</v>
      </c>
      <c r="D357" s="108">
        <v>2000</v>
      </c>
      <c r="E357" s="109" t="s">
        <v>2508</v>
      </c>
      <c r="F357" s="109" t="s">
        <v>1817</v>
      </c>
      <c r="G357" s="109" t="s">
        <v>1584</v>
      </c>
      <c r="H357" s="108" t="s">
        <v>1588</v>
      </c>
      <c r="I357" s="108" t="s">
        <v>2855</v>
      </c>
      <c r="J357" s="108" t="s">
        <v>2852</v>
      </c>
      <c r="K357" s="108" t="s">
        <v>2859</v>
      </c>
      <c r="L357" s="108">
        <v>11</v>
      </c>
      <c r="M357" s="110" t="s">
        <v>2617</v>
      </c>
      <c r="N357" s="111" t="s">
        <v>1712</v>
      </c>
      <c r="O357" s="111" t="s">
        <v>2473</v>
      </c>
      <c r="P357" s="111" t="s">
        <v>264</v>
      </c>
      <c r="Q357" s="111">
        <v>1</v>
      </c>
      <c r="R357" s="111"/>
      <c r="S357" s="111" t="s">
        <v>2392</v>
      </c>
      <c r="T357" s="109" t="s">
        <v>28</v>
      </c>
      <c r="U357" s="108">
        <v>2</v>
      </c>
      <c r="V357" s="109">
        <v>2008</v>
      </c>
      <c r="W357" s="108"/>
      <c r="X357" s="109">
        <v>0.1</v>
      </c>
      <c r="Y357" s="174">
        <f>Table1[[#This Row],[ExpenditureDetails3]]*100000</f>
        <v>10000</v>
      </c>
      <c r="Z357" s="174">
        <f>Table1[[#This Row],[ExpenditureDetails4]]/Table1[[#This Row],[Component detail 4]]</f>
        <v>10000</v>
      </c>
      <c r="AA357" s="109">
        <v>1</v>
      </c>
      <c r="AB357" s="109">
        <v>10</v>
      </c>
      <c r="AC357" s="174">
        <f>IF(ISNUMBER([ExpenditureDetails4]),[ExpenditureDetails4]*HLOOKUP([ExpenditureDetails1],'Currency Conversion'!$A$6:$BE$45,19,FALSE),"No Data")</f>
        <v>11474.030831044112</v>
      </c>
      <c r="AD357" s="174">
        <f>Table1[[#This Row],[Calculations1]]/exchange_rate_2010</f>
        <v>250.9311546097469</v>
      </c>
      <c r="AE357" s="174" t="s">
        <v>2912</v>
      </c>
      <c r="AF357" s="174" t="s">
        <v>2912</v>
      </c>
      <c r="AG357" s="110"/>
      <c r="AH357" s="53"/>
      <c r="BD357" s="36"/>
      <c r="BE357" s="36"/>
      <c r="BF357" s="36"/>
      <c r="BG357" s="36"/>
      <c r="BH357" s="36"/>
      <c r="BI357" s="36"/>
      <c r="BJ357" s="36"/>
      <c r="BK357" s="48"/>
      <c r="BL357" s="36"/>
      <c r="BM357" s="36"/>
      <c r="BN357" s="36"/>
      <c r="BO357" s="36"/>
      <c r="BP357" s="36"/>
      <c r="BQ357" s="36"/>
      <c r="BR357" s="36"/>
    </row>
    <row r="358" spans="2:70" ht="15" customHeight="1">
      <c r="B358" s="48">
        <v>403</v>
      </c>
      <c r="C358" s="48" t="s">
        <v>1703</v>
      </c>
      <c r="D358" s="108">
        <v>2000</v>
      </c>
      <c r="E358" s="109" t="s">
        <v>2508</v>
      </c>
      <c r="F358" s="109" t="s">
        <v>1817</v>
      </c>
      <c r="G358" s="109" t="s">
        <v>1584</v>
      </c>
      <c r="H358" s="108" t="s">
        <v>1588</v>
      </c>
      <c r="I358" s="108" t="s">
        <v>2855</v>
      </c>
      <c r="J358" s="108" t="s">
        <v>2852</v>
      </c>
      <c r="K358" s="108" t="s">
        <v>2859</v>
      </c>
      <c r="L358" s="108">
        <v>11</v>
      </c>
      <c r="M358" s="110" t="s">
        <v>2617</v>
      </c>
      <c r="N358" s="111" t="s">
        <v>1729</v>
      </c>
      <c r="O358" s="111" t="s">
        <v>210</v>
      </c>
      <c r="P358" s="111" t="s">
        <v>210</v>
      </c>
      <c r="Q358" s="111">
        <v>1</v>
      </c>
      <c r="R358" s="111"/>
      <c r="S358" s="111"/>
      <c r="T358" s="109" t="s">
        <v>7</v>
      </c>
      <c r="U358" s="108">
        <v>1</v>
      </c>
      <c r="V358" s="109">
        <v>2008</v>
      </c>
      <c r="W358" s="108">
        <f>IF(Table1[[#This Row],[ExpenditureDetails1]]=2010,1,(2010-Table1[[#This Row],[ExpenditureDetails1]]))</f>
        <v>2</v>
      </c>
      <c r="X358" s="109">
        <v>4.5</v>
      </c>
      <c r="Y358" s="174">
        <f>Table1[[#This Row],[ExpenditureDetails3]]*100000</f>
        <v>450000</v>
      </c>
      <c r="Z358" s="174">
        <f>Table1[[#This Row],[ExpenditureDetails4]]/Table1[[#This Row],[Component detail 4]]</f>
        <v>450000</v>
      </c>
      <c r="AA358" s="109">
        <v>1</v>
      </c>
      <c r="AB358" s="109">
        <v>10</v>
      </c>
      <c r="AC358" s="174">
        <f>IF(ISNUMBER([ExpenditureDetails4]),[ExpenditureDetails4]*HLOOKUP([ExpenditureDetails1],'Currency Conversion'!$A$6:$BE$45,19,FALSE),"No Data")</f>
        <v>516331.38739698508</v>
      </c>
      <c r="AD358" s="174">
        <f>Table1[[#This Row],[Calculations1]]/exchange_rate_2010</f>
        <v>11291.901957438611</v>
      </c>
      <c r="AE3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51633.138739698508</v>
      </c>
      <c r="AF358" s="174">
        <f>Table1[[#This Row],[Calculations3]]/exchange_rate_2010</f>
        <v>1129.1901957438611</v>
      </c>
      <c r="AG358" s="110"/>
      <c r="AH358" s="53"/>
      <c r="BD358" s="36"/>
      <c r="BE358" s="36"/>
      <c r="BF358" s="36"/>
      <c r="BG358" s="36"/>
      <c r="BH358" s="36"/>
      <c r="BI358" s="36"/>
      <c r="BJ358" s="36"/>
      <c r="BK358" s="48"/>
      <c r="BL358" s="36"/>
      <c r="BM358" s="36"/>
      <c r="BN358" s="36"/>
      <c r="BO358" s="36"/>
      <c r="BP358" s="36"/>
      <c r="BQ358" s="36"/>
      <c r="BR358" s="36"/>
    </row>
    <row r="359" spans="2:70" ht="15" customHeight="1">
      <c r="B359" s="48">
        <v>404</v>
      </c>
      <c r="C359" s="48" t="s">
        <v>1703</v>
      </c>
      <c r="D359" s="108">
        <v>2000</v>
      </c>
      <c r="E359" s="109" t="s">
        <v>2508</v>
      </c>
      <c r="F359" s="109" t="s">
        <v>1817</v>
      </c>
      <c r="G359" s="109" t="s">
        <v>1584</v>
      </c>
      <c r="H359" s="108" t="s">
        <v>1588</v>
      </c>
      <c r="I359" s="108" t="s">
        <v>2855</v>
      </c>
      <c r="J359" s="108" t="s">
        <v>2852</v>
      </c>
      <c r="K359" s="108" t="s">
        <v>2859</v>
      </c>
      <c r="L359" s="108">
        <v>11</v>
      </c>
      <c r="M359" s="110" t="s">
        <v>2617</v>
      </c>
      <c r="N359" s="109" t="s">
        <v>1729</v>
      </c>
      <c r="O359" s="109" t="s">
        <v>519</v>
      </c>
      <c r="P359" s="109" t="s">
        <v>1590</v>
      </c>
      <c r="Q359" s="111">
        <v>1</v>
      </c>
      <c r="R359" s="111"/>
      <c r="S359" s="111"/>
      <c r="T359" s="109" t="s">
        <v>7</v>
      </c>
      <c r="U359" s="108">
        <v>1</v>
      </c>
      <c r="V359" s="109">
        <v>2004</v>
      </c>
      <c r="W359" s="108">
        <f>IF(Table1[[#This Row],[ExpenditureDetails1]]=2010,1,(2010-Table1[[#This Row],[ExpenditureDetails1]]))</f>
        <v>6</v>
      </c>
      <c r="X359" s="109">
        <v>0.2</v>
      </c>
      <c r="Y359" s="174">
        <f>Table1[[#This Row],[ExpenditureDetails3]]*100000</f>
        <v>20000</v>
      </c>
      <c r="Z359" s="174">
        <f>Table1[[#This Row],[ExpenditureDetails4]]/Table1[[#This Row],[Component detail 4]]</f>
        <v>20000</v>
      </c>
      <c r="AA359" s="109">
        <v>1</v>
      </c>
      <c r="AB359" s="109">
        <v>10</v>
      </c>
      <c r="AC359" s="174">
        <f>IF(ISNUMBER([ExpenditureDetails4]),[ExpenditureDetails4]*HLOOKUP([ExpenditureDetails1],'Currency Conversion'!$A$6:$BE$45,19,FALSE),"No Data")</f>
        <v>29245.526590459114</v>
      </c>
      <c r="AD359" s="174">
        <f>Table1[[#This Row],[Calculations1]]/exchange_rate_2010</f>
        <v>639.58462920097986</v>
      </c>
      <c r="AE3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2924.5526590459112</v>
      </c>
      <c r="AF359" s="174">
        <f>Table1[[#This Row],[Calculations3]]/exchange_rate_2010</f>
        <v>63.958462920097986</v>
      </c>
      <c r="AG359" s="110"/>
      <c r="AH359" s="53"/>
      <c r="BD359" s="36"/>
      <c r="BE359" s="36"/>
      <c r="BF359" s="36"/>
      <c r="BG359" s="36"/>
      <c r="BH359" s="36"/>
      <c r="BI359" s="36"/>
      <c r="BJ359" s="36"/>
      <c r="BK359" s="48"/>
      <c r="BL359" s="36"/>
      <c r="BM359" s="36"/>
      <c r="BN359" s="36"/>
      <c r="BO359" s="36"/>
      <c r="BP359" s="36"/>
      <c r="BQ359" s="36"/>
      <c r="BR359" s="36"/>
    </row>
    <row r="360" spans="2:70" ht="15" customHeight="1">
      <c r="B360" s="48">
        <v>405</v>
      </c>
      <c r="C360" s="48" t="s">
        <v>1703</v>
      </c>
      <c r="D360" s="108">
        <v>2000</v>
      </c>
      <c r="E360" s="109" t="s">
        <v>2508</v>
      </c>
      <c r="F360" s="109" t="s">
        <v>1817</v>
      </c>
      <c r="G360" s="109" t="s">
        <v>1584</v>
      </c>
      <c r="H360" s="108" t="s">
        <v>1588</v>
      </c>
      <c r="I360" s="108" t="s">
        <v>2855</v>
      </c>
      <c r="J360" s="108" t="s">
        <v>2852</v>
      </c>
      <c r="K360" s="108" t="s">
        <v>2859</v>
      </c>
      <c r="L360" s="108">
        <v>11</v>
      </c>
      <c r="M360" s="110" t="s">
        <v>2617</v>
      </c>
      <c r="N360" s="109" t="s">
        <v>1712</v>
      </c>
      <c r="O360" s="111"/>
      <c r="P360" s="111" t="s">
        <v>1535</v>
      </c>
      <c r="Q360" s="111">
        <v>1</v>
      </c>
      <c r="R360" s="111">
        <v>5</v>
      </c>
      <c r="S360" s="111"/>
      <c r="T360" s="109" t="s">
        <v>7</v>
      </c>
      <c r="U360" s="108">
        <v>1</v>
      </c>
      <c r="V360" s="109">
        <v>1990</v>
      </c>
      <c r="W360" s="108">
        <f>IF(Table1[[#This Row],[ExpenditureDetails1]]=2010,1,(2010-Table1[[#This Row],[ExpenditureDetails1]]))</f>
        <v>20</v>
      </c>
      <c r="X360" s="109">
        <v>0.25</v>
      </c>
      <c r="Y360" s="174">
        <f>Table1[[#This Row],[ExpenditureDetails3]]*100000</f>
        <v>25000</v>
      </c>
      <c r="Z360" s="174">
        <f>Table1[[#This Row],[ExpenditureDetails4]]/Table1[[#This Row],[Component detail 4]]</f>
        <v>25000</v>
      </c>
      <c r="AA360" s="109">
        <v>1</v>
      </c>
      <c r="AB360" s="109">
        <v>10</v>
      </c>
      <c r="AC360" s="174">
        <f>IF(ISNUMBER([ExpenditureDetails4]),[ExpenditureDetails4]*HLOOKUP([ExpenditureDetails1],'Currency Conversion'!$A$6:$BE$45,19,FALSE),"No Data")</f>
        <v>97206.078178230178</v>
      </c>
      <c r="AD360" s="174">
        <f>Table1[[#This Row],[Calculations1]]/exchange_rate_2010</f>
        <v>2125.8469487770235</v>
      </c>
      <c r="AE3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360" s="174">
        <f>Table1[[#This Row],[Calculations3]]/exchange_rate_2010</f>
        <v>212.58469487770236</v>
      </c>
      <c r="AG360" s="110"/>
      <c r="AH360" s="53"/>
      <c r="BD360" s="36"/>
      <c r="BE360" s="36"/>
      <c r="BF360" s="36"/>
      <c r="BG360" s="36"/>
      <c r="BH360" s="36"/>
      <c r="BI360" s="36"/>
      <c r="BJ360" s="36"/>
      <c r="BK360" s="48"/>
      <c r="BL360" s="36"/>
      <c r="BM360" s="36"/>
      <c r="BN360" s="36"/>
      <c r="BO360" s="36"/>
      <c r="BP360" s="36"/>
      <c r="BQ360" s="36"/>
      <c r="BR360" s="36"/>
    </row>
    <row r="361" spans="2:70" ht="15" customHeight="1">
      <c r="B361" s="48">
        <v>406</v>
      </c>
      <c r="C361" s="48" t="s">
        <v>1703</v>
      </c>
      <c r="D361" s="108">
        <v>2000</v>
      </c>
      <c r="E361" s="109" t="s">
        <v>2508</v>
      </c>
      <c r="F361" s="109" t="s">
        <v>1817</v>
      </c>
      <c r="G361" s="109" t="s">
        <v>1584</v>
      </c>
      <c r="H361" s="108" t="s">
        <v>1588</v>
      </c>
      <c r="I361" s="108" t="s">
        <v>2855</v>
      </c>
      <c r="J361" s="108" t="s">
        <v>2852</v>
      </c>
      <c r="K361" s="108" t="s">
        <v>2859</v>
      </c>
      <c r="L361" s="108">
        <v>11</v>
      </c>
      <c r="M361" s="110" t="s">
        <v>2617</v>
      </c>
      <c r="N361" s="109" t="s">
        <v>1712</v>
      </c>
      <c r="O361" s="111"/>
      <c r="P361" s="111" t="s">
        <v>1535</v>
      </c>
      <c r="Q361" s="111">
        <v>1</v>
      </c>
      <c r="R361" s="111">
        <v>5</v>
      </c>
      <c r="S361" s="111"/>
      <c r="T361" s="109" t="s">
        <v>7</v>
      </c>
      <c r="U361" s="108">
        <v>1</v>
      </c>
      <c r="V361" s="109">
        <v>1997</v>
      </c>
      <c r="W361" s="108">
        <f>IF(Table1[[#This Row],[ExpenditureDetails1]]=2010,1,(2010-Table1[[#This Row],[ExpenditureDetails1]]))</f>
        <v>13</v>
      </c>
      <c r="X361" s="109">
        <v>0.3</v>
      </c>
      <c r="Y361" s="174">
        <f>Table1[[#This Row],[ExpenditureDetails3]]*100000</f>
        <v>30000</v>
      </c>
      <c r="Z361" s="174">
        <f>Table1[[#This Row],[ExpenditureDetails4]]/Table1[[#This Row],[Component detail 4]]</f>
        <v>30000</v>
      </c>
      <c r="AA361" s="109">
        <v>1</v>
      </c>
      <c r="AB361" s="109">
        <v>10</v>
      </c>
      <c r="AC361" s="174">
        <f>IF(ISNUMBER([ExpenditureDetails4]),[ExpenditureDetails4]*HLOOKUP([ExpenditureDetails1],'Currency Conversion'!$A$6:$BE$45,19,FALSE),"No Data")</f>
        <v>60012.261112046181</v>
      </c>
      <c r="AD361" s="174">
        <f>Table1[[#This Row],[Calculations1]]/exchange_rate_2010</f>
        <v>1312.4372936879261</v>
      </c>
      <c r="AE3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6001.2261112046181</v>
      </c>
      <c r="AF361" s="174">
        <f>Table1[[#This Row],[Calculations3]]/exchange_rate_2010</f>
        <v>131.24372936879263</v>
      </c>
      <c r="AG361" s="110"/>
      <c r="AH361" s="53"/>
      <c r="BD361" s="36"/>
      <c r="BE361" s="36"/>
      <c r="BF361" s="36"/>
      <c r="BG361" s="36"/>
      <c r="BH361" s="36"/>
      <c r="BI361" s="36"/>
      <c r="BJ361" s="36"/>
      <c r="BK361" s="48"/>
      <c r="BL361" s="36"/>
      <c r="BM361" s="36"/>
      <c r="BN361" s="36"/>
      <c r="BO361" s="36"/>
      <c r="BP361" s="36"/>
      <c r="BQ361" s="36"/>
      <c r="BR361" s="36"/>
    </row>
    <row r="362" spans="2:70" ht="15" customHeight="1">
      <c r="B362" s="48">
        <v>407</v>
      </c>
      <c r="C362" s="48" t="s">
        <v>1703</v>
      </c>
      <c r="D362" s="108">
        <v>2000</v>
      </c>
      <c r="E362" s="109" t="s">
        <v>2508</v>
      </c>
      <c r="F362" s="109" t="s">
        <v>1817</v>
      </c>
      <c r="G362" s="109" t="s">
        <v>1584</v>
      </c>
      <c r="H362" s="108" t="s">
        <v>1588</v>
      </c>
      <c r="I362" s="108" t="s">
        <v>2855</v>
      </c>
      <c r="J362" s="108" t="s">
        <v>2852</v>
      </c>
      <c r="K362" s="108" t="s">
        <v>2859</v>
      </c>
      <c r="L362" s="108">
        <v>11</v>
      </c>
      <c r="M362" s="110" t="s">
        <v>2617</v>
      </c>
      <c r="N362" s="109" t="s">
        <v>2478</v>
      </c>
      <c r="O362" s="111" t="s">
        <v>348</v>
      </c>
      <c r="P362" s="111" t="s">
        <v>369</v>
      </c>
      <c r="Q362" s="111">
        <v>1</v>
      </c>
      <c r="R362" s="111" t="s">
        <v>26</v>
      </c>
      <c r="S362" s="111"/>
      <c r="T362" s="109" t="s">
        <v>7</v>
      </c>
      <c r="U362" s="108">
        <v>1</v>
      </c>
      <c r="V362" s="109">
        <v>1998</v>
      </c>
      <c r="W362" s="108">
        <f>IF(Table1[[#This Row],[ExpenditureDetails1]]=2010,1,(2010-Table1[[#This Row],[ExpenditureDetails1]]))</f>
        <v>12</v>
      </c>
      <c r="X362" s="109">
        <v>0.3</v>
      </c>
      <c r="Y362" s="174">
        <f>Table1[[#This Row],[ExpenditureDetails3]]*100000</f>
        <v>30000</v>
      </c>
      <c r="Z362" s="174">
        <f>Table1[[#This Row],[ExpenditureDetails4]]/Table1[[#This Row],[Component detail 4]]</f>
        <v>30000</v>
      </c>
      <c r="AA362" s="109">
        <v>1</v>
      </c>
      <c r="AB362" s="109">
        <v>10</v>
      </c>
      <c r="AC362" s="174">
        <f>IF(ISNUMBER([ExpenditureDetails4]),[ExpenditureDetails4]*HLOOKUP([ExpenditureDetails1],'Currency Conversion'!$A$6:$BE$45,19,FALSE),"No Data")</f>
        <v>56371.619069685126</v>
      </c>
      <c r="AD362" s="174">
        <f>Table1[[#This Row],[Calculations1]]/exchange_rate_2010</f>
        <v>1232.8183241503207</v>
      </c>
      <c r="AE3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5637.161906968513</v>
      </c>
      <c r="AF362" s="174">
        <f>Table1[[#This Row],[Calculations3]]/exchange_rate_2010</f>
        <v>123.28183241503208</v>
      </c>
      <c r="AG362" s="110"/>
      <c r="AH362" s="53"/>
      <c r="BD362" s="36"/>
      <c r="BE362" s="36"/>
      <c r="BF362" s="36"/>
      <c r="BG362" s="36"/>
      <c r="BH362" s="36"/>
      <c r="BI362" s="36"/>
      <c r="BJ362" s="36"/>
      <c r="BK362" s="48"/>
      <c r="BL362" s="36"/>
      <c r="BM362" s="36"/>
      <c r="BN362" s="36"/>
      <c r="BO362" s="36"/>
      <c r="BP362" s="36"/>
      <c r="BQ362" s="36"/>
      <c r="BR362" s="36"/>
    </row>
    <row r="363" spans="2:70" ht="15" customHeight="1">
      <c r="B363" s="48">
        <v>408</v>
      </c>
      <c r="C363" s="48" t="s">
        <v>1703</v>
      </c>
      <c r="D363" s="108">
        <v>2000</v>
      </c>
      <c r="E363" s="109" t="s">
        <v>2508</v>
      </c>
      <c r="F363" s="109" t="s">
        <v>1817</v>
      </c>
      <c r="G363" s="109" t="s">
        <v>1584</v>
      </c>
      <c r="H363" s="108" t="s">
        <v>1588</v>
      </c>
      <c r="I363" s="108" t="s">
        <v>2855</v>
      </c>
      <c r="J363" s="108" t="s">
        <v>2852</v>
      </c>
      <c r="K363" s="108" t="s">
        <v>2859</v>
      </c>
      <c r="L363" s="108">
        <v>11</v>
      </c>
      <c r="M363" s="110" t="s">
        <v>2617</v>
      </c>
      <c r="N363" s="111" t="s">
        <v>364</v>
      </c>
      <c r="O363" s="111" t="s">
        <v>2465</v>
      </c>
      <c r="P363" s="111" t="s">
        <v>1592</v>
      </c>
      <c r="Q363" s="111">
        <v>1</v>
      </c>
      <c r="R363" s="111">
        <v>3000</v>
      </c>
      <c r="S363" s="111"/>
      <c r="T363" s="109" t="s">
        <v>7</v>
      </c>
      <c r="U363" s="108">
        <v>1</v>
      </c>
      <c r="V363" s="109">
        <v>2008</v>
      </c>
      <c r="W363" s="108">
        <f>IF(Table1[[#This Row],[ExpenditureDetails1]]=2010,1,(2010-Table1[[#This Row],[ExpenditureDetails1]]))</f>
        <v>2</v>
      </c>
      <c r="X363" s="109">
        <v>5.2</v>
      </c>
      <c r="Y363" s="174">
        <f>Table1[[#This Row],[ExpenditureDetails3]]*100000</f>
        <v>520000</v>
      </c>
      <c r="Z363" s="174">
        <f>Table1[[#This Row],[ExpenditureDetails4]]/Table1[[#This Row],[Component detail 4]]</f>
        <v>520000</v>
      </c>
      <c r="AA363" s="109">
        <v>1</v>
      </c>
      <c r="AB363" s="109">
        <v>20</v>
      </c>
      <c r="AC363" s="174">
        <f>IF(ISNUMBER([ExpenditureDetails4]),[ExpenditureDetails4]*HLOOKUP([ExpenditureDetails1],'Currency Conversion'!$A$6:$BE$45,19,FALSE),"No Data")</f>
        <v>596649.60321429383</v>
      </c>
      <c r="AD363" s="174">
        <f>Table1[[#This Row],[Calculations1]]/exchange_rate_2010</f>
        <v>13048.420039706838</v>
      </c>
      <c r="AE3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29832.480160714691</v>
      </c>
      <c r="AF363" s="174">
        <f>Table1[[#This Row],[Calculations3]]/exchange_rate_2010</f>
        <v>652.42100198534195</v>
      </c>
      <c r="AG363" s="110"/>
      <c r="AH363" s="53"/>
      <c r="BD363" s="36"/>
      <c r="BE363" s="36"/>
      <c r="BF363" s="36"/>
      <c r="BG363" s="36"/>
      <c r="BH363" s="36"/>
      <c r="BI363" s="36"/>
      <c r="BJ363" s="36"/>
      <c r="BK363" s="48"/>
      <c r="BL363" s="36"/>
      <c r="BM363" s="36"/>
      <c r="BN363" s="36"/>
      <c r="BO363" s="36"/>
      <c r="BP363" s="36"/>
      <c r="BQ363" s="36"/>
      <c r="BR363" s="36"/>
    </row>
    <row r="364" spans="2:70" ht="15" customHeight="1">
      <c r="B364" s="48">
        <v>409</v>
      </c>
      <c r="C364" s="48" t="s">
        <v>1703</v>
      </c>
      <c r="D364" s="108">
        <v>2000</v>
      </c>
      <c r="E364" s="109" t="s">
        <v>2508</v>
      </c>
      <c r="F364" s="109" t="s">
        <v>1817</v>
      </c>
      <c r="G364" s="109" t="s">
        <v>1584</v>
      </c>
      <c r="H364" s="108" t="s">
        <v>1588</v>
      </c>
      <c r="I364" s="108" t="s">
        <v>2855</v>
      </c>
      <c r="J364" s="108" t="s">
        <v>2852</v>
      </c>
      <c r="K364" s="108" t="s">
        <v>2859</v>
      </c>
      <c r="L364" s="108">
        <v>11</v>
      </c>
      <c r="M364" s="110" t="s">
        <v>2617</v>
      </c>
      <c r="N364" s="111" t="s">
        <v>364</v>
      </c>
      <c r="O364" s="111" t="s">
        <v>2465</v>
      </c>
      <c r="P364" s="111" t="s">
        <v>1558</v>
      </c>
      <c r="Q364" s="111">
        <v>1</v>
      </c>
      <c r="R364" s="111"/>
      <c r="S364" s="111"/>
      <c r="T364" s="109" t="s">
        <v>7</v>
      </c>
      <c r="U364" s="108">
        <v>1</v>
      </c>
      <c r="V364" s="109">
        <v>2008</v>
      </c>
      <c r="W364" s="108">
        <f>IF(Table1[[#This Row],[ExpenditureDetails1]]=2010,1,(2010-Table1[[#This Row],[ExpenditureDetails1]]))</f>
        <v>2</v>
      </c>
      <c r="X364" s="109">
        <v>0.09</v>
      </c>
      <c r="Y364" s="174">
        <f>Table1[[#This Row],[ExpenditureDetails3]]*100000</f>
        <v>9000</v>
      </c>
      <c r="Z364" s="174">
        <f>Table1[[#This Row],[ExpenditureDetails4]]/Table1[[#This Row],[Component detail 4]]</f>
        <v>9000</v>
      </c>
      <c r="AA364" s="109">
        <v>1</v>
      </c>
      <c r="AB364" s="109">
        <v>20</v>
      </c>
      <c r="AC364" s="174">
        <f>IF(ISNUMBER([ExpenditureDetails4]),[ExpenditureDetails4]*HLOOKUP([ExpenditureDetails1],'Currency Conversion'!$A$6:$BE$45,19,FALSE),"No Data")</f>
        <v>10326.627747939701</v>
      </c>
      <c r="AD364" s="174">
        <f>Table1[[#This Row],[Calculations1]]/exchange_rate_2010</f>
        <v>225.8380391487722</v>
      </c>
      <c r="AE3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516.33138739698506</v>
      </c>
      <c r="AF364" s="174">
        <f>Table1[[#This Row],[Calculations3]]/exchange_rate_2010</f>
        <v>11.291901957438611</v>
      </c>
      <c r="AG364" s="110"/>
      <c r="AH364" s="53"/>
      <c r="BD364" s="36"/>
      <c r="BE364" s="36"/>
      <c r="BF364" s="36"/>
      <c r="BG364" s="36"/>
      <c r="BH364" s="36"/>
      <c r="BI364" s="36"/>
      <c r="BJ364" s="36"/>
      <c r="BK364" s="48"/>
      <c r="BL364" s="36"/>
      <c r="BM364" s="36"/>
      <c r="BN364" s="36"/>
      <c r="BO364" s="36"/>
      <c r="BP364" s="36"/>
      <c r="BQ364" s="36"/>
      <c r="BR364" s="36"/>
    </row>
    <row r="365" spans="2:70" ht="15" customHeight="1">
      <c r="B365" s="48">
        <v>410</v>
      </c>
      <c r="C365" s="48" t="s">
        <v>1703</v>
      </c>
      <c r="D365" s="108">
        <v>2000</v>
      </c>
      <c r="E365" s="109" t="s">
        <v>2508</v>
      </c>
      <c r="F365" s="109" t="s">
        <v>1817</v>
      </c>
      <c r="G365" s="109" t="s">
        <v>1584</v>
      </c>
      <c r="H365" s="108" t="s">
        <v>1588</v>
      </c>
      <c r="I365" s="108" t="s">
        <v>2855</v>
      </c>
      <c r="J365" s="108" t="s">
        <v>2852</v>
      </c>
      <c r="K365" s="108" t="s">
        <v>2859</v>
      </c>
      <c r="L365" s="108">
        <v>11</v>
      </c>
      <c r="M365" s="110" t="s">
        <v>2617</v>
      </c>
      <c r="N365" s="111" t="s">
        <v>1717</v>
      </c>
      <c r="O365" s="111"/>
      <c r="P365" s="111" t="s">
        <v>1505</v>
      </c>
      <c r="Q365" s="111">
        <v>1</v>
      </c>
      <c r="R365" s="111"/>
      <c r="S365" s="111"/>
      <c r="T365" s="109" t="s">
        <v>31</v>
      </c>
      <c r="U365" s="108">
        <v>3</v>
      </c>
      <c r="V365" s="109">
        <v>2008</v>
      </c>
      <c r="W365" s="108"/>
      <c r="X365" s="109">
        <v>0.48</v>
      </c>
      <c r="Y365" s="174">
        <f>Table1[[#This Row],[ExpenditureDetails3]]*100000</f>
        <v>48000</v>
      </c>
      <c r="Z365" s="174">
        <f>Table1[[#This Row],[ExpenditureDetails4]]/Table1[[#This Row],[Component detail 4]]</f>
        <v>48000</v>
      </c>
      <c r="AA365" s="109">
        <v>1</v>
      </c>
      <c r="AB365" s="109"/>
      <c r="AC365" s="174">
        <f>IF(ISNUMBER([ExpenditureDetails4]),[ExpenditureDetails4]*HLOOKUP([ExpenditureDetails1],'Currency Conversion'!$A$6:$BE$45,19,FALSE),"No Data")</f>
        <v>55075.347989011745</v>
      </c>
      <c r="AD365" s="174">
        <f>Table1[[#This Row],[Calculations1]]/exchange_rate_2010</f>
        <v>1204.4695421267852</v>
      </c>
      <c r="AE3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55075.347989011745</v>
      </c>
      <c r="AF365" s="174">
        <f>Table1[[#This Row],[Calculations3]]/exchange_rate_2010</f>
        <v>1204.4695421267852</v>
      </c>
      <c r="AG365" s="110"/>
      <c r="AH365" s="53"/>
      <c r="BD365" s="36"/>
      <c r="BE365" s="36"/>
      <c r="BF365" s="36"/>
      <c r="BG365" s="36"/>
      <c r="BH365" s="36"/>
      <c r="BI365" s="36"/>
      <c r="BJ365" s="36"/>
      <c r="BK365" s="48"/>
      <c r="BL365" s="36"/>
      <c r="BM365" s="36"/>
      <c r="BN365" s="36"/>
      <c r="BO365" s="36"/>
      <c r="BP365" s="36"/>
      <c r="BQ365" s="36"/>
      <c r="BR365" s="36"/>
    </row>
    <row r="366" spans="2:70" ht="15" customHeight="1">
      <c r="B366" s="48">
        <v>411</v>
      </c>
      <c r="C366" s="48" t="s">
        <v>1703</v>
      </c>
      <c r="D366" s="108">
        <v>2000</v>
      </c>
      <c r="E366" s="109" t="s">
        <v>2508</v>
      </c>
      <c r="F366" s="109" t="s">
        <v>1817</v>
      </c>
      <c r="G366" s="109" t="s">
        <v>1584</v>
      </c>
      <c r="H366" s="108" t="s">
        <v>1588</v>
      </c>
      <c r="I366" s="108" t="s">
        <v>2855</v>
      </c>
      <c r="J366" s="108" t="s">
        <v>2852</v>
      </c>
      <c r="K366" s="108" t="s">
        <v>2859</v>
      </c>
      <c r="L366" s="108">
        <v>11</v>
      </c>
      <c r="M366" s="110" t="s">
        <v>2617</v>
      </c>
      <c r="N366" s="111" t="s">
        <v>1719</v>
      </c>
      <c r="O366" s="111"/>
      <c r="P366" s="111" t="s">
        <v>1593</v>
      </c>
      <c r="Q366" s="111">
        <v>1</v>
      </c>
      <c r="R366" s="111"/>
      <c r="S366" s="111"/>
      <c r="T366" s="109" t="s">
        <v>31</v>
      </c>
      <c r="U366" s="108">
        <v>3</v>
      </c>
      <c r="V366" s="109">
        <v>2008</v>
      </c>
      <c r="W366" s="108"/>
      <c r="X366" s="109">
        <v>0.72</v>
      </c>
      <c r="Y366" s="174">
        <f>Table1[[#This Row],[ExpenditureDetails3]]*100000</f>
        <v>72000</v>
      </c>
      <c r="Z366" s="174">
        <f>Table1[[#This Row],[ExpenditureDetails4]]/Table1[[#This Row],[Component detail 4]]</f>
        <v>72000</v>
      </c>
      <c r="AA366" s="109">
        <v>1</v>
      </c>
      <c r="AB366" s="109"/>
      <c r="AC366" s="174">
        <f>IF(ISNUMBER([ExpenditureDetails4]),[ExpenditureDetails4]*HLOOKUP([ExpenditureDetails1],'Currency Conversion'!$A$6:$BE$45,19,FALSE),"No Data")</f>
        <v>82613.02198351761</v>
      </c>
      <c r="AD366" s="174">
        <f>Table1[[#This Row],[Calculations1]]/exchange_rate_2010</f>
        <v>1806.7043131901776</v>
      </c>
      <c r="AE3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82613.02198351761</v>
      </c>
      <c r="AF366" s="174">
        <f>Table1[[#This Row],[Calculations3]]/exchange_rate_2010</f>
        <v>1806.7043131901776</v>
      </c>
      <c r="AG366" s="110"/>
      <c r="AH366" s="53"/>
      <c r="BD366" s="36"/>
      <c r="BE366" s="36"/>
      <c r="BF366" s="36"/>
      <c r="BG366" s="36"/>
      <c r="BH366" s="36"/>
      <c r="BI366" s="36"/>
      <c r="BJ366" s="36"/>
      <c r="BK366" s="48"/>
      <c r="BL366" s="36"/>
      <c r="BM366" s="36"/>
      <c r="BN366" s="36"/>
      <c r="BO366" s="36"/>
      <c r="BP366" s="36"/>
      <c r="BQ366" s="36"/>
      <c r="BR366" s="36"/>
    </row>
    <row r="367" spans="2:70" ht="15" customHeight="1">
      <c r="B367" s="48">
        <v>412</v>
      </c>
      <c r="C367" s="48" t="s">
        <v>1703</v>
      </c>
      <c r="D367" s="108">
        <v>2000</v>
      </c>
      <c r="E367" s="109" t="s">
        <v>2508</v>
      </c>
      <c r="F367" s="109" t="s">
        <v>1817</v>
      </c>
      <c r="G367" s="109" t="s">
        <v>1584</v>
      </c>
      <c r="H367" s="108" t="s">
        <v>1588</v>
      </c>
      <c r="I367" s="108" t="s">
        <v>2855</v>
      </c>
      <c r="J367" s="108" t="s">
        <v>2852</v>
      </c>
      <c r="K367" s="108" t="s">
        <v>2859</v>
      </c>
      <c r="L367" s="108">
        <v>11</v>
      </c>
      <c r="M367" s="110" t="s">
        <v>2617</v>
      </c>
      <c r="N367" s="111" t="s">
        <v>1717</v>
      </c>
      <c r="O367" s="111"/>
      <c r="P367" s="111" t="s">
        <v>1594</v>
      </c>
      <c r="Q367" s="111">
        <v>1</v>
      </c>
      <c r="R367" s="111"/>
      <c r="S367" s="111"/>
      <c r="T367" s="109" t="s">
        <v>31</v>
      </c>
      <c r="U367" s="108">
        <v>3</v>
      </c>
      <c r="V367" s="109">
        <v>2008</v>
      </c>
      <c r="W367" s="108"/>
      <c r="X367" s="109">
        <v>0.1</v>
      </c>
      <c r="Y367" s="174">
        <f>Table1[[#This Row],[ExpenditureDetails3]]*100000</f>
        <v>10000</v>
      </c>
      <c r="Z367" s="174">
        <f>Table1[[#This Row],[ExpenditureDetails4]]/Table1[[#This Row],[Component detail 4]]</f>
        <v>10000</v>
      </c>
      <c r="AA367" s="109">
        <v>1</v>
      </c>
      <c r="AB367" s="109"/>
      <c r="AC367" s="174">
        <f>IF(ISNUMBER([ExpenditureDetails4]),[ExpenditureDetails4]*HLOOKUP([ExpenditureDetails1],'Currency Conversion'!$A$6:$BE$45,19,FALSE),"No Data")</f>
        <v>11474.030831044112</v>
      </c>
      <c r="AD367" s="174">
        <f>Table1[[#This Row],[Calculations1]]/exchange_rate_2010</f>
        <v>250.9311546097469</v>
      </c>
      <c r="AE3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367" s="174">
        <f>Table1[[#This Row],[Calculations3]]/exchange_rate_2010</f>
        <v>250.9311546097469</v>
      </c>
      <c r="AG367" s="110"/>
      <c r="AH367" s="53"/>
      <c r="BD367" s="36"/>
      <c r="BE367" s="36"/>
      <c r="BF367" s="36"/>
      <c r="BG367" s="36"/>
      <c r="BH367" s="36"/>
      <c r="BI367" s="36"/>
      <c r="BJ367" s="36"/>
      <c r="BK367" s="48"/>
      <c r="BL367" s="36"/>
      <c r="BM367" s="36"/>
      <c r="BN367" s="36"/>
      <c r="BO367" s="36"/>
      <c r="BP367" s="36"/>
      <c r="BQ367" s="36"/>
      <c r="BR367" s="36"/>
    </row>
    <row r="368" spans="2:70" ht="15" customHeight="1">
      <c r="B368" s="48">
        <v>414</v>
      </c>
      <c r="C368" s="48" t="s">
        <v>1703</v>
      </c>
      <c r="D368" s="108">
        <v>2008</v>
      </c>
      <c r="E368" s="109" t="s">
        <v>2508</v>
      </c>
      <c r="F368" s="109" t="s">
        <v>2509</v>
      </c>
      <c r="G368" s="109" t="s">
        <v>633</v>
      </c>
      <c r="H368" s="108" t="s">
        <v>785</v>
      </c>
      <c r="I368" s="108" t="s">
        <v>2616</v>
      </c>
      <c r="J368" s="108" t="s">
        <v>2619</v>
      </c>
      <c r="K368" s="108" t="s">
        <v>2859</v>
      </c>
      <c r="L368" s="108">
        <v>3</v>
      </c>
      <c r="M368" s="110" t="s">
        <v>2617</v>
      </c>
      <c r="N368" s="111" t="s">
        <v>1728</v>
      </c>
      <c r="O368" s="111"/>
      <c r="P368" s="111" t="s">
        <v>800</v>
      </c>
      <c r="Q368" s="111">
        <v>1</v>
      </c>
      <c r="R368" s="109">
        <v>60</v>
      </c>
      <c r="S368" s="109"/>
      <c r="T368" s="109" t="s">
        <v>7</v>
      </c>
      <c r="U368" s="108">
        <v>1</v>
      </c>
      <c r="V368" s="109">
        <v>2010</v>
      </c>
      <c r="W368" s="108">
        <f>IF(Table1[[#This Row],[ExpenditureDetails1]]=2010,1,(2010-Table1[[#This Row],[ExpenditureDetails1]]))</f>
        <v>1</v>
      </c>
      <c r="X368" s="109">
        <v>15</v>
      </c>
      <c r="Y368" s="174">
        <f>Table1[[#This Row],[ExpenditureDetails3]]*100000</f>
        <v>1500000</v>
      </c>
      <c r="Z368" s="174">
        <f>Table1[[#This Row],[ExpenditureDetails4]]/Table1[[#This Row],[Component detail 4]]</f>
        <v>1500000</v>
      </c>
      <c r="AA368" s="109">
        <v>1</v>
      </c>
      <c r="AB368" s="109">
        <v>30</v>
      </c>
      <c r="AC368" s="174">
        <f>IF(ISNUMBER([ExpenditureDetails4]),[ExpenditureDetails4]*HLOOKUP([ExpenditureDetails1],'Currency Conversion'!$A$6:$BE$45,19,FALSE),"No Data")</f>
        <v>1500000</v>
      </c>
      <c r="AD368" s="174">
        <f>Table1[[#This Row],[Calculations1]]/exchange_rate_2010</f>
        <v>32804.22873679598</v>
      </c>
      <c r="AE3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50000</v>
      </c>
      <c r="AF368" s="174">
        <f>Table1[[#This Row],[Calculations3]]/exchange_rate_2010</f>
        <v>1093.4742912265326</v>
      </c>
      <c r="AG368" s="110"/>
      <c r="AH368" s="53"/>
      <c r="BD368" s="36"/>
      <c r="BE368" s="36"/>
      <c r="BF368" s="36"/>
      <c r="BG368" s="36"/>
      <c r="BH368" s="36"/>
      <c r="BI368" s="36"/>
      <c r="BJ368" s="36"/>
      <c r="BK368" s="48"/>
      <c r="BL368" s="36"/>
      <c r="BM368" s="36"/>
      <c r="BN368" s="36"/>
      <c r="BO368" s="36"/>
      <c r="BP368" s="36"/>
      <c r="BQ368" s="36"/>
      <c r="BR368" s="36"/>
    </row>
    <row r="369" spans="2:70" ht="15" customHeight="1">
      <c r="B369" s="48">
        <v>415</v>
      </c>
      <c r="C369" s="48" t="s">
        <v>1703</v>
      </c>
      <c r="D369" s="108">
        <v>2008</v>
      </c>
      <c r="E369" s="109" t="s">
        <v>2508</v>
      </c>
      <c r="F369" s="109" t="s">
        <v>2509</v>
      </c>
      <c r="G369" s="109" t="s">
        <v>633</v>
      </c>
      <c r="H369" s="108" t="s">
        <v>785</v>
      </c>
      <c r="I369" s="108" t="s">
        <v>2616</v>
      </c>
      <c r="J369" s="108" t="s">
        <v>2619</v>
      </c>
      <c r="K369" s="108" t="s">
        <v>2859</v>
      </c>
      <c r="L369" s="108">
        <v>3</v>
      </c>
      <c r="M369" s="110" t="s">
        <v>2617</v>
      </c>
      <c r="N369" s="111" t="s">
        <v>20</v>
      </c>
      <c r="O369" s="111" t="s">
        <v>2486</v>
      </c>
      <c r="P369" s="111" t="s">
        <v>795</v>
      </c>
      <c r="Q369" s="111">
        <v>1</v>
      </c>
      <c r="R369" s="109"/>
      <c r="S369" s="109"/>
      <c r="T369" s="109" t="s">
        <v>7</v>
      </c>
      <c r="U369" s="108">
        <v>1</v>
      </c>
      <c r="V369" s="109">
        <v>2009</v>
      </c>
      <c r="W369" s="108">
        <f>IF(Table1[[#This Row],[ExpenditureDetails1]]=2010,1,(2010-Table1[[#This Row],[ExpenditureDetails1]]))</f>
        <v>1</v>
      </c>
      <c r="X369" s="109">
        <v>1</v>
      </c>
      <c r="Y369" s="174">
        <f>Table1[[#This Row],[ExpenditureDetails3]]*100000</f>
        <v>100000</v>
      </c>
      <c r="Z369" s="174">
        <f>Table1[[#This Row],[ExpenditureDetails4]]/Table1[[#This Row],[Component detail 4]]</f>
        <v>100000</v>
      </c>
      <c r="AA369" s="109">
        <v>1</v>
      </c>
      <c r="AB369" s="109">
        <v>10</v>
      </c>
      <c r="AC369" s="174">
        <f>IF(ISNUMBER([ExpenditureDetails4]),[ExpenditureDetails4]*HLOOKUP([ExpenditureDetails1],'Currency Conversion'!$A$6:$BE$45,19,FALSE),"No Data")</f>
        <v>107541.62499036275</v>
      </c>
      <c r="AD369" s="174">
        <f>Table1[[#This Row],[Calculations1]]/exchange_rate_2010</f>
        <v>2351.8800432737298</v>
      </c>
      <c r="AE3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10754.162499036274</v>
      </c>
      <c r="AF369" s="174">
        <f>Table1[[#This Row],[Calculations3]]/exchange_rate_2010</f>
        <v>235.18800432737297</v>
      </c>
      <c r="AG369" s="110"/>
      <c r="AH369" s="53"/>
      <c r="BD369" s="36"/>
      <c r="BE369" s="36"/>
      <c r="BF369" s="36"/>
      <c r="BG369" s="36"/>
      <c r="BH369" s="36"/>
      <c r="BI369" s="36"/>
      <c r="BJ369" s="36"/>
      <c r="BK369" s="48"/>
      <c r="BL369" s="36"/>
      <c r="BM369" s="36"/>
      <c r="BN369" s="36"/>
      <c r="BO369" s="36"/>
      <c r="BP369" s="36"/>
      <c r="BQ369" s="36"/>
      <c r="BR369" s="36"/>
    </row>
    <row r="370" spans="2:70" ht="15" customHeight="1">
      <c r="B370" s="48">
        <v>416</v>
      </c>
      <c r="C370" s="48" t="s">
        <v>1703</v>
      </c>
      <c r="D370" s="108">
        <v>2008</v>
      </c>
      <c r="E370" s="109" t="s">
        <v>2508</v>
      </c>
      <c r="F370" s="109" t="s">
        <v>2509</v>
      </c>
      <c r="G370" s="109" t="s">
        <v>633</v>
      </c>
      <c r="H370" s="108" t="s">
        <v>785</v>
      </c>
      <c r="I370" s="108" t="s">
        <v>2616</v>
      </c>
      <c r="J370" s="108" t="s">
        <v>2619</v>
      </c>
      <c r="K370" s="108" t="s">
        <v>2859</v>
      </c>
      <c r="L370" s="108">
        <v>3</v>
      </c>
      <c r="M370" s="110" t="s">
        <v>2617</v>
      </c>
      <c r="N370" s="111" t="s">
        <v>20</v>
      </c>
      <c r="O370" s="111" t="s">
        <v>2486</v>
      </c>
      <c r="P370" s="111" t="s">
        <v>795</v>
      </c>
      <c r="Q370" s="111">
        <v>1</v>
      </c>
      <c r="R370" s="109"/>
      <c r="S370" s="109"/>
      <c r="T370" s="109" t="s">
        <v>7</v>
      </c>
      <c r="U370" s="108">
        <v>1</v>
      </c>
      <c r="V370" s="109">
        <v>2009</v>
      </c>
      <c r="W370" s="108">
        <f>IF(Table1[[#This Row],[ExpenditureDetails1]]=2010,1,(2010-Table1[[#This Row],[ExpenditureDetails1]]))</f>
        <v>1</v>
      </c>
      <c r="X370" s="109">
        <v>1.5</v>
      </c>
      <c r="Y370" s="174">
        <f>Table1[[#This Row],[ExpenditureDetails3]]*100000</f>
        <v>150000</v>
      </c>
      <c r="Z370" s="174">
        <f>Table1[[#This Row],[ExpenditureDetails4]]/Table1[[#This Row],[Component detail 4]]</f>
        <v>150000</v>
      </c>
      <c r="AA370" s="109">
        <v>1</v>
      </c>
      <c r="AB370" s="109">
        <v>10</v>
      </c>
      <c r="AC370" s="174">
        <f>IF(ISNUMBER([ExpenditureDetails4]),[ExpenditureDetails4]*HLOOKUP([ExpenditureDetails1],'Currency Conversion'!$A$6:$BE$45,19,FALSE),"No Data")</f>
        <v>161312.43748554413</v>
      </c>
      <c r="AD370" s="174">
        <f>Table1[[#This Row],[Calculations1]]/exchange_rate_2010</f>
        <v>3527.8200649105947</v>
      </c>
      <c r="AE3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16131.243748554412</v>
      </c>
      <c r="AF370" s="174">
        <f>Table1[[#This Row],[Calculations3]]/exchange_rate_2010</f>
        <v>352.78200649105946</v>
      </c>
      <c r="AG370" s="110"/>
      <c r="AH370" s="53"/>
      <c r="BD370" s="36"/>
      <c r="BE370" s="36"/>
      <c r="BF370" s="36"/>
      <c r="BG370" s="36"/>
      <c r="BH370" s="36"/>
      <c r="BI370" s="36"/>
      <c r="BJ370" s="36"/>
      <c r="BK370" s="48"/>
      <c r="BL370" s="36"/>
      <c r="BM370" s="36"/>
      <c r="BN370" s="36"/>
      <c r="BO370" s="36"/>
      <c r="BP370" s="36"/>
      <c r="BQ370" s="36"/>
      <c r="BR370" s="36"/>
    </row>
    <row r="371" spans="2:70" ht="15" customHeight="1">
      <c r="B371" s="48">
        <v>417</v>
      </c>
      <c r="C371" s="48" t="s">
        <v>1703</v>
      </c>
      <c r="D371" s="108">
        <v>2008</v>
      </c>
      <c r="E371" s="109" t="s">
        <v>2508</v>
      </c>
      <c r="F371" s="109" t="s">
        <v>2509</v>
      </c>
      <c r="G371" s="109" t="s">
        <v>633</v>
      </c>
      <c r="H371" s="108" t="s">
        <v>785</v>
      </c>
      <c r="I371" s="108" t="s">
        <v>2616</v>
      </c>
      <c r="J371" s="108" t="s">
        <v>2619</v>
      </c>
      <c r="K371" s="108" t="s">
        <v>2859</v>
      </c>
      <c r="L371" s="108">
        <v>3</v>
      </c>
      <c r="M371" s="110" t="s">
        <v>2617</v>
      </c>
      <c r="N371" s="109" t="s">
        <v>1720</v>
      </c>
      <c r="O371" s="111"/>
      <c r="P371" s="111" t="s">
        <v>600</v>
      </c>
      <c r="Q371" s="111">
        <v>1</v>
      </c>
      <c r="R371" s="109"/>
      <c r="S371" s="109"/>
      <c r="T371" s="109" t="s">
        <v>31</v>
      </c>
      <c r="U371" s="108">
        <v>3</v>
      </c>
      <c r="V371" s="109">
        <v>2008</v>
      </c>
      <c r="W371" s="108"/>
      <c r="X371" s="109">
        <v>0.17155000000000001</v>
      </c>
      <c r="Y371" s="174">
        <f>Table1[[#This Row],[ExpenditureDetails3]]*100000</f>
        <v>17155</v>
      </c>
      <c r="Z371" s="174">
        <f>Table1[[#This Row],[ExpenditureDetails4]]/Table1[[#This Row],[Component detail 4]]</f>
        <v>17155</v>
      </c>
      <c r="AA371" s="109">
        <v>1</v>
      </c>
      <c r="AB371" s="109"/>
      <c r="AC371" s="174">
        <f>IF(ISNUMBER([ExpenditureDetails4]),[ExpenditureDetails4]*HLOOKUP([ExpenditureDetails1],'Currency Conversion'!$A$6:$BE$45,19,FALSE),"No Data")</f>
        <v>19683.699890656175</v>
      </c>
      <c r="AD371" s="174">
        <f>Table1[[#This Row],[Calculations1]]/exchange_rate_2010</f>
        <v>430.47239573302079</v>
      </c>
      <c r="AE3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19683.699890656175</v>
      </c>
      <c r="AF371" s="174">
        <f>Table1[[#This Row],[Calculations3]]/exchange_rate_2010</f>
        <v>430.47239573302079</v>
      </c>
      <c r="AG371" s="110"/>
      <c r="AH371" s="53"/>
      <c r="BD371" s="36"/>
      <c r="BE371" s="36"/>
      <c r="BF371" s="36"/>
      <c r="BG371" s="36"/>
      <c r="BH371" s="36"/>
      <c r="BI371" s="36"/>
      <c r="BJ371" s="36"/>
      <c r="BK371" s="48"/>
      <c r="BL371" s="36"/>
      <c r="BM371" s="36"/>
      <c r="BN371" s="36"/>
      <c r="BO371" s="36"/>
      <c r="BP371" s="36"/>
      <c r="BQ371" s="36"/>
      <c r="BR371" s="36"/>
    </row>
    <row r="372" spans="2:70" ht="15" customHeight="1">
      <c r="B372" s="48">
        <v>418</v>
      </c>
      <c r="C372" s="48" t="s">
        <v>1703</v>
      </c>
      <c r="D372" s="108">
        <v>2008</v>
      </c>
      <c r="E372" s="109" t="s">
        <v>2508</v>
      </c>
      <c r="F372" s="109" t="s">
        <v>2509</v>
      </c>
      <c r="G372" s="109" t="s">
        <v>633</v>
      </c>
      <c r="H372" s="108" t="s">
        <v>785</v>
      </c>
      <c r="I372" s="108" t="s">
        <v>2616</v>
      </c>
      <c r="J372" s="108" t="s">
        <v>2619</v>
      </c>
      <c r="K372" s="108" t="s">
        <v>2859</v>
      </c>
      <c r="L372" s="108">
        <v>3</v>
      </c>
      <c r="M372" s="110" t="s">
        <v>2617</v>
      </c>
      <c r="N372" s="111" t="s">
        <v>20</v>
      </c>
      <c r="O372" s="111" t="s">
        <v>2486</v>
      </c>
      <c r="P372" s="111" t="s">
        <v>796</v>
      </c>
      <c r="Q372" s="111">
        <v>1</v>
      </c>
      <c r="R372" s="109"/>
      <c r="S372" s="109" t="s">
        <v>2394</v>
      </c>
      <c r="T372" s="109" t="s">
        <v>7</v>
      </c>
      <c r="U372" s="108">
        <v>1</v>
      </c>
      <c r="V372" s="109">
        <v>2010</v>
      </c>
      <c r="W372" s="108">
        <f>IF(Table1[[#This Row],[ExpenditureDetails1]]=2010,1,(2010-Table1[[#This Row],[ExpenditureDetails1]]))</f>
        <v>1</v>
      </c>
      <c r="X372" s="109">
        <v>1</v>
      </c>
      <c r="Y372" s="174">
        <f>Table1[[#This Row],[ExpenditureDetails3]]*100000</f>
        <v>100000</v>
      </c>
      <c r="Z372" s="174">
        <f>Table1[[#This Row],[ExpenditureDetails4]]/Table1[[#This Row],[Component detail 4]]</f>
        <v>100000</v>
      </c>
      <c r="AA372" s="109">
        <v>1</v>
      </c>
      <c r="AB372" s="109">
        <v>10</v>
      </c>
      <c r="AC372" s="174">
        <f>IF(ISNUMBER([ExpenditureDetails4]),[ExpenditureDetails4]*HLOOKUP([ExpenditureDetails1],'Currency Conversion'!$A$6:$BE$45,19,FALSE),"No Data")</f>
        <v>100000</v>
      </c>
      <c r="AD372" s="174">
        <f>Table1[[#This Row],[Calculations1]]/exchange_rate_2010</f>
        <v>2186.9485824530652</v>
      </c>
      <c r="AE3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10000</v>
      </c>
      <c r="AF372" s="174">
        <f>Table1[[#This Row],[Calculations3]]/exchange_rate_2010</f>
        <v>218.69485824530653</v>
      </c>
      <c r="AG372" s="110"/>
      <c r="AH372" s="53"/>
      <c r="BD372" s="36"/>
      <c r="BE372" s="36"/>
      <c r="BF372" s="36"/>
      <c r="BG372" s="36"/>
      <c r="BH372" s="36"/>
      <c r="BI372" s="36"/>
      <c r="BJ372" s="36"/>
      <c r="BK372" s="48"/>
      <c r="BL372" s="36"/>
      <c r="BM372" s="36"/>
      <c r="BN372" s="36"/>
      <c r="BO372" s="36"/>
      <c r="BP372" s="36"/>
      <c r="BQ372" s="36"/>
      <c r="BR372" s="36"/>
    </row>
    <row r="373" spans="2:70" ht="15" customHeight="1">
      <c r="B373" s="48">
        <v>419</v>
      </c>
      <c r="C373" s="48" t="s">
        <v>1703</v>
      </c>
      <c r="D373" s="108">
        <v>2008</v>
      </c>
      <c r="E373" s="109" t="s">
        <v>2508</v>
      </c>
      <c r="F373" s="109" t="s">
        <v>2509</v>
      </c>
      <c r="G373" s="109" t="s">
        <v>633</v>
      </c>
      <c r="H373" s="108" t="s">
        <v>785</v>
      </c>
      <c r="I373" s="108" t="s">
        <v>2616</v>
      </c>
      <c r="J373" s="108" t="s">
        <v>2619</v>
      </c>
      <c r="K373" s="108" t="s">
        <v>2859</v>
      </c>
      <c r="L373" s="108">
        <v>3</v>
      </c>
      <c r="M373" s="110" t="s">
        <v>2617</v>
      </c>
      <c r="N373" s="111" t="s">
        <v>1728</v>
      </c>
      <c r="O373" s="111" t="s">
        <v>496</v>
      </c>
      <c r="P373" s="111" t="s">
        <v>525</v>
      </c>
      <c r="Q373" s="111">
        <v>1</v>
      </c>
      <c r="R373" s="109"/>
      <c r="S373" s="109"/>
      <c r="T373" s="109" t="s">
        <v>7</v>
      </c>
      <c r="U373" s="108">
        <v>1</v>
      </c>
      <c r="V373" s="109">
        <v>1985</v>
      </c>
      <c r="W373" s="108">
        <f>IF(Table1[[#This Row],[ExpenditureDetails1]]=2010,1,(2010-Table1[[#This Row],[ExpenditureDetails1]]))</f>
        <v>25</v>
      </c>
      <c r="X373" s="109">
        <v>0.18</v>
      </c>
      <c r="Y373" s="174">
        <f>Table1[[#This Row],[ExpenditureDetails3]]*100000</f>
        <v>18000</v>
      </c>
      <c r="Z373" s="174">
        <f>Table1[[#This Row],[ExpenditureDetails4]]/Table1[[#This Row],[Component detail 4]]</f>
        <v>18000</v>
      </c>
      <c r="AA373" s="109">
        <v>2</v>
      </c>
      <c r="AB373" s="109">
        <v>30</v>
      </c>
      <c r="AC373" s="174">
        <f>IF(ISNUMBER([ExpenditureDetails4]),[ExpenditureDetails4]*HLOOKUP([ExpenditureDetails1],'Currency Conversion'!$A$6:$BE$45,19,FALSE),"No Data")</f>
        <v>102847.4130632781</v>
      </c>
      <c r="AD373" s="174">
        <f>Table1[[#This Row],[Calculations1]]/exchange_rate_2010</f>
        <v>2249.2200420770091</v>
      </c>
      <c r="AE3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3428.2471021092701</v>
      </c>
      <c r="AF373" s="174">
        <f>Table1[[#This Row],[Calculations3]]/exchange_rate_2010</f>
        <v>74.974001402566984</v>
      </c>
      <c r="AG373" s="110"/>
      <c r="AH373" s="53"/>
      <c r="BD373" s="36"/>
      <c r="BE373" s="36"/>
      <c r="BF373" s="36"/>
      <c r="BG373" s="36"/>
      <c r="BH373" s="36"/>
      <c r="BI373" s="36"/>
      <c r="BJ373" s="36"/>
      <c r="BK373" s="48"/>
      <c r="BL373" s="36"/>
      <c r="BM373" s="36"/>
      <c r="BN373" s="36"/>
      <c r="BO373" s="36"/>
      <c r="BP373" s="36"/>
      <c r="BQ373" s="36"/>
      <c r="BR373" s="36"/>
    </row>
    <row r="374" spans="2:70" ht="15" customHeight="1">
      <c r="B374" s="48">
        <v>420</v>
      </c>
      <c r="C374" s="48" t="s">
        <v>1703</v>
      </c>
      <c r="D374" s="108">
        <v>2008</v>
      </c>
      <c r="E374" s="109" t="s">
        <v>2508</v>
      </c>
      <c r="F374" s="109" t="s">
        <v>2509</v>
      </c>
      <c r="G374" s="109" t="s">
        <v>633</v>
      </c>
      <c r="H374" s="108" t="s">
        <v>785</v>
      </c>
      <c r="I374" s="108" t="s">
        <v>2616</v>
      </c>
      <c r="J374" s="108" t="s">
        <v>2619</v>
      </c>
      <c r="K374" s="108" t="s">
        <v>2859</v>
      </c>
      <c r="L374" s="108">
        <v>3</v>
      </c>
      <c r="M374" s="110" t="s">
        <v>2617</v>
      </c>
      <c r="N374" s="111" t="s">
        <v>1728</v>
      </c>
      <c r="O374" s="111" t="s">
        <v>496</v>
      </c>
      <c r="P374" s="111" t="s">
        <v>525</v>
      </c>
      <c r="Q374" s="111">
        <v>1</v>
      </c>
      <c r="R374" s="109"/>
      <c r="S374" s="109"/>
      <c r="T374" s="109" t="s">
        <v>7</v>
      </c>
      <c r="U374" s="108">
        <v>1</v>
      </c>
      <c r="V374" s="109">
        <v>1985</v>
      </c>
      <c r="W374" s="108">
        <f>IF(Table1[[#This Row],[ExpenditureDetails1]]=2010,1,(2010-Table1[[#This Row],[ExpenditureDetails1]]))</f>
        <v>25</v>
      </c>
      <c r="X374" s="109">
        <v>0.18</v>
      </c>
      <c r="Y374" s="174">
        <f>Table1[[#This Row],[ExpenditureDetails3]]*100000</f>
        <v>18000</v>
      </c>
      <c r="Z374" s="174">
        <f>Table1[[#This Row],[ExpenditureDetails4]]/Table1[[#This Row],[Component detail 4]]</f>
        <v>18000</v>
      </c>
      <c r="AA374" s="109">
        <v>2</v>
      </c>
      <c r="AB374" s="109">
        <v>30</v>
      </c>
      <c r="AC374" s="174">
        <f>IF(ISNUMBER([ExpenditureDetails4]),[ExpenditureDetails4]*HLOOKUP([ExpenditureDetails1],'Currency Conversion'!$A$6:$BE$45,19,FALSE),"No Data")</f>
        <v>102847.4130632781</v>
      </c>
      <c r="AD374" s="174">
        <f>Table1[[#This Row],[Calculations1]]/exchange_rate_2010</f>
        <v>2249.2200420770091</v>
      </c>
      <c r="AE3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3428.2471021092701</v>
      </c>
      <c r="AF374" s="174">
        <f>Table1[[#This Row],[Calculations3]]/exchange_rate_2010</f>
        <v>74.974001402566984</v>
      </c>
      <c r="AG374" s="110"/>
      <c r="AH374" s="53"/>
      <c r="BD374" s="36"/>
      <c r="BE374" s="36"/>
      <c r="BF374" s="36"/>
      <c r="BG374" s="36"/>
      <c r="BH374" s="36"/>
      <c r="BI374" s="36"/>
      <c r="BJ374" s="36"/>
      <c r="BK374" s="48"/>
      <c r="BL374" s="36"/>
      <c r="BM374" s="36"/>
      <c r="BN374" s="36"/>
      <c r="BO374" s="36"/>
      <c r="BP374" s="36"/>
      <c r="BQ374" s="36"/>
      <c r="BR374" s="36"/>
    </row>
    <row r="375" spans="2:70" ht="15" customHeight="1">
      <c r="B375" s="48">
        <v>421</v>
      </c>
      <c r="C375" s="48" t="s">
        <v>1703</v>
      </c>
      <c r="D375" s="108">
        <v>2008</v>
      </c>
      <c r="E375" s="109" t="s">
        <v>2508</v>
      </c>
      <c r="F375" s="109" t="s">
        <v>2509</v>
      </c>
      <c r="G375" s="109" t="s">
        <v>633</v>
      </c>
      <c r="H375" s="108" t="s">
        <v>785</v>
      </c>
      <c r="I375" s="108" t="s">
        <v>2616</v>
      </c>
      <c r="J375" s="108" t="s">
        <v>2619</v>
      </c>
      <c r="K375" s="108" t="s">
        <v>2859</v>
      </c>
      <c r="L375" s="108">
        <v>3</v>
      </c>
      <c r="M375" s="110" t="s">
        <v>2617</v>
      </c>
      <c r="N375" s="111" t="s">
        <v>1728</v>
      </c>
      <c r="O375" s="111" t="s">
        <v>496</v>
      </c>
      <c r="P375" s="111" t="s">
        <v>525</v>
      </c>
      <c r="Q375" s="111">
        <v>1</v>
      </c>
      <c r="R375" s="109"/>
      <c r="S375" s="109"/>
      <c r="T375" s="109" t="s">
        <v>7</v>
      </c>
      <c r="U375" s="108">
        <v>1</v>
      </c>
      <c r="V375" s="109">
        <v>1985</v>
      </c>
      <c r="W375" s="108">
        <f>IF(Table1[[#This Row],[ExpenditureDetails1]]=2010,1,(2010-Table1[[#This Row],[ExpenditureDetails1]]))</f>
        <v>25</v>
      </c>
      <c r="X375" s="109">
        <v>0.18</v>
      </c>
      <c r="Y375" s="174">
        <f>Table1[[#This Row],[ExpenditureDetails3]]*100000</f>
        <v>18000</v>
      </c>
      <c r="Z375" s="174">
        <f>Table1[[#This Row],[ExpenditureDetails4]]/Table1[[#This Row],[Component detail 4]]</f>
        <v>18000</v>
      </c>
      <c r="AA375" s="109">
        <v>2</v>
      </c>
      <c r="AB375" s="109">
        <v>30</v>
      </c>
      <c r="AC375" s="174">
        <f>IF(ISNUMBER([ExpenditureDetails4]),[ExpenditureDetails4]*HLOOKUP([ExpenditureDetails1],'Currency Conversion'!$A$6:$BE$45,19,FALSE),"No Data")</f>
        <v>102847.4130632781</v>
      </c>
      <c r="AD375" s="174">
        <f>Table1[[#This Row],[Calculations1]]/exchange_rate_2010</f>
        <v>2249.2200420770091</v>
      </c>
      <c r="AE3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3428.2471021092701</v>
      </c>
      <c r="AF375" s="174">
        <f>Table1[[#This Row],[Calculations3]]/exchange_rate_2010</f>
        <v>74.974001402566984</v>
      </c>
      <c r="AG375" s="110"/>
      <c r="AH375" s="53"/>
      <c r="BD375" s="36"/>
      <c r="BE375" s="36"/>
      <c r="BF375" s="36"/>
      <c r="BG375" s="36"/>
      <c r="BH375" s="36"/>
      <c r="BI375" s="36"/>
      <c r="BJ375" s="36"/>
      <c r="BK375" s="48"/>
      <c r="BL375" s="36"/>
      <c r="BM375" s="36"/>
      <c r="BN375" s="36"/>
      <c r="BO375" s="36"/>
      <c r="BP375" s="36"/>
      <c r="BQ375" s="36"/>
      <c r="BR375" s="36"/>
    </row>
    <row r="376" spans="2:70" ht="15" customHeight="1">
      <c r="B376" s="48">
        <v>422</v>
      </c>
      <c r="C376" s="48" t="s">
        <v>1703</v>
      </c>
      <c r="D376" s="108">
        <v>2008</v>
      </c>
      <c r="E376" s="109" t="s">
        <v>2508</v>
      </c>
      <c r="F376" s="109" t="s">
        <v>2509</v>
      </c>
      <c r="G376" s="109" t="s">
        <v>633</v>
      </c>
      <c r="H376" s="108" t="s">
        <v>785</v>
      </c>
      <c r="I376" s="108" t="s">
        <v>2616</v>
      </c>
      <c r="J376" s="108" t="s">
        <v>2619</v>
      </c>
      <c r="K376" s="108" t="s">
        <v>2859</v>
      </c>
      <c r="L376" s="108">
        <v>3</v>
      </c>
      <c r="M376" s="110" t="s">
        <v>2617</v>
      </c>
      <c r="N376" s="111" t="s">
        <v>1728</v>
      </c>
      <c r="O376" s="111" t="s">
        <v>496</v>
      </c>
      <c r="P376" s="111" t="s">
        <v>525</v>
      </c>
      <c r="Q376" s="111">
        <v>1</v>
      </c>
      <c r="R376" s="109"/>
      <c r="S376" s="109"/>
      <c r="T376" s="109" t="s">
        <v>7</v>
      </c>
      <c r="U376" s="108">
        <v>1</v>
      </c>
      <c r="V376" s="109">
        <v>1985</v>
      </c>
      <c r="W376" s="108">
        <f>IF(Table1[[#This Row],[ExpenditureDetails1]]=2010,1,(2010-Table1[[#This Row],[ExpenditureDetails1]]))</f>
        <v>25</v>
      </c>
      <c r="X376" s="109">
        <v>0.18</v>
      </c>
      <c r="Y376" s="174">
        <f>Table1[[#This Row],[ExpenditureDetails3]]*100000</f>
        <v>18000</v>
      </c>
      <c r="Z376" s="174">
        <f>Table1[[#This Row],[ExpenditureDetails4]]/Table1[[#This Row],[Component detail 4]]</f>
        <v>18000</v>
      </c>
      <c r="AA376" s="109">
        <v>2</v>
      </c>
      <c r="AB376" s="109">
        <v>30</v>
      </c>
      <c r="AC376" s="174">
        <f>IF(ISNUMBER([ExpenditureDetails4]),[ExpenditureDetails4]*HLOOKUP([ExpenditureDetails1],'Currency Conversion'!$A$6:$BE$45,19,FALSE),"No Data")</f>
        <v>102847.4130632781</v>
      </c>
      <c r="AD376" s="174">
        <f>Table1[[#This Row],[Calculations1]]/exchange_rate_2010</f>
        <v>2249.2200420770091</v>
      </c>
      <c r="AE3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3428.2471021092701</v>
      </c>
      <c r="AF376" s="174">
        <f>Table1[[#This Row],[Calculations3]]/exchange_rate_2010</f>
        <v>74.974001402566984</v>
      </c>
      <c r="AG376" s="110"/>
      <c r="AH376" s="53"/>
      <c r="BD376" s="36"/>
      <c r="BE376" s="36"/>
      <c r="BF376" s="36"/>
      <c r="BG376" s="36"/>
      <c r="BH376" s="36"/>
      <c r="BI376" s="36"/>
      <c r="BJ376" s="36"/>
      <c r="BK376" s="48"/>
      <c r="BL376" s="36"/>
      <c r="BM376" s="36"/>
      <c r="BN376" s="36"/>
      <c r="BO376" s="36"/>
      <c r="BP376" s="36"/>
      <c r="BQ376" s="36"/>
      <c r="BR376" s="36"/>
    </row>
    <row r="377" spans="2:70" ht="15" customHeight="1">
      <c r="B377" s="48">
        <v>423</v>
      </c>
      <c r="C377" s="48" t="s">
        <v>1703</v>
      </c>
      <c r="D377" s="108">
        <v>2008</v>
      </c>
      <c r="E377" s="109" t="s">
        <v>2508</v>
      </c>
      <c r="F377" s="109" t="s">
        <v>2509</v>
      </c>
      <c r="G377" s="109" t="s">
        <v>633</v>
      </c>
      <c r="H377" s="108" t="s">
        <v>785</v>
      </c>
      <c r="I377" s="108" t="s">
        <v>2616</v>
      </c>
      <c r="J377" s="108" t="s">
        <v>2619</v>
      </c>
      <c r="K377" s="108" t="s">
        <v>2859</v>
      </c>
      <c r="L377" s="108">
        <v>3</v>
      </c>
      <c r="M377" s="110" t="s">
        <v>2617</v>
      </c>
      <c r="N377" s="111" t="s">
        <v>1729</v>
      </c>
      <c r="O377" s="111" t="s">
        <v>519</v>
      </c>
      <c r="P377" s="111" t="s">
        <v>346</v>
      </c>
      <c r="Q377" s="111">
        <v>1</v>
      </c>
      <c r="R377" s="109"/>
      <c r="S377" s="109"/>
      <c r="T377" s="109" t="s">
        <v>7</v>
      </c>
      <c r="U377" s="108">
        <v>1</v>
      </c>
      <c r="V377" s="109">
        <v>1987</v>
      </c>
      <c r="W377" s="108">
        <f>IF(Table1[[#This Row],[ExpenditureDetails1]]=2010,1,(2010-Table1[[#This Row],[ExpenditureDetails1]]))</f>
        <v>23</v>
      </c>
      <c r="X377" s="109">
        <v>0.2</v>
      </c>
      <c r="Y377" s="174">
        <f>Table1[[#This Row],[ExpenditureDetails3]]*100000</f>
        <v>20000</v>
      </c>
      <c r="Z377" s="174">
        <f>Table1[[#This Row],[ExpenditureDetails4]]/Table1[[#This Row],[Component detail 4]]</f>
        <v>20000</v>
      </c>
      <c r="AA377" s="109">
        <v>1</v>
      </c>
      <c r="AB377" s="109">
        <v>10</v>
      </c>
      <c r="AC377" s="174">
        <f>IF(ISNUMBER([ExpenditureDetails4]),[ExpenditureDetails4]*HLOOKUP([ExpenditureDetails1],'Currency Conversion'!$A$6:$BE$45,19,FALSE),"No Data")</f>
        <v>99757.824150552333</v>
      </c>
      <c r="AD377" s="174">
        <f>Table1[[#This Row],[Calculations1]]/exchange_rate_2010</f>
        <v>2181.652321146526</v>
      </c>
      <c r="AE3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9975.7824150552333</v>
      </c>
      <c r="AF377" s="174">
        <f>Table1[[#This Row],[Calculations3]]/exchange_rate_2010</f>
        <v>218.16523211465261</v>
      </c>
      <c r="AG377" s="110"/>
      <c r="AH377" s="53"/>
      <c r="BD377" s="36"/>
      <c r="BE377" s="36"/>
      <c r="BF377" s="36"/>
      <c r="BG377" s="36"/>
      <c r="BH377" s="36"/>
      <c r="BI377" s="36"/>
      <c r="BJ377" s="36"/>
      <c r="BK377" s="48"/>
      <c r="BL377" s="36"/>
      <c r="BM377" s="36"/>
      <c r="BN377" s="36"/>
      <c r="BO377" s="36"/>
      <c r="BP377" s="36"/>
      <c r="BQ377" s="36"/>
      <c r="BR377" s="36"/>
    </row>
    <row r="378" spans="2:70" ht="15" customHeight="1">
      <c r="B378" s="48">
        <v>424</v>
      </c>
      <c r="C378" s="48" t="s">
        <v>1703</v>
      </c>
      <c r="D378" s="108">
        <v>2008</v>
      </c>
      <c r="E378" s="109" t="s">
        <v>2508</v>
      </c>
      <c r="F378" s="109" t="s">
        <v>2509</v>
      </c>
      <c r="G378" s="109" t="s">
        <v>633</v>
      </c>
      <c r="H378" s="108" t="s">
        <v>785</v>
      </c>
      <c r="I378" s="108" t="s">
        <v>2616</v>
      </c>
      <c r="J378" s="108" t="s">
        <v>2619</v>
      </c>
      <c r="K378" s="108" t="s">
        <v>2859</v>
      </c>
      <c r="L378" s="108">
        <v>3</v>
      </c>
      <c r="M378" s="110" t="s">
        <v>2617</v>
      </c>
      <c r="N378" s="111" t="s">
        <v>1729</v>
      </c>
      <c r="O378" s="111" t="s">
        <v>519</v>
      </c>
      <c r="P378" s="111" t="s">
        <v>346</v>
      </c>
      <c r="Q378" s="111">
        <v>1</v>
      </c>
      <c r="R378" s="109"/>
      <c r="S378" s="109"/>
      <c r="T378" s="109" t="s">
        <v>7</v>
      </c>
      <c r="U378" s="108">
        <v>1</v>
      </c>
      <c r="V378" s="109">
        <v>1989</v>
      </c>
      <c r="W378" s="108">
        <f>IF(Table1[[#This Row],[ExpenditureDetails1]]=2010,1,(2010-Table1[[#This Row],[ExpenditureDetails1]]))</f>
        <v>21</v>
      </c>
      <c r="X378" s="109">
        <v>0.2</v>
      </c>
      <c r="Y378" s="174">
        <f>Table1[[#This Row],[ExpenditureDetails3]]*100000</f>
        <v>20000</v>
      </c>
      <c r="Z378" s="174">
        <f>Table1[[#This Row],[ExpenditureDetails4]]/Table1[[#This Row],[Component detail 4]]</f>
        <v>20000</v>
      </c>
      <c r="AA378" s="109">
        <v>1</v>
      </c>
      <c r="AB378" s="109">
        <v>10</v>
      </c>
      <c r="AC378" s="174">
        <f>IF(ISNUMBER([ExpenditureDetails4]),[ExpenditureDetails4]*HLOOKUP([ExpenditureDetails1],'Currency Conversion'!$A$6:$BE$45,19,FALSE),"No Data")</f>
        <v>84315.714431496264</v>
      </c>
      <c r="AD378" s="174">
        <f>Table1[[#This Row],[Calculations1]]/exchange_rate_2010</f>
        <v>1843.9413215447823</v>
      </c>
      <c r="AE3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8431.5714431496272</v>
      </c>
      <c r="AF378" s="174">
        <f>Table1[[#This Row],[Calculations3]]/exchange_rate_2010</f>
        <v>184.39413215447823</v>
      </c>
      <c r="AG378" s="110"/>
      <c r="AH378" s="53"/>
      <c r="BD378" s="36"/>
      <c r="BE378" s="36"/>
      <c r="BF378" s="36"/>
      <c r="BG378" s="36"/>
      <c r="BH378" s="36"/>
      <c r="BI378" s="36"/>
      <c r="BJ378" s="36"/>
      <c r="BK378" s="48"/>
      <c r="BL378" s="36"/>
      <c r="BM378" s="36"/>
      <c r="BN378" s="36"/>
      <c r="BO378" s="36"/>
      <c r="BP378" s="36"/>
      <c r="BQ378" s="36"/>
      <c r="BR378" s="36"/>
    </row>
    <row r="379" spans="2:70" ht="15" customHeight="1">
      <c r="B379" s="48">
        <v>425</v>
      </c>
      <c r="C379" s="48" t="s">
        <v>1703</v>
      </c>
      <c r="D379" s="108">
        <v>2008</v>
      </c>
      <c r="E379" s="109" t="s">
        <v>2508</v>
      </c>
      <c r="F379" s="109" t="s">
        <v>2509</v>
      </c>
      <c r="G379" s="109" t="s">
        <v>633</v>
      </c>
      <c r="H379" s="108" t="s">
        <v>785</v>
      </c>
      <c r="I379" s="108" t="s">
        <v>2616</v>
      </c>
      <c r="J379" s="108" t="s">
        <v>2619</v>
      </c>
      <c r="K379" s="108" t="s">
        <v>2859</v>
      </c>
      <c r="L379" s="108">
        <v>3</v>
      </c>
      <c r="M379" s="110" t="s">
        <v>2617</v>
      </c>
      <c r="N379" s="111" t="s">
        <v>1729</v>
      </c>
      <c r="O379" s="111" t="s">
        <v>519</v>
      </c>
      <c r="P379" s="111" t="s">
        <v>346</v>
      </c>
      <c r="Q379" s="111">
        <v>1</v>
      </c>
      <c r="R379" s="109"/>
      <c r="S379" s="109"/>
      <c r="T379" s="109" t="s">
        <v>7</v>
      </c>
      <c r="U379" s="108">
        <v>1</v>
      </c>
      <c r="V379" s="109">
        <v>1990</v>
      </c>
      <c r="W379" s="108">
        <f>IF(Table1[[#This Row],[ExpenditureDetails1]]=2010,1,(2010-Table1[[#This Row],[ExpenditureDetails1]]))</f>
        <v>20</v>
      </c>
      <c r="X379" s="109">
        <v>0.2</v>
      </c>
      <c r="Y379" s="174">
        <f>Table1[[#This Row],[ExpenditureDetails3]]*100000</f>
        <v>20000</v>
      </c>
      <c r="Z379" s="174">
        <f>Table1[[#This Row],[ExpenditureDetails4]]/Table1[[#This Row],[Component detail 4]]</f>
        <v>20000</v>
      </c>
      <c r="AA379" s="109">
        <v>1</v>
      </c>
      <c r="AB379" s="109">
        <v>10</v>
      </c>
      <c r="AC379" s="174">
        <f>IF(ISNUMBER([ExpenditureDetails4]),[ExpenditureDetails4]*HLOOKUP([ExpenditureDetails1],'Currency Conversion'!$A$6:$BE$45,19,FALSE),"No Data")</f>
        <v>77764.862542584146</v>
      </c>
      <c r="AD379" s="174">
        <f>Table1[[#This Row],[Calculations1]]/exchange_rate_2010</f>
        <v>1700.6775590216189</v>
      </c>
      <c r="AE3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379" s="174">
        <f>Table1[[#This Row],[Calculations3]]/exchange_rate_2010</f>
        <v>170.06775590216188</v>
      </c>
      <c r="AG379" s="110"/>
      <c r="AH379" s="53"/>
      <c r="BD379" s="36"/>
      <c r="BE379" s="36"/>
      <c r="BF379" s="36"/>
      <c r="BG379" s="36"/>
      <c r="BH379" s="36"/>
      <c r="BI379" s="36"/>
      <c r="BJ379" s="36"/>
      <c r="BK379" s="48"/>
      <c r="BL379" s="36"/>
      <c r="BM379" s="36"/>
      <c r="BN379" s="36"/>
      <c r="BO379" s="36"/>
      <c r="BP379" s="36"/>
      <c r="BQ379" s="36"/>
      <c r="BR379" s="36"/>
    </row>
    <row r="380" spans="2:70" ht="15" customHeight="1">
      <c r="B380" s="48">
        <v>426</v>
      </c>
      <c r="C380" s="48" t="s">
        <v>1703</v>
      </c>
      <c r="D380" s="108">
        <v>2008</v>
      </c>
      <c r="E380" s="109" t="s">
        <v>2508</v>
      </c>
      <c r="F380" s="109" t="s">
        <v>2509</v>
      </c>
      <c r="G380" s="109" t="s">
        <v>633</v>
      </c>
      <c r="H380" s="108" t="s">
        <v>785</v>
      </c>
      <c r="I380" s="108" t="s">
        <v>2616</v>
      </c>
      <c r="J380" s="108" t="s">
        <v>2619</v>
      </c>
      <c r="K380" s="108" t="s">
        <v>2859</v>
      </c>
      <c r="L380" s="108">
        <v>3</v>
      </c>
      <c r="M380" s="110" t="s">
        <v>2617</v>
      </c>
      <c r="N380" s="111" t="s">
        <v>1729</v>
      </c>
      <c r="O380" s="111" t="s">
        <v>519</v>
      </c>
      <c r="P380" s="111" t="s">
        <v>346</v>
      </c>
      <c r="Q380" s="111">
        <v>1</v>
      </c>
      <c r="R380" s="109"/>
      <c r="S380" s="109"/>
      <c r="T380" s="109" t="s">
        <v>7</v>
      </c>
      <c r="U380" s="108">
        <v>1</v>
      </c>
      <c r="V380" s="109">
        <v>1992</v>
      </c>
      <c r="W380" s="108">
        <f>IF(Table1[[#This Row],[ExpenditureDetails1]]=2010,1,(2010-Table1[[#This Row],[ExpenditureDetails1]]))</f>
        <v>18</v>
      </c>
      <c r="X380" s="109">
        <v>0.25</v>
      </c>
      <c r="Y380" s="174">
        <f>Table1[[#This Row],[ExpenditureDetails3]]*100000</f>
        <v>25000</v>
      </c>
      <c r="Z380" s="174">
        <f>Table1[[#This Row],[ExpenditureDetails4]]/Table1[[#This Row],[Component detail 4]]</f>
        <v>25000</v>
      </c>
      <c r="AA380" s="109">
        <v>1</v>
      </c>
      <c r="AB380" s="109">
        <v>10</v>
      </c>
      <c r="AC380" s="174">
        <f>IF(ISNUMBER([ExpenditureDetails4]),[ExpenditureDetails4]*HLOOKUP([ExpenditureDetails1],'Currency Conversion'!$A$6:$BE$45,19,FALSE),"No Data")</f>
        <v>77221.283204478925</v>
      </c>
      <c r="AD380" s="174">
        <f>Table1[[#This Row],[Calculations1]]/exchange_rate_2010</f>
        <v>1688.7897583924189</v>
      </c>
      <c r="AE3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7722.1283204478923</v>
      </c>
      <c r="AF380" s="174">
        <f>Table1[[#This Row],[Calculations3]]/exchange_rate_2010</f>
        <v>168.87897583924189</v>
      </c>
      <c r="AG380" s="110"/>
      <c r="AH380" s="53"/>
      <c r="BD380" s="36"/>
      <c r="BE380" s="36"/>
      <c r="BF380" s="36"/>
      <c r="BG380" s="36"/>
      <c r="BH380" s="36"/>
      <c r="BI380" s="36"/>
      <c r="BJ380" s="36"/>
      <c r="BK380" s="48"/>
      <c r="BL380" s="36"/>
      <c r="BM380" s="36"/>
      <c r="BN380" s="36"/>
      <c r="BO380" s="36"/>
      <c r="BP380" s="36"/>
      <c r="BQ380" s="36"/>
      <c r="BR380" s="36"/>
    </row>
    <row r="381" spans="2:70" ht="15" customHeight="1">
      <c r="B381" s="48">
        <v>427</v>
      </c>
      <c r="C381" s="48" t="s">
        <v>1703</v>
      </c>
      <c r="D381" s="108">
        <v>2008</v>
      </c>
      <c r="E381" s="109" t="s">
        <v>2508</v>
      </c>
      <c r="F381" s="109" t="s">
        <v>2509</v>
      </c>
      <c r="G381" s="109" t="s">
        <v>633</v>
      </c>
      <c r="H381" s="108" t="s">
        <v>785</v>
      </c>
      <c r="I381" s="108" t="s">
        <v>2616</v>
      </c>
      <c r="J381" s="108" t="s">
        <v>2619</v>
      </c>
      <c r="K381" s="108" t="s">
        <v>2859</v>
      </c>
      <c r="L381" s="108">
        <v>3</v>
      </c>
      <c r="M381" s="110" t="s">
        <v>2617</v>
      </c>
      <c r="N381" s="111" t="s">
        <v>1729</v>
      </c>
      <c r="O381" s="111" t="s">
        <v>519</v>
      </c>
      <c r="P381" s="111" t="s">
        <v>346</v>
      </c>
      <c r="Q381" s="111">
        <v>1</v>
      </c>
      <c r="R381" s="109"/>
      <c r="S381" s="109"/>
      <c r="T381" s="109" t="s">
        <v>7</v>
      </c>
      <c r="U381" s="108">
        <v>1</v>
      </c>
      <c r="V381" s="109">
        <v>1994</v>
      </c>
      <c r="W381" s="108">
        <f>IF(Table1[[#This Row],[ExpenditureDetails1]]=2010,1,(2010-Table1[[#This Row],[ExpenditureDetails1]]))</f>
        <v>16</v>
      </c>
      <c r="X381" s="109">
        <v>0.25</v>
      </c>
      <c r="Y381" s="174">
        <f>Table1[[#This Row],[ExpenditureDetails3]]*100000</f>
        <v>25000</v>
      </c>
      <c r="Z381" s="174">
        <f>Table1[[#This Row],[ExpenditureDetails4]]/Table1[[#This Row],[Component detail 4]]</f>
        <v>25000</v>
      </c>
      <c r="AA381" s="109">
        <v>1</v>
      </c>
      <c r="AB381" s="109">
        <v>10</v>
      </c>
      <c r="AC381" s="174">
        <f>IF(ISNUMBER([ExpenditureDetails4]),[ExpenditureDetails4]*HLOOKUP([ExpenditureDetails1],'Currency Conversion'!$A$6:$BE$45,19,FALSE),"No Data")</f>
        <v>64532.254062094406</v>
      </c>
      <c r="AD381" s="174">
        <f>Table1[[#This Row],[Calculations1]]/exchange_rate_2010</f>
        <v>1411.2872154359843</v>
      </c>
      <c r="AE3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6453.2254062094407</v>
      </c>
      <c r="AF381" s="174">
        <f>Table1[[#This Row],[Calculations3]]/exchange_rate_2010</f>
        <v>141.12872154359843</v>
      </c>
      <c r="AG381" s="110"/>
      <c r="AH381" s="53"/>
      <c r="BD381" s="36"/>
      <c r="BE381" s="36"/>
      <c r="BF381" s="36"/>
      <c r="BG381" s="36"/>
      <c r="BH381" s="36"/>
      <c r="BI381" s="36"/>
      <c r="BJ381" s="36"/>
      <c r="BK381" s="48"/>
      <c r="BL381" s="36"/>
      <c r="BM381" s="36"/>
      <c r="BN381" s="36"/>
      <c r="BO381" s="36"/>
      <c r="BP381" s="36"/>
      <c r="BQ381" s="36"/>
      <c r="BR381" s="36"/>
    </row>
    <row r="382" spans="2:70" ht="15" customHeight="1">
      <c r="B382" s="48">
        <v>428</v>
      </c>
      <c r="C382" s="48" t="s">
        <v>1703</v>
      </c>
      <c r="D382" s="108">
        <v>2008</v>
      </c>
      <c r="E382" s="109" t="s">
        <v>2508</v>
      </c>
      <c r="F382" s="109" t="s">
        <v>2509</v>
      </c>
      <c r="G382" s="109" t="s">
        <v>633</v>
      </c>
      <c r="H382" s="108" t="s">
        <v>785</v>
      </c>
      <c r="I382" s="108" t="s">
        <v>2616</v>
      </c>
      <c r="J382" s="108" t="s">
        <v>2619</v>
      </c>
      <c r="K382" s="108" t="s">
        <v>2859</v>
      </c>
      <c r="L382" s="108">
        <v>3</v>
      </c>
      <c r="M382" s="110" t="s">
        <v>2617</v>
      </c>
      <c r="N382" s="111" t="s">
        <v>1729</v>
      </c>
      <c r="O382" s="111" t="s">
        <v>519</v>
      </c>
      <c r="P382" s="111" t="s">
        <v>346</v>
      </c>
      <c r="Q382" s="111">
        <v>1</v>
      </c>
      <c r="R382" s="109"/>
      <c r="S382" s="109"/>
      <c r="T382" s="109" t="s">
        <v>7</v>
      </c>
      <c r="U382" s="108">
        <v>1</v>
      </c>
      <c r="V382" s="109">
        <v>1999</v>
      </c>
      <c r="W382" s="108">
        <f>IF(Table1[[#This Row],[ExpenditureDetails1]]=2010,1,(2010-Table1[[#This Row],[ExpenditureDetails1]]))</f>
        <v>11</v>
      </c>
      <c r="X382" s="109">
        <v>0.3</v>
      </c>
      <c r="Y382" s="174">
        <f>Table1[[#This Row],[ExpenditureDetails3]]*100000</f>
        <v>30000</v>
      </c>
      <c r="Z382" s="174">
        <f>Table1[[#This Row],[ExpenditureDetails4]]/Table1[[#This Row],[Component detail 4]]</f>
        <v>30000</v>
      </c>
      <c r="AA382" s="109">
        <v>1</v>
      </c>
      <c r="AB382" s="109">
        <v>10</v>
      </c>
      <c r="AC382" s="174">
        <f>IF(ISNUMBER([ExpenditureDetails4]),[ExpenditureDetails4]*HLOOKUP([ExpenditureDetails1],'Currency Conversion'!$A$6:$BE$45,19,FALSE),"No Data")</f>
        <v>52204.396538134381</v>
      </c>
      <c r="AD382" s="174">
        <f>Table1[[#This Row],[Calculations1]]/exchange_rate_2010</f>
        <v>1141.6833100689071</v>
      </c>
      <c r="AE3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382" s="174">
        <f>Table1[[#This Row],[Calculations3]]/exchange_rate_2010</f>
        <v>114.1683310068907</v>
      </c>
      <c r="AG382" s="110"/>
      <c r="AH382" s="53"/>
      <c r="BD382" s="36"/>
      <c r="BE382" s="36"/>
      <c r="BF382" s="36"/>
      <c r="BG382" s="36"/>
      <c r="BH382" s="36"/>
      <c r="BI382" s="36"/>
      <c r="BJ382" s="36"/>
      <c r="BK382" s="48"/>
      <c r="BL382" s="36"/>
      <c r="BM382" s="36"/>
      <c r="BN382" s="36"/>
      <c r="BO382" s="36"/>
      <c r="BP382" s="36"/>
      <c r="BQ382" s="36"/>
      <c r="BR382" s="36"/>
    </row>
    <row r="383" spans="2:70" ht="15" customHeight="1">
      <c r="B383" s="48">
        <v>429</v>
      </c>
      <c r="C383" s="48" t="s">
        <v>1703</v>
      </c>
      <c r="D383" s="108">
        <v>2008</v>
      </c>
      <c r="E383" s="109" t="s">
        <v>2508</v>
      </c>
      <c r="F383" s="109" t="s">
        <v>2509</v>
      </c>
      <c r="G383" s="109" t="s">
        <v>633</v>
      </c>
      <c r="H383" s="108" t="s">
        <v>785</v>
      </c>
      <c r="I383" s="108" t="s">
        <v>2616</v>
      </c>
      <c r="J383" s="108" t="s">
        <v>2619</v>
      </c>
      <c r="K383" s="108" t="s">
        <v>2859</v>
      </c>
      <c r="L383" s="108">
        <v>3</v>
      </c>
      <c r="M383" s="110" t="s">
        <v>2617</v>
      </c>
      <c r="N383" s="111" t="s">
        <v>1729</v>
      </c>
      <c r="O383" s="111" t="s">
        <v>519</v>
      </c>
      <c r="P383" s="111" t="s">
        <v>346</v>
      </c>
      <c r="Q383" s="111">
        <v>1</v>
      </c>
      <c r="R383" s="109"/>
      <c r="S383" s="109"/>
      <c r="T383" s="109" t="s">
        <v>7</v>
      </c>
      <c r="U383" s="108">
        <v>1</v>
      </c>
      <c r="V383" s="109">
        <v>2002</v>
      </c>
      <c r="W383" s="108">
        <f>IF(Table1[[#This Row],[ExpenditureDetails1]]=2010,1,(2010-Table1[[#This Row],[ExpenditureDetails1]]))</f>
        <v>8</v>
      </c>
      <c r="X383" s="109">
        <v>0.3</v>
      </c>
      <c r="Y383" s="174">
        <f>Table1[[#This Row],[ExpenditureDetails3]]*100000</f>
        <v>30000</v>
      </c>
      <c r="Z383" s="174">
        <f>Table1[[#This Row],[ExpenditureDetails4]]/Table1[[#This Row],[Component detail 4]]</f>
        <v>30000</v>
      </c>
      <c r="AA383" s="109">
        <v>1</v>
      </c>
      <c r="AB383" s="109">
        <v>10</v>
      </c>
      <c r="AC383" s="174">
        <f>IF(ISNUMBER([ExpenditureDetails4]),[ExpenditureDetails4]*HLOOKUP([ExpenditureDetails1],'Currency Conversion'!$A$6:$BE$45,19,FALSE),"No Data")</f>
        <v>47152.655763698924</v>
      </c>
      <c r="AD383" s="174">
        <f>Table1[[#This Row],[Calculations1]]/exchange_rate_2010</f>
        <v>1031.2043368131872</v>
      </c>
      <c r="AE3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4715.2655763698922</v>
      </c>
      <c r="AF383" s="174">
        <f>Table1[[#This Row],[Calculations3]]/exchange_rate_2010</f>
        <v>103.12043368131872</v>
      </c>
      <c r="AG383" s="110"/>
      <c r="AH383" s="53"/>
      <c r="BD383" s="36"/>
      <c r="BE383" s="36"/>
      <c r="BF383" s="36"/>
      <c r="BG383" s="36"/>
      <c r="BH383" s="36"/>
      <c r="BI383" s="36"/>
      <c r="BJ383" s="36"/>
      <c r="BK383" s="48"/>
      <c r="BL383" s="36"/>
      <c r="BM383" s="36"/>
      <c r="BN383" s="36"/>
      <c r="BO383" s="36"/>
      <c r="BP383" s="36"/>
      <c r="BQ383" s="36"/>
      <c r="BR383" s="36"/>
    </row>
    <row r="384" spans="2:70" ht="15" customHeight="1">
      <c r="B384" s="48">
        <v>430</v>
      </c>
      <c r="C384" s="48" t="s">
        <v>1703</v>
      </c>
      <c r="D384" s="108">
        <v>2008</v>
      </c>
      <c r="E384" s="109" t="s">
        <v>2508</v>
      </c>
      <c r="F384" s="109" t="s">
        <v>2509</v>
      </c>
      <c r="G384" s="109" t="s">
        <v>633</v>
      </c>
      <c r="H384" s="108" t="s">
        <v>785</v>
      </c>
      <c r="I384" s="108" t="s">
        <v>2616</v>
      </c>
      <c r="J384" s="108" t="s">
        <v>2619</v>
      </c>
      <c r="K384" s="108" t="s">
        <v>2859</v>
      </c>
      <c r="L384" s="108">
        <v>3</v>
      </c>
      <c r="M384" s="110" t="s">
        <v>2617</v>
      </c>
      <c r="N384" s="111" t="s">
        <v>1729</v>
      </c>
      <c r="O384" s="111" t="s">
        <v>519</v>
      </c>
      <c r="P384" s="111" t="s">
        <v>346</v>
      </c>
      <c r="Q384" s="111">
        <v>1</v>
      </c>
      <c r="R384" s="109"/>
      <c r="S384" s="109"/>
      <c r="T384" s="109" t="s">
        <v>7</v>
      </c>
      <c r="U384" s="108">
        <v>1</v>
      </c>
      <c r="V384" s="109">
        <v>2004</v>
      </c>
      <c r="W384" s="108">
        <f>IF(Table1[[#This Row],[ExpenditureDetails1]]=2010,1,(2010-Table1[[#This Row],[ExpenditureDetails1]]))</f>
        <v>6</v>
      </c>
      <c r="X384" s="109">
        <v>0.3</v>
      </c>
      <c r="Y384" s="174">
        <f>Table1[[#This Row],[ExpenditureDetails3]]*100000</f>
        <v>30000</v>
      </c>
      <c r="Z384" s="174">
        <f>Table1[[#This Row],[ExpenditureDetails4]]/Table1[[#This Row],[Component detail 4]]</f>
        <v>30000</v>
      </c>
      <c r="AA384" s="109">
        <v>1</v>
      </c>
      <c r="AB384" s="109">
        <v>10</v>
      </c>
      <c r="AC384" s="174">
        <f>IF(ISNUMBER([ExpenditureDetails4]),[ExpenditureDetails4]*HLOOKUP([ExpenditureDetails1],'Currency Conversion'!$A$6:$BE$45,19,FALSE),"No Data")</f>
        <v>43868.289885688675</v>
      </c>
      <c r="AD384" s="174">
        <f>Table1[[#This Row],[Calculations1]]/exchange_rate_2010</f>
        <v>959.37694380146991</v>
      </c>
      <c r="AE3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384" s="174">
        <f>Table1[[#This Row],[Calculations3]]/exchange_rate_2010</f>
        <v>95.937694380146993</v>
      </c>
      <c r="AG384" s="110"/>
      <c r="AH384" s="53"/>
      <c r="BD384" s="36"/>
      <c r="BE384" s="36"/>
      <c r="BF384" s="36"/>
      <c r="BG384" s="36"/>
      <c r="BH384" s="36"/>
      <c r="BI384" s="36"/>
      <c r="BJ384" s="36"/>
      <c r="BK384" s="48"/>
      <c r="BL384" s="36"/>
      <c r="BM384" s="36"/>
      <c r="BN384" s="36"/>
      <c r="BO384" s="36"/>
      <c r="BP384" s="36"/>
      <c r="BQ384" s="36"/>
      <c r="BR384" s="36"/>
    </row>
    <row r="385" spans="2:70" ht="15" customHeight="1">
      <c r="B385" s="48">
        <v>431</v>
      </c>
      <c r="C385" s="48" t="s">
        <v>1703</v>
      </c>
      <c r="D385" s="108">
        <v>2008</v>
      </c>
      <c r="E385" s="109" t="s">
        <v>2508</v>
      </c>
      <c r="F385" s="109" t="s">
        <v>2509</v>
      </c>
      <c r="G385" s="109" t="s">
        <v>633</v>
      </c>
      <c r="H385" s="108" t="s">
        <v>785</v>
      </c>
      <c r="I385" s="108" t="s">
        <v>2616</v>
      </c>
      <c r="J385" s="108" t="s">
        <v>2619</v>
      </c>
      <c r="K385" s="108" t="s">
        <v>2859</v>
      </c>
      <c r="L385" s="108">
        <v>3</v>
      </c>
      <c r="M385" s="110" t="s">
        <v>2617</v>
      </c>
      <c r="N385" s="111" t="s">
        <v>1729</v>
      </c>
      <c r="O385" s="111" t="s">
        <v>1718</v>
      </c>
      <c r="P385" s="111" t="s">
        <v>787</v>
      </c>
      <c r="Q385" s="109">
        <v>43</v>
      </c>
      <c r="R385" s="109"/>
      <c r="S385" s="109"/>
      <c r="T385" s="109" t="s">
        <v>7</v>
      </c>
      <c r="U385" s="108">
        <v>1</v>
      </c>
      <c r="V385" s="109">
        <v>2009</v>
      </c>
      <c r="W385" s="108">
        <f>IF(Table1[[#This Row],[ExpenditureDetails1]]=2010,1,(2010-Table1[[#This Row],[ExpenditureDetails1]]))</f>
        <v>1</v>
      </c>
      <c r="X385" s="109">
        <v>1.72</v>
      </c>
      <c r="Y385" s="174">
        <f>Table1[[#This Row],[ExpenditureDetails3]]*100000</f>
        <v>172000</v>
      </c>
      <c r="Z385" s="174">
        <f>Table1[[#This Row],[ExpenditureDetails4]]/Table1[[#This Row],[Component detail 4]]</f>
        <v>4000</v>
      </c>
      <c r="AA385" s="109">
        <v>1</v>
      </c>
      <c r="AB385" s="109">
        <v>10</v>
      </c>
      <c r="AC385" s="174">
        <f>IF(ISNUMBER([ExpenditureDetails4]),[ExpenditureDetails4]*HLOOKUP([ExpenditureDetails1],'Currency Conversion'!$A$6:$BE$45,19,FALSE),"No Data")</f>
        <v>184971.59498342394</v>
      </c>
      <c r="AD385" s="174">
        <f>Table1[[#This Row],[Calculations1]]/exchange_rate_2010</f>
        <v>4045.2336744308154</v>
      </c>
      <c r="AE3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18497.159498342393</v>
      </c>
      <c r="AF385" s="174">
        <f>Table1[[#This Row],[Calculations3]]/exchange_rate_2010</f>
        <v>404.5233674430815</v>
      </c>
      <c r="AG385" s="110"/>
      <c r="AH385" s="53"/>
      <c r="BD385" s="36"/>
      <c r="BE385" s="36"/>
      <c r="BF385" s="36"/>
      <c r="BG385" s="36"/>
      <c r="BH385" s="36"/>
      <c r="BI385" s="36"/>
      <c r="BJ385" s="36"/>
      <c r="BK385" s="48"/>
      <c r="BL385" s="36"/>
      <c r="BM385" s="36"/>
      <c r="BN385" s="36"/>
      <c r="BO385" s="36"/>
      <c r="BP385" s="36"/>
      <c r="BQ385" s="36"/>
      <c r="BR385" s="36"/>
    </row>
    <row r="386" spans="2:70" ht="15" customHeight="1">
      <c r="B386" s="48">
        <v>432</v>
      </c>
      <c r="C386" s="48" t="s">
        <v>1703</v>
      </c>
      <c r="D386" s="108">
        <v>2008</v>
      </c>
      <c r="E386" s="109" t="s">
        <v>2508</v>
      </c>
      <c r="F386" s="109" t="s">
        <v>2509</v>
      </c>
      <c r="G386" s="109" t="s">
        <v>633</v>
      </c>
      <c r="H386" s="108" t="s">
        <v>785</v>
      </c>
      <c r="I386" s="108" t="s">
        <v>2616</v>
      </c>
      <c r="J386" s="108" t="s">
        <v>2619</v>
      </c>
      <c r="K386" s="108" t="s">
        <v>2859</v>
      </c>
      <c r="L386" s="108">
        <v>3</v>
      </c>
      <c r="M386" s="110" t="s">
        <v>2617</v>
      </c>
      <c r="N386" s="111" t="s">
        <v>1712</v>
      </c>
      <c r="O386" s="111"/>
      <c r="P386" s="111" t="s">
        <v>791</v>
      </c>
      <c r="Q386" s="111">
        <v>1</v>
      </c>
      <c r="R386" s="109">
        <v>5</v>
      </c>
      <c r="S386" s="109"/>
      <c r="T386" s="109" t="s">
        <v>7</v>
      </c>
      <c r="U386" s="108">
        <v>1</v>
      </c>
      <c r="V386" s="109">
        <v>2009</v>
      </c>
      <c r="W386" s="108">
        <f>IF(Table1[[#This Row],[ExpenditureDetails1]]=2010,1,(2010-Table1[[#This Row],[ExpenditureDetails1]]))</f>
        <v>1</v>
      </c>
      <c r="X386" s="109">
        <v>0.4</v>
      </c>
      <c r="Y386" s="174">
        <f>Table1[[#This Row],[ExpenditureDetails3]]*100000</f>
        <v>40000</v>
      </c>
      <c r="Z386" s="174">
        <f>Table1[[#This Row],[ExpenditureDetails4]]/Table1[[#This Row],[Component detail 4]]</f>
        <v>40000</v>
      </c>
      <c r="AA386" s="109">
        <v>1</v>
      </c>
      <c r="AB386" s="109">
        <v>10</v>
      </c>
      <c r="AC386" s="174">
        <f>IF(ISNUMBER([ExpenditureDetails4]),[ExpenditureDetails4]*HLOOKUP([ExpenditureDetails1],'Currency Conversion'!$A$6:$BE$45,19,FALSE),"No Data")</f>
        <v>43016.649996145097</v>
      </c>
      <c r="AD386" s="174">
        <f>Table1[[#This Row],[Calculations1]]/exchange_rate_2010</f>
        <v>940.75201730949186</v>
      </c>
      <c r="AE3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386" s="174">
        <f>Table1[[#This Row],[Calculations3]]/exchange_rate_2010</f>
        <v>94.075201730949175</v>
      </c>
      <c r="AG386" s="110"/>
      <c r="AH386" s="53"/>
      <c r="BD386" s="36"/>
      <c r="BE386" s="36"/>
      <c r="BF386" s="36"/>
      <c r="BG386" s="36"/>
      <c r="BH386" s="36"/>
      <c r="BI386" s="36"/>
      <c r="BJ386" s="36"/>
      <c r="BK386" s="48"/>
      <c r="BL386" s="36"/>
      <c r="BM386" s="36"/>
      <c r="BN386" s="36"/>
      <c r="BO386" s="36"/>
      <c r="BP386" s="36"/>
      <c r="BQ386" s="36"/>
      <c r="BR386" s="36"/>
    </row>
    <row r="387" spans="2:70" ht="15" customHeight="1">
      <c r="B387" s="48">
        <v>433</v>
      </c>
      <c r="C387" s="48" t="s">
        <v>1703</v>
      </c>
      <c r="D387" s="108">
        <v>2008</v>
      </c>
      <c r="E387" s="109" t="s">
        <v>2508</v>
      </c>
      <c r="F387" s="109" t="s">
        <v>2509</v>
      </c>
      <c r="G387" s="109" t="s">
        <v>633</v>
      </c>
      <c r="H387" s="108" t="s">
        <v>785</v>
      </c>
      <c r="I387" s="108" t="s">
        <v>2616</v>
      </c>
      <c r="J387" s="108" t="s">
        <v>2619</v>
      </c>
      <c r="K387" s="108" t="s">
        <v>2859</v>
      </c>
      <c r="L387" s="108">
        <v>3</v>
      </c>
      <c r="M387" s="110" t="s">
        <v>2617</v>
      </c>
      <c r="N387" s="111" t="s">
        <v>1712</v>
      </c>
      <c r="O387" s="111"/>
      <c r="P387" s="111" t="s">
        <v>792</v>
      </c>
      <c r="Q387" s="111">
        <v>1</v>
      </c>
      <c r="R387" s="109">
        <v>6</v>
      </c>
      <c r="S387" s="109"/>
      <c r="T387" s="109" t="s">
        <v>7</v>
      </c>
      <c r="U387" s="108">
        <v>1</v>
      </c>
      <c r="V387" s="109">
        <v>2009</v>
      </c>
      <c r="W387" s="108">
        <f>IF(Table1[[#This Row],[ExpenditureDetails1]]=2010,1,(2010-Table1[[#This Row],[ExpenditureDetails1]]))</f>
        <v>1</v>
      </c>
      <c r="X387" s="109">
        <v>0.4</v>
      </c>
      <c r="Y387" s="174">
        <f>Table1[[#This Row],[ExpenditureDetails3]]*100000</f>
        <v>40000</v>
      </c>
      <c r="Z387" s="174">
        <f>Table1[[#This Row],[ExpenditureDetails4]]/Table1[[#This Row],[Component detail 4]]</f>
        <v>40000</v>
      </c>
      <c r="AA387" s="109">
        <v>1</v>
      </c>
      <c r="AB387" s="109">
        <v>10</v>
      </c>
      <c r="AC387" s="174">
        <f>IF(ISNUMBER([ExpenditureDetails4]),[ExpenditureDetails4]*HLOOKUP([ExpenditureDetails1],'Currency Conversion'!$A$6:$BE$45,19,FALSE),"No Data")</f>
        <v>43016.649996145097</v>
      </c>
      <c r="AD387" s="174">
        <f>Table1[[#This Row],[Calculations1]]/exchange_rate_2010</f>
        <v>940.75201730949186</v>
      </c>
      <c r="AE3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387" s="174">
        <f>Table1[[#This Row],[Calculations3]]/exchange_rate_2010</f>
        <v>94.075201730949175</v>
      </c>
      <c r="AG387" s="110"/>
      <c r="AH387" s="53"/>
      <c r="BD387" s="36"/>
      <c r="BE387" s="36"/>
      <c r="BF387" s="36"/>
      <c r="BG387" s="36"/>
      <c r="BH387" s="36"/>
      <c r="BI387" s="36"/>
      <c r="BJ387" s="36"/>
      <c r="BK387" s="48"/>
      <c r="BL387" s="36"/>
      <c r="BM387" s="36"/>
      <c r="BN387" s="36"/>
      <c r="BO387" s="36"/>
      <c r="BP387" s="36"/>
      <c r="BQ387" s="36"/>
      <c r="BR387" s="36"/>
    </row>
    <row r="388" spans="2:70" ht="15" customHeight="1">
      <c r="B388" s="48">
        <v>434</v>
      </c>
      <c r="C388" s="48" t="s">
        <v>1703</v>
      </c>
      <c r="D388" s="108">
        <v>2008</v>
      </c>
      <c r="E388" s="109" t="s">
        <v>2508</v>
      </c>
      <c r="F388" s="109" t="s">
        <v>2509</v>
      </c>
      <c r="G388" s="109" t="s">
        <v>633</v>
      </c>
      <c r="H388" s="108" t="s">
        <v>785</v>
      </c>
      <c r="I388" s="108" t="s">
        <v>2616</v>
      </c>
      <c r="J388" s="108" t="s">
        <v>2619</v>
      </c>
      <c r="K388" s="108" t="s">
        <v>2859</v>
      </c>
      <c r="L388" s="108">
        <v>3</v>
      </c>
      <c r="M388" s="110" t="s">
        <v>2617</v>
      </c>
      <c r="N388" s="111" t="s">
        <v>1712</v>
      </c>
      <c r="O388" s="111"/>
      <c r="P388" s="111" t="s">
        <v>793</v>
      </c>
      <c r="Q388" s="111">
        <v>1</v>
      </c>
      <c r="R388" s="109">
        <v>7</v>
      </c>
      <c r="S388" s="109"/>
      <c r="T388" s="109" t="s">
        <v>7</v>
      </c>
      <c r="U388" s="108">
        <v>1</v>
      </c>
      <c r="V388" s="109">
        <v>2009</v>
      </c>
      <c r="W388" s="108">
        <f>IF(Table1[[#This Row],[ExpenditureDetails1]]=2010,1,(2010-Table1[[#This Row],[ExpenditureDetails1]]))</f>
        <v>1</v>
      </c>
      <c r="X388" s="109">
        <v>0.4</v>
      </c>
      <c r="Y388" s="174">
        <f>Table1[[#This Row],[ExpenditureDetails3]]*100000</f>
        <v>40000</v>
      </c>
      <c r="Z388" s="174">
        <f>Table1[[#This Row],[ExpenditureDetails4]]/Table1[[#This Row],[Component detail 4]]</f>
        <v>40000</v>
      </c>
      <c r="AA388" s="109">
        <v>1</v>
      </c>
      <c r="AB388" s="109">
        <v>10</v>
      </c>
      <c r="AC388" s="174">
        <f>IF(ISNUMBER([ExpenditureDetails4]),[ExpenditureDetails4]*HLOOKUP([ExpenditureDetails1],'Currency Conversion'!$A$6:$BE$45,19,FALSE),"No Data")</f>
        <v>43016.649996145097</v>
      </c>
      <c r="AD388" s="174">
        <f>Table1[[#This Row],[Calculations1]]/exchange_rate_2010</f>
        <v>940.75201730949186</v>
      </c>
      <c r="AE3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388" s="174">
        <f>Table1[[#This Row],[Calculations3]]/exchange_rate_2010</f>
        <v>94.075201730949175</v>
      </c>
      <c r="AG388" s="110"/>
      <c r="AH388" s="53"/>
      <c r="BD388" s="36"/>
      <c r="BE388" s="36"/>
      <c r="BF388" s="36"/>
      <c r="BG388" s="36"/>
      <c r="BH388" s="36"/>
      <c r="BI388" s="36"/>
      <c r="BJ388" s="36"/>
      <c r="BK388" s="48"/>
      <c r="BL388" s="36"/>
      <c r="BM388" s="36"/>
      <c r="BN388" s="36"/>
      <c r="BO388" s="36"/>
      <c r="BP388" s="36"/>
      <c r="BQ388" s="36"/>
      <c r="BR388" s="36"/>
    </row>
    <row r="389" spans="2:70" ht="15" customHeight="1">
      <c r="B389" s="48">
        <v>435</v>
      </c>
      <c r="C389" s="48" t="s">
        <v>1703</v>
      </c>
      <c r="D389" s="108">
        <v>2008</v>
      </c>
      <c r="E389" s="109" t="s">
        <v>2508</v>
      </c>
      <c r="F389" s="109" t="s">
        <v>2509</v>
      </c>
      <c r="G389" s="109" t="s">
        <v>633</v>
      </c>
      <c r="H389" s="108" t="s">
        <v>785</v>
      </c>
      <c r="I389" s="108" t="s">
        <v>2616</v>
      </c>
      <c r="J389" s="108" t="s">
        <v>2619</v>
      </c>
      <c r="K389" s="108" t="s">
        <v>2859</v>
      </c>
      <c r="L389" s="108">
        <v>3</v>
      </c>
      <c r="M389" s="110" t="s">
        <v>2617</v>
      </c>
      <c r="N389" s="111" t="s">
        <v>364</v>
      </c>
      <c r="O389" s="111" t="s">
        <v>2465</v>
      </c>
      <c r="P389" s="111" t="s">
        <v>794</v>
      </c>
      <c r="Q389" s="111">
        <v>1</v>
      </c>
      <c r="R389" s="109"/>
      <c r="S389" s="109"/>
      <c r="T389" s="109" t="s">
        <v>7</v>
      </c>
      <c r="U389" s="108">
        <v>1</v>
      </c>
      <c r="V389" s="109">
        <v>2009</v>
      </c>
      <c r="W389" s="108">
        <f>IF(Table1[[#This Row],[ExpenditureDetails1]]=2010,1,(2010-Table1[[#This Row],[ExpenditureDetails1]]))</f>
        <v>1</v>
      </c>
      <c r="X389" s="109">
        <v>2</v>
      </c>
      <c r="Y389" s="174">
        <f>Table1[[#This Row],[ExpenditureDetails3]]*100000</f>
        <v>200000</v>
      </c>
      <c r="Z389" s="174">
        <f>Table1[[#This Row],[ExpenditureDetails4]]/Table1[[#This Row],[Component detail 4]]</f>
        <v>200000</v>
      </c>
      <c r="AA389" s="109">
        <v>1</v>
      </c>
      <c r="AB389" s="109">
        <v>20</v>
      </c>
      <c r="AC389" s="174">
        <f>IF(ISNUMBER([ExpenditureDetails4]),[ExpenditureDetails4]*HLOOKUP([ExpenditureDetails1],'Currency Conversion'!$A$6:$BE$45,19,FALSE),"No Data")</f>
        <v>215083.24998072549</v>
      </c>
      <c r="AD389" s="174">
        <f>Table1[[#This Row],[Calculations1]]/exchange_rate_2010</f>
        <v>4703.7600865474597</v>
      </c>
      <c r="AE3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10754.162499036274</v>
      </c>
      <c r="AF389" s="174">
        <f>Table1[[#This Row],[Calculations3]]/exchange_rate_2010</f>
        <v>235.18800432737297</v>
      </c>
      <c r="AG389" s="110"/>
      <c r="AH389" s="53"/>
      <c r="BD389" s="36"/>
      <c r="BE389" s="36"/>
      <c r="BF389" s="36"/>
      <c r="BG389" s="36"/>
      <c r="BH389" s="36"/>
      <c r="BI389" s="36"/>
      <c r="BJ389" s="36"/>
      <c r="BK389" s="48"/>
      <c r="BL389" s="36"/>
      <c r="BM389" s="36"/>
      <c r="BN389" s="36"/>
      <c r="BO389" s="36"/>
      <c r="BP389" s="36"/>
      <c r="BQ389" s="36"/>
      <c r="BR389" s="36"/>
    </row>
    <row r="390" spans="2:70" ht="15" customHeight="1">
      <c r="B390" s="48">
        <v>436</v>
      </c>
      <c r="C390" s="48" t="s">
        <v>1703</v>
      </c>
      <c r="D390" s="108">
        <v>2008</v>
      </c>
      <c r="E390" s="109" t="s">
        <v>2508</v>
      </c>
      <c r="F390" s="109" t="s">
        <v>2509</v>
      </c>
      <c r="G390" s="109" t="s">
        <v>633</v>
      </c>
      <c r="H390" s="108" t="s">
        <v>785</v>
      </c>
      <c r="I390" s="108" t="s">
        <v>2616</v>
      </c>
      <c r="J390" s="108" t="s">
        <v>2619</v>
      </c>
      <c r="K390" s="108" t="s">
        <v>2859</v>
      </c>
      <c r="L390" s="108">
        <v>3</v>
      </c>
      <c r="M390" s="110" t="s">
        <v>2617</v>
      </c>
      <c r="N390" s="111" t="s">
        <v>1712</v>
      </c>
      <c r="O390" s="111"/>
      <c r="P390" s="111" t="s">
        <v>798</v>
      </c>
      <c r="Q390" s="111">
        <v>1</v>
      </c>
      <c r="R390" s="109"/>
      <c r="S390" s="109" t="s">
        <v>2392</v>
      </c>
      <c r="T390" s="109" t="s">
        <v>28</v>
      </c>
      <c r="U390" s="108">
        <v>2</v>
      </c>
      <c r="V390" s="109">
        <v>2006</v>
      </c>
      <c r="W390" s="108"/>
      <c r="X390" s="109">
        <v>0.6</v>
      </c>
      <c r="Y390" s="174">
        <f>Table1[[#This Row],[ExpenditureDetails3]]*100000</f>
        <v>60000</v>
      </c>
      <c r="Z390" s="174">
        <f>Table1[[#This Row],[ExpenditureDetails4]]/Table1[[#This Row],[Component detail 4]]</f>
        <v>60000</v>
      </c>
      <c r="AA390" s="109">
        <v>1</v>
      </c>
      <c r="AB390" s="109">
        <v>10</v>
      </c>
      <c r="AC390" s="174">
        <f>IF(ISNUMBER([ExpenditureDetails4]),[ExpenditureDetails4]*HLOOKUP([ExpenditureDetails1],'Currency Conversion'!$A$6:$BE$45,19,FALSE),"No Data")</f>
        <v>77474.732669812394</v>
      </c>
      <c r="AD390" s="174">
        <f>Table1[[#This Row],[Calculations1]]/exchange_rate_2010</f>
        <v>1694.3325678817641</v>
      </c>
      <c r="AE390" s="174" t="s">
        <v>2912</v>
      </c>
      <c r="AF390" s="174" t="s">
        <v>2912</v>
      </c>
      <c r="AG390" s="110"/>
      <c r="AH390" s="53"/>
      <c r="BD390" s="36"/>
      <c r="BE390" s="36"/>
      <c r="BF390" s="36"/>
      <c r="BG390" s="36"/>
      <c r="BH390" s="36"/>
      <c r="BI390" s="36"/>
      <c r="BJ390" s="36"/>
      <c r="BK390" s="48"/>
      <c r="BL390" s="36"/>
      <c r="BM390" s="36"/>
      <c r="BN390" s="36"/>
      <c r="BO390" s="36"/>
      <c r="BP390" s="36"/>
      <c r="BQ390" s="36"/>
      <c r="BR390" s="36"/>
    </row>
    <row r="391" spans="2:70" ht="15" customHeight="1">
      <c r="B391" s="48">
        <v>437</v>
      </c>
      <c r="C391" s="48" t="s">
        <v>1703</v>
      </c>
      <c r="D391" s="108">
        <v>2008</v>
      </c>
      <c r="E391" s="109" t="s">
        <v>2508</v>
      </c>
      <c r="F391" s="109" t="s">
        <v>2509</v>
      </c>
      <c r="G391" s="109" t="s">
        <v>633</v>
      </c>
      <c r="H391" s="108" t="s">
        <v>785</v>
      </c>
      <c r="I391" s="108" t="s">
        <v>2616</v>
      </c>
      <c r="J391" s="108" t="s">
        <v>2619</v>
      </c>
      <c r="K391" s="108" t="s">
        <v>2859</v>
      </c>
      <c r="L391" s="108">
        <v>3</v>
      </c>
      <c r="M391" s="110" t="s">
        <v>2617</v>
      </c>
      <c r="N391" s="111" t="s">
        <v>1712</v>
      </c>
      <c r="O391" s="111"/>
      <c r="P391" s="111" t="s">
        <v>799</v>
      </c>
      <c r="Q391" s="111">
        <v>1</v>
      </c>
      <c r="R391" s="109"/>
      <c r="S391" s="109" t="s">
        <v>2392</v>
      </c>
      <c r="T391" s="109" t="s">
        <v>28</v>
      </c>
      <c r="U391" s="108">
        <v>2</v>
      </c>
      <c r="V391" s="109">
        <v>2008</v>
      </c>
      <c r="W391" s="108"/>
      <c r="X391" s="109">
        <v>0.6</v>
      </c>
      <c r="Y391" s="174">
        <f>Table1[[#This Row],[ExpenditureDetails3]]*100000</f>
        <v>60000</v>
      </c>
      <c r="Z391" s="174">
        <f>Table1[[#This Row],[ExpenditureDetails4]]/Table1[[#This Row],[Component detail 4]]</f>
        <v>60000</v>
      </c>
      <c r="AA391" s="109">
        <v>1</v>
      </c>
      <c r="AB391" s="109">
        <v>10</v>
      </c>
      <c r="AC391" s="174">
        <f>IF(ISNUMBER([ExpenditureDetails4]),[ExpenditureDetails4]*HLOOKUP([ExpenditureDetails1],'Currency Conversion'!$A$6:$BE$45,19,FALSE),"No Data")</f>
        <v>68844.184986264678</v>
      </c>
      <c r="AD391" s="174">
        <f>Table1[[#This Row],[Calculations1]]/exchange_rate_2010</f>
        <v>1505.5869276584815</v>
      </c>
      <c r="AE391" s="174" t="s">
        <v>2912</v>
      </c>
      <c r="AF391" s="174" t="s">
        <v>2912</v>
      </c>
      <c r="AG391" s="110"/>
      <c r="AH391" s="53"/>
      <c r="BD391" s="36"/>
      <c r="BE391" s="36"/>
      <c r="BF391" s="36"/>
      <c r="BG391" s="36"/>
      <c r="BH391" s="36"/>
      <c r="BI391" s="36"/>
      <c r="BJ391" s="36"/>
      <c r="BK391" s="48"/>
      <c r="BL391" s="36"/>
      <c r="BM391" s="36"/>
      <c r="BN391" s="36"/>
      <c r="BO391" s="36"/>
      <c r="BP391" s="36"/>
      <c r="BQ391" s="36"/>
      <c r="BR391" s="36"/>
    </row>
    <row r="392" spans="2:70" ht="15" customHeight="1">
      <c r="B392" s="48">
        <v>438</v>
      </c>
      <c r="C392" s="48" t="s">
        <v>1703</v>
      </c>
      <c r="D392" s="108">
        <v>2008</v>
      </c>
      <c r="E392" s="109" t="s">
        <v>2508</v>
      </c>
      <c r="F392" s="109" t="s">
        <v>2509</v>
      </c>
      <c r="G392" s="109" t="s">
        <v>633</v>
      </c>
      <c r="H392" s="108" t="s">
        <v>785</v>
      </c>
      <c r="I392" s="108" t="s">
        <v>2616</v>
      </c>
      <c r="J392" s="108" t="s">
        <v>2619</v>
      </c>
      <c r="K392" s="108" t="s">
        <v>2859</v>
      </c>
      <c r="L392" s="108">
        <v>3</v>
      </c>
      <c r="M392" s="110" t="s">
        <v>2617</v>
      </c>
      <c r="N392" s="111" t="s">
        <v>20</v>
      </c>
      <c r="O392" s="111" t="s">
        <v>2486</v>
      </c>
      <c r="P392" s="111" t="s">
        <v>299</v>
      </c>
      <c r="Q392" s="111">
        <v>1</v>
      </c>
      <c r="R392" s="109"/>
      <c r="S392" s="109" t="s">
        <v>2392</v>
      </c>
      <c r="T392" s="109" t="s">
        <v>28</v>
      </c>
      <c r="U392" s="108">
        <v>2</v>
      </c>
      <c r="V392" s="109">
        <v>2009</v>
      </c>
      <c r="W392" s="108"/>
      <c r="X392" s="109">
        <v>0.3</v>
      </c>
      <c r="Y392" s="174">
        <f>Table1[[#This Row],[ExpenditureDetails3]]*100000</f>
        <v>30000</v>
      </c>
      <c r="Z392" s="174">
        <f>Table1[[#This Row],[ExpenditureDetails4]]/Table1[[#This Row],[Component detail 4]]</f>
        <v>30000</v>
      </c>
      <c r="AA392" s="109">
        <v>1</v>
      </c>
      <c r="AB392" s="109">
        <v>10</v>
      </c>
      <c r="AC392" s="174">
        <f>IF(ISNUMBER([ExpenditureDetails4]),[ExpenditureDetails4]*HLOOKUP([ExpenditureDetails1],'Currency Conversion'!$A$6:$BE$45,19,FALSE),"No Data")</f>
        <v>32262.487497108825</v>
      </c>
      <c r="AD392" s="174">
        <f>Table1[[#This Row],[Calculations1]]/exchange_rate_2010</f>
        <v>705.56401298211892</v>
      </c>
      <c r="AE392" s="174" t="s">
        <v>2912</v>
      </c>
      <c r="AF392" s="174" t="s">
        <v>2912</v>
      </c>
      <c r="AG392" s="110"/>
      <c r="AH392" s="53"/>
      <c r="BD392" s="36"/>
      <c r="BE392" s="36"/>
      <c r="BF392" s="36"/>
      <c r="BG392" s="36"/>
      <c r="BH392" s="36"/>
      <c r="BI392" s="36"/>
      <c r="BJ392" s="36"/>
      <c r="BK392" s="48"/>
      <c r="BL392" s="36"/>
      <c r="BM392" s="36"/>
      <c r="BN392" s="36"/>
      <c r="BO392" s="36"/>
      <c r="BP392" s="36"/>
      <c r="BQ392" s="36"/>
      <c r="BR392" s="36"/>
    </row>
    <row r="393" spans="2:70" ht="15" customHeight="1">
      <c r="B393" s="48">
        <v>439</v>
      </c>
      <c r="C393" s="48" t="s">
        <v>1703</v>
      </c>
      <c r="D393" s="108">
        <v>2008</v>
      </c>
      <c r="E393" s="109" t="s">
        <v>2508</v>
      </c>
      <c r="F393" s="109" t="s">
        <v>2509</v>
      </c>
      <c r="G393" s="109" t="s">
        <v>633</v>
      </c>
      <c r="H393" s="108" t="s">
        <v>785</v>
      </c>
      <c r="I393" s="108" t="s">
        <v>2616</v>
      </c>
      <c r="J393" s="108" t="s">
        <v>2619</v>
      </c>
      <c r="K393" s="108" t="s">
        <v>2859</v>
      </c>
      <c r="L393" s="108">
        <v>3</v>
      </c>
      <c r="M393" s="110" t="s">
        <v>2617</v>
      </c>
      <c r="N393" s="111" t="s">
        <v>1722</v>
      </c>
      <c r="O393" s="111"/>
      <c r="P393" s="111" t="s">
        <v>797</v>
      </c>
      <c r="Q393" s="111">
        <v>1</v>
      </c>
      <c r="R393" s="109"/>
      <c r="S393" s="109"/>
      <c r="T393" s="109" t="s">
        <v>24</v>
      </c>
      <c r="U393" s="108">
        <v>4</v>
      </c>
      <c r="V393" s="109">
        <v>2009</v>
      </c>
      <c r="W393" s="108">
        <f>IF(Table1[[#This Row],[ExpenditureDetails1]]=2010,1,(2010-Table1[[#This Row],[ExpenditureDetails1]]))</f>
        <v>1</v>
      </c>
      <c r="X393" s="109">
        <v>0.01</v>
      </c>
      <c r="Y393" s="174">
        <f>Table1[[#This Row],[ExpenditureDetails3]]*100000</f>
        <v>1000</v>
      </c>
      <c r="Z393" s="174">
        <f>Table1[[#This Row],[ExpenditureDetails4]]/Table1[[#This Row],[Component detail 4]]</f>
        <v>1000</v>
      </c>
      <c r="AA393" s="109">
        <v>1</v>
      </c>
      <c r="AB393" s="109">
        <v>10</v>
      </c>
      <c r="AC393" s="174">
        <f>IF(ISNUMBER([ExpenditureDetails4]),[ExpenditureDetails4]*HLOOKUP([ExpenditureDetails1],'Currency Conversion'!$A$6:$BE$45,19,FALSE),"No Data")</f>
        <v>1075.4162499036274</v>
      </c>
      <c r="AD393" s="174">
        <f>Table1[[#This Row],[Calculations1]]/exchange_rate_2010</f>
        <v>23.518800432737294</v>
      </c>
      <c r="AE3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393" s="174">
        <f>Table1[[#This Row],[Calculations3]]/exchange_rate_2010</f>
        <v>23.518800432737294</v>
      </c>
      <c r="AG393" s="110"/>
      <c r="AH393" s="53"/>
      <c r="BD393" s="36"/>
      <c r="BE393" s="36"/>
      <c r="BF393" s="36"/>
      <c r="BG393" s="36"/>
      <c r="BH393" s="36"/>
      <c r="BI393" s="36"/>
      <c r="BJ393" s="36"/>
      <c r="BK393" s="48"/>
      <c r="BL393" s="36"/>
      <c r="BM393" s="36"/>
      <c r="BN393" s="36"/>
      <c r="BO393" s="36"/>
      <c r="BP393" s="36"/>
      <c r="BQ393" s="36"/>
      <c r="BR393" s="36"/>
    </row>
    <row r="394" spans="2:70" ht="15" customHeight="1">
      <c r="B394" s="48">
        <v>440</v>
      </c>
      <c r="C394" s="48" t="s">
        <v>1703</v>
      </c>
      <c r="D394" s="108">
        <v>2008</v>
      </c>
      <c r="E394" s="109" t="s">
        <v>2508</v>
      </c>
      <c r="F394" s="109" t="s">
        <v>2509</v>
      </c>
      <c r="G394" s="109" t="s">
        <v>633</v>
      </c>
      <c r="H394" s="108" t="s">
        <v>785</v>
      </c>
      <c r="I394" s="108" t="s">
        <v>2616</v>
      </c>
      <c r="J394" s="108" t="s">
        <v>2619</v>
      </c>
      <c r="K394" s="108" t="s">
        <v>2859</v>
      </c>
      <c r="L394" s="108">
        <v>3</v>
      </c>
      <c r="M394" s="110" t="s">
        <v>2617</v>
      </c>
      <c r="N394" s="111" t="s">
        <v>1729</v>
      </c>
      <c r="O394" s="111" t="s">
        <v>210</v>
      </c>
      <c r="P394" s="111" t="s">
        <v>333</v>
      </c>
      <c r="Q394" s="111">
        <v>1</v>
      </c>
      <c r="R394" s="109"/>
      <c r="S394" s="109" t="s">
        <v>1723</v>
      </c>
      <c r="T394" s="109" t="s">
        <v>28</v>
      </c>
      <c r="U394" s="108">
        <v>2</v>
      </c>
      <c r="V394" s="109">
        <v>2006</v>
      </c>
      <c r="W394" s="108"/>
      <c r="X394" s="109">
        <v>0.6</v>
      </c>
      <c r="Y394" s="174">
        <f>Table1[[#This Row],[ExpenditureDetails3]]*100000</f>
        <v>60000</v>
      </c>
      <c r="Z394" s="174">
        <f>Table1[[#This Row],[ExpenditureDetails4]]/Table1[[#This Row],[Component detail 4]]</f>
        <v>60000</v>
      </c>
      <c r="AA394" s="109">
        <v>1</v>
      </c>
      <c r="AB394" s="109">
        <v>10</v>
      </c>
      <c r="AC394" s="174">
        <f>IF(ISNUMBER([ExpenditureDetails4]),[ExpenditureDetails4]*HLOOKUP([ExpenditureDetails1],'Currency Conversion'!$A$6:$BE$45,19,FALSE),"No Data")</f>
        <v>77474.732669812394</v>
      </c>
      <c r="AD394" s="174">
        <f>Table1[[#This Row],[Calculations1]]/exchange_rate_2010</f>
        <v>1694.3325678817641</v>
      </c>
      <c r="AE394" s="174" t="s">
        <v>2912</v>
      </c>
      <c r="AF394" s="174" t="s">
        <v>2912</v>
      </c>
      <c r="AG394" s="110"/>
      <c r="AH394" s="53"/>
      <c r="BD394" s="36"/>
      <c r="BE394" s="36"/>
      <c r="BF394" s="36"/>
      <c r="BG394" s="36"/>
      <c r="BH394" s="36"/>
      <c r="BI394" s="36"/>
      <c r="BJ394" s="36"/>
      <c r="BK394" s="48"/>
      <c r="BL394" s="36"/>
      <c r="BM394" s="36"/>
      <c r="BN394" s="36"/>
      <c r="BO394" s="36"/>
      <c r="BP394" s="36"/>
      <c r="BQ394" s="36"/>
      <c r="BR394" s="36"/>
    </row>
    <row r="395" spans="2:70" ht="15" customHeight="1">
      <c r="B395" s="48">
        <v>441</v>
      </c>
      <c r="C395" s="48" t="s">
        <v>1703</v>
      </c>
      <c r="D395" s="108">
        <v>2008</v>
      </c>
      <c r="E395" s="109" t="s">
        <v>2508</v>
      </c>
      <c r="F395" s="109" t="s">
        <v>2509</v>
      </c>
      <c r="G395" s="109" t="s">
        <v>633</v>
      </c>
      <c r="H395" s="108" t="s">
        <v>785</v>
      </c>
      <c r="I395" s="108" t="s">
        <v>2616</v>
      </c>
      <c r="J395" s="108" t="s">
        <v>2619</v>
      </c>
      <c r="K395" s="108" t="s">
        <v>2859</v>
      </c>
      <c r="L395" s="108">
        <v>3</v>
      </c>
      <c r="M395" s="110" t="s">
        <v>2617</v>
      </c>
      <c r="N395" s="111" t="s">
        <v>1712</v>
      </c>
      <c r="O395" s="111" t="s">
        <v>2473</v>
      </c>
      <c r="P395" s="111" t="s">
        <v>264</v>
      </c>
      <c r="Q395" s="111">
        <v>1</v>
      </c>
      <c r="R395" s="109"/>
      <c r="S395" s="109" t="s">
        <v>2392</v>
      </c>
      <c r="T395" s="109" t="s">
        <v>28</v>
      </c>
      <c r="U395" s="108">
        <v>2</v>
      </c>
      <c r="V395" s="109">
        <v>2009</v>
      </c>
      <c r="W395" s="108"/>
      <c r="X395" s="109">
        <v>0.03</v>
      </c>
      <c r="Y395" s="174">
        <f>Table1[[#This Row],[ExpenditureDetails3]]*100000</f>
        <v>3000</v>
      </c>
      <c r="Z395" s="174">
        <f>Table1[[#This Row],[ExpenditureDetails4]]/Table1[[#This Row],[Component detail 4]]</f>
        <v>3000</v>
      </c>
      <c r="AA395" s="109">
        <v>1</v>
      </c>
      <c r="AB395" s="109">
        <v>10</v>
      </c>
      <c r="AC395" s="174">
        <f>IF(ISNUMBER([ExpenditureDetails4]),[ExpenditureDetails4]*HLOOKUP([ExpenditureDetails1],'Currency Conversion'!$A$6:$BE$45,19,FALSE),"No Data")</f>
        <v>3226.2487497108823</v>
      </c>
      <c r="AD395" s="174">
        <f>Table1[[#This Row],[Calculations1]]/exchange_rate_2010</f>
        <v>70.556401298211881</v>
      </c>
      <c r="AE395" s="174" t="s">
        <v>2912</v>
      </c>
      <c r="AF395" s="174" t="s">
        <v>2912</v>
      </c>
      <c r="AG395" s="110"/>
      <c r="AH395" s="53"/>
      <c r="BD395" s="36"/>
      <c r="BE395" s="36"/>
      <c r="BF395" s="36"/>
      <c r="BG395" s="36"/>
      <c r="BH395" s="36"/>
      <c r="BI395" s="36"/>
      <c r="BJ395" s="36"/>
      <c r="BK395" s="48"/>
      <c r="BL395" s="36"/>
      <c r="BM395" s="36"/>
      <c r="BN395" s="36"/>
      <c r="BO395" s="36"/>
      <c r="BP395" s="36"/>
      <c r="BQ395" s="36"/>
      <c r="BR395" s="36"/>
    </row>
    <row r="396" spans="2:70" ht="15" customHeight="1">
      <c r="B396" s="48">
        <v>445</v>
      </c>
      <c r="C396" s="48" t="s">
        <v>1703</v>
      </c>
      <c r="D396" s="108">
        <v>2008</v>
      </c>
      <c r="E396" s="109" t="s">
        <v>2508</v>
      </c>
      <c r="F396" s="109" t="s">
        <v>2509</v>
      </c>
      <c r="G396" s="109" t="s">
        <v>633</v>
      </c>
      <c r="H396" s="108" t="s">
        <v>785</v>
      </c>
      <c r="I396" s="108" t="s">
        <v>2616</v>
      </c>
      <c r="J396" s="108" t="s">
        <v>2619</v>
      </c>
      <c r="K396" s="108" t="s">
        <v>2859</v>
      </c>
      <c r="L396" s="108">
        <v>3</v>
      </c>
      <c r="M396" s="110" t="s">
        <v>2617</v>
      </c>
      <c r="N396" s="111" t="s">
        <v>1729</v>
      </c>
      <c r="O396" s="111" t="s">
        <v>210</v>
      </c>
      <c r="P396" s="111" t="s">
        <v>788</v>
      </c>
      <c r="Q396" s="111">
        <v>1</v>
      </c>
      <c r="R396" s="109"/>
      <c r="S396" s="109"/>
      <c r="T396" s="109" t="s">
        <v>7</v>
      </c>
      <c r="U396" s="108">
        <v>1</v>
      </c>
      <c r="V396" s="109">
        <v>2009</v>
      </c>
      <c r="W396" s="108">
        <f>IF(Table1[[#This Row],[ExpenditureDetails1]]=2010,1,(2010-Table1[[#This Row],[ExpenditureDetails1]]))</f>
        <v>1</v>
      </c>
      <c r="X396" s="109">
        <v>0.32100000000000001</v>
      </c>
      <c r="Y396" s="174">
        <f>Table1[[#This Row],[ExpenditureDetails3]]*100000</f>
        <v>32100</v>
      </c>
      <c r="Z396" s="174">
        <f>Table1[[#This Row],[ExpenditureDetails4]]/Table1[[#This Row],[Component detail 4]]</f>
        <v>32100</v>
      </c>
      <c r="AA396" s="109">
        <v>1</v>
      </c>
      <c r="AB396" s="109">
        <v>10</v>
      </c>
      <c r="AC396" s="174">
        <f>IF(ISNUMBER([ExpenditureDetails4]),[ExpenditureDetails4]*HLOOKUP([ExpenditureDetails1],'Currency Conversion'!$A$6:$BE$45,19,FALSE),"No Data")</f>
        <v>34520.861621906442</v>
      </c>
      <c r="AD396" s="174">
        <f>Table1[[#This Row],[Calculations1]]/exchange_rate_2010</f>
        <v>754.95349389086721</v>
      </c>
      <c r="AE3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396" s="174">
        <f>Table1[[#This Row],[Calculations3]]/exchange_rate_2010</f>
        <v>75.495349389086726</v>
      </c>
      <c r="AG396" s="110"/>
      <c r="AH396" s="53"/>
      <c r="BD396" s="36"/>
      <c r="BE396" s="36"/>
      <c r="BF396" s="36"/>
      <c r="BG396" s="36"/>
      <c r="BH396" s="36"/>
      <c r="BI396" s="36"/>
      <c r="BJ396" s="36"/>
      <c r="BK396" s="48"/>
      <c r="BL396" s="36"/>
      <c r="BM396" s="36"/>
      <c r="BN396" s="36"/>
      <c r="BO396" s="36"/>
      <c r="BP396" s="36"/>
      <c r="BQ396" s="36"/>
      <c r="BR396" s="36"/>
    </row>
    <row r="397" spans="2:70" ht="15" customHeight="1">
      <c r="B397" s="48">
        <v>446</v>
      </c>
      <c r="C397" s="48" t="s">
        <v>1703</v>
      </c>
      <c r="D397" s="108">
        <v>2008</v>
      </c>
      <c r="E397" s="109" t="s">
        <v>2508</v>
      </c>
      <c r="F397" s="109" t="s">
        <v>2509</v>
      </c>
      <c r="G397" s="109" t="s">
        <v>633</v>
      </c>
      <c r="H397" s="108" t="s">
        <v>785</v>
      </c>
      <c r="I397" s="108" t="s">
        <v>2616</v>
      </c>
      <c r="J397" s="108" t="s">
        <v>2619</v>
      </c>
      <c r="K397" s="108" t="s">
        <v>2859</v>
      </c>
      <c r="L397" s="108">
        <v>3</v>
      </c>
      <c r="M397" s="110" t="s">
        <v>2617</v>
      </c>
      <c r="N397" s="111" t="s">
        <v>1729</v>
      </c>
      <c r="O397" s="111" t="s">
        <v>210</v>
      </c>
      <c r="P397" s="111" t="s">
        <v>789</v>
      </c>
      <c r="Q397" s="111">
        <v>1</v>
      </c>
      <c r="R397" s="109"/>
      <c r="S397" s="109"/>
      <c r="T397" s="109" t="s">
        <v>7</v>
      </c>
      <c r="U397" s="108">
        <v>1</v>
      </c>
      <c r="V397" s="109">
        <v>2009</v>
      </c>
      <c r="W397" s="108">
        <f>IF(Table1[[#This Row],[ExpenditureDetails1]]=2010,1,(2010-Table1[[#This Row],[ExpenditureDetails1]]))</f>
        <v>1</v>
      </c>
      <c r="X397" s="109">
        <v>3.72</v>
      </c>
      <c r="Y397" s="174">
        <f>Table1[[#This Row],[ExpenditureDetails3]]*100000</f>
        <v>372000</v>
      </c>
      <c r="Z397" s="174">
        <f>Table1[[#This Row],[ExpenditureDetails4]]/Table1[[#This Row],[Component detail 4]]</f>
        <v>372000</v>
      </c>
      <c r="AA397" s="109">
        <v>1</v>
      </c>
      <c r="AB397" s="109">
        <v>10</v>
      </c>
      <c r="AC397" s="174">
        <f>IF(ISNUMBER([ExpenditureDetails4]),[ExpenditureDetails4]*HLOOKUP([ExpenditureDetails1],'Currency Conversion'!$A$6:$BE$45,19,FALSE),"No Data")</f>
        <v>400054.84496414941</v>
      </c>
      <c r="AD397" s="174">
        <f>Table1[[#This Row],[Calculations1]]/exchange_rate_2010</f>
        <v>8748.9937609782737</v>
      </c>
      <c r="AE3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40005.484496414938</v>
      </c>
      <c r="AF397" s="174">
        <f>Table1[[#This Row],[Calculations3]]/exchange_rate_2010</f>
        <v>874.89937609782737</v>
      </c>
      <c r="AG397" s="110"/>
      <c r="AH397" s="53"/>
      <c r="BD397" s="36"/>
      <c r="BE397" s="36"/>
      <c r="BF397" s="36"/>
      <c r="BG397" s="36"/>
      <c r="BH397" s="36"/>
      <c r="BI397" s="36"/>
      <c r="BJ397" s="36"/>
      <c r="BK397" s="48"/>
      <c r="BL397" s="36"/>
      <c r="BM397" s="36"/>
      <c r="BN397" s="36"/>
      <c r="BO397" s="36"/>
      <c r="BP397" s="36"/>
      <c r="BQ397" s="36"/>
      <c r="BR397" s="36"/>
    </row>
    <row r="398" spans="2:70" ht="15" customHeight="1">
      <c r="B398" s="48">
        <v>447</v>
      </c>
      <c r="C398" s="48" t="s">
        <v>1703</v>
      </c>
      <c r="D398" s="108">
        <v>2008</v>
      </c>
      <c r="E398" s="109" t="s">
        <v>2508</v>
      </c>
      <c r="F398" s="109" t="s">
        <v>2509</v>
      </c>
      <c r="G398" s="109" t="s">
        <v>633</v>
      </c>
      <c r="H398" s="108" t="s">
        <v>785</v>
      </c>
      <c r="I398" s="108" t="s">
        <v>2616</v>
      </c>
      <c r="J398" s="108" t="s">
        <v>2619</v>
      </c>
      <c r="K398" s="108" t="s">
        <v>2859</v>
      </c>
      <c r="L398" s="108">
        <v>3</v>
      </c>
      <c r="M398" s="110" t="s">
        <v>2617</v>
      </c>
      <c r="N398" s="111" t="s">
        <v>1729</v>
      </c>
      <c r="O398" s="111" t="s">
        <v>210</v>
      </c>
      <c r="P398" s="111" t="s">
        <v>790</v>
      </c>
      <c r="Q398" s="111">
        <v>1</v>
      </c>
      <c r="R398" s="109"/>
      <c r="S398" s="109"/>
      <c r="T398" s="109" t="s">
        <v>7</v>
      </c>
      <c r="U398" s="108">
        <v>1</v>
      </c>
      <c r="V398" s="109">
        <v>2009</v>
      </c>
      <c r="W398" s="108">
        <f>IF(Table1[[#This Row],[ExpenditureDetails1]]=2010,1,(2010-Table1[[#This Row],[ExpenditureDetails1]]))</f>
        <v>1</v>
      </c>
      <c r="X398" s="109">
        <v>0.32100000000000001</v>
      </c>
      <c r="Y398" s="174">
        <f>Table1[[#This Row],[ExpenditureDetails3]]*100000</f>
        <v>32100</v>
      </c>
      <c r="Z398" s="174">
        <f>Table1[[#This Row],[ExpenditureDetails4]]/Table1[[#This Row],[Component detail 4]]</f>
        <v>32100</v>
      </c>
      <c r="AA398" s="109">
        <v>1</v>
      </c>
      <c r="AB398" s="109">
        <v>10</v>
      </c>
      <c r="AC398" s="174">
        <f>IF(ISNUMBER([ExpenditureDetails4]),[ExpenditureDetails4]*HLOOKUP([ExpenditureDetails1],'Currency Conversion'!$A$6:$BE$45,19,FALSE),"No Data")</f>
        <v>34520.861621906442</v>
      </c>
      <c r="AD398" s="174">
        <f>Table1[[#This Row],[Calculations1]]/exchange_rate_2010</f>
        <v>754.95349389086721</v>
      </c>
      <c r="AE3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398" s="174">
        <f>Table1[[#This Row],[Calculations3]]/exchange_rate_2010</f>
        <v>75.495349389086726</v>
      </c>
      <c r="AG398" s="110"/>
      <c r="AH398" s="53"/>
      <c r="BD398" s="36"/>
      <c r="BE398" s="36"/>
      <c r="BF398" s="36"/>
      <c r="BG398" s="36"/>
      <c r="BH398" s="36"/>
      <c r="BI398" s="36"/>
      <c r="BJ398" s="36"/>
      <c r="BK398" s="48"/>
      <c r="BL398" s="36"/>
      <c r="BM398" s="36"/>
      <c r="BN398" s="36"/>
      <c r="BO398" s="36"/>
      <c r="BP398" s="36"/>
      <c r="BQ398" s="36"/>
      <c r="BR398" s="36"/>
    </row>
    <row r="399" spans="2:70" ht="15" customHeight="1">
      <c r="B399" s="48">
        <v>448</v>
      </c>
      <c r="C399" s="48" t="s">
        <v>1703</v>
      </c>
      <c r="D399" s="108">
        <v>628</v>
      </c>
      <c r="E399" s="109" t="s">
        <v>2508</v>
      </c>
      <c r="F399" s="109" t="s">
        <v>1816</v>
      </c>
      <c r="G399" s="109" t="s">
        <v>1821</v>
      </c>
      <c r="H399" s="108" t="s">
        <v>2575</v>
      </c>
      <c r="I399" s="108" t="s">
        <v>2854</v>
      </c>
      <c r="J399" s="108" t="s">
        <v>2852</v>
      </c>
      <c r="K399" s="108" t="s">
        <v>2859</v>
      </c>
      <c r="L399" s="108">
        <v>11</v>
      </c>
      <c r="M399" s="110" t="s">
        <v>2618</v>
      </c>
      <c r="N399" s="111" t="s">
        <v>1720</v>
      </c>
      <c r="O399" s="111"/>
      <c r="P399" s="111" t="s">
        <v>533</v>
      </c>
      <c r="Q399" s="111">
        <v>1</v>
      </c>
      <c r="R399" s="109"/>
      <c r="S399" s="109"/>
      <c r="T399" s="109" t="s">
        <v>31</v>
      </c>
      <c r="U399" s="108">
        <v>3</v>
      </c>
      <c r="V399" s="109">
        <v>2008</v>
      </c>
      <c r="W399" s="108"/>
      <c r="X399" s="109">
        <v>9.5299999999999996E-2</v>
      </c>
      <c r="Y399" s="174">
        <f>Table1[[#This Row],[ExpenditureDetails3]]*100000</f>
        <v>9530</v>
      </c>
      <c r="Z399" s="174">
        <f>Table1[[#This Row],[ExpenditureDetails4]]/Table1[[#This Row],[Component detail 4]]</f>
        <v>9530</v>
      </c>
      <c r="AA399" s="109">
        <v>1</v>
      </c>
      <c r="AB399" s="109"/>
      <c r="AC399" s="174">
        <f>IF(ISNUMBER([ExpenditureDetails4]),[ExpenditureDetails4]*HLOOKUP([ExpenditureDetails1],'Currency Conversion'!$A$6:$BE$45,19,FALSE),"No Data")</f>
        <v>10934.751381985039</v>
      </c>
      <c r="AD399" s="174">
        <f>Table1[[#This Row],[Calculations1]]/exchange_rate_2010</f>
        <v>239.13739034308878</v>
      </c>
      <c r="AE3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399" s="174">
        <f>Table1[[#This Row],[Calculations3]]/exchange_rate_2010</f>
        <v>239.13739034308878</v>
      </c>
      <c r="AG399" s="110"/>
      <c r="AH399" s="53"/>
      <c r="BD399" s="36"/>
      <c r="BE399" s="36"/>
      <c r="BF399" s="36"/>
      <c r="BG399" s="36"/>
      <c r="BH399" s="36"/>
      <c r="BI399" s="36"/>
      <c r="BJ399" s="36"/>
      <c r="BK399" s="48"/>
      <c r="BL399" s="36"/>
      <c r="BM399" s="36"/>
      <c r="BN399" s="36"/>
      <c r="BO399" s="36"/>
      <c r="BP399" s="36"/>
      <c r="BQ399" s="36"/>
      <c r="BR399" s="36"/>
    </row>
    <row r="400" spans="2:70" ht="15" customHeight="1">
      <c r="B400" s="48">
        <v>449</v>
      </c>
      <c r="C400" s="48" t="s">
        <v>1703</v>
      </c>
      <c r="D400" s="108">
        <v>628</v>
      </c>
      <c r="E400" s="109" t="s">
        <v>2508</v>
      </c>
      <c r="F400" s="109" t="s">
        <v>1816</v>
      </c>
      <c r="G400" s="109" t="s">
        <v>1821</v>
      </c>
      <c r="H400" s="108" t="s">
        <v>2575</v>
      </c>
      <c r="I400" s="108" t="s">
        <v>2854</v>
      </c>
      <c r="J400" s="108" t="s">
        <v>2852</v>
      </c>
      <c r="K400" s="108" t="s">
        <v>2859</v>
      </c>
      <c r="L400" s="108">
        <v>11</v>
      </c>
      <c r="M400" s="110" t="s">
        <v>2618</v>
      </c>
      <c r="N400" s="111" t="s">
        <v>1729</v>
      </c>
      <c r="O400" s="111" t="s">
        <v>519</v>
      </c>
      <c r="P400" s="111" t="s">
        <v>1386</v>
      </c>
      <c r="Q400" s="111">
        <v>1</v>
      </c>
      <c r="R400" s="109"/>
      <c r="S400" s="109"/>
      <c r="T400" s="109" t="s">
        <v>7</v>
      </c>
      <c r="U400" s="108">
        <v>1</v>
      </c>
      <c r="V400" s="109">
        <v>2003</v>
      </c>
      <c r="W400" s="108">
        <f>IF(Table1[[#This Row],[ExpenditureDetails1]]=2010,1,(2010-Table1[[#This Row],[ExpenditureDetails1]]))</f>
        <v>7</v>
      </c>
      <c r="X400" s="109">
        <v>0.45</v>
      </c>
      <c r="Y400" s="174">
        <f>Table1[[#This Row],[ExpenditureDetails3]]*100000</f>
        <v>45000</v>
      </c>
      <c r="Z400" s="174">
        <f>Table1[[#This Row],[ExpenditureDetails4]]/Table1[[#This Row],[Component detail 4]]</f>
        <v>45000</v>
      </c>
      <c r="AA400" s="109">
        <v>1</v>
      </c>
      <c r="AB400" s="109">
        <v>10</v>
      </c>
      <c r="AC400" s="174">
        <f>IF(ISNUMBER([ExpenditureDetails4]),[ExpenditureDetails4]*HLOOKUP([ExpenditureDetails1],'Currency Conversion'!$A$6:$BE$45,19,FALSE),"No Data")</f>
        <v>68142.383564816701</v>
      </c>
      <c r="AD400" s="174">
        <f>Table1[[#This Row],[Calculations1]]/exchange_rate_2010</f>
        <v>1490.2388914204894</v>
      </c>
      <c r="AE4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6814.2383564816701</v>
      </c>
      <c r="AF400" s="174">
        <f>Table1[[#This Row],[Calculations3]]/exchange_rate_2010</f>
        <v>149.02388914204894</v>
      </c>
      <c r="AG400" s="110"/>
      <c r="AH400" s="53"/>
      <c r="BD400" s="36"/>
      <c r="BE400" s="36"/>
      <c r="BF400" s="36"/>
      <c r="BG400" s="36"/>
      <c r="BH400" s="36"/>
      <c r="BI400" s="36"/>
      <c r="BJ400" s="36"/>
      <c r="BK400" s="48"/>
      <c r="BL400" s="36"/>
      <c r="BM400" s="36"/>
      <c r="BN400" s="36"/>
      <c r="BO400" s="36"/>
      <c r="BP400" s="36"/>
      <c r="BQ400" s="36"/>
      <c r="BR400" s="36"/>
    </row>
    <row r="401" spans="2:70" ht="15" customHeight="1">
      <c r="B401" s="48">
        <v>451</v>
      </c>
      <c r="C401" s="48" t="s">
        <v>1703</v>
      </c>
      <c r="D401" s="108">
        <v>628</v>
      </c>
      <c r="E401" s="109" t="s">
        <v>2508</v>
      </c>
      <c r="F401" s="109" t="s">
        <v>1816</v>
      </c>
      <c r="G401" s="109" t="s">
        <v>1821</v>
      </c>
      <c r="H401" s="108" t="s">
        <v>2575</v>
      </c>
      <c r="I401" s="108" t="s">
        <v>2854</v>
      </c>
      <c r="J401" s="108" t="s">
        <v>2852</v>
      </c>
      <c r="K401" s="108" t="s">
        <v>2859</v>
      </c>
      <c r="L401" s="108">
        <v>11</v>
      </c>
      <c r="M401" s="110" t="s">
        <v>2618</v>
      </c>
      <c r="N401" s="111" t="s">
        <v>1729</v>
      </c>
      <c r="O401" s="111" t="s">
        <v>1713</v>
      </c>
      <c r="P401" s="111" t="s">
        <v>1384</v>
      </c>
      <c r="Q401" s="111">
        <v>1</v>
      </c>
      <c r="R401" s="111"/>
      <c r="S401" s="111"/>
      <c r="T401" s="109" t="s">
        <v>7</v>
      </c>
      <c r="U401" s="108">
        <v>1</v>
      </c>
      <c r="V401" s="109">
        <v>1980</v>
      </c>
      <c r="W401" s="108">
        <f>IF(Table1[[#This Row],[ExpenditureDetails1]]=2010,1,(2010-Table1[[#This Row],[ExpenditureDetails1]]))</f>
        <v>30</v>
      </c>
      <c r="X401" s="109">
        <v>0.1</v>
      </c>
      <c r="Y401" s="174">
        <f>Table1[[#This Row],[ExpenditureDetails3]]*100000</f>
        <v>10000</v>
      </c>
      <c r="Z401" s="174">
        <f>Table1[[#This Row],[ExpenditureDetails4]]/Table1[[#This Row],[Component detail 4]]</f>
        <v>10000</v>
      </c>
      <c r="AA401" s="111">
        <v>2</v>
      </c>
      <c r="AB401" s="109">
        <v>10</v>
      </c>
      <c r="AC401" s="174">
        <f>IF(ISNUMBER([ExpenditureDetails4]),[ExpenditureDetails4]*HLOOKUP([ExpenditureDetails1],'Currency Conversion'!$A$6:$BE$45,19,FALSE),"No Data")</f>
        <v>89401.169809496147</v>
      </c>
      <c r="AD401" s="174">
        <f>Table1[[#This Row],[Calculations1]]/exchange_rate_2010</f>
        <v>1955.1576158452337</v>
      </c>
      <c r="AE4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8940.116980949615</v>
      </c>
      <c r="AF401" s="174">
        <f>Table1[[#This Row],[Calculations3]]/exchange_rate_2010</f>
        <v>195.5157615845234</v>
      </c>
      <c r="AG401" s="110"/>
      <c r="AH401" s="53"/>
      <c r="BD401" s="36"/>
      <c r="BE401" s="36"/>
      <c r="BF401" s="36"/>
      <c r="BG401" s="36"/>
      <c r="BH401" s="36"/>
      <c r="BI401" s="36"/>
      <c r="BJ401" s="36"/>
      <c r="BK401" s="48"/>
      <c r="BL401" s="36"/>
      <c r="BM401" s="36"/>
      <c r="BN401" s="36"/>
      <c r="BO401" s="36"/>
      <c r="BP401" s="36"/>
      <c r="BQ401" s="36"/>
      <c r="BR401" s="36"/>
    </row>
    <row r="402" spans="2:70" ht="15" customHeight="1">
      <c r="B402" s="48">
        <v>452</v>
      </c>
      <c r="C402" s="48" t="s">
        <v>1703</v>
      </c>
      <c r="D402" s="108">
        <v>628</v>
      </c>
      <c r="E402" s="109" t="s">
        <v>2508</v>
      </c>
      <c r="F402" s="109" t="s">
        <v>1816</v>
      </c>
      <c r="G402" s="109" t="s">
        <v>1821</v>
      </c>
      <c r="H402" s="108" t="s">
        <v>2575</v>
      </c>
      <c r="I402" s="108" t="s">
        <v>2854</v>
      </c>
      <c r="J402" s="108" t="s">
        <v>2852</v>
      </c>
      <c r="K402" s="108" t="s">
        <v>2859</v>
      </c>
      <c r="L402" s="108">
        <v>11</v>
      </c>
      <c r="M402" s="110" t="s">
        <v>2618</v>
      </c>
      <c r="N402" s="111" t="s">
        <v>1729</v>
      </c>
      <c r="O402" s="111" t="s">
        <v>1713</v>
      </c>
      <c r="P402" s="111" t="s">
        <v>1385</v>
      </c>
      <c r="Q402" s="111">
        <v>1</v>
      </c>
      <c r="R402" s="111"/>
      <c r="S402" s="111"/>
      <c r="T402" s="109" t="s">
        <v>7</v>
      </c>
      <c r="U402" s="108">
        <v>1</v>
      </c>
      <c r="V402" s="109">
        <v>1982</v>
      </c>
      <c r="W402" s="108">
        <f>IF(Table1[[#This Row],[ExpenditureDetails1]]=2010,1,(2010-Table1[[#This Row],[ExpenditureDetails1]]))</f>
        <v>28</v>
      </c>
      <c r="X402" s="109">
        <v>0.1</v>
      </c>
      <c r="Y402" s="174">
        <f>Table1[[#This Row],[ExpenditureDetails3]]*100000</f>
        <v>10000</v>
      </c>
      <c r="Z402" s="174">
        <f>Table1[[#This Row],[ExpenditureDetails4]]/Table1[[#This Row],[Component detail 4]]</f>
        <v>10000</v>
      </c>
      <c r="AA402" s="111">
        <v>2</v>
      </c>
      <c r="AB402" s="109">
        <v>10</v>
      </c>
      <c r="AC402" s="174">
        <f>IF(ISNUMBER([ExpenditureDetails4]),[ExpenditureDetails4]*HLOOKUP([ExpenditureDetails1],'Currency Conversion'!$A$6:$BE$45,19,FALSE),"No Data")</f>
        <v>72343.50788937688</v>
      </c>
      <c r="AD402" s="174">
        <f>Table1[[#This Row],[Calculations1]]/exchange_rate_2010</f>
        <v>1582.1153202835492</v>
      </c>
      <c r="AE4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7234.3507889376879</v>
      </c>
      <c r="AF402" s="174">
        <f>Table1[[#This Row],[Calculations3]]/exchange_rate_2010</f>
        <v>158.21153202835492</v>
      </c>
      <c r="AG402" s="110"/>
      <c r="AH402" s="53"/>
      <c r="BD402" s="36"/>
      <c r="BE402" s="36"/>
      <c r="BF402" s="36"/>
      <c r="BG402" s="36"/>
      <c r="BH402" s="36"/>
      <c r="BI402" s="36"/>
      <c r="BJ402" s="36"/>
      <c r="BK402" s="48"/>
      <c r="BL402" s="36"/>
      <c r="BM402" s="36"/>
      <c r="BN402" s="36"/>
      <c r="BO402" s="36"/>
      <c r="BP402" s="36"/>
      <c r="BQ402" s="36"/>
      <c r="BR402" s="36"/>
    </row>
    <row r="403" spans="2:70" ht="15" customHeight="1">
      <c r="B403" s="48">
        <v>453</v>
      </c>
      <c r="C403" s="48" t="s">
        <v>1703</v>
      </c>
      <c r="D403" s="108">
        <v>628</v>
      </c>
      <c r="E403" s="109" t="s">
        <v>2508</v>
      </c>
      <c r="F403" s="109" t="s">
        <v>1816</v>
      </c>
      <c r="G403" s="109" t="s">
        <v>1821</v>
      </c>
      <c r="H403" s="108" t="s">
        <v>2575</v>
      </c>
      <c r="I403" s="108" t="s">
        <v>2854</v>
      </c>
      <c r="J403" s="108" t="s">
        <v>2852</v>
      </c>
      <c r="K403" s="108" t="s">
        <v>2859</v>
      </c>
      <c r="L403" s="108">
        <v>11</v>
      </c>
      <c r="M403" s="110" t="s">
        <v>2618</v>
      </c>
      <c r="N403" s="111" t="s">
        <v>1712</v>
      </c>
      <c r="O403" s="111"/>
      <c r="P403" s="111" t="s">
        <v>1387</v>
      </c>
      <c r="Q403" s="111">
        <v>1</v>
      </c>
      <c r="R403" s="109">
        <v>5</v>
      </c>
      <c r="S403" s="109"/>
      <c r="T403" s="109" t="s">
        <v>7</v>
      </c>
      <c r="U403" s="108">
        <v>1</v>
      </c>
      <c r="V403" s="109">
        <v>2008</v>
      </c>
      <c r="W403" s="108">
        <f>IF(Table1[[#This Row],[ExpenditureDetails1]]=2010,1,(2010-Table1[[#This Row],[ExpenditureDetails1]]))</f>
        <v>2</v>
      </c>
      <c r="X403" s="109">
        <v>0.1</v>
      </c>
      <c r="Y403" s="174">
        <f>Table1[[#This Row],[ExpenditureDetails3]]*100000</f>
        <v>10000</v>
      </c>
      <c r="Z403" s="174">
        <f>Table1[[#This Row],[ExpenditureDetails4]]/Table1[[#This Row],[Component detail 4]]</f>
        <v>10000</v>
      </c>
      <c r="AA403" s="109">
        <v>1</v>
      </c>
      <c r="AB403" s="109">
        <v>10</v>
      </c>
      <c r="AC403" s="174">
        <f>IF(ISNUMBER([ExpenditureDetails4]),[ExpenditureDetails4]*HLOOKUP([ExpenditureDetails1],'Currency Conversion'!$A$6:$BE$45,19,FALSE),"No Data")</f>
        <v>11474.030831044112</v>
      </c>
      <c r="AD403" s="174">
        <f>Table1[[#This Row],[Calculations1]]/exchange_rate_2010</f>
        <v>250.9311546097469</v>
      </c>
      <c r="AE4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403" s="174">
        <f>Table1[[#This Row],[Calculations3]]/exchange_rate_2010</f>
        <v>25.09311546097469</v>
      </c>
      <c r="AG403" s="110"/>
      <c r="AH403" s="53"/>
      <c r="BD403" s="36"/>
      <c r="BE403" s="36"/>
      <c r="BF403" s="36"/>
      <c r="BG403" s="36"/>
      <c r="BH403" s="36"/>
      <c r="BI403" s="36"/>
      <c r="BJ403" s="36"/>
      <c r="BK403" s="48"/>
      <c r="BL403" s="36"/>
      <c r="BM403" s="36"/>
      <c r="BN403" s="36"/>
      <c r="BO403" s="36"/>
      <c r="BP403" s="36"/>
      <c r="BQ403" s="36"/>
      <c r="BR403" s="36"/>
    </row>
    <row r="404" spans="2:70" ht="15" customHeight="1">
      <c r="B404" s="48">
        <v>454</v>
      </c>
      <c r="C404" s="48" t="s">
        <v>1703</v>
      </c>
      <c r="D404" s="108">
        <v>628</v>
      </c>
      <c r="E404" s="109" t="s">
        <v>2508</v>
      </c>
      <c r="F404" s="109" t="s">
        <v>1816</v>
      </c>
      <c r="G404" s="109" t="s">
        <v>1821</v>
      </c>
      <c r="H404" s="108" t="s">
        <v>2575</v>
      </c>
      <c r="I404" s="108" t="s">
        <v>2854</v>
      </c>
      <c r="J404" s="108" t="s">
        <v>2852</v>
      </c>
      <c r="K404" s="108" t="s">
        <v>2859</v>
      </c>
      <c r="L404" s="108">
        <v>11</v>
      </c>
      <c r="M404" s="110" t="s">
        <v>2618</v>
      </c>
      <c r="N404" s="111" t="s">
        <v>1712</v>
      </c>
      <c r="O404" s="111"/>
      <c r="P404" s="111" t="s">
        <v>1387</v>
      </c>
      <c r="Q404" s="111">
        <v>1</v>
      </c>
      <c r="R404" s="109">
        <v>5</v>
      </c>
      <c r="S404" s="109"/>
      <c r="T404" s="109" t="s">
        <v>7</v>
      </c>
      <c r="U404" s="108">
        <v>1</v>
      </c>
      <c r="V404" s="109">
        <v>2008</v>
      </c>
      <c r="W404" s="108">
        <f>IF(Table1[[#This Row],[ExpenditureDetails1]]=2010,1,(2010-Table1[[#This Row],[ExpenditureDetails1]]))</f>
        <v>2</v>
      </c>
      <c r="X404" s="109">
        <v>0.1</v>
      </c>
      <c r="Y404" s="174">
        <f>Table1[[#This Row],[ExpenditureDetails3]]*100000</f>
        <v>10000</v>
      </c>
      <c r="Z404" s="174">
        <f>Table1[[#This Row],[ExpenditureDetails4]]/Table1[[#This Row],[Component detail 4]]</f>
        <v>10000</v>
      </c>
      <c r="AA404" s="109">
        <v>1</v>
      </c>
      <c r="AB404" s="109">
        <v>10</v>
      </c>
      <c r="AC404" s="174">
        <f>IF(ISNUMBER([ExpenditureDetails4]),[ExpenditureDetails4]*HLOOKUP([ExpenditureDetails1],'Currency Conversion'!$A$6:$BE$45,19,FALSE),"No Data")</f>
        <v>11474.030831044112</v>
      </c>
      <c r="AD404" s="174">
        <f>Table1[[#This Row],[Calculations1]]/exchange_rate_2010</f>
        <v>250.9311546097469</v>
      </c>
      <c r="AE4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404" s="174">
        <f>Table1[[#This Row],[Calculations3]]/exchange_rate_2010</f>
        <v>25.09311546097469</v>
      </c>
      <c r="AG404" s="110"/>
      <c r="AH404" s="53"/>
      <c r="BD404" s="36"/>
      <c r="BE404" s="36"/>
      <c r="BF404" s="36"/>
      <c r="BG404" s="36"/>
      <c r="BH404" s="36"/>
      <c r="BI404" s="36"/>
      <c r="BJ404" s="36"/>
      <c r="BK404" s="48"/>
      <c r="BL404" s="36"/>
      <c r="BM404" s="36"/>
      <c r="BN404" s="36"/>
      <c r="BO404" s="36"/>
      <c r="BP404" s="36"/>
      <c r="BQ404" s="36"/>
      <c r="BR404" s="36"/>
    </row>
    <row r="405" spans="2:70" ht="15" customHeight="1">
      <c r="B405" s="48">
        <v>455</v>
      </c>
      <c r="C405" s="48" t="s">
        <v>1703</v>
      </c>
      <c r="D405" s="108">
        <v>628</v>
      </c>
      <c r="E405" s="109" t="s">
        <v>2508</v>
      </c>
      <c r="F405" s="109" t="s">
        <v>1816</v>
      </c>
      <c r="G405" s="109" t="s">
        <v>1821</v>
      </c>
      <c r="H405" s="108" t="s">
        <v>2575</v>
      </c>
      <c r="I405" s="108" t="s">
        <v>2854</v>
      </c>
      <c r="J405" s="108" t="s">
        <v>2852</v>
      </c>
      <c r="K405" s="108" t="s">
        <v>2859</v>
      </c>
      <c r="L405" s="108">
        <v>11</v>
      </c>
      <c r="M405" s="110" t="s">
        <v>2618</v>
      </c>
      <c r="N405" s="111" t="s">
        <v>1712</v>
      </c>
      <c r="O405" s="111"/>
      <c r="P405" s="111" t="s">
        <v>1387</v>
      </c>
      <c r="Q405" s="111">
        <v>1</v>
      </c>
      <c r="R405" s="109">
        <v>5</v>
      </c>
      <c r="S405" s="109"/>
      <c r="T405" s="109" t="s">
        <v>7</v>
      </c>
      <c r="U405" s="108">
        <v>1</v>
      </c>
      <c r="V405" s="109">
        <v>2008</v>
      </c>
      <c r="W405" s="108">
        <f>IF(Table1[[#This Row],[ExpenditureDetails1]]=2010,1,(2010-Table1[[#This Row],[ExpenditureDetails1]]))</f>
        <v>2</v>
      </c>
      <c r="X405" s="109">
        <v>0.1</v>
      </c>
      <c r="Y405" s="174">
        <f>Table1[[#This Row],[ExpenditureDetails3]]*100000</f>
        <v>10000</v>
      </c>
      <c r="Z405" s="174">
        <f>Table1[[#This Row],[ExpenditureDetails4]]/Table1[[#This Row],[Component detail 4]]</f>
        <v>10000</v>
      </c>
      <c r="AA405" s="109">
        <v>1</v>
      </c>
      <c r="AB405" s="109">
        <v>10</v>
      </c>
      <c r="AC405" s="174">
        <f>IF(ISNUMBER([ExpenditureDetails4]),[ExpenditureDetails4]*HLOOKUP([ExpenditureDetails1],'Currency Conversion'!$A$6:$BE$45,19,FALSE),"No Data")</f>
        <v>11474.030831044112</v>
      </c>
      <c r="AD405" s="174">
        <f>Table1[[#This Row],[Calculations1]]/exchange_rate_2010</f>
        <v>250.9311546097469</v>
      </c>
      <c r="AE4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405" s="174">
        <f>Table1[[#This Row],[Calculations3]]/exchange_rate_2010</f>
        <v>25.09311546097469</v>
      </c>
      <c r="AG405" s="110"/>
      <c r="AH405" s="53"/>
      <c r="BD405" s="36"/>
      <c r="BE405" s="36"/>
      <c r="BF405" s="36"/>
      <c r="BG405" s="36"/>
      <c r="BH405" s="36"/>
      <c r="BI405" s="36"/>
      <c r="BJ405" s="36"/>
      <c r="BK405" s="48"/>
      <c r="BL405" s="36"/>
      <c r="BM405" s="36"/>
      <c r="BN405" s="36"/>
      <c r="BO405" s="36"/>
      <c r="BP405" s="36"/>
      <c r="BQ405" s="36"/>
      <c r="BR405" s="36"/>
    </row>
    <row r="406" spans="2:70" ht="15" customHeight="1">
      <c r="B406" s="48">
        <v>456</v>
      </c>
      <c r="C406" s="48" t="s">
        <v>1703</v>
      </c>
      <c r="D406" s="108">
        <v>628</v>
      </c>
      <c r="E406" s="109" t="s">
        <v>2508</v>
      </c>
      <c r="F406" s="109" t="s">
        <v>1816</v>
      </c>
      <c r="G406" s="109" t="s">
        <v>1821</v>
      </c>
      <c r="H406" s="108" t="s">
        <v>2575</v>
      </c>
      <c r="I406" s="108" t="s">
        <v>2854</v>
      </c>
      <c r="J406" s="108" t="s">
        <v>2852</v>
      </c>
      <c r="K406" s="108" t="s">
        <v>2859</v>
      </c>
      <c r="L406" s="108">
        <v>11</v>
      </c>
      <c r="M406" s="110" t="s">
        <v>2618</v>
      </c>
      <c r="N406" s="111" t="s">
        <v>1712</v>
      </c>
      <c r="O406" s="111"/>
      <c r="P406" s="111" t="s">
        <v>1387</v>
      </c>
      <c r="Q406" s="111">
        <v>1</v>
      </c>
      <c r="R406" s="109">
        <v>5</v>
      </c>
      <c r="S406" s="109"/>
      <c r="T406" s="109" t="s">
        <v>7</v>
      </c>
      <c r="U406" s="108">
        <v>1</v>
      </c>
      <c r="V406" s="109">
        <v>2008</v>
      </c>
      <c r="W406" s="108">
        <f>IF(Table1[[#This Row],[ExpenditureDetails1]]=2010,1,(2010-Table1[[#This Row],[ExpenditureDetails1]]))</f>
        <v>2</v>
      </c>
      <c r="X406" s="109">
        <v>0.1</v>
      </c>
      <c r="Y406" s="174">
        <f>Table1[[#This Row],[ExpenditureDetails3]]*100000</f>
        <v>10000</v>
      </c>
      <c r="Z406" s="174">
        <f>Table1[[#This Row],[ExpenditureDetails4]]/Table1[[#This Row],[Component detail 4]]</f>
        <v>10000</v>
      </c>
      <c r="AA406" s="109">
        <v>1</v>
      </c>
      <c r="AB406" s="109">
        <v>10</v>
      </c>
      <c r="AC406" s="174">
        <f>IF(ISNUMBER([ExpenditureDetails4]),[ExpenditureDetails4]*HLOOKUP([ExpenditureDetails1],'Currency Conversion'!$A$6:$BE$45,19,FALSE),"No Data")</f>
        <v>11474.030831044112</v>
      </c>
      <c r="AD406" s="174">
        <f>Table1[[#This Row],[Calculations1]]/exchange_rate_2010</f>
        <v>250.9311546097469</v>
      </c>
      <c r="AE4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406" s="174">
        <f>Table1[[#This Row],[Calculations3]]/exchange_rate_2010</f>
        <v>25.09311546097469</v>
      </c>
      <c r="AG406" s="110"/>
      <c r="AH406" s="53"/>
      <c r="BD406" s="36"/>
      <c r="BE406" s="36"/>
      <c r="BF406" s="36"/>
      <c r="BG406" s="36"/>
      <c r="BH406" s="36"/>
      <c r="BI406" s="36"/>
      <c r="BJ406" s="36"/>
      <c r="BK406" s="48"/>
      <c r="BL406" s="36"/>
      <c r="BM406" s="36"/>
      <c r="BN406" s="36"/>
      <c r="BO406" s="36"/>
      <c r="BP406" s="36"/>
      <c r="BQ406" s="36"/>
      <c r="BR406" s="36"/>
    </row>
    <row r="407" spans="2:70" ht="15" customHeight="1">
      <c r="B407" s="48">
        <v>457</v>
      </c>
      <c r="C407" s="48" t="s">
        <v>1703</v>
      </c>
      <c r="D407" s="108">
        <v>628</v>
      </c>
      <c r="E407" s="109" t="s">
        <v>2508</v>
      </c>
      <c r="F407" s="109" t="s">
        <v>1816</v>
      </c>
      <c r="G407" s="109" t="s">
        <v>1821</v>
      </c>
      <c r="H407" s="108" t="s">
        <v>2575</v>
      </c>
      <c r="I407" s="108" t="s">
        <v>2854</v>
      </c>
      <c r="J407" s="108" t="s">
        <v>2852</v>
      </c>
      <c r="K407" s="108" t="s">
        <v>2859</v>
      </c>
      <c r="L407" s="108">
        <v>11</v>
      </c>
      <c r="M407" s="110" t="s">
        <v>2618</v>
      </c>
      <c r="N407" s="111" t="s">
        <v>1728</v>
      </c>
      <c r="O407" s="111" t="s">
        <v>524</v>
      </c>
      <c r="P407" s="111" t="s">
        <v>1294</v>
      </c>
      <c r="Q407" s="111">
        <v>1</v>
      </c>
      <c r="R407" s="109">
        <v>20</v>
      </c>
      <c r="S407" s="109"/>
      <c r="T407" s="109" t="s">
        <v>7</v>
      </c>
      <c r="U407" s="108">
        <v>1</v>
      </c>
      <c r="V407" s="109">
        <v>1995</v>
      </c>
      <c r="W407" s="108">
        <f>IF(Table1[[#This Row],[ExpenditureDetails1]]=2010,1,(2010-Table1[[#This Row],[ExpenditureDetails1]]))</f>
        <v>15</v>
      </c>
      <c r="X407" s="109">
        <v>0.8</v>
      </c>
      <c r="Y407" s="174">
        <f>Table1[[#This Row],[ExpenditureDetails3]]*100000</f>
        <v>80000</v>
      </c>
      <c r="Z407" s="174">
        <f>Table1[[#This Row],[ExpenditureDetails4]]/Table1[[#This Row],[Component detail 4]]</f>
        <v>80000</v>
      </c>
      <c r="AA407" s="109">
        <v>1</v>
      </c>
      <c r="AB407" s="109">
        <v>30</v>
      </c>
      <c r="AC407" s="174">
        <f>IF(ISNUMBER([ExpenditureDetails4]),[ExpenditureDetails4]*HLOOKUP([ExpenditureDetails1],'Currency Conversion'!$A$6:$BE$45,19,FALSE),"No Data")</f>
        <v>187729.20612531994</v>
      </c>
      <c r="AD407" s="174">
        <f>Table1[[#This Row],[Calculations1]]/exchange_rate_2010</f>
        <v>4105.5412122080779</v>
      </c>
      <c r="AE4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6257.6402041773308</v>
      </c>
      <c r="AF407" s="174">
        <f>Table1[[#This Row],[Calculations3]]/exchange_rate_2010</f>
        <v>136.85137374026925</v>
      </c>
      <c r="AG407" s="110"/>
      <c r="AH407" s="53"/>
      <c r="BD407" s="36"/>
      <c r="BE407" s="36"/>
      <c r="BF407" s="36"/>
      <c r="BG407" s="36"/>
      <c r="BH407" s="36"/>
      <c r="BI407" s="36"/>
      <c r="BJ407" s="36"/>
      <c r="BK407" s="48"/>
      <c r="BL407" s="36"/>
      <c r="BM407" s="36"/>
      <c r="BN407" s="36"/>
      <c r="BO407" s="36"/>
      <c r="BP407" s="36"/>
      <c r="BQ407" s="36"/>
      <c r="BR407" s="36"/>
    </row>
    <row r="408" spans="2:70" ht="15" customHeight="1">
      <c r="B408" s="48">
        <v>458</v>
      </c>
      <c r="C408" s="48" t="s">
        <v>1703</v>
      </c>
      <c r="D408" s="108">
        <v>628</v>
      </c>
      <c r="E408" s="109" t="s">
        <v>2508</v>
      </c>
      <c r="F408" s="109" t="s">
        <v>1816</v>
      </c>
      <c r="G408" s="109" t="s">
        <v>1821</v>
      </c>
      <c r="H408" s="108" t="s">
        <v>2575</v>
      </c>
      <c r="I408" s="108" t="s">
        <v>2854</v>
      </c>
      <c r="J408" s="108" t="s">
        <v>2852</v>
      </c>
      <c r="K408" s="108" t="s">
        <v>2859</v>
      </c>
      <c r="L408" s="108">
        <v>11</v>
      </c>
      <c r="M408" s="110" t="s">
        <v>2618</v>
      </c>
      <c r="N408" s="111" t="s">
        <v>1728</v>
      </c>
      <c r="O408" s="111" t="s">
        <v>2562</v>
      </c>
      <c r="P408" s="111" t="s">
        <v>2563</v>
      </c>
      <c r="Q408" s="111">
        <v>1</v>
      </c>
      <c r="R408" s="109" t="s">
        <v>26</v>
      </c>
      <c r="S408" s="109"/>
      <c r="T408" s="109" t="s">
        <v>7</v>
      </c>
      <c r="U408" s="108">
        <v>1</v>
      </c>
      <c r="V408" s="109">
        <v>1995</v>
      </c>
      <c r="W408" s="108">
        <f>IF(Table1[[#This Row],[ExpenditureDetails1]]=2010,1,(2010-Table1[[#This Row],[ExpenditureDetails1]]))</f>
        <v>15</v>
      </c>
      <c r="X408" s="109">
        <v>4</v>
      </c>
      <c r="Y408" s="174">
        <f>Table1[[#This Row],[ExpenditureDetails3]]*100000</f>
        <v>400000</v>
      </c>
      <c r="Z408" s="174">
        <f>Table1[[#This Row],[ExpenditureDetails4]]/Table1[[#This Row],[Component detail 4]]</f>
        <v>400000</v>
      </c>
      <c r="AA408" s="109">
        <v>1</v>
      </c>
      <c r="AB408" s="109">
        <v>30</v>
      </c>
      <c r="AC408" s="174">
        <f>IF(ISNUMBER([ExpenditureDetails4]),[ExpenditureDetails4]*HLOOKUP([ExpenditureDetails1],'Currency Conversion'!$A$6:$BE$45,19,FALSE),"No Data")</f>
        <v>938646.03062659968</v>
      </c>
      <c r="AD408" s="174">
        <f>Table1[[#This Row],[Calculations1]]/exchange_rate_2010</f>
        <v>20527.706061040386</v>
      </c>
      <c r="AE4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31288.201020886656</v>
      </c>
      <c r="AF408" s="174">
        <f>Table1[[#This Row],[Calculations3]]/exchange_rate_2010</f>
        <v>684.25686870134621</v>
      </c>
      <c r="AG408" s="110"/>
      <c r="AH408" s="53"/>
      <c r="BD408" s="36"/>
      <c r="BE408" s="36"/>
      <c r="BF408" s="36"/>
      <c r="BG408" s="36"/>
      <c r="BH408" s="36"/>
      <c r="BI408" s="36"/>
      <c r="BJ408" s="36"/>
      <c r="BK408" s="48"/>
      <c r="BL408" s="36"/>
      <c r="BM408" s="36"/>
      <c r="BN408" s="36"/>
      <c r="BO408" s="36"/>
      <c r="BP408" s="36"/>
      <c r="BQ408" s="36"/>
      <c r="BR408" s="36"/>
    </row>
    <row r="409" spans="2:70" ht="15" customHeight="1">
      <c r="B409" s="48">
        <v>459</v>
      </c>
      <c r="C409" s="48" t="s">
        <v>1703</v>
      </c>
      <c r="D409" s="108">
        <v>628</v>
      </c>
      <c r="E409" s="109" t="s">
        <v>2508</v>
      </c>
      <c r="F409" s="109" t="s">
        <v>1816</v>
      </c>
      <c r="G409" s="109" t="s">
        <v>1821</v>
      </c>
      <c r="H409" s="108" t="s">
        <v>2575</v>
      </c>
      <c r="I409" s="108" t="s">
        <v>2854</v>
      </c>
      <c r="J409" s="108" t="s">
        <v>2852</v>
      </c>
      <c r="K409" s="108" t="s">
        <v>2859</v>
      </c>
      <c r="L409" s="108">
        <v>11</v>
      </c>
      <c r="M409" s="110" t="s">
        <v>2618</v>
      </c>
      <c r="N409" s="111" t="s">
        <v>1717</v>
      </c>
      <c r="O409" s="111"/>
      <c r="P409" s="111" t="s">
        <v>1388</v>
      </c>
      <c r="Q409" s="111">
        <v>1</v>
      </c>
      <c r="R409" s="109"/>
      <c r="S409" s="109"/>
      <c r="T409" s="109" t="s">
        <v>7</v>
      </c>
      <c r="U409" s="108">
        <v>1</v>
      </c>
      <c r="V409" s="109">
        <v>2008</v>
      </c>
      <c r="W409" s="108">
        <f>IF(Table1[[#This Row],[ExpenditureDetails1]]=2010,1,(2010-Table1[[#This Row],[ExpenditureDetails1]]))</f>
        <v>2</v>
      </c>
      <c r="X409" s="109">
        <v>0.24</v>
      </c>
      <c r="Y409" s="174">
        <f>Table1[[#This Row],[ExpenditureDetails3]]*100000</f>
        <v>24000</v>
      </c>
      <c r="Z409" s="174">
        <f>Table1[[#This Row],[ExpenditureDetails4]]/Table1[[#This Row],[Component detail 4]]</f>
        <v>24000</v>
      </c>
      <c r="AA409" s="109">
        <v>1</v>
      </c>
      <c r="AB409" s="109">
        <v>20</v>
      </c>
      <c r="AC409" s="174">
        <f>IF(ISNUMBER([ExpenditureDetails4]),[ExpenditureDetails4]*HLOOKUP([ExpenditureDetails1],'Currency Conversion'!$A$6:$BE$45,19,FALSE),"No Data")</f>
        <v>27537.673994505873</v>
      </c>
      <c r="AD409" s="174">
        <f>Table1[[#This Row],[Calculations1]]/exchange_rate_2010</f>
        <v>602.2347710633926</v>
      </c>
      <c r="AE4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409" s="174">
        <f>Table1[[#This Row],[Calculations3]]/exchange_rate_2010</f>
        <v>30.11173855316963</v>
      </c>
      <c r="AG409" s="110"/>
      <c r="AH409" s="53"/>
      <c r="BD409" s="36"/>
      <c r="BE409" s="36"/>
      <c r="BF409" s="36"/>
      <c r="BG409" s="36"/>
      <c r="BH409" s="36"/>
      <c r="BI409" s="36"/>
      <c r="BJ409" s="36"/>
      <c r="BK409" s="48"/>
      <c r="BL409" s="36"/>
      <c r="BM409" s="36"/>
      <c r="BN409" s="36"/>
      <c r="BO409" s="36"/>
      <c r="BP409" s="36"/>
      <c r="BQ409" s="36"/>
      <c r="BR409" s="36"/>
    </row>
    <row r="410" spans="2:70" ht="15" customHeight="1">
      <c r="B410" s="48">
        <v>460</v>
      </c>
      <c r="C410" s="48" t="s">
        <v>1703</v>
      </c>
      <c r="D410" s="108">
        <v>628</v>
      </c>
      <c r="E410" s="109" t="s">
        <v>2508</v>
      </c>
      <c r="F410" s="109" t="s">
        <v>1816</v>
      </c>
      <c r="G410" s="109" t="s">
        <v>1821</v>
      </c>
      <c r="H410" s="108" t="s">
        <v>2575</v>
      </c>
      <c r="I410" s="108" t="s">
        <v>2854</v>
      </c>
      <c r="J410" s="108" t="s">
        <v>2852</v>
      </c>
      <c r="K410" s="108" t="s">
        <v>2859</v>
      </c>
      <c r="L410" s="108">
        <v>11</v>
      </c>
      <c r="M410" s="110" t="s">
        <v>2618</v>
      </c>
      <c r="N410" s="111" t="s">
        <v>1719</v>
      </c>
      <c r="O410" s="111"/>
      <c r="P410" s="111" t="s">
        <v>32</v>
      </c>
      <c r="Q410" s="111">
        <v>1</v>
      </c>
      <c r="R410" s="109"/>
      <c r="S410" s="109"/>
      <c r="T410" s="109" t="s">
        <v>31</v>
      </c>
      <c r="U410" s="108">
        <v>3</v>
      </c>
      <c r="V410" s="109">
        <v>2008</v>
      </c>
      <c r="W410" s="108"/>
      <c r="X410" s="109">
        <v>0.12</v>
      </c>
      <c r="Y410" s="174">
        <f>Table1[[#This Row],[ExpenditureDetails3]]*100000</f>
        <v>12000</v>
      </c>
      <c r="Z410" s="174">
        <f>Table1[[#This Row],[ExpenditureDetails4]]/Table1[[#This Row],[Component detail 4]]</f>
        <v>12000</v>
      </c>
      <c r="AA410" s="109">
        <v>1</v>
      </c>
      <c r="AB410" s="109"/>
      <c r="AC410" s="174">
        <f>IF(ISNUMBER([ExpenditureDetails4]),[ExpenditureDetails4]*HLOOKUP([ExpenditureDetails1],'Currency Conversion'!$A$6:$BE$45,19,FALSE),"No Data")</f>
        <v>13768.836997252936</v>
      </c>
      <c r="AD410" s="174">
        <f>Table1[[#This Row],[Calculations1]]/exchange_rate_2010</f>
        <v>301.1173855316963</v>
      </c>
      <c r="AE4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13768.836997252936</v>
      </c>
      <c r="AF410" s="174">
        <f>Table1[[#This Row],[Calculations3]]/exchange_rate_2010</f>
        <v>301.1173855316963</v>
      </c>
      <c r="AG410" s="110"/>
      <c r="AH410" s="53"/>
      <c r="BD410" s="36"/>
      <c r="BE410" s="36"/>
      <c r="BF410" s="36"/>
      <c r="BG410" s="36"/>
      <c r="BH410" s="36"/>
      <c r="BI410" s="36"/>
      <c r="BJ410" s="36"/>
      <c r="BK410" s="48"/>
      <c r="BL410" s="36"/>
      <c r="BM410" s="36"/>
      <c r="BN410" s="36"/>
      <c r="BO410" s="36"/>
      <c r="BP410" s="36"/>
      <c r="BQ410" s="36"/>
      <c r="BR410" s="36"/>
    </row>
    <row r="411" spans="2:70" ht="15" customHeight="1">
      <c r="B411" s="48">
        <v>461</v>
      </c>
      <c r="C411" s="48" t="s">
        <v>1703</v>
      </c>
      <c r="D411" s="108">
        <v>628</v>
      </c>
      <c r="E411" s="109" t="s">
        <v>2508</v>
      </c>
      <c r="F411" s="109" t="s">
        <v>1816</v>
      </c>
      <c r="G411" s="109" t="s">
        <v>1821</v>
      </c>
      <c r="H411" s="108" t="s">
        <v>2575</v>
      </c>
      <c r="I411" s="108" t="s">
        <v>2854</v>
      </c>
      <c r="J411" s="108" t="s">
        <v>2852</v>
      </c>
      <c r="K411" s="108" t="s">
        <v>2859</v>
      </c>
      <c r="L411" s="108">
        <v>11</v>
      </c>
      <c r="M411" s="110" t="s">
        <v>2618</v>
      </c>
      <c r="N411" s="111" t="s">
        <v>1717</v>
      </c>
      <c r="O411" s="111"/>
      <c r="P411" s="111" t="s">
        <v>1389</v>
      </c>
      <c r="Q411" s="111">
        <v>1</v>
      </c>
      <c r="R411" s="109"/>
      <c r="S411" s="109"/>
      <c r="T411" s="109" t="s">
        <v>7</v>
      </c>
      <c r="U411" s="108">
        <v>1</v>
      </c>
      <c r="V411" s="109">
        <v>2008</v>
      </c>
      <c r="W411" s="108">
        <f>IF(Table1[[#This Row],[ExpenditureDetails1]]=2010,1,(2010-Table1[[#This Row],[ExpenditureDetails1]]))</f>
        <v>2</v>
      </c>
      <c r="X411" s="109">
        <v>0.8</v>
      </c>
      <c r="Y411" s="174">
        <f>Table1[[#This Row],[ExpenditureDetails3]]*100000</f>
        <v>80000</v>
      </c>
      <c r="Z411" s="174">
        <f>Table1[[#This Row],[ExpenditureDetails4]]/Table1[[#This Row],[Component detail 4]]</f>
        <v>80000</v>
      </c>
      <c r="AA411" s="109">
        <v>1</v>
      </c>
      <c r="AB411" s="109">
        <v>10</v>
      </c>
      <c r="AC411" s="174">
        <f>IF(ISNUMBER([ExpenditureDetails4]),[ExpenditureDetails4]*HLOOKUP([ExpenditureDetails1],'Currency Conversion'!$A$6:$BE$45,19,FALSE),"No Data")</f>
        <v>91792.246648352899</v>
      </c>
      <c r="AD411" s="174">
        <f>Table1[[#This Row],[Calculations1]]/exchange_rate_2010</f>
        <v>2007.4492368779752</v>
      </c>
      <c r="AE4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411" s="174">
        <f>Table1[[#This Row],[Calculations3]]/exchange_rate_2010</f>
        <v>200.74492368779752</v>
      </c>
      <c r="AG411" s="110"/>
      <c r="AH411" s="53"/>
      <c r="BD411" s="36"/>
      <c r="BE411" s="36"/>
      <c r="BF411" s="36"/>
      <c r="BG411" s="36"/>
      <c r="BH411" s="36"/>
      <c r="BI411" s="36"/>
      <c r="BJ411" s="36"/>
      <c r="BK411" s="48"/>
      <c r="BL411" s="36"/>
      <c r="BM411" s="36"/>
      <c r="BN411" s="36"/>
      <c r="BO411" s="36"/>
      <c r="BP411" s="36"/>
      <c r="BQ411" s="36"/>
      <c r="BR411" s="36"/>
    </row>
    <row r="412" spans="2:70" ht="15" customHeight="1">
      <c r="B412" s="48">
        <v>462</v>
      </c>
      <c r="C412" s="48" t="s">
        <v>1703</v>
      </c>
      <c r="D412" s="108">
        <v>628</v>
      </c>
      <c r="E412" s="109" t="s">
        <v>2508</v>
      </c>
      <c r="F412" s="109" t="s">
        <v>1816</v>
      </c>
      <c r="G412" s="109" t="s">
        <v>1821</v>
      </c>
      <c r="H412" s="108" t="s">
        <v>2575</v>
      </c>
      <c r="I412" s="108" t="s">
        <v>2854</v>
      </c>
      <c r="J412" s="108" t="s">
        <v>2852</v>
      </c>
      <c r="K412" s="108" t="s">
        <v>2859</v>
      </c>
      <c r="L412" s="108">
        <v>11</v>
      </c>
      <c r="M412" s="110" t="s">
        <v>2618</v>
      </c>
      <c r="N412" s="111" t="s">
        <v>559</v>
      </c>
      <c r="O412" s="111" t="s">
        <v>2564</v>
      </c>
      <c r="P412" s="111" t="s">
        <v>2564</v>
      </c>
      <c r="Q412" s="111">
        <v>1</v>
      </c>
      <c r="R412" s="109"/>
      <c r="S412" s="109"/>
      <c r="T412" s="109" t="s">
        <v>7</v>
      </c>
      <c r="U412" s="108">
        <v>1</v>
      </c>
      <c r="V412" s="109">
        <v>1995</v>
      </c>
      <c r="W412" s="108">
        <f>IF(Table1[[#This Row],[ExpenditureDetails1]]=2010,1,(2010-Table1[[#This Row],[ExpenditureDetails1]]))</f>
        <v>15</v>
      </c>
      <c r="X412" s="109">
        <v>1</v>
      </c>
      <c r="Y412" s="174">
        <f>Table1[[#This Row],[ExpenditureDetails3]]*100000</f>
        <v>100000</v>
      </c>
      <c r="Z412" s="174">
        <f>Table1[[#This Row],[ExpenditureDetails4]]/Table1[[#This Row],[Component detail 4]]</f>
        <v>100000</v>
      </c>
      <c r="AA412" s="109">
        <v>1</v>
      </c>
      <c r="AB412" s="109">
        <v>15</v>
      </c>
      <c r="AC412" s="174">
        <f>IF(ISNUMBER([ExpenditureDetails4]),[ExpenditureDetails4]*HLOOKUP([ExpenditureDetails1],'Currency Conversion'!$A$6:$BE$45,19,FALSE),"No Data")</f>
        <v>234661.50765664992</v>
      </c>
      <c r="AD412" s="174">
        <f>Table1[[#This Row],[Calculations1]]/exchange_rate_2010</f>
        <v>5131.9265152600965</v>
      </c>
      <c r="AE4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15644.100510443328</v>
      </c>
      <c r="AF412" s="174">
        <f>Table1[[#This Row],[Calculations3]]/exchange_rate_2010</f>
        <v>342.1284343506731</v>
      </c>
      <c r="AG412" s="110"/>
      <c r="AH412" s="53"/>
      <c r="BD412" s="36"/>
      <c r="BE412" s="36"/>
      <c r="BF412" s="36"/>
      <c r="BG412" s="36"/>
      <c r="BH412" s="36"/>
      <c r="BI412" s="36"/>
      <c r="BJ412" s="36"/>
      <c r="BK412" s="48"/>
      <c r="BL412" s="36"/>
      <c r="BM412" s="36"/>
      <c r="BN412" s="36"/>
      <c r="BO412" s="36"/>
      <c r="BP412" s="36"/>
      <c r="BQ412" s="36"/>
      <c r="BR412" s="36"/>
    </row>
    <row r="413" spans="2:70" ht="15" customHeight="1">
      <c r="B413" s="48">
        <v>464</v>
      </c>
      <c r="C413" s="48" t="s">
        <v>1703</v>
      </c>
      <c r="D413" s="108">
        <v>410</v>
      </c>
      <c r="E413" s="109" t="s">
        <v>2508</v>
      </c>
      <c r="F413" s="109" t="s">
        <v>1820</v>
      </c>
      <c r="G413" s="109" t="s">
        <v>449</v>
      </c>
      <c r="H413" s="108" t="s">
        <v>458</v>
      </c>
      <c r="I413" s="108" t="s">
        <v>2855</v>
      </c>
      <c r="J413" s="108" t="s">
        <v>2852</v>
      </c>
      <c r="K413" s="108" t="s">
        <v>2858</v>
      </c>
      <c r="L413" s="108">
        <v>10</v>
      </c>
      <c r="M413" s="110" t="s">
        <v>2617</v>
      </c>
      <c r="N413" s="111" t="s">
        <v>1729</v>
      </c>
      <c r="O413" s="111" t="s">
        <v>519</v>
      </c>
      <c r="P413" s="111" t="s">
        <v>108</v>
      </c>
      <c r="Q413" s="111">
        <v>1</v>
      </c>
      <c r="R413" s="111"/>
      <c r="S413" s="111"/>
      <c r="T413" s="109" t="s">
        <v>7</v>
      </c>
      <c r="U413" s="108">
        <v>1</v>
      </c>
      <c r="V413" s="109">
        <v>1985</v>
      </c>
      <c r="W413" s="108">
        <f>IF(Table1[[#This Row],[ExpenditureDetails1]]=2010,1,(2010-Table1[[#This Row],[ExpenditureDetails1]]))</f>
        <v>25</v>
      </c>
      <c r="X413" s="109">
        <v>0.28000000000000003</v>
      </c>
      <c r="Y413" s="174">
        <f>Table1[[#This Row],[ExpenditureDetails3]]*100000</f>
        <v>28000.000000000004</v>
      </c>
      <c r="Z413" s="174">
        <f>Table1[[#This Row],[ExpenditureDetails4]]/Table1[[#This Row],[Component detail 4]]</f>
        <v>28000.000000000004</v>
      </c>
      <c r="AA413" s="109">
        <v>1</v>
      </c>
      <c r="AB413" s="109">
        <v>10</v>
      </c>
      <c r="AC413" s="174">
        <f>IF(ISNUMBER([ExpenditureDetails4]),[ExpenditureDetails4]*HLOOKUP([ExpenditureDetails1],'Currency Conversion'!$A$6:$BE$45,19,FALSE),"No Data")</f>
        <v>159984.86476509928</v>
      </c>
      <c r="AD413" s="174">
        <f>Table1[[#This Row],[Calculations1]]/exchange_rate_2010</f>
        <v>3498.7867321197923</v>
      </c>
      <c r="AE4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15998.486476509928</v>
      </c>
      <c r="AF413" s="174">
        <f>Table1[[#This Row],[Calculations3]]/exchange_rate_2010</f>
        <v>349.87867321197922</v>
      </c>
      <c r="AG413" s="110"/>
      <c r="AH413" s="53"/>
      <c r="BD413" s="36"/>
      <c r="BE413" s="36"/>
      <c r="BF413" s="36"/>
      <c r="BG413" s="36"/>
      <c r="BH413" s="36"/>
      <c r="BI413" s="36"/>
      <c r="BJ413" s="36"/>
      <c r="BK413" s="48"/>
      <c r="BL413" s="36"/>
      <c r="BM413" s="36"/>
      <c r="BN413" s="36"/>
      <c r="BO413" s="36"/>
      <c r="BP413" s="36"/>
      <c r="BQ413" s="36"/>
      <c r="BR413" s="36"/>
    </row>
    <row r="414" spans="2:70" ht="15" customHeight="1">
      <c r="B414" s="48">
        <v>465</v>
      </c>
      <c r="C414" s="48" t="s">
        <v>1703</v>
      </c>
      <c r="D414" s="108">
        <v>410</v>
      </c>
      <c r="E414" s="109" t="s">
        <v>2508</v>
      </c>
      <c r="F414" s="109" t="s">
        <v>1820</v>
      </c>
      <c r="G414" s="109" t="s">
        <v>449</v>
      </c>
      <c r="H414" s="108" t="s">
        <v>458</v>
      </c>
      <c r="I414" s="108" t="s">
        <v>2855</v>
      </c>
      <c r="J414" s="108" t="s">
        <v>2852</v>
      </c>
      <c r="K414" s="108" t="s">
        <v>2858</v>
      </c>
      <c r="L414" s="108">
        <v>10</v>
      </c>
      <c r="M414" s="110" t="s">
        <v>2617</v>
      </c>
      <c r="N414" s="111" t="s">
        <v>1729</v>
      </c>
      <c r="O414" s="111" t="s">
        <v>519</v>
      </c>
      <c r="P414" s="111" t="s">
        <v>110</v>
      </c>
      <c r="Q414" s="111">
        <v>1</v>
      </c>
      <c r="R414" s="111"/>
      <c r="S414" s="111"/>
      <c r="T414" s="109" t="s">
        <v>7</v>
      </c>
      <c r="U414" s="108">
        <v>1</v>
      </c>
      <c r="V414" s="109">
        <v>1990</v>
      </c>
      <c r="W414" s="108">
        <f>IF(Table1[[#This Row],[ExpenditureDetails1]]=2010,1,(2010-Table1[[#This Row],[ExpenditureDetails1]]))</f>
        <v>20</v>
      </c>
      <c r="X414" s="109">
        <v>0.3</v>
      </c>
      <c r="Y414" s="174">
        <f>Table1[[#This Row],[ExpenditureDetails3]]*100000</f>
        <v>30000</v>
      </c>
      <c r="Z414" s="174">
        <f>Table1[[#This Row],[ExpenditureDetails4]]/Table1[[#This Row],[Component detail 4]]</f>
        <v>30000</v>
      </c>
      <c r="AA414" s="109">
        <v>1</v>
      </c>
      <c r="AB414" s="109">
        <v>10</v>
      </c>
      <c r="AC414" s="174">
        <f>IF(ISNUMBER([ExpenditureDetails4]),[ExpenditureDetails4]*HLOOKUP([ExpenditureDetails1],'Currency Conversion'!$A$6:$BE$45,19,FALSE),"No Data")</f>
        <v>116647.29381387621</v>
      </c>
      <c r="AD414" s="174">
        <f>Table1[[#This Row],[Calculations1]]/exchange_rate_2010</f>
        <v>2551.0163385324281</v>
      </c>
      <c r="AE4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11664.72938138762</v>
      </c>
      <c r="AF414" s="174">
        <f>Table1[[#This Row],[Calculations3]]/exchange_rate_2010</f>
        <v>255.10163385324279</v>
      </c>
      <c r="AG414" s="110"/>
      <c r="AH414" s="53"/>
      <c r="BD414" s="36"/>
      <c r="BE414" s="36"/>
      <c r="BF414" s="36"/>
      <c r="BG414" s="36"/>
      <c r="BH414" s="36"/>
      <c r="BI414" s="36"/>
      <c r="BJ414" s="36"/>
      <c r="BK414" s="48"/>
      <c r="BL414" s="36"/>
      <c r="BM414" s="36"/>
      <c r="BN414" s="36"/>
      <c r="BO414" s="36"/>
      <c r="BP414" s="36"/>
      <c r="BQ414" s="36"/>
      <c r="BR414" s="36"/>
    </row>
    <row r="415" spans="2:70" ht="15" customHeight="1">
      <c r="B415" s="48">
        <v>466</v>
      </c>
      <c r="C415" s="48" t="s">
        <v>1703</v>
      </c>
      <c r="D415" s="108">
        <v>410</v>
      </c>
      <c r="E415" s="109" t="s">
        <v>2508</v>
      </c>
      <c r="F415" s="109" t="s">
        <v>1820</v>
      </c>
      <c r="G415" s="109" t="s">
        <v>449</v>
      </c>
      <c r="H415" s="108" t="s">
        <v>458</v>
      </c>
      <c r="I415" s="108" t="s">
        <v>2855</v>
      </c>
      <c r="J415" s="108" t="s">
        <v>2852</v>
      </c>
      <c r="K415" s="108" t="s">
        <v>2858</v>
      </c>
      <c r="L415" s="108">
        <v>10</v>
      </c>
      <c r="M415" s="110" t="s">
        <v>2617</v>
      </c>
      <c r="N415" s="111" t="s">
        <v>1729</v>
      </c>
      <c r="O415" s="111" t="s">
        <v>519</v>
      </c>
      <c r="P415" s="111" t="s">
        <v>112</v>
      </c>
      <c r="Q415" s="111">
        <v>1</v>
      </c>
      <c r="R415" s="111"/>
      <c r="S415" s="111"/>
      <c r="T415" s="109" t="s">
        <v>7</v>
      </c>
      <c r="U415" s="108">
        <v>1</v>
      </c>
      <c r="V415" s="109">
        <v>1995</v>
      </c>
      <c r="W415" s="108">
        <f>IF(Table1[[#This Row],[ExpenditureDetails1]]=2010,1,(2010-Table1[[#This Row],[ExpenditureDetails1]]))</f>
        <v>15</v>
      </c>
      <c r="X415" s="109">
        <v>0.35</v>
      </c>
      <c r="Y415" s="174">
        <f>Table1[[#This Row],[ExpenditureDetails3]]*100000</f>
        <v>35000</v>
      </c>
      <c r="Z415" s="174">
        <f>Table1[[#This Row],[ExpenditureDetails4]]/Table1[[#This Row],[Component detail 4]]</f>
        <v>35000</v>
      </c>
      <c r="AA415" s="109">
        <v>1</v>
      </c>
      <c r="AB415" s="109">
        <v>10</v>
      </c>
      <c r="AC415" s="174">
        <f>IF(ISNUMBER([ExpenditureDetails4]),[ExpenditureDetails4]*HLOOKUP([ExpenditureDetails1],'Currency Conversion'!$A$6:$BE$45,19,FALSE),"No Data")</f>
        <v>82131.527679827472</v>
      </c>
      <c r="AD415" s="174">
        <f>Table1[[#This Row],[Calculations1]]/exchange_rate_2010</f>
        <v>1796.1742803410339</v>
      </c>
      <c r="AE4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8213.1527679827468</v>
      </c>
      <c r="AF415" s="174">
        <f>Table1[[#This Row],[Calculations3]]/exchange_rate_2010</f>
        <v>179.6174280341034</v>
      </c>
      <c r="AG415" s="110"/>
      <c r="AH415" s="53"/>
      <c r="BD415" s="36"/>
      <c r="BE415" s="36"/>
      <c r="BF415" s="36"/>
      <c r="BG415" s="36"/>
      <c r="BH415" s="36"/>
      <c r="BI415" s="36"/>
      <c r="BJ415" s="36"/>
      <c r="BK415" s="48"/>
      <c r="BL415" s="36"/>
      <c r="BM415" s="36"/>
      <c r="BN415" s="36"/>
      <c r="BO415" s="36"/>
      <c r="BP415" s="36"/>
      <c r="BQ415" s="36"/>
      <c r="BR415" s="36"/>
    </row>
    <row r="416" spans="2:70" ht="15" customHeight="1">
      <c r="B416" s="48">
        <v>467</v>
      </c>
      <c r="C416" s="48" t="s">
        <v>1703</v>
      </c>
      <c r="D416" s="108">
        <v>410</v>
      </c>
      <c r="E416" s="109" t="s">
        <v>2508</v>
      </c>
      <c r="F416" s="109" t="s">
        <v>1820</v>
      </c>
      <c r="G416" s="109" t="s">
        <v>449</v>
      </c>
      <c r="H416" s="108" t="s">
        <v>458</v>
      </c>
      <c r="I416" s="108" t="s">
        <v>2855</v>
      </c>
      <c r="J416" s="108" t="s">
        <v>2852</v>
      </c>
      <c r="K416" s="108" t="s">
        <v>2858</v>
      </c>
      <c r="L416" s="108">
        <v>10</v>
      </c>
      <c r="M416" s="110" t="s">
        <v>2617</v>
      </c>
      <c r="N416" s="111" t="s">
        <v>1729</v>
      </c>
      <c r="O416" s="111" t="s">
        <v>210</v>
      </c>
      <c r="P416" s="111" t="s">
        <v>57</v>
      </c>
      <c r="Q416" s="111">
        <v>1</v>
      </c>
      <c r="R416" s="111"/>
      <c r="S416" s="111"/>
      <c r="T416" s="109" t="s">
        <v>7</v>
      </c>
      <c r="U416" s="108">
        <v>1</v>
      </c>
      <c r="V416" s="109">
        <v>2000</v>
      </c>
      <c r="W416" s="108">
        <f>IF(Table1[[#This Row],[ExpenditureDetails1]]=2010,1,(2010-Table1[[#This Row],[ExpenditureDetails1]]))</f>
        <v>10</v>
      </c>
      <c r="X416" s="109">
        <v>0.4</v>
      </c>
      <c r="Y416" s="174">
        <f>Table1[[#This Row],[ExpenditureDetails3]]*100000</f>
        <v>40000</v>
      </c>
      <c r="Z416" s="174">
        <f>Table1[[#This Row],[ExpenditureDetails4]]/Table1[[#This Row],[Component detail 4]]</f>
        <v>40000</v>
      </c>
      <c r="AA416" s="109">
        <v>1</v>
      </c>
      <c r="AB416" s="109">
        <v>10</v>
      </c>
      <c r="AC416" s="174">
        <f>IF(ISNUMBER([ExpenditureDetails4]),[ExpenditureDetails4]*HLOOKUP([ExpenditureDetails1],'Currency Conversion'!$A$6:$BE$45,19,FALSE),"No Data")</f>
        <v>67057.396178125055</v>
      </c>
      <c r="AD416" s="174">
        <f>Table1[[#This Row],[Calculations1]]/exchange_rate_2010</f>
        <v>1466.510775147442</v>
      </c>
      <c r="AE4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6705.7396178125055</v>
      </c>
      <c r="AF416" s="174">
        <f>Table1[[#This Row],[Calculations3]]/exchange_rate_2010</f>
        <v>146.6510775147442</v>
      </c>
      <c r="AG416" s="110"/>
      <c r="AH416" s="53"/>
      <c r="BD416" s="36"/>
      <c r="BE416" s="36"/>
      <c r="BF416" s="36"/>
      <c r="BG416" s="36"/>
      <c r="BH416" s="36"/>
      <c r="BI416" s="36"/>
      <c r="BJ416" s="36"/>
      <c r="BK416" s="48"/>
      <c r="BL416" s="36"/>
      <c r="BM416" s="36"/>
      <c r="BN416" s="36"/>
      <c r="BO416" s="36"/>
      <c r="BP416" s="36"/>
      <c r="BQ416" s="36"/>
      <c r="BR416" s="36"/>
    </row>
    <row r="417" spans="2:70" ht="15" customHeight="1">
      <c r="B417" s="48">
        <v>468</v>
      </c>
      <c r="C417" s="48" t="s">
        <v>1703</v>
      </c>
      <c r="D417" s="108">
        <v>410</v>
      </c>
      <c r="E417" s="109" t="s">
        <v>2508</v>
      </c>
      <c r="F417" s="109" t="s">
        <v>1820</v>
      </c>
      <c r="G417" s="109" t="s">
        <v>449</v>
      </c>
      <c r="H417" s="108" t="s">
        <v>458</v>
      </c>
      <c r="I417" s="108" t="s">
        <v>2855</v>
      </c>
      <c r="J417" s="108" t="s">
        <v>2852</v>
      </c>
      <c r="K417" s="108" t="s">
        <v>2858</v>
      </c>
      <c r="L417" s="108">
        <v>10</v>
      </c>
      <c r="M417" s="110" t="s">
        <v>2617</v>
      </c>
      <c r="N417" s="111" t="s">
        <v>1729</v>
      </c>
      <c r="O417" s="111" t="s">
        <v>210</v>
      </c>
      <c r="P417" s="111" t="s">
        <v>37</v>
      </c>
      <c r="Q417" s="111">
        <v>1</v>
      </c>
      <c r="R417" s="111"/>
      <c r="S417" s="111"/>
      <c r="T417" s="109" t="s">
        <v>7</v>
      </c>
      <c r="U417" s="108">
        <v>1</v>
      </c>
      <c r="V417" s="109">
        <v>2004</v>
      </c>
      <c r="W417" s="108">
        <f>IF(Table1[[#This Row],[ExpenditureDetails1]]=2010,1,(2010-Table1[[#This Row],[ExpenditureDetails1]]))</f>
        <v>6</v>
      </c>
      <c r="X417" s="109">
        <v>0.45</v>
      </c>
      <c r="Y417" s="174">
        <f>Table1[[#This Row],[ExpenditureDetails3]]*100000</f>
        <v>45000</v>
      </c>
      <c r="Z417" s="174">
        <f>Table1[[#This Row],[ExpenditureDetails4]]/Table1[[#This Row],[Component detail 4]]</f>
        <v>45000</v>
      </c>
      <c r="AA417" s="109">
        <v>1</v>
      </c>
      <c r="AB417" s="109">
        <v>10</v>
      </c>
      <c r="AC417" s="174">
        <f>IF(ISNUMBER([ExpenditureDetails4]),[ExpenditureDetails4]*HLOOKUP([ExpenditureDetails1],'Currency Conversion'!$A$6:$BE$45,19,FALSE),"No Data")</f>
        <v>65802.434828533005</v>
      </c>
      <c r="AD417" s="174">
        <f>Table1[[#This Row],[Calculations1]]/exchange_rate_2010</f>
        <v>1439.0654157022047</v>
      </c>
      <c r="AE4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6580.2434828533005</v>
      </c>
      <c r="AF417" s="174">
        <f>Table1[[#This Row],[Calculations3]]/exchange_rate_2010</f>
        <v>143.90654157022047</v>
      </c>
      <c r="AG417" s="110"/>
      <c r="AH417" s="53"/>
      <c r="BD417" s="36"/>
      <c r="BE417" s="36"/>
      <c r="BF417" s="36"/>
      <c r="BG417" s="36"/>
      <c r="BH417" s="36"/>
      <c r="BI417" s="36"/>
      <c r="BJ417" s="36"/>
      <c r="BK417" s="48"/>
      <c r="BL417" s="36"/>
      <c r="BM417" s="36"/>
      <c r="BN417" s="36"/>
      <c r="BO417" s="36"/>
      <c r="BP417" s="36"/>
      <c r="BQ417" s="36"/>
      <c r="BR417" s="36"/>
    </row>
    <row r="418" spans="2:70" ht="15" customHeight="1">
      <c r="B418" s="48">
        <v>469</v>
      </c>
      <c r="C418" s="48" t="s">
        <v>1703</v>
      </c>
      <c r="D418" s="108">
        <v>410</v>
      </c>
      <c r="E418" s="109" t="s">
        <v>2508</v>
      </c>
      <c r="F418" s="109" t="s">
        <v>1820</v>
      </c>
      <c r="G418" s="109" t="s">
        <v>449</v>
      </c>
      <c r="H418" s="108" t="s">
        <v>458</v>
      </c>
      <c r="I418" s="108" t="s">
        <v>2855</v>
      </c>
      <c r="J418" s="108" t="s">
        <v>2852</v>
      </c>
      <c r="K418" s="108" t="s">
        <v>2858</v>
      </c>
      <c r="L418" s="108">
        <v>10</v>
      </c>
      <c r="M418" s="110" t="s">
        <v>2617</v>
      </c>
      <c r="N418" s="111" t="s">
        <v>1729</v>
      </c>
      <c r="O418" s="111" t="s">
        <v>1718</v>
      </c>
      <c r="P418" s="111" t="s">
        <v>2549</v>
      </c>
      <c r="Q418" s="111">
        <v>1</v>
      </c>
      <c r="R418" s="111"/>
      <c r="S418" s="111"/>
      <c r="T418" s="109" t="s">
        <v>7</v>
      </c>
      <c r="U418" s="108">
        <v>1</v>
      </c>
      <c r="V418" s="109">
        <v>2009</v>
      </c>
      <c r="W418" s="108">
        <f>IF(Table1[[#This Row],[ExpenditureDetails1]]=2010,1,(2010-Table1[[#This Row],[ExpenditureDetails1]]))</f>
        <v>1</v>
      </c>
      <c r="X418" s="109">
        <v>0.2</v>
      </c>
      <c r="Y418" s="174">
        <f>Table1[[#This Row],[ExpenditureDetails3]]*100000</f>
        <v>20000</v>
      </c>
      <c r="Z418" s="174">
        <f>Table1[[#This Row],[ExpenditureDetails4]]/Table1[[#This Row],[Component detail 4]]</f>
        <v>20000</v>
      </c>
      <c r="AA418" s="109">
        <v>1</v>
      </c>
      <c r="AB418" s="109">
        <v>10</v>
      </c>
      <c r="AC418" s="174">
        <f>IF(ISNUMBER([ExpenditureDetails4]),[ExpenditureDetails4]*HLOOKUP([ExpenditureDetails1],'Currency Conversion'!$A$6:$BE$45,19,FALSE),"No Data")</f>
        <v>21508.324998072549</v>
      </c>
      <c r="AD418" s="174">
        <f>Table1[[#This Row],[Calculations1]]/exchange_rate_2010</f>
        <v>470.37600865474593</v>
      </c>
      <c r="AE4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2150.8324998072549</v>
      </c>
      <c r="AF418" s="174">
        <f>Table1[[#This Row],[Calculations3]]/exchange_rate_2010</f>
        <v>47.037600865474587</v>
      </c>
      <c r="AG418" s="110"/>
      <c r="AH418" s="53"/>
      <c r="BD418" s="36"/>
      <c r="BE418" s="36"/>
      <c r="BF418" s="36"/>
      <c r="BG418" s="36"/>
      <c r="BH418" s="36"/>
      <c r="BI418" s="36"/>
      <c r="BJ418" s="36"/>
      <c r="BK418" s="48"/>
      <c r="BL418" s="36"/>
      <c r="BM418" s="36"/>
      <c r="BN418" s="36"/>
      <c r="BO418" s="36"/>
      <c r="BP418" s="36"/>
      <c r="BQ418" s="36"/>
      <c r="BR418" s="36"/>
    </row>
    <row r="419" spans="2:70" ht="15" customHeight="1">
      <c r="B419" s="48">
        <v>470</v>
      </c>
      <c r="C419" s="48" t="s">
        <v>1703</v>
      </c>
      <c r="D419" s="108">
        <v>410</v>
      </c>
      <c r="E419" s="109" t="s">
        <v>2508</v>
      </c>
      <c r="F419" s="109" t="s">
        <v>1820</v>
      </c>
      <c r="G419" s="109" t="s">
        <v>449</v>
      </c>
      <c r="H419" s="108" t="s">
        <v>458</v>
      </c>
      <c r="I419" s="108" t="s">
        <v>2855</v>
      </c>
      <c r="J419" s="108" t="s">
        <v>2852</v>
      </c>
      <c r="K419" s="108" t="s">
        <v>2858</v>
      </c>
      <c r="L419" s="108">
        <v>10</v>
      </c>
      <c r="M419" s="110" t="s">
        <v>2617</v>
      </c>
      <c r="N419" s="111" t="s">
        <v>1712</v>
      </c>
      <c r="O419" s="111"/>
      <c r="P419" s="111" t="s">
        <v>336</v>
      </c>
      <c r="Q419" s="111">
        <v>1</v>
      </c>
      <c r="R419" s="111">
        <v>7.5</v>
      </c>
      <c r="S419" s="111"/>
      <c r="T419" s="109" t="s">
        <v>7</v>
      </c>
      <c r="U419" s="108">
        <v>1</v>
      </c>
      <c r="V419" s="109">
        <v>2009</v>
      </c>
      <c r="W419" s="108">
        <f>IF(Table1[[#This Row],[ExpenditureDetails1]]=2010,1,(2010-Table1[[#This Row],[ExpenditureDetails1]]))</f>
        <v>1</v>
      </c>
      <c r="X419" s="109">
        <v>0.5</v>
      </c>
      <c r="Y419" s="174">
        <f>Table1[[#This Row],[ExpenditureDetails3]]*100000</f>
        <v>50000</v>
      </c>
      <c r="Z419" s="174">
        <f>Table1[[#This Row],[ExpenditureDetails4]]/Table1[[#This Row],[Component detail 4]]</f>
        <v>50000</v>
      </c>
      <c r="AA419" s="109">
        <v>1</v>
      </c>
      <c r="AB419" s="109">
        <v>10</v>
      </c>
      <c r="AC419" s="174">
        <f>IF(ISNUMBER([ExpenditureDetails4]),[ExpenditureDetails4]*HLOOKUP([ExpenditureDetails1],'Currency Conversion'!$A$6:$BE$45,19,FALSE),"No Data")</f>
        <v>53770.812495181373</v>
      </c>
      <c r="AD419" s="174">
        <f>Table1[[#This Row],[Calculations1]]/exchange_rate_2010</f>
        <v>1175.9400216368649</v>
      </c>
      <c r="AE4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5377.0812495181372</v>
      </c>
      <c r="AF419" s="174">
        <f>Table1[[#This Row],[Calculations3]]/exchange_rate_2010</f>
        <v>117.59400216368648</v>
      </c>
      <c r="AG419" s="110"/>
      <c r="AH419" s="53"/>
      <c r="BD419" s="36"/>
      <c r="BE419" s="36"/>
      <c r="BF419" s="36"/>
      <c r="BG419" s="36"/>
      <c r="BH419" s="36"/>
      <c r="BI419" s="36"/>
      <c r="BJ419" s="36"/>
      <c r="BK419" s="48"/>
      <c r="BL419" s="36"/>
      <c r="BM419" s="36"/>
      <c r="BN419" s="36"/>
      <c r="BO419" s="36"/>
      <c r="BP419" s="36"/>
      <c r="BQ419" s="36"/>
      <c r="BR419" s="36"/>
    </row>
    <row r="420" spans="2:70" ht="15" customHeight="1">
      <c r="B420" s="48">
        <v>471</v>
      </c>
      <c r="C420" s="48" t="s">
        <v>1703</v>
      </c>
      <c r="D420" s="108">
        <v>410</v>
      </c>
      <c r="E420" s="109" t="s">
        <v>2508</v>
      </c>
      <c r="F420" s="109" t="s">
        <v>1820</v>
      </c>
      <c r="G420" s="109" t="s">
        <v>449</v>
      </c>
      <c r="H420" s="108" t="s">
        <v>458</v>
      </c>
      <c r="I420" s="108" t="s">
        <v>2855</v>
      </c>
      <c r="J420" s="108" t="s">
        <v>2852</v>
      </c>
      <c r="K420" s="108" t="s">
        <v>2858</v>
      </c>
      <c r="L420" s="108">
        <v>10</v>
      </c>
      <c r="M420" s="110" t="s">
        <v>2617</v>
      </c>
      <c r="N420" s="111" t="s">
        <v>1712</v>
      </c>
      <c r="O420" s="111"/>
      <c r="P420" s="111" t="s">
        <v>459</v>
      </c>
      <c r="Q420" s="111">
        <v>1</v>
      </c>
      <c r="R420" s="111">
        <v>10</v>
      </c>
      <c r="S420" s="111"/>
      <c r="T420" s="109" t="s">
        <v>7</v>
      </c>
      <c r="U420" s="108">
        <v>1</v>
      </c>
      <c r="V420" s="109">
        <v>2009</v>
      </c>
      <c r="W420" s="108">
        <f>IF(Table1[[#This Row],[ExpenditureDetails1]]=2010,1,(2010-Table1[[#This Row],[ExpenditureDetails1]]))</f>
        <v>1</v>
      </c>
      <c r="X420" s="109">
        <v>0.6</v>
      </c>
      <c r="Y420" s="174">
        <f>Table1[[#This Row],[ExpenditureDetails3]]*100000</f>
        <v>60000</v>
      </c>
      <c r="Z420" s="174">
        <f>Table1[[#This Row],[ExpenditureDetails4]]/Table1[[#This Row],[Component detail 4]]</f>
        <v>60000</v>
      </c>
      <c r="AA420" s="109">
        <v>1</v>
      </c>
      <c r="AB420" s="109">
        <v>10</v>
      </c>
      <c r="AC420" s="174">
        <f>IF(ISNUMBER([ExpenditureDetails4]),[ExpenditureDetails4]*HLOOKUP([ExpenditureDetails1],'Currency Conversion'!$A$6:$BE$45,19,FALSE),"No Data")</f>
        <v>64524.97499421765</v>
      </c>
      <c r="AD420" s="174">
        <f>Table1[[#This Row],[Calculations1]]/exchange_rate_2010</f>
        <v>1411.1280259642378</v>
      </c>
      <c r="AE4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420" s="174">
        <f>Table1[[#This Row],[Calculations3]]/exchange_rate_2010</f>
        <v>141.11280259642376</v>
      </c>
      <c r="AG420" s="110"/>
      <c r="AH420" s="53"/>
      <c r="BD420" s="36"/>
      <c r="BE420" s="36"/>
      <c r="BF420" s="36"/>
      <c r="BG420" s="36"/>
      <c r="BH420" s="36"/>
      <c r="BI420" s="36"/>
      <c r="BJ420" s="36"/>
      <c r="BK420" s="48"/>
      <c r="BL420" s="36"/>
      <c r="BM420" s="36"/>
      <c r="BN420" s="36"/>
      <c r="BO420" s="36"/>
      <c r="BP420" s="36"/>
      <c r="BQ420" s="36"/>
      <c r="BR420" s="36"/>
    </row>
    <row r="421" spans="2:70" ht="15" customHeight="1">
      <c r="B421" s="48">
        <v>472</v>
      </c>
      <c r="C421" s="48" t="s">
        <v>1703</v>
      </c>
      <c r="D421" s="108">
        <v>410</v>
      </c>
      <c r="E421" s="109" t="s">
        <v>2508</v>
      </c>
      <c r="F421" s="109" t="s">
        <v>1820</v>
      </c>
      <c r="G421" s="109" t="s">
        <v>449</v>
      </c>
      <c r="H421" s="108" t="s">
        <v>458</v>
      </c>
      <c r="I421" s="108" t="s">
        <v>2855</v>
      </c>
      <c r="J421" s="108" t="s">
        <v>2852</v>
      </c>
      <c r="K421" s="108" t="s">
        <v>2858</v>
      </c>
      <c r="L421" s="108">
        <v>10</v>
      </c>
      <c r="M421" s="110" t="s">
        <v>2617</v>
      </c>
      <c r="N421" s="111" t="s">
        <v>20</v>
      </c>
      <c r="O421" s="111" t="s">
        <v>2486</v>
      </c>
      <c r="P421" s="111" t="s">
        <v>460</v>
      </c>
      <c r="Q421" s="111">
        <v>1</v>
      </c>
      <c r="R421" s="111">
        <v>1800</v>
      </c>
      <c r="S421" s="111"/>
      <c r="T421" s="109" t="s">
        <v>7</v>
      </c>
      <c r="U421" s="108">
        <v>1</v>
      </c>
      <c r="V421" s="109">
        <v>2009</v>
      </c>
      <c r="W421" s="108">
        <f>IF(Table1[[#This Row],[ExpenditureDetails1]]=2010,1,(2010-Table1[[#This Row],[ExpenditureDetails1]]))</f>
        <v>1</v>
      </c>
      <c r="X421" s="109">
        <v>1.3</v>
      </c>
      <c r="Y421" s="174">
        <f>Table1[[#This Row],[ExpenditureDetails3]]*100000</f>
        <v>130000</v>
      </c>
      <c r="Z421" s="174">
        <f>Table1[[#This Row],[ExpenditureDetails4]]/Table1[[#This Row],[Component detail 4]]</f>
        <v>130000</v>
      </c>
      <c r="AA421" s="109">
        <v>1</v>
      </c>
      <c r="AB421" s="109">
        <v>10</v>
      </c>
      <c r="AC421" s="174">
        <f>IF(ISNUMBER([ExpenditureDetails4]),[ExpenditureDetails4]*HLOOKUP([ExpenditureDetails1],'Currency Conversion'!$A$6:$BE$45,19,FALSE),"No Data")</f>
        <v>139804.11248747158</v>
      </c>
      <c r="AD421" s="174">
        <f>Table1[[#This Row],[Calculations1]]/exchange_rate_2010</f>
        <v>3057.4440562558484</v>
      </c>
      <c r="AE4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13980.411248747158</v>
      </c>
      <c r="AF421" s="174">
        <f>Table1[[#This Row],[Calculations3]]/exchange_rate_2010</f>
        <v>305.74440562558487</v>
      </c>
      <c r="AG421" s="110"/>
      <c r="AH421" s="53"/>
      <c r="BD421" s="36"/>
      <c r="BE421" s="36"/>
      <c r="BF421" s="36"/>
      <c r="BG421" s="36"/>
      <c r="BH421" s="36"/>
      <c r="BI421" s="36"/>
      <c r="BJ421" s="36"/>
      <c r="BK421" s="48"/>
      <c r="BL421" s="36"/>
      <c r="BM421" s="36"/>
      <c r="BN421" s="36"/>
      <c r="BO421" s="36"/>
      <c r="BP421" s="36"/>
      <c r="BQ421" s="36"/>
      <c r="BR421" s="36"/>
    </row>
    <row r="422" spans="2:70" ht="15" customHeight="1">
      <c r="B422" s="48">
        <v>473</v>
      </c>
      <c r="C422" s="48" t="s">
        <v>1703</v>
      </c>
      <c r="D422" s="108">
        <v>410</v>
      </c>
      <c r="E422" s="109" t="s">
        <v>2508</v>
      </c>
      <c r="F422" s="109" t="s">
        <v>1820</v>
      </c>
      <c r="G422" s="109" t="s">
        <v>449</v>
      </c>
      <c r="H422" s="108" t="s">
        <v>458</v>
      </c>
      <c r="I422" s="108" t="s">
        <v>2855</v>
      </c>
      <c r="J422" s="108" t="s">
        <v>2852</v>
      </c>
      <c r="K422" s="108" t="s">
        <v>2858</v>
      </c>
      <c r="L422" s="108">
        <v>10</v>
      </c>
      <c r="M422" s="110" t="s">
        <v>2617</v>
      </c>
      <c r="N422" s="111"/>
      <c r="O422" s="111"/>
      <c r="P422" s="111" t="s">
        <v>365</v>
      </c>
      <c r="Q422" s="111">
        <v>1</v>
      </c>
      <c r="R422" s="111"/>
      <c r="S422" s="111"/>
      <c r="T422" s="109" t="s">
        <v>31</v>
      </c>
      <c r="U422" s="108">
        <v>3</v>
      </c>
      <c r="V422" s="109">
        <v>2008</v>
      </c>
      <c r="W422" s="108"/>
      <c r="X422" s="109">
        <v>0.06</v>
      </c>
      <c r="Y422" s="174">
        <f>Table1[[#This Row],[ExpenditureDetails3]]*100000</f>
        <v>6000</v>
      </c>
      <c r="Z422" s="174">
        <f>Table1[[#This Row],[ExpenditureDetails4]]/Table1[[#This Row],[Component detail 4]]</f>
        <v>6000</v>
      </c>
      <c r="AA422" s="109">
        <v>1</v>
      </c>
      <c r="AB422" s="109"/>
      <c r="AC422" s="174">
        <f>IF(ISNUMBER([ExpenditureDetails4]),[ExpenditureDetails4]*HLOOKUP([ExpenditureDetails1],'Currency Conversion'!$A$6:$BE$45,19,FALSE),"No Data")</f>
        <v>6884.4184986264681</v>
      </c>
      <c r="AD422" s="174">
        <f>Table1[[#This Row],[Calculations1]]/exchange_rate_2010</f>
        <v>150.55869276584815</v>
      </c>
      <c r="AE4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422" s="174">
        <f>Table1[[#This Row],[Calculations3]]/exchange_rate_2010</f>
        <v>150.55869276584815</v>
      </c>
      <c r="AG422" s="110"/>
      <c r="AH422" s="53"/>
      <c r="BD422" s="36"/>
      <c r="BE422" s="36"/>
      <c r="BF422" s="36"/>
      <c r="BG422" s="36"/>
      <c r="BH422" s="36"/>
      <c r="BI422" s="36"/>
      <c r="BJ422" s="36"/>
      <c r="BK422" s="48"/>
      <c r="BL422" s="36"/>
      <c r="BM422" s="36"/>
      <c r="BN422" s="36"/>
      <c r="BO422" s="36"/>
      <c r="BP422" s="36"/>
      <c r="BQ422" s="36"/>
      <c r="BR422" s="36"/>
    </row>
    <row r="423" spans="2:70" ht="15" customHeight="1">
      <c r="B423" s="48">
        <v>475</v>
      </c>
      <c r="C423" s="48" t="s">
        <v>1703</v>
      </c>
      <c r="D423" s="108">
        <v>940</v>
      </c>
      <c r="E423" s="109" t="s">
        <v>2508</v>
      </c>
      <c r="F423" s="109" t="s">
        <v>1817</v>
      </c>
      <c r="G423" s="109" t="s">
        <v>1584</v>
      </c>
      <c r="H423" s="108" t="s">
        <v>1595</v>
      </c>
      <c r="I423" s="108" t="s">
        <v>2855</v>
      </c>
      <c r="J423" s="108" t="s">
        <v>2852</v>
      </c>
      <c r="K423" s="108" t="s">
        <v>2859</v>
      </c>
      <c r="L423" s="108">
        <v>11</v>
      </c>
      <c r="M423" s="110" t="s">
        <v>2617</v>
      </c>
      <c r="N423" s="111" t="s">
        <v>1729</v>
      </c>
      <c r="O423" s="111" t="s">
        <v>2477</v>
      </c>
      <c r="P423" s="111" t="s">
        <v>1600</v>
      </c>
      <c r="Q423" s="111">
        <v>1</v>
      </c>
      <c r="R423" s="111"/>
      <c r="S423" s="111"/>
      <c r="T423" s="109" t="s">
        <v>28</v>
      </c>
      <c r="U423" s="108">
        <v>2</v>
      </c>
      <c r="V423" s="109">
        <v>2007</v>
      </c>
      <c r="W423" s="108"/>
      <c r="X423" s="109">
        <v>0.15</v>
      </c>
      <c r="Y423" s="174">
        <f>Table1[[#This Row],[ExpenditureDetails3]]*100000</f>
        <v>15000</v>
      </c>
      <c r="Z423" s="174">
        <f>Table1[[#This Row],[ExpenditureDetails4]]/Table1[[#This Row],[Component detail 4]]</f>
        <v>15000</v>
      </c>
      <c r="AA423" s="109">
        <v>1</v>
      </c>
      <c r="AB423" s="109">
        <v>10</v>
      </c>
      <c r="AC423" s="174">
        <f>IF(ISNUMBER([ExpenditureDetails4]),[ExpenditureDetails4]*HLOOKUP([ExpenditureDetails1],'Currency Conversion'!$A$6:$BE$45,19,FALSE),"No Data")</f>
        <v>18201.123438539424</v>
      </c>
      <c r="AD423" s="174">
        <f>Table1[[#This Row],[Calculations1]]/exchange_rate_2010</f>
        <v>398.04921102967057</v>
      </c>
      <c r="AE423" s="174" t="s">
        <v>2912</v>
      </c>
      <c r="AF423" s="174" t="s">
        <v>2912</v>
      </c>
      <c r="AG423" s="110"/>
      <c r="AH423" s="53"/>
      <c r="BD423" s="36"/>
      <c r="BE423" s="36"/>
      <c r="BF423" s="36"/>
      <c r="BG423" s="36"/>
      <c r="BH423" s="36"/>
      <c r="BI423" s="36"/>
      <c r="BJ423" s="36"/>
      <c r="BK423" s="48"/>
      <c r="BL423" s="36"/>
      <c r="BM423" s="36"/>
      <c r="BN423" s="36"/>
      <c r="BO423" s="36"/>
      <c r="BP423" s="36"/>
      <c r="BQ423" s="36"/>
      <c r="BR423" s="36"/>
    </row>
    <row r="424" spans="2:70" ht="15" customHeight="1">
      <c r="B424" s="48">
        <v>476</v>
      </c>
      <c r="C424" s="48" t="s">
        <v>1703</v>
      </c>
      <c r="D424" s="108">
        <v>940</v>
      </c>
      <c r="E424" s="109" t="s">
        <v>2508</v>
      </c>
      <c r="F424" s="109" t="s">
        <v>1817</v>
      </c>
      <c r="G424" s="109" t="s">
        <v>1584</v>
      </c>
      <c r="H424" s="108" t="s">
        <v>1595</v>
      </c>
      <c r="I424" s="108" t="s">
        <v>2855</v>
      </c>
      <c r="J424" s="108" t="s">
        <v>2852</v>
      </c>
      <c r="K424" s="108" t="s">
        <v>2859</v>
      </c>
      <c r="L424" s="108">
        <v>11</v>
      </c>
      <c r="M424" s="110" t="s">
        <v>2617</v>
      </c>
      <c r="N424" s="111" t="s">
        <v>1722</v>
      </c>
      <c r="O424" s="111"/>
      <c r="P424" s="111" t="s">
        <v>1599</v>
      </c>
      <c r="Q424" s="111">
        <v>1</v>
      </c>
      <c r="R424" s="111"/>
      <c r="S424" s="111"/>
      <c r="T424" s="109" t="s">
        <v>24</v>
      </c>
      <c r="U424" s="108">
        <v>4</v>
      </c>
      <c r="V424" s="109">
        <v>2009</v>
      </c>
      <c r="W424" s="108">
        <f>IF(Table1[[#This Row],[ExpenditureDetails1]]=2010,1,(2010-Table1[[#This Row],[ExpenditureDetails1]]))</f>
        <v>1</v>
      </c>
      <c r="X424" s="109">
        <v>0.05</v>
      </c>
      <c r="Y424" s="174">
        <f>Table1[[#This Row],[ExpenditureDetails3]]*100000</f>
        <v>5000</v>
      </c>
      <c r="Z424" s="174">
        <f>Table1[[#This Row],[ExpenditureDetails4]]/Table1[[#This Row],[Component detail 4]]</f>
        <v>5000</v>
      </c>
      <c r="AA424" s="109">
        <v>1</v>
      </c>
      <c r="AB424" s="109">
        <v>10</v>
      </c>
      <c r="AC424" s="174">
        <f>IF(ISNUMBER([ExpenditureDetails4]),[ExpenditureDetails4]*HLOOKUP([ExpenditureDetails1],'Currency Conversion'!$A$6:$BE$45,19,FALSE),"No Data")</f>
        <v>5377.0812495181372</v>
      </c>
      <c r="AD424" s="174">
        <f>Table1[[#This Row],[Calculations1]]/exchange_rate_2010</f>
        <v>117.59400216368648</v>
      </c>
      <c r="AE4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5377.0812495181372</v>
      </c>
      <c r="AF424" s="174">
        <f>Table1[[#This Row],[Calculations3]]/exchange_rate_2010</f>
        <v>117.59400216368648</v>
      </c>
      <c r="AG424" s="110"/>
      <c r="AH424" s="53"/>
      <c r="BD424" s="36"/>
      <c r="BE424" s="36"/>
      <c r="BF424" s="36"/>
      <c r="BG424" s="36"/>
      <c r="BH424" s="36"/>
      <c r="BI424" s="36"/>
      <c r="BJ424" s="36"/>
      <c r="BK424" s="48"/>
      <c r="BL424" s="36"/>
      <c r="BM424" s="36"/>
      <c r="BN424" s="36"/>
      <c r="BO424" s="36"/>
      <c r="BP424" s="36"/>
      <c r="BQ424" s="36"/>
      <c r="BR424" s="36"/>
    </row>
    <row r="425" spans="2:70" ht="15" customHeight="1">
      <c r="B425" s="48">
        <v>477</v>
      </c>
      <c r="C425" s="48" t="s">
        <v>1703</v>
      </c>
      <c r="D425" s="108">
        <v>940</v>
      </c>
      <c r="E425" s="109" t="s">
        <v>2508</v>
      </c>
      <c r="F425" s="109" t="s">
        <v>1817</v>
      </c>
      <c r="G425" s="109" t="s">
        <v>1584</v>
      </c>
      <c r="H425" s="108" t="s">
        <v>1595</v>
      </c>
      <c r="I425" s="108" t="s">
        <v>2855</v>
      </c>
      <c r="J425" s="108" t="s">
        <v>2852</v>
      </c>
      <c r="K425" s="108" t="s">
        <v>2859</v>
      </c>
      <c r="L425" s="108">
        <v>11</v>
      </c>
      <c r="M425" s="110" t="s">
        <v>2617</v>
      </c>
      <c r="N425" s="111" t="s">
        <v>20</v>
      </c>
      <c r="O425" s="111" t="s">
        <v>2486</v>
      </c>
      <c r="P425" s="111" t="s">
        <v>1598</v>
      </c>
      <c r="Q425" s="111">
        <v>1</v>
      </c>
      <c r="R425" s="111">
        <v>5000</v>
      </c>
      <c r="S425" s="111"/>
      <c r="T425" s="109" t="s">
        <v>7</v>
      </c>
      <c r="U425" s="108">
        <v>1</v>
      </c>
      <c r="V425" s="109">
        <v>2008</v>
      </c>
      <c r="W425" s="108">
        <f>IF(Table1[[#This Row],[ExpenditureDetails1]]=2010,1,(2010-Table1[[#This Row],[ExpenditureDetails1]]))</f>
        <v>2</v>
      </c>
      <c r="X425" s="109">
        <v>5</v>
      </c>
      <c r="Y425" s="174">
        <f>Table1[[#This Row],[ExpenditureDetails3]]*100000</f>
        <v>500000</v>
      </c>
      <c r="Z425" s="174">
        <f>Table1[[#This Row],[ExpenditureDetails4]]/Table1[[#This Row],[Component detail 4]]</f>
        <v>500000</v>
      </c>
      <c r="AA425" s="109">
        <v>1</v>
      </c>
      <c r="AB425" s="109">
        <v>10</v>
      </c>
      <c r="AC425" s="174">
        <f>IF(ISNUMBER([ExpenditureDetails4]),[ExpenditureDetails4]*HLOOKUP([ExpenditureDetails1],'Currency Conversion'!$A$6:$BE$45,19,FALSE),"No Data")</f>
        <v>573701.54155220569</v>
      </c>
      <c r="AD425" s="174">
        <f>Table1[[#This Row],[Calculations1]]/exchange_rate_2010</f>
        <v>12546.557730487346</v>
      </c>
      <c r="AE4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57370.154155220567</v>
      </c>
      <c r="AF425" s="174">
        <f>Table1[[#This Row],[Calculations3]]/exchange_rate_2010</f>
        <v>1254.6557730487345</v>
      </c>
      <c r="AG425" s="110"/>
      <c r="AH425" s="53"/>
      <c r="BD425" s="36"/>
      <c r="BE425" s="36"/>
      <c r="BF425" s="36"/>
      <c r="BG425" s="36"/>
      <c r="BH425" s="36"/>
      <c r="BI425" s="36"/>
      <c r="BJ425" s="36"/>
      <c r="BK425" s="48"/>
      <c r="BL425" s="36"/>
      <c r="BM425" s="36"/>
      <c r="BN425" s="36"/>
      <c r="BO425" s="36"/>
      <c r="BP425" s="36"/>
      <c r="BQ425" s="36"/>
      <c r="BR425" s="36"/>
    </row>
    <row r="426" spans="2:70" ht="15" customHeight="1">
      <c r="B426" s="48">
        <v>478</v>
      </c>
      <c r="C426" s="48" t="s">
        <v>1703</v>
      </c>
      <c r="D426" s="108">
        <v>940</v>
      </c>
      <c r="E426" s="109" t="s">
        <v>2508</v>
      </c>
      <c r="F426" s="109" t="s">
        <v>1817</v>
      </c>
      <c r="G426" s="109" t="s">
        <v>1584</v>
      </c>
      <c r="H426" s="108" t="s">
        <v>1595</v>
      </c>
      <c r="I426" s="108" t="s">
        <v>2855</v>
      </c>
      <c r="J426" s="108" t="s">
        <v>2852</v>
      </c>
      <c r="K426" s="108" t="s">
        <v>2859</v>
      </c>
      <c r="L426" s="108">
        <v>11</v>
      </c>
      <c r="M426" s="110" t="s">
        <v>2617</v>
      </c>
      <c r="N426" s="111" t="s">
        <v>1729</v>
      </c>
      <c r="O426" s="111" t="s">
        <v>2477</v>
      </c>
      <c r="P426" s="111" t="s">
        <v>472</v>
      </c>
      <c r="Q426" s="111">
        <v>1</v>
      </c>
      <c r="R426" s="111"/>
      <c r="S426" s="111"/>
      <c r="T426" s="109" t="s">
        <v>7</v>
      </c>
      <c r="U426" s="108">
        <v>1</v>
      </c>
      <c r="V426" s="109">
        <v>1997</v>
      </c>
      <c r="W426" s="108">
        <f>IF(Table1[[#This Row],[ExpenditureDetails1]]=2010,1,(2010-Table1[[#This Row],[ExpenditureDetails1]]))</f>
        <v>13</v>
      </c>
      <c r="X426" s="109">
        <v>1.5</v>
      </c>
      <c r="Y426" s="174">
        <f>Table1[[#This Row],[ExpenditureDetails3]]*100000</f>
        <v>150000</v>
      </c>
      <c r="Z426" s="174">
        <f>Table1[[#This Row],[ExpenditureDetails4]]/Table1[[#This Row],[Component detail 4]]</f>
        <v>150000</v>
      </c>
      <c r="AA426" s="109">
        <v>1</v>
      </c>
      <c r="AB426" s="109">
        <v>10</v>
      </c>
      <c r="AC426" s="174">
        <f>IF(ISNUMBER([ExpenditureDetails4]),[ExpenditureDetails4]*HLOOKUP([ExpenditureDetails1],'Currency Conversion'!$A$6:$BE$45,19,FALSE),"No Data")</f>
        <v>300061.30556023092</v>
      </c>
      <c r="AD426" s="174">
        <f>Table1[[#This Row],[Calculations1]]/exchange_rate_2010</f>
        <v>6562.1864684396314</v>
      </c>
      <c r="AE4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30006.13055602309</v>
      </c>
      <c r="AF426" s="174">
        <f>Table1[[#This Row],[Calculations3]]/exchange_rate_2010</f>
        <v>656.21864684396303</v>
      </c>
      <c r="AG426" s="110"/>
      <c r="AH426" s="53"/>
      <c r="BD426" s="36"/>
      <c r="BE426" s="36"/>
      <c r="BF426" s="36"/>
      <c r="BG426" s="36"/>
      <c r="BH426" s="36"/>
      <c r="BI426" s="36"/>
      <c r="BJ426" s="36"/>
      <c r="BK426" s="48"/>
      <c r="BL426" s="36"/>
      <c r="BM426" s="36"/>
      <c r="BN426" s="36"/>
      <c r="BO426" s="36"/>
      <c r="BP426" s="36"/>
      <c r="BQ426" s="36"/>
      <c r="BR426" s="36"/>
    </row>
    <row r="427" spans="2:70" ht="15" customHeight="1">
      <c r="B427" s="48">
        <v>481</v>
      </c>
      <c r="C427" s="48" t="s">
        <v>1703</v>
      </c>
      <c r="D427" s="108">
        <v>940</v>
      </c>
      <c r="E427" s="109" t="s">
        <v>2508</v>
      </c>
      <c r="F427" s="109" t="s">
        <v>1817</v>
      </c>
      <c r="G427" s="109" t="s">
        <v>1584</v>
      </c>
      <c r="H427" s="108" t="s">
        <v>1595</v>
      </c>
      <c r="I427" s="108" t="s">
        <v>2855</v>
      </c>
      <c r="J427" s="108" t="s">
        <v>2852</v>
      </c>
      <c r="K427" s="108" t="s">
        <v>2859</v>
      </c>
      <c r="L427" s="108">
        <v>11</v>
      </c>
      <c r="M427" s="110" t="s">
        <v>2617</v>
      </c>
      <c r="N427" s="111" t="s">
        <v>1728</v>
      </c>
      <c r="O427" s="111" t="s">
        <v>501</v>
      </c>
      <c r="P427" s="111" t="s">
        <v>727</v>
      </c>
      <c r="Q427" s="111">
        <v>1</v>
      </c>
      <c r="R427" s="111">
        <v>40</v>
      </c>
      <c r="S427" s="111"/>
      <c r="T427" s="109" t="s">
        <v>7</v>
      </c>
      <c r="U427" s="108">
        <v>1</v>
      </c>
      <c r="V427" s="109">
        <v>1998</v>
      </c>
      <c r="W427" s="108">
        <f>IF(Table1[[#This Row],[ExpenditureDetails1]]=2010,1,(2010-Table1[[#This Row],[ExpenditureDetails1]]))</f>
        <v>12</v>
      </c>
      <c r="X427" s="109">
        <v>4</v>
      </c>
      <c r="Y427" s="174">
        <f>Table1[[#This Row],[ExpenditureDetails3]]*100000</f>
        <v>400000</v>
      </c>
      <c r="Z427" s="174">
        <f>Table1[[#This Row],[ExpenditureDetails4]]/Table1[[#This Row],[Component detail 4]]</f>
        <v>400000</v>
      </c>
      <c r="AA427" s="109">
        <v>1</v>
      </c>
      <c r="AB427" s="109">
        <v>30</v>
      </c>
      <c r="AC427" s="174">
        <f>IF(ISNUMBER([ExpenditureDetails4]),[ExpenditureDetails4]*HLOOKUP([ExpenditureDetails1],'Currency Conversion'!$A$6:$BE$45,19,FALSE),"No Data")</f>
        <v>751621.58759580168</v>
      </c>
      <c r="AD427" s="174">
        <f>Table1[[#This Row],[Calculations1]]/exchange_rate_2010</f>
        <v>16437.577655337609</v>
      </c>
      <c r="AE4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25054.052919860056</v>
      </c>
      <c r="AF427" s="174">
        <f>Table1[[#This Row],[Calculations3]]/exchange_rate_2010</f>
        <v>547.91925517792038</v>
      </c>
      <c r="AG427" s="110"/>
      <c r="AH427" s="53"/>
      <c r="BD427" s="36"/>
      <c r="BE427" s="36"/>
      <c r="BF427" s="36"/>
      <c r="BG427" s="36"/>
      <c r="BH427" s="36"/>
      <c r="BI427" s="36"/>
      <c r="BJ427" s="36"/>
      <c r="BK427" s="48"/>
      <c r="BL427" s="36"/>
      <c r="BM427" s="36"/>
      <c r="BN427" s="36"/>
      <c r="BO427" s="36"/>
      <c r="BP427" s="36"/>
      <c r="BQ427" s="36"/>
      <c r="BR427" s="36"/>
    </row>
    <row r="428" spans="2:70" ht="15" customHeight="1">
      <c r="B428" s="48">
        <v>482</v>
      </c>
      <c r="C428" s="48" t="s">
        <v>1703</v>
      </c>
      <c r="D428" s="108">
        <v>940</v>
      </c>
      <c r="E428" s="109" t="s">
        <v>2508</v>
      </c>
      <c r="F428" s="109" t="s">
        <v>1817</v>
      </c>
      <c r="G428" s="109" t="s">
        <v>1584</v>
      </c>
      <c r="H428" s="108" t="s">
        <v>1595</v>
      </c>
      <c r="I428" s="108" t="s">
        <v>2855</v>
      </c>
      <c r="J428" s="108" t="s">
        <v>2852</v>
      </c>
      <c r="K428" s="108" t="s">
        <v>2859</v>
      </c>
      <c r="L428" s="108">
        <v>11</v>
      </c>
      <c r="M428" s="110" t="s">
        <v>2617</v>
      </c>
      <c r="N428" s="111" t="s">
        <v>1712</v>
      </c>
      <c r="O428" s="111" t="s">
        <v>2473</v>
      </c>
      <c r="P428" s="111" t="s">
        <v>264</v>
      </c>
      <c r="Q428" s="111">
        <v>1</v>
      </c>
      <c r="R428" s="111"/>
      <c r="S428" s="111" t="s">
        <v>2392</v>
      </c>
      <c r="T428" s="109" t="s">
        <v>28</v>
      </c>
      <c r="U428" s="108">
        <v>2</v>
      </c>
      <c r="V428" s="109">
        <v>2008</v>
      </c>
      <c r="W428" s="108"/>
      <c r="X428" s="109">
        <v>0.05</v>
      </c>
      <c r="Y428" s="174">
        <f>Table1[[#This Row],[ExpenditureDetails3]]*100000</f>
        <v>5000</v>
      </c>
      <c r="Z428" s="174">
        <f>Table1[[#This Row],[ExpenditureDetails4]]/Table1[[#This Row],[Component detail 4]]</f>
        <v>5000</v>
      </c>
      <c r="AA428" s="109">
        <v>1</v>
      </c>
      <c r="AB428" s="109">
        <v>10</v>
      </c>
      <c r="AC428" s="174">
        <f>IF(ISNUMBER([ExpenditureDetails4]),[ExpenditureDetails4]*HLOOKUP([ExpenditureDetails1],'Currency Conversion'!$A$6:$BE$45,19,FALSE),"No Data")</f>
        <v>5737.0154155220562</v>
      </c>
      <c r="AD428" s="174">
        <f>Table1[[#This Row],[Calculations1]]/exchange_rate_2010</f>
        <v>125.46557730487345</v>
      </c>
      <c r="AE428" s="174" t="s">
        <v>2912</v>
      </c>
      <c r="AF428" s="174" t="s">
        <v>2912</v>
      </c>
      <c r="AG428" s="110"/>
      <c r="AH428" s="53"/>
      <c r="BD428" s="36"/>
      <c r="BE428" s="36"/>
      <c r="BF428" s="36"/>
      <c r="BG428" s="36"/>
      <c r="BH428" s="36"/>
      <c r="BI428" s="36"/>
      <c r="BJ428" s="36"/>
      <c r="BK428" s="48"/>
      <c r="BL428" s="36"/>
      <c r="BM428" s="36"/>
      <c r="BN428" s="36"/>
      <c r="BO428" s="36"/>
      <c r="BP428" s="36"/>
      <c r="BQ428" s="36"/>
      <c r="BR428" s="36"/>
    </row>
    <row r="429" spans="2:70" ht="15" customHeight="1">
      <c r="B429" s="48">
        <v>483</v>
      </c>
      <c r="C429" s="48" t="s">
        <v>1703</v>
      </c>
      <c r="D429" s="108">
        <v>940</v>
      </c>
      <c r="E429" s="109" t="s">
        <v>2508</v>
      </c>
      <c r="F429" s="109" t="s">
        <v>1817</v>
      </c>
      <c r="G429" s="109" t="s">
        <v>1584</v>
      </c>
      <c r="H429" s="108" t="s">
        <v>1595</v>
      </c>
      <c r="I429" s="108" t="s">
        <v>2855</v>
      </c>
      <c r="J429" s="108" t="s">
        <v>2852</v>
      </c>
      <c r="K429" s="108" t="s">
        <v>2859</v>
      </c>
      <c r="L429" s="108">
        <v>11</v>
      </c>
      <c r="M429" s="110" t="s">
        <v>2617</v>
      </c>
      <c r="N429" s="111" t="s">
        <v>1729</v>
      </c>
      <c r="O429" s="111" t="s">
        <v>519</v>
      </c>
      <c r="P429" s="111" t="s">
        <v>1510</v>
      </c>
      <c r="Q429" s="111">
        <v>1</v>
      </c>
      <c r="R429" s="111"/>
      <c r="S429" s="111"/>
      <c r="T429" s="109" t="s">
        <v>7</v>
      </c>
      <c r="U429" s="108">
        <v>1</v>
      </c>
      <c r="V429" s="109">
        <v>1985</v>
      </c>
      <c r="W429" s="108">
        <f>IF(Table1[[#This Row],[ExpenditureDetails1]]=2010,1,(2010-Table1[[#This Row],[ExpenditureDetails1]]))</f>
        <v>25</v>
      </c>
      <c r="X429" s="109">
        <v>0.18</v>
      </c>
      <c r="Y429" s="174">
        <f>Table1[[#This Row],[ExpenditureDetails3]]*100000</f>
        <v>18000</v>
      </c>
      <c r="Z429" s="174">
        <f>Table1[[#This Row],[ExpenditureDetails4]]/Table1[[#This Row],[Component detail 4]]</f>
        <v>18000</v>
      </c>
      <c r="AA429" s="109">
        <v>1</v>
      </c>
      <c r="AB429" s="109">
        <v>10</v>
      </c>
      <c r="AC429" s="174">
        <f>IF(ISNUMBER([ExpenditureDetails4]),[ExpenditureDetails4]*HLOOKUP([ExpenditureDetails1],'Currency Conversion'!$A$6:$BE$45,19,FALSE),"No Data")</f>
        <v>102847.4130632781</v>
      </c>
      <c r="AD429" s="174">
        <f>Table1[[#This Row],[Calculations1]]/exchange_rate_2010</f>
        <v>2249.2200420770091</v>
      </c>
      <c r="AE4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10284.741306327811</v>
      </c>
      <c r="AF429" s="174">
        <f>Table1[[#This Row],[Calculations3]]/exchange_rate_2010</f>
        <v>224.92200420770095</v>
      </c>
      <c r="AG429" s="110"/>
      <c r="AH429" s="53"/>
      <c r="BD429" s="36"/>
      <c r="BE429" s="36"/>
      <c r="BF429" s="36"/>
      <c r="BG429" s="36"/>
      <c r="BH429" s="36"/>
      <c r="BI429" s="36"/>
      <c r="BJ429" s="36"/>
      <c r="BK429" s="48"/>
      <c r="BL429" s="36"/>
      <c r="BM429" s="36"/>
      <c r="BN429" s="36"/>
      <c r="BO429" s="36"/>
      <c r="BP429" s="36"/>
      <c r="BQ429" s="36"/>
      <c r="BR429" s="36"/>
    </row>
    <row r="430" spans="2:70" ht="15" customHeight="1">
      <c r="B430" s="48">
        <v>484</v>
      </c>
      <c r="C430" s="48" t="s">
        <v>1703</v>
      </c>
      <c r="D430" s="108">
        <v>940</v>
      </c>
      <c r="E430" s="109" t="s">
        <v>2508</v>
      </c>
      <c r="F430" s="109" t="s">
        <v>1817</v>
      </c>
      <c r="G430" s="109" t="s">
        <v>1584</v>
      </c>
      <c r="H430" s="108" t="s">
        <v>1595</v>
      </c>
      <c r="I430" s="108" t="s">
        <v>2855</v>
      </c>
      <c r="J430" s="108" t="s">
        <v>2852</v>
      </c>
      <c r="K430" s="108" t="s">
        <v>2859</v>
      </c>
      <c r="L430" s="108">
        <v>11</v>
      </c>
      <c r="M430" s="110" t="s">
        <v>2617</v>
      </c>
      <c r="N430" s="111" t="s">
        <v>1729</v>
      </c>
      <c r="O430" s="111" t="s">
        <v>519</v>
      </c>
      <c r="P430" s="111" t="s">
        <v>1512</v>
      </c>
      <c r="Q430" s="111">
        <v>1</v>
      </c>
      <c r="R430" s="111"/>
      <c r="S430" s="111"/>
      <c r="T430" s="109" t="s">
        <v>7</v>
      </c>
      <c r="U430" s="108">
        <v>1</v>
      </c>
      <c r="V430" s="109">
        <v>1986</v>
      </c>
      <c r="W430" s="108">
        <f>IF(Table1[[#This Row],[ExpenditureDetails1]]=2010,1,(2010-Table1[[#This Row],[ExpenditureDetails1]]))</f>
        <v>24</v>
      </c>
      <c r="X430" s="109">
        <v>0.18</v>
      </c>
      <c r="Y430" s="174">
        <f>Table1[[#This Row],[ExpenditureDetails3]]*100000</f>
        <v>18000</v>
      </c>
      <c r="Z430" s="174">
        <f>Table1[[#This Row],[ExpenditureDetails4]]/Table1[[#This Row],[Component detail 4]]</f>
        <v>18000</v>
      </c>
      <c r="AA430" s="109">
        <v>1</v>
      </c>
      <c r="AB430" s="109">
        <v>10</v>
      </c>
      <c r="AC430" s="174">
        <f>IF(ISNUMBER([ExpenditureDetails4]),[ExpenditureDetails4]*HLOOKUP([ExpenditureDetails1],'Currency Conversion'!$A$6:$BE$45,19,FALSE),"No Data")</f>
        <v>95896.021367856956</v>
      </c>
      <c r="AD430" s="174">
        <f>Table1[[#This Row],[Calculations1]]/exchange_rate_2010</f>
        <v>2097.1966799332363</v>
      </c>
      <c r="AE4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9589.6021367856956</v>
      </c>
      <c r="AF430" s="174">
        <f>Table1[[#This Row],[Calculations3]]/exchange_rate_2010</f>
        <v>209.71966799332364</v>
      </c>
      <c r="AG430" s="110"/>
      <c r="AH430" s="53"/>
      <c r="BD430" s="36"/>
      <c r="BE430" s="36"/>
      <c r="BF430" s="36"/>
      <c r="BG430" s="36"/>
      <c r="BH430" s="36"/>
      <c r="BI430" s="36"/>
      <c r="BJ430" s="36"/>
      <c r="BK430" s="48"/>
      <c r="BL430" s="36"/>
      <c r="BM430" s="36"/>
      <c r="BN430" s="36"/>
      <c r="BO430" s="36"/>
      <c r="BP430" s="36"/>
      <c r="BQ430" s="36"/>
      <c r="BR430" s="36"/>
    </row>
    <row r="431" spans="2:70" ht="15" customHeight="1">
      <c r="B431" s="48">
        <v>485</v>
      </c>
      <c r="C431" s="48" t="s">
        <v>1703</v>
      </c>
      <c r="D431" s="108">
        <v>940</v>
      </c>
      <c r="E431" s="109" t="s">
        <v>2508</v>
      </c>
      <c r="F431" s="109" t="s">
        <v>1817</v>
      </c>
      <c r="G431" s="109" t="s">
        <v>1584</v>
      </c>
      <c r="H431" s="108" t="s">
        <v>1595</v>
      </c>
      <c r="I431" s="108" t="s">
        <v>2855</v>
      </c>
      <c r="J431" s="108" t="s">
        <v>2852</v>
      </c>
      <c r="K431" s="108" t="s">
        <v>2859</v>
      </c>
      <c r="L431" s="108">
        <v>11</v>
      </c>
      <c r="M431" s="110" t="s">
        <v>2617</v>
      </c>
      <c r="N431" s="111" t="s">
        <v>1729</v>
      </c>
      <c r="O431" s="111" t="s">
        <v>519</v>
      </c>
      <c r="P431" s="111" t="s">
        <v>1513</v>
      </c>
      <c r="Q431" s="111">
        <v>1</v>
      </c>
      <c r="R431" s="111"/>
      <c r="S431" s="111"/>
      <c r="T431" s="109" t="s">
        <v>7</v>
      </c>
      <c r="U431" s="108">
        <v>1</v>
      </c>
      <c r="V431" s="109">
        <v>1987</v>
      </c>
      <c r="W431" s="108">
        <f>IF(Table1[[#This Row],[ExpenditureDetails1]]=2010,1,(2010-Table1[[#This Row],[ExpenditureDetails1]]))</f>
        <v>23</v>
      </c>
      <c r="X431" s="109">
        <v>0.15</v>
      </c>
      <c r="Y431" s="174">
        <f>Table1[[#This Row],[ExpenditureDetails3]]*100000</f>
        <v>15000</v>
      </c>
      <c r="Z431" s="174">
        <f>Table1[[#This Row],[ExpenditureDetails4]]/Table1[[#This Row],[Component detail 4]]</f>
        <v>15000</v>
      </c>
      <c r="AA431" s="109">
        <v>1</v>
      </c>
      <c r="AB431" s="109">
        <v>10</v>
      </c>
      <c r="AC431" s="174">
        <f>IF(ISNUMBER([ExpenditureDetails4]),[ExpenditureDetails4]*HLOOKUP([ExpenditureDetails1],'Currency Conversion'!$A$6:$BE$45,19,FALSE),"No Data")</f>
        <v>74818.36811291425</v>
      </c>
      <c r="AD431" s="174">
        <f>Table1[[#This Row],[Calculations1]]/exchange_rate_2010</f>
        <v>1636.2392408598944</v>
      </c>
      <c r="AE4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7481.836811291425</v>
      </c>
      <c r="AF431" s="174">
        <f>Table1[[#This Row],[Calculations3]]/exchange_rate_2010</f>
        <v>163.62392408598944</v>
      </c>
      <c r="AG431" s="110"/>
      <c r="AH431" s="53"/>
      <c r="BD431" s="36"/>
      <c r="BE431" s="36"/>
      <c r="BF431" s="36"/>
      <c r="BG431" s="36"/>
      <c r="BH431" s="36"/>
      <c r="BI431" s="36"/>
      <c r="BJ431" s="36"/>
      <c r="BK431" s="48"/>
      <c r="BL431" s="36"/>
      <c r="BM431" s="36"/>
      <c r="BN431" s="36"/>
      <c r="BO431" s="36"/>
      <c r="BP431" s="36"/>
      <c r="BQ431" s="36"/>
      <c r="BR431" s="36"/>
    </row>
    <row r="432" spans="2:70" ht="15" customHeight="1">
      <c r="B432" s="48">
        <v>486</v>
      </c>
      <c r="C432" s="48" t="s">
        <v>1703</v>
      </c>
      <c r="D432" s="108">
        <v>940</v>
      </c>
      <c r="E432" s="109" t="s">
        <v>2508</v>
      </c>
      <c r="F432" s="109" t="s">
        <v>1817</v>
      </c>
      <c r="G432" s="109" t="s">
        <v>1584</v>
      </c>
      <c r="H432" s="108" t="s">
        <v>1595</v>
      </c>
      <c r="I432" s="108" t="s">
        <v>2855</v>
      </c>
      <c r="J432" s="108" t="s">
        <v>2852</v>
      </c>
      <c r="K432" s="108" t="s">
        <v>2859</v>
      </c>
      <c r="L432" s="108">
        <v>11</v>
      </c>
      <c r="M432" s="110" t="s">
        <v>2617</v>
      </c>
      <c r="N432" s="111" t="s">
        <v>1729</v>
      </c>
      <c r="O432" s="111" t="s">
        <v>519</v>
      </c>
      <c r="P432" s="111" t="s">
        <v>1514</v>
      </c>
      <c r="Q432" s="111">
        <v>1</v>
      </c>
      <c r="R432" s="111"/>
      <c r="S432" s="111"/>
      <c r="T432" s="109" t="s">
        <v>7</v>
      </c>
      <c r="U432" s="108">
        <v>1</v>
      </c>
      <c r="V432" s="109">
        <v>1987</v>
      </c>
      <c r="W432" s="108">
        <f>IF(Table1[[#This Row],[ExpenditureDetails1]]=2010,1,(2010-Table1[[#This Row],[ExpenditureDetails1]]))</f>
        <v>23</v>
      </c>
      <c r="X432" s="109">
        <v>0.18</v>
      </c>
      <c r="Y432" s="174">
        <f>Table1[[#This Row],[ExpenditureDetails3]]*100000</f>
        <v>18000</v>
      </c>
      <c r="Z432" s="174">
        <f>Table1[[#This Row],[ExpenditureDetails4]]/Table1[[#This Row],[Component detail 4]]</f>
        <v>18000</v>
      </c>
      <c r="AA432" s="109">
        <v>1</v>
      </c>
      <c r="AB432" s="109">
        <v>10</v>
      </c>
      <c r="AC432" s="174">
        <f>IF(ISNUMBER([ExpenditureDetails4]),[ExpenditureDetails4]*HLOOKUP([ExpenditureDetails1],'Currency Conversion'!$A$6:$BE$45,19,FALSE),"No Data")</f>
        <v>89782.0417354971</v>
      </c>
      <c r="AD432" s="174">
        <f>Table1[[#This Row],[Calculations1]]/exchange_rate_2010</f>
        <v>1963.4870890318734</v>
      </c>
      <c r="AE4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8978.2041735497096</v>
      </c>
      <c r="AF432" s="174">
        <f>Table1[[#This Row],[Calculations3]]/exchange_rate_2010</f>
        <v>196.34870890318732</v>
      </c>
      <c r="AG432" s="110"/>
      <c r="AH432" s="53"/>
      <c r="BD432" s="36"/>
      <c r="BE432" s="36"/>
      <c r="BF432" s="36"/>
      <c r="BG432" s="36"/>
      <c r="BH432" s="36"/>
      <c r="BI432" s="36"/>
      <c r="BJ432" s="36"/>
      <c r="BK432" s="48"/>
      <c r="BL432" s="36"/>
      <c r="BM432" s="36"/>
      <c r="BN432" s="36"/>
      <c r="BO432" s="36"/>
      <c r="BP432" s="36"/>
      <c r="BQ432" s="36"/>
      <c r="BR432" s="36"/>
    </row>
    <row r="433" spans="2:70" ht="15" customHeight="1">
      <c r="B433" s="48">
        <v>487</v>
      </c>
      <c r="C433" s="48" t="s">
        <v>1703</v>
      </c>
      <c r="D433" s="108">
        <v>940</v>
      </c>
      <c r="E433" s="109" t="s">
        <v>2508</v>
      </c>
      <c r="F433" s="109" t="s">
        <v>1817</v>
      </c>
      <c r="G433" s="109" t="s">
        <v>1584</v>
      </c>
      <c r="H433" s="108" t="s">
        <v>1595</v>
      </c>
      <c r="I433" s="108" t="s">
        <v>2855</v>
      </c>
      <c r="J433" s="108" t="s">
        <v>2852</v>
      </c>
      <c r="K433" s="108" t="s">
        <v>2859</v>
      </c>
      <c r="L433" s="108">
        <v>11</v>
      </c>
      <c r="M433" s="110" t="s">
        <v>2617</v>
      </c>
      <c r="N433" s="111" t="s">
        <v>1729</v>
      </c>
      <c r="O433" s="111" t="s">
        <v>519</v>
      </c>
      <c r="P433" s="111" t="s">
        <v>1515</v>
      </c>
      <c r="Q433" s="111">
        <v>1</v>
      </c>
      <c r="R433" s="111"/>
      <c r="S433" s="111"/>
      <c r="T433" s="109" t="s">
        <v>7</v>
      </c>
      <c r="U433" s="108">
        <v>1</v>
      </c>
      <c r="V433" s="109">
        <v>1987</v>
      </c>
      <c r="W433" s="108">
        <f>IF(Table1[[#This Row],[ExpenditureDetails1]]=2010,1,(2010-Table1[[#This Row],[ExpenditureDetails1]]))</f>
        <v>23</v>
      </c>
      <c r="X433" s="109">
        <v>0.18</v>
      </c>
      <c r="Y433" s="174">
        <f>Table1[[#This Row],[ExpenditureDetails3]]*100000</f>
        <v>18000</v>
      </c>
      <c r="Z433" s="174">
        <f>Table1[[#This Row],[ExpenditureDetails4]]/Table1[[#This Row],[Component detail 4]]</f>
        <v>18000</v>
      </c>
      <c r="AA433" s="109">
        <v>1</v>
      </c>
      <c r="AB433" s="109">
        <v>10</v>
      </c>
      <c r="AC433" s="174">
        <f>IF(ISNUMBER([ExpenditureDetails4]),[ExpenditureDetails4]*HLOOKUP([ExpenditureDetails1],'Currency Conversion'!$A$6:$BE$45,19,FALSE),"No Data")</f>
        <v>89782.0417354971</v>
      </c>
      <c r="AD433" s="174">
        <f>Table1[[#This Row],[Calculations1]]/exchange_rate_2010</f>
        <v>1963.4870890318734</v>
      </c>
      <c r="AE4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8978.2041735497096</v>
      </c>
      <c r="AF433" s="174">
        <f>Table1[[#This Row],[Calculations3]]/exchange_rate_2010</f>
        <v>196.34870890318732</v>
      </c>
      <c r="AG433" s="110"/>
      <c r="AH433" s="53"/>
      <c r="BD433" s="36"/>
      <c r="BE433" s="36"/>
      <c r="BF433" s="36"/>
      <c r="BG433" s="36"/>
      <c r="BH433" s="36"/>
      <c r="BI433" s="36"/>
      <c r="BJ433" s="36"/>
      <c r="BK433" s="48"/>
      <c r="BL433" s="36"/>
      <c r="BM433" s="36"/>
      <c r="BN433" s="36"/>
      <c r="BO433" s="36"/>
      <c r="BP433" s="36"/>
      <c r="BQ433" s="36"/>
      <c r="BR433" s="36"/>
    </row>
    <row r="434" spans="2:70" ht="15" customHeight="1">
      <c r="B434" s="48">
        <v>488</v>
      </c>
      <c r="C434" s="48" t="s">
        <v>1703</v>
      </c>
      <c r="D434" s="108">
        <v>940</v>
      </c>
      <c r="E434" s="109" t="s">
        <v>2508</v>
      </c>
      <c r="F434" s="109" t="s">
        <v>1817</v>
      </c>
      <c r="G434" s="109" t="s">
        <v>1584</v>
      </c>
      <c r="H434" s="108" t="s">
        <v>1595</v>
      </c>
      <c r="I434" s="108" t="s">
        <v>2855</v>
      </c>
      <c r="J434" s="108" t="s">
        <v>2852</v>
      </c>
      <c r="K434" s="108" t="s">
        <v>2859</v>
      </c>
      <c r="L434" s="108">
        <v>11</v>
      </c>
      <c r="M434" s="110" t="s">
        <v>2617</v>
      </c>
      <c r="N434" s="111" t="s">
        <v>1729</v>
      </c>
      <c r="O434" s="111" t="s">
        <v>519</v>
      </c>
      <c r="P434" s="111" t="s">
        <v>1516</v>
      </c>
      <c r="Q434" s="111">
        <v>1</v>
      </c>
      <c r="R434" s="111"/>
      <c r="S434" s="111"/>
      <c r="T434" s="109" t="s">
        <v>7</v>
      </c>
      <c r="U434" s="108">
        <v>1</v>
      </c>
      <c r="V434" s="109">
        <v>1987</v>
      </c>
      <c r="W434" s="108">
        <f>IF(Table1[[#This Row],[ExpenditureDetails1]]=2010,1,(2010-Table1[[#This Row],[ExpenditureDetails1]]))</f>
        <v>23</v>
      </c>
      <c r="X434" s="109">
        <v>0.18</v>
      </c>
      <c r="Y434" s="174">
        <f>Table1[[#This Row],[ExpenditureDetails3]]*100000</f>
        <v>18000</v>
      </c>
      <c r="Z434" s="174">
        <f>Table1[[#This Row],[ExpenditureDetails4]]/Table1[[#This Row],[Component detail 4]]</f>
        <v>18000</v>
      </c>
      <c r="AA434" s="109">
        <v>1</v>
      </c>
      <c r="AB434" s="109">
        <v>10</v>
      </c>
      <c r="AC434" s="174">
        <f>IF(ISNUMBER([ExpenditureDetails4]),[ExpenditureDetails4]*HLOOKUP([ExpenditureDetails1],'Currency Conversion'!$A$6:$BE$45,19,FALSE),"No Data")</f>
        <v>89782.0417354971</v>
      </c>
      <c r="AD434" s="174">
        <f>Table1[[#This Row],[Calculations1]]/exchange_rate_2010</f>
        <v>1963.4870890318734</v>
      </c>
      <c r="AE4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8978.2041735497096</v>
      </c>
      <c r="AF434" s="174">
        <f>Table1[[#This Row],[Calculations3]]/exchange_rate_2010</f>
        <v>196.34870890318732</v>
      </c>
      <c r="AG434" s="110"/>
      <c r="AH434" s="53"/>
      <c r="BD434" s="36"/>
      <c r="BE434" s="36"/>
      <c r="BF434" s="36"/>
      <c r="BG434" s="36"/>
      <c r="BH434" s="36"/>
      <c r="BI434" s="36"/>
      <c r="BJ434" s="36"/>
      <c r="BK434" s="48"/>
      <c r="BL434" s="36"/>
      <c r="BM434" s="36"/>
      <c r="BN434" s="36"/>
      <c r="BO434" s="36"/>
      <c r="BP434" s="36"/>
      <c r="BQ434" s="36"/>
      <c r="BR434" s="36"/>
    </row>
    <row r="435" spans="2:70" ht="15" customHeight="1">
      <c r="B435" s="48">
        <v>489</v>
      </c>
      <c r="C435" s="48" t="s">
        <v>1703</v>
      </c>
      <c r="D435" s="108">
        <v>940</v>
      </c>
      <c r="E435" s="109" t="s">
        <v>2508</v>
      </c>
      <c r="F435" s="109" t="s">
        <v>1817</v>
      </c>
      <c r="G435" s="109" t="s">
        <v>1584</v>
      </c>
      <c r="H435" s="108" t="s">
        <v>1595</v>
      </c>
      <c r="I435" s="108" t="s">
        <v>2855</v>
      </c>
      <c r="J435" s="108" t="s">
        <v>2852</v>
      </c>
      <c r="K435" s="108" t="s">
        <v>2859</v>
      </c>
      <c r="L435" s="108">
        <v>11</v>
      </c>
      <c r="M435" s="110" t="s">
        <v>2617</v>
      </c>
      <c r="N435" s="111" t="s">
        <v>1729</v>
      </c>
      <c r="O435" s="111" t="s">
        <v>519</v>
      </c>
      <c r="P435" s="111" t="s">
        <v>1517</v>
      </c>
      <c r="Q435" s="111">
        <v>1</v>
      </c>
      <c r="R435" s="111"/>
      <c r="S435" s="111"/>
      <c r="T435" s="109" t="s">
        <v>7</v>
      </c>
      <c r="U435" s="108">
        <v>1</v>
      </c>
      <c r="V435" s="109">
        <v>2000</v>
      </c>
      <c r="W435" s="108">
        <f>IF(Table1[[#This Row],[ExpenditureDetails1]]=2010,1,(2010-Table1[[#This Row],[ExpenditureDetails1]]))</f>
        <v>10</v>
      </c>
      <c r="X435" s="109">
        <v>0.22</v>
      </c>
      <c r="Y435" s="174">
        <f>Table1[[#This Row],[ExpenditureDetails3]]*100000</f>
        <v>22000</v>
      </c>
      <c r="Z435" s="174">
        <f>Table1[[#This Row],[ExpenditureDetails4]]/Table1[[#This Row],[Component detail 4]]</f>
        <v>22000</v>
      </c>
      <c r="AA435" s="109">
        <v>1</v>
      </c>
      <c r="AB435" s="109">
        <v>10</v>
      </c>
      <c r="AC435" s="174">
        <f>IF(ISNUMBER([ExpenditureDetails4]),[ExpenditureDetails4]*HLOOKUP([ExpenditureDetails1],'Currency Conversion'!$A$6:$BE$45,19,FALSE),"No Data")</f>
        <v>36881.56789796878</v>
      </c>
      <c r="AD435" s="174">
        <f>Table1[[#This Row],[Calculations1]]/exchange_rate_2010</f>
        <v>806.58092633109311</v>
      </c>
      <c r="AE4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3688.156789796878</v>
      </c>
      <c r="AF435" s="174">
        <f>Table1[[#This Row],[Calculations3]]/exchange_rate_2010</f>
        <v>80.658092633109305</v>
      </c>
      <c r="AG435" s="110"/>
      <c r="AH435" s="53"/>
      <c r="BD435" s="36"/>
      <c r="BE435" s="36"/>
      <c r="BF435" s="36"/>
      <c r="BG435" s="36"/>
      <c r="BH435" s="36"/>
      <c r="BI435" s="36"/>
      <c r="BJ435" s="36"/>
      <c r="BK435" s="48"/>
      <c r="BL435" s="36"/>
      <c r="BM435" s="36"/>
      <c r="BN435" s="36"/>
      <c r="BO435" s="36"/>
      <c r="BP435" s="36"/>
      <c r="BQ435" s="36"/>
      <c r="BR435" s="36"/>
    </row>
    <row r="436" spans="2:70" ht="15" customHeight="1">
      <c r="B436" s="48">
        <v>490</v>
      </c>
      <c r="C436" s="48" t="s">
        <v>1703</v>
      </c>
      <c r="D436" s="108">
        <v>940</v>
      </c>
      <c r="E436" s="109" t="s">
        <v>2508</v>
      </c>
      <c r="F436" s="109" t="s">
        <v>1817</v>
      </c>
      <c r="G436" s="109" t="s">
        <v>1584</v>
      </c>
      <c r="H436" s="108" t="s">
        <v>1595</v>
      </c>
      <c r="I436" s="108" t="s">
        <v>2855</v>
      </c>
      <c r="J436" s="108" t="s">
        <v>2852</v>
      </c>
      <c r="K436" s="108" t="s">
        <v>2859</v>
      </c>
      <c r="L436" s="108">
        <v>11</v>
      </c>
      <c r="M436" s="110" t="s">
        <v>2617</v>
      </c>
      <c r="N436" s="111" t="s">
        <v>1729</v>
      </c>
      <c r="O436" s="111" t="s">
        <v>519</v>
      </c>
      <c r="P436" s="111" t="s">
        <v>1518</v>
      </c>
      <c r="Q436" s="111">
        <v>1</v>
      </c>
      <c r="R436" s="111"/>
      <c r="S436" s="111"/>
      <c r="T436" s="109" t="s">
        <v>7</v>
      </c>
      <c r="U436" s="108">
        <v>1</v>
      </c>
      <c r="V436" s="109">
        <v>2001</v>
      </c>
      <c r="W436" s="108">
        <f>IF(Table1[[#This Row],[ExpenditureDetails1]]=2010,1,(2010-Table1[[#This Row],[ExpenditureDetails1]]))</f>
        <v>9</v>
      </c>
      <c r="X436" s="109">
        <v>0.24</v>
      </c>
      <c r="Y436" s="174">
        <f>Table1[[#This Row],[ExpenditureDetails3]]*100000</f>
        <v>24000</v>
      </c>
      <c r="Z436" s="174">
        <f>Table1[[#This Row],[ExpenditureDetails4]]/Table1[[#This Row],[Component detail 4]]</f>
        <v>24000</v>
      </c>
      <c r="AA436" s="109">
        <v>1</v>
      </c>
      <c r="AB436" s="109">
        <v>10</v>
      </c>
      <c r="AC436" s="174">
        <f>IF(ISNUMBER([ExpenditureDetails4]),[ExpenditureDetails4]*HLOOKUP([ExpenditureDetails1],'Currency Conversion'!$A$6:$BE$45,19,FALSE),"No Data")</f>
        <v>38864.068353123374</v>
      </c>
      <c r="AD436" s="174">
        <f>Table1[[#This Row],[Calculations1]]/exchange_rate_2010</f>
        <v>849.93719193222205</v>
      </c>
      <c r="AE4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3886.4068353123375</v>
      </c>
      <c r="AF436" s="174">
        <f>Table1[[#This Row],[Calculations3]]/exchange_rate_2010</f>
        <v>84.993719193222205</v>
      </c>
      <c r="AG436" s="110"/>
      <c r="AH436" s="53"/>
      <c r="BD436" s="36"/>
      <c r="BE436" s="36"/>
      <c r="BF436" s="36"/>
      <c r="BG436" s="36"/>
      <c r="BH436" s="36"/>
      <c r="BI436" s="36"/>
      <c r="BJ436" s="36"/>
      <c r="BK436" s="48"/>
      <c r="BL436" s="36"/>
      <c r="BM436" s="36"/>
      <c r="BN436" s="36"/>
      <c r="BO436" s="36"/>
      <c r="BP436" s="36"/>
      <c r="BQ436" s="36"/>
      <c r="BR436" s="36"/>
    </row>
    <row r="437" spans="2:70" ht="15" customHeight="1">
      <c r="B437" s="48">
        <v>491</v>
      </c>
      <c r="C437" s="48" t="s">
        <v>1703</v>
      </c>
      <c r="D437" s="108">
        <v>940</v>
      </c>
      <c r="E437" s="109" t="s">
        <v>2508</v>
      </c>
      <c r="F437" s="109" t="s">
        <v>1817</v>
      </c>
      <c r="G437" s="109" t="s">
        <v>1584</v>
      </c>
      <c r="H437" s="108" t="s">
        <v>1595</v>
      </c>
      <c r="I437" s="108" t="s">
        <v>2855</v>
      </c>
      <c r="J437" s="108" t="s">
        <v>2852</v>
      </c>
      <c r="K437" s="108" t="s">
        <v>2859</v>
      </c>
      <c r="L437" s="108">
        <v>11</v>
      </c>
      <c r="M437" s="110" t="s">
        <v>2617</v>
      </c>
      <c r="N437" s="111" t="s">
        <v>1729</v>
      </c>
      <c r="O437" s="111" t="s">
        <v>519</v>
      </c>
      <c r="P437" s="111" t="s">
        <v>1519</v>
      </c>
      <c r="Q437" s="111">
        <v>1</v>
      </c>
      <c r="R437" s="111"/>
      <c r="S437" s="111"/>
      <c r="T437" s="109" t="s">
        <v>7</v>
      </c>
      <c r="U437" s="108">
        <v>1</v>
      </c>
      <c r="V437" s="109">
        <v>2008</v>
      </c>
      <c r="W437" s="108">
        <f>IF(Table1[[#This Row],[ExpenditureDetails1]]=2010,1,(2010-Table1[[#This Row],[ExpenditureDetails1]]))</f>
        <v>2</v>
      </c>
      <c r="X437" s="109">
        <v>0.28000000000000003</v>
      </c>
      <c r="Y437" s="174">
        <f>Table1[[#This Row],[ExpenditureDetails3]]*100000</f>
        <v>28000.000000000004</v>
      </c>
      <c r="Z437" s="174">
        <f>Table1[[#This Row],[ExpenditureDetails4]]/Table1[[#This Row],[Component detail 4]]</f>
        <v>28000.000000000004</v>
      </c>
      <c r="AA437" s="109">
        <v>1</v>
      </c>
      <c r="AB437" s="109">
        <v>10</v>
      </c>
      <c r="AC437" s="174">
        <f>IF(ISNUMBER([ExpenditureDetails4]),[ExpenditureDetails4]*HLOOKUP([ExpenditureDetails1],'Currency Conversion'!$A$6:$BE$45,19,FALSE),"No Data")</f>
        <v>32127.28632692352</v>
      </c>
      <c r="AD437" s="174">
        <f>Table1[[#This Row],[Calculations1]]/exchange_rate_2010</f>
        <v>702.6072329072914</v>
      </c>
      <c r="AE4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3212.7286326923522</v>
      </c>
      <c r="AF437" s="174">
        <f>Table1[[#This Row],[Calculations3]]/exchange_rate_2010</f>
        <v>70.260723290729146</v>
      </c>
      <c r="AG437" s="110"/>
      <c r="AH437" s="53"/>
      <c r="BD437" s="36"/>
      <c r="BE437" s="36"/>
      <c r="BF437" s="36"/>
      <c r="BG437" s="36"/>
      <c r="BH437" s="36"/>
      <c r="BI437" s="36"/>
      <c r="BJ437" s="36"/>
      <c r="BK437" s="48"/>
      <c r="BL437" s="36"/>
      <c r="BM437" s="36"/>
      <c r="BN437" s="36"/>
      <c r="BO437" s="36"/>
      <c r="BP437" s="36"/>
      <c r="BQ437" s="36"/>
      <c r="BR437" s="36"/>
    </row>
    <row r="438" spans="2:70" ht="15" customHeight="1">
      <c r="B438" s="48">
        <v>492</v>
      </c>
      <c r="C438" s="48" t="s">
        <v>1703</v>
      </c>
      <c r="D438" s="108">
        <v>940</v>
      </c>
      <c r="E438" s="109" t="s">
        <v>2508</v>
      </c>
      <c r="F438" s="109" t="s">
        <v>1817</v>
      </c>
      <c r="G438" s="109" t="s">
        <v>1584</v>
      </c>
      <c r="H438" s="108" t="s">
        <v>1595</v>
      </c>
      <c r="I438" s="108" t="s">
        <v>2855</v>
      </c>
      <c r="J438" s="108" t="s">
        <v>2852</v>
      </c>
      <c r="K438" s="108" t="s">
        <v>2859</v>
      </c>
      <c r="L438" s="108">
        <v>11</v>
      </c>
      <c r="M438" s="110" t="s">
        <v>2617</v>
      </c>
      <c r="N438" s="111" t="s">
        <v>1729</v>
      </c>
      <c r="O438" s="111" t="s">
        <v>519</v>
      </c>
      <c r="P438" s="111" t="s">
        <v>1520</v>
      </c>
      <c r="Q438" s="111">
        <v>1</v>
      </c>
      <c r="R438" s="111"/>
      <c r="S438" s="111"/>
      <c r="T438" s="109" t="s">
        <v>7</v>
      </c>
      <c r="U438" s="108">
        <v>1</v>
      </c>
      <c r="V438" s="109">
        <v>2009</v>
      </c>
      <c r="W438" s="108">
        <f>IF(Table1[[#This Row],[ExpenditureDetails1]]=2010,1,(2010-Table1[[#This Row],[ExpenditureDetails1]]))</f>
        <v>1</v>
      </c>
      <c r="X438" s="109">
        <v>0.3</v>
      </c>
      <c r="Y438" s="174">
        <f>Table1[[#This Row],[ExpenditureDetails3]]*100000</f>
        <v>30000</v>
      </c>
      <c r="Z438" s="174">
        <f>Table1[[#This Row],[ExpenditureDetails4]]/Table1[[#This Row],[Component detail 4]]</f>
        <v>30000</v>
      </c>
      <c r="AA438" s="109">
        <v>1</v>
      </c>
      <c r="AB438" s="109">
        <v>10</v>
      </c>
      <c r="AC438" s="174">
        <f>IF(ISNUMBER([ExpenditureDetails4]),[ExpenditureDetails4]*HLOOKUP([ExpenditureDetails1],'Currency Conversion'!$A$6:$BE$45,19,FALSE),"No Data")</f>
        <v>32262.487497108825</v>
      </c>
      <c r="AD438" s="174">
        <f>Table1[[#This Row],[Calculations1]]/exchange_rate_2010</f>
        <v>705.56401298211892</v>
      </c>
      <c r="AE4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438" s="174">
        <f>Table1[[#This Row],[Calculations3]]/exchange_rate_2010</f>
        <v>70.556401298211881</v>
      </c>
      <c r="AG438" s="110"/>
      <c r="AH438" s="53"/>
      <c r="BD438" s="36"/>
      <c r="BE438" s="36"/>
      <c r="BF438" s="36"/>
      <c r="BG438" s="36"/>
      <c r="BH438" s="36"/>
      <c r="BI438" s="36"/>
      <c r="BJ438" s="36"/>
      <c r="BK438" s="48"/>
      <c r="BL438" s="36"/>
      <c r="BM438" s="36"/>
      <c r="BN438" s="36"/>
      <c r="BO438" s="36"/>
      <c r="BP438" s="36"/>
      <c r="BQ438" s="36"/>
      <c r="BR438" s="36"/>
    </row>
    <row r="439" spans="2:70" ht="15" customHeight="1">
      <c r="B439" s="48">
        <v>493</v>
      </c>
      <c r="C439" s="48" t="s">
        <v>1703</v>
      </c>
      <c r="D439" s="108">
        <v>940</v>
      </c>
      <c r="E439" s="109" t="s">
        <v>2508</v>
      </c>
      <c r="F439" s="109" t="s">
        <v>1817</v>
      </c>
      <c r="G439" s="109" t="s">
        <v>1584</v>
      </c>
      <c r="H439" s="108" t="s">
        <v>1595</v>
      </c>
      <c r="I439" s="108" t="s">
        <v>2855</v>
      </c>
      <c r="J439" s="108" t="s">
        <v>2852</v>
      </c>
      <c r="K439" s="108" t="s">
        <v>2859</v>
      </c>
      <c r="L439" s="108">
        <v>11</v>
      </c>
      <c r="M439" s="110" t="s">
        <v>2617</v>
      </c>
      <c r="N439" s="111" t="s">
        <v>1729</v>
      </c>
      <c r="O439" s="111" t="s">
        <v>519</v>
      </c>
      <c r="P439" s="111" t="s">
        <v>1521</v>
      </c>
      <c r="Q439" s="111">
        <v>1</v>
      </c>
      <c r="R439" s="111"/>
      <c r="S439" s="111"/>
      <c r="T439" s="109" t="s">
        <v>7</v>
      </c>
      <c r="U439" s="108">
        <v>1</v>
      </c>
      <c r="V439" s="109">
        <v>2009</v>
      </c>
      <c r="W439" s="108">
        <f>IF(Table1[[#This Row],[ExpenditureDetails1]]=2010,1,(2010-Table1[[#This Row],[ExpenditureDetails1]]))</f>
        <v>1</v>
      </c>
      <c r="X439" s="109">
        <v>0.3</v>
      </c>
      <c r="Y439" s="174">
        <f>Table1[[#This Row],[ExpenditureDetails3]]*100000</f>
        <v>30000</v>
      </c>
      <c r="Z439" s="174">
        <f>Table1[[#This Row],[ExpenditureDetails4]]/Table1[[#This Row],[Component detail 4]]</f>
        <v>30000</v>
      </c>
      <c r="AA439" s="109">
        <v>1</v>
      </c>
      <c r="AB439" s="109">
        <v>10</v>
      </c>
      <c r="AC439" s="174">
        <f>IF(ISNUMBER([ExpenditureDetails4]),[ExpenditureDetails4]*HLOOKUP([ExpenditureDetails1],'Currency Conversion'!$A$6:$BE$45,19,FALSE),"No Data")</f>
        <v>32262.487497108825</v>
      </c>
      <c r="AD439" s="174">
        <f>Table1[[#This Row],[Calculations1]]/exchange_rate_2010</f>
        <v>705.56401298211892</v>
      </c>
      <c r="AE4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439" s="174">
        <f>Table1[[#This Row],[Calculations3]]/exchange_rate_2010</f>
        <v>70.556401298211881</v>
      </c>
      <c r="AG439" s="110"/>
      <c r="AH439" s="53"/>
      <c r="BD439" s="36"/>
      <c r="BE439" s="36"/>
      <c r="BF439" s="36"/>
      <c r="BG439" s="36"/>
      <c r="BH439" s="36"/>
      <c r="BI439" s="36"/>
      <c r="BJ439" s="36"/>
      <c r="BK439" s="48"/>
      <c r="BL439" s="36"/>
      <c r="BM439" s="36"/>
      <c r="BN439" s="36"/>
      <c r="BO439" s="36"/>
      <c r="BP439" s="36"/>
      <c r="BQ439" s="36"/>
      <c r="BR439" s="36"/>
    </row>
    <row r="440" spans="2:70" ht="15" customHeight="1">
      <c r="B440" s="48">
        <v>494</v>
      </c>
      <c r="C440" s="48" t="s">
        <v>1703</v>
      </c>
      <c r="D440" s="108">
        <v>940</v>
      </c>
      <c r="E440" s="109" t="s">
        <v>2508</v>
      </c>
      <c r="F440" s="109" t="s">
        <v>1817</v>
      </c>
      <c r="G440" s="109" t="s">
        <v>1584</v>
      </c>
      <c r="H440" s="108" t="s">
        <v>1595</v>
      </c>
      <c r="I440" s="108" t="s">
        <v>2855</v>
      </c>
      <c r="J440" s="108" t="s">
        <v>2852</v>
      </c>
      <c r="K440" s="108" t="s">
        <v>2859</v>
      </c>
      <c r="L440" s="108">
        <v>11</v>
      </c>
      <c r="M440" s="110" t="s">
        <v>2617</v>
      </c>
      <c r="N440" s="111" t="s">
        <v>1729</v>
      </c>
      <c r="O440" s="111" t="s">
        <v>519</v>
      </c>
      <c r="P440" s="111" t="s">
        <v>1522</v>
      </c>
      <c r="Q440" s="111">
        <v>1</v>
      </c>
      <c r="R440" s="111"/>
      <c r="S440" s="111"/>
      <c r="T440" s="109" t="s">
        <v>7</v>
      </c>
      <c r="U440" s="108">
        <v>1</v>
      </c>
      <c r="V440" s="109">
        <v>2009</v>
      </c>
      <c r="W440" s="108">
        <f>IF(Table1[[#This Row],[ExpenditureDetails1]]=2010,1,(2010-Table1[[#This Row],[ExpenditureDetails1]]))</f>
        <v>1</v>
      </c>
      <c r="X440" s="109">
        <v>0.3</v>
      </c>
      <c r="Y440" s="174">
        <f>Table1[[#This Row],[ExpenditureDetails3]]*100000</f>
        <v>30000</v>
      </c>
      <c r="Z440" s="174">
        <f>Table1[[#This Row],[ExpenditureDetails4]]/Table1[[#This Row],[Component detail 4]]</f>
        <v>30000</v>
      </c>
      <c r="AA440" s="109">
        <v>1</v>
      </c>
      <c r="AB440" s="109">
        <v>10</v>
      </c>
      <c r="AC440" s="174">
        <f>IF(ISNUMBER([ExpenditureDetails4]),[ExpenditureDetails4]*HLOOKUP([ExpenditureDetails1],'Currency Conversion'!$A$6:$BE$45,19,FALSE),"No Data")</f>
        <v>32262.487497108825</v>
      </c>
      <c r="AD440" s="174">
        <f>Table1[[#This Row],[Calculations1]]/exchange_rate_2010</f>
        <v>705.56401298211892</v>
      </c>
      <c r="AE4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440" s="174">
        <f>Table1[[#This Row],[Calculations3]]/exchange_rate_2010</f>
        <v>70.556401298211881</v>
      </c>
      <c r="AG440" s="110"/>
      <c r="AH440" s="53"/>
      <c r="BD440" s="36"/>
      <c r="BE440" s="36"/>
      <c r="BF440" s="36"/>
      <c r="BG440" s="36"/>
      <c r="BH440" s="36"/>
      <c r="BI440" s="36"/>
      <c r="BJ440" s="36"/>
      <c r="BK440" s="48"/>
      <c r="BL440" s="36"/>
      <c r="BM440" s="36"/>
      <c r="BN440" s="36"/>
      <c r="BO440" s="36"/>
      <c r="BP440" s="36"/>
      <c r="BQ440" s="36"/>
      <c r="BR440" s="36"/>
    </row>
    <row r="441" spans="2:70" ht="15" customHeight="1">
      <c r="B441" s="48">
        <v>495</v>
      </c>
      <c r="C441" s="48" t="s">
        <v>1703</v>
      </c>
      <c r="D441" s="108">
        <v>940</v>
      </c>
      <c r="E441" s="109" t="s">
        <v>2508</v>
      </c>
      <c r="F441" s="109" t="s">
        <v>1817</v>
      </c>
      <c r="G441" s="109" t="s">
        <v>1584</v>
      </c>
      <c r="H441" s="108" t="s">
        <v>1595</v>
      </c>
      <c r="I441" s="108" t="s">
        <v>2855</v>
      </c>
      <c r="J441" s="108" t="s">
        <v>2852</v>
      </c>
      <c r="K441" s="108" t="s">
        <v>2859</v>
      </c>
      <c r="L441" s="108">
        <v>11</v>
      </c>
      <c r="M441" s="110" t="s">
        <v>2617</v>
      </c>
      <c r="N441" s="111" t="s">
        <v>1712</v>
      </c>
      <c r="O441" s="111"/>
      <c r="P441" s="111" t="s">
        <v>1494</v>
      </c>
      <c r="Q441" s="111">
        <v>1</v>
      </c>
      <c r="R441" s="111">
        <v>10</v>
      </c>
      <c r="S441" s="111"/>
      <c r="T441" s="109" t="s">
        <v>7</v>
      </c>
      <c r="U441" s="108">
        <v>1</v>
      </c>
      <c r="V441" s="109">
        <v>2004</v>
      </c>
      <c r="W441" s="108">
        <f>IF(Table1[[#This Row],[ExpenditureDetails1]]=2010,1,(2010-Table1[[#This Row],[ExpenditureDetails1]]))</f>
        <v>6</v>
      </c>
      <c r="X441" s="109">
        <v>0.35</v>
      </c>
      <c r="Y441" s="174">
        <f>Table1[[#This Row],[ExpenditureDetails3]]*100000</f>
        <v>35000</v>
      </c>
      <c r="Z441" s="174">
        <f>Table1[[#This Row],[ExpenditureDetails4]]/Table1[[#This Row],[Component detail 4]]</f>
        <v>35000</v>
      </c>
      <c r="AA441" s="109">
        <v>2</v>
      </c>
      <c r="AB441" s="109">
        <v>10</v>
      </c>
      <c r="AC441" s="174">
        <f>IF(ISNUMBER([ExpenditureDetails4]),[ExpenditureDetails4]*HLOOKUP([ExpenditureDetails1],'Currency Conversion'!$A$6:$BE$45,19,FALSE),"No Data")</f>
        <v>51179.671533303452</v>
      </c>
      <c r="AD441" s="174">
        <f>Table1[[#This Row],[Calculations1]]/exchange_rate_2010</f>
        <v>1119.2731011017149</v>
      </c>
      <c r="AE4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441" s="174">
        <f>Table1[[#This Row],[Calculations3]]/exchange_rate_2010</f>
        <v>111.92731011017149</v>
      </c>
      <c r="AG441" s="110"/>
      <c r="AH441" s="53"/>
      <c r="BD441" s="36"/>
      <c r="BE441" s="36"/>
      <c r="BF441" s="36"/>
      <c r="BG441" s="36"/>
      <c r="BH441" s="36"/>
      <c r="BI441" s="36"/>
      <c r="BJ441" s="36"/>
      <c r="BK441" s="48"/>
      <c r="BL441" s="36"/>
      <c r="BM441" s="36"/>
      <c r="BN441" s="36"/>
      <c r="BO441" s="36"/>
      <c r="BP441" s="36"/>
      <c r="BQ441" s="36"/>
      <c r="BR441" s="36"/>
    </row>
    <row r="442" spans="2:70" ht="15" customHeight="1">
      <c r="B442" s="48">
        <v>496</v>
      </c>
      <c r="C442" s="48" t="s">
        <v>1703</v>
      </c>
      <c r="D442" s="108">
        <v>940</v>
      </c>
      <c r="E442" s="109" t="s">
        <v>2508</v>
      </c>
      <c r="F442" s="109" t="s">
        <v>1817</v>
      </c>
      <c r="G442" s="109" t="s">
        <v>1584</v>
      </c>
      <c r="H442" s="108" t="s">
        <v>1595</v>
      </c>
      <c r="I442" s="108" t="s">
        <v>2855</v>
      </c>
      <c r="J442" s="108" t="s">
        <v>2852</v>
      </c>
      <c r="K442" s="108" t="s">
        <v>2859</v>
      </c>
      <c r="L442" s="108">
        <v>11</v>
      </c>
      <c r="M442" s="110" t="s">
        <v>2617</v>
      </c>
      <c r="N442" s="111" t="s">
        <v>1712</v>
      </c>
      <c r="O442" s="111"/>
      <c r="P442" s="111" t="s">
        <v>1347</v>
      </c>
      <c r="Q442" s="111">
        <v>1</v>
      </c>
      <c r="R442" s="111">
        <v>7.5</v>
      </c>
      <c r="S442" s="111"/>
      <c r="T442" s="109" t="s">
        <v>7</v>
      </c>
      <c r="U442" s="108">
        <v>1</v>
      </c>
      <c r="V442" s="109">
        <v>2008</v>
      </c>
      <c r="W442" s="108">
        <f>IF(Table1[[#This Row],[ExpenditureDetails1]]=2010,1,(2010-Table1[[#This Row],[ExpenditureDetails1]]))</f>
        <v>2</v>
      </c>
      <c r="X442" s="109">
        <v>0.25</v>
      </c>
      <c r="Y442" s="174">
        <f>Table1[[#This Row],[ExpenditureDetails3]]*100000</f>
        <v>25000</v>
      </c>
      <c r="Z442" s="174">
        <f>Table1[[#This Row],[ExpenditureDetails4]]/Table1[[#This Row],[Component detail 4]]</f>
        <v>25000</v>
      </c>
      <c r="AA442" s="109">
        <v>1</v>
      </c>
      <c r="AB442" s="109">
        <v>10</v>
      </c>
      <c r="AC442" s="174">
        <f>IF(ISNUMBER([ExpenditureDetails4]),[ExpenditureDetails4]*HLOOKUP([ExpenditureDetails1],'Currency Conversion'!$A$6:$BE$45,19,FALSE),"No Data")</f>
        <v>28685.077077610284</v>
      </c>
      <c r="AD442" s="174">
        <f>Table1[[#This Row],[Calculations1]]/exchange_rate_2010</f>
        <v>627.32788652436727</v>
      </c>
      <c r="AE4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2868.5077077610285</v>
      </c>
      <c r="AF442" s="174">
        <f>Table1[[#This Row],[Calculations3]]/exchange_rate_2010</f>
        <v>62.732788652436732</v>
      </c>
      <c r="AG442" s="110"/>
      <c r="AH442" s="53"/>
      <c r="BD442" s="36"/>
      <c r="BE442" s="36"/>
      <c r="BF442" s="36"/>
      <c r="BG442" s="36"/>
      <c r="BH442" s="36"/>
      <c r="BI442" s="36"/>
      <c r="BJ442" s="36"/>
      <c r="BK442" s="48"/>
      <c r="BL442" s="36"/>
      <c r="BM442" s="36"/>
      <c r="BN442" s="36"/>
      <c r="BO442" s="36"/>
      <c r="BP442" s="36"/>
      <c r="BQ442" s="36"/>
      <c r="BR442" s="36"/>
    </row>
    <row r="443" spans="2:70" ht="15" customHeight="1">
      <c r="B443" s="48">
        <v>497</v>
      </c>
      <c r="C443" s="48" t="s">
        <v>1703</v>
      </c>
      <c r="D443" s="108">
        <v>940</v>
      </c>
      <c r="E443" s="109" t="s">
        <v>2508</v>
      </c>
      <c r="F443" s="109" t="s">
        <v>1817</v>
      </c>
      <c r="G443" s="109" t="s">
        <v>1584</v>
      </c>
      <c r="H443" s="108" t="s">
        <v>1595</v>
      </c>
      <c r="I443" s="108" t="s">
        <v>2855</v>
      </c>
      <c r="J443" s="108" t="s">
        <v>2852</v>
      </c>
      <c r="K443" s="108" t="s">
        <v>2859</v>
      </c>
      <c r="L443" s="108">
        <v>11</v>
      </c>
      <c r="M443" s="110" t="s">
        <v>2617</v>
      </c>
      <c r="N443" s="111" t="s">
        <v>364</v>
      </c>
      <c r="O443" s="111" t="s">
        <v>2465</v>
      </c>
      <c r="P443" s="111" t="s">
        <v>1597</v>
      </c>
      <c r="Q443" s="111">
        <v>1</v>
      </c>
      <c r="R443" s="111">
        <v>3500</v>
      </c>
      <c r="S443" s="111"/>
      <c r="T443" s="109" t="s">
        <v>7</v>
      </c>
      <c r="U443" s="108">
        <v>1</v>
      </c>
      <c r="V443" s="109">
        <v>2009</v>
      </c>
      <c r="W443" s="108">
        <f>IF(Table1[[#This Row],[ExpenditureDetails1]]=2010,1,(2010-Table1[[#This Row],[ExpenditureDetails1]]))</f>
        <v>1</v>
      </c>
      <c r="X443" s="109">
        <v>3</v>
      </c>
      <c r="Y443" s="174">
        <f>Table1[[#This Row],[ExpenditureDetails3]]*100000</f>
        <v>300000</v>
      </c>
      <c r="Z443" s="174">
        <f>Table1[[#This Row],[ExpenditureDetails4]]/Table1[[#This Row],[Component detail 4]]</f>
        <v>300000</v>
      </c>
      <c r="AA443" s="109">
        <v>1</v>
      </c>
      <c r="AB443" s="109">
        <v>20</v>
      </c>
      <c r="AC443" s="174">
        <f>IF(ISNUMBER([ExpenditureDetails4]),[ExpenditureDetails4]*HLOOKUP([ExpenditureDetails1],'Currency Conversion'!$A$6:$BE$45,19,FALSE),"No Data")</f>
        <v>322624.87497108825</v>
      </c>
      <c r="AD443" s="174">
        <f>Table1[[#This Row],[Calculations1]]/exchange_rate_2010</f>
        <v>7055.6401298211895</v>
      </c>
      <c r="AE4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16131.243748554412</v>
      </c>
      <c r="AF443" s="174">
        <f>Table1[[#This Row],[Calculations3]]/exchange_rate_2010</f>
        <v>352.78200649105946</v>
      </c>
      <c r="AG443" s="110"/>
      <c r="AH443" s="53"/>
      <c r="BD443" s="36"/>
      <c r="BE443" s="36"/>
      <c r="BF443" s="36"/>
      <c r="BG443" s="36"/>
      <c r="BH443" s="36"/>
      <c r="BI443" s="36"/>
      <c r="BJ443" s="36"/>
      <c r="BK443" s="48"/>
      <c r="BL443" s="36"/>
      <c r="BM443" s="36"/>
      <c r="BN443" s="36"/>
      <c r="BO443" s="36"/>
      <c r="BP443" s="36"/>
      <c r="BQ443" s="36"/>
      <c r="BR443" s="36"/>
    </row>
    <row r="444" spans="2:70" ht="15" customHeight="1">
      <c r="B444" s="48">
        <v>498</v>
      </c>
      <c r="C444" s="48" t="s">
        <v>1703</v>
      </c>
      <c r="D444" s="108">
        <v>940</v>
      </c>
      <c r="E444" s="109" t="s">
        <v>2508</v>
      </c>
      <c r="F444" s="109" t="s">
        <v>1817</v>
      </c>
      <c r="G444" s="109" t="s">
        <v>1584</v>
      </c>
      <c r="H444" s="108" t="s">
        <v>1595</v>
      </c>
      <c r="I444" s="108" t="s">
        <v>2855</v>
      </c>
      <c r="J444" s="108" t="s">
        <v>2852</v>
      </c>
      <c r="K444" s="108" t="s">
        <v>2859</v>
      </c>
      <c r="L444" s="108">
        <v>11</v>
      </c>
      <c r="M444" s="110" t="s">
        <v>2617</v>
      </c>
      <c r="N444" s="111" t="s">
        <v>1712</v>
      </c>
      <c r="O444" s="111"/>
      <c r="P444" s="111" t="s">
        <v>27</v>
      </c>
      <c r="Q444" s="111">
        <v>1</v>
      </c>
      <c r="R444" s="111"/>
      <c r="S444" s="111" t="s">
        <v>2392</v>
      </c>
      <c r="T444" s="109" t="s">
        <v>28</v>
      </c>
      <c r="U444" s="108">
        <v>2</v>
      </c>
      <c r="V444" s="109">
        <v>2008</v>
      </c>
      <c r="W444" s="108"/>
      <c r="X444" s="109">
        <v>0.27</v>
      </c>
      <c r="Y444" s="174">
        <f>Table1[[#This Row],[ExpenditureDetails3]]*100000</f>
        <v>27000</v>
      </c>
      <c r="Z444" s="174">
        <f>Table1[[#This Row],[ExpenditureDetails4]]/Table1[[#This Row],[Component detail 4]]</f>
        <v>27000</v>
      </c>
      <c r="AA444" s="109">
        <v>1</v>
      </c>
      <c r="AB444" s="109" t="s">
        <v>26</v>
      </c>
      <c r="AC444" s="174">
        <f>IF(ISNUMBER([ExpenditureDetails4]),[ExpenditureDetails4]*HLOOKUP([ExpenditureDetails1],'Currency Conversion'!$A$6:$BE$45,19,FALSE),"No Data")</f>
        <v>30979.883243819106</v>
      </c>
      <c r="AD444" s="174">
        <f>Table1[[#This Row],[Calculations1]]/exchange_rate_2010</f>
        <v>677.51411744631662</v>
      </c>
      <c r="AE444" s="174" t="s">
        <v>2912</v>
      </c>
      <c r="AF444" s="174" t="s">
        <v>2912</v>
      </c>
      <c r="AG444" s="110"/>
      <c r="AH444" s="53"/>
      <c r="BD444" s="36"/>
      <c r="BE444" s="36"/>
      <c r="BF444" s="36"/>
      <c r="BG444" s="36"/>
      <c r="BH444" s="36"/>
      <c r="BI444" s="36"/>
      <c r="BJ444" s="36"/>
      <c r="BK444" s="48"/>
      <c r="BL444" s="36"/>
      <c r="BM444" s="36"/>
      <c r="BN444" s="36"/>
      <c r="BO444" s="36"/>
      <c r="BP444" s="36"/>
      <c r="BQ444" s="36"/>
      <c r="BR444" s="36"/>
    </row>
    <row r="445" spans="2:70" ht="15" customHeight="1">
      <c r="B445" s="48">
        <v>499</v>
      </c>
      <c r="C445" s="48" t="s">
        <v>1703</v>
      </c>
      <c r="D445" s="108">
        <v>940</v>
      </c>
      <c r="E445" s="109" t="s">
        <v>2508</v>
      </c>
      <c r="F445" s="109" t="s">
        <v>1817</v>
      </c>
      <c r="G445" s="109" t="s">
        <v>1584</v>
      </c>
      <c r="H445" s="108" t="s">
        <v>1595</v>
      </c>
      <c r="I445" s="108" t="s">
        <v>2855</v>
      </c>
      <c r="J445" s="108" t="s">
        <v>2852</v>
      </c>
      <c r="K445" s="108" t="s">
        <v>2859</v>
      </c>
      <c r="L445" s="108">
        <v>11</v>
      </c>
      <c r="M445" s="110" t="s">
        <v>2617</v>
      </c>
      <c r="N445" s="111" t="s">
        <v>1717</v>
      </c>
      <c r="O445" s="111"/>
      <c r="P445" s="111" t="s">
        <v>1505</v>
      </c>
      <c r="Q445" s="111">
        <v>1</v>
      </c>
      <c r="R445" s="111"/>
      <c r="S445" s="111"/>
      <c r="T445" s="109" t="s">
        <v>31</v>
      </c>
      <c r="U445" s="108">
        <v>3</v>
      </c>
      <c r="V445" s="109">
        <v>2008</v>
      </c>
      <c r="W445" s="108"/>
      <c r="X445" s="109">
        <v>0.36</v>
      </c>
      <c r="Y445" s="174">
        <f>Table1[[#This Row],[ExpenditureDetails3]]*100000</f>
        <v>36000</v>
      </c>
      <c r="Z445" s="174">
        <f>Table1[[#This Row],[ExpenditureDetails4]]/Table1[[#This Row],[Component detail 4]]</f>
        <v>36000</v>
      </c>
      <c r="AA445" s="109">
        <v>1</v>
      </c>
      <c r="AB445" s="109"/>
      <c r="AC445" s="174">
        <f>IF(ISNUMBER([ExpenditureDetails4]),[ExpenditureDetails4]*HLOOKUP([ExpenditureDetails1],'Currency Conversion'!$A$6:$BE$45,19,FALSE),"No Data")</f>
        <v>41306.510991758805</v>
      </c>
      <c r="AD445" s="174">
        <f>Table1[[#This Row],[Calculations1]]/exchange_rate_2010</f>
        <v>903.35215659508879</v>
      </c>
      <c r="AE4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41306.510991758805</v>
      </c>
      <c r="AF445" s="174">
        <f>Table1[[#This Row],[Calculations3]]/exchange_rate_2010</f>
        <v>903.35215659508879</v>
      </c>
      <c r="AG445" s="110"/>
      <c r="AH445" s="53"/>
      <c r="BD445" s="36"/>
      <c r="BE445" s="36"/>
      <c r="BF445" s="36"/>
      <c r="BG445" s="36"/>
      <c r="BH445" s="36"/>
      <c r="BI445" s="36"/>
      <c r="BJ445" s="36"/>
      <c r="BK445" s="48"/>
      <c r="BL445" s="36"/>
      <c r="BM445" s="36"/>
      <c r="BN445" s="36"/>
      <c r="BO445" s="36"/>
      <c r="BP445" s="36"/>
      <c r="BQ445" s="36"/>
      <c r="BR445" s="36"/>
    </row>
    <row r="446" spans="2:70" ht="15" customHeight="1">
      <c r="B446" s="48">
        <v>500</v>
      </c>
      <c r="C446" s="48" t="s">
        <v>1703</v>
      </c>
      <c r="D446" s="108">
        <v>940</v>
      </c>
      <c r="E446" s="109" t="s">
        <v>2508</v>
      </c>
      <c r="F446" s="109" t="s">
        <v>1817</v>
      </c>
      <c r="G446" s="109" t="s">
        <v>1584</v>
      </c>
      <c r="H446" s="108" t="s">
        <v>1595</v>
      </c>
      <c r="I446" s="108" t="s">
        <v>2855</v>
      </c>
      <c r="J446" s="108" t="s">
        <v>2852</v>
      </c>
      <c r="K446" s="108" t="s">
        <v>2859</v>
      </c>
      <c r="L446" s="108">
        <v>11</v>
      </c>
      <c r="M446" s="110" t="s">
        <v>2617</v>
      </c>
      <c r="N446" s="111" t="s">
        <v>1719</v>
      </c>
      <c r="O446" s="111"/>
      <c r="P446" s="111" t="s">
        <v>1714</v>
      </c>
      <c r="Q446" s="111">
        <v>1</v>
      </c>
      <c r="R446" s="111"/>
      <c r="S446" s="111"/>
      <c r="T446" s="109" t="s">
        <v>31</v>
      </c>
      <c r="U446" s="108">
        <v>3</v>
      </c>
      <c r="V446" s="109">
        <v>2008</v>
      </c>
      <c r="W446" s="108"/>
      <c r="X446" s="109">
        <v>1.7999999999999999E-2</v>
      </c>
      <c r="Y446" s="174">
        <f>Table1[[#This Row],[ExpenditureDetails3]]*100000</f>
        <v>1799.9999999999998</v>
      </c>
      <c r="Z446" s="174">
        <f>Table1[[#This Row],[ExpenditureDetails4]]/Table1[[#This Row],[Component detail 4]]</f>
        <v>1799.9999999999998</v>
      </c>
      <c r="AA446" s="109">
        <v>1</v>
      </c>
      <c r="AB446" s="109"/>
      <c r="AC446" s="174">
        <f>IF(ISNUMBER([ExpenditureDetails4]),[ExpenditureDetails4]*HLOOKUP([ExpenditureDetails1],'Currency Conversion'!$A$6:$BE$45,19,FALSE),"No Data")</f>
        <v>2065.3255495879403</v>
      </c>
      <c r="AD446" s="174">
        <f>Table1[[#This Row],[Calculations1]]/exchange_rate_2010</f>
        <v>45.167607829754445</v>
      </c>
      <c r="AE4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2065.3255495879403</v>
      </c>
      <c r="AF446" s="174">
        <f>Table1[[#This Row],[Calculations3]]/exchange_rate_2010</f>
        <v>45.167607829754445</v>
      </c>
      <c r="AG446" s="110"/>
      <c r="AH446" s="53"/>
      <c r="BD446" s="36"/>
      <c r="BE446" s="36"/>
      <c r="BF446" s="36"/>
      <c r="BG446" s="36"/>
      <c r="BH446" s="36"/>
      <c r="BI446" s="36"/>
      <c r="BJ446" s="36"/>
      <c r="BK446" s="48"/>
      <c r="BL446" s="36"/>
      <c r="BM446" s="36"/>
      <c r="BN446" s="36"/>
      <c r="BO446" s="36"/>
      <c r="BP446" s="36"/>
      <c r="BQ446" s="36"/>
      <c r="BR446" s="36"/>
    </row>
    <row r="447" spans="2:70" ht="15" customHeight="1">
      <c r="B447" s="48">
        <v>501</v>
      </c>
      <c r="C447" s="48" t="s">
        <v>1703</v>
      </c>
      <c r="D447" s="108">
        <v>940</v>
      </c>
      <c r="E447" s="109" t="s">
        <v>2508</v>
      </c>
      <c r="F447" s="109" t="s">
        <v>1817</v>
      </c>
      <c r="G447" s="109" t="s">
        <v>1584</v>
      </c>
      <c r="H447" s="108" t="s">
        <v>1595</v>
      </c>
      <c r="I447" s="108" t="s">
        <v>2855</v>
      </c>
      <c r="J447" s="108" t="s">
        <v>2852</v>
      </c>
      <c r="K447" s="108" t="s">
        <v>2859</v>
      </c>
      <c r="L447" s="108">
        <v>11</v>
      </c>
      <c r="M447" s="110" t="s">
        <v>2617</v>
      </c>
      <c r="N447" s="111" t="s">
        <v>1719</v>
      </c>
      <c r="O447" s="111"/>
      <c r="P447" s="111" t="s">
        <v>1601</v>
      </c>
      <c r="Q447" s="111">
        <v>1</v>
      </c>
      <c r="R447" s="111"/>
      <c r="S447" s="111"/>
      <c r="T447" s="109" t="s">
        <v>31</v>
      </c>
      <c r="U447" s="108">
        <v>3</v>
      </c>
      <c r="V447" s="109">
        <v>2008</v>
      </c>
      <c r="W447" s="108"/>
      <c r="X447" s="109">
        <v>1.2E-2</v>
      </c>
      <c r="Y447" s="174">
        <f>Table1[[#This Row],[ExpenditureDetails3]]*100000</f>
        <v>1200</v>
      </c>
      <c r="Z447" s="174">
        <f>Table1[[#This Row],[ExpenditureDetails4]]/Table1[[#This Row],[Component detail 4]]</f>
        <v>1200</v>
      </c>
      <c r="AA447" s="109">
        <v>1</v>
      </c>
      <c r="AB447" s="109"/>
      <c r="AC447" s="174">
        <f>IF(ISNUMBER([ExpenditureDetails4]),[ExpenditureDetails4]*HLOOKUP([ExpenditureDetails1],'Currency Conversion'!$A$6:$BE$45,19,FALSE),"No Data")</f>
        <v>1376.8836997252936</v>
      </c>
      <c r="AD447" s="174">
        <f>Table1[[#This Row],[Calculations1]]/exchange_rate_2010</f>
        <v>30.11173855316963</v>
      </c>
      <c r="AE4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447" s="174">
        <f>Table1[[#This Row],[Calculations3]]/exchange_rate_2010</f>
        <v>30.11173855316963</v>
      </c>
      <c r="AG447" s="110"/>
      <c r="AH447" s="53"/>
      <c r="BD447" s="36"/>
      <c r="BE447" s="36"/>
      <c r="BF447" s="36"/>
      <c r="BG447" s="36"/>
      <c r="BH447" s="36"/>
      <c r="BI447" s="36"/>
      <c r="BJ447" s="36"/>
      <c r="BK447" s="48"/>
      <c r="BL447" s="36"/>
      <c r="BM447" s="36"/>
      <c r="BN447" s="36"/>
      <c r="BO447" s="36"/>
      <c r="BP447" s="36"/>
      <c r="BQ447" s="36"/>
      <c r="BR447" s="36"/>
    </row>
    <row r="448" spans="2:70" ht="15" customHeight="1">
      <c r="B448" s="48">
        <v>504</v>
      </c>
      <c r="C448" s="48" t="s">
        <v>1703</v>
      </c>
      <c r="D448" s="108">
        <v>940</v>
      </c>
      <c r="E448" s="109" t="s">
        <v>2508</v>
      </c>
      <c r="F448" s="109" t="s">
        <v>1817</v>
      </c>
      <c r="G448" s="109" t="s">
        <v>1584</v>
      </c>
      <c r="H448" s="108" t="s">
        <v>1595</v>
      </c>
      <c r="I448" s="108" t="s">
        <v>2855</v>
      </c>
      <c r="J448" s="108" t="s">
        <v>2852</v>
      </c>
      <c r="K448" s="108" t="s">
        <v>2859</v>
      </c>
      <c r="L448" s="108">
        <v>11</v>
      </c>
      <c r="M448" s="110" t="s">
        <v>2617</v>
      </c>
      <c r="N448" s="111" t="s">
        <v>2474</v>
      </c>
      <c r="O448" s="111"/>
      <c r="P448" s="111" t="s">
        <v>78</v>
      </c>
      <c r="Q448" s="111">
        <v>1</v>
      </c>
      <c r="R448" s="111"/>
      <c r="S448" s="111"/>
      <c r="T448" s="109" t="s">
        <v>31</v>
      </c>
      <c r="U448" s="108">
        <v>3</v>
      </c>
      <c r="V448" s="109">
        <v>2008</v>
      </c>
      <c r="W448" s="108"/>
      <c r="X448" s="109">
        <v>0.05</v>
      </c>
      <c r="Y448" s="174">
        <f>Table1[[#This Row],[ExpenditureDetails3]]*100000</f>
        <v>5000</v>
      </c>
      <c r="Z448" s="174">
        <f>Table1[[#This Row],[ExpenditureDetails4]]/Table1[[#This Row],[Component detail 4]]</f>
        <v>5000</v>
      </c>
      <c r="AA448" s="109">
        <v>1</v>
      </c>
      <c r="AB448" s="109"/>
      <c r="AC448" s="174">
        <f>IF(ISNUMBER([ExpenditureDetails4]),[ExpenditureDetails4]*HLOOKUP([ExpenditureDetails1],'Currency Conversion'!$A$6:$BE$45,19,FALSE),"No Data")</f>
        <v>5737.0154155220562</v>
      </c>
      <c r="AD448" s="174">
        <f>Table1[[#This Row],[Calculations1]]/exchange_rate_2010</f>
        <v>125.46557730487345</v>
      </c>
      <c r="AE4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448" s="174">
        <f>Table1[[#This Row],[Calculations3]]/exchange_rate_2010</f>
        <v>125.46557730487345</v>
      </c>
      <c r="AG448" s="110"/>
      <c r="AH448" s="53"/>
      <c r="BD448" s="36"/>
      <c r="BE448" s="36"/>
      <c r="BF448" s="36"/>
      <c r="BG448" s="36"/>
      <c r="BH448" s="36"/>
      <c r="BI448" s="36"/>
      <c r="BJ448" s="36"/>
      <c r="BK448" s="48"/>
      <c r="BL448" s="36"/>
      <c r="BM448" s="36"/>
      <c r="BN448" s="36"/>
      <c r="BO448" s="36"/>
      <c r="BP448" s="36"/>
      <c r="BQ448" s="36"/>
      <c r="BR448" s="36"/>
    </row>
    <row r="449" spans="2:70" ht="15" customHeight="1">
      <c r="B449" s="48">
        <v>505</v>
      </c>
      <c r="C449" s="48" t="s">
        <v>1703</v>
      </c>
      <c r="D449" s="108">
        <v>940</v>
      </c>
      <c r="E449" s="109" t="s">
        <v>2508</v>
      </c>
      <c r="F449" s="109" t="s">
        <v>1817</v>
      </c>
      <c r="G449" s="109" t="s">
        <v>1584</v>
      </c>
      <c r="H449" s="108" t="s">
        <v>1595</v>
      </c>
      <c r="I449" s="108" t="s">
        <v>2855</v>
      </c>
      <c r="J449" s="108" t="s">
        <v>2852</v>
      </c>
      <c r="K449" s="108" t="s">
        <v>2859</v>
      </c>
      <c r="L449" s="108">
        <v>11</v>
      </c>
      <c r="M449" s="110" t="s">
        <v>2617</v>
      </c>
      <c r="N449" s="111" t="s">
        <v>1721</v>
      </c>
      <c r="O449" s="111"/>
      <c r="P449" s="111" t="s">
        <v>76</v>
      </c>
      <c r="Q449" s="111">
        <v>1</v>
      </c>
      <c r="R449" s="111"/>
      <c r="S449" s="111"/>
      <c r="T449" s="109" t="s">
        <v>24</v>
      </c>
      <c r="U449" s="108">
        <v>4</v>
      </c>
      <c r="V449" s="109">
        <v>2009</v>
      </c>
      <c r="W449" s="108">
        <f>IF(Table1[[#This Row],[ExpenditureDetails1]]=2010,1,(2010-Table1[[#This Row],[ExpenditureDetails1]]))</f>
        <v>1</v>
      </c>
      <c r="X449" s="109">
        <v>0.03</v>
      </c>
      <c r="Y449" s="174">
        <f>Table1[[#This Row],[ExpenditureDetails3]]*100000</f>
        <v>3000</v>
      </c>
      <c r="Z449" s="174">
        <f>Table1[[#This Row],[ExpenditureDetails4]]/Table1[[#This Row],[Component detail 4]]</f>
        <v>3000</v>
      </c>
      <c r="AA449" s="109">
        <v>1</v>
      </c>
      <c r="AB449" s="109">
        <v>20</v>
      </c>
      <c r="AC449" s="174">
        <f>IF(ISNUMBER([ExpenditureDetails4]),[ExpenditureDetails4]*HLOOKUP([ExpenditureDetails1],'Currency Conversion'!$A$6:$BE$45,19,FALSE),"No Data")</f>
        <v>3226.2487497108823</v>
      </c>
      <c r="AD449" s="174">
        <f>Table1[[#This Row],[Calculations1]]/exchange_rate_2010</f>
        <v>70.556401298211881</v>
      </c>
      <c r="AE4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449" s="174">
        <f>Table1[[#This Row],[Calculations3]]/exchange_rate_2010</f>
        <v>70.556401298211881</v>
      </c>
      <c r="AG449" s="110"/>
      <c r="AH449" s="53"/>
      <c r="BD449" s="36"/>
      <c r="BE449" s="36"/>
      <c r="BF449" s="36"/>
      <c r="BG449" s="36"/>
      <c r="BH449" s="36"/>
      <c r="BI449" s="36"/>
      <c r="BJ449" s="36"/>
      <c r="BK449" s="48"/>
      <c r="BL449" s="36"/>
      <c r="BM449" s="36"/>
      <c r="BN449" s="36"/>
      <c r="BO449" s="36"/>
      <c r="BP449" s="36"/>
      <c r="BQ449" s="36"/>
      <c r="BR449" s="36"/>
    </row>
    <row r="450" spans="2:70" ht="15" customHeight="1">
      <c r="B450" s="48">
        <v>507</v>
      </c>
      <c r="C450" s="48" t="s">
        <v>1703</v>
      </c>
      <c r="D450" s="108">
        <v>2346</v>
      </c>
      <c r="E450" s="109" t="s">
        <v>2508</v>
      </c>
      <c r="F450" s="109" t="s">
        <v>1816</v>
      </c>
      <c r="G450" s="109" t="s">
        <v>1821</v>
      </c>
      <c r="H450" s="108" t="s">
        <v>1346</v>
      </c>
      <c r="I450" s="108" t="s">
        <v>2855</v>
      </c>
      <c r="J450" s="108" t="s">
        <v>2852</v>
      </c>
      <c r="K450" s="108" t="s">
        <v>2859</v>
      </c>
      <c r="L450" s="108">
        <v>11</v>
      </c>
      <c r="M450" s="110" t="s">
        <v>2617</v>
      </c>
      <c r="N450" s="111" t="s">
        <v>20</v>
      </c>
      <c r="O450" s="111" t="s">
        <v>2486</v>
      </c>
      <c r="P450" s="111" t="s">
        <v>1350</v>
      </c>
      <c r="Q450" s="111">
        <v>1</v>
      </c>
      <c r="R450" s="109">
        <v>1000</v>
      </c>
      <c r="S450" s="109"/>
      <c r="T450" s="109" t="s">
        <v>7</v>
      </c>
      <c r="U450" s="108">
        <v>1</v>
      </c>
      <c r="V450" s="109">
        <v>2008</v>
      </c>
      <c r="W450" s="108">
        <f>IF(Table1[[#This Row],[ExpenditureDetails1]]=2010,1,(2010-Table1[[#This Row],[ExpenditureDetails1]]))</f>
        <v>2</v>
      </c>
      <c r="X450" s="109">
        <v>1.1000000000000001</v>
      </c>
      <c r="Y450" s="174">
        <f>Table1[[#This Row],[ExpenditureDetails3]]*100000</f>
        <v>110000.00000000001</v>
      </c>
      <c r="Z450" s="174">
        <f>Table1[[#This Row],[ExpenditureDetails4]]/Table1[[#This Row],[Component detail 4]]</f>
        <v>110000.00000000001</v>
      </c>
      <c r="AA450" s="109">
        <v>1</v>
      </c>
      <c r="AB450" s="109">
        <v>10</v>
      </c>
      <c r="AC450" s="174">
        <f>IF(ISNUMBER([ExpenditureDetails4]),[ExpenditureDetails4]*HLOOKUP([ExpenditureDetails1],'Currency Conversion'!$A$6:$BE$45,19,FALSE),"No Data")</f>
        <v>126214.33914148527</v>
      </c>
      <c r="AD450" s="174">
        <f>Table1[[#This Row],[Calculations1]]/exchange_rate_2010</f>
        <v>2760.2427007072165</v>
      </c>
      <c r="AE4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12621.433914148527</v>
      </c>
      <c r="AF450" s="174">
        <f>Table1[[#This Row],[Calculations3]]/exchange_rate_2010</f>
        <v>276.02427007072168</v>
      </c>
      <c r="AG450" s="110"/>
      <c r="AH450" s="53"/>
      <c r="BD450" s="36"/>
      <c r="BE450" s="36"/>
      <c r="BF450" s="36"/>
      <c r="BG450" s="36"/>
      <c r="BH450" s="36"/>
      <c r="BI450" s="36"/>
      <c r="BJ450" s="36"/>
      <c r="BK450" s="48"/>
      <c r="BL450" s="36"/>
      <c r="BM450" s="36"/>
      <c r="BN450" s="36"/>
      <c r="BO450" s="36"/>
      <c r="BP450" s="36"/>
      <c r="BQ450" s="36"/>
      <c r="BR450" s="36"/>
    </row>
    <row r="451" spans="2:70" ht="15" customHeight="1">
      <c r="B451" s="48">
        <v>508</v>
      </c>
      <c r="C451" s="48" t="s">
        <v>1703</v>
      </c>
      <c r="D451" s="108">
        <v>2346</v>
      </c>
      <c r="E451" s="109" t="s">
        <v>2508</v>
      </c>
      <c r="F451" s="109" t="s">
        <v>1816</v>
      </c>
      <c r="G451" s="109" t="s">
        <v>1821</v>
      </c>
      <c r="H451" s="108" t="s">
        <v>1346</v>
      </c>
      <c r="I451" s="108" t="s">
        <v>2855</v>
      </c>
      <c r="J451" s="108" t="s">
        <v>2852</v>
      </c>
      <c r="K451" s="108" t="s">
        <v>2859</v>
      </c>
      <c r="L451" s="108">
        <v>11</v>
      </c>
      <c r="M451" s="110" t="s">
        <v>2617</v>
      </c>
      <c r="N451" s="111" t="s">
        <v>20</v>
      </c>
      <c r="O451" s="111" t="s">
        <v>2466</v>
      </c>
      <c r="P451" s="111" t="s">
        <v>156</v>
      </c>
      <c r="Q451" s="111">
        <v>1</v>
      </c>
      <c r="R451" s="109"/>
      <c r="S451" s="109"/>
      <c r="T451" s="109" t="s">
        <v>7</v>
      </c>
      <c r="U451" s="108">
        <v>1</v>
      </c>
      <c r="V451" s="109">
        <v>2008</v>
      </c>
      <c r="W451" s="108">
        <f>IF(Table1[[#This Row],[ExpenditureDetails1]]=2010,1,(2010-Table1[[#This Row],[ExpenditureDetails1]]))</f>
        <v>2</v>
      </c>
      <c r="X451" s="109">
        <v>0.06</v>
      </c>
      <c r="Y451" s="174">
        <f>Table1[[#This Row],[ExpenditureDetails3]]*100000</f>
        <v>6000</v>
      </c>
      <c r="Z451" s="174">
        <f>Table1[[#This Row],[ExpenditureDetails4]]/Table1[[#This Row],[Component detail 4]]</f>
        <v>6000</v>
      </c>
      <c r="AA451" s="109">
        <v>1</v>
      </c>
      <c r="AB451" s="109">
        <v>10</v>
      </c>
      <c r="AC451" s="174">
        <f>IF(ISNUMBER([ExpenditureDetails4]),[ExpenditureDetails4]*HLOOKUP([ExpenditureDetails1],'Currency Conversion'!$A$6:$BE$45,19,FALSE),"No Data")</f>
        <v>6884.4184986264681</v>
      </c>
      <c r="AD451" s="174">
        <f>Table1[[#This Row],[Calculations1]]/exchange_rate_2010</f>
        <v>150.55869276584815</v>
      </c>
      <c r="AE4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688.44184986264679</v>
      </c>
      <c r="AF451" s="174">
        <f>Table1[[#This Row],[Calculations3]]/exchange_rate_2010</f>
        <v>15.055869276584815</v>
      </c>
      <c r="AG451" s="110"/>
      <c r="AH451" s="53"/>
      <c r="BD451" s="36"/>
      <c r="BE451" s="36"/>
      <c r="BF451" s="36"/>
      <c r="BG451" s="36"/>
      <c r="BH451" s="36"/>
      <c r="BI451" s="36"/>
      <c r="BJ451" s="36"/>
      <c r="BK451" s="48"/>
      <c r="BL451" s="36"/>
      <c r="BM451" s="36"/>
      <c r="BN451" s="36"/>
      <c r="BO451" s="36"/>
      <c r="BP451" s="36"/>
      <c r="BQ451" s="36"/>
      <c r="BR451" s="36"/>
    </row>
    <row r="452" spans="2:70" ht="15" customHeight="1">
      <c r="B452" s="48">
        <v>509</v>
      </c>
      <c r="C452" s="48" t="s">
        <v>1703</v>
      </c>
      <c r="D452" s="108">
        <v>2346</v>
      </c>
      <c r="E452" s="109" t="s">
        <v>2508</v>
      </c>
      <c r="F452" s="109" t="s">
        <v>1816</v>
      </c>
      <c r="G452" s="109" t="s">
        <v>1821</v>
      </c>
      <c r="H452" s="108" t="s">
        <v>1346</v>
      </c>
      <c r="I452" s="108" t="s">
        <v>2855</v>
      </c>
      <c r="J452" s="108" t="s">
        <v>2852</v>
      </c>
      <c r="K452" s="108" t="s">
        <v>2859</v>
      </c>
      <c r="L452" s="108">
        <v>11</v>
      </c>
      <c r="M452" s="110" t="s">
        <v>2617</v>
      </c>
      <c r="N452" s="111" t="s">
        <v>1720</v>
      </c>
      <c r="O452" s="111"/>
      <c r="P452" s="111" t="s">
        <v>533</v>
      </c>
      <c r="Q452" s="111">
        <v>1</v>
      </c>
      <c r="R452" s="109"/>
      <c r="S452" s="109"/>
      <c r="T452" s="109" t="s">
        <v>31</v>
      </c>
      <c r="U452" s="108">
        <v>3</v>
      </c>
      <c r="V452" s="109">
        <v>2008</v>
      </c>
      <c r="W452" s="108"/>
      <c r="X452" s="109">
        <v>9.5299999999999996E-2</v>
      </c>
      <c r="Y452" s="174">
        <f>Table1[[#This Row],[ExpenditureDetails3]]*100000</f>
        <v>9530</v>
      </c>
      <c r="Z452" s="174">
        <f>Table1[[#This Row],[ExpenditureDetails4]]/Table1[[#This Row],[Component detail 4]]</f>
        <v>9530</v>
      </c>
      <c r="AA452" s="109">
        <v>1</v>
      </c>
      <c r="AB452" s="109"/>
      <c r="AC452" s="174">
        <f>IF(ISNUMBER([ExpenditureDetails4]),[ExpenditureDetails4]*HLOOKUP([ExpenditureDetails1],'Currency Conversion'!$A$6:$BE$45,19,FALSE),"No Data")</f>
        <v>10934.751381985039</v>
      </c>
      <c r="AD452" s="174">
        <f>Table1[[#This Row],[Calculations1]]/exchange_rate_2010</f>
        <v>239.13739034308878</v>
      </c>
      <c r="AE4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452" s="174">
        <f>Table1[[#This Row],[Calculations3]]/exchange_rate_2010</f>
        <v>239.13739034308878</v>
      </c>
      <c r="AG452" s="110"/>
      <c r="AH452" s="53"/>
      <c r="BD452" s="36"/>
      <c r="BE452" s="36"/>
      <c r="BF452" s="36"/>
      <c r="BG452" s="36"/>
      <c r="BH452" s="36"/>
      <c r="BI452" s="36"/>
      <c r="BJ452" s="36"/>
      <c r="BK452" s="48"/>
      <c r="BL452" s="36"/>
      <c r="BM452" s="36"/>
      <c r="BN452" s="36"/>
      <c r="BO452" s="36"/>
      <c r="BP452" s="36"/>
      <c r="BQ452" s="36"/>
      <c r="BR452" s="36"/>
    </row>
    <row r="453" spans="2:70" ht="15" customHeight="1">
      <c r="B453" s="48">
        <v>511</v>
      </c>
      <c r="C453" s="48" t="s">
        <v>1703</v>
      </c>
      <c r="D453" s="108">
        <v>2346</v>
      </c>
      <c r="E453" s="109" t="s">
        <v>2508</v>
      </c>
      <c r="F453" s="109" t="s">
        <v>1816</v>
      </c>
      <c r="G453" s="109" t="s">
        <v>1821</v>
      </c>
      <c r="H453" s="108" t="s">
        <v>1346</v>
      </c>
      <c r="I453" s="108" t="s">
        <v>2855</v>
      </c>
      <c r="J453" s="108" t="s">
        <v>2852</v>
      </c>
      <c r="K453" s="108" t="s">
        <v>2859</v>
      </c>
      <c r="L453" s="108">
        <v>11</v>
      </c>
      <c r="M453" s="110" t="s">
        <v>2617</v>
      </c>
      <c r="N453" s="111" t="s">
        <v>1728</v>
      </c>
      <c r="O453" s="111" t="s">
        <v>501</v>
      </c>
      <c r="P453" s="111" t="s">
        <v>163</v>
      </c>
      <c r="Q453" s="111">
        <v>1</v>
      </c>
      <c r="R453" s="109">
        <v>40</v>
      </c>
      <c r="S453" s="109"/>
      <c r="T453" s="109" t="s">
        <v>7</v>
      </c>
      <c r="U453" s="108">
        <v>1</v>
      </c>
      <c r="V453" s="109">
        <v>1992</v>
      </c>
      <c r="W453" s="108">
        <f>IF(Table1[[#This Row],[ExpenditureDetails1]]=2010,1,(2010-Table1[[#This Row],[ExpenditureDetails1]]))</f>
        <v>18</v>
      </c>
      <c r="X453" s="109">
        <v>3.5</v>
      </c>
      <c r="Y453" s="174">
        <f>Table1[[#This Row],[ExpenditureDetails3]]*100000</f>
        <v>350000</v>
      </c>
      <c r="Z453" s="174">
        <f>Table1[[#This Row],[ExpenditureDetails4]]/Table1[[#This Row],[Component detail 4]]</f>
        <v>350000</v>
      </c>
      <c r="AA453" s="109">
        <v>1</v>
      </c>
      <c r="AB453" s="109">
        <v>30</v>
      </c>
      <c r="AC453" s="174">
        <f>IF(ISNUMBER([ExpenditureDetails4]),[ExpenditureDetails4]*HLOOKUP([ExpenditureDetails1],'Currency Conversion'!$A$6:$BE$45,19,FALSE),"No Data")</f>
        <v>1081097.964862705</v>
      </c>
      <c r="AD453" s="174">
        <f>Table1[[#This Row],[Calculations1]]/exchange_rate_2010</f>
        <v>23643.056617493865</v>
      </c>
      <c r="AE4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36036.598828756833</v>
      </c>
      <c r="AF453" s="174">
        <f>Table1[[#This Row],[Calculations3]]/exchange_rate_2010</f>
        <v>788.10188724979548</v>
      </c>
      <c r="AG453" s="110"/>
      <c r="AH453" s="53"/>
      <c r="BD453" s="36"/>
      <c r="BE453" s="36"/>
      <c r="BF453" s="36"/>
      <c r="BG453" s="36"/>
      <c r="BH453" s="36"/>
      <c r="BI453" s="36"/>
      <c r="BJ453" s="36"/>
      <c r="BK453" s="48"/>
      <c r="BL453" s="36"/>
      <c r="BM453" s="36"/>
      <c r="BN453" s="36"/>
      <c r="BO453" s="36"/>
      <c r="BP453" s="36"/>
      <c r="BQ453" s="36"/>
      <c r="BR453" s="36"/>
    </row>
    <row r="454" spans="2:70" ht="15" customHeight="1">
      <c r="B454" s="48">
        <v>512</v>
      </c>
      <c r="C454" s="48" t="s">
        <v>1703</v>
      </c>
      <c r="D454" s="108">
        <v>2346</v>
      </c>
      <c r="E454" s="109" t="s">
        <v>2508</v>
      </c>
      <c r="F454" s="109" t="s">
        <v>1816</v>
      </c>
      <c r="G454" s="109" t="s">
        <v>1821</v>
      </c>
      <c r="H454" s="108" t="s">
        <v>1346</v>
      </c>
      <c r="I454" s="108" t="s">
        <v>2855</v>
      </c>
      <c r="J454" s="108" t="s">
        <v>2852</v>
      </c>
      <c r="K454" s="108" t="s">
        <v>2859</v>
      </c>
      <c r="L454" s="108">
        <v>11</v>
      </c>
      <c r="M454" s="110" t="s">
        <v>2617</v>
      </c>
      <c r="N454" s="111" t="s">
        <v>1717</v>
      </c>
      <c r="O454" s="111"/>
      <c r="P454" s="111" t="s">
        <v>1333</v>
      </c>
      <c r="Q454" s="111">
        <v>1</v>
      </c>
      <c r="R454" s="109"/>
      <c r="S454" s="109"/>
      <c r="T454" s="109" t="s">
        <v>31</v>
      </c>
      <c r="U454" s="108">
        <v>3</v>
      </c>
      <c r="V454" s="109">
        <v>2008</v>
      </c>
      <c r="W454" s="108"/>
      <c r="X454" s="109">
        <v>0.12</v>
      </c>
      <c r="Y454" s="174">
        <f>Table1[[#This Row],[ExpenditureDetails3]]*100000</f>
        <v>12000</v>
      </c>
      <c r="Z454" s="174">
        <f>Table1[[#This Row],[ExpenditureDetails4]]/Table1[[#This Row],[Component detail 4]]</f>
        <v>12000</v>
      </c>
      <c r="AA454" s="109">
        <v>1</v>
      </c>
      <c r="AB454" s="109"/>
      <c r="AC454" s="174">
        <f>IF(ISNUMBER([ExpenditureDetails4]),[ExpenditureDetails4]*HLOOKUP([ExpenditureDetails1],'Currency Conversion'!$A$6:$BE$45,19,FALSE),"No Data")</f>
        <v>13768.836997252936</v>
      </c>
      <c r="AD454" s="174">
        <f>Table1[[#This Row],[Calculations1]]/exchange_rate_2010</f>
        <v>301.1173855316963</v>
      </c>
      <c r="AE4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13768.836997252936</v>
      </c>
      <c r="AF454" s="174">
        <f>Table1[[#This Row],[Calculations3]]/exchange_rate_2010</f>
        <v>301.1173855316963</v>
      </c>
      <c r="AG454" s="110"/>
      <c r="AH454" s="53"/>
      <c r="BD454" s="36"/>
      <c r="BE454" s="36"/>
      <c r="BF454" s="36"/>
      <c r="BG454" s="36"/>
      <c r="BH454" s="36"/>
      <c r="BI454" s="36"/>
      <c r="BJ454" s="36"/>
      <c r="BK454" s="48"/>
      <c r="BL454" s="36"/>
      <c r="BM454" s="36"/>
      <c r="BN454" s="36"/>
      <c r="BO454" s="36"/>
      <c r="BP454" s="36"/>
      <c r="BQ454" s="36"/>
      <c r="BR454" s="36"/>
    </row>
    <row r="455" spans="2:70" ht="15" customHeight="1">
      <c r="B455" s="48">
        <v>513</v>
      </c>
      <c r="C455" s="48" t="s">
        <v>1703</v>
      </c>
      <c r="D455" s="108">
        <v>2346</v>
      </c>
      <c r="E455" s="109" t="s">
        <v>2508</v>
      </c>
      <c r="F455" s="109" t="s">
        <v>1816</v>
      </c>
      <c r="G455" s="109" t="s">
        <v>1821</v>
      </c>
      <c r="H455" s="108" t="s">
        <v>1346</v>
      </c>
      <c r="I455" s="108" t="s">
        <v>2855</v>
      </c>
      <c r="J455" s="108" t="s">
        <v>2852</v>
      </c>
      <c r="K455" s="108" t="s">
        <v>2859</v>
      </c>
      <c r="L455" s="108">
        <v>11</v>
      </c>
      <c r="M455" s="110" t="s">
        <v>2617</v>
      </c>
      <c r="N455" s="111" t="s">
        <v>1722</v>
      </c>
      <c r="O455" s="111"/>
      <c r="P455" s="111" t="s">
        <v>1351</v>
      </c>
      <c r="Q455" s="111">
        <v>1</v>
      </c>
      <c r="R455" s="109"/>
      <c r="S455" s="109"/>
      <c r="T455" s="109" t="s">
        <v>24</v>
      </c>
      <c r="U455" s="108">
        <v>4</v>
      </c>
      <c r="V455" s="109">
        <v>2008</v>
      </c>
      <c r="W455" s="108">
        <f>IF(Table1[[#This Row],[ExpenditureDetails1]]=2010,1,(2010-Table1[[#This Row],[ExpenditureDetails1]]))</f>
        <v>2</v>
      </c>
      <c r="X455" s="109">
        <v>0.1</v>
      </c>
      <c r="Y455" s="174">
        <f>Table1[[#This Row],[ExpenditureDetails3]]*100000</f>
        <v>10000</v>
      </c>
      <c r="Z455" s="174">
        <f>Table1[[#This Row],[ExpenditureDetails4]]/Table1[[#This Row],[Component detail 4]]</f>
        <v>10000</v>
      </c>
      <c r="AA455" s="109">
        <v>1</v>
      </c>
      <c r="AB455" s="109">
        <v>15</v>
      </c>
      <c r="AC455" s="174">
        <f>IF(ISNUMBER([ExpenditureDetails4]),[ExpenditureDetails4]*HLOOKUP([ExpenditureDetails1],'Currency Conversion'!$A$6:$BE$45,19,FALSE),"No Data")</f>
        <v>11474.030831044112</v>
      </c>
      <c r="AD455" s="174">
        <f>Table1[[#This Row],[Calculations1]]/exchange_rate_2010</f>
        <v>250.9311546097469</v>
      </c>
      <c r="AE4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455" s="174">
        <f>Table1[[#This Row],[Calculations3]]/exchange_rate_2010</f>
        <v>250.9311546097469</v>
      </c>
      <c r="AG455" s="110"/>
      <c r="AH455" s="53"/>
      <c r="BD455" s="36"/>
      <c r="BE455" s="36"/>
      <c r="BF455" s="36"/>
      <c r="BG455" s="36"/>
      <c r="BH455" s="36"/>
      <c r="BI455" s="36"/>
      <c r="BJ455" s="36"/>
      <c r="BK455" s="48"/>
      <c r="BL455" s="36"/>
      <c r="BM455" s="36"/>
      <c r="BN455" s="36"/>
      <c r="BO455" s="36"/>
      <c r="BP455" s="36"/>
      <c r="BQ455" s="36"/>
      <c r="BR455" s="36"/>
    </row>
    <row r="456" spans="2:70" ht="15" customHeight="1">
      <c r="B456" s="48">
        <v>514</v>
      </c>
      <c r="C456" s="48" t="s">
        <v>1703</v>
      </c>
      <c r="D456" s="108">
        <v>2346</v>
      </c>
      <c r="E456" s="109" t="s">
        <v>2508</v>
      </c>
      <c r="F456" s="109" t="s">
        <v>1816</v>
      </c>
      <c r="G456" s="109" t="s">
        <v>1821</v>
      </c>
      <c r="H456" s="108" t="s">
        <v>1346</v>
      </c>
      <c r="I456" s="108" t="s">
        <v>2855</v>
      </c>
      <c r="J456" s="108" t="s">
        <v>2852</v>
      </c>
      <c r="K456" s="108" t="s">
        <v>2859</v>
      </c>
      <c r="L456" s="108">
        <v>11</v>
      </c>
      <c r="M456" s="110" t="s">
        <v>2617</v>
      </c>
      <c r="N456" s="111" t="s">
        <v>1729</v>
      </c>
      <c r="O456" s="111" t="s">
        <v>519</v>
      </c>
      <c r="P456" s="111" t="s">
        <v>108</v>
      </c>
      <c r="Q456" s="111">
        <v>1</v>
      </c>
      <c r="R456" s="109"/>
      <c r="S456" s="109"/>
      <c r="T456" s="109" t="s">
        <v>7</v>
      </c>
      <c r="U456" s="108">
        <v>1</v>
      </c>
      <c r="V456" s="109">
        <v>1995</v>
      </c>
      <c r="W456" s="108">
        <f>IF(Table1[[#This Row],[ExpenditureDetails1]]=2010,1,(2010-Table1[[#This Row],[ExpenditureDetails1]]))</f>
        <v>15</v>
      </c>
      <c r="X456" s="109">
        <v>0.4</v>
      </c>
      <c r="Y456" s="174">
        <f>Table1[[#This Row],[ExpenditureDetails3]]*100000</f>
        <v>40000</v>
      </c>
      <c r="Z456" s="174">
        <f>Table1[[#This Row],[ExpenditureDetails4]]/Table1[[#This Row],[Component detail 4]]</f>
        <v>40000</v>
      </c>
      <c r="AA456" s="109">
        <v>1</v>
      </c>
      <c r="AB456" s="109">
        <v>10</v>
      </c>
      <c r="AC456" s="174">
        <f>IF(ISNUMBER([ExpenditureDetails4]),[ExpenditureDetails4]*HLOOKUP([ExpenditureDetails1],'Currency Conversion'!$A$6:$BE$45,19,FALSE),"No Data")</f>
        <v>93864.603062659968</v>
      </c>
      <c r="AD456" s="174">
        <f>Table1[[#This Row],[Calculations1]]/exchange_rate_2010</f>
        <v>2052.770606104039</v>
      </c>
      <c r="AE4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9386.4603062659971</v>
      </c>
      <c r="AF456" s="174">
        <f>Table1[[#This Row],[Calculations3]]/exchange_rate_2010</f>
        <v>205.27706061040388</v>
      </c>
      <c r="AG456" s="110"/>
      <c r="AH456" s="53"/>
      <c r="BD456" s="36"/>
      <c r="BE456" s="36"/>
      <c r="BF456" s="36"/>
      <c r="BG456" s="36"/>
      <c r="BH456" s="36"/>
      <c r="BI456" s="36"/>
      <c r="BJ456" s="36"/>
      <c r="BK456" s="48"/>
      <c r="BL456" s="36"/>
      <c r="BM456" s="36"/>
      <c r="BN456" s="36"/>
      <c r="BO456" s="36"/>
      <c r="BP456" s="36"/>
      <c r="BQ456" s="36"/>
      <c r="BR456" s="36"/>
    </row>
    <row r="457" spans="2:70" ht="15" customHeight="1">
      <c r="B457" s="48">
        <v>515</v>
      </c>
      <c r="C457" s="48" t="s">
        <v>1703</v>
      </c>
      <c r="D457" s="108">
        <v>2346</v>
      </c>
      <c r="E457" s="109" t="s">
        <v>2508</v>
      </c>
      <c r="F457" s="109" t="s">
        <v>1816</v>
      </c>
      <c r="G457" s="109" t="s">
        <v>1821</v>
      </c>
      <c r="H457" s="108" t="s">
        <v>1346</v>
      </c>
      <c r="I457" s="108" t="s">
        <v>2855</v>
      </c>
      <c r="J457" s="108" t="s">
        <v>2852</v>
      </c>
      <c r="K457" s="108" t="s">
        <v>2859</v>
      </c>
      <c r="L457" s="108">
        <v>11</v>
      </c>
      <c r="M457" s="110" t="s">
        <v>2617</v>
      </c>
      <c r="N457" s="111" t="s">
        <v>1729</v>
      </c>
      <c r="O457" s="111" t="s">
        <v>519</v>
      </c>
      <c r="P457" s="111" t="s">
        <v>110</v>
      </c>
      <c r="Q457" s="111">
        <v>1</v>
      </c>
      <c r="R457" s="109"/>
      <c r="S457" s="109"/>
      <c r="T457" s="109" t="s">
        <v>7</v>
      </c>
      <c r="U457" s="108">
        <v>1</v>
      </c>
      <c r="V457" s="109">
        <v>1996</v>
      </c>
      <c r="W457" s="108">
        <f>IF(Table1[[#This Row],[ExpenditureDetails1]]=2010,1,(2010-Table1[[#This Row],[ExpenditureDetails1]]))</f>
        <v>14</v>
      </c>
      <c r="X457" s="109">
        <v>0.45</v>
      </c>
      <c r="Y457" s="174">
        <f>Table1[[#This Row],[ExpenditureDetails3]]*100000</f>
        <v>45000</v>
      </c>
      <c r="Z457" s="174">
        <f>Table1[[#This Row],[ExpenditureDetails4]]/Table1[[#This Row],[Component detail 4]]</f>
        <v>45000</v>
      </c>
      <c r="AA457" s="109">
        <v>1</v>
      </c>
      <c r="AB457" s="109">
        <v>10</v>
      </c>
      <c r="AC457" s="174">
        <f>IF(ISNUMBER([ExpenditureDetails4]),[ExpenditureDetails4]*HLOOKUP([ExpenditureDetails1],'Currency Conversion'!$A$6:$BE$45,19,FALSE),"No Data")</f>
        <v>96811.56165138715</v>
      </c>
      <c r="AD457" s="174">
        <f>Table1[[#This Row],[Calculations1]]/exchange_rate_2010</f>
        <v>2117.219075185687</v>
      </c>
      <c r="AE4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9681.1561651387146</v>
      </c>
      <c r="AF457" s="174">
        <f>Table1[[#This Row],[Calculations3]]/exchange_rate_2010</f>
        <v>211.72190751856866</v>
      </c>
      <c r="AG457" s="110"/>
      <c r="AH457" s="53"/>
      <c r="BD457" s="36"/>
      <c r="BE457" s="36"/>
      <c r="BF457" s="36"/>
      <c r="BG457" s="36"/>
      <c r="BH457" s="36"/>
      <c r="BI457" s="36"/>
      <c r="BJ457" s="36"/>
      <c r="BK457" s="48"/>
      <c r="BL457" s="36"/>
      <c r="BM457" s="36"/>
      <c r="BN457" s="36"/>
      <c r="BO457" s="36"/>
      <c r="BP457" s="36"/>
      <c r="BQ457" s="36"/>
      <c r="BR457" s="36"/>
    </row>
    <row r="458" spans="2:70" ht="15" customHeight="1">
      <c r="B458" s="48">
        <v>516</v>
      </c>
      <c r="C458" s="48" t="s">
        <v>1703</v>
      </c>
      <c r="D458" s="108">
        <v>2346</v>
      </c>
      <c r="E458" s="109" t="s">
        <v>2508</v>
      </c>
      <c r="F458" s="109" t="s">
        <v>1816</v>
      </c>
      <c r="G458" s="109" t="s">
        <v>1821</v>
      </c>
      <c r="H458" s="108" t="s">
        <v>1346</v>
      </c>
      <c r="I458" s="108" t="s">
        <v>2855</v>
      </c>
      <c r="J458" s="108" t="s">
        <v>2852</v>
      </c>
      <c r="K458" s="108" t="s">
        <v>2859</v>
      </c>
      <c r="L458" s="108">
        <v>11</v>
      </c>
      <c r="M458" s="110" t="s">
        <v>2617</v>
      </c>
      <c r="N458" s="111" t="s">
        <v>1729</v>
      </c>
      <c r="O458" s="111" t="s">
        <v>519</v>
      </c>
      <c r="P458" s="111" t="s">
        <v>112</v>
      </c>
      <c r="Q458" s="111">
        <v>1</v>
      </c>
      <c r="R458" s="109"/>
      <c r="S458" s="109"/>
      <c r="T458" s="109" t="s">
        <v>7</v>
      </c>
      <c r="U458" s="108">
        <v>1</v>
      </c>
      <c r="V458" s="109">
        <v>1997</v>
      </c>
      <c r="W458" s="108">
        <f>IF(Table1[[#This Row],[ExpenditureDetails1]]=2010,1,(2010-Table1[[#This Row],[ExpenditureDetails1]]))</f>
        <v>13</v>
      </c>
      <c r="X458" s="109">
        <v>0.45</v>
      </c>
      <c r="Y458" s="174">
        <f>Table1[[#This Row],[ExpenditureDetails3]]*100000</f>
        <v>45000</v>
      </c>
      <c r="Z458" s="174">
        <f>Table1[[#This Row],[ExpenditureDetails4]]/Table1[[#This Row],[Component detail 4]]</f>
        <v>45000</v>
      </c>
      <c r="AA458" s="109">
        <v>1</v>
      </c>
      <c r="AB458" s="109">
        <v>10</v>
      </c>
      <c r="AC458" s="174">
        <f>IF(ISNUMBER([ExpenditureDetails4]),[ExpenditureDetails4]*HLOOKUP([ExpenditureDetails1],'Currency Conversion'!$A$6:$BE$45,19,FALSE),"No Data")</f>
        <v>90018.391668069278</v>
      </c>
      <c r="AD458" s="174">
        <f>Table1[[#This Row],[Calculations1]]/exchange_rate_2010</f>
        <v>1968.6559405318894</v>
      </c>
      <c r="AE4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9001.8391668069271</v>
      </c>
      <c r="AF458" s="174">
        <f>Table1[[#This Row],[Calculations3]]/exchange_rate_2010</f>
        <v>196.86559405318891</v>
      </c>
      <c r="AG458" s="110"/>
      <c r="AH458" s="53"/>
      <c r="BD458" s="36"/>
      <c r="BE458" s="36"/>
      <c r="BF458" s="36"/>
      <c r="BG458" s="36"/>
      <c r="BH458" s="36"/>
      <c r="BI458" s="36"/>
      <c r="BJ458" s="36"/>
      <c r="BK458" s="48"/>
      <c r="BL458" s="36"/>
      <c r="BM458" s="36"/>
      <c r="BN458" s="36"/>
      <c r="BO458" s="36"/>
      <c r="BP458" s="36"/>
      <c r="BQ458" s="36"/>
      <c r="BR458" s="36"/>
    </row>
    <row r="459" spans="2:70" ht="15" customHeight="1">
      <c r="B459" s="48">
        <v>517</v>
      </c>
      <c r="C459" s="48" t="s">
        <v>1703</v>
      </c>
      <c r="D459" s="108">
        <v>2346</v>
      </c>
      <c r="E459" s="109" t="s">
        <v>2508</v>
      </c>
      <c r="F459" s="109" t="s">
        <v>1816</v>
      </c>
      <c r="G459" s="109" t="s">
        <v>1821</v>
      </c>
      <c r="H459" s="108" t="s">
        <v>1346</v>
      </c>
      <c r="I459" s="108" t="s">
        <v>2855</v>
      </c>
      <c r="J459" s="108" t="s">
        <v>2852</v>
      </c>
      <c r="K459" s="108" t="s">
        <v>2859</v>
      </c>
      <c r="L459" s="108">
        <v>11</v>
      </c>
      <c r="M459" s="110" t="s">
        <v>2617</v>
      </c>
      <c r="N459" s="111" t="s">
        <v>1729</v>
      </c>
      <c r="O459" s="111" t="s">
        <v>519</v>
      </c>
      <c r="P459" s="111" t="s">
        <v>113</v>
      </c>
      <c r="Q459" s="111">
        <v>1</v>
      </c>
      <c r="R459" s="109"/>
      <c r="S459" s="109"/>
      <c r="T459" s="109" t="s">
        <v>7</v>
      </c>
      <c r="U459" s="108">
        <v>1</v>
      </c>
      <c r="V459" s="109">
        <v>1998</v>
      </c>
      <c r="W459" s="108">
        <f>IF(Table1[[#This Row],[ExpenditureDetails1]]=2010,1,(2010-Table1[[#This Row],[ExpenditureDetails1]]))</f>
        <v>12</v>
      </c>
      <c r="X459" s="109">
        <v>0.45</v>
      </c>
      <c r="Y459" s="174">
        <f>Table1[[#This Row],[ExpenditureDetails3]]*100000</f>
        <v>45000</v>
      </c>
      <c r="Z459" s="174">
        <f>Table1[[#This Row],[ExpenditureDetails4]]/Table1[[#This Row],[Component detail 4]]</f>
        <v>45000</v>
      </c>
      <c r="AA459" s="109">
        <v>1</v>
      </c>
      <c r="AB459" s="109">
        <v>10</v>
      </c>
      <c r="AC459" s="174">
        <f>IF(ISNUMBER([ExpenditureDetails4]),[ExpenditureDetails4]*HLOOKUP([ExpenditureDetails1],'Currency Conversion'!$A$6:$BE$45,19,FALSE),"No Data")</f>
        <v>84557.428604527697</v>
      </c>
      <c r="AD459" s="174">
        <f>Table1[[#This Row],[Calculations1]]/exchange_rate_2010</f>
        <v>1849.2274862254812</v>
      </c>
      <c r="AE4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8455.7428604527704</v>
      </c>
      <c r="AF459" s="174">
        <f>Table1[[#This Row],[Calculations3]]/exchange_rate_2010</f>
        <v>184.92274862254814</v>
      </c>
      <c r="AG459" s="110"/>
      <c r="AH459" s="53"/>
      <c r="BD459" s="36"/>
      <c r="BE459" s="36"/>
      <c r="BF459" s="36"/>
      <c r="BG459" s="36"/>
      <c r="BH459" s="36"/>
      <c r="BI459" s="36"/>
      <c r="BJ459" s="36"/>
      <c r="BK459" s="48"/>
      <c r="BL459" s="36"/>
      <c r="BM459" s="36"/>
      <c r="BN459" s="36"/>
      <c r="BO459" s="36"/>
      <c r="BP459" s="36"/>
      <c r="BQ459" s="36"/>
      <c r="BR459" s="36"/>
    </row>
    <row r="460" spans="2:70" ht="15" customHeight="1">
      <c r="B460" s="48">
        <v>518</v>
      </c>
      <c r="C460" s="48" t="s">
        <v>1703</v>
      </c>
      <c r="D460" s="108">
        <v>2346</v>
      </c>
      <c r="E460" s="109" t="s">
        <v>2508</v>
      </c>
      <c r="F460" s="109" t="s">
        <v>1816</v>
      </c>
      <c r="G460" s="109" t="s">
        <v>1821</v>
      </c>
      <c r="H460" s="108" t="s">
        <v>1346</v>
      </c>
      <c r="I460" s="108" t="s">
        <v>2855</v>
      </c>
      <c r="J460" s="108" t="s">
        <v>2852</v>
      </c>
      <c r="K460" s="108" t="s">
        <v>2859</v>
      </c>
      <c r="L460" s="108">
        <v>11</v>
      </c>
      <c r="M460" s="110" t="s">
        <v>2617</v>
      </c>
      <c r="N460" s="111" t="s">
        <v>1729</v>
      </c>
      <c r="O460" s="111" t="s">
        <v>519</v>
      </c>
      <c r="P460" s="111" t="s">
        <v>114</v>
      </c>
      <c r="Q460" s="111">
        <v>1</v>
      </c>
      <c r="R460" s="109"/>
      <c r="S460" s="109"/>
      <c r="T460" s="109" t="s">
        <v>7</v>
      </c>
      <c r="U460" s="108">
        <v>1</v>
      </c>
      <c r="V460" s="109">
        <v>1999</v>
      </c>
      <c r="W460" s="108">
        <f>IF(Table1[[#This Row],[ExpenditureDetails1]]=2010,1,(2010-Table1[[#This Row],[ExpenditureDetails1]]))</f>
        <v>11</v>
      </c>
      <c r="X460" s="109">
        <v>0.45</v>
      </c>
      <c r="Y460" s="174">
        <f>Table1[[#This Row],[ExpenditureDetails3]]*100000</f>
        <v>45000</v>
      </c>
      <c r="Z460" s="174">
        <f>Table1[[#This Row],[ExpenditureDetails4]]/Table1[[#This Row],[Component detail 4]]</f>
        <v>45000</v>
      </c>
      <c r="AA460" s="109">
        <v>1</v>
      </c>
      <c r="AB460" s="109">
        <v>10</v>
      </c>
      <c r="AC460" s="174">
        <f>IF(ISNUMBER([ExpenditureDetails4]),[ExpenditureDetails4]*HLOOKUP([ExpenditureDetails1],'Currency Conversion'!$A$6:$BE$45,19,FALSE),"No Data")</f>
        <v>78306.594807201574</v>
      </c>
      <c r="AD460" s="174">
        <f>Table1[[#This Row],[Calculations1]]/exchange_rate_2010</f>
        <v>1712.5249651033605</v>
      </c>
      <c r="AE4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7830.6594807201573</v>
      </c>
      <c r="AF460" s="174">
        <f>Table1[[#This Row],[Calculations3]]/exchange_rate_2010</f>
        <v>171.25249651033604</v>
      </c>
      <c r="AG460" s="110"/>
      <c r="AH460" s="53"/>
      <c r="BD460" s="36"/>
      <c r="BE460" s="36"/>
      <c r="BF460" s="36"/>
      <c r="BG460" s="36"/>
      <c r="BH460" s="36"/>
      <c r="BI460" s="36"/>
      <c r="BJ460" s="36"/>
      <c r="BK460" s="48"/>
      <c r="BL460" s="36"/>
      <c r="BM460" s="36"/>
      <c r="BN460" s="36"/>
      <c r="BO460" s="36"/>
      <c r="BP460" s="36"/>
      <c r="BQ460" s="36"/>
      <c r="BR460" s="36"/>
    </row>
    <row r="461" spans="2:70" ht="15" customHeight="1">
      <c r="B461" s="48">
        <v>519</v>
      </c>
      <c r="C461" s="48" t="s">
        <v>1703</v>
      </c>
      <c r="D461" s="108">
        <v>2346</v>
      </c>
      <c r="E461" s="109" t="s">
        <v>2508</v>
      </c>
      <c r="F461" s="109" t="s">
        <v>1816</v>
      </c>
      <c r="G461" s="109" t="s">
        <v>1821</v>
      </c>
      <c r="H461" s="108" t="s">
        <v>1346</v>
      </c>
      <c r="I461" s="108" t="s">
        <v>2855</v>
      </c>
      <c r="J461" s="108" t="s">
        <v>2852</v>
      </c>
      <c r="K461" s="108" t="s">
        <v>2859</v>
      </c>
      <c r="L461" s="108">
        <v>11</v>
      </c>
      <c r="M461" s="110" t="s">
        <v>2617</v>
      </c>
      <c r="N461" s="111" t="s">
        <v>1729</v>
      </c>
      <c r="O461" s="111" t="s">
        <v>519</v>
      </c>
      <c r="P461" s="111" t="s">
        <v>115</v>
      </c>
      <c r="Q461" s="111">
        <v>1</v>
      </c>
      <c r="R461" s="109"/>
      <c r="S461" s="109"/>
      <c r="T461" s="109" t="s">
        <v>7</v>
      </c>
      <c r="U461" s="108">
        <v>1</v>
      </c>
      <c r="V461" s="109">
        <v>2001</v>
      </c>
      <c r="W461" s="108">
        <f>IF(Table1[[#This Row],[ExpenditureDetails1]]=2010,1,(2010-Table1[[#This Row],[ExpenditureDetails1]]))</f>
        <v>9</v>
      </c>
      <c r="X461" s="109">
        <v>0.45</v>
      </c>
      <c r="Y461" s="174">
        <f>Table1[[#This Row],[ExpenditureDetails3]]*100000</f>
        <v>45000</v>
      </c>
      <c r="Z461" s="174">
        <f>Table1[[#This Row],[ExpenditureDetails4]]/Table1[[#This Row],[Component detail 4]]</f>
        <v>45000</v>
      </c>
      <c r="AA461" s="109">
        <v>1</v>
      </c>
      <c r="AB461" s="109">
        <v>10</v>
      </c>
      <c r="AC461" s="174">
        <f>IF(ISNUMBER([ExpenditureDetails4]),[ExpenditureDetails4]*HLOOKUP([ExpenditureDetails1],'Currency Conversion'!$A$6:$BE$45,19,FALSE),"No Data")</f>
        <v>72870.128162106324</v>
      </c>
      <c r="AD461" s="174">
        <f>Table1[[#This Row],[Calculations1]]/exchange_rate_2010</f>
        <v>1593.6322348729163</v>
      </c>
      <c r="AE4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7287.0128162106321</v>
      </c>
      <c r="AF461" s="174">
        <f>Table1[[#This Row],[Calculations3]]/exchange_rate_2010</f>
        <v>159.36322348729161</v>
      </c>
      <c r="AG461" s="110"/>
      <c r="AH461" s="53"/>
      <c r="BD461" s="36"/>
      <c r="BE461" s="36"/>
      <c r="BF461" s="36"/>
      <c r="BG461" s="36"/>
      <c r="BH461" s="36"/>
      <c r="BI461" s="36"/>
      <c r="BJ461" s="36"/>
      <c r="BK461" s="48"/>
      <c r="BL461" s="36"/>
      <c r="BM461" s="36"/>
      <c r="BN461" s="36"/>
      <c r="BO461" s="36"/>
      <c r="BP461" s="36"/>
      <c r="BQ461" s="36"/>
      <c r="BR461" s="36"/>
    </row>
    <row r="462" spans="2:70" ht="15" customHeight="1">
      <c r="B462" s="48">
        <v>520</v>
      </c>
      <c r="C462" s="48" t="s">
        <v>1703</v>
      </c>
      <c r="D462" s="108">
        <v>2346</v>
      </c>
      <c r="E462" s="109" t="s">
        <v>2508</v>
      </c>
      <c r="F462" s="109" t="s">
        <v>1816</v>
      </c>
      <c r="G462" s="109" t="s">
        <v>1821</v>
      </c>
      <c r="H462" s="108" t="s">
        <v>1346</v>
      </c>
      <c r="I462" s="108" t="s">
        <v>2855</v>
      </c>
      <c r="J462" s="108" t="s">
        <v>2852</v>
      </c>
      <c r="K462" s="108" t="s">
        <v>2859</v>
      </c>
      <c r="L462" s="108">
        <v>11</v>
      </c>
      <c r="M462" s="110" t="s">
        <v>2617</v>
      </c>
      <c r="N462" s="111" t="s">
        <v>1729</v>
      </c>
      <c r="O462" s="111" t="s">
        <v>210</v>
      </c>
      <c r="P462" s="111" t="s">
        <v>57</v>
      </c>
      <c r="Q462" s="111">
        <v>1</v>
      </c>
      <c r="R462" s="109"/>
      <c r="S462" s="109"/>
      <c r="T462" s="109" t="s">
        <v>7</v>
      </c>
      <c r="U462" s="108">
        <v>1</v>
      </c>
      <c r="V462" s="109">
        <v>1991</v>
      </c>
      <c r="W462" s="108">
        <f>IF(Table1[[#This Row],[ExpenditureDetails1]]=2010,1,(2010-Table1[[#This Row],[ExpenditureDetails1]]))</f>
        <v>19</v>
      </c>
      <c r="X462" s="109">
        <v>0.2</v>
      </c>
      <c r="Y462" s="174">
        <f>Table1[[#This Row],[ExpenditureDetails3]]*100000</f>
        <v>20000</v>
      </c>
      <c r="Z462" s="174">
        <f>Table1[[#This Row],[ExpenditureDetails4]]/Table1[[#This Row],[Component detail 4]]</f>
        <v>20000</v>
      </c>
      <c r="AA462" s="109">
        <v>1</v>
      </c>
      <c r="AB462" s="109">
        <v>10</v>
      </c>
      <c r="AC462" s="174">
        <f>IF(ISNUMBER([ExpenditureDetails4]),[ExpenditureDetails4]*HLOOKUP([ExpenditureDetails1],'Currency Conversion'!$A$6:$BE$45,19,FALSE),"No Data")</f>
        <v>70259.558013723945</v>
      </c>
      <c r="AD462" s="174">
        <f>Table1[[#This Row],[Calculations1]]/exchange_rate_2010</f>
        <v>1536.5404080189248</v>
      </c>
      <c r="AE4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7025.9558013723945</v>
      </c>
      <c r="AF462" s="174">
        <f>Table1[[#This Row],[Calculations3]]/exchange_rate_2010</f>
        <v>153.65404080189251</v>
      </c>
      <c r="AG462" s="110"/>
      <c r="AH462" s="53"/>
      <c r="BD462" s="36"/>
      <c r="BE462" s="36"/>
      <c r="BF462" s="36"/>
      <c r="BG462" s="36"/>
      <c r="BH462" s="36"/>
      <c r="BI462" s="36"/>
      <c r="BJ462" s="36"/>
      <c r="BK462" s="48"/>
      <c r="BL462" s="36"/>
      <c r="BM462" s="36"/>
      <c r="BN462" s="36"/>
      <c r="BO462" s="36"/>
      <c r="BP462" s="36"/>
      <c r="BQ462" s="36"/>
      <c r="BR462" s="36"/>
    </row>
    <row r="463" spans="2:70" ht="15" customHeight="1">
      <c r="B463" s="48">
        <v>521</v>
      </c>
      <c r="C463" s="48" t="s">
        <v>1703</v>
      </c>
      <c r="D463" s="108">
        <v>2346</v>
      </c>
      <c r="E463" s="109" t="s">
        <v>2508</v>
      </c>
      <c r="F463" s="109" t="s">
        <v>1816</v>
      </c>
      <c r="G463" s="109" t="s">
        <v>1821</v>
      </c>
      <c r="H463" s="108" t="s">
        <v>1346</v>
      </c>
      <c r="I463" s="108" t="s">
        <v>2855</v>
      </c>
      <c r="J463" s="108" t="s">
        <v>2852</v>
      </c>
      <c r="K463" s="108" t="s">
        <v>2859</v>
      </c>
      <c r="L463" s="108">
        <v>11</v>
      </c>
      <c r="M463" s="110" t="s">
        <v>2617</v>
      </c>
      <c r="N463" s="111" t="s">
        <v>1712</v>
      </c>
      <c r="O463" s="111"/>
      <c r="P463" s="111" t="s">
        <v>1347</v>
      </c>
      <c r="Q463" s="111">
        <v>1</v>
      </c>
      <c r="R463" s="109">
        <v>7.5</v>
      </c>
      <c r="S463" s="109"/>
      <c r="T463" s="109" t="s">
        <v>7</v>
      </c>
      <c r="U463" s="108">
        <v>1</v>
      </c>
      <c r="V463" s="109">
        <v>1991</v>
      </c>
      <c r="W463" s="108">
        <f>IF(Table1[[#This Row],[ExpenditureDetails1]]=2010,1,(2010-Table1[[#This Row],[ExpenditureDetails1]]))</f>
        <v>19</v>
      </c>
      <c r="X463" s="109">
        <v>0.4</v>
      </c>
      <c r="Y463" s="174">
        <f>Table1[[#This Row],[ExpenditureDetails3]]*100000</f>
        <v>40000</v>
      </c>
      <c r="Z463" s="174">
        <f>Table1[[#This Row],[ExpenditureDetails4]]/Table1[[#This Row],[Component detail 4]]</f>
        <v>40000</v>
      </c>
      <c r="AA463" s="109">
        <v>1</v>
      </c>
      <c r="AB463" s="109">
        <v>30</v>
      </c>
      <c r="AC463" s="174">
        <f>IF(ISNUMBER([ExpenditureDetails4]),[ExpenditureDetails4]*HLOOKUP([ExpenditureDetails1],'Currency Conversion'!$A$6:$BE$45,19,FALSE),"No Data")</f>
        <v>140519.11602744789</v>
      </c>
      <c r="AD463" s="174">
        <f>Table1[[#This Row],[Calculations1]]/exchange_rate_2010</f>
        <v>3073.0808160378497</v>
      </c>
      <c r="AE4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4683.970534248263</v>
      </c>
      <c r="AF463" s="174">
        <f>Table1[[#This Row],[Calculations3]]/exchange_rate_2010</f>
        <v>102.43602720126167</v>
      </c>
      <c r="AG463" s="110"/>
      <c r="AH463" s="53"/>
      <c r="BD463" s="36"/>
      <c r="BE463" s="36"/>
      <c r="BF463" s="36"/>
      <c r="BG463" s="36"/>
      <c r="BH463" s="36"/>
      <c r="BI463" s="36"/>
      <c r="BJ463" s="36"/>
      <c r="BK463" s="48"/>
      <c r="BL463" s="36"/>
      <c r="BM463" s="36"/>
      <c r="BN463" s="36"/>
      <c r="BO463" s="36"/>
      <c r="BP463" s="36"/>
      <c r="BQ463" s="36"/>
      <c r="BR463" s="36"/>
    </row>
    <row r="464" spans="2:70" ht="15" customHeight="1">
      <c r="B464" s="48">
        <v>522</v>
      </c>
      <c r="C464" s="48" t="s">
        <v>1703</v>
      </c>
      <c r="D464" s="108">
        <v>2346</v>
      </c>
      <c r="E464" s="109" t="s">
        <v>2508</v>
      </c>
      <c r="F464" s="109" t="s">
        <v>1816</v>
      </c>
      <c r="G464" s="109" t="s">
        <v>1821</v>
      </c>
      <c r="H464" s="108" t="s">
        <v>1346</v>
      </c>
      <c r="I464" s="108" t="s">
        <v>2855</v>
      </c>
      <c r="J464" s="108" t="s">
        <v>2852</v>
      </c>
      <c r="K464" s="108" t="s">
        <v>2859</v>
      </c>
      <c r="L464" s="108">
        <v>11</v>
      </c>
      <c r="M464" s="110" t="s">
        <v>2617</v>
      </c>
      <c r="N464" s="111" t="s">
        <v>1712</v>
      </c>
      <c r="O464" s="111"/>
      <c r="P464" s="111" t="s">
        <v>1348</v>
      </c>
      <c r="Q464" s="111">
        <v>1</v>
      </c>
      <c r="R464" s="109">
        <v>10</v>
      </c>
      <c r="S464" s="109"/>
      <c r="T464" s="109" t="s">
        <v>7</v>
      </c>
      <c r="U464" s="108">
        <v>1</v>
      </c>
      <c r="V464" s="109">
        <v>1992</v>
      </c>
      <c r="W464" s="108">
        <f>IF(Table1[[#This Row],[ExpenditureDetails1]]=2010,1,(2010-Table1[[#This Row],[ExpenditureDetails1]]))</f>
        <v>18</v>
      </c>
      <c r="X464" s="109">
        <v>0.5</v>
      </c>
      <c r="Y464" s="174">
        <f>Table1[[#This Row],[ExpenditureDetails3]]*100000</f>
        <v>50000</v>
      </c>
      <c r="Z464" s="174">
        <f>Table1[[#This Row],[ExpenditureDetails4]]/Table1[[#This Row],[Component detail 4]]</f>
        <v>50000</v>
      </c>
      <c r="AA464" s="109">
        <v>1</v>
      </c>
      <c r="AB464" s="109">
        <v>30</v>
      </c>
      <c r="AC464" s="174">
        <f>IF(ISNUMBER([ExpenditureDetails4]),[ExpenditureDetails4]*HLOOKUP([ExpenditureDetails1],'Currency Conversion'!$A$6:$BE$45,19,FALSE),"No Data")</f>
        <v>154442.56640895785</v>
      </c>
      <c r="AD464" s="174">
        <f>Table1[[#This Row],[Calculations1]]/exchange_rate_2010</f>
        <v>3377.5795167848378</v>
      </c>
      <c r="AE4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5148.0855469652615</v>
      </c>
      <c r="AF464" s="174">
        <f>Table1[[#This Row],[Calculations3]]/exchange_rate_2010</f>
        <v>112.58598389282793</v>
      </c>
      <c r="AG464" s="110"/>
      <c r="AH464" s="53"/>
      <c r="BD464" s="36"/>
      <c r="BE464" s="36"/>
      <c r="BF464" s="36"/>
      <c r="BG464" s="36"/>
      <c r="BH464" s="36"/>
      <c r="BI464" s="36"/>
      <c r="BJ464" s="36"/>
      <c r="BK464" s="48"/>
      <c r="BL464" s="36"/>
      <c r="BM464" s="36"/>
      <c r="BN464" s="36"/>
      <c r="BO464" s="36"/>
      <c r="BP464" s="36"/>
      <c r="BQ464" s="36"/>
      <c r="BR464" s="36"/>
    </row>
    <row r="465" spans="2:70" ht="15" customHeight="1">
      <c r="B465" s="48">
        <v>523</v>
      </c>
      <c r="C465" s="48" t="s">
        <v>1703</v>
      </c>
      <c r="D465" s="108">
        <v>2346</v>
      </c>
      <c r="E465" s="109" t="s">
        <v>2508</v>
      </c>
      <c r="F465" s="109" t="s">
        <v>1816</v>
      </c>
      <c r="G465" s="109" t="s">
        <v>1821</v>
      </c>
      <c r="H465" s="108" t="s">
        <v>1346</v>
      </c>
      <c r="I465" s="108" t="s">
        <v>2855</v>
      </c>
      <c r="J465" s="108" t="s">
        <v>2852</v>
      </c>
      <c r="K465" s="108" t="s">
        <v>2859</v>
      </c>
      <c r="L465" s="108">
        <v>11</v>
      </c>
      <c r="M465" s="110" t="s">
        <v>2617</v>
      </c>
      <c r="N465" s="111" t="s">
        <v>2478</v>
      </c>
      <c r="O465" s="111" t="s">
        <v>348</v>
      </c>
      <c r="P465" s="111" t="s">
        <v>348</v>
      </c>
      <c r="Q465" s="111">
        <v>1</v>
      </c>
      <c r="R465" s="109"/>
      <c r="S465" s="109"/>
      <c r="T465" s="109" t="s">
        <v>7</v>
      </c>
      <c r="U465" s="108">
        <v>1</v>
      </c>
      <c r="V465" s="109">
        <v>1991</v>
      </c>
      <c r="W465" s="108">
        <f>IF(Table1[[#This Row],[ExpenditureDetails1]]=2010,1,(2010-Table1[[#This Row],[ExpenditureDetails1]]))</f>
        <v>19</v>
      </c>
      <c r="X465" s="109">
        <v>0.5</v>
      </c>
      <c r="Y465" s="174">
        <f>Table1[[#This Row],[ExpenditureDetails3]]*100000</f>
        <v>50000</v>
      </c>
      <c r="Z465" s="174">
        <f>Table1[[#This Row],[ExpenditureDetails4]]/Table1[[#This Row],[Component detail 4]]</f>
        <v>50000</v>
      </c>
      <c r="AA465" s="109">
        <v>1</v>
      </c>
      <c r="AB465" s="109">
        <v>15</v>
      </c>
      <c r="AC465" s="174">
        <f>IF(ISNUMBER([ExpenditureDetails4]),[ExpenditureDetails4]*HLOOKUP([ExpenditureDetails1],'Currency Conversion'!$A$6:$BE$45,19,FALSE),"No Data")</f>
        <v>175648.89503430985</v>
      </c>
      <c r="AD465" s="174">
        <f>Table1[[#This Row],[Calculations1]]/exchange_rate_2010</f>
        <v>3841.351020047312</v>
      </c>
      <c r="AE4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11709.926335620657</v>
      </c>
      <c r="AF465" s="174">
        <f>Table1[[#This Row],[Calculations3]]/exchange_rate_2010</f>
        <v>256.09006800315416</v>
      </c>
      <c r="AG465" s="110"/>
      <c r="AH465" s="53"/>
      <c r="BD465" s="36"/>
      <c r="BE465" s="36"/>
      <c r="BF465" s="36"/>
      <c r="BG465" s="36"/>
      <c r="BH465" s="36"/>
      <c r="BI465" s="36"/>
      <c r="BJ465" s="36"/>
      <c r="BK465" s="48"/>
      <c r="BL465" s="36"/>
      <c r="BM465" s="36"/>
      <c r="BN465" s="36"/>
      <c r="BO465" s="36"/>
      <c r="BP465" s="36"/>
      <c r="BQ465" s="36"/>
      <c r="BR465" s="36"/>
    </row>
    <row r="466" spans="2:70" ht="15" customHeight="1">
      <c r="B466" s="48">
        <v>524</v>
      </c>
      <c r="C466" s="48" t="s">
        <v>1703</v>
      </c>
      <c r="D466" s="108">
        <v>2346</v>
      </c>
      <c r="E466" s="109" t="s">
        <v>2508</v>
      </c>
      <c r="F466" s="109" t="s">
        <v>1816</v>
      </c>
      <c r="G466" s="109" t="s">
        <v>1821</v>
      </c>
      <c r="H466" s="108" t="s">
        <v>1346</v>
      </c>
      <c r="I466" s="108" t="s">
        <v>2855</v>
      </c>
      <c r="J466" s="108" t="s">
        <v>2852</v>
      </c>
      <c r="K466" s="108" t="s">
        <v>2859</v>
      </c>
      <c r="L466" s="108">
        <v>11</v>
      </c>
      <c r="M466" s="110" t="s">
        <v>2617</v>
      </c>
      <c r="N466" s="111" t="s">
        <v>2554</v>
      </c>
      <c r="O466" s="111"/>
      <c r="P466" s="111"/>
      <c r="Q466" s="111">
        <v>1</v>
      </c>
      <c r="R466" s="109" t="s">
        <v>26</v>
      </c>
      <c r="S466" s="109"/>
      <c r="T466" s="109" t="s">
        <v>7</v>
      </c>
      <c r="U466" s="108">
        <v>1</v>
      </c>
      <c r="V466" s="109">
        <v>1995</v>
      </c>
      <c r="W466" s="108">
        <f>IF(Table1[[#This Row],[ExpenditureDetails1]]=2010,1,(2010-Table1[[#This Row],[ExpenditureDetails1]]))</f>
        <v>15</v>
      </c>
      <c r="X466" s="109">
        <v>8.7899999999999991</v>
      </c>
      <c r="Y466" s="174">
        <f>Table1[[#This Row],[ExpenditureDetails3]]*100000</f>
        <v>878999.99999999988</v>
      </c>
      <c r="Z466" s="174">
        <f>Table1[[#This Row],[ExpenditureDetails4]]/Table1[[#This Row],[Component detail 4]]</f>
        <v>878999.99999999988</v>
      </c>
      <c r="AA466" s="109">
        <v>1</v>
      </c>
      <c r="AB466" s="109">
        <v>30</v>
      </c>
      <c r="AC466" s="174">
        <f>IF(ISNUMBER([ExpenditureDetails4]),[ExpenditureDetails4]*HLOOKUP([ExpenditureDetails1],'Currency Conversion'!$A$6:$BE$45,19,FALSE),"No Data")</f>
        <v>2062674.6523019525</v>
      </c>
      <c r="AD466" s="174">
        <f>Table1[[#This Row],[Calculations1]]/exchange_rate_2010</f>
        <v>45109.634069136242</v>
      </c>
      <c r="AE4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68755.82174339841</v>
      </c>
      <c r="AF466" s="174">
        <f>Table1[[#This Row],[Calculations3]]/exchange_rate_2010</f>
        <v>1503.654468971208</v>
      </c>
      <c r="AG466" s="110"/>
      <c r="AH466" s="53"/>
      <c r="BD466" s="36"/>
      <c r="BE466" s="36"/>
      <c r="BF466" s="36"/>
      <c r="BG466" s="36"/>
      <c r="BH466" s="36"/>
      <c r="BI466" s="36"/>
      <c r="BJ466" s="36"/>
      <c r="BK466" s="48"/>
      <c r="BL466" s="36"/>
      <c r="BM466" s="36"/>
      <c r="BN466" s="36"/>
      <c r="BO466" s="36"/>
      <c r="BP466" s="36"/>
      <c r="BQ466" s="36"/>
      <c r="BR466" s="36"/>
    </row>
    <row r="467" spans="2:70" ht="15" customHeight="1">
      <c r="B467" s="48">
        <v>525</v>
      </c>
      <c r="C467" s="48" t="s">
        <v>1703</v>
      </c>
      <c r="D467" s="108">
        <v>2346</v>
      </c>
      <c r="E467" s="109" t="s">
        <v>2508</v>
      </c>
      <c r="F467" s="109" t="s">
        <v>1816</v>
      </c>
      <c r="G467" s="109" t="s">
        <v>1821</v>
      </c>
      <c r="H467" s="108" t="s">
        <v>1346</v>
      </c>
      <c r="I467" s="108" t="s">
        <v>2855</v>
      </c>
      <c r="J467" s="108" t="s">
        <v>2852</v>
      </c>
      <c r="K467" s="108" t="s">
        <v>2859</v>
      </c>
      <c r="L467" s="108">
        <v>11</v>
      </c>
      <c r="M467" s="110" t="s">
        <v>2617</v>
      </c>
      <c r="N467" s="111" t="s">
        <v>364</v>
      </c>
      <c r="O467" s="111" t="s">
        <v>2465</v>
      </c>
      <c r="P467" s="111" t="s">
        <v>1349</v>
      </c>
      <c r="Q467" s="111">
        <v>1</v>
      </c>
      <c r="R467" s="109">
        <v>450</v>
      </c>
      <c r="S467" s="109"/>
      <c r="T467" s="109" t="s">
        <v>7</v>
      </c>
      <c r="U467" s="108">
        <v>1</v>
      </c>
      <c r="V467" s="109">
        <v>2008</v>
      </c>
      <c r="W467" s="108">
        <f>IF(Table1[[#This Row],[ExpenditureDetails1]]=2010,1,(2010-Table1[[#This Row],[ExpenditureDetails1]]))</f>
        <v>2</v>
      </c>
      <c r="X467" s="109">
        <v>0.5</v>
      </c>
      <c r="Y467" s="174">
        <f>Table1[[#This Row],[ExpenditureDetails3]]*100000</f>
        <v>50000</v>
      </c>
      <c r="Z467" s="174">
        <f>Table1[[#This Row],[ExpenditureDetails4]]/Table1[[#This Row],[Component detail 4]]</f>
        <v>50000</v>
      </c>
      <c r="AA467" s="109">
        <v>1</v>
      </c>
      <c r="AB467" s="109">
        <v>20</v>
      </c>
      <c r="AC467" s="174">
        <f>IF(ISNUMBER([ExpenditureDetails4]),[ExpenditureDetails4]*HLOOKUP([ExpenditureDetails1],'Currency Conversion'!$A$6:$BE$45,19,FALSE),"No Data")</f>
        <v>57370.154155220567</v>
      </c>
      <c r="AD467" s="174">
        <f>Table1[[#This Row],[Calculations1]]/exchange_rate_2010</f>
        <v>1254.6557730487345</v>
      </c>
      <c r="AE4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2868.5077077610285</v>
      </c>
      <c r="AF467" s="174">
        <f>Table1[[#This Row],[Calculations3]]/exchange_rate_2010</f>
        <v>62.732788652436732</v>
      </c>
      <c r="AG467" s="110"/>
      <c r="AH467" s="53"/>
      <c r="BD467" s="36"/>
      <c r="BE467" s="36"/>
      <c r="BF467" s="36"/>
      <c r="BG467" s="36"/>
      <c r="BH467" s="36"/>
      <c r="BI467" s="36"/>
      <c r="BJ467" s="36"/>
      <c r="BK467" s="48"/>
      <c r="BL467" s="36"/>
      <c r="BM467" s="36"/>
      <c r="BN467" s="36"/>
      <c r="BO467" s="36"/>
      <c r="BP467" s="36"/>
      <c r="BQ467" s="36"/>
      <c r="BR467" s="36"/>
    </row>
    <row r="468" spans="2:70" ht="15" customHeight="1">
      <c r="B468" s="48">
        <v>526</v>
      </c>
      <c r="C468" s="48" t="s">
        <v>1703</v>
      </c>
      <c r="D468" s="108">
        <v>2346</v>
      </c>
      <c r="E468" s="109" t="s">
        <v>2508</v>
      </c>
      <c r="F468" s="109" t="s">
        <v>1816</v>
      </c>
      <c r="G468" s="109" t="s">
        <v>1821</v>
      </c>
      <c r="H468" s="108" t="s">
        <v>1346</v>
      </c>
      <c r="I468" s="108" t="s">
        <v>2855</v>
      </c>
      <c r="J468" s="108" t="s">
        <v>2852</v>
      </c>
      <c r="K468" s="108" t="s">
        <v>2859</v>
      </c>
      <c r="L468" s="108">
        <v>11</v>
      </c>
      <c r="M468" s="110" t="s">
        <v>2617</v>
      </c>
      <c r="N468" s="111" t="s">
        <v>364</v>
      </c>
      <c r="O468" s="111" t="s">
        <v>2467</v>
      </c>
      <c r="P468" s="111" t="s">
        <v>1297</v>
      </c>
      <c r="Q468" s="111">
        <v>1</v>
      </c>
      <c r="R468" s="109"/>
      <c r="S468" s="109"/>
      <c r="T468" s="109" t="s">
        <v>7</v>
      </c>
      <c r="U468" s="108">
        <v>1</v>
      </c>
      <c r="V468" s="109">
        <v>2008</v>
      </c>
      <c r="W468" s="108">
        <f>IF(Table1[[#This Row],[ExpenditureDetails1]]=2010,1,(2010-Table1[[#This Row],[ExpenditureDetails1]]))</f>
        <v>2</v>
      </c>
      <c r="X468" s="109">
        <v>3.5000000000000003E-2</v>
      </c>
      <c r="Y468" s="174">
        <f>Table1[[#This Row],[ExpenditureDetails3]]*100000</f>
        <v>3500.0000000000005</v>
      </c>
      <c r="Z468" s="174">
        <f>Table1[[#This Row],[ExpenditureDetails4]]/Table1[[#This Row],[Component detail 4]]</f>
        <v>3500.0000000000005</v>
      </c>
      <c r="AA468" s="109">
        <v>1</v>
      </c>
      <c r="AB468" s="109">
        <v>10</v>
      </c>
      <c r="AC468" s="174">
        <f>IF(ISNUMBER([ExpenditureDetails4]),[ExpenditureDetails4]*HLOOKUP([ExpenditureDetails1],'Currency Conversion'!$A$6:$BE$45,19,FALSE),"No Data")</f>
        <v>4015.91079086544</v>
      </c>
      <c r="AD468" s="174">
        <f>Table1[[#This Row],[Calculations1]]/exchange_rate_2010</f>
        <v>87.825904113411426</v>
      </c>
      <c r="AE4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401.59107908654403</v>
      </c>
      <c r="AF468" s="174">
        <f>Table1[[#This Row],[Calculations3]]/exchange_rate_2010</f>
        <v>8.7825904113411433</v>
      </c>
      <c r="AG468" s="110"/>
      <c r="AH468" s="53"/>
      <c r="BD468" s="36"/>
      <c r="BE468" s="36"/>
      <c r="BF468" s="36"/>
      <c r="BG468" s="36"/>
      <c r="BH468" s="36"/>
      <c r="BI468" s="36"/>
      <c r="BJ468" s="36"/>
      <c r="BK468" s="48"/>
      <c r="BL468" s="36"/>
      <c r="BM468" s="36"/>
      <c r="BN468" s="36"/>
      <c r="BO468" s="36"/>
      <c r="BP468" s="36"/>
      <c r="BQ468" s="36"/>
      <c r="BR468" s="36"/>
    </row>
    <row r="469" spans="2:70" ht="15" customHeight="1">
      <c r="B469" s="48">
        <v>527</v>
      </c>
      <c r="C469" s="48" t="s">
        <v>1703</v>
      </c>
      <c r="D469" s="108">
        <v>2346</v>
      </c>
      <c r="E469" s="109" t="s">
        <v>2508</v>
      </c>
      <c r="F469" s="109" t="s">
        <v>1816</v>
      </c>
      <c r="G469" s="109" t="s">
        <v>1821</v>
      </c>
      <c r="H469" s="108" t="s">
        <v>1346</v>
      </c>
      <c r="I469" s="108" t="s">
        <v>2855</v>
      </c>
      <c r="J469" s="108" t="s">
        <v>2852</v>
      </c>
      <c r="K469" s="108" t="s">
        <v>2859</v>
      </c>
      <c r="L469" s="108">
        <v>11</v>
      </c>
      <c r="M469" s="110" t="s">
        <v>2617</v>
      </c>
      <c r="N469" s="111" t="s">
        <v>1712</v>
      </c>
      <c r="O469" s="111"/>
      <c r="P469" s="111" t="s">
        <v>1352</v>
      </c>
      <c r="Q469" s="111">
        <v>1</v>
      </c>
      <c r="R469" s="109"/>
      <c r="S469" s="109" t="s">
        <v>1723</v>
      </c>
      <c r="T469" s="109" t="s">
        <v>28</v>
      </c>
      <c r="U469" s="108">
        <v>2</v>
      </c>
      <c r="V469" s="109">
        <v>2005</v>
      </c>
      <c r="W469" s="108"/>
      <c r="X469" s="109">
        <v>0.35</v>
      </c>
      <c r="Y469" s="174">
        <f>Table1[[#This Row],[ExpenditureDetails3]]*100000</f>
        <v>35000</v>
      </c>
      <c r="Z469" s="174">
        <f>Table1[[#This Row],[ExpenditureDetails4]]/Table1[[#This Row],[Component detail 4]]</f>
        <v>35000</v>
      </c>
      <c r="AA469" s="109">
        <v>1</v>
      </c>
      <c r="AB469" s="109">
        <v>30</v>
      </c>
      <c r="AC469" s="174">
        <f>IF(ISNUMBER([ExpenditureDetails4]),[ExpenditureDetails4]*HLOOKUP([ExpenditureDetails1],'Currency Conversion'!$A$6:$BE$45,19,FALSE),"No Data")</f>
        <v>47082.472757472948</v>
      </c>
      <c r="AD469" s="174">
        <f>Table1[[#This Row],[Calculations1]]/exchange_rate_2010</f>
        <v>1029.6694705534053</v>
      </c>
      <c r="AE469" s="174" t="s">
        <v>2912</v>
      </c>
      <c r="AF469" s="174" t="s">
        <v>2912</v>
      </c>
      <c r="AG469" s="110"/>
      <c r="AH469" s="53"/>
      <c r="BD469" s="36"/>
      <c r="BE469" s="36"/>
      <c r="BF469" s="36"/>
      <c r="BG469" s="36"/>
      <c r="BH469" s="36"/>
      <c r="BI469" s="36"/>
      <c r="BJ469" s="36"/>
      <c r="BK469" s="48"/>
      <c r="BL469" s="36"/>
      <c r="BM469" s="36"/>
      <c r="BN469" s="36"/>
      <c r="BO469" s="36"/>
      <c r="BP469" s="36"/>
      <c r="BQ469" s="36"/>
      <c r="BR469" s="36"/>
    </row>
    <row r="470" spans="2:70" ht="15" customHeight="1">
      <c r="B470" s="48">
        <v>528</v>
      </c>
      <c r="C470" s="48" t="s">
        <v>1703</v>
      </c>
      <c r="D470" s="108">
        <v>2346</v>
      </c>
      <c r="E470" s="109" t="s">
        <v>2508</v>
      </c>
      <c r="F470" s="109" t="s">
        <v>1816</v>
      </c>
      <c r="G470" s="109" t="s">
        <v>1821</v>
      </c>
      <c r="H470" s="108" t="s">
        <v>1346</v>
      </c>
      <c r="I470" s="108" t="s">
        <v>2855</v>
      </c>
      <c r="J470" s="108" t="s">
        <v>2852</v>
      </c>
      <c r="K470" s="108" t="s">
        <v>2859</v>
      </c>
      <c r="L470" s="108">
        <v>11</v>
      </c>
      <c r="M470" s="110" t="s">
        <v>2617</v>
      </c>
      <c r="N470" s="111" t="s">
        <v>20</v>
      </c>
      <c r="O470" s="111" t="s">
        <v>2486</v>
      </c>
      <c r="P470" s="111" t="s">
        <v>299</v>
      </c>
      <c r="Q470" s="111">
        <v>1</v>
      </c>
      <c r="R470" s="109"/>
      <c r="S470" s="109" t="s">
        <v>2392</v>
      </c>
      <c r="T470" s="109" t="s">
        <v>28</v>
      </c>
      <c r="U470" s="108">
        <v>2</v>
      </c>
      <c r="V470" s="109">
        <v>2008</v>
      </c>
      <c r="W470" s="108"/>
      <c r="X470" s="109">
        <v>3.5000000000000003E-2</v>
      </c>
      <c r="Y470" s="174">
        <f>Table1[[#This Row],[ExpenditureDetails3]]*100000</f>
        <v>3500.0000000000005</v>
      </c>
      <c r="Z470" s="174">
        <f>Table1[[#This Row],[ExpenditureDetails4]]/Table1[[#This Row],[Component detail 4]]</f>
        <v>3500.0000000000005</v>
      </c>
      <c r="AA470" s="109">
        <v>1</v>
      </c>
      <c r="AB470" s="109">
        <v>10</v>
      </c>
      <c r="AC470" s="174">
        <f>IF(ISNUMBER([ExpenditureDetails4]),[ExpenditureDetails4]*HLOOKUP([ExpenditureDetails1],'Currency Conversion'!$A$6:$BE$45,19,FALSE),"No Data")</f>
        <v>4015.91079086544</v>
      </c>
      <c r="AD470" s="174">
        <f>Table1[[#This Row],[Calculations1]]/exchange_rate_2010</f>
        <v>87.825904113411426</v>
      </c>
      <c r="AE470" s="174" t="s">
        <v>2912</v>
      </c>
      <c r="AF470" s="174" t="s">
        <v>2912</v>
      </c>
      <c r="AG470" s="110"/>
      <c r="AH470" s="53"/>
      <c r="BD470" s="36"/>
      <c r="BE470" s="36"/>
      <c r="BF470" s="36"/>
      <c r="BG470" s="36"/>
      <c r="BH470" s="36"/>
      <c r="BI470" s="36"/>
      <c r="BJ470" s="36"/>
      <c r="BK470" s="48"/>
      <c r="BL470" s="36"/>
      <c r="BM470" s="36"/>
      <c r="BN470" s="36"/>
      <c r="BO470" s="36"/>
      <c r="BP470" s="36"/>
      <c r="BQ470" s="36"/>
      <c r="BR470" s="36"/>
    </row>
    <row r="471" spans="2:70" ht="15" customHeight="1">
      <c r="B471" s="48">
        <v>529</v>
      </c>
      <c r="C471" s="48" t="s">
        <v>1703</v>
      </c>
      <c r="D471" s="108">
        <v>2346</v>
      </c>
      <c r="E471" s="109" t="s">
        <v>2508</v>
      </c>
      <c r="F471" s="109" t="s">
        <v>1816</v>
      </c>
      <c r="G471" s="109" t="s">
        <v>1821</v>
      </c>
      <c r="H471" s="108" t="s">
        <v>1346</v>
      </c>
      <c r="I471" s="108" t="s">
        <v>2855</v>
      </c>
      <c r="J471" s="108" t="s">
        <v>2852</v>
      </c>
      <c r="K471" s="108" t="s">
        <v>2859</v>
      </c>
      <c r="L471" s="108">
        <v>11</v>
      </c>
      <c r="M471" s="110" t="s">
        <v>2617</v>
      </c>
      <c r="N471" s="111" t="s">
        <v>1719</v>
      </c>
      <c r="O471" s="111"/>
      <c r="P471" s="111" t="s">
        <v>32</v>
      </c>
      <c r="Q471" s="111">
        <v>1</v>
      </c>
      <c r="R471" s="109"/>
      <c r="S471" s="109"/>
      <c r="T471" s="109" t="s">
        <v>31</v>
      </c>
      <c r="U471" s="108">
        <v>3</v>
      </c>
      <c r="V471" s="109">
        <v>2008</v>
      </c>
      <c r="W471" s="108"/>
      <c r="X471" s="109">
        <v>0.02</v>
      </c>
      <c r="Y471" s="174">
        <f>Table1[[#This Row],[ExpenditureDetails3]]*100000</f>
        <v>2000</v>
      </c>
      <c r="Z471" s="174">
        <f>Table1[[#This Row],[ExpenditureDetails4]]/Table1[[#This Row],[Component detail 4]]</f>
        <v>2000</v>
      </c>
      <c r="AA471" s="109">
        <v>1</v>
      </c>
      <c r="AB471" s="109"/>
      <c r="AC471" s="174">
        <f>IF(ISNUMBER([ExpenditureDetails4]),[ExpenditureDetails4]*HLOOKUP([ExpenditureDetails1],'Currency Conversion'!$A$6:$BE$45,19,FALSE),"No Data")</f>
        <v>2294.8061662088226</v>
      </c>
      <c r="AD471" s="174">
        <f>Table1[[#This Row],[Calculations1]]/exchange_rate_2010</f>
        <v>50.186230921949381</v>
      </c>
      <c r="AE4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471" s="174">
        <f>Table1[[#This Row],[Calculations3]]/exchange_rate_2010</f>
        <v>50.186230921949381</v>
      </c>
      <c r="AG471" s="110"/>
      <c r="AH471" s="53"/>
      <c r="BD471" s="36"/>
      <c r="BE471" s="36"/>
      <c r="BF471" s="36"/>
      <c r="BG471" s="36"/>
      <c r="BH471" s="36"/>
      <c r="BI471" s="36"/>
      <c r="BJ471" s="36"/>
      <c r="BK471" s="48"/>
      <c r="BL471" s="36"/>
      <c r="BM471" s="36"/>
      <c r="BN471" s="36"/>
      <c r="BO471" s="36"/>
      <c r="BP471" s="36"/>
      <c r="BQ471" s="36"/>
      <c r="BR471" s="36"/>
    </row>
    <row r="472" spans="2:70" ht="15" customHeight="1">
      <c r="B472" s="48">
        <v>530</v>
      </c>
      <c r="C472" s="48" t="s">
        <v>1703</v>
      </c>
      <c r="D472" s="108">
        <v>2346</v>
      </c>
      <c r="E472" s="109" t="s">
        <v>2508</v>
      </c>
      <c r="F472" s="109" t="s">
        <v>1816</v>
      </c>
      <c r="G472" s="109" t="s">
        <v>1821</v>
      </c>
      <c r="H472" s="108" t="s">
        <v>1346</v>
      </c>
      <c r="I472" s="108" t="s">
        <v>2855</v>
      </c>
      <c r="J472" s="108" t="s">
        <v>2852</v>
      </c>
      <c r="K472" s="108" t="s">
        <v>2859</v>
      </c>
      <c r="L472" s="108">
        <v>11</v>
      </c>
      <c r="M472" s="110" t="s">
        <v>2617</v>
      </c>
      <c r="N472" s="111" t="s">
        <v>1717</v>
      </c>
      <c r="O472" s="111"/>
      <c r="P472" s="111" t="s">
        <v>182</v>
      </c>
      <c r="Q472" s="111">
        <v>1</v>
      </c>
      <c r="R472" s="109"/>
      <c r="S472" s="109"/>
      <c r="T472" s="109" t="s">
        <v>31</v>
      </c>
      <c r="U472" s="108">
        <v>3</v>
      </c>
      <c r="V472" s="109">
        <v>2008</v>
      </c>
      <c r="W472" s="108"/>
      <c r="X472" s="109">
        <v>5.0000000000000001E-3</v>
      </c>
      <c r="Y472" s="174">
        <f>Table1[[#This Row],[ExpenditureDetails3]]*100000</f>
        <v>500</v>
      </c>
      <c r="Z472" s="174">
        <f>Table1[[#This Row],[ExpenditureDetails4]]/Table1[[#This Row],[Component detail 4]]</f>
        <v>500</v>
      </c>
      <c r="AA472" s="109">
        <v>1</v>
      </c>
      <c r="AB472" s="109"/>
      <c r="AC472" s="174">
        <f>IF(ISNUMBER([ExpenditureDetails4]),[ExpenditureDetails4]*HLOOKUP([ExpenditureDetails1],'Currency Conversion'!$A$6:$BE$45,19,FALSE),"No Data")</f>
        <v>573.70154155220564</v>
      </c>
      <c r="AD472" s="174">
        <f>Table1[[#This Row],[Calculations1]]/exchange_rate_2010</f>
        <v>12.546557730487345</v>
      </c>
      <c r="AE4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573.70154155220564</v>
      </c>
      <c r="AF472" s="174">
        <f>Table1[[#This Row],[Calculations3]]/exchange_rate_2010</f>
        <v>12.546557730487345</v>
      </c>
      <c r="AG472" s="110"/>
      <c r="AH472" s="53"/>
      <c r="BD472" s="36"/>
      <c r="BE472" s="36"/>
      <c r="BF472" s="36"/>
      <c r="BG472" s="36"/>
      <c r="BH472" s="36"/>
      <c r="BI472" s="36"/>
      <c r="BJ472" s="36"/>
      <c r="BK472" s="48"/>
      <c r="BL472" s="36"/>
      <c r="BM472" s="36"/>
      <c r="BN472" s="36"/>
      <c r="BO472" s="36"/>
      <c r="BP472" s="36"/>
      <c r="BQ472" s="36"/>
      <c r="BR472" s="36"/>
    </row>
    <row r="473" spans="2:70" ht="15" customHeight="1">
      <c r="B473" s="48">
        <v>532</v>
      </c>
      <c r="C473" s="48" t="s">
        <v>1703</v>
      </c>
      <c r="D473" s="108">
        <v>2346</v>
      </c>
      <c r="E473" s="109" t="s">
        <v>2508</v>
      </c>
      <c r="F473" s="109" t="s">
        <v>1816</v>
      </c>
      <c r="G473" s="109" t="s">
        <v>1821</v>
      </c>
      <c r="H473" s="108" t="s">
        <v>1346</v>
      </c>
      <c r="I473" s="108" t="s">
        <v>2855</v>
      </c>
      <c r="J473" s="108" t="s">
        <v>2852</v>
      </c>
      <c r="K473" s="108" t="s">
        <v>2859</v>
      </c>
      <c r="L473" s="108">
        <v>11</v>
      </c>
      <c r="M473" s="110" t="s">
        <v>2617</v>
      </c>
      <c r="N473" s="111" t="s">
        <v>1712</v>
      </c>
      <c r="O473" s="111" t="s">
        <v>2473</v>
      </c>
      <c r="P473" s="111" t="s">
        <v>264</v>
      </c>
      <c r="Q473" s="111">
        <v>1</v>
      </c>
      <c r="R473" s="109"/>
      <c r="S473" s="109" t="s">
        <v>2392</v>
      </c>
      <c r="T473" s="109" t="s">
        <v>28</v>
      </c>
      <c r="U473" s="108">
        <v>2</v>
      </c>
      <c r="V473" s="109">
        <v>2008</v>
      </c>
      <c r="W473" s="108"/>
      <c r="X473" s="109">
        <v>2.5000000000000001E-2</v>
      </c>
      <c r="Y473" s="174">
        <f>Table1[[#This Row],[ExpenditureDetails3]]*100000</f>
        <v>2500</v>
      </c>
      <c r="Z473" s="174">
        <f>Table1[[#This Row],[ExpenditureDetails4]]/Table1[[#This Row],[Component detail 4]]</f>
        <v>2500</v>
      </c>
      <c r="AA473" s="109">
        <v>1</v>
      </c>
      <c r="AB473" s="109"/>
      <c r="AC473" s="174">
        <f>IF(ISNUMBER([ExpenditureDetails4]),[ExpenditureDetails4]*HLOOKUP([ExpenditureDetails1],'Currency Conversion'!$A$6:$BE$45,19,FALSE),"No Data")</f>
        <v>2868.5077077610281</v>
      </c>
      <c r="AD473" s="174">
        <f>Table1[[#This Row],[Calculations1]]/exchange_rate_2010</f>
        <v>62.732788652436724</v>
      </c>
      <c r="AE473" s="174" t="s">
        <v>2912</v>
      </c>
      <c r="AF473" s="174" t="s">
        <v>2912</v>
      </c>
      <c r="AG473" s="110"/>
      <c r="AH473" s="53"/>
      <c r="BD473" s="36"/>
      <c r="BE473" s="36"/>
      <c r="BF473" s="36"/>
      <c r="BG473" s="36"/>
      <c r="BH473" s="36"/>
      <c r="BI473" s="36"/>
      <c r="BJ473" s="36"/>
      <c r="BK473" s="48"/>
      <c r="BL473" s="36"/>
      <c r="BM473" s="36"/>
      <c r="BN473" s="36"/>
      <c r="BO473" s="36"/>
      <c r="BP473" s="36"/>
      <c r="BQ473" s="36"/>
      <c r="BR473" s="36"/>
    </row>
    <row r="474" spans="2:70" ht="15" customHeight="1">
      <c r="B474" s="48">
        <v>535</v>
      </c>
      <c r="C474" s="48" t="s">
        <v>1703</v>
      </c>
      <c r="D474" s="108">
        <v>2346</v>
      </c>
      <c r="E474" s="109" t="s">
        <v>2508</v>
      </c>
      <c r="F474" s="109" t="s">
        <v>1816</v>
      </c>
      <c r="G474" s="109" t="s">
        <v>1821</v>
      </c>
      <c r="H474" s="108" t="s">
        <v>1346</v>
      </c>
      <c r="I474" s="108" t="s">
        <v>2855</v>
      </c>
      <c r="J474" s="108" t="s">
        <v>2852</v>
      </c>
      <c r="K474" s="108" t="s">
        <v>2859</v>
      </c>
      <c r="L474" s="108">
        <v>11</v>
      </c>
      <c r="M474" s="110" t="s">
        <v>2617</v>
      </c>
      <c r="N474" s="111" t="s">
        <v>1721</v>
      </c>
      <c r="O474" s="111"/>
      <c r="P474" s="111" t="s">
        <v>1105</v>
      </c>
      <c r="Q474" s="111">
        <v>1</v>
      </c>
      <c r="R474" s="109"/>
      <c r="S474" s="109"/>
      <c r="T474" s="109" t="s">
        <v>24</v>
      </c>
      <c r="U474" s="108">
        <v>4</v>
      </c>
      <c r="V474" s="109">
        <v>2008</v>
      </c>
      <c r="W474" s="108">
        <f>IF(Table1[[#This Row],[ExpenditureDetails1]]=2010,1,(2010-Table1[[#This Row],[ExpenditureDetails1]]))</f>
        <v>2</v>
      </c>
      <c r="X474" s="109">
        <v>0.05</v>
      </c>
      <c r="Y474" s="174">
        <f>Table1[[#This Row],[ExpenditureDetails3]]*100000</f>
        <v>5000</v>
      </c>
      <c r="Z474" s="174">
        <f>Table1[[#This Row],[ExpenditureDetails4]]/Table1[[#This Row],[Component detail 4]]</f>
        <v>5000</v>
      </c>
      <c r="AA474" s="109">
        <v>1</v>
      </c>
      <c r="AB474" s="109">
        <v>30</v>
      </c>
      <c r="AC474" s="174">
        <f>IF(ISNUMBER([ExpenditureDetails4]),[ExpenditureDetails4]*HLOOKUP([ExpenditureDetails1],'Currency Conversion'!$A$6:$BE$45,19,FALSE),"No Data")</f>
        <v>5737.0154155220562</v>
      </c>
      <c r="AD474" s="174">
        <f>Table1[[#This Row],[Calculations1]]/exchange_rate_2010</f>
        <v>125.46557730487345</v>
      </c>
      <c r="AE4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474" s="174">
        <f>Table1[[#This Row],[Calculations3]]/exchange_rate_2010</f>
        <v>125.46557730487345</v>
      </c>
      <c r="AG474" s="110"/>
      <c r="AH474" s="53"/>
      <c r="BD474" s="36"/>
      <c r="BE474" s="36"/>
      <c r="BF474" s="36"/>
      <c r="BG474" s="36"/>
      <c r="BH474" s="36"/>
      <c r="BI474" s="36"/>
      <c r="BJ474" s="36"/>
      <c r="BK474" s="48"/>
      <c r="BL474" s="36"/>
      <c r="BM474" s="36"/>
      <c r="BN474" s="36"/>
      <c r="BO474" s="36"/>
      <c r="BP474" s="36"/>
      <c r="BQ474" s="36"/>
      <c r="BR474" s="36"/>
    </row>
    <row r="475" spans="2:70" ht="15" customHeight="1">
      <c r="B475" s="48">
        <v>537</v>
      </c>
      <c r="C475" s="113" t="s">
        <v>1703</v>
      </c>
      <c r="D475" s="108">
        <v>1696</v>
      </c>
      <c r="E475" s="109" t="s">
        <v>2508</v>
      </c>
      <c r="F475" s="109" t="s">
        <v>1817</v>
      </c>
      <c r="G475" s="109" t="s">
        <v>1509</v>
      </c>
      <c r="H475" s="108" t="s">
        <v>1544</v>
      </c>
      <c r="I475" s="108" t="s">
        <v>2856</v>
      </c>
      <c r="J475" s="108" t="s">
        <v>2852</v>
      </c>
      <c r="K475" s="108" t="s">
        <v>2859</v>
      </c>
      <c r="L475" s="108">
        <v>11</v>
      </c>
      <c r="M475" s="110" t="s">
        <v>2618</v>
      </c>
      <c r="N475" s="111" t="s">
        <v>1719</v>
      </c>
      <c r="O475" s="111"/>
      <c r="P475" s="111" t="s">
        <v>1548</v>
      </c>
      <c r="Q475" s="111">
        <v>1</v>
      </c>
      <c r="R475" s="111"/>
      <c r="S475" s="111"/>
      <c r="T475" s="109" t="s">
        <v>31</v>
      </c>
      <c r="U475" s="108">
        <v>3</v>
      </c>
      <c r="V475" s="109">
        <v>2008</v>
      </c>
      <c r="W475" s="108"/>
      <c r="X475" s="109">
        <v>0.05</v>
      </c>
      <c r="Y475" s="174">
        <f>Table1[[#This Row],[ExpenditureDetails3]]*100000</f>
        <v>5000</v>
      </c>
      <c r="Z475" s="174">
        <f>Table1[[#This Row],[ExpenditureDetails4]]/Table1[[#This Row],[Component detail 4]]</f>
        <v>5000</v>
      </c>
      <c r="AA475" s="109">
        <v>1</v>
      </c>
      <c r="AB475" s="109"/>
      <c r="AC475" s="174">
        <f>IF(ISNUMBER([ExpenditureDetails4]),[ExpenditureDetails4]*HLOOKUP([ExpenditureDetails1],'Currency Conversion'!$A$6:$BE$45,19,FALSE),"No Data")</f>
        <v>5737.0154155220562</v>
      </c>
      <c r="AD475" s="174">
        <f>Table1[[#This Row],[Calculations1]]/exchange_rate_2010</f>
        <v>125.46557730487345</v>
      </c>
      <c r="AE4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475" s="174">
        <f>Table1[[#This Row],[Calculations3]]/exchange_rate_2010</f>
        <v>125.46557730487345</v>
      </c>
      <c r="AG475" s="110"/>
      <c r="AH475" s="53"/>
      <c r="BD475" s="36"/>
      <c r="BE475" s="36"/>
      <c r="BF475" s="36"/>
      <c r="BG475" s="36"/>
      <c r="BH475" s="36"/>
      <c r="BI475" s="36"/>
      <c r="BJ475" s="36"/>
      <c r="BK475" s="48"/>
      <c r="BL475" s="36"/>
      <c r="BM475" s="36"/>
      <c r="BN475" s="36"/>
      <c r="BO475" s="36"/>
      <c r="BP475" s="36"/>
      <c r="BQ475" s="36"/>
      <c r="BR475" s="36"/>
    </row>
    <row r="476" spans="2:70" ht="15" customHeight="1">
      <c r="B476" s="48">
        <v>538</v>
      </c>
      <c r="C476" s="113" t="s">
        <v>1703</v>
      </c>
      <c r="D476" s="108">
        <v>1696</v>
      </c>
      <c r="E476" s="109" t="s">
        <v>2508</v>
      </c>
      <c r="F476" s="109" t="s">
        <v>1817</v>
      </c>
      <c r="G476" s="109" t="s">
        <v>1509</v>
      </c>
      <c r="H476" s="108" t="s">
        <v>1544</v>
      </c>
      <c r="I476" s="108" t="s">
        <v>2856</v>
      </c>
      <c r="J476" s="108" t="s">
        <v>2852</v>
      </c>
      <c r="K476" s="108" t="s">
        <v>2859</v>
      </c>
      <c r="L476" s="108">
        <v>11</v>
      </c>
      <c r="M476" s="110" t="s">
        <v>2618</v>
      </c>
      <c r="N476" s="111"/>
      <c r="O476" s="111"/>
      <c r="P476" s="111" t="s">
        <v>1546</v>
      </c>
      <c r="Q476" s="111">
        <v>1</v>
      </c>
      <c r="R476" s="111"/>
      <c r="S476" s="111"/>
      <c r="T476" s="109" t="s">
        <v>7</v>
      </c>
      <c r="U476" s="108">
        <v>1</v>
      </c>
      <c r="V476" s="109">
        <v>1997</v>
      </c>
      <c r="W476" s="108">
        <f>IF(Table1[[#This Row],[ExpenditureDetails1]]=2010,1,(2010-Table1[[#This Row],[ExpenditureDetails1]]))</f>
        <v>13</v>
      </c>
      <c r="X476" s="109">
        <v>12.5</v>
      </c>
      <c r="Y476" s="174">
        <f>Table1[[#This Row],[ExpenditureDetails3]]*100000</f>
        <v>1250000</v>
      </c>
      <c r="Z476" s="174">
        <f>Table1[[#This Row],[ExpenditureDetails4]]/Table1[[#This Row],[Component detail 4]]</f>
        <v>1250000</v>
      </c>
      <c r="AA476" s="109">
        <v>1</v>
      </c>
      <c r="AB476" s="109">
        <v>30</v>
      </c>
      <c r="AC476" s="174">
        <f>IF(ISNUMBER([ExpenditureDetails4]),[ExpenditureDetails4]*HLOOKUP([ExpenditureDetails1],'Currency Conversion'!$A$6:$BE$45,19,FALSE),"No Data")</f>
        <v>2500510.8796685911</v>
      </c>
      <c r="AD476" s="174">
        <f>Table1[[#This Row],[Calculations1]]/exchange_rate_2010</f>
        <v>54684.887236996925</v>
      </c>
      <c r="AE4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83350.362655619698</v>
      </c>
      <c r="AF476" s="174">
        <f>Table1[[#This Row],[Calculations3]]/exchange_rate_2010</f>
        <v>1822.8295745665641</v>
      </c>
      <c r="AG476" s="110"/>
      <c r="AH476" s="53"/>
      <c r="BD476" s="36"/>
      <c r="BE476" s="36"/>
      <c r="BF476" s="36"/>
      <c r="BG476" s="36"/>
      <c r="BH476" s="36"/>
      <c r="BI476" s="36"/>
      <c r="BJ476" s="36"/>
      <c r="BK476" s="48"/>
      <c r="BL476" s="36"/>
      <c r="BM476" s="36"/>
      <c r="BN476" s="36"/>
      <c r="BO476" s="36"/>
      <c r="BP476" s="36"/>
      <c r="BQ476" s="36"/>
      <c r="BR476" s="36"/>
    </row>
    <row r="477" spans="2:70" ht="15" customHeight="1">
      <c r="B477" s="48">
        <v>539</v>
      </c>
      <c r="C477" s="113" t="s">
        <v>1703</v>
      </c>
      <c r="D477" s="108">
        <v>1696</v>
      </c>
      <c r="E477" s="109" t="s">
        <v>2508</v>
      </c>
      <c r="F477" s="109" t="s">
        <v>1817</v>
      </c>
      <c r="G477" s="109" t="s">
        <v>1509</v>
      </c>
      <c r="H477" s="108" t="s">
        <v>1544</v>
      </c>
      <c r="I477" s="108" t="s">
        <v>2856</v>
      </c>
      <c r="J477" s="108" t="s">
        <v>2852</v>
      </c>
      <c r="K477" s="108" t="s">
        <v>2859</v>
      </c>
      <c r="L477" s="108">
        <v>11</v>
      </c>
      <c r="M477" s="110" t="s">
        <v>2618</v>
      </c>
      <c r="N477" s="111" t="s">
        <v>2480</v>
      </c>
      <c r="O477" s="111"/>
      <c r="P477" s="111" t="s">
        <v>1550</v>
      </c>
      <c r="Q477" s="111">
        <v>1</v>
      </c>
      <c r="R477" s="111"/>
      <c r="S477" s="111"/>
      <c r="T477" s="109" t="s">
        <v>31</v>
      </c>
      <c r="U477" s="108">
        <v>3</v>
      </c>
      <c r="V477" s="109">
        <v>2008</v>
      </c>
      <c r="W477" s="108"/>
      <c r="X477" s="109">
        <v>0.04</v>
      </c>
      <c r="Y477" s="174">
        <f>Table1[[#This Row],[ExpenditureDetails3]]*100000</f>
        <v>4000</v>
      </c>
      <c r="Z477" s="174">
        <f>Table1[[#This Row],[ExpenditureDetails4]]/Table1[[#This Row],[Component detail 4]]</f>
        <v>4000</v>
      </c>
      <c r="AA477" s="109">
        <v>1</v>
      </c>
      <c r="AB477" s="109"/>
      <c r="AC477" s="174">
        <f>IF(ISNUMBER([ExpenditureDetails4]),[ExpenditureDetails4]*HLOOKUP([ExpenditureDetails1],'Currency Conversion'!$A$6:$BE$45,19,FALSE),"No Data")</f>
        <v>4589.6123324176451</v>
      </c>
      <c r="AD477" s="174">
        <f>Table1[[#This Row],[Calculations1]]/exchange_rate_2010</f>
        <v>100.37246184389876</v>
      </c>
      <c r="AE4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4589.6123324176451</v>
      </c>
      <c r="AF477" s="174">
        <f>Table1[[#This Row],[Calculations3]]/exchange_rate_2010</f>
        <v>100.37246184389876</v>
      </c>
      <c r="AG477" s="110"/>
      <c r="AH477" s="53"/>
      <c r="BD477" s="36"/>
      <c r="BE477" s="36"/>
      <c r="BF477" s="36"/>
      <c r="BG477" s="36"/>
      <c r="BH477" s="36"/>
      <c r="BI477" s="36"/>
      <c r="BJ477" s="36"/>
      <c r="BK477" s="48"/>
      <c r="BL477" s="36"/>
      <c r="BM477" s="36"/>
      <c r="BN477" s="36"/>
      <c r="BO477" s="36"/>
      <c r="BP477" s="36"/>
      <c r="BQ477" s="36"/>
      <c r="BR477" s="36"/>
    </row>
    <row r="478" spans="2:70" ht="15" customHeight="1">
      <c r="B478" s="48">
        <v>541</v>
      </c>
      <c r="C478" s="113" t="s">
        <v>1703</v>
      </c>
      <c r="D478" s="108">
        <v>1696</v>
      </c>
      <c r="E478" s="109" t="s">
        <v>2508</v>
      </c>
      <c r="F478" s="109" t="s">
        <v>1817</v>
      </c>
      <c r="G478" s="109" t="s">
        <v>1509</v>
      </c>
      <c r="H478" s="108" t="s">
        <v>1544</v>
      </c>
      <c r="I478" s="108" t="s">
        <v>2856</v>
      </c>
      <c r="J478" s="108" t="s">
        <v>2852</v>
      </c>
      <c r="K478" s="108" t="s">
        <v>2859</v>
      </c>
      <c r="L478" s="108">
        <v>11</v>
      </c>
      <c r="M478" s="110" t="s">
        <v>2618</v>
      </c>
      <c r="N478" s="111" t="s">
        <v>2480</v>
      </c>
      <c r="O478" s="111"/>
      <c r="P478" s="111" t="s">
        <v>1551</v>
      </c>
      <c r="Q478" s="111">
        <v>1</v>
      </c>
      <c r="R478" s="111"/>
      <c r="S478" s="111"/>
      <c r="T478" s="109" t="s">
        <v>31</v>
      </c>
      <c r="U478" s="108">
        <v>3</v>
      </c>
      <c r="V478" s="109">
        <v>2008</v>
      </c>
      <c r="W478" s="108"/>
      <c r="X478" s="109">
        <v>0.05</v>
      </c>
      <c r="Y478" s="174">
        <f>Table1[[#This Row],[ExpenditureDetails3]]*100000</f>
        <v>5000</v>
      </c>
      <c r="Z478" s="174">
        <f>Table1[[#This Row],[ExpenditureDetails4]]/Table1[[#This Row],[Component detail 4]]</f>
        <v>5000</v>
      </c>
      <c r="AA478" s="109">
        <v>1</v>
      </c>
      <c r="AB478" s="109"/>
      <c r="AC478" s="174">
        <f>IF(ISNUMBER([ExpenditureDetails4]),[ExpenditureDetails4]*HLOOKUP([ExpenditureDetails1],'Currency Conversion'!$A$6:$BE$45,19,FALSE),"No Data")</f>
        <v>5737.0154155220562</v>
      </c>
      <c r="AD478" s="174">
        <f>Table1[[#This Row],[Calculations1]]/exchange_rate_2010</f>
        <v>125.46557730487345</v>
      </c>
      <c r="AE4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478" s="174">
        <f>Table1[[#This Row],[Calculations3]]/exchange_rate_2010</f>
        <v>125.46557730487345</v>
      </c>
      <c r="AG478" s="110"/>
      <c r="AH478" s="53"/>
      <c r="BD478" s="36"/>
      <c r="BE478" s="36"/>
      <c r="BF478" s="36"/>
      <c r="BG478" s="36"/>
      <c r="BH478" s="36"/>
      <c r="BI478" s="36"/>
      <c r="BJ478" s="36"/>
      <c r="BK478" s="48"/>
      <c r="BL478" s="36"/>
      <c r="BM478" s="36"/>
      <c r="BN478" s="36"/>
      <c r="BO478" s="36"/>
      <c r="BP478" s="36"/>
      <c r="BQ478" s="36"/>
      <c r="BR478" s="36"/>
    </row>
    <row r="479" spans="2:70" ht="15" customHeight="1">
      <c r="B479" s="48">
        <v>542</v>
      </c>
      <c r="C479" s="113" t="s">
        <v>1703</v>
      </c>
      <c r="D479" s="108">
        <v>1696</v>
      </c>
      <c r="E479" s="109" t="s">
        <v>2508</v>
      </c>
      <c r="F479" s="109" t="s">
        <v>1817</v>
      </c>
      <c r="G479" s="109" t="s">
        <v>1509</v>
      </c>
      <c r="H479" s="108" t="s">
        <v>1544</v>
      </c>
      <c r="I479" s="108" t="s">
        <v>2856</v>
      </c>
      <c r="J479" s="108" t="s">
        <v>2852</v>
      </c>
      <c r="K479" s="108" t="s">
        <v>2859</v>
      </c>
      <c r="L479" s="108">
        <v>11</v>
      </c>
      <c r="M479" s="110" t="s">
        <v>2618</v>
      </c>
      <c r="N479" s="111" t="s">
        <v>1729</v>
      </c>
      <c r="O479" s="111" t="s">
        <v>1718</v>
      </c>
      <c r="P479" s="111" t="s">
        <v>1545</v>
      </c>
      <c r="Q479" s="111">
        <v>15</v>
      </c>
      <c r="R479" s="111"/>
      <c r="S479" s="111"/>
      <c r="T479" s="109" t="s">
        <v>7</v>
      </c>
      <c r="U479" s="108">
        <v>1</v>
      </c>
      <c r="V479" s="109">
        <v>1992</v>
      </c>
      <c r="W479" s="108">
        <f>IF(Table1[[#This Row],[ExpenditureDetails1]]=2010,1,(2010-Table1[[#This Row],[ExpenditureDetails1]]))</f>
        <v>18</v>
      </c>
      <c r="X479" s="109">
        <v>0.6</v>
      </c>
      <c r="Y479" s="174">
        <f>Table1[[#This Row],[ExpenditureDetails3]]*100000</f>
        <v>60000</v>
      </c>
      <c r="Z479" s="174">
        <f>Table1[[#This Row],[ExpenditureDetails4]]/Table1[[#This Row],[Component detail 4]]</f>
        <v>4000</v>
      </c>
      <c r="AA479" s="109">
        <v>1</v>
      </c>
      <c r="AB479" s="109">
        <v>10</v>
      </c>
      <c r="AC479" s="174">
        <f>IF(ISNUMBER([ExpenditureDetails4]),[ExpenditureDetails4]*HLOOKUP([ExpenditureDetails1],'Currency Conversion'!$A$6:$BE$45,19,FALSE),"No Data")</f>
        <v>185331.07969074944</v>
      </c>
      <c r="AD479" s="174">
        <f>Table1[[#This Row],[Calculations1]]/exchange_rate_2010</f>
        <v>4053.0954201418058</v>
      </c>
      <c r="AE4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18533.107969074943</v>
      </c>
      <c r="AF479" s="174">
        <f>Table1[[#This Row],[Calculations3]]/exchange_rate_2010</f>
        <v>405.30954201418058</v>
      </c>
      <c r="AG479" s="110"/>
      <c r="AH479" s="53"/>
      <c r="BD479" s="36"/>
      <c r="BE479" s="36"/>
      <c r="BF479" s="36"/>
      <c r="BG479" s="36"/>
      <c r="BH479" s="36"/>
      <c r="BI479" s="36"/>
      <c r="BJ479" s="36"/>
      <c r="BK479" s="48"/>
      <c r="BL479" s="36"/>
      <c r="BM479" s="36"/>
      <c r="BN479" s="36"/>
      <c r="BO479" s="36"/>
      <c r="BP479" s="36"/>
      <c r="BQ479" s="36"/>
      <c r="BR479" s="36"/>
    </row>
    <row r="480" spans="2:70" ht="15" customHeight="1">
      <c r="B480" s="48">
        <v>543</v>
      </c>
      <c r="C480" s="113" t="s">
        <v>1703</v>
      </c>
      <c r="D480" s="108">
        <v>1696</v>
      </c>
      <c r="E480" s="109" t="s">
        <v>2508</v>
      </c>
      <c r="F480" s="109" t="s">
        <v>1817</v>
      </c>
      <c r="G480" s="109" t="s">
        <v>1509</v>
      </c>
      <c r="H480" s="108" t="s">
        <v>1544</v>
      </c>
      <c r="I480" s="108" t="s">
        <v>2856</v>
      </c>
      <c r="J480" s="108" t="s">
        <v>2852</v>
      </c>
      <c r="K480" s="108" t="s">
        <v>2859</v>
      </c>
      <c r="L480" s="108">
        <v>11</v>
      </c>
      <c r="M480" s="110" t="s">
        <v>2618</v>
      </c>
      <c r="N480" s="111" t="s">
        <v>1717</v>
      </c>
      <c r="O480" s="111"/>
      <c r="P480" s="111" t="s">
        <v>1252</v>
      </c>
      <c r="Q480" s="111">
        <v>1</v>
      </c>
      <c r="R480" s="111"/>
      <c r="S480" s="111"/>
      <c r="T480" s="109" t="s">
        <v>7</v>
      </c>
      <c r="U480" s="108">
        <v>1</v>
      </c>
      <c r="V480" s="109">
        <v>2008</v>
      </c>
      <c r="W480" s="108">
        <f>IF(Table1[[#This Row],[ExpenditureDetails1]]=2010,1,(2010-Table1[[#This Row],[ExpenditureDetails1]]))</f>
        <v>2</v>
      </c>
      <c r="X480" s="109">
        <v>0.04</v>
      </c>
      <c r="Y480" s="174">
        <f>Table1[[#This Row],[ExpenditureDetails3]]*100000</f>
        <v>4000</v>
      </c>
      <c r="Z480" s="174">
        <f>Table1[[#This Row],[ExpenditureDetails4]]/Table1[[#This Row],[Component detail 4]]</f>
        <v>4000</v>
      </c>
      <c r="AA480" s="109">
        <v>1</v>
      </c>
      <c r="AB480" s="109">
        <v>10</v>
      </c>
      <c r="AC480" s="174">
        <f>IF(ISNUMBER([ExpenditureDetails4]),[ExpenditureDetails4]*HLOOKUP([ExpenditureDetails1],'Currency Conversion'!$A$6:$BE$45,19,FALSE),"No Data")</f>
        <v>4589.6123324176451</v>
      </c>
      <c r="AD480" s="174">
        <f>Table1[[#This Row],[Calculations1]]/exchange_rate_2010</f>
        <v>100.37246184389876</v>
      </c>
      <c r="AE4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458.96123324176449</v>
      </c>
      <c r="AF480" s="174">
        <f>Table1[[#This Row],[Calculations3]]/exchange_rate_2010</f>
        <v>10.037246184389875</v>
      </c>
      <c r="AG480" s="110"/>
      <c r="AH480" s="53"/>
      <c r="BD480" s="36"/>
      <c r="BE480" s="36"/>
      <c r="BF480" s="36"/>
      <c r="BG480" s="36"/>
      <c r="BH480" s="36"/>
      <c r="BI480" s="36"/>
      <c r="BJ480" s="36"/>
      <c r="BK480" s="48"/>
      <c r="BL480" s="36"/>
      <c r="BM480" s="36"/>
      <c r="BN480" s="36"/>
      <c r="BO480" s="36"/>
      <c r="BP480" s="36"/>
      <c r="BQ480" s="36"/>
      <c r="BR480" s="36"/>
    </row>
    <row r="481" spans="2:70" ht="15" customHeight="1">
      <c r="B481" s="48">
        <v>544</v>
      </c>
      <c r="C481" s="113" t="s">
        <v>1703</v>
      </c>
      <c r="D481" s="108">
        <v>1696</v>
      </c>
      <c r="E481" s="109" t="s">
        <v>2508</v>
      </c>
      <c r="F481" s="109" t="s">
        <v>1817</v>
      </c>
      <c r="G481" s="109" t="s">
        <v>1509</v>
      </c>
      <c r="H481" s="108" t="s">
        <v>1544</v>
      </c>
      <c r="I481" s="108" t="s">
        <v>2856</v>
      </c>
      <c r="J481" s="108" t="s">
        <v>2852</v>
      </c>
      <c r="K481" s="108" t="s">
        <v>2859</v>
      </c>
      <c r="L481" s="108">
        <v>11</v>
      </c>
      <c r="M481" s="110" t="s">
        <v>2618</v>
      </c>
      <c r="N481" s="111" t="s">
        <v>1719</v>
      </c>
      <c r="O481" s="111"/>
      <c r="P481" s="111" t="s">
        <v>1714</v>
      </c>
      <c r="Q481" s="111">
        <v>1</v>
      </c>
      <c r="R481" s="111"/>
      <c r="S481" s="111"/>
      <c r="T481" s="109" t="s">
        <v>31</v>
      </c>
      <c r="U481" s="108">
        <v>3</v>
      </c>
      <c r="V481" s="109">
        <v>2008</v>
      </c>
      <c r="W481" s="108"/>
      <c r="X481" s="109">
        <v>0.08</v>
      </c>
      <c r="Y481" s="174">
        <f>Table1[[#This Row],[ExpenditureDetails3]]*100000</f>
        <v>8000</v>
      </c>
      <c r="Z481" s="174">
        <f>Table1[[#This Row],[ExpenditureDetails4]]/Table1[[#This Row],[Component detail 4]]</f>
        <v>8000</v>
      </c>
      <c r="AA481" s="109">
        <v>1</v>
      </c>
      <c r="AB481" s="109"/>
      <c r="AC481" s="174">
        <f>IF(ISNUMBER([ExpenditureDetails4]),[ExpenditureDetails4]*HLOOKUP([ExpenditureDetails1],'Currency Conversion'!$A$6:$BE$45,19,FALSE),"No Data")</f>
        <v>9179.2246648352902</v>
      </c>
      <c r="AD481" s="174">
        <f>Table1[[#This Row],[Calculations1]]/exchange_rate_2010</f>
        <v>200.74492368779752</v>
      </c>
      <c r="AE4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481" s="174">
        <f>Table1[[#This Row],[Calculations3]]/exchange_rate_2010</f>
        <v>200.74492368779752</v>
      </c>
      <c r="AG481" s="110"/>
      <c r="AH481" s="53"/>
      <c r="BD481" s="36"/>
      <c r="BE481" s="36"/>
      <c r="BF481" s="36"/>
      <c r="BG481" s="36"/>
      <c r="BH481" s="36"/>
      <c r="BI481" s="36"/>
      <c r="BJ481" s="36"/>
      <c r="BK481" s="48"/>
      <c r="BL481" s="36"/>
      <c r="BM481" s="36"/>
      <c r="BN481" s="36"/>
      <c r="BO481" s="36"/>
      <c r="BP481" s="36"/>
      <c r="BQ481" s="36"/>
      <c r="BR481" s="36"/>
    </row>
    <row r="482" spans="2:70" ht="15" customHeight="1">
      <c r="B482" s="48">
        <v>545</v>
      </c>
      <c r="C482" s="113" t="s">
        <v>1703</v>
      </c>
      <c r="D482" s="108">
        <v>1696</v>
      </c>
      <c r="E482" s="109" t="s">
        <v>2508</v>
      </c>
      <c r="F482" s="109" t="s">
        <v>1817</v>
      </c>
      <c r="G482" s="109" t="s">
        <v>1509</v>
      </c>
      <c r="H482" s="108" t="s">
        <v>1544</v>
      </c>
      <c r="I482" s="108" t="s">
        <v>2856</v>
      </c>
      <c r="J482" s="108" t="s">
        <v>2852</v>
      </c>
      <c r="K482" s="108" t="s">
        <v>2859</v>
      </c>
      <c r="L482" s="108">
        <v>11</v>
      </c>
      <c r="M482" s="110" t="s">
        <v>2618</v>
      </c>
      <c r="N482" s="111" t="s">
        <v>1719</v>
      </c>
      <c r="O482" s="111"/>
      <c r="P482" s="111" t="s">
        <v>1549</v>
      </c>
      <c r="Q482" s="111">
        <v>1</v>
      </c>
      <c r="R482" s="111"/>
      <c r="S482" s="111"/>
      <c r="T482" s="109" t="s">
        <v>31</v>
      </c>
      <c r="U482" s="108">
        <v>3</v>
      </c>
      <c r="V482" s="109">
        <v>2008</v>
      </c>
      <c r="W482" s="108"/>
      <c r="X482" s="109">
        <v>0.5</v>
      </c>
      <c r="Y482" s="174">
        <f>Table1[[#This Row],[ExpenditureDetails3]]*100000</f>
        <v>50000</v>
      </c>
      <c r="Z482" s="174">
        <f>Table1[[#This Row],[ExpenditureDetails4]]/Table1[[#This Row],[Component detail 4]]</f>
        <v>50000</v>
      </c>
      <c r="AA482" s="109">
        <v>1</v>
      </c>
      <c r="AB482" s="109"/>
      <c r="AC482" s="174">
        <f>IF(ISNUMBER([ExpenditureDetails4]),[ExpenditureDetails4]*HLOOKUP([ExpenditureDetails1],'Currency Conversion'!$A$6:$BE$45,19,FALSE),"No Data")</f>
        <v>57370.154155220567</v>
      </c>
      <c r="AD482" s="174">
        <f>Table1[[#This Row],[Calculations1]]/exchange_rate_2010</f>
        <v>1254.6557730487345</v>
      </c>
      <c r="AE4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57370.154155220567</v>
      </c>
      <c r="AF482" s="174">
        <f>Table1[[#This Row],[Calculations3]]/exchange_rate_2010</f>
        <v>1254.6557730487345</v>
      </c>
      <c r="AG482" s="110"/>
      <c r="AH482" s="53"/>
      <c r="BD482" s="36"/>
      <c r="BE482" s="36"/>
      <c r="BF482" s="36"/>
      <c r="BG482" s="36"/>
      <c r="BH482" s="36"/>
      <c r="BI482" s="36"/>
      <c r="BJ482" s="36"/>
      <c r="BK482" s="48"/>
      <c r="BL482" s="36"/>
      <c r="BM482" s="36"/>
      <c r="BN482" s="36"/>
      <c r="BO482" s="36"/>
      <c r="BP482" s="36"/>
      <c r="BQ482" s="36"/>
      <c r="BR482" s="36"/>
    </row>
    <row r="483" spans="2:70" ht="15" customHeight="1">
      <c r="B483" s="48">
        <v>546</v>
      </c>
      <c r="C483" s="113" t="s">
        <v>1703</v>
      </c>
      <c r="D483" s="108">
        <v>1696</v>
      </c>
      <c r="E483" s="109" t="s">
        <v>2508</v>
      </c>
      <c r="F483" s="109" t="s">
        <v>1817</v>
      </c>
      <c r="G483" s="109" t="s">
        <v>1509</v>
      </c>
      <c r="H483" s="108" t="s">
        <v>1544</v>
      </c>
      <c r="I483" s="108" t="s">
        <v>2856</v>
      </c>
      <c r="J483" s="108" t="s">
        <v>2852</v>
      </c>
      <c r="K483" s="108" t="s">
        <v>2859</v>
      </c>
      <c r="L483" s="108">
        <v>11</v>
      </c>
      <c r="M483" s="110" t="s">
        <v>2618</v>
      </c>
      <c r="N483" s="111" t="s">
        <v>1719</v>
      </c>
      <c r="O483" s="111"/>
      <c r="P483" s="111" t="s">
        <v>1552</v>
      </c>
      <c r="Q483" s="111">
        <v>1</v>
      </c>
      <c r="R483" s="111"/>
      <c r="S483" s="111"/>
      <c r="T483" s="109" t="s">
        <v>31</v>
      </c>
      <c r="U483" s="108">
        <v>3</v>
      </c>
      <c r="V483" s="109">
        <v>2008</v>
      </c>
      <c r="W483" s="108"/>
      <c r="X483" s="109">
        <v>1.1000000000000001</v>
      </c>
      <c r="Y483" s="174">
        <f>Table1[[#This Row],[ExpenditureDetails3]]*100000</f>
        <v>110000.00000000001</v>
      </c>
      <c r="Z483" s="174">
        <f>Table1[[#This Row],[ExpenditureDetails4]]/Table1[[#This Row],[Component detail 4]]</f>
        <v>110000.00000000001</v>
      </c>
      <c r="AA483" s="109">
        <v>1</v>
      </c>
      <c r="AB483" s="109"/>
      <c r="AC483" s="174">
        <f>IF(ISNUMBER([ExpenditureDetails4]),[ExpenditureDetails4]*HLOOKUP([ExpenditureDetails1],'Currency Conversion'!$A$6:$BE$45,19,FALSE),"No Data")</f>
        <v>126214.33914148527</v>
      </c>
      <c r="AD483" s="174">
        <f>Table1[[#This Row],[Calculations1]]/exchange_rate_2010</f>
        <v>2760.2427007072165</v>
      </c>
      <c r="AE4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126214.33914148527</v>
      </c>
      <c r="AF483" s="174">
        <f>Table1[[#This Row],[Calculations3]]/exchange_rate_2010</f>
        <v>2760.2427007072165</v>
      </c>
      <c r="AG483" s="110"/>
      <c r="AH483" s="53"/>
      <c r="BD483" s="36"/>
      <c r="BE483" s="36"/>
      <c r="BF483" s="36"/>
      <c r="BG483" s="36"/>
      <c r="BH483" s="36"/>
      <c r="BI483" s="36"/>
      <c r="BJ483" s="36"/>
      <c r="BK483" s="48"/>
      <c r="BL483" s="36"/>
      <c r="BM483" s="36"/>
      <c r="BN483" s="36"/>
      <c r="BO483" s="36"/>
      <c r="BP483" s="36"/>
      <c r="BQ483" s="36"/>
      <c r="BR483" s="36"/>
    </row>
    <row r="484" spans="2:70" ht="15" customHeight="1">
      <c r="B484" s="48">
        <v>548</v>
      </c>
      <c r="C484" s="113" t="s">
        <v>1703</v>
      </c>
      <c r="D484" s="108">
        <v>1696</v>
      </c>
      <c r="E484" s="109" t="s">
        <v>2508</v>
      </c>
      <c r="F484" s="109" t="s">
        <v>1817</v>
      </c>
      <c r="G484" s="109" t="s">
        <v>1509</v>
      </c>
      <c r="H484" s="108" t="s">
        <v>1544</v>
      </c>
      <c r="I484" s="108" t="s">
        <v>2856</v>
      </c>
      <c r="J484" s="108" t="s">
        <v>2852</v>
      </c>
      <c r="K484" s="108" t="s">
        <v>2859</v>
      </c>
      <c r="L484" s="108">
        <v>11</v>
      </c>
      <c r="M484" s="110" t="s">
        <v>2618</v>
      </c>
      <c r="N484" s="111" t="s">
        <v>2474</v>
      </c>
      <c r="O484" s="111"/>
      <c r="P484" s="111" t="s">
        <v>78</v>
      </c>
      <c r="Q484" s="111">
        <v>1</v>
      </c>
      <c r="R484" s="111"/>
      <c r="S484" s="111"/>
      <c r="T484" s="109" t="s">
        <v>31</v>
      </c>
      <c r="U484" s="108">
        <v>3</v>
      </c>
      <c r="V484" s="109">
        <v>2008</v>
      </c>
      <c r="W484" s="108"/>
      <c r="X484" s="109">
        <v>0.1</v>
      </c>
      <c r="Y484" s="174">
        <f>Table1[[#This Row],[ExpenditureDetails3]]*100000</f>
        <v>10000</v>
      </c>
      <c r="Z484" s="174">
        <f>Table1[[#This Row],[ExpenditureDetails4]]/Table1[[#This Row],[Component detail 4]]</f>
        <v>10000</v>
      </c>
      <c r="AA484" s="109">
        <v>1</v>
      </c>
      <c r="AB484" s="109"/>
      <c r="AC484" s="174">
        <f>IF(ISNUMBER([ExpenditureDetails4]),[ExpenditureDetails4]*HLOOKUP([ExpenditureDetails1],'Currency Conversion'!$A$6:$BE$45,19,FALSE),"No Data")</f>
        <v>11474.030831044112</v>
      </c>
      <c r="AD484" s="174">
        <f>Table1[[#This Row],[Calculations1]]/exchange_rate_2010</f>
        <v>250.9311546097469</v>
      </c>
      <c r="AE4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484" s="174">
        <f>Table1[[#This Row],[Calculations3]]/exchange_rate_2010</f>
        <v>250.9311546097469</v>
      </c>
      <c r="AG484" s="110"/>
      <c r="AH484" s="53"/>
      <c r="BD484" s="36"/>
      <c r="BE484" s="36"/>
      <c r="BF484" s="36"/>
      <c r="BG484" s="36"/>
      <c r="BH484" s="36"/>
      <c r="BI484" s="36"/>
      <c r="BJ484" s="36"/>
      <c r="BK484" s="48"/>
      <c r="BL484" s="36"/>
      <c r="BM484" s="36"/>
      <c r="BN484" s="36"/>
      <c r="BO484" s="36"/>
      <c r="BP484" s="36"/>
      <c r="BQ484" s="36"/>
      <c r="BR484" s="36"/>
    </row>
    <row r="485" spans="2:70" ht="15" customHeight="1">
      <c r="B485" s="48">
        <v>549</v>
      </c>
      <c r="C485" s="113" t="s">
        <v>1703</v>
      </c>
      <c r="D485" s="108">
        <v>1696</v>
      </c>
      <c r="E485" s="109" t="s">
        <v>2508</v>
      </c>
      <c r="F485" s="109" t="s">
        <v>1817</v>
      </c>
      <c r="G485" s="109" t="s">
        <v>1509</v>
      </c>
      <c r="H485" s="108" t="s">
        <v>1544</v>
      </c>
      <c r="I485" s="108" t="s">
        <v>2856</v>
      </c>
      <c r="J485" s="108" t="s">
        <v>2852</v>
      </c>
      <c r="K485" s="108" t="s">
        <v>2859</v>
      </c>
      <c r="L485" s="108">
        <v>11</v>
      </c>
      <c r="M485" s="110" t="s">
        <v>2618</v>
      </c>
      <c r="N485" s="111" t="s">
        <v>2400</v>
      </c>
      <c r="O485" s="111"/>
      <c r="P485" s="111" t="s">
        <v>1547</v>
      </c>
      <c r="Q485" s="111">
        <v>1</v>
      </c>
      <c r="R485" s="111"/>
      <c r="S485" s="111"/>
      <c r="T485" s="114" t="s">
        <v>31</v>
      </c>
      <c r="U485" s="108">
        <v>3</v>
      </c>
      <c r="V485" s="109">
        <v>2008</v>
      </c>
      <c r="W485" s="108"/>
      <c r="X485" s="109">
        <v>1.6E-2</v>
      </c>
      <c r="Y485" s="174">
        <f>Table1[[#This Row],[ExpenditureDetails3]]*100000</f>
        <v>1600</v>
      </c>
      <c r="Z485" s="174">
        <f>Table1[[#This Row],[ExpenditureDetails4]]/Table1[[#This Row],[Component detail 4]]</f>
        <v>1600</v>
      </c>
      <c r="AA485" s="109">
        <v>1</v>
      </c>
      <c r="AB485" s="109"/>
      <c r="AC485" s="174">
        <f>IF(ISNUMBER([ExpenditureDetails4]),[ExpenditureDetails4]*HLOOKUP([ExpenditureDetails1],'Currency Conversion'!$A$6:$BE$45,19,FALSE),"No Data")</f>
        <v>1835.8449329670582</v>
      </c>
      <c r="AD485" s="174">
        <f>Table1[[#This Row],[Calculations1]]/exchange_rate_2010</f>
        <v>40.148984737559509</v>
      </c>
      <c r="AE4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1835.8449329670582</v>
      </c>
      <c r="AF485" s="174">
        <f>Table1[[#This Row],[Calculations3]]/exchange_rate_2010</f>
        <v>40.148984737559509</v>
      </c>
      <c r="AG485" s="110"/>
      <c r="AH485" s="53"/>
      <c r="BD485" s="36"/>
      <c r="BE485" s="36"/>
      <c r="BF485" s="36"/>
      <c r="BG485" s="36"/>
      <c r="BH485" s="36"/>
      <c r="BI485" s="36"/>
      <c r="BJ485" s="36"/>
      <c r="BK485" s="48"/>
      <c r="BL485" s="36"/>
      <c r="BM485" s="36"/>
      <c r="BN485" s="36"/>
      <c r="BO485" s="36"/>
      <c r="BP485" s="36"/>
      <c r="BQ485" s="36"/>
      <c r="BR485" s="36"/>
    </row>
    <row r="486" spans="2:70" ht="15" customHeight="1">
      <c r="B486" s="48">
        <v>550</v>
      </c>
      <c r="C486" s="48" t="s">
        <v>1703</v>
      </c>
      <c r="D486" s="108">
        <v>1971</v>
      </c>
      <c r="E486" s="109" t="s">
        <v>2508</v>
      </c>
      <c r="F486" s="109" t="s">
        <v>2509</v>
      </c>
      <c r="G486" s="109" t="s">
        <v>633</v>
      </c>
      <c r="H486" s="108" t="s">
        <v>634</v>
      </c>
      <c r="I486" s="108" t="s">
        <v>2966</v>
      </c>
      <c r="J486" s="108" t="s">
        <v>2567</v>
      </c>
      <c r="K486" s="108" t="s">
        <v>2859</v>
      </c>
      <c r="L486" s="108">
        <v>5</v>
      </c>
      <c r="M486" s="110" t="s">
        <v>2617</v>
      </c>
      <c r="N486" s="111" t="s">
        <v>20</v>
      </c>
      <c r="O486" s="111"/>
      <c r="P486" s="111" t="s">
        <v>640</v>
      </c>
      <c r="Q486" s="111">
        <v>1</v>
      </c>
      <c r="R486" s="109">
        <v>1000</v>
      </c>
      <c r="S486" s="109"/>
      <c r="T486" s="109" t="s">
        <v>7</v>
      </c>
      <c r="U486" s="108">
        <v>1</v>
      </c>
      <c r="V486" s="109">
        <v>1998</v>
      </c>
      <c r="W486" s="108">
        <f>IF(Table1[[#This Row],[ExpenditureDetails1]]=2010,1,(2010-Table1[[#This Row],[ExpenditureDetails1]]))</f>
        <v>12</v>
      </c>
      <c r="X486" s="109">
        <v>1.5</v>
      </c>
      <c r="Y486" s="174">
        <f>Table1[[#This Row],[ExpenditureDetails3]]*100000</f>
        <v>150000</v>
      </c>
      <c r="Z486" s="174">
        <f>Table1[[#This Row],[ExpenditureDetails4]]/Table1[[#This Row],[Component detail 4]]</f>
        <v>150000</v>
      </c>
      <c r="AA486" s="109">
        <v>1</v>
      </c>
      <c r="AB486" s="109">
        <v>10</v>
      </c>
      <c r="AC486" s="174">
        <f>IF(ISNUMBER([ExpenditureDetails4]),[ExpenditureDetails4]*HLOOKUP([ExpenditureDetails1],'Currency Conversion'!$A$6:$BE$45,19,FALSE),"No Data")</f>
        <v>281858.09534842562</v>
      </c>
      <c r="AD486" s="174">
        <f>Table1[[#This Row],[Calculations1]]/exchange_rate_2010</f>
        <v>6164.0916207516038</v>
      </c>
      <c r="AE4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28185.809534842563</v>
      </c>
      <c r="AF486" s="174">
        <f>Table1[[#This Row],[Calculations3]]/exchange_rate_2010</f>
        <v>616.40916207516034</v>
      </c>
      <c r="AG486" s="110"/>
      <c r="AH486" s="53"/>
      <c r="BD486" s="36"/>
      <c r="BE486" s="36"/>
      <c r="BF486" s="36"/>
      <c r="BG486" s="36"/>
      <c r="BH486" s="36"/>
      <c r="BI486" s="36"/>
      <c r="BJ486" s="36"/>
      <c r="BK486" s="48"/>
      <c r="BL486" s="36"/>
      <c r="BM486" s="36"/>
      <c r="BN486" s="36"/>
      <c r="BO486" s="36"/>
      <c r="BP486" s="36"/>
      <c r="BQ486" s="36"/>
      <c r="BR486" s="36"/>
    </row>
    <row r="487" spans="2:70" ht="15" customHeight="1">
      <c r="B487" s="48">
        <v>551</v>
      </c>
      <c r="C487" s="48" t="s">
        <v>1703</v>
      </c>
      <c r="D487" s="108">
        <v>1971</v>
      </c>
      <c r="E487" s="109" t="s">
        <v>2508</v>
      </c>
      <c r="F487" s="109" t="s">
        <v>2509</v>
      </c>
      <c r="G487" s="109" t="s">
        <v>633</v>
      </c>
      <c r="H487" s="108" t="s">
        <v>634</v>
      </c>
      <c r="I487" s="108" t="s">
        <v>2966</v>
      </c>
      <c r="J487" s="108" t="s">
        <v>2567</v>
      </c>
      <c r="K487" s="108" t="s">
        <v>2859</v>
      </c>
      <c r="L487" s="108">
        <v>5</v>
      </c>
      <c r="M487" s="110" t="s">
        <v>2617</v>
      </c>
      <c r="N487" s="111" t="s">
        <v>1729</v>
      </c>
      <c r="O487" s="111" t="s">
        <v>519</v>
      </c>
      <c r="P487" s="111" t="s">
        <v>519</v>
      </c>
      <c r="Q487" s="111">
        <v>1</v>
      </c>
      <c r="R487" s="109"/>
      <c r="S487" s="109"/>
      <c r="T487" s="109" t="s">
        <v>7</v>
      </c>
      <c r="U487" s="108">
        <v>1</v>
      </c>
      <c r="V487" s="109">
        <v>1990</v>
      </c>
      <c r="W487" s="108">
        <f>IF(Table1[[#This Row],[ExpenditureDetails1]]=2010,1,(2010-Table1[[#This Row],[ExpenditureDetails1]]))</f>
        <v>20</v>
      </c>
      <c r="X487" s="109">
        <v>0.28000000000000003</v>
      </c>
      <c r="Y487" s="174">
        <f>Table1[[#This Row],[ExpenditureDetails3]]*100000</f>
        <v>28000.000000000004</v>
      </c>
      <c r="Z487" s="174">
        <f>Table1[[#This Row],[ExpenditureDetails4]]/Table1[[#This Row],[Component detail 4]]</f>
        <v>28000.000000000004</v>
      </c>
      <c r="AA487" s="109">
        <v>1</v>
      </c>
      <c r="AB487" s="109">
        <v>10</v>
      </c>
      <c r="AC487" s="174">
        <f>IF(ISNUMBER([ExpenditureDetails4]),[ExpenditureDetails4]*HLOOKUP([ExpenditureDetails1],'Currency Conversion'!$A$6:$BE$45,19,FALSE),"No Data")</f>
        <v>108870.80755961782</v>
      </c>
      <c r="AD487" s="174">
        <f>Table1[[#This Row],[Calculations1]]/exchange_rate_2010</f>
        <v>2380.9485826302666</v>
      </c>
      <c r="AE4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10887.080755961782</v>
      </c>
      <c r="AF487" s="174">
        <f>Table1[[#This Row],[Calculations3]]/exchange_rate_2010</f>
        <v>238.09485826302668</v>
      </c>
      <c r="AG487" s="110"/>
      <c r="AH487" s="53"/>
      <c r="BD487" s="36"/>
      <c r="BE487" s="36"/>
      <c r="BF487" s="36"/>
      <c r="BG487" s="36"/>
      <c r="BH487" s="36"/>
      <c r="BI487" s="36"/>
      <c r="BJ487" s="36"/>
      <c r="BK487" s="48"/>
      <c r="BL487" s="36"/>
      <c r="BM487" s="36"/>
      <c r="BN487" s="36"/>
      <c r="BO487" s="36"/>
      <c r="BP487" s="36"/>
      <c r="BQ487" s="36"/>
      <c r="BR487" s="36"/>
    </row>
    <row r="488" spans="2:70" ht="15" customHeight="1">
      <c r="B488" s="48">
        <v>552</v>
      </c>
      <c r="C488" s="48" t="s">
        <v>1703</v>
      </c>
      <c r="D488" s="108">
        <v>1971</v>
      </c>
      <c r="E488" s="109" t="s">
        <v>2508</v>
      </c>
      <c r="F488" s="109" t="s">
        <v>2509</v>
      </c>
      <c r="G488" s="109" t="s">
        <v>633</v>
      </c>
      <c r="H488" s="108" t="s">
        <v>634</v>
      </c>
      <c r="I488" s="108" t="s">
        <v>2966</v>
      </c>
      <c r="J488" s="108" t="s">
        <v>2567</v>
      </c>
      <c r="K488" s="108" t="s">
        <v>2859</v>
      </c>
      <c r="L488" s="108">
        <v>5</v>
      </c>
      <c r="M488" s="110" t="s">
        <v>2617</v>
      </c>
      <c r="N488" s="111" t="s">
        <v>1729</v>
      </c>
      <c r="O488" s="111" t="s">
        <v>519</v>
      </c>
      <c r="P488" s="111" t="s">
        <v>519</v>
      </c>
      <c r="Q488" s="111">
        <v>1</v>
      </c>
      <c r="R488" s="109"/>
      <c r="S488" s="109"/>
      <c r="T488" s="109" t="s">
        <v>7</v>
      </c>
      <c r="U488" s="108">
        <v>1</v>
      </c>
      <c r="V488" s="109">
        <v>1992</v>
      </c>
      <c r="W488" s="108">
        <f>IF(Table1[[#This Row],[ExpenditureDetails1]]=2010,1,(2010-Table1[[#This Row],[ExpenditureDetails1]]))</f>
        <v>18</v>
      </c>
      <c r="X488" s="109">
        <v>0.28000000000000003</v>
      </c>
      <c r="Y488" s="174">
        <f>Table1[[#This Row],[ExpenditureDetails3]]*100000</f>
        <v>28000.000000000004</v>
      </c>
      <c r="Z488" s="174">
        <f>Table1[[#This Row],[ExpenditureDetails4]]/Table1[[#This Row],[Component detail 4]]</f>
        <v>28000.000000000004</v>
      </c>
      <c r="AA488" s="109">
        <v>1</v>
      </c>
      <c r="AB488" s="109">
        <v>10</v>
      </c>
      <c r="AC488" s="174">
        <f>IF(ISNUMBER([ExpenditureDetails4]),[ExpenditureDetails4]*HLOOKUP([ExpenditureDetails1],'Currency Conversion'!$A$6:$BE$45,19,FALSE),"No Data")</f>
        <v>86487.837189016413</v>
      </c>
      <c r="AD488" s="174">
        <f>Table1[[#This Row],[Calculations1]]/exchange_rate_2010</f>
        <v>1891.4445293995095</v>
      </c>
      <c r="AE4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8648.7837189016409</v>
      </c>
      <c r="AF488" s="174">
        <f>Table1[[#This Row],[Calculations3]]/exchange_rate_2010</f>
        <v>189.14445293995095</v>
      </c>
      <c r="AG488" s="110"/>
      <c r="AH488" s="53"/>
      <c r="BD488" s="36"/>
      <c r="BE488" s="36"/>
      <c r="BF488" s="36"/>
      <c r="BG488" s="36"/>
      <c r="BH488" s="36"/>
      <c r="BI488" s="36"/>
      <c r="BJ488" s="36"/>
      <c r="BK488" s="48"/>
      <c r="BL488" s="36"/>
      <c r="BM488" s="36"/>
      <c r="BN488" s="36"/>
      <c r="BO488" s="36"/>
      <c r="BP488" s="36"/>
      <c r="BQ488" s="36"/>
      <c r="BR488" s="36"/>
    </row>
    <row r="489" spans="2:70" ht="15" customHeight="1">
      <c r="B489" s="48">
        <v>553</v>
      </c>
      <c r="C489" s="48" t="s">
        <v>1703</v>
      </c>
      <c r="D489" s="108">
        <v>1971</v>
      </c>
      <c r="E489" s="109" t="s">
        <v>2508</v>
      </c>
      <c r="F489" s="109" t="s">
        <v>2509</v>
      </c>
      <c r="G489" s="109" t="s">
        <v>633</v>
      </c>
      <c r="H489" s="108" t="s">
        <v>634</v>
      </c>
      <c r="I489" s="108" t="s">
        <v>2966</v>
      </c>
      <c r="J489" s="108" t="s">
        <v>2567</v>
      </c>
      <c r="K489" s="108" t="s">
        <v>2859</v>
      </c>
      <c r="L489" s="108">
        <v>5</v>
      </c>
      <c r="M489" s="110" t="s">
        <v>2617</v>
      </c>
      <c r="N489" s="111" t="s">
        <v>1729</v>
      </c>
      <c r="O489" s="111" t="s">
        <v>519</v>
      </c>
      <c r="P489" s="111" t="s">
        <v>519</v>
      </c>
      <c r="Q489" s="111">
        <v>1</v>
      </c>
      <c r="R489" s="109"/>
      <c r="S489" s="109"/>
      <c r="T489" s="109" t="s">
        <v>7</v>
      </c>
      <c r="U489" s="108">
        <v>1</v>
      </c>
      <c r="V489" s="109">
        <v>1998</v>
      </c>
      <c r="W489" s="108">
        <f>IF(Table1[[#This Row],[ExpenditureDetails1]]=2010,1,(2010-Table1[[#This Row],[ExpenditureDetails1]]))</f>
        <v>12</v>
      </c>
      <c r="X489" s="109">
        <v>0.3</v>
      </c>
      <c r="Y489" s="174">
        <f>Table1[[#This Row],[ExpenditureDetails3]]*100000</f>
        <v>30000</v>
      </c>
      <c r="Z489" s="174">
        <f>Table1[[#This Row],[ExpenditureDetails4]]/Table1[[#This Row],[Component detail 4]]</f>
        <v>30000</v>
      </c>
      <c r="AA489" s="109">
        <v>1</v>
      </c>
      <c r="AB489" s="109">
        <v>10</v>
      </c>
      <c r="AC489" s="174">
        <f>IF(ISNUMBER([ExpenditureDetails4]),[ExpenditureDetails4]*HLOOKUP([ExpenditureDetails1],'Currency Conversion'!$A$6:$BE$45,19,FALSE),"No Data")</f>
        <v>56371.619069685126</v>
      </c>
      <c r="AD489" s="174">
        <f>Table1[[#This Row],[Calculations1]]/exchange_rate_2010</f>
        <v>1232.8183241503207</v>
      </c>
      <c r="AE4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5637.161906968513</v>
      </c>
      <c r="AF489" s="174">
        <f>Table1[[#This Row],[Calculations3]]/exchange_rate_2010</f>
        <v>123.28183241503208</v>
      </c>
      <c r="AG489" s="110"/>
      <c r="AH489" s="53"/>
      <c r="BD489" s="36"/>
      <c r="BE489" s="36"/>
      <c r="BF489" s="36"/>
      <c r="BG489" s="36"/>
      <c r="BH489" s="36"/>
      <c r="BI489" s="36"/>
      <c r="BJ489" s="36"/>
      <c r="BK489" s="48"/>
      <c r="BL489" s="36"/>
      <c r="BM489" s="36"/>
      <c r="BN489" s="36"/>
      <c r="BO489" s="36"/>
      <c r="BP489" s="36"/>
      <c r="BQ489" s="36"/>
      <c r="BR489" s="36"/>
    </row>
    <row r="490" spans="2:70" ht="15" customHeight="1">
      <c r="B490" s="48">
        <v>554</v>
      </c>
      <c r="C490" s="48" t="s">
        <v>1703</v>
      </c>
      <c r="D490" s="108">
        <v>1971</v>
      </c>
      <c r="E490" s="109" t="s">
        <v>2508</v>
      </c>
      <c r="F490" s="109" t="s">
        <v>2509</v>
      </c>
      <c r="G490" s="109" t="s">
        <v>633</v>
      </c>
      <c r="H490" s="108" t="s">
        <v>634</v>
      </c>
      <c r="I490" s="108" t="s">
        <v>2966</v>
      </c>
      <c r="J490" s="108" t="s">
        <v>2567</v>
      </c>
      <c r="K490" s="108" t="s">
        <v>2859</v>
      </c>
      <c r="L490" s="108">
        <v>5</v>
      </c>
      <c r="M490" s="110" t="s">
        <v>2617</v>
      </c>
      <c r="N490" s="111" t="s">
        <v>1712</v>
      </c>
      <c r="O490" s="111"/>
      <c r="P490" s="111" t="s">
        <v>637</v>
      </c>
      <c r="Q490" s="111">
        <v>1</v>
      </c>
      <c r="R490" s="109">
        <v>5</v>
      </c>
      <c r="S490" s="109"/>
      <c r="T490" s="109" t="s">
        <v>7</v>
      </c>
      <c r="U490" s="108">
        <v>1</v>
      </c>
      <c r="V490" s="109">
        <v>1998</v>
      </c>
      <c r="W490" s="108">
        <f>IF(Table1[[#This Row],[ExpenditureDetails1]]=2010,1,(2010-Table1[[#This Row],[ExpenditureDetails1]]))</f>
        <v>12</v>
      </c>
      <c r="X490" s="109">
        <v>0.55000000000000004</v>
      </c>
      <c r="Y490" s="174">
        <f>Table1[[#This Row],[ExpenditureDetails3]]*100000</f>
        <v>55000.000000000007</v>
      </c>
      <c r="Z490" s="174">
        <f>Table1[[#This Row],[ExpenditureDetails4]]/Table1[[#This Row],[Component detail 4]]</f>
        <v>55000.000000000007</v>
      </c>
      <c r="AA490" s="109">
        <v>1</v>
      </c>
      <c r="AB490" s="109">
        <v>10</v>
      </c>
      <c r="AC490" s="174">
        <f>IF(ISNUMBER([ExpenditureDetails4]),[ExpenditureDetails4]*HLOOKUP([ExpenditureDetails1],'Currency Conversion'!$A$6:$BE$45,19,FALSE),"No Data")</f>
        <v>103347.96829442275</v>
      </c>
      <c r="AD490" s="174">
        <f>Table1[[#This Row],[Calculations1]]/exchange_rate_2010</f>
        <v>2260.1669276089219</v>
      </c>
      <c r="AE4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10334.796829442275</v>
      </c>
      <c r="AF490" s="174">
        <f>Table1[[#This Row],[Calculations3]]/exchange_rate_2010</f>
        <v>226.0166927608922</v>
      </c>
      <c r="AG490" s="110"/>
      <c r="AH490" s="53"/>
      <c r="BD490" s="36"/>
      <c r="BE490" s="36"/>
      <c r="BF490" s="36"/>
      <c r="BG490" s="36"/>
      <c r="BH490" s="36"/>
      <c r="BI490" s="36"/>
      <c r="BJ490" s="36"/>
      <c r="BK490" s="48"/>
      <c r="BL490" s="36"/>
      <c r="BM490" s="36"/>
      <c r="BN490" s="36"/>
      <c r="BO490" s="36"/>
      <c r="BP490" s="36"/>
      <c r="BQ490" s="36"/>
      <c r="BR490" s="36"/>
    </row>
    <row r="491" spans="2:70" ht="15" customHeight="1">
      <c r="B491" s="48">
        <v>555</v>
      </c>
      <c r="C491" s="48" t="s">
        <v>1703</v>
      </c>
      <c r="D491" s="108">
        <v>1971</v>
      </c>
      <c r="E491" s="109" t="s">
        <v>2508</v>
      </c>
      <c r="F491" s="109" t="s">
        <v>2509</v>
      </c>
      <c r="G491" s="109" t="s">
        <v>633</v>
      </c>
      <c r="H491" s="108" t="s">
        <v>634</v>
      </c>
      <c r="I491" s="108" t="s">
        <v>2966</v>
      </c>
      <c r="J491" s="108" t="s">
        <v>2567</v>
      </c>
      <c r="K491" s="108" t="s">
        <v>2859</v>
      </c>
      <c r="L491" s="108">
        <v>5</v>
      </c>
      <c r="M491" s="110" t="s">
        <v>2617</v>
      </c>
      <c r="N491" s="111" t="s">
        <v>364</v>
      </c>
      <c r="O491" s="111" t="s">
        <v>2465</v>
      </c>
      <c r="P491" s="111" t="s">
        <v>639</v>
      </c>
      <c r="Q491" s="111">
        <v>1</v>
      </c>
      <c r="R491" s="109">
        <v>1500</v>
      </c>
      <c r="S491" s="109"/>
      <c r="T491" s="109" t="s">
        <v>7</v>
      </c>
      <c r="U491" s="108">
        <v>1</v>
      </c>
      <c r="V491" s="109">
        <v>1998</v>
      </c>
      <c r="W491" s="108">
        <f>IF(Table1[[#This Row],[ExpenditureDetails1]]=2010,1,(2010-Table1[[#This Row],[ExpenditureDetails1]]))</f>
        <v>12</v>
      </c>
      <c r="X491" s="109">
        <v>2</v>
      </c>
      <c r="Y491" s="174">
        <f>Table1[[#This Row],[ExpenditureDetails3]]*100000</f>
        <v>200000</v>
      </c>
      <c r="Z491" s="174">
        <f>Table1[[#This Row],[ExpenditureDetails4]]/Table1[[#This Row],[Component detail 4]]</f>
        <v>200000</v>
      </c>
      <c r="AA491" s="109">
        <v>1</v>
      </c>
      <c r="AB491" s="109">
        <v>20</v>
      </c>
      <c r="AC491" s="174">
        <f>IF(ISNUMBER([ExpenditureDetails4]),[ExpenditureDetails4]*HLOOKUP([ExpenditureDetails1],'Currency Conversion'!$A$6:$BE$45,19,FALSE),"No Data")</f>
        <v>375810.79379790084</v>
      </c>
      <c r="AD491" s="174">
        <f>Table1[[#This Row],[Calculations1]]/exchange_rate_2010</f>
        <v>8218.7888276688045</v>
      </c>
      <c r="AE4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18790.539689895042</v>
      </c>
      <c r="AF491" s="174">
        <f>Table1[[#This Row],[Calculations3]]/exchange_rate_2010</f>
        <v>410.93944138344023</v>
      </c>
      <c r="AG491" s="110"/>
      <c r="AH491" s="53"/>
      <c r="BD491" s="36"/>
      <c r="BE491" s="36"/>
      <c r="BF491" s="36"/>
      <c r="BG491" s="36"/>
      <c r="BH491" s="36"/>
      <c r="BI491" s="36"/>
      <c r="BJ491" s="36"/>
      <c r="BK491" s="48"/>
      <c r="BL491" s="36"/>
      <c r="BM491" s="36"/>
      <c r="BN491" s="36"/>
      <c r="BO491" s="36"/>
      <c r="BP491" s="36"/>
      <c r="BQ491" s="36"/>
      <c r="BR491" s="36"/>
    </row>
    <row r="492" spans="2:70" ht="15" customHeight="1">
      <c r="B492" s="48">
        <v>556</v>
      </c>
      <c r="C492" s="48" t="s">
        <v>1703</v>
      </c>
      <c r="D492" s="108">
        <v>1971</v>
      </c>
      <c r="E492" s="109" t="s">
        <v>2508</v>
      </c>
      <c r="F492" s="109" t="s">
        <v>2509</v>
      </c>
      <c r="G492" s="109" t="s">
        <v>633</v>
      </c>
      <c r="H492" s="108" t="s">
        <v>634</v>
      </c>
      <c r="I492" s="108" t="s">
        <v>2966</v>
      </c>
      <c r="J492" s="108" t="s">
        <v>2567</v>
      </c>
      <c r="K492" s="108" t="s">
        <v>2859</v>
      </c>
      <c r="L492" s="108">
        <v>5</v>
      </c>
      <c r="M492" s="110" t="s">
        <v>2617</v>
      </c>
      <c r="N492" s="111" t="s">
        <v>364</v>
      </c>
      <c r="O492" s="111" t="s">
        <v>2467</v>
      </c>
      <c r="P492" s="111" t="s">
        <v>641</v>
      </c>
      <c r="Q492" s="111">
        <v>1</v>
      </c>
      <c r="R492" s="109"/>
      <c r="S492" s="109"/>
      <c r="T492" s="109" t="s">
        <v>7</v>
      </c>
      <c r="U492" s="108">
        <v>1</v>
      </c>
      <c r="V492" s="109">
        <v>1998</v>
      </c>
      <c r="W492" s="108">
        <f>IF(Table1[[#This Row],[ExpenditureDetails1]]=2010,1,(2010-Table1[[#This Row],[ExpenditureDetails1]]))</f>
        <v>12</v>
      </c>
      <c r="X492" s="109">
        <v>0.05</v>
      </c>
      <c r="Y492" s="174">
        <f>Table1[[#This Row],[ExpenditureDetails3]]*100000</f>
        <v>5000</v>
      </c>
      <c r="Z492" s="174">
        <f>Table1[[#This Row],[ExpenditureDetails4]]/Table1[[#This Row],[Component detail 4]]</f>
        <v>5000</v>
      </c>
      <c r="AA492" s="109">
        <v>1</v>
      </c>
      <c r="AB492" s="109">
        <v>10</v>
      </c>
      <c r="AC492" s="174">
        <f>IF(ISNUMBER([ExpenditureDetails4]),[ExpenditureDetails4]*HLOOKUP([ExpenditureDetails1],'Currency Conversion'!$A$6:$BE$45,19,FALSE),"No Data")</f>
        <v>9395.2698449475211</v>
      </c>
      <c r="AD492" s="174">
        <f>Table1[[#This Row],[Calculations1]]/exchange_rate_2010</f>
        <v>205.46972069172011</v>
      </c>
      <c r="AE4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939.52698449475213</v>
      </c>
      <c r="AF492" s="174">
        <f>Table1[[#This Row],[Calculations3]]/exchange_rate_2010</f>
        <v>20.546972069172014</v>
      </c>
      <c r="AG492" s="110"/>
      <c r="AH492" s="53"/>
      <c r="BD492" s="36"/>
      <c r="BE492" s="36"/>
      <c r="BF492" s="36"/>
      <c r="BG492" s="36"/>
      <c r="BH492" s="36"/>
      <c r="BI492" s="36"/>
      <c r="BJ492" s="36"/>
      <c r="BK492" s="48"/>
      <c r="BL492" s="36"/>
      <c r="BM492" s="36"/>
      <c r="BN492" s="36"/>
      <c r="BO492" s="36"/>
      <c r="BP492" s="36"/>
      <c r="BQ492" s="36"/>
      <c r="BR492" s="36"/>
    </row>
    <row r="493" spans="2:70" ht="15" customHeight="1">
      <c r="B493" s="48">
        <v>557</v>
      </c>
      <c r="C493" s="48" t="s">
        <v>1703</v>
      </c>
      <c r="D493" s="108">
        <v>1971</v>
      </c>
      <c r="E493" s="109" t="s">
        <v>2508</v>
      </c>
      <c r="F493" s="109" t="s">
        <v>2509</v>
      </c>
      <c r="G493" s="109" t="s">
        <v>633</v>
      </c>
      <c r="H493" s="108" t="s">
        <v>634</v>
      </c>
      <c r="I493" s="108" t="s">
        <v>2966</v>
      </c>
      <c r="J493" s="108" t="s">
        <v>2567</v>
      </c>
      <c r="K493" s="108" t="s">
        <v>2859</v>
      </c>
      <c r="L493" s="108">
        <v>5</v>
      </c>
      <c r="M493" s="110" t="s">
        <v>2617</v>
      </c>
      <c r="N493" s="111" t="s">
        <v>364</v>
      </c>
      <c r="O493" s="111" t="s">
        <v>2467</v>
      </c>
      <c r="P493" s="111" t="s">
        <v>642</v>
      </c>
      <c r="Q493" s="111">
        <v>1</v>
      </c>
      <c r="R493" s="109"/>
      <c r="S493" s="109"/>
      <c r="T493" s="109" t="s">
        <v>7</v>
      </c>
      <c r="U493" s="108">
        <v>1</v>
      </c>
      <c r="V493" s="109">
        <v>1998</v>
      </c>
      <c r="W493" s="108">
        <f>IF(Table1[[#This Row],[ExpenditureDetails1]]=2010,1,(2010-Table1[[#This Row],[ExpenditureDetails1]]))</f>
        <v>12</v>
      </c>
      <c r="X493" s="109">
        <v>0.05</v>
      </c>
      <c r="Y493" s="174">
        <f>Table1[[#This Row],[ExpenditureDetails3]]*100000</f>
        <v>5000</v>
      </c>
      <c r="Z493" s="174">
        <f>Table1[[#This Row],[ExpenditureDetails4]]/Table1[[#This Row],[Component detail 4]]</f>
        <v>5000</v>
      </c>
      <c r="AA493" s="109">
        <v>1</v>
      </c>
      <c r="AB493" s="109">
        <v>10</v>
      </c>
      <c r="AC493" s="174">
        <f>IF(ISNUMBER([ExpenditureDetails4]),[ExpenditureDetails4]*HLOOKUP([ExpenditureDetails1],'Currency Conversion'!$A$6:$BE$45,19,FALSE),"No Data")</f>
        <v>9395.2698449475211</v>
      </c>
      <c r="AD493" s="174">
        <f>Table1[[#This Row],[Calculations1]]/exchange_rate_2010</f>
        <v>205.46972069172011</v>
      </c>
      <c r="AE4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939.52698449475213</v>
      </c>
      <c r="AF493" s="174">
        <f>Table1[[#This Row],[Calculations3]]/exchange_rate_2010</f>
        <v>20.546972069172014</v>
      </c>
      <c r="AG493" s="110"/>
      <c r="AH493" s="53"/>
      <c r="BD493" s="36"/>
      <c r="BE493" s="36"/>
      <c r="BF493" s="36"/>
      <c r="BG493" s="36"/>
      <c r="BH493" s="36"/>
      <c r="BI493" s="36"/>
      <c r="BJ493" s="36"/>
      <c r="BK493" s="48"/>
      <c r="BL493" s="36"/>
      <c r="BM493" s="36"/>
      <c r="BN493" s="36"/>
      <c r="BO493" s="36"/>
      <c r="BP493" s="36"/>
      <c r="BQ493" s="36"/>
      <c r="BR493" s="36"/>
    </row>
    <row r="494" spans="2:70" ht="15" customHeight="1">
      <c r="B494" s="48">
        <v>558</v>
      </c>
      <c r="C494" s="48" t="s">
        <v>1703</v>
      </c>
      <c r="D494" s="108">
        <v>1971</v>
      </c>
      <c r="E494" s="109" t="s">
        <v>2508</v>
      </c>
      <c r="F494" s="109" t="s">
        <v>2509</v>
      </c>
      <c r="G494" s="109" t="s">
        <v>633</v>
      </c>
      <c r="H494" s="108" t="s">
        <v>634</v>
      </c>
      <c r="I494" s="108" t="s">
        <v>2966</v>
      </c>
      <c r="J494" s="108" t="s">
        <v>2567</v>
      </c>
      <c r="K494" s="108" t="s">
        <v>2859</v>
      </c>
      <c r="L494" s="108">
        <v>5</v>
      </c>
      <c r="M494" s="110" t="s">
        <v>2617</v>
      </c>
      <c r="N494" s="111" t="s">
        <v>20</v>
      </c>
      <c r="O494" s="111" t="s">
        <v>2486</v>
      </c>
      <c r="P494" s="111" t="s">
        <v>644</v>
      </c>
      <c r="Q494" s="111">
        <v>1</v>
      </c>
      <c r="R494" s="109"/>
      <c r="S494" s="109" t="s">
        <v>2394</v>
      </c>
      <c r="T494" s="109" t="s">
        <v>7</v>
      </c>
      <c r="U494" s="108">
        <v>1</v>
      </c>
      <c r="V494" s="109">
        <v>1998</v>
      </c>
      <c r="W494" s="108">
        <f>IF(Table1[[#This Row],[ExpenditureDetails1]]=2010,1,(2010-Table1[[#This Row],[ExpenditureDetails1]]))</f>
        <v>12</v>
      </c>
      <c r="X494" s="109">
        <v>0.125</v>
      </c>
      <c r="Y494" s="174">
        <f>Table1[[#This Row],[ExpenditureDetails3]]*100000</f>
        <v>12500</v>
      </c>
      <c r="Z494" s="174">
        <f>Table1[[#This Row],[ExpenditureDetails4]]/Table1[[#This Row],[Component detail 4]]</f>
        <v>12500</v>
      </c>
      <c r="AA494" s="109">
        <v>1</v>
      </c>
      <c r="AB494" s="109">
        <v>10</v>
      </c>
      <c r="AC494" s="174">
        <f>IF(ISNUMBER([ExpenditureDetails4]),[ExpenditureDetails4]*HLOOKUP([ExpenditureDetails1],'Currency Conversion'!$A$6:$BE$45,19,FALSE),"No Data")</f>
        <v>23488.174612368803</v>
      </c>
      <c r="AD494" s="174">
        <f>Table1[[#This Row],[Calculations1]]/exchange_rate_2010</f>
        <v>513.67430172930028</v>
      </c>
      <c r="AE4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2348.8174612368803</v>
      </c>
      <c r="AF494" s="174">
        <f>Table1[[#This Row],[Calculations3]]/exchange_rate_2010</f>
        <v>51.367430172930028</v>
      </c>
      <c r="AG494" s="110"/>
      <c r="AH494" s="53"/>
      <c r="BD494" s="36"/>
      <c r="BE494" s="36"/>
      <c r="BF494" s="36"/>
      <c r="BG494" s="36"/>
      <c r="BH494" s="36"/>
      <c r="BI494" s="36"/>
      <c r="BJ494" s="36"/>
      <c r="BK494" s="48"/>
      <c r="BL494" s="36"/>
      <c r="BM494" s="36"/>
      <c r="BN494" s="36"/>
      <c r="BO494" s="36"/>
      <c r="BP494" s="36"/>
      <c r="BQ494" s="36"/>
      <c r="BR494" s="36"/>
    </row>
    <row r="495" spans="2:70" ht="15" customHeight="1">
      <c r="B495" s="48">
        <v>559</v>
      </c>
      <c r="C495" s="48" t="s">
        <v>1703</v>
      </c>
      <c r="D495" s="108">
        <v>1971</v>
      </c>
      <c r="E495" s="109" t="s">
        <v>2508</v>
      </c>
      <c r="F495" s="109" t="s">
        <v>2509</v>
      </c>
      <c r="G495" s="109" t="s">
        <v>633</v>
      </c>
      <c r="H495" s="108" t="s">
        <v>634</v>
      </c>
      <c r="I495" s="108" t="s">
        <v>2966</v>
      </c>
      <c r="J495" s="108" t="s">
        <v>2567</v>
      </c>
      <c r="K495" s="108" t="s">
        <v>2859</v>
      </c>
      <c r="L495" s="108">
        <v>5</v>
      </c>
      <c r="M495" s="110" t="s">
        <v>2617</v>
      </c>
      <c r="N495" s="111" t="s">
        <v>1729</v>
      </c>
      <c r="O495" s="111" t="s">
        <v>519</v>
      </c>
      <c r="P495" s="111" t="s">
        <v>519</v>
      </c>
      <c r="Q495" s="111">
        <v>1</v>
      </c>
      <c r="R495" s="109"/>
      <c r="S495" s="109"/>
      <c r="T495" s="109" t="s">
        <v>7</v>
      </c>
      <c r="U495" s="108">
        <v>1</v>
      </c>
      <c r="V495" s="109">
        <v>2000</v>
      </c>
      <c r="W495" s="108">
        <f>IF(Table1[[#This Row],[ExpenditureDetails1]]=2010,1,(2010-Table1[[#This Row],[ExpenditureDetails1]]))</f>
        <v>10</v>
      </c>
      <c r="X495" s="109">
        <v>0.3</v>
      </c>
      <c r="Y495" s="174">
        <f>Table1[[#This Row],[ExpenditureDetails3]]*100000</f>
        <v>30000</v>
      </c>
      <c r="Z495" s="174">
        <f>Table1[[#This Row],[ExpenditureDetails4]]/Table1[[#This Row],[Component detail 4]]</f>
        <v>30000</v>
      </c>
      <c r="AA495" s="109">
        <v>1</v>
      </c>
      <c r="AB495" s="109">
        <v>10</v>
      </c>
      <c r="AC495" s="174">
        <f>IF(ISNUMBER([ExpenditureDetails4]),[ExpenditureDetails4]*HLOOKUP([ExpenditureDetails1],'Currency Conversion'!$A$6:$BE$45,19,FALSE),"No Data")</f>
        <v>50293.047133593791</v>
      </c>
      <c r="AD495" s="174">
        <f>Table1[[#This Row],[Calculations1]]/exchange_rate_2010</f>
        <v>1099.8830813605814</v>
      </c>
      <c r="AE4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495" s="174">
        <f>Table1[[#This Row],[Calculations3]]/exchange_rate_2010</f>
        <v>109.98830813605815</v>
      </c>
      <c r="AG495" s="110"/>
      <c r="AH495" s="53"/>
      <c r="BD495" s="36"/>
      <c r="BE495" s="36"/>
      <c r="BF495" s="36"/>
      <c r="BG495" s="36"/>
      <c r="BH495" s="36"/>
      <c r="BI495" s="36"/>
      <c r="BJ495" s="36"/>
      <c r="BK495" s="48"/>
      <c r="BL495" s="36"/>
      <c r="BM495" s="36"/>
      <c r="BN495" s="36"/>
      <c r="BO495" s="36"/>
      <c r="BP495" s="36"/>
      <c r="BQ495" s="36"/>
      <c r="BR495" s="36"/>
    </row>
    <row r="496" spans="2:70" ht="15" customHeight="1">
      <c r="B496" s="48">
        <v>560</v>
      </c>
      <c r="C496" s="48" t="s">
        <v>1703</v>
      </c>
      <c r="D496" s="108">
        <v>1971</v>
      </c>
      <c r="E496" s="109" t="s">
        <v>2508</v>
      </c>
      <c r="F496" s="109" t="s">
        <v>2509</v>
      </c>
      <c r="G496" s="109" t="s">
        <v>633</v>
      </c>
      <c r="H496" s="108" t="s">
        <v>634</v>
      </c>
      <c r="I496" s="108" t="s">
        <v>2966</v>
      </c>
      <c r="J496" s="108" t="s">
        <v>2567</v>
      </c>
      <c r="K496" s="108" t="s">
        <v>2859</v>
      </c>
      <c r="L496" s="108">
        <v>5</v>
      </c>
      <c r="M496" s="110" t="s">
        <v>2617</v>
      </c>
      <c r="N496" s="111" t="s">
        <v>1712</v>
      </c>
      <c r="O496" s="111"/>
      <c r="P496" s="111" t="s">
        <v>637</v>
      </c>
      <c r="Q496" s="111">
        <v>1</v>
      </c>
      <c r="R496" s="109">
        <v>5</v>
      </c>
      <c r="S496" s="109"/>
      <c r="T496" s="109" t="s">
        <v>7</v>
      </c>
      <c r="U496" s="108">
        <v>1</v>
      </c>
      <c r="V496" s="109">
        <v>2000</v>
      </c>
      <c r="W496" s="108">
        <f>IF(Table1[[#This Row],[ExpenditureDetails1]]=2010,1,(2010-Table1[[#This Row],[ExpenditureDetails1]]))</f>
        <v>10</v>
      </c>
      <c r="X496" s="109">
        <v>0.55000000000000004</v>
      </c>
      <c r="Y496" s="174">
        <f>Table1[[#This Row],[ExpenditureDetails3]]*100000</f>
        <v>55000.000000000007</v>
      </c>
      <c r="Z496" s="174">
        <f>Table1[[#This Row],[ExpenditureDetails4]]/Table1[[#This Row],[Component detail 4]]</f>
        <v>55000.000000000007</v>
      </c>
      <c r="AA496" s="109">
        <v>1</v>
      </c>
      <c r="AB496" s="109">
        <v>10</v>
      </c>
      <c r="AC496" s="174">
        <f>IF(ISNUMBER([ExpenditureDetails4]),[ExpenditureDetails4]*HLOOKUP([ExpenditureDetails1],'Currency Conversion'!$A$6:$BE$45,19,FALSE),"No Data")</f>
        <v>92203.919744921965</v>
      </c>
      <c r="AD496" s="174">
        <f>Table1[[#This Row],[Calculations1]]/exchange_rate_2010</f>
        <v>2016.4523158277329</v>
      </c>
      <c r="AE4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9220.3919744921968</v>
      </c>
      <c r="AF496" s="174">
        <f>Table1[[#This Row],[Calculations3]]/exchange_rate_2010</f>
        <v>201.64523158277331</v>
      </c>
      <c r="AG496" s="110"/>
      <c r="AH496" s="53"/>
      <c r="BD496" s="36"/>
      <c r="BE496" s="36"/>
      <c r="BF496" s="36"/>
      <c r="BG496" s="36"/>
      <c r="BH496" s="36"/>
      <c r="BI496" s="36"/>
      <c r="BJ496" s="36"/>
      <c r="BK496" s="48"/>
      <c r="BL496" s="36"/>
      <c r="BM496" s="36"/>
      <c r="BN496" s="36"/>
      <c r="BO496" s="36"/>
      <c r="BP496" s="36"/>
      <c r="BQ496" s="36"/>
      <c r="BR496" s="36"/>
    </row>
    <row r="497" spans="2:70" ht="15" customHeight="1">
      <c r="B497" s="48">
        <v>561</v>
      </c>
      <c r="C497" s="48" t="s">
        <v>1703</v>
      </c>
      <c r="D497" s="108">
        <v>1971</v>
      </c>
      <c r="E497" s="109" t="s">
        <v>2508</v>
      </c>
      <c r="F497" s="109" t="s">
        <v>2509</v>
      </c>
      <c r="G497" s="109" t="s">
        <v>633</v>
      </c>
      <c r="H497" s="108" t="s">
        <v>634</v>
      </c>
      <c r="I497" s="108" t="s">
        <v>2966</v>
      </c>
      <c r="J497" s="108" t="s">
        <v>2567</v>
      </c>
      <c r="K497" s="108" t="s">
        <v>2859</v>
      </c>
      <c r="L497" s="108">
        <v>5</v>
      </c>
      <c r="M497" s="110" t="s">
        <v>2617</v>
      </c>
      <c r="N497" s="111" t="s">
        <v>20</v>
      </c>
      <c r="O497" s="111" t="s">
        <v>2486</v>
      </c>
      <c r="P497" s="111" t="s">
        <v>646</v>
      </c>
      <c r="Q497" s="111">
        <v>1</v>
      </c>
      <c r="R497" s="109"/>
      <c r="S497" s="109" t="s">
        <v>2394</v>
      </c>
      <c r="T497" s="109" t="s">
        <v>7</v>
      </c>
      <c r="U497" s="108">
        <v>1</v>
      </c>
      <c r="V497" s="109">
        <v>2000</v>
      </c>
      <c r="W497" s="108">
        <f>IF(Table1[[#This Row],[ExpenditureDetails1]]=2010,1,(2010-Table1[[#This Row],[ExpenditureDetails1]]))</f>
        <v>10</v>
      </c>
      <c r="X497" s="109">
        <v>0.13500000000000001</v>
      </c>
      <c r="Y497" s="174">
        <f>Table1[[#This Row],[ExpenditureDetails3]]*100000</f>
        <v>13500</v>
      </c>
      <c r="Z497" s="174">
        <f>Table1[[#This Row],[ExpenditureDetails4]]/Table1[[#This Row],[Component detail 4]]</f>
        <v>13500</v>
      </c>
      <c r="AA497" s="109">
        <v>1</v>
      </c>
      <c r="AB497" s="109">
        <v>10</v>
      </c>
      <c r="AC497" s="174">
        <f>IF(ISNUMBER([ExpenditureDetails4]),[ExpenditureDetails4]*HLOOKUP([ExpenditureDetails1],'Currency Conversion'!$A$6:$BE$45,19,FALSE),"No Data")</f>
        <v>22631.871210117206</v>
      </c>
      <c r="AD497" s="174">
        <f>Table1[[#This Row],[Calculations1]]/exchange_rate_2010</f>
        <v>494.94738661226165</v>
      </c>
      <c r="AE4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2263.1871210117206</v>
      </c>
      <c r="AF497" s="174">
        <f>Table1[[#This Row],[Calculations3]]/exchange_rate_2010</f>
        <v>49.494738661226165</v>
      </c>
      <c r="AG497" s="110"/>
      <c r="AH497" s="53"/>
      <c r="BD497" s="36"/>
      <c r="BE497" s="36"/>
      <c r="BF497" s="36"/>
      <c r="BG497" s="36"/>
      <c r="BH497" s="36"/>
      <c r="BI497" s="36"/>
      <c r="BJ497" s="36"/>
      <c r="BK497" s="48"/>
      <c r="BL497" s="36"/>
      <c r="BM497" s="36"/>
      <c r="BN497" s="36"/>
      <c r="BO497" s="36"/>
      <c r="BP497" s="36"/>
      <c r="BQ497" s="36"/>
      <c r="BR497" s="36"/>
    </row>
    <row r="498" spans="2:70" ht="15" customHeight="1">
      <c r="B498" s="48">
        <v>562</v>
      </c>
      <c r="C498" s="48" t="s">
        <v>1703</v>
      </c>
      <c r="D498" s="108">
        <v>1971</v>
      </c>
      <c r="E498" s="109" t="s">
        <v>2508</v>
      </c>
      <c r="F498" s="109" t="s">
        <v>2509</v>
      </c>
      <c r="G498" s="109" t="s">
        <v>633</v>
      </c>
      <c r="H498" s="108" t="s">
        <v>634</v>
      </c>
      <c r="I498" s="108" t="s">
        <v>2966</v>
      </c>
      <c r="J498" s="108" t="s">
        <v>2567</v>
      </c>
      <c r="K498" s="108" t="s">
        <v>2859</v>
      </c>
      <c r="L498" s="108">
        <v>5</v>
      </c>
      <c r="M498" s="110" t="s">
        <v>2617</v>
      </c>
      <c r="N498" s="111" t="s">
        <v>1729</v>
      </c>
      <c r="O498" s="111" t="s">
        <v>519</v>
      </c>
      <c r="P498" s="111" t="s">
        <v>519</v>
      </c>
      <c r="Q498" s="111">
        <v>1</v>
      </c>
      <c r="R498" s="109"/>
      <c r="S498" s="109"/>
      <c r="T498" s="109" t="s">
        <v>7</v>
      </c>
      <c r="U498" s="108">
        <v>1</v>
      </c>
      <c r="V498" s="109">
        <v>2001</v>
      </c>
      <c r="W498" s="108">
        <f>IF(Table1[[#This Row],[ExpenditureDetails1]]=2010,1,(2010-Table1[[#This Row],[ExpenditureDetails1]]))</f>
        <v>9</v>
      </c>
      <c r="X498" s="109">
        <v>0.3</v>
      </c>
      <c r="Y498" s="174">
        <f>Table1[[#This Row],[ExpenditureDetails3]]*100000</f>
        <v>30000</v>
      </c>
      <c r="Z498" s="174">
        <f>Table1[[#This Row],[ExpenditureDetails4]]/Table1[[#This Row],[Component detail 4]]</f>
        <v>30000</v>
      </c>
      <c r="AA498" s="109">
        <v>1</v>
      </c>
      <c r="AB498" s="109">
        <v>10</v>
      </c>
      <c r="AC498" s="174">
        <f>IF(ISNUMBER([ExpenditureDetails4]),[ExpenditureDetails4]*HLOOKUP([ExpenditureDetails1],'Currency Conversion'!$A$6:$BE$45,19,FALSE),"No Data")</f>
        <v>48580.085441404219</v>
      </c>
      <c r="AD498" s="174">
        <f>Table1[[#This Row],[Calculations1]]/exchange_rate_2010</f>
        <v>1062.4214899152776</v>
      </c>
      <c r="AE4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4858.0085441404217</v>
      </c>
      <c r="AF498" s="174">
        <f>Table1[[#This Row],[Calculations3]]/exchange_rate_2010</f>
        <v>106.24214899152776</v>
      </c>
      <c r="AG498" s="110"/>
      <c r="AH498" s="53"/>
      <c r="BD498" s="36"/>
      <c r="BE498" s="36"/>
      <c r="BF498" s="36"/>
      <c r="BG498" s="36"/>
      <c r="BH498" s="36"/>
      <c r="BI498" s="36"/>
      <c r="BJ498" s="36"/>
      <c r="BK498" s="48"/>
      <c r="BL498" s="36"/>
      <c r="BM498" s="36"/>
      <c r="BN498" s="36"/>
      <c r="BO498" s="36"/>
      <c r="BP498" s="36"/>
      <c r="BQ498" s="36"/>
      <c r="BR498" s="36"/>
    </row>
    <row r="499" spans="2:70" ht="15" customHeight="1">
      <c r="B499" s="48">
        <v>563</v>
      </c>
      <c r="C499" s="48" t="s">
        <v>1703</v>
      </c>
      <c r="D499" s="108">
        <v>1971</v>
      </c>
      <c r="E499" s="109" t="s">
        <v>2508</v>
      </c>
      <c r="F499" s="109" t="s">
        <v>2509</v>
      </c>
      <c r="G499" s="109" t="s">
        <v>633</v>
      </c>
      <c r="H499" s="108" t="s">
        <v>634</v>
      </c>
      <c r="I499" s="108" t="s">
        <v>2966</v>
      </c>
      <c r="J499" s="108" t="s">
        <v>2567</v>
      </c>
      <c r="K499" s="108" t="s">
        <v>2859</v>
      </c>
      <c r="L499" s="108">
        <v>5</v>
      </c>
      <c r="M499" s="110" t="s">
        <v>2617</v>
      </c>
      <c r="N499" s="111" t="s">
        <v>20</v>
      </c>
      <c r="O499" s="111" t="s">
        <v>2486</v>
      </c>
      <c r="P499" s="111" t="s">
        <v>647</v>
      </c>
      <c r="Q499" s="111">
        <v>1</v>
      </c>
      <c r="R499" s="109"/>
      <c r="S499" s="109" t="s">
        <v>2394</v>
      </c>
      <c r="T499" s="109" t="s">
        <v>7</v>
      </c>
      <c r="U499" s="108">
        <v>1</v>
      </c>
      <c r="V499" s="109">
        <v>2001</v>
      </c>
      <c r="W499" s="108">
        <f>IF(Table1[[#This Row],[ExpenditureDetails1]]=2010,1,(2010-Table1[[#This Row],[ExpenditureDetails1]]))</f>
        <v>9</v>
      </c>
      <c r="X499" s="109">
        <v>0.115</v>
      </c>
      <c r="Y499" s="174">
        <f>Table1[[#This Row],[ExpenditureDetails3]]*100000</f>
        <v>11500</v>
      </c>
      <c r="Z499" s="174">
        <f>Table1[[#This Row],[ExpenditureDetails4]]/Table1[[#This Row],[Component detail 4]]</f>
        <v>11500</v>
      </c>
      <c r="AA499" s="109">
        <v>1</v>
      </c>
      <c r="AB499" s="109">
        <v>10</v>
      </c>
      <c r="AC499" s="174">
        <f>IF(ISNUMBER([ExpenditureDetails4]),[ExpenditureDetails4]*HLOOKUP([ExpenditureDetails1],'Currency Conversion'!$A$6:$BE$45,19,FALSE),"No Data")</f>
        <v>18622.366085871618</v>
      </c>
      <c r="AD499" s="174">
        <f>Table1[[#This Row],[Calculations1]]/exchange_rate_2010</f>
        <v>407.26157113418975</v>
      </c>
      <c r="AE4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1862.2366085871618</v>
      </c>
      <c r="AF499" s="174">
        <f>Table1[[#This Row],[Calculations3]]/exchange_rate_2010</f>
        <v>40.726157113418971</v>
      </c>
      <c r="AG499" s="110"/>
      <c r="AH499" s="53"/>
      <c r="BD499" s="36"/>
      <c r="BE499" s="36"/>
      <c r="BF499" s="36"/>
      <c r="BG499" s="36"/>
      <c r="BH499" s="36"/>
      <c r="BI499" s="36"/>
      <c r="BJ499" s="36"/>
      <c r="BK499" s="48"/>
      <c r="BL499" s="36"/>
      <c r="BM499" s="36"/>
      <c r="BN499" s="36"/>
      <c r="BO499" s="36"/>
      <c r="BP499" s="36"/>
      <c r="BQ499" s="36"/>
      <c r="BR499" s="36"/>
    </row>
    <row r="500" spans="2:70" ht="15" customHeight="1">
      <c r="B500" s="48">
        <v>564</v>
      </c>
      <c r="C500" s="48" t="s">
        <v>1703</v>
      </c>
      <c r="D500" s="108">
        <v>1971</v>
      </c>
      <c r="E500" s="109" t="s">
        <v>2508</v>
      </c>
      <c r="F500" s="109" t="s">
        <v>2509</v>
      </c>
      <c r="G500" s="109" t="s">
        <v>633</v>
      </c>
      <c r="H500" s="108" t="s">
        <v>634</v>
      </c>
      <c r="I500" s="108" t="s">
        <v>2966</v>
      </c>
      <c r="J500" s="108" t="s">
        <v>2567</v>
      </c>
      <c r="K500" s="108" t="s">
        <v>2859</v>
      </c>
      <c r="L500" s="108">
        <v>5</v>
      </c>
      <c r="M500" s="110" t="s">
        <v>2617</v>
      </c>
      <c r="N500" s="111" t="s">
        <v>20</v>
      </c>
      <c r="O500" s="111" t="s">
        <v>2486</v>
      </c>
      <c r="P500" s="111" t="s">
        <v>648</v>
      </c>
      <c r="Q500" s="111">
        <v>1</v>
      </c>
      <c r="R500" s="109"/>
      <c r="S500" s="109" t="s">
        <v>2394</v>
      </c>
      <c r="T500" s="109" t="s">
        <v>7</v>
      </c>
      <c r="U500" s="108">
        <v>1</v>
      </c>
      <c r="V500" s="109">
        <v>2005</v>
      </c>
      <c r="W500" s="108">
        <f>IF(Table1[[#This Row],[ExpenditureDetails1]]=2010,1,(2010-Table1[[#This Row],[ExpenditureDetails1]]))</f>
        <v>5</v>
      </c>
      <c r="X500" s="109">
        <v>1</v>
      </c>
      <c r="Y500" s="174">
        <f>Table1[[#This Row],[ExpenditureDetails3]]*100000</f>
        <v>100000</v>
      </c>
      <c r="Z500" s="174">
        <f>Table1[[#This Row],[ExpenditureDetails4]]/Table1[[#This Row],[Component detail 4]]</f>
        <v>100000</v>
      </c>
      <c r="AA500" s="109">
        <v>1</v>
      </c>
      <c r="AB500" s="109">
        <v>10</v>
      </c>
      <c r="AC500" s="174">
        <f>IF(ISNUMBER([ExpenditureDetails4]),[ExpenditureDetails4]*HLOOKUP([ExpenditureDetails1],'Currency Conversion'!$A$6:$BE$45,19,FALSE),"No Data")</f>
        <v>134521.35073563701</v>
      </c>
      <c r="AD500" s="174">
        <f>Table1[[#This Row],[Calculations1]]/exchange_rate_2010</f>
        <v>2941.9127730097298</v>
      </c>
      <c r="AE5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13452.135073563701</v>
      </c>
      <c r="AF500" s="174">
        <f>Table1[[#This Row],[Calculations3]]/exchange_rate_2010</f>
        <v>294.19127730097296</v>
      </c>
      <c r="AG500" s="110"/>
      <c r="AH500" s="53"/>
      <c r="BD500" s="36"/>
      <c r="BE500" s="36"/>
      <c r="BF500" s="36"/>
      <c r="BG500" s="36"/>
      <c r="BH500" s="36"/>
      <c r="BI500" s="36"/>
      <c r="BJ500" s="36"/>
      <c r="BK500" s="48"/>
      <c r="BL500" s="36"/>
      <c r="BM500" s="36"/>
      <c r="BN500" s="36"/>
      <c r="BO500" s="36"/>
      <c r="BP500" s="36"/>
      <c r="BQ500" s="36"/>
      <c r="BR500" s="36"/>
    </row>
    <row r="501" spans="2:70" ht="15" customHeight="1">
      <c r="B501" s="48">
        <v>565</v>
      </c>
      <c r="C501" s="48" t="s">
        <v>1703</v>
      </c>
      <c r="D501" s="108">
        <v>1971</v>
      </c>
      <c r="E501" s="109" t="s">
        <v>2508</v>
      </c>
      <c r="F501" s="109" t="s">
        <v>2509</v>
      </c>
      <c r="G501" s="109" t="s">
        <v>633</v>
      </c>
      <c r="H501" s="108" t="s">
        <v>634</v>
      </c>
      <c r="I501" s="108" t="s">
        <v>2966</v>
      </c>
      <c r="J501" s="108" t="s">
        <v>2567</v>
      </c>
      <c r="K501" s="108" t="s">
        <v>2859</v>
      </c>
      <c r="L501" s="108">
        <v>5</v>
      </c>
      <c r="M501" s="110" t="s">
        <v>2617</v>
      </c>
      <c r="N501" s="111" t="s">
        <v>20</v>
      </c>
      <c r="O501" s="111" t="s">
        <v>2486</v>
      </c>
      <c r="P501" s="111" t="s">
        <v>350</v>
      </c>
      <c r="Q501" s="111">
        <v>1</v>
      </c>
      <c r="R501" s="109"/>
      <c r="S501" s="109" t="s">
        <v>2394</v>
      </c>
      <c r="T501" s="109" t="s">
        <v>7</v>
      </c>
      <c r="U501" s="108">
        <v>1</v>
      </c>
      <c r="V501" s="109">
        <v>2008</v>
      </c>
      <c r="W501" s="108">
        <f>IF(Table1[[#This Row],[ExpenditureDetails1]]=2010,1,(2010-Table1[[#This Row],[ExpenditureDetails1]]))</f>
        <v>2</v>
      </c>
      <c r="X501" s="109">
        <v>1</v>
      </c>
      <c r="Y501" s="174">
        <f>Table1[[#This Row],[ExpenditureDetails3]]*100000</f>
        <v>100000</v>
      </c>
      <c r="Z501" s="174">
        <f>Table1[[#This Row],[ExpenditureDetails4]]/Table1[[#This Row],[Component detail 4]]</f>
        <v>100000</v>
      </c>
      <c r="AA501" s="109">
        <v>1</v>
      </c>
      <c r="AB501" s="109">
        <v>10</v>
      </c>
      <c r="AC501" s="174">
        <f>IF(ISNUMBER([ExpenditureDetails4]),[ExpenditureDetails4]*HLOOKUP([ExpenditureDetails1],'Currency Conversion'!$A$6:$BE$45,19,FALSE),"No Data")</f>
        <v>114740.30831044113</v>
      </c>
      <c r="AD501" s="174">
        <f>Table1[[#This Row],[Calculations1]]/exchange_rate_2010</f>
        <v>2509.3115460974691</v>
      </c>
      <c r="AE5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11474.030831044114</v>
      </c>
      <c r="AF501" s="174">
        <f>Table1[[#This Row],[Calculations3]]/exchange_rate_2010</f>
        <v>250.93115460974693</v>
      </c>
      <c r="AG501" s="110"/>
      <c r="AH501" s="53"/>
      <c r="BD501" s="36"/>
      <c r="BE501" s="36"/>
      <c r="BF501" s="36"/>
      <c r="BG501" s="36"/>
      <c r="BH501" s="36"/>
      <c r="BI501" s="36"/>
      <c r="BJ501" s="36"/>
      <c r="BK501" s="48"/>
      <c r="BL501" s="36"/>
      <c r="BM501" s="36"/>
      <c r="BN501" s="36"/>
      <c r="BO501" s="36"/>
      <c r="BP501" s="36"/>
      <c r="BQ501" s="36"/>
      <c r="BR501" s="36"/>
    </row>
    <row r="502" spans="2:70" ht="15" customHeight="1">
      <c r="B502" s="48">
        <v>566</v>
      </c>
      <c r="C502" s="48" t="s">
        <v>1703</v>
      </c>
      <c r="D502" s="108">
        <v>1971</v>
      </c>
      <c r="E502" s="109" t="s">
        <v>2508</v>
      </c>
      <c r="F502" s="109" t="s">
        <v>2509</v>
      </c>
      <c r="G502" s="109" t="s">
        <v>633</v>
      </c>
      <c r="H502" s="108" t="s">
        <v>634</v>
      </c>
      <c r="I502" s="108" t="s">
        <v>2966</v>
      </c>
      <c r="J502" s="108" t="s">
        <v>2567</v>
      </c>
      <c r="K502" s="108" t="s">
        <v>2859</v>
      </c>
      <c r="L502" s="108">
        <v>5</v>
      </c>
      <c r="M502" s="110" t="s">
        <v>2617</v>
      </c>
      <c r="N502" s="111" t="s">
        <v>1729</v>
      </c>
      <c r="O502" s="111" t="s">
        <v>1718</v>
      </c>
      <c r="P502" s="111" t="s">
        <v>649</v>
      </c>
      <c r="Q502" s="109">
        <v>21</v>
      </c>
      <c r="R502" s="109"/>
      <c r="S502" s="109"/>
      <c r="T502" s="109" t="s">
        <v>7</v>
      </c>
      <c r="U502" s="108">
        <v>1</v>
      </c>
      <c r="V502" s="109">
        <v>2009</v>
      </c>
      <c r="W502" s="108">
        <f>IF(Table1[[#This Row],[ExpenditureDetails1]]=2010,1,(2010-Table1[[#This Row],[ExpenditureDetails1]]))</f>
        <v>1</v>
      </c>
      <c r="X502" s="109">
        <v>0.84</v>
      </c>
      <c r="Y502" s="174">
        <f>Table1[[#This Row],[ExpenditureDetails3]]*100000</f>
        <v>84000</v>
      </c>
      <c r="Z502" s="174">
        <f>Table1[[#This Row],[ExpenditureDetails4]]/Table1[[#This Row],[Component detail 4]]</f>
        <v>4000</v>
      </c>
      <c r="AA502" s="109">
        <v>1</v>
      </c>
      <c r="AB502" s="109">
        <v>10</v>
      </c>
      <c r="AC502" s="174">
        <f>IF(ISNUMBER([ExpenditureDetails4]),[ExpenditureDetails4]*HLOOKUP([ExpenditureDetails1],'Currency Conversion'!$A$6:$BE$45,19,FALSE),"No Data")</f>
        <v>90334.964991904708</v>
      </c>
      <c r="AD502" s="174">
        <f>Table1[[#This Row],[Calculations1]]/exchange_rate_2010</f>
        <v>1975.5792363499329</v>
      </c>
      <c r="AE5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9033.4964991904708</v>
      </c>
      <c r="AF502" s="174">
        <f>Table1[[#This Row],[Calculations3]]/exchange_rate_2010</f>
        <v>197.5579236349933</v>
      </c>
      <c r="AG502" s="110"/>
      <c r="AH502" s="53"/>
      <c r="BD502" s="36"/>
      <c r="BE502" s="36"/>
      <c r="BF502" s="36"/>
      <c r="BG502" s="36"/>
      <c r="BH502" s="36"/>
      <c r="BI502" s="36"/>
      <c r="BJ502" s="36"/>
      <c r="BK502" s="48"/>
      <c r="BL502" s="36"/>
      <c r="BM502" s="36"/>
      <c r="BN502" s="36"/>
      <c r="BO502" s="36"/>
      <c r="BP502" s="36"/>
      <c r="BQ502" s="36"/>
      <c r="BR502" s="36"/>
    </row>
    <row r="503" spans="2:70" ht="15" customHeight="1">
      <c r="B503" s="48">
        <v>567</v>
      </c>
      <c r="C503" s="48" t="s">
        <v>1703</v>
      </c>
      <c r="D503" s="108">
        <v>1971</v>
      </c>
      <c r="E503" s="109" t="s">
        <v>2508</v>
      </c>
      <c r="F503" s="109" t="s">
        <v>2509</v>
      </c>
      <c r="G503" s="109" t="s">
        <v>633</v>
      </c>
      <c r="H503" s="108" t="s">
        <v>634</v>
      </c>
      <c r="I503" s="108" t="s">
        <v>2966</v>
      </c>
      <c r="J503" s="108" t="s">
        <v>2567</v>
      </c>
      <c r="K503" s="108" t="s">
        <v>2859</v>
      </c>
      <c r="L503" s="108">
        <v>5</v>
      </c>
      <c r="M503" s="110" t="s">
        <v>2617</v>
      </c>
      <c r="N503" s="111" t="s">
        <v>1712</v>
      </c>
      <c r="O503" s="111"/>
      <c r="P503" s="111" t="s">
        <v>27</v>
      </c>
      <c r="Q503" s="111">
        <v>1</v>
      </c>
      <c r="R503" s="109"/>
      <c r="S503" s="109" t="s">
        <v>2392</v>
      </c>
      <c r="T503" s="109" t="s">
        <v>28</v>
      </c>
      <c r="U503" s="108">
        <v>2</v>
      </c>
      <c r="V503" s="109">
        <v>2005</v>
      </c>
      <c r="W503" s="108"/>
      <c r="X503" s="109">
        <v>0.5</v>
      </c>
      <c r="Y503" s="174">
        <f>Table1[[#This Row],[ExpenditureDetails3]]*100000</f>
        <v>50000</v>
      </c>
      <c r="Z503" s="174">
        <f>Table1[[#This Row],[ExpenditureDetails4]]/Table1[[#This Row],[Component detail 4]]</f>
        <v>50000</v>
      </c>
      <c r="AA503" s="109">
        <v>1</v>
      </c>
      <c r="AB503" s="109"/>
      <c r="AC503" s="174">
        <f>IF(ISNUMBER([ExpenditureDetails4]),[ExpenditureDetails4]*HLOOKUP([ExpenditureDetails1],'Currency Conversion'!$A$6:$BE$45,19,FALSE),"No Data")</f>
        <v>67260.675367818505</v>
      </c>
      <c r="AD503" s="174">
        <f>Table1[[#This Row],[Calculations1]]/exchange_rate_2010</f>
        <v>1470.9563865048649</v>
      </c>
      <c r="AE503" s="174" t="s">
        <v>2912</v>
      </c>
      <c r="AF503" s="174" t="s">
        <v>2912</v>
      </c>
      <c r="AG503" s="110"/>
      <c r="AH503" s="53"/>
      <c r="BD503" s="36"/>
      <c r="BE503" s="36"/>
      <c r="BF503" s="36"/>
      <c r="BG503" s="36"/>
      <c r="BH503" s="36"/>
      <c r="BI503" s="36"/>
      <c r="BJ503" s="36"/>
      <c r="BK503" s="48"/>
      <c r="BL503" s="36"/>
      <c r="BM503" s="36"/>
      <c r="BN503" s="36"/>
      <c r="BO503" s="36"/>
      <c r="BP503" s="36"/>
      <c r="BQ503" s="36"/>
      <c r="BR503" s="36"/>
    </row>
    <row r="504" spans="2:70" ht="15" customHeight="1">
      <c r="B504" s="48">
        <v>568</v>
      </c>
      <c r="C504" s="48" t="s">
        <v>1703</v>
      </c>
      <c r="D504" s="108">
        <v>1971</v>
      </c>
      <c r="E504" s="109" t="s">
        <v>2508</v>
      </c>
      <c r="F504" s="109" t="s">
        <v>2509</v>
      </c>
      <c r="G504" s="109" t="s">
        <v>633</v>
      </c>
      <c r="H504" s="108" t="s">
        <v>634</v>
      </c>
      <c r="I504" s="108" t="s">
        <v>2966</v>
      </c>
      <c r="J504" s="108" t="s">
        <v>2567</v>
      </c>
      <c r="K504" s="108" t="s">
        <v>2859</v>
      </c>
      <c r="L504" s="108">
        <v>5</v>
      </c>
      <c r="M504" s="110" t="s">
        <v>2617</v>
      </c>
      <c r="N504" s="111" t="s">
        <v>20</v>
      </c>
      <c r="O504" s="111" t="s">
        <v>2486</v>
      </c>
      <c r="P504" s="111" t="s">
        <v>299</v>
      </c>
      <c r="Q504" s="111">
        <v>1</v>
      </c>
      <c r="R504" s="109"/>
      <c r="S504" s="109" t="s">
        <v>2392</v>
      </c>
      <c r="T504" s="109" t="s">
        <v>28</v>
      </c>
      <c r="U504" s="108">
        <v>2</v>
      </c>
      <c r="V504" s="109">
        <v>2005</v>
      </c>
      <c r="W504" s="108"/>
      <c r="X504" s="109">
        <v>1.4999999999999999E-2</v>
      </c>
      <c r="Y504" s="174">
        <f>Table1[[#This Row],[ExpenditureDetails3]]*100000</f>
        <v>1500</v>
      </c>
      <c r="Z504" s="174">
        <f>Table1[[#This Row],[ExpenditureDetails4]]/Table1[[#This Row],[Component detail 4]]</f>
        <v>1500</v>
      </c>
      <c r="AA504" s="109">
        <v>1</v>
      </c>
      <c r="AB504" s="109">
        <v>10</v>
      </c>
      <c r="AC504" s="174">
        <f>IF(ISNUMBER([ExpenditureDetails4]),[ExpenditureDetails4]*HLOOKUP([ExpenditureDetails1],'Currency Conversion'!$A$6:$BE$45,19,FALSE),"No Data")</f>
        <v>2017.820261034555</v>
      </c>
      <c r="AD504" s="174">
        <f>Table1[[#This Row],[Calculations1]]/exchange_rate_2010</f>
        <v>44.128691595145945</v>
      </c>
      <c r="AE504" s="174" t="s">
        <v>2912</v>
      </c>
      <c r="AF504" s="174" t="s">
        <v>2912</v>
      </c>
      <c r="AG504" s="110"/>
      <c r="AH504" s="53"/>
      <c r="BD504" s="36"/>
      <c r="BE504" s="36"/>
      <c r="BF504" s="36"/>
      <c r="BG504" s="36"/>
      <c r="BH504" s="36"/>
      <c r="BI504" s="36"/>
      <c r="BJ504" s="36"/>
      <c r="BK504" s="48"/>
      <c r="BL504" s="36"/>
      <c r="BM504" s="36"/>
      <c r="BN504" s="36"/>
      <c r="BO504" s="36"/>
      <c r="BP504" s="36"/>
      <c r="BQ504" s="36"/>
      <c r="BR504" s="36"/>
    </row>
    <row r="505" spans="2:70" ht="15" customHeight="1">
      <c r="B505" s="48">
        <v>570</v>
      </c>
      <c r="C505" s="48" t="s">
        <v>1703</v>
      </c>
      <c r="D505" s="108">
        <v>1971</v>
      </c>
      <c r="E505" s="109" t="s">
        <v>2508</v>
      </c>
      <c r="F505" s="109" t="s">
        <v>2509</v>
      </c>
      <c r="G505" s="109" t="s">
        <v>633</v>
      </c>
      <c r="H505" s="108" t="s">
        <v>634</v>
      </c>
      <c r="I505" s="108" t="s">
        <v>2966</v>
      </c>
      <c r="J505" s="108" t="s">
        <v>2567</v>
      </c>
      <c r="K505" s="108" t="s">
        <v>2859</v>
      </c>
      <c r="L505" s="108">
        <v>5</v>
      </c>
      <c r="M505" s="110" t="s">
        <v>2617</v>
      </c>
      <c r="N505" s="111" t="s">
        <v>1720</v>
      </c>
      <c r="O505" s="111"/>
      <c r="P505" s="111" t="s">
        <v>356</v>
      </c>
      <c r="Q505" s="111">
        <v>1</v>
      </c>
      <c r="R505" s="109"/>
      <c r="S505" s="109"/>
      <c r="T505" s="109" t="s">
        <v>31</v>
      </c>
      <c r="U505" s="108">
        <v>3</v>
      </c>
      <c r="V505" s="109">
        <v>2008</v>
      </c>
      <c r="W505" s="108"/>
      <c r="X505" s="109">
        <v>9.5299999999999996E-2</v>
      </c>
      <c r="Y505" s="174">
        <f>Table1[[#This Row],[ExpenditureDetails3]]*100000</f>
        <v>9530</v>
      </c>
      <c r="Z505" s="174">
        <f>Table1[[#This Row],[ExpenditureDetails4]]/Table1[[#This Row],[Component detail 4]]</f>
        <v>9530</v>
      </c>
      <c r="AA505" s="109">
        <v>1</v>
      </c>
      <c r="AB505" s="109"/>
      <c r="AC505" s="174">
        <f>IF(ISNUMBER([ExpenditureDetails4]),[ExpenditureDetails4]*HLOOKUP([ExpenditureDetails1],'Currency Conversion'!$A$6:$BE$45,19,FALSE),"No Data")</f>
        <v>10934.751381985039</v>
      </c>
      <c r="AD505" s="174">
        <f>Table1[[#This Row],[Calculations1]]/exchange_rate_2010</f>
        <v>239.13739034308878</v>
      </c>
      <c r="AE5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505" s="174">
        <f>Table1[[#This Row],[Calculations3]]/exchange_rate_2010</f>
        <v>239.13739034308878</v>
      </c>
      <c r="AG505" s="110"/>
      <c r="AH505" s="53"/>
      <c r="BD505" s="36"/>
      <c r="BE505" s="36"/>
      <c r="BF505" s="36"/>
      <c r="BG505" s="36"/>
      <c r="BH505" s="36"/>
      <c r="BI505" s="36"/>
      <c r="BJ505" s="36"/>
      <c r="BK505" s="48"/>
      <c r="BL505" s="36"/>
      <c r="BM505" s="36"/>
      <c r="BN505" s="36"/>
      <c r="BO505" s="36"/>
      <c r="BP505" s="36"/>
      <c r="BQ505" s="36"/>
      <c r="BR505" s="36"/>
    </row>
    <row r="506" spans="2:70" ht="15" customHeight="1">
      <c r="B506" s="48">
        <v>573</v>
      </c>
      <c r="C506" s="48" t="s">
        <v>1703</v>
      </c>
      <c r="D506" s="108">
        <v>1971</v>
      </c>
      <c r="E506" s="109" t="s">
        <v>2508</v>
      </c>
      <c r="F506" s="109" t="s">
        <v>2509</v>
      </c>
      <c r="G506" s="109" t="s">
        <v>633</v>
      </c>
      <c r="H506" s="108" t="s">
        <v>634</v>
      </c>
      <c r="I506" s="108" t="s">
        <v>2966</v>
      </c>
      <c r="J506" s="108" t="s">
        <v>2567</v>
      </c>
      <c r="K506" s="108" t="s">
        <v>2859</v>
      </c>
      <c r="L506" s="108">
        <v>5</v>
      </c>
      <c r="M506" s="110" t="s">
        <v>2617</v>
      </c>
      <c r="N506" s="111" t="s">
        <v>1729</v>
      </c>
      <c r="O506" s="111" t="s">
        <v>519</v>
      </c>
      <c r="P506" s="111" t="s">
        <v>657</v>
      </c>
      <c r="Q506" s="111">
        <v>1</v>
      </c>
      <c r="R506" s="109"/>
      <c r="S506" s="109" t="s">
        <v>2392</v>
      </c>
      <c r="T506" s="109" t="s">
        <v>28</v>
      </c>
      <c r="U506" s="108">
        <v>2</v>
      </c>
      <c r="V506" s="109">
        <v>2008</v>
      </c>
      <c r="W506" s="108"/>
      <c r="X506" s="109">
        <v>0.3</v>
      </c>
      <c r="Y506" s="174">
        <f>Table1[[#This Row],[ExpenditureDetails3]]*100000</f>
        <v>30000</v>
      </c>
      <c r="Z506" s="174">
        <f>Table1[[#This Row],[ExpenditureDetails4]]/Table1[[#This Row],[Component detail 4]]</f>
        <v>30000</v>
      </c>
      <c r="AA506" s="109">
        <v>1</v>
      </c>
      <c r="AB506" s="109">
        <v>10</v>
      </c>
      <c r="AC506" s="174">
        <f>IF(ISNUMBER([ExpenditureDetails4]),[ExpenditureDetails4]*HLOOKUP([ExpenditureDetails1],'Currency Conversion'!$A$6:$BE$45,19,FALSE),"No Data")</f>
        <v>34422.092493132339</v>
      </c>
      <c r="AD506" s="174">
        <f>Table1[[#This Row],[Calculations1]]/exchange_rate_2010</f>
        <v>752.79346382924075</v>
      </c>
      <c r="AE506" s="174" t="s">
        <v>2912</v>
      </c>
      <c r="AF506" s="174" t="s">
        <v>2912</v>
      </c>
      <c r="AG506" s="110"/>
      <c r="AH506" s="53"/>
      <c r="BD506" s="36"/>
      <c r="BE506" s="36"/>
      <c r="BF506" s="36"/>
      <c r="BG506" s="36"/>
      <c r="BH506" s="36"/>
      <c r="BI506" s="36"/>
      <c r="BJ506" s="36"/>
      <c r="BK506" s="48"/>
      <c r="BL506" s="36"/>
      <c r="BM506" s="36"/>
      <c r="BN506" s="36"/>
      <c r="BO506" s="36"/>
      <c r="BP506" s="36"/>
      <c r="BQ506" s="36"/>
      <c r="BR506" s="36"/>
    </row>
    <row r="507" spans="2:70" ht="15" customHeight="1">
      <c r="B507" s="48">
        <v>574</v>
      </c>
      <c r="C507" s="48" t="s">
        <v>1703</v>
      </c>
      <c r="D507" s="108">
        <v>1971</v>
      </c>
      <c r="E507" s="109" t="s">
        <v>2508</v>
      </c>
      <c r="F507" s="109" t="s">
        <v>2509</v>
      </c>
      <c r="G507" s="109" t="s">
        <v>633</v>
      </c>
      <c r="H507" s="108" t="s">
        <v>634</v>
      </c>
      <c r="I507" s="108" t="s">
        <v>2966</v>
      </c>
      <c r="J507" s="108" t="s">
        <v>2567</v>
      </c>
      <c r="K507" s="108" t="s">
        <v>2859</v>
      </c>
      <c r="L507" s="108">
        <v>5</v>
      </c>
      <c r="M507" s="110" t="s">
        <v>2617</v>
      </c>
      <c r="N507" s="111" t="s">
        <v>1729</v>
      </c>
      <c r="O507" s="111" t="s">
        <v>519</v>
      </c>
      <c r="P507" s="111" t="s">
        <v>653</v>
      </c>
      <c r="Q507" s="111">
        <v>1</v>
      </c>
      <c r="R507" s="109"/>
      <c r="S507" s="109" t="s">
        <v>2392</v>
      </c>
      <c r="T507" s="109" t="s">
        <v>28</v>
      </c>
      <c r="U507" s="108">
        <v>2</v>
      </c>
      <c r="V507" s="109">
        <v>2000</v>
      </c>
      <c r="W507" s="108"/>
      <c r="X507" s="109">
        <v>0.28000000000000003</v>
      </c>
      <c r="Y507" s="174">
        <f>Table1[[#This Row],[ExpenditureDetails3]]*100000</f>
        <v>28000.000000000004</v>
      </c>
      <c r="Z507" s="174">
        <f>Table1[[#This Row],[ExpenditureDetails4]]/Table1[[#This Row],[Component detail 4]]</f>
        <v>28000.000000000004</v>
      </c>
      <c r="AA507" s="109">
        <v>1</v>
      </c>
      <c r="AB507" s="109">
        <v>10</v>
      </c>
      <c r="AC507" s="174">
        <f>IF(ISNUMBER([ExpenditureDetails4]),[ExpenditureDetails4]*HLOOKUP([ExpenditureDetails1],'Currency Conversion'!$A$6:$BE$45,19,FALSE),"No Data")</f>
        <v>46940.177324687545</v>
      </c>
      <c r="AD507" s="174">
        <f>Table1[[#This Row],[Calculations1]]/exchange_rate_2010</f>
        <v>1026.5575426032094</v>
      </c>
      <c r="AE507" s="174" t="s">
        <v>2912</v>
      </c>
      <c r="AF507" s="174" t="s">
        <v>2912</v>
      </c>
      <c r="AG507" s="110"/>
      <c r="AH507" s="53"/>
      <c r="BD507" s="36"/>
      <c r="BE507" s="36"/>
      <c r="BF507" s="36"/>
      <c r="BG507" s="36"/>
      <c r="BH507" s="36"/>
      <c r="BI507" s="36"/>
      <c r="BJ507" s="36"/>
      <c r="BK507" s="48"/>
      <c r="BL507" s="36"/>
      <c r="BM507" s="36"/>
      <c r="BN507" s="36"/>
      <c r="BO507" s="36"/>
      <c r="BP507" s="36"/>
      <c r="BQ507" s="36"/>
      <c r="BR507" s="36"/>
    </row>
    <row r="508" spans="2:70" ht="15" customHeight="1">
      <c r="B508" s="48">
        <v>575</v>
      </c>
      <c r="C508" s="48" t="s">
        <v>1703</v>
      </c>
      <c r="D508" s="108">
        <v>1971</v>
      </c>
      <c r="E508" s="109" t="s">
        <v>2508</v>
      </c>
      <c r="F508" s="109" t="s">
        <v>2509</v>
      </c>
      <c r="G508" s="109" t="s">
        <v>633</v>
      </c>
      <c r="H508" s="108" t="s">
        <v>634</v>
      </c>
      <c r="I508" s="108" t="s">
        <v>2966</v>
      </c>
      <c r="J508" s="108" t="s">
        <v>2567</v>
      </c>
      <c r="K508" s="108" t="s">
        <v>2859</v>
      </c>
      <c r="L508" s="108">
        <v>5</v>
      </c>
      <c r="M508" s="110" t="s">
        <v>2617</v>
      </c>
      <c r="N508" s="111" t="s">
        <v>1728</v>
      </c>
      <c r="O508" s="111" t="s">
        <v>501</v>
      </c>
      <c r="P508" s="111" t="s">
        <v>638</v>
      </c>
      <c r="Q508" s="111">
        <v>1</v>
      </c>
      <c r="R508" s="109">
        <v>60</v>
      </c>
      <c r="S508" s="109"/>
      <c r="T508" s="109" t="s">
        <v>7</v>
      </c>
      <c r="U508" s="108">
        <v>1</v>
      </c>
      <c r="V508" s="109">
        <v>1998</v>
      </c>
      <c r="W508" s="108">
        <f>IF(Table1[[#This Row],[ExpenditureDetails1]]=2010,1,(2010-Table1[[#This Row],[ExpenditureDetails1]]))</f>
        <v>12</v>
      </c>
      <c r="X508" s="109">
        <v>4.95</v>
      </c>
      <c r="Y508" s="174">
        <f>Table1[[#This Row],[ExpenditureDetails3]]*100000</f>
        <v>495000</v>
      </c>
      <c r="Z508" s="174">
        <f>Table1[[#This Row],[ExpenditureDetails4]]/Table1[[#This Row],[Component detail 4]]</f>
        <v>495000</v>
      </c>
      <c r="AA508" s="109">
        <v>1</v>
      </c>
      <c r="AB508" s="109">
        <v>30</v>
      </c>
      <c r="AC508" s="174">
        <f>IF(ISNUMBER([ExpenditureDetails4]),[ExpenditureDetails4]*HLOOKUP([ExpenditureDetails1],'Currency Conversion'!$A$6:$BE$45,19,FALSE),"No Data")</f>
        <v>930131.71464980463</v>
      </c>
      <c r="AD508" s="174">
        <f>Table1[[#This Row],[Calculations1]]/exchange_rate_2010</f>
        <v>20341.502348480295</v>
      </c>
      <c r="AE5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31004.390488326822</v>
      </c>
      <c r="AF508" s="174">
        <f>Table1[[#This Row],[Calculations3]]/exchange_rate_2010</f>
        <v>678.05007828267651</v>
      </c>
      <c r="AG508" s="110"/>
      <c r="AH508" s="53"/>
      <c r="BD508" s="36"/>
      <c r="BE508" s="36"/>
      <c r="BF508" s="36"/>
      <c r="BG508" s="36"/>
      <c r="BH508" s="36"/>
      <c r="BI508" s="36"/>
      <c r="BJ508" s="36"/>
      <c r="BK508" s="48"/>
      <c r="BL508" s="36"/>
      <c r="BM508" s="36"/>
      <c r="BN508" s="36"/>
      <c r="BO508" s="36"/>
      <c r="BP508" s="36"/>
      <c r="BQ508" s="36"/>
      <c r="BR508" s="36"/>
    </row>
    <row r="509" spans="2:70" ht="15" customHeight="1">
      <c r="B509" s="48">
        <v>577</v>
      </c>
      <c r="C509" s="48" t="s">
        <v>1703</v>
      </c>
      <c r="D509" s="108">
        <v>1971</v>
      </c>
      <c r="E509" s="109" t="s">
        <v>2508</v>
      </c>
      <c r="F509" s="109" t="s">
        <v>2509</v>
      </c>
      <c r="G509" s="109" t="s">
        <v>633</v>
      </c>
      <c r="H509" s="108" t="s">
        <v>634</v>
      </c>
      <c r="I509" s="108" t="s">
        <v>2966</v>
      </c>
      <c r="J509" s="108" t="s">
        <v>2567</v>
      </c>
      <c r="K509" s="108" t="s">
        <v>2859</v>
      </c>
      <c r="L509" s="108">
        <v>5</v>
      </c>
      <c r="M509" s="110" t="s">
        <v>2617</v>
      </c>
      <c r="N509" s="111" t="s">
        <v>1729</v>
      </c>
      <c r="O509" s="111" t="s">
        <v>210</v>
      </c>
      <c r="P509" s="111" t="s">
        <v>636</v>
      </c>
      <c r="Q509" s="111">
        <v>1</v>
      </c>
      <c r="R509" s="109"/>
      <c r="S509" s="109"/>
      <c r="T509" s="109" t="s">
        <v>7</v>
      </c>
      <c r="U509" s="108">
        <v>1</v>
      </c>
      <c r="V509" s="109">
        <v>1998</v>
      </c>
      <c r="W509" s="108">
        <f>IF(Table1[[#This Row],[ExpenditureDetails1]]=2010,1,(2010-Table1[[#This Row],[ExpenditureDetails1]]))</f>
        <v>12</v>
      </c>
      <c r="X509" s="109">
        <v>0.3</v>
      </c>
      <c r="Y509" s="174">
        <f>Table1[[#This Row],[ExpenditureDetails3]]*100000</f>
        <v>30000</v>
      </c>
      <c r="Z509" s="174">
        <f>Table1[[#This Row],[ExpenditureDetails4]]/Table1[[#This Row],[Component detail 4]]</f>
        <v>30000</v>
      </c>
      <c r="AA509" s="109">
        <v>1</v>
      </c>
      <c r="AB509" s="109">
        <v>10</v>
      </c>
      <c r="AC509" s="174">
        <f>IF(ISNUMBER([ExpenditureDetails4]),[ExpenditureDetails4]*HLOOKUP([ExpenditureDetails1],'Currency Conversion'!$A$6:$BE$45,19,FALSE),"No Data")</f>
        <v>56371.619069685126</v>
      </c>
      <c r="AD509" s="174">
        <f>Table1[[#This Row],[Calculations1]]/exchange_rate_2010</f>
        <v>1232.8183241503207</v>
      </c>
      <c r="AE5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5637.161906968513</v>
      </c>
      <c r="AF509" s="174">
        <f>Table1[[#This Row],[Calculations3]]/exchange_rate_2010</f>
        <v>123.28183241503208</v>
      </c>
      <c r="AG509" s="110"/>
      <c r="AH509" s="53"/>
      <c r="BD509" s="36"/>
      <c r="BE509" s="36"/>
      <c r="BF509" s="36"/>
      <c r="BG509" s="36"/>
      <c r="BH509" s="36"/>
      <c r="BI509" s="36"/>
      <c r="BJ509" s="36"/>
      <c r="BK509" s="48"/>
      <c r="BL509" s="36"/>
      <c r="BM509" s="36"/>
      <c r="BN509" s="36"/>
      <c r="BO509" s="36"/>
      <c r="BP509" s="36"/>
      <c r="BQ509" s="36"/>
      <c r="BR509" s="36"/>
    </row>
    <row r="510" spans="2:70" ht="15" customHeight="1">
      <c r="B510" s="48">
        <v>578</v>
      </c>
      <c r="C510" s="48" t="s">
        <v>1703</v>
      </c>
      <c r="D510" s="108">
        <v>1971</v>
      </c>
      <c r="E510" s="109" t="s">
        <v>2508</v>
      </c>
      <c r="F510" s="109" t="s">
        <v>2509</v>
      </c>
      <c r="G510" s="109" t="s">
        <v>633</v>
      </c>
      <c r="H510" s="108" t="s">
        <v>634</v>
      </c>
      <c r="I510" s="108" t="s">
        <v>2966</v>
      </c>
      <c r="J510" s="108" t="s">
        <v>2567</v>
      </c>
      <c r="K510" s="108" t="s">
        <v>2859</v>
      </c>
      <c r="L510" s="108">
        <v>5</v>
      </c>
      <c r="M510" s="110" t="s">
        <v>2617</v>
      </c>
      <c r="N510" s="111" t="s">
        <v>1729</v>
      </c>
      <c r="O510" s="111" t="s">
        <v>210</v>
      </c>
      <c r="P510" s="111" t="s">
        <v>645</v>
      </c>
      <c r="Q510" s="111">
        <v>1</v>
      </c>
      <c r="R510" s="109"/>
      <c r="S510" s="109"/>
      <c r="T510" s="109" t="s">
        <v>7</v>
      </c>
      <c r="U510" s="108">
        <v>1</v>
      </c>
      <c r="V510" s="109">
        <v>2000</v>
      </c>
      <c r="W510" s="108">
        <f>IF(Table1[[#This Row],[ExpenditureDetails1]]=2010,1,(2010-Table1[[#This Row],[ExpenditureDetails1]]))</f>
        <v>10</v>
      </c>
      <c r="X510" s="109">
        <v>0.4</v>
      </c>
      <c r="Y510" s="174">
        <f>Table1[[#This Row],[ExpenditureDetails3]]*100000</f>
        <v>40000</v>
      </c>
      <c r="Z510" s="174">
        <f>Table1[[#This Row],[ExpenditureDetails4]]/Table1[[#This Row],[Component detail 4]]</f>
        <v>40000</v>
      </c>
      <c r="AA510" s="109">
        <v>1</v>
      </c>
      <c r="AB510" s="109">
        <v>10</v>
      </c>
      <c r="AC510" s="174">
        <f>IF(ISNUMBER([ExpenditureDetails4]),[ExpenditureDetails4]*HLOOKUP([ExpenditureDetails1],'Currency Conversion'!$A$6:$BE$45,19,FALSE),"No Data")</f>
        <v>67057.396178125055</v>
      </c>
      <c r="AD510" s="174">
        <f>Table1[[#This Row],[Calculations1]]/exchange_rate_2010</f>
        <v>1466.510775147442</v>
      </c>
      <c r="AE5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6705.7396178125055</v>
      </c>
      <c r="AF510" s="174">
        <f>Table1[[#This Row],[Calculations3]]/exchange_rate_2010</f>
        <v>146.6510775147442</v>
      </c>
      <c r="AG510" s="110"/>
      <c r="AH510" s="53"/>
      <c r="BD510" s="36"/>
      <c r="BE510" s="36"/>
      <c r="BF510" s="36"/>
      <c r="BG510" s="36"/>
      <c r="BH510" s="36"/>
      <c r="BI510" s="36"/>
      <c r="BJ510" s="36"/>
      <c r="BK510" s="48"/>
      <c r="BL510" s="36"/>
      <c r="BM510" s="36"/>
      <c r="BN510" s="36"/>
      <c r="BO510" s="36"/>
      <c r="BP510" s="36"/>
      <c r="BQ510" s="36"/>
      <c r="BR510" s="36"/>
    </row>
    <row r="511" spans="2:70" ht="15" customHeight="1">
      <c r="B511" s="48">
        <v>579</v>
      </c>
      <c r="C511" s="48" t="s">
        <v>1703</v>
      </c>
      <c r="D511" s="108">
        <v>1971</v>
      </c>
      <c r="E511" s="109" t="s">
        <v>2508</v>
      </c>
      <c r="F511" s="109" t="s">
        <v>2509</v>
      </c>
      <c r="G511" s="109" t="s">
        <v>633</v>
      </c>
      <c r="H511" s="108" t="s">
        <v>634</v>
      </c>
      <c r="I511" s="108" t="s">
        <v>2966</v>
      </c>
      <c r="J511" s="108" t="s">
        <v>2567</v>
      </c>
      <c r="K511" s="108" t="s">
        <v>2859</v>
      </c>
      <c r="L511" s="108">
        <v>5</v>
      </c>
      <c r="M511" s="110" t="s">
        <v>2617</v>
      </c>
      <c r="N511" s="111" t="s">
        <v>1729</v>
      </c>
      <c r="O511" s="111" t="s">
        <v>210</v>
      </c>
      <c r="P511" s="111" t="s">
        <v>333</v>
      </c>
      <c r="Q511" s="111">
        <v>1</v>
      </c>
      <c r="R511" s="109"/>
      <c r="S511" s="109" t="s">
        <v>1723</v>
      </c>
      <c r="T511" s="109" t="s">
        <v>28</v>
      </c>
      <c r="U511" s="108">
        <v>2</v>
      </c>
      <c r="V511" s="109">
        <v>2004</v>
      </c>
      <c r="W511" s="108"/>
      <c r="X511" s="109">
        <v>0.3</v>
      </c>
      <c r="Y511" s="174">
        <f>Table1[[#This Row],[ExpenditureDetails3]]*100000</f>
        <v>30000</v>
      </c>
      <c r="Z511" s="174">
        <f>Table1[[#This Row],[ExpenditureDetails4]]/Table1[[#This Row],[Component detail 4]]</f>
        <v>30000</v>
      </c>
      <c r="AA511" s="109">
        <v>1</v>
      </c>
      <c r="AB511" s="109">
        <v>10</v>
      </c>
      <c r="AC511" s="174">
        <f>IF(ISNUMBER([ExpenditureDetails4]),[ExpenditureDetails4]*HLOOKUP([ExpenditureDetails1],'Currency Conversion'!$A$6:$BE$45,19,FALSE),"No Data")</f>
        <v>43868.289885688675</v>
      </c>
      <c r="AD511" s="174">
        <f>Table1[[#This Row],[Calculations1]]/exchange_rate_2010</f>
        <v>959.37694380146991</v>
      </c>
      <c r="AE511" s="174" t="s">
        <v>2912</v>
      </c>
      <c r="AF511" s="174" t="s">
        <v>2912</v>
      </c>
      <c r="AG511" s="110"/>
      <c r="AH511" s="53"/>
      <c r="BD511" s="36"/>
      <c r="BE511" s="36"/>
      <c r="BF511" s="36"/>
      <c r="BG511" s="36"/>
      <c r="BH511" s="36"/>
      <c r="BI511" s="36"/>
      <c r="BJ511" s="36"/>
      <c r="BK511" s="48"/>
      <c r="BL511" s="36"/>
      <c r="BM511" s="36"/>
      <c r="BN511" s="36"/>
      <c r="BO511" s="36"/>
      <c r="BP511" s="36"/>
      <c r="BQ511" s="36"/>
      <c r="BR511" s="36"/>
    </row>
    <row r="512" spans="2:70" ht="15" customHeight="1">
      <c r="B512" s="48">
        <v>580</v>
      </c>
      <c r="C512" s="48" t="s">
        <v>1703</v>
      </c>
      <c r="D512" s="108">
        <v>1971</v>
      </c>
      <c r="E512" s="109" t="s">
        <v>2508</v>
      </c>
      <c r="F512" s="109" t="s">
        <v>2509</v>
      </c>
      <c r="G512" s="109" t="s">
        <v>633</v>
      </c>
      <c r="H512" s="108" t="s">
        <v>634</v>
      </c>
      <c r="I512" s="108" t="s">
        <v>2966</v>
      </c>
      <c r="J512" s="108" t="s">
        <v>2567</v>
      </c>
      <c r="K512" s="108" t="s">
        <v>2859</v>
      </c>
      <c r="L512" s="108">
        <v>5</v>
      </c>
      <c r="M512" s="110" t="s">
        <v>2617</v>
      </c>
      <c r="N512" s="111" t="s">
        <v>1729</v>
      </c>
      <c r="O512" s="111" t="s">
        <v>210</v>
      </c>
      <c r="P512" s="111" t="s">
        <v>651</v>
      </c>
      <c r="Q512" s="109">
        <v>3</v>
      </c>
      <c r="R512" s="109"/>
      <c r="S512" s="109" t="s">
        <v>1723</v>
      </c>
      <c r="T512" s="109" t="s">
        <v>28</v>
      </c>
      <c r="U512" s="108">
        <v>2</v>
      </c>
      <c r="V512" s="109">
        <v>2009</v>
      </c>
      <c r="W512" s="108"/>
      <c r="X512" s="109">
        <v>0.66300000000000003</v>
      </c>
      <c r="Y512" s="174">
        <f>Table1[[#This Row],[ExpenditureDetails3]]*100000</f>
        <v>66300</v>
      </c>
      <c r="Z512" s="174">
        <f>Table1[[#This Row],[ExpenditureDetails4]]/Table1[[#This Row],[Component detail 4]]</f>
        <v>22100</v>
      </c>
      <c r="AA512" s="109">
        <v>1</v>
      </c>
      <c r="AB512" s="109">
        <v>10</v>
      </c>
      <c r="AC512" s="174">
        <f>IF(ISNUMBER([ExpenditureDetails4]),[ExpenditureDetails4]*HLOOKUP([ExpenditureDetails1],'Currency Conversion'!$A$6:$BE$45,19,FALSE),"No Data")</f>
        <v>71300.097368610499</v>
      </c>
      <c r="AD512" s="174">
        <f>Table1[[#This Row],[Calculations1]]/exchange_rate_2010</f>
        <v>1559.2964686904827</v>
      </c>
      <c r="AE512" s="174" t="s">
        <v>2912</v>
      </c>
      <c r="AF512" s="174" t="s">
        <v>2912</v>
      </c>
      <c r="AG512" s="110"/>
      <c r="AH512" s="53"/>
      <c r="BD512" s="36"/>
      <c r="BE512" s="36"/>
      <c r="BF512" s="36"/>
      <c r="BG512" s="36"/>
      <c r="BH512" s="36"/>
      <c r="BI512" s="36"/>
      <c r="BJ512" s="36"/>
      <c r="BK512" s="48"/>
      <c r="BL512" s="36"/>
      <c r="BM512" s="36"/>
      <c r="BN512" s="36"/>
      <c r="BO512" s="36"/>
      <c r="BP512" s="36"/>
      <c r="BQ512" s="36"/>
      <c r="BR512" s="36"/>
    </row>
    <row r="513" spans="2:70" ht="15" customHeight="1">
      <c r="B513" s="48">
        <v>581</v>
      </c>
      <c r="C513" s="48" t="s">
        <v>1703</v>
      </c>
      <c r="D513" s="108">
        <v>1971</v>
      </c>
      <c r="E513" s="109" t="s">
        <v>2508</v>
      </c>
      <c r="F513" s="109" t="s">
        <v>2509</v>
      </c>
      <c r="G513" s="109" t="s">
        <v>633</v>
      </c>
      <c r="H513" s="108" t="s">
        <v>634</v>
      </c>
      <c r="I513" s="108" t="s">
        <v>2966</v>
      </c>
      <c r="J513" s="108" t="s">
        <v>2567</v>
      </c>
      <c r="K513" s="108" t="s">
        <v>2859</v>
      </c>
      <c r="L513" s="108">
        <v>5</v>
      </c>
      <c r="M513" s="110" t="s">
        <v>2617</v>
      </c>
      <c r="N513" s="111" t="s">
        <v>1712</v>
      </c>
      <c r="O513" s="111" t="s">
        <v>2473</v>
      </c>
      <c r="P513" s="111" t="s">
        <v>654</v>
      </c>
      <c r="Q513" s="111">
        <v>1</v>
      </c>
      <c r="R513" s="109"/>
      <c r="S513" s="109" t="s">
        <v>2392</v>
      </c>
      <c r="T513" s="109" t="s">
        <v>28</v>
      </c>
      <c r="U513" s="108">
        <v>2</v>
      </c>
      <c r="V513" s="109">
        <v>2001</v>
      </c>
      <c r="W513" s="108"/>
      <c r="X513" s="109">
        <v>1.4999999999999999E-2</v>
      </c>
      <c r="Y513" s="174">
        <f>Table1[[#This Row],[ExpenditureDetails3]]*100000</f>
        <v>1500</v>
      </c>
      <c r="Z513" s="174">
        <f>Table1[[#This Row],[ExpenditureDetails4]]/Table1[[#This Row],[Component detail 4]]</f>
        <v>1500</v>
      </c>
      <c r="AA513" s="109">
        <v>1</v>
      </c>
      <c r="AB513" s="109"/>
      <c r="AC513" s="174">
        <f>IF(ISNUMBER([ExpenditureDetails4]),[ExpenditureDetails4]*HLOOKUP([ExpenditureDetails1],'Currency Conversion'!$A$6:$BE$45,19,FALSE),"No Data")</f>
        <v>2429.0042720702108</v>
      </c>
      <c r="AD513" s="174">
        <f>Table1[[#This Row],[Calculations1]]/exchange_rate_2010</f>
        <v>53.121074495763878</v>
      </c>
      <c r="AE513" s="174" t="s">
        <v>2912</v>
      </c>
      <c r="AF513" s="174" t="s">
        <v>2912</v>
      </c>
      <c r="AG513" s="110"/>
      <c r="AH513" s="53"/>
      <c r="BD513" s="36"/>
      <c r="BE513" s="36"/>
      <c r="BF513" s="36"/>
      <c r="BG513" s="36"/>
      <c r="BH513" s="36"/>
      <c r="BI513" s="36"/>
      <c r="BJ513" s="36"/>
      <c r="BK513" s="48"/>
      <c r="BL513" s="36"/>
      <c r="BM513" s="36"/>
      <c r="BN513" s="36"/>
      <c r="BO513" s="36"/>
      <c r="BP513" s="36"/>
      <c r="BQ513" s="36"/>
      <c r="BR513" s="36"/>
    </row>
    <row r="514" spans="2:70" ht="15" customHeight="1">
      <c r="B514" s="48">
        <v>582</v>
      </c>
      <c r="C514" s="48" t="s">
        <v>1703</v>
      </c>
      <c r="D514" s="108">
        <v>1971</v>
      </c>
      <c r="E514" s="109" t="s">
        <v>2508</v>
      </c>
      <c r="F514" s="109" t="s">
        <v>2509</v>
      </c>
      <c r="G514" s="109" t="s">
        <v>633</v>
      </c>
      <c r="H514" s="108" t="s">
        <v>634</v>
      </c>
      <c r="I514" s="108" t="s">
        <v>2966</v>
      </c>
      <c r="J514" s="108" t="s">
        <v>2567</v>
      </c>
      <c r="K514" s="108" t="s">
        <v>2859</v>
      </c>
      <c r="L514" s="108">
        <v>5</v>
      </c>
      <c r="M514" s="110" t="s">
        <v>2617</v>
      </c>
      <c r="N514" s="111" t="s">
        <v>1712</v>
      </c>
      <c r="O514" s="111" t="s">
        <v>2473</v>
      </c>
      <c r="P514" s="111" t="s">
        <v>662</v>
      </c>
      <c r="Q514" s="111">
        <v>1</v>
      </c>
      <c r="R514" s="109"/>
      <c r="S514" s="109" t="s">
        <v>2392</v>
      </c>
      <c r="T514" s="109" t="s">
        <v>28</v>
      </c>
      <c r="U514" s="108">
        <v>2</v>
      </c>
      <c r="V514" s="109">
        <v>2009</v>
      </c>
      <c r="W514" s="108"/>
      <c r="X514" s="109">
        <v>1.4999999999999999E-2</v>
      </c>
      <c r="Y514" s="174">
        <f>Table1[[#This Row],[ExpenditureDetails3]]*100000</f>
        <v>1500</v>
      </c>
      <c r="Z514" s="174">
        <f>Table1[[#This Row],[ExpenditureDetails4]]/Table1[[#This Row],[Component detail 4]]</f>
        <v>1500</v>
      </c>
      <c r="AA514" s="109">
        <v>1</v>
      </c>
      <c r="AB514" s="109"/>
      <c r="AC514" s="174">
        <f>IF(ISNUMBER([ExpenditureDetails4]),[ExpenditureDetails4]*HLOOKUP([ExpenditureDetails1],'Currency Conversion'!$A$6:$BE$45,19,FALSE),"No Data")</f>
        <v>1613.1243748554411</v>
      </c>
      <c r="AD514" s="174">
        <f>Table1[[#This Row],[Calculations1]]/exchange_rate_2010</f>
        <v>35.278200649105941</v>
      </c>
      <c r="AE514" s="174" t="s">
        <v>2912</v>
      </c>
      <c r="AF514" s="174" t="s">
        <v>2912</v>
      </c>
      <c r="AG514" s="110"/>
      <c r="AH514" s="53"/>
      <c r="BD514" s="36"/>
      <c r="BE514" s="36"/>
      <c r="BF514" s="36"/>
      <c r="BG514" s="36"/>
      <c r="BH514" s="36"/>
      <c r="BI514" s="36"/>
      <c r="BJ514" s="36"/>
      <c r="BK514" s="48"/>
      <c r="BL514" s="36"/>
      <c r="BM514" s="36"/>
      <c r="BN514" s="36"/>
      <c r="BO514" s="36"/>
      <c r="BP514" s="36"/>
      <c r="BQ514" s="36"/>
      <c r="BR514" s="36"/>
    </row>
    <row r="515" spans="2:70" ht="15" customHeight="1">
      <c r="B515" s="48">
        <v>583</v>
      </c>
      <c r="C515" s="48" t="s">
        <v>1703</v>
      </c>
      <c r="D515" s="108">
        <v>1971</v>
      </c>
      <c r="E515" s="109" t="s">
        <v>2508</v>
      </c>
      <c r="F515" s="109" t="s">
        <v>2509</v>
      </c>
      <c r="G515" s="109" t="s">
        <v>633</v>
      </c>
      <c r="H515" s="108" t="s">
        <v>634</v>
      </c>
      <c r="I515" s="108" t="s">
        <v>2966</v>
      </c>
      <c r="J515" s="108" t="s">
        <v>2567</v>
      </c>
      <c r="K515" s="108" t="s">
        <v>2859</v>
      </c>
      <c r="L515" s="108">
        <v>5</v>
      </c>
      <c r="M515" s="110" t="s">
        <v>2617</v>
      </c>
      <c r="N515" s="111" t="s">
        <v>20</v>
      </c>
      <c r="O515" s="111" t="s">
        <v>2486</v>
      </c>
      <c r="P515" s="111" t="s">
        <v>661</v>
      </c>
      <c r="Q515" s="111">
        <v>1</v>
      </c>
      <c r="R515" s="109"/>
      <c r="S515" s="109" t="s">
        <v>2392</v>
      </c>
      <c r="T515" s="109" t="s">
        <v>28</v>
      </c>
      <c r="U515" s="108">
        <v>2</v>
      </c>
      <c r="V515" s="109">
        <v>2009</v>
      </c>
      <c r="W515" s="108"/>
      <c r="X515" s="109">
        <v>0.1</v>
      </c>
      <c r="Y515" s="174">
        <f>Table1[[#This Row],[ExpenditureDetails3]]*100000</f>
        <v>10000</v>
      </c>
      <c r="Z515" s="174">
        <f>Table1[[#This Row],[ExpenditureDetails4]]/Table1[[#This Row],[Component detail 4]]</f>
        <v>10000</v>
      </c>
      <c r="AA515" s="109">
        <v>1</v>
      </c>
      <c r="AB515" s="109">
        <v>10</v>
      </c>
      <c r="AC515" s="174">
        <f>IF(ISNUMBER([ExpenditureDetails4]),[ExpenditureDetails4]*HLOOKUP([ExpenditureDetails1],'Currency Conversion'!$A$6:$BE$45,19,FALSE),"No Data")</f>
        <v>10754.162499036274</v>
      </c>
      <c r="AD515" s="174">
        <f>Table1[[#This Row],[Calculations1]]/exchange_rate_2010</f>
        <v>235.18800432737297</v>
      </c>
      <c r="AE515" s="174" t="s">
        <v>2912</v>
      </c>
      <c r="AF515" s="174" t="s">
        <v>2912</v>
      </c>
      <c r="AG515" s="110"/>
      <c r="AH515" s="53"/>
      <c r="BD515" s="36"/>
      <c r="BE515" s="36"/>
      <c r="BF515" s="36"/>
      <c r="BG515" s="36"/>
      <c r="BH515" s="36"/>
      <c r="BI515" s="36"/>
      <c r="BJ515" s="36"/>
      <c r="BK515" s="48"/>
      <c r="BL515" s="36"/>
      <c r="BM515" s="36"/>
      <c r="BN515" s="36"/>
      <c r="BO515" s="36"/>
      <c r="BP515" s="36"/>
      <c r="BQ515" s="36"/>
      <c r="BR515" s="36"/>
    </row>
    <row r="516" spans="2:70" ht="15" customHeight="1">
      <c r="B516" s="48">
        <v>584</v>
      </c>
      <c r="C516" s="48" t="s">
        <v>1703</v>
      </c>
      <c r="D516" s="108">
        <v>1971</v>
      </c>
      <c r="E516" s="109" t="s">
        <v>2508</v>
      </c>
      <c r="F516" s="109" t="s">
        <v>2509</v>
      </c>
      <c r="G516" s="109" t="s">
        <v>633</v>
      </c>
      <c r="H516" s="108" t="s">
        <v>634</v>
      </c>
      <c r="I516" s="108" t="s">
        <v>2966</v>
      </c>
      <c r="J516" s="108" t="s">
        <v>2567</v>
      </c>
      <c r="K516" s="108" t="s">
        <v>2859</v>
      </c>
      <c r="L516" s="108">
        <v>5</v>
      </c>
      <c r="M516" s="110" t="s">
        <v>2617</v>
      </c>
      <c r="N516" s="111" t="s">
        <v>20</v>
      </c>
      <c r="O516" s="111" t="s">
        <v>2486</v>
      </c>
      <c r="P516" s="111" t="s">
        <v>658</v>
      </c>
      <c r="Q516" s="111">
        <v>1</v>
      </c>
      <c r="R516" s="109"/>
      <c r="S516" s="109" t="s">
        <v>2392</v>
      </c>
      <c r="T516" s="109" t="s">
        <v>28</v>
      </c>
      <c r="U516" s="108">
        <v>2</v>
      </c>
      <c r="V516" s="109">
        <v>2008</v>
      </c>
      <c r="W516" s="108"/>
      <c r="X516" s="109">
        <v>0.05</v>
      </c>
      <c r="Y516" s="174">
        <f>Table1[[#This Row],[ExpenditureDetails3]]*100000</f>
        <v>5000</v>
      </c>
      <c r="Z516" s="174">
        <f>Table1[[#This Row],[ExpenditureDetails4]]/Table1[[#This Row],[Component detail 4]]</f>
        <v>5000</v>
      </c>
      <c r="AA516" s="109">
        <v>1</v>
      </c>
      <c r="AB516" s="109">
        <v>10</v>
      </c>
      <c r="AC516" s="174">
        <f>IF(ISNUMBER([ExpenditureDetails4]),[ExpenditureDetails4]*HLOOKUP([ExpenditureDetails1],'Currency Conversion'!$A$6:$BE$45,19,FALSE),"No Data")</f>
        <v>5737.0154155220562</v>
      </c>
      <c r="AD516" s="174">
        <f>Table1[[#This Row],[Calculations1]]/exchange_rate_2010</f>
        <v>125.46557730487345</v>
      </c>
      <c r="AE516" s="174" t="s">
        <v>2912</v>
      </c>
      <c r="AF516" s="174" t="s">
        <v>2912</v>
      </c>
      <c r="AG516" s="110"/>
      <c r="AH516" s="53"/>
      <c r="BD516" s="36"/>
      <c r="BE516" s="36"/>
      <c r="BF516" s="36"/>
      <c r="BG516" s="36"/>
      <c r="BH516" s="36"/>
      <c r="BI516" s="36"/>
      <c r="BJ516" s="36"/>
      <c r="BK516" s="48"/>
      <c r="BL516" s="36"/>
      <c r="BM516" s="36"/>
      <c r="BN516" s="36"/>
      <c r="BO516" s="36"/>
      <c r="BP516" s="36"/>
      <c r="BQ516" s="36"/>
      <c r="BR516" s="36"/>
    </row>
    <row r="517" spans="2:70" ht="15" customHeight="1">
      <c r="B517" s="48">
        <v>585</v>
      </c>
      <c r="C517" s="48" t="s">
        <v>1703</v>
      </c>
      <c r="D517" s="108">
        <v>1971</v>
      </c>
      <c r="E517" s="109" t="s">
        <v>2508</v>
      </c>
      <c r="F517" s="109" t="s">
        <v>2509</v>
      </c>
      <c r="G517" s="109" t="s">
        <v>633</v>
      </c>
      <c r="H517" s="108" t="s">
        <v>634</v>
      </c>
      <c r="I517" s="108" t="s">
        <v>2966</v>
      </c>
      <c r="J517" s="108" t="s">
        <v>2567</v>
      </c>
      <c r="K517" s="108" t="s">
        <v>2859</v>
      </c>
      <c r="L517" s="108">
        <v>5</v>
      </c>
      <c r="M517" s="110" t="s">
        <v>2617</v>
      </c>
      <c r="N517" s="111" t="s">
        <v>20</v>
      </c>
      <c r="O517" s="111" t="s">
        <v>2486</v>
      </c>
      <c r="P517" s="111" t="s">
        <v>656</v>
      </c>
      <c r="Q517" s="111">
        <v>1</v>
      </c>
      <c r="R517" s="109"/>
      <c r="S517" s="109" t="s">
        <v>2392</v>
      </c>
      <c r="T517" s="109" t="s">
        <v>28</v>
      </c>
      <c r="U517" s="108">
        <v>2</v>
      </c>
      <c r="V517" s="109">
        <v>2007</v>
      </c>
      <c r="W517" s="108"/>
      <c r="X517" s="109">
        <v>0.06</v>
      </c>
      <c r="Y517" s="174">
        <f>Table1[[#This Row],[ExpenditureDetails3]]*100000</f>
        <v>6000</v>
      </c>
      <c r="Z517" s="174">
        <f>Table1[[#This Row],[ExpenditureDetails4]]/Table1[[#This Row],[Component detail 4]]</f>
        <v>6000</v>
      </c>
      <c r="AA517" s="109">
        <v>1</v>
      </c>
      <c r="AB517" s="109">
        <v>10</v>
      </c>
      <c r="AC517" s="174">
        <f>IF(ISNUMBER([ExpenditureDetails4]),[ExpenditureDetails4]*HLOOKUP([ExpenditureDetails1],'Currency Conversion'!$A$6:$BE$45,19,FALSE),"No Data")</f>
        <v>7280.4493754157693</v>
      </c>
      <c r="AD517" s="174">
        <f>Table1[[#This Row],[Calculations1]]/exchange_rate_2010</f>
        <v>159.21968441186823</v>
      </c>
      <c r="AE517" s="174" t="s">
        <v>2912</v>
      </c>
      <c r="AF517" s="174" t="s">
        <v>2912</v>
      </c>
      <c r="AG517" s="110"/>
      <c r="AH517" s="53"/>
      <c r="BD517" s="36"/>
      <c r="BE517" s="36"/>
      <c r="BF517" s="36"/>
      <c r="BG517" s="36"/>
      <c r="BH517" s="36"/>
      <c r="BI517" s="36"/>
      <c r="BJ517" s="36"/>
      <c r="BK517" s="48"/>
      <c r="BL517" s="36"/>
      <c r="BM517" s="36"/>
      <c r="BN517" s="36"/>
      <c r="BO517" s="36"/>
      <c r="BP517" s="36"/>
      <c r="BQ517" s="36"/>
      <c r="BR517" s="36"/>
    </row>
    <row r="518" spans="2:70" ht="15" customHeight="1">
      <c r="B518" s="48">
        <v>586</v>
      </c>
      <c r="C518" s="48" t="s">
        <v>1703</v>
      </c>
      <c r="D518" s="108">
        <v>1971</v>
      </c>
      <c r="E518" s="109" t="s">
        <v>2508</v>
      </c>
      <c r="F518" s="109" t="s">
        <v>2509</v>
      </c>
      <c r="G518" s="109" t="s">
        <v>633</v>
      </c>
      <c r="H518" s="108" t="s">
        <v>634</v>
      </c>
      <c r="I518" s="108" t="s">
        <v>2966</v>
      </c>
      <c r="J518" s="108" t="s">
        <v>2567</v>
      </c>
      <c r="K518" s="108" t="s">
        <v>2859</v>
      </c>
      <c r="L518" s="108">
        <v>5</v>
      </c>
      <c r="M518" s="110" t="s">
        <v>2617</v>
      </c>
      <c r="N518" s="111" t="s">
        <v>20</v>
      </c>
      <c r="O518" s="111" t="s">
        <v>2466</v>
      </c>
      <c r="P518" s="111" t="s">
        <v>659</v>
      </c>
      <c r="Q518" s="111">
        <v>1</v>
      </c>
      <c r="R518" s="109"/>
      <c r="S518" s="109" t="s">
        <v>2392</v>
      </c>
      <c r="T518" s="109" t="s">
        <v>28</v>
      </c>
      <c r="U518" s="108">
        <v>2</v>
      </c>
      <c r="V518" s="109">
        <v>2009</v>
      </c>
      <c r="W518" s="108"/>
      <c r="X518" s="109">
        <v>0.1</v>
      </c>
      <c r="Y518" s="174">
        <f>Table1[[#This Row],[ExpenditureDetails3]]*100000</f>
        <v>10000</v>
      </c>
      <c r="Z518" s="174">
        <f>Table1[[#This Row],[ExpenditureDetails4]]/Table1[[#This Row],[Component detail 4]]</f>
        <v>10000</v>
      </c>
      <c r="AA518" s="109">
        <v>1</v>
      </c>
      <c r="AB518" s="109">
        <v>10</v>
      </c>
      <c r="AC518" s="174">
        <f>IF(ISNUMBER([ExpenditureDetails4]),[ExpenditureDetails4]*HLOOKUP([ExpenditureDetails1],'Currency Conversion'!$A$6:$BE$45,19,FALSE),"No Data")</f>
        <v>10754.162499036274</v>
      </c>
      <c r="AD518" s="174">
        <f>Table1[[#This Row],[Calculations1]]/exchange_rate_2010</f>
        <v>235.18800432737297</v>
      </c>
      <c r="AE518" s="174" t="s">
        <v>2912</v>
      </c>
      <c r="AF518" s="174" t="s">
        <v>2912</v>
      </c>
      <c r="AG518" s="110"/>
      <c r="AH518" s="53"/>
      <c r="BD518" s="36"/>
      <c r="BE518" s="36"/>
      <c r="BF518" s="36"/>
      <c r="BG518" s="36"/>
      <c r="BH518" s="36"/>
      <c r="BI518" s="36"/>
      <c r="BJ518" s="36"/>
      <c r="BK518" s="48"/>
      <c r="BL518" s="36"/>
      <c r="BM518" s="36"/>
      <c r="BN518" s="36"/>
      <c r="BO518" s="36"/>
      <c r="BP518" s="36"/>
      <c r="BQ518" s="36"/>
      <c r="BR518" s="36"/>
    </row>
    <row r="519" spans="2:70" ht="15" customHeight="1">
      <c r="B519" s="48">
        <v>587</v>
      </c>
      <c r="C519" s="48" t="s">
        <v>1703</v>
      </c>
      <c r="D519" s="108">
        <v>1971</v>
      </c>
      <c r="E519" s="109" t="s">
        <v>2508</v>
      </c>
      <c r="F519" s="109" t="s">
        <v>2509</v>
      </c>
      <c r="G519" s="109" t="s">
        <v>633</v>
      </c>
      <c r="H519" s="108" t="s">
        <v>634</v>
      </c>
      <c r="I519" s="108" t="s">
        <v>2966</v>
      </c>
      <c r="J519" s="108" t="s">
        <v>2567</v>
      </c>
      <c r="K519" s="108" t="s">
        <v>2859</v>
      </c>
      <c r="L519" s="108">
        <v>5</v>
      </c>
      <c r="M519" s="110" t="s">
        <v>2617</v>
      </c>
      <c r="N519" s="111" t="s">
        <v>20</v>
      </c>
      <c r="O519" s="111" t="s">
        <v>2466</v>
      </c>
      <c r="P519" s="111" t="s">
        <v>660</v>
      </c>
      <c r="Q519" s="111">
        <v>1</v>
      </c>
      <c r="R519" s="109"/>
      <c r="S519" s="109" t="s">
        <v>2392</v>
      </c>
      <c r="T519" s="109" t="s">
        <v>28</v>
      </c>
      <c r="U519" s="108">
        <v>2</v>
      </c>
      <c r="V519" s="109">
        <v>2008</v>
      </c>
      <c r="W519" s="108"/>
      <c r="X519" s="109">
        <v>0.15</v>
      </c>
      <c r="Y519" s="174">
        <f>Table1[[#This Row],[ExpenditureDetails3]]*100000</f>
        <v>15000</v>
      </c>
      <c r="Z519" s="174">
        <f>Table1[[#This Row],[ExpenditureDetails4]]/Table1[[#This Row],[Component detail 4]]</f>
        <v>15000</v>
      </c>
      <c r="AA519" s="109">
        <v>1</v>
      </c>
      <c r="AB519" s="109">
        <v>10</v>
      </c>
      <c r="AC519" s="174">
        <f>IF(ISNUMBER([ExpenditureDetails4]),[ExpenditureDetails4]*HLOOKUP([ExpenditureDetails1],'Currency Conversion'!$A$6:$BE$45,19,FALSE),"No Data")</f>
        <v>17211.046246566169</v>
      </c>
      <c r="AD519" s="174">
        <f>Table1[[#This Row],[Calculations1]]/exchange_rate_2010</f>
        <v>376.39673191462037</v>
      </c>
      <c r="AE519" s="174" t="s">
        <v>2912</v>
      </c>
      <c r="AF519" s="174" t="s">
        <v>2912</v>
      </c>
      <c r="AG519" s="110"/>
      <c r="AH519" s="53"/>
      <c r="BD519" s="36"/>
      <c r="BE519" s="36"/>
      <c r="BF519" s="36"/>
      <c r="BG519" s="36"/>
      <c r="BH519" s="36"/>
      <c r="BI519" s="36"/>
      <c r="BJ519" s="36"/>
      <c r="BK519" s="48"/>
      <c r="BL519" s="36"/>
      <c r="BM519" s="36"/>
      <c r="BN519" s="36"/>
      <c r="BO519" s="36"/>
      <c r="BP519" s="36"/>
      <c r="BQ519" s="36"/>
      <c r="BR519" s="36"/>
    </row>
    <row r="520" spans="2:70" ht="15" customHeight="1">
      <c r="B520" s="48">
        <v>588</v>
      </c>
      <c r="C520" s="48" t="s">
        <v>1703</v>
      </c>
      <c r="D520" s="108">
        <v>1971</v>
      </c>
      <c r="E520" s="109" t="s">
        <v>2508</v>
      </c>
      <c r="F520" s="109" t="s">
        <v>2509</v>
      </c>
      <c r="G520" s="109" t="s">
        <v>633</v>
      </c>
      <c r="H520" s="108" t="s">
        <v>634</v>
      </c>
      <c r="I520" s="108" t="s">
        <v>2966</v>
      </c>
      <c r="J520" s="108" t="s">
        <v>2567</v>
      </c>
      <c r="K520" s="108" t="s">
        <v>2859</v>
      </c>
      <c r="L520" s="108">
        <v>5</v>
      </c>
      <c r="M520" s="110" t="s">
        <v>2617</v>
      </c>
      <c r="N520" s="111" t="s">
        <v>20</v>
      </c>
      <c r="O520" s="111" t="s">
        <v>2466</v>
      </c>
      <c r="P520" s="111" t="s">
        <v>655</v>
      </c>
      <c r="Q520" s="111">
        <v>1</v>
      </c>
      <c r="R520" s="109"/>
      <c r="S520" s="109" t="s">
        <v>2392</v>
      </c>
      <c r="T520" s="109" t="s">
        <v>28</v>
      </c>
      <c r="U520" s="108">
        <v>2</v>
      </c>
      <c r="V520" s="109">
        <v>2007</v>
      </c>
      <c r="W520" s="108"/>
      <c r="X520" s="109">
        <v>0.2</v>
      </c>
      <c r="Y520" s="174">
        <f>Table1[[#This Row],[ExpenditureDetails3]]*100000</f>
        <v>20000</v>
      </c>
      <c r="Z520" s="174">
        <f>Table1[[#This Row],[ExpenditureDetails4]]/Table1[[#This Row],[Component detail 4]]</f>
        <v>20000</v>
      </c>
      <c r="AA520" s="109">
        <v>1</v>
      </c>
      <c r="AB520" s="109">
        <v>10</v>
      </c>
      <c r="AC520" s="174">
        <f>IF(ISNUMBER([ExpenditureDetails4]),[ExpenditureDetails4]*HLOOKUP([ExpenditureDetails1],'Currency Conversion'!$A$6:$BE$45,19,FALSE),"No Data")</f>
        <v>24268.16458471923</v>
      </c>
      <c r="AD520" s="174">
        <f>Table1[[#This Row],[Calculations1]]/exchange_rate_2010</f>
        <v>530.73228137289402</v>
      </c>
      <c r="AE520" s="174" t="s">
        <v>2912</v>
      </c>
      <c r="AF520" s="174" t="s">
        <v>2912</v>
      </c>
      <c r="AG520" s="110"/>
      <c r="AH520" s="53"/>
      <c r="BD520" s="36"/>
      <c r="BE520" s="36"/>
      <c r="BF520" s="36"/>
      <c r="BG520" s="36"/>
      <c r="BH520" s="36"/>
      <c r="BI520" s="36"/>
      <c r="BJ520" s="36"/>
      <c r="BK520" s="48"/>
      <c r="BL520" s="36"/>
      <c r="BM520" s="36"/>
      <c r="BN520" s="36"/>
      <c r="BO520" s="36"/>
      <c r="BP520" s="36"/>
      <c r="BQ520" s="36"/>
      <c r="BR520" s="36"/>
    </row>
    <row r="521" spans="2:70" ht="15" customHeight="1">
      <c r="B521" s="48">
        <v>591</v>
      </c>
      <c r="C521" s="48" t="s">
        <v>1703</v>
      </c>
      <c r="D521" s="108">
        <v>1971</v>
      </c>
      <c r="E521" s="109" t="s">
        <v>2508</v>
      </c>
      <c r="F521" s="109" t="s">
        <v>2509</v>
      </c>
      <c r="G521" s="109" t="s">
        <v>633</v>
      </c>
      <c r="H521" s="108" t="s">
        <v>634</v>
      </c>
      <c r="I521" s="108" t="s">
        <v>2966</v>
      </c>
      <c r="J521" s="108" t="s">
        <v>2567</v>
      </c>
      <c r="K521" s="108" t="s">
        <v>2859</v>
      </c>
      <c r="L521" s="108">
        <v>5</v>
      </c>
      <c r="M521" s="110" t="s">
        <v>2617</v>
      </c>
      <c r="N521" s="111" t="s">
        <v>20</v>
      </c>
      <c r="O521" s="111" t="s">
        <v>2466</v>
      </c>
      <c r="P521" s="111" t="s">
        <v>643</v>
      </c>
      <c r="Q521" s="111">
        <v>1</v>
      </c>
      <c r="R521" s="109"/>
      <c r="S521" s="109"/>
      <c r="T521" s="109" t="s">
        <v>7</v>
      </c>
      <c r="U521" s="108">
        <v>1</v>
      </c>
      <c r="V521" s="109">
        <v>1998</v>
      </c>
      <c r="W521" s="108">
        <f>IF(Table1[[#This Row],[ExpenditureDetails1]]=2010,1,(2010-Table1[[#This Row],[ExpenditureDetails1]]))</f>
        <v>12</v>
      </c>
      <c r="X521" s="109">
        <v>0.3</v>
      </c>
      <c r="Y521" s="174">
        <f>Table1[[#This Row],[ExpenditureDetails3]]*100000</f>
        <v>30000</v>
      </c>
      <c r="Z521" s="174">
        <f>Table1[[#This Row],[ExpenditureDetails4]]/Table1[[#This Row],[Component detail 4]]</f>
        <v>30000</v>
      </c>
      <c r="AA521" s="109">
        <v>1</v>
      </c>
      <c r="AB521" s="109">
        <v>10</v>
      </c>
      <c r="AC521" s="174">
        <f>IF(ISNUMBER([ExpenditureDetails4]),[ExpenditureDetails4]*HLOOKUP([ExpenditureDetails1],'Currency Conversion'!$A$6:$BE$45,19,FALSE),"No Data")</f>
        <v>56371.619069685126</v>
      </c>
      <c r="AD521" s="174">
        <f>Table1[[#This Row],[Calculations1]]/exchange_rate_2010</f>
        <v>1232.8183241503207</v>
      </c>
      <c r="AE5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5637.161906968513</v>
      </c>
      <c r="AF521" s="174">
        <f>Table1[[#This Row],[Calculations3]]/exchange_rate_2010</f>
        <v>123.28183241503208</v>
      </c>
      <c r="AG521" s="110"/>
      <c r="AH521" s="53"/>
      <c r="BD521" s="36"/>
      <c r="BE521" s="36"/>
      <c r="BF521" s="36"/>
      <c r="BG521" s="36"/>
      <c r="BH521" s="36"/>
      <c r="BI521" s="36"/>
      <c r="BJ521" s="36"/>
      <c r="BK521" s="48"/>
      <c r="BL521" s="36"/>
      <c r="BM521" s="36"/>
      <c r="BN521" s="36"/>
      <c r="BO521" s="36"/>
      <c r="BP521" s="36"/>
      <c r="BQ521" s="36"/>
      <c r="BR521" s="36"/>
    </row>
    <row r="522" spans="2:70" ht="15" customHeight="1">
      <c r="B522" s="48">
        <v>592</v>
      </c>
      <c r="C522" s="48" t="s">
        <v>1703</v>
      </c>
      <c r="D522" s="108">
        <v>1971</v>
      </c>
      <c r="E522" s="109" t="s">
        <v>2508</v>
      </c>
      <c r="F522" s="109" t="s">
        <v>2509</v>
      </c>
      <c r="G522" s="109" t="s">
        <v>633</v>
      </c>
      <c r="H522" s="108" t="s">
        <v>634</v>
      </c>
      <c r="I522" s="108" t="s">
        <v>2966</v>
      </c>
      <c r="J522" s="108" t="s">
        <v>2567</v>
      </c>
      <c r="K522" s="108" t="s">
        <v>2859</v>
      </c>
      <c r="L522" s="108">
        <v>5</v>
      </c>
      <c r="M522" s="110" t="s">
        <v>2617</v>
      </c>
      <c r="N522" s="111" t="s">
        <v>2474</v>
      </c>
      <c r="O522" s="111"/>
      <c r="P522" s="111" t="s">
        <v>78</v>
      </c>
      <c r="Q522" s="111">
        <v>1</v>
      </c>
      <c r="R522" s="109"/>
      <c r="S522" s="109"/>
      <c r="T522" s="109" t="s">
        <v>31</v>
      </c>
      <c r="U522" s="108">
        <v>3</v>
      </c>
      <c r="V522" s="109">
        <v>2008</v>
      </c>
      <c r="W522" s="108"/>
      <c r="X522" s="109">
        <v>0.25</v>
      </c>
      <c r="Y522" s="174">
        <f>Table1[[#This Row],[ExpenditureDetails3]]*100000</f>
        <v>25000</v>
      </c>
      <c r="Z522" s="174">
        <f>Table1[[#This Row],[ExpenditureDetails4]]/Table1[[#This Row],[Component detail 4]]</f>
        <v>25000</v>
      </c>
      <c r="AA522" s="109">
        <v>1</v>
      </c>
      <c r="AB522" s="109"/>
      <c r="AC522" s="174">
        <f>IF(ISNUMBER([ExpenditureDetails4]),[ExpenditureDetails4]*HLOOKUP([ExpenditureDetails1],'Currency Conversion'!$A$6:$BE$45,19,FALSE),"No Data")</f>
        <v>28685.077077610284</v>
      </c>
      <c r="AD522" s="174">
        <f>Table1[[#This Row],[Calculations1]]/exchange_rate_2010</f>
        <v>627.32788652436727</v>
      </c>
      <c r="AE5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28685.077077610284</v>
      </c>
      <c r="AF522" s="174">
        <f>Table1[[#This Row],[Calculations3]]/exchange_rate_2010</f>
        <v>627.32788652436727</v>
      </c>
      <c r="AG522" s="110"/>
      <c r="AH522" s="53"/>
      <c r="BD522" s="36"/>
      <c r="BE522" s="36"/>
      <c r="BF522" s="36"/>
      <c r="BG522" s="36"/>
      <c r="BH522" s="36"/>
      <c r="BI522" s="36"/>
      <c r="BJ522" s="36"/>
      <c r="BK522" s="48"/>
      <c r="BL522" s="36"/>
      <c r="BM522" s="36"/>
      <c r="BN522" s="36"/>
      <c r="BO522" s="36"/>
      <c r="BP522" s="36"/>
      <c r="BQ522" s="36"/>
      <c r="BR522" s="36"/>
    </row>
    <row r="523" spans="2:70" ht="15" customHeight="1">
      <c r="B523" s="48">
        <v>593</v>
      </c>
      <c r="C523" s="48" t="s">
        <v>1703</v>
      </c>
      <c r="D523" s="108">
        <v>1971</v>
      </c>
      <c r="E523" s="109" t="s">
        <v>2508</v>
      </c>
      <c r="F523" s="109" t="s">
        <v>2509</v>
      </c>
      <c r="G523" s="109" t="s">
        <v>633</v>
      </c>
      <c r="H523" s="108" t="s">
        <v>634</v>
      </c>
      <c r="I523" s="108" t="s">
        <v>2966</v>
      </c>
      <c r="J523" s="108" t="s">
        <v>2567</v>
      </c>
      <c r="K523" s="108" t="s">
        <v>2859</v>
      </c>
      <c r="L523" s="108">
        <v>5</v>
      </c>
      <c r="M523" s="110" t="s">
        <v>2617</v>
      </c>
      <c r="N523" s="111" t="s">
        <v>20</v>
      </c>
      <c r="O523" s="111" t="s">
        <v>2486</v>
      </c>
      <c r="P523" s="111" t="s">
        <v>652</v>
      </c>
      <c r="Q523" s="109">
        <v>10</v>
      </c>
      <c r="R523" s="109"/>
      <c r="S523" s="109"/>
      <c r="T523" s="109" t="s">
        <v>7</v>
      </c>
      <c r="U523" s="108">
        <v>1</v>
      </c>
      <c r="V523" s="109">
        <v>2010</v>
      </c>
      <c r="W523" s="108">
        <f>IF(Table1[[#This Row],[ExpenditureDetails1]]=2010,1,(2010-Table1[[#This Row],[ExpenditureDetails1]]))</f>
        <v>1</v>
      </c>
      <c r="X523" s="109">
        <v>0.1</v>
      </c>
      <c r="Y523" s="174">
        <f>Table1[[#This Row],[ExpenditureDetails3]]*100000</f>
        <v>10000</v>
      </c>
      <c r="Z523" s="174">
        <f>Table1[[#This Row],[ExpenditureDetails4]]/Table1[[#This Row],[Component detail 4]]</f>
        <v>1000</v>
      </c>
      <c r="AA523" s="109">
        <v>1</v>
      </c>
      <c r="AB523" s="109">
        <v>10</v>
      </c>
      <c r="AC523" s="174">
        <f>IF(ISNUMBER([ExpenditureDetails4]),[ExpenditureDetails4]*HLOOKUP([ExpenditureDetails1],'Currency Conversion'!$A$6:$BE$45,19,FALSE),"No Data")</f>
        <v>10000</v>
      </c>
      <c r="AD523" s="174">
        <f>Table1[[#This Row],[Calculations1]]/exchange_rate_2010</f>
        <v>218.69485824530653</v>
      </c>
      <c r="AE5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</v>
      </c>
      <c r="AF523" s="174">
        <f>Table1[[#This Row],[Calculations3]]/exchange_rate_2010</f>
        <v>21.869485824530653</v>
      </c>
      <c r="AG523" s="110"/>
      <c r="AH523" s="53"/>
      <c r="BD523" s="36"/>
      <c r="BE523" s="36"/>
      <c r="BF523" s="36"/>
      <c r="BG523" s="36"/>
      <c r="BH523" s="36"/>
      <c r="BI523" s="36"/>
      <c r="BJ523" s="36"/>
      <c r="BK523" s="48"/>
      <c r="BL523" s="36"/>
      <c r="BM523" s="36"/>
      <c r="BN523" s="36"/>
      <c r="BO523" s="36"/>
      <c r="BP523" s="36"/>
      <c r="BQ523" s="36"/>
      <c r="BR523" s="36"/>
    </row>
    <row r="524" spans="2:70" ht="15" customHeight="1">
      <c r="B524" s="48">
        <v>594</v>
      </c>
      <c r="C524" s="48" t="s">
        <v>1703</v>
      </c>
      <c r="D524" s="108">
        <v>1971</v>
      </c>
      <c r="E524" s="109" t="s">
        <v>2508</v>
      </c>
      <c r="F524" s="109" t="s">
        <v>2509</v>
      </c>
      <c r="G524" s="109" t="s">
        <v>633</v>
      </c>
      <c r="H524" s="108" t="s">
        <v>634</v>
      </c>
      <c r="I524" s="108" t="s">
        <v>2966</v>
      </c>
      <c r="J524" s="108" t="s">
        <v>2567</v>
      </c>
      <c r="K524" s="108" t="s">
        <v>2859</v>
      </c>
      <c r="L524" s="108">
        <v>5</v>
      </c>
      <c r="M524" s="110" t="s">
        <v>2617</v>
      </c>
      <c r="N524" s="111" t="s">
        <v>1720</v>
      </c>
      <c r="O524" s="111"/>
      <c r="P524" s="111" t="s">
        <v>650</v>
      </c>
      <c r="Q524" s="111">
        <v>1</v>
      </c>
      <c r="R524" s="109"/>
      <c r="S524" s="109"/>
      <c r="T524" s="109" t="s">
        <v>7</v>
      </c>
      <c r="U524" s="108">
        <v>1</v>
      </c>
      <c r="V524" s="109">
        <v>2009</v>
      </c>
      <c r="W524" s="108">
        <f>IF(Table1[[#This Row],[ExpenditureDetails1]]=2010,1,(2010-Table1[[#This Row],[ExpenditureDetails1]]))</f>
        <v>1</v>
      </c>
      <c r="X524" s="109">
        <v>0.95</v>
      </c>
      <c r="Y524" s="174">
        <f>Table1[[#This Row],[ExpenditureDetails3]]*100000</f>
        <v>95000</v>
      </c>
      <c r="Z524" s="174">
        <f>Table1[[#This Row],[ExpenditureDetails4]]/Table1[[#This Row],[Component detail 4]]</f>
        <v>95000</v>
      </c>
      <c r="AA524" s="109">
        <v>1</v>
      </c>
      <c r="AB524" s="109">
        <v>10</v>
      </c>
      <c r="AC524" s="174">
        <f>IF(ISNUMBER([ExpenditureDetails4]),[ExpenditureDetails4]*HLOOKUP([ExpenditureDetails1],'Currency Conversion'!$A$6:$BE$45,19,FALSE),"No Data")</f>
        <v>102164.54374084462</v>
      </c>
      <c r="AD524" s="174">
        <f>Table1[[#This Row],[Calculations1]]/exchange_rate_2010</f>
        <v>2234.2860411100432</v>
      </c>
      <c r="AE5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10216.454374084462</v>
      </c>
      <c r="AF524" s="174">
        <f>Table1[[#This Row],[Calculations3]]/exchange_rate_2010</f>
        <v>223.42860411100435</v>
      </c>
      <c r="AG524" s="110"/>
      <c r="AH524" s="53"/>
      <c r="BD524" s="36"/>
      <c r="BE524" s="36"/>
      <c r="BF524" s="36"/>
      <c r="BG524" s="36"/>
      <c r="BH524" s="36"/>
      <c r="BI524" s="36"/>
      <c r="BJ524" s="36"/>
      <c r="BK524" s="48"/>
      <c r="BL524" s="36"/>
      <c r="BM524" s="36"/>
      <c r="BN524" s="36"/>
      <c r="BO524" s="36"/>
      <c r="BP524" s="36"/>
      <c r="BQ524" s="36"/>
      <c r="BR524" s="36"/>
    </row>
    <row r="525" spans="2:70" ht="15" customHeight="1">
      <c r="B525" s="48">
        <v>595</v>
      </c>
      <c r="C525" s="48" t="s">
        <v>1703</v>
      </c>
      <c r="D525" s="108">
        <v>1971</v>
      </c>
      <c r="E525" s="109" t="s">
        <v>2508</v>
      </c>
      <c r="F525" s="109" t="s">
        <v>2509</v>
      </c>
      <c r="G525" s="109" t="s">
        <v>633</v>
      </c>
      <c r="H525" s="108" t="s">
        <v>634</v>
      </c>
      <c r="I525" s="108" t="s">
        <v>2966</v>
      </c>
      <c r="J525" s="108" t="s">
        <v>2567</v>
      </c>
      <c r="K525" s="108" t="s">
        <v>2859</v>
      </c>
      <c r="L525" s="108">
        <v>5</v>
      </c>
      <c r="M525" s="110" t="s">
        <v>2617</v>
      </c>
      <c r="N525" s="111" t="s">
        <v>2400</v>
      </c>
      <c r="O525" s="111"/>
      <c r="P525" s="111" t="s">
        <v>526</v>
      </c>
      <c r="Q525" s="111">
        <v>1</v>
      </c>
      <c r="R525" s="109"/>
      <c r="S525" s="109"/>
      <c r="T525" s="114" t="s">
        <v>31</v>
      </c>
      <c r="U525" s="108">
        <v>3</v>
      </c>
      <c r="V525" s="109">
        <v>2009</v>
      </c>
      <c r="W525" s="108"/>
      <c r="X525" s="109">
        <v>2.5000000000000001E-2</v>
      </c>
      <c r="Y525" s="174">
        <f>Table1[[#This Row],[ExpenditureDetails3]]*100000</f>
        <v>2500</v>
      </c>
      <c r="Z525" s="174">
        <f>Table1[[#This Row],[ExpenditureDetails4]]/Table1[[#This Row],[Component detail 4]]</f>
        <v>2500</v>
      </c>
      <c r="AA525" s="109">
        <v>1</v>
      </c>
      <c r="AB525" s="109"/>
      <c r="AC525" s="174">
        <f>IF(ISNUMBER([ExpenditureDetails4]),[ExpenditureDetails4]*HLOOKUP([ExpenditureDetails1],'Currency Conversion'!$A$6:$BE$45,19,FALSE),"No Data")</f>
        <v>2688.5406247590686</v>
      </c>
      <c r="AD525" s="174">
        <f>Table1[[#This Row],[Calculations1]]/exchange_rate_2010</f>
        <v>58.797001081843241</v>
      </c>
      <c r="AE5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2688.5406247590686</v>
      </c>
      <c r="AF525" s="174">
        <f>Table1[[#This Row],[Calculations3]]/exchange_rate_2010</f>
        <v>58.797001081843241</v>
      </c>
      <c r="AG525" s="110"/>
      <c r="AH525" s="53"/>
      <c r="BD525" s="36"/>
      <c r="BE525" s="36"/>
      <c r="BF525" s="36"/>
      <c r="BG525" s="36"/>
      <c r="BH525" s="36"/>
      <c r="BI525" s="36"/>
      <c r="BJ525" s="36"/>
      <c r="BK525" s="48"/>
      <c r="BL525" s="36"/>
      <c r="BM525" s="36"/>
      <c r="BN525" s="36"/>
      <c r="BO525" s="36"/>
      <c r="BP525" s="36"/>
      <c r="BQ525" s="36"/>
      <c r="BR525" s="36"/>
    </row>
    <row r="526" spans="2:70" ht="15" customHeight="1">
      <c r="B526" s="48">
        <v>596</v>
      </c>
      <c r="C526" s="48" t="s">
        <v>1703</v>
      </c>
      <c r="D526" s="108">
        <v>272</v>
      </c>
      <c r="E526" s="109" t="s">
        <v>2508</v>
      </c>
      <c r="F526" s="109" t="s">
        <v>1814</v>
      </c>
      <c r="G526" s="109" t="s">
        <v>481</v>
      </c>
      <c r="H526" s="108" t="s">
        <v>905</v>
      </c>
      <c r="I526" s="108" t="s">
        <v>2616</v>
      </c>
      <c r="J526" s="108" t="s">
        <v>2619</v>
      </c>
      <c r="K526" s="108" t="s">
        <v>2858</v>
      </c>
      <c r="L526" s="108">
        <v>2</v>
      </c>
      <c r="M526" s="110" t="s">
        <v>2617</v>
      </c>
      <c r="N526" s="111" t="s">
        <v>1720</v>
      </c>
      <c r="O526" s="111"/>
      <c r="P526" s="111" t="s">
        <v>356</v>
      </c>
      <c r="Q526" s="111">
        <v>1</v>
      </c>
      <c r="R526" s="109"/>
      <c r="S526" s="109"/>
      <c r="T526" s="109" t="s">
        <v>31</v>
      </c>
      <c r="U526" s="108">
        <v>3</v>
      </c>
      <c r="V526" s="109">
        <v>2008</v>
      </c>
      <c r="W526" s="108"/>
      <c r="X526" s="109">
        <v>4.6699999999999998E-2</v>
      </c>
      <c r="Y526" s="174">
        <f>Table1[[#This Row],[ExpenditureDetails3]]*100000</f>
        <v>4670</v>
      </c>
      <c r="Z526" s="174">
        <f>Table1[[#This Row],[ExpenditureDetails4]]/Table1[[#This Row],[Component detail 4]]</f>
        <v>4670</v>
      </c>
      <c r="AA526" s="109">
        <v>1</v>
      </c>
      <c r="AB526" s="109"/>
      <c r="AC526" s="174">
        <f>IF(ISNUMBER([ExpenditureDetails4]),[ExpenditureDetails4]*HLOOKUP([ExpenditureDetails1],'Currency Conversion'!$A$6:$BE$45,19,FALSE),"No Data")</f>
        <v>5358.372398097601</v>
      </c>
      <c r="AD526" s="174">
        <f>Table1[[#This Row],[Calculations1]]/exchange_rate_2010</f>
        <v>117.18484920275181</v>
      </c>
      <c r="AE5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5358.372398097601</v>
      </c>
      <c r="AF526" s="174">
        <f>Table1[[#This Row],[Calculations3]]/exchange_rate_2010</f>
        <v>117.18484920275181</v>
      </c>
      <c r="AG526" s="110"/>
      <c r="AH526" s="53"/>
      <c r="BD526" s="36"/>
      <c r="BE526" s="36"/>
      <c r="BF526" s="36"/>
      <c r="BG526" s="36"/>
      <c r="BH526" s="36"/>
      <c r="BI526" s="36"/>
      <c r="BJ526" s="36"/>
      <c r="BK526" s="48"/>
      <c r="BL526" s="36"/>
      <c r="BM526" s="36"/>
      <c r="BN526" s="36"/>
      <c r="BO526" s="36"/>
      <c r="BP526" s="36"/>
      <c r="BQ526" s="36"/>
      <c r="BR526" s="36"/>
    </row>
    <row r="527" spans="2:70" ht="15" customHeight="1">
      <c r="B527" s="48">
        <v>597</v>
      </c>
      <c r="C527" s="48" t="s">
        <v>1703</v>
      </c>
      <c r="D527" s="108">
        <v>272</v>
      </c>
      <c r="E527" s="109" t="s">
        <v>2508</v>
      </c>
      <c r="F527" s="109" t="s">
        <v>1814</v>
      </c>
      <c r="G527" s="109" t="s">
        <v>481</v>
      </c>
      <c r="H527" s="108" t="s">
        <v>905</v>
      </c>
      <c r="I527" s="108" t="s">
        <v>2616</v>
      </c>
      <c r="J527" s="108" t="s">
        <v>2619</v>
      </c>
      <c r="K527" s="108" t="s">
        <v>2858</v>
      </c>
      <c r="L527" s="108">
        <v>2</v>
      </c>
      <c r="M527" s="110" t="s">
        <v>2617</v>
      </c>
      <c r="N527" s="111" t="s">
        <v>1722</v>
      </c>
      <c r="O527" s="111"/>
      <c r="P527" s="111" t="s">
        <v>907</v>
      </c>
      <c r="Q527" s="111">
        <v>1</v>
      </c>
      <c r="R527" s="109"/>
      <c r="S527" s="109"/>
      <c r="T527" s="109" t="s">
        <v>24</v>
      </c>
      <c r="U527" s="108">
        <v>4</v>
      </c>
      <c r="V527" s="109">
        <v>2009</v>
      </c>
      <c r="W527" s="108">
        <f>IF(Table1[[#This Row],[ExpenditureDetails1]]=2010,1,(2010-Table1[[#This Row],[ExpenditureDetails1]]))</f>
        <v>1</v>
      </c>
      <c r="X527" s="109">
        <v>0.01</v>
      </c>
      <c r="Y527" s="174">
        <f>Table1[[#This Row],[ExpenditureDetails3]]*100000</f>
        <v>1000</v>
      </c>
      <c r="Z527" s="174">
        <f>Table1[[#This Row],[ExpenditureDetails4]]/Table1[[#This Row],[Component detail 4]]</f>
        <v>1000</v>
      </c>
      <c r="AA527" s="109">
        <v>1</v>
      </c>
      <c r="AB527" s="109">
        <v>10</v>
      </c>
      <c r="AC527" s="174">
        <f>IF(ISNUMBER([ExpenditureDetails4]),[ExpenditureDetails4]*HLOOKUP([ExpenditureDetails1],'Currency Conversion'!$A$6:$BE$45,19,FALSE),"No Data")</f>
        <v>1075.4162499036274</v>
      </c>
      <c r="AD527" s="174">
        <f>Table1[[#This Row],[Calculations1]]/exchange_rate_2010</f>
        <v>23.518800432737294</v>
      </c>
      <c r="AE5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527" s="174">
        <f>Table1[[#This Row],[Calculations3]]/exchange_rate_2010</f>
        <v>23.518800432737294</v>
      </c>
      <c r="AG527" s="110"/>
      <c r="AH527" s="53"/>
      <c r="BD527" s="36"/>
      <c r="BE527" s="36"/>
      <c r="BF527" s="36"/>
      <c r="BG527" s="36"/>
      <c r="BH527" s="36"/>
      <c r="BI527" s="36"/>
      <c r="BJ527" s="36"/>
      <c r="BK527" s="48"/>
      <c r="BL527" s="36"/>
      <c r="BM527" s="36"/>
      <c r="BN527" s="36"/>
      <c r="BO527" s="36"/>
      <c r="BP527" s="36"/>
      <c r="BQ527" s="36"/>
      <c r="BR527" s="36"/>
    </row>
    <row r="528" spans="2:70" ht="15" customHeight="1">
      <c r="B528" s="48">
        <v>598</v>
      </c>
      <c r="C528" s="48" t="s">
        <v>1703</v>
      </c>
      <c r="D528" s="108">
        <v>272</v>
      </c>
      <c r="E528" s="109" t="s">
        <v>2508</v>
      </c>
      <c r="F528" s="109" t="s">
        <v>1814</v>
      </c>
      <c r="G528" s="109" t="s">
        <v>481</v>
      </c>
      <c r="H528" s="108" t="s">
        <v>905</v>
      </c>
      <c r="I528" s="108" t="s">
        <v>2616</v>
      </c>
      <c r="J528" s="108" t="s">
        <v>2619</v>
      </c>
      <c r="K528" s="108" t="s">
        <v>2858</v>
      </c>
      <c r="L528" s="108">
        <v>2</v>
      </c>
      <c r="M528" s="110" t="s">
        <v>2617</v>
      </c>
      <c r="N528" s="111" t="s">
        <v>1729</v>
      </c>
      <c r="O528" s="111" t="s">
        <v>519</v>
      </c>
      <c r="P528" s="111" t="s">
        <v>2428</v>
      </c>
      <c r="Q528" s="111">
        <v>1</v>
      </c>
      <c r="R528" s="109"/>
      <c r="S528" s="109"/>
      <c r="T528" s="109" t="s">
        <v>7</v>
      </c>
      <c r="U528" s="108">
        <v>1</v>
      </c>
      <c r="V528" s="109">
        <v>1982</v>
      </c>
      <c r="W528" s="108">
        <f>IF(Table1[[#This Row],[ExpenditureDetails1]]=2010,1,(2010-Table1[[#This Row],[ExpenditureDetails1]]))</f>
        <v>28</v>
      </c>
      <c r="X528" s="109">
        <v>0.25</v>
      </c>
      <c r="Y528" s="174">
        <f>Table1[[#This Row],[ExpenditureDetails3]]*100000</f>
        <v>25000</v>
      </c>
      <c r="Z528" s="174">
        <f>Table1[[#This Row],[ExpenditureDetails4]]/Table1[[#This Row],[Component detail 4]]</f>
        <v>25000</v>
      </c>
      <c r="AA528" s="109">
        <v>1</v>
      </c>
      <c r="AB528" s="109">
        <v>10</v>
      </c>
      <c r="AC528" s="174">
        <f>IF(ISNUMBER([ExpenditureDetails4]),[ExpenditureDetails4]*HLOOKUP([ExpenditureDetails1],'Currency Conversion'!$A$6:$BE$45,19,FALSE),"No Data")</f>
        <v>180858.76972344218</v>
      </c>
      <c r="AD528" s="174">
        <f>Table1[[#This Row],[Calculations1]]/exchange_rate_2010</f>
        <v>3955.2883007088726</v>
      </c>
      <c r="AE5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18085.876972344216</v>
      </c>
      <c r="AF528" s="174">
        <f>Table1[[#This Row],[Calculations3]]/exchange_rate_2010</f>
        <v>395.52883007088724</v>
      </c>
      <c r="AG528" s="110"/>
      <c r="AH528" s="53"/>
      <c r="BD528" s="36"/>
      <c r="BE528" s="36"/>
      <c r="BF528" s="36"/>
      <c r="BG528" s="36"/>
      <c r="BH528" s="36"/>
      <c r="BI528" s="36"/>
      <c r="BJ528" s="36"/>
      <c r="BK528" s="48"/>
      <c r="BL528" s="36"/>
      <c r="BM528" s="36"/>
      <c r="BN528" s="36"/>
      <c r="BO528" s="36"/>
      <c r="BP528" s="36"/>
      <c r="BQ528" s="36"/>
      <c r="BR528" s="36"/>
    </row>
    <row r="529" spans="2:70" ht="15" customHeight="1">
      <c r="B529" s="48">
        <v>599</v>
      </c>
      <c r="C529" s="48" t="s">
        <v>1703</v>
      </c>
      <c r="D529" s="108">
        <v>272</v>
      </c>
      <c r="E529" s="109" t="s">
        <v>2508</v>
      </c>
      <c r="F529" s="109" t="s">
        <v>1814</v>
      </c>
      <c r="G529" s="109" t="s">
        <v>481</v>
      </c>
      <c r="H529" s="108" t="s">
        <v>905</v>
      </c>
      <c r="I529" s="108" t="s">
        <v>2616</v>
      </c>
      <c r="J529" s="108" t="s">
        <v>2619</v>
      </c>
      <c r="K529" s="108" t="s">
        <v>2858</v>
      </c>
      <c r="L529" s="108">
        <v>2</v>
      </c>
      <c r="M529" s="110" t="s">
        <v>2617</v>
      </c>
      <c r="N529" s="111" t="s">
        <v>1729</v>
      </c>
      <c r="O529" s="111" t="s">
        <v>519</v>
      </c>
      <c r="P529" s="111" t="s">
        <v>2428</v>
      </c>
      <c r="Q529" s="111">
        <v>1</v>
      </c>
      <c r="R529" s="109"/>
      <c r="S529" s="109"/>
      <c r="T529" s="109" t="s">
        <v>7</v>
      </c>
      <c r="U529" s="108">
        <v>1</v>
      </c>
      <c r="V529" s="109">
        <v>1992</v>
      </c>
      <c r="W529" s="108">
        <f>IF(Table1[[#This Row],[ExpenditureDetails1]]=2010,1,(2010-Table1[[#This Row],[ExpenditureDetails1]]))</f>
        <v>18</v>
      </c>
      <c r="X529" s="109">
        <v>0.25</v>
      </c>
      <c r="Y529" s="174">
        <f>Table1[[#This Row],[ExpenditureDetails3]]*100000</f>
        <v>25000</v>
      </c>
      <c r="Z529" s="174">
        <f>Table1[[#This Row],[ExpenditureDetails4]]/Table1[[#This Row],[Component detail 4]]</f>
        <v>25000</v>
      </c>
      <c r="AA529" s="109">
        <v>1</v>
      </c>
      <c r="AB529" s="109">
        <v>10</v>
      </c>
      <c r="AC529" s="174">
        <f>IF(ISNUMBER([ExpenditureDetails4]),[ExpenditureDetails4]*HLOOKUP([ExpenditureDetails1],'Currency Conversion'!$A$6:$BE$45,19,FALSE),"No Data")</f>
        <v>77221.283204478925</v>
      </c>
      <c r="AD529" s="174">
        <f>Table1[[#This Row],[Calculations1]]/exchange_rate_2010</f>
        <v>1688.7897583924189</v>
      </c>
      <c r="AE5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7722.1283204478923</v>
      </c>
      <c r="AF529" s="174">
        <f>Table1[[#This Row],[Calculations3]]/exchange_rate_2010</f>
        <v>168.87897583924189</v>
      </c>
      <c r="AG529" s="110"/>
      <c r="AH529" s="53"/>
      <c r="BD529" s="36"/>
      <c r="BE529" s="36"/>
      <c r="BF529" s="36"/>
      <c r="BG529" s="36"/>
      <c r="BH529" s="36"/>
      <c r="BI529" s="36"/>
      <c r="BJ529" s="36"/>
      <c r="BK529" s="48"/>
      <c r="BL529" s="36"/>
      <c r="BM529" s="36"/>
      <c r="BN529" s="36"/>
      <c r="BO529" s="36"/>
      <c r="BP529" s="36"/>
      <c r="BQ529" s="36"/>
      <c r="BR529" s="36"/>
    </row>
    <row r="530" spans="2:70" ht="15" customHeight="1">
      <c r="B530" s="48">
        <v>600</v>
      </c>
      <c r="C530" s="48" t="s">
        <v>1703</v>
      </c>
      <c r="D530" s="108">
        <v>272</v>
      </c>
      <c r="E530" s="109" t="s">
        <v>2508</v>
      </c>
      <c r="F530" s="109" t="s">
        <v>1814</v>
      </c>
      <c r="G530" s="109" t="s">
        <v>481</v>
      </c>
      <c r="H530" s="108" t="s">
        <v>905</v>
      </c>
      <c r="I530" s="108" t="s">
        <v>2616</v>
      </c>
      <c r="J530" s="108" t="s">
        <v>2619</v>
      </c>
      <c r="K530" s="108" t="s">
        <v>2858</v>
      </c>
      <c r="L530" s="108">
        <v>2</v>
      </c>
      <c r="M530" s="110" t="s">
        <v>2617</v>
      </c>
      <c r="N530" s="111" t="s">
        <v>1729</v>
      </c>
      <c r="O530" s="111" t="s">
        <v>519</v>
      </c>
      <c r="P530" s="111" t="s">
        <v>2428</v>
      </c>
      <c r="Q530" s="111">
        <v>1</v>
      </c>
      <c r="R530" s="109"/>
      <c r="S530" s="109"/>
      <c r="T530" s="109" t="s">
        <v>7</v>
      </c>
      <c r="U530" s="108">
        <v>1</v>
      </c>
      <c r="V530" s="109">
        <v>1993</v>
      </c>
      <c r="W530" s="108">
        <f>IF(Table1[[#This Row],[ExpenditureDetails1]]=2010,1,(2010-Table1[[#This Row],[ExpenditureDetails1]]))</f>
        <v>17</v>
      </c>
      <c r="X530" s="109">
        <v>0.25</v>
      </c>
      <c r="Y530" s="174">
        <f>Table1[[#This Row],[ExpenditureDetails3]]*100000</f>
        <v>25000</v>
      </c>
      <c r="Z530" s="174">
        <f>Table1[[#This Row],[ExpenditureDetails4]]/Table1[[#This Row],[Component detail 4]]</f>
        <v>25000</v>
      </c>
      <c r="AA530" s="109">
        <v>1</v>
      </c>
      <c r="AB530" s="109">
        <v>10</v>
      </c>
      <c r="AC530" s="174">
        <f>IF(ISNUMBER([ExpenditureDetails4]),[ExpenditureDetails4]*HLOOKUP([ExpenditureDetails1],'Currency Conversion'!$A$6:$BE$45,19,FALSE),"No Data")</f>
        <v>70861.574521078248</v>
      </c>
      <c r="AD530" s="174">
        <f>Table1[[#This Row],[Calculations1]]/exchange_rate_2010</f>
        <v>1549.7061994926432</v>
      </c>
      <c r="AE5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7086.1574521078246</v>
      </c>
      <c r="AF530" s="174">
        <f>Table1[[#This Row],[Calculations3]]/exchange_rate_2010</f>
        <v>154.97061994926432</v>
      </c>
      <c r="AG530" s="110"/>
      <c r="AH530" s="53"/>
      <c r="BD530" s="36"/>
      <c r="BE530" s="36"/>
      <c r="BF530" s="36"/>
      <c r="BG530" s="36"/>
      <c r="BH530" s="36"/>
      <c r="BI530" s="36"/>
      <c r="BJ530" s="36"/>
      <c r="BK530" s="48"/>
      <c r="BL530" s="36"/>
      <c r="BM530" s="36"/>
      <c r="BN530" s="36"/>
      <c r="BO530" s="36"/>
      <c r="BP530" s="36"/>
      <c r="BQ530" s="36"/>
      <c r="BR530" s="36"/>
    </row>
    <row r="531" spans="2:70" ht="15" customHeight="1">
      <c r="B531" s="48">
        <v>601</v>
      </c>
      <c r="C531" s="48" t="s">
        <v>1703</v>
      </c>
      <c r="D531" s="108">
        <v>272</v>
      </c>
      <c r="E531" s="109" t="s">
        <v>2508</v>
      </c>
      <c r="F531" s="109" t="s">
        <v>1814</v>
      </c>
      <c r="G531" s="109" t="s">
        <v>481</v>
      </c>
      <c r="H531" s="108" t="s">
        <v>905</v>
      </c>
      <c r="I531" s="108" t="s">
        <v>2616</v>
      </c>
      <c r="J531" s="108" t="s">
        <v>2619</v>
      </c>
      <c r="K531" s="108" t="s">
        <v>2858</v>
      </c>
      <c r="L531" s="108">
        <v>2</v>
      </c>
      <c r="M531" s="110" t="s">
        <v>2617</v>
      </c>
      <c r="N531" s="111" t="s">
        <v>1729</v>
      </c>
      <c r="O531" s="111" t="s">
        <v>519</v>
      </c>
      <c r="P531" s="111" t="s">
        <v>2428</v>
      </c>
      <c r="Q531" s="111">
        <v>1</v>
      </c>
      <c r="R531" s="109"/>
      <c r="S531" s="109"/>
      <c r="T531" s="109" t="s">
        <v>7</v>
      </c>
      <c r="U531" s="108">
        <v>1</v>
      </c>
      <c r="V531" s="109">
        <v>1999</v>
      </c>
      <c r="W531" s="108">
        <f>IF(Table1[[#This Row],[ExpenditureDetails1]]=2010,1,(2010-Table1[[#This Row],[ExpenditureDetails1]]))</f>
        <v>11</v>
      </c>
      <c r="X531" s="109">
        <v>0.25</v>
      </c>
      <c r="Y531" s="174">
        <f>Table1[[#This Row],[ExpenditureDetails3]]*100000</f>
        <v>25000</v>
      </c>
      <c r="Z531" s="174">
        <f>Table1[[#This Row],[ExpenditureDetails4]]/Table1[[#This Row],[Component detail 4]]</f>
        <v>25000</v>
      </c>
      <c r="AA531" s="109">
        <v>1</v>
      </c>
      <c r="AB531" s="109">
        <v>10</v>
      </c>
      <c r="AC531" s="174">
        <f>IF(ISNUMBER([ExpenditureDetails4]),[ExpenditureDetails4]*HLOOKUP([ExpenditureDetails1],'Currency Conversion'!$A$6:$BE$45,19,FALSE),"No Data")</f>
        <v>43503.663781778654</v>
      </c>
      <c r="AD531" s="174">
        <f>Table1[[#This Row],[Calculations1]]/exchange_rate_2010</f>
        <v>951.40275839075593</v>
      </c>
      <c r="AE5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4350.366378177865</v>
      </c>
      <c r="AF531" s="174">
        <f>Table1[[#This Row],[Calculations3]]/exchange_rate_2010</f>
        <v>95.140275839075585</v>
      </c>
      <c r="AG531" s="110"/>
      <c r="AH531" s="53"/>
      <c r="BD531" s="36"/>
      <c r="BE531" s="36"/>
      <c r="BF531" s="36"/>
      <c r="BG531" s="36"/>
      <c r="BH531" s="36"/>
      <c r="BI531" s="36"/>
      <c r="BJ531" s="36"/>
      <c r="BK531" s="48"/>
      <c r="BL531" s="36"/>
      <c r="BM531" s="36"/>
      <c r="BN531" s="36"/>
      <c r="BO531" s="36"/>
      <c r="BP531" s="36"/>
      <c r="BQ531" s="36"/>
      <c r="BR531" s="36"/>
    </row>
    <row r="532" spans="2:70" ht="15" customHeight="1">
      <c r="B532" s="48">
        <v>602</v>
      </c>
      <c r="C532" s="48" t="s">
        <v>1703</v>
      </c>
      <c r="D532" s="108">
        <v>272</v>
      </c>
      <c r="E532" s="109" t="s">
        <v>2508</v>
      </c>
      <c r="F532" s="109" t="s">
        <v>1814</v>
      </c>
      <c r="G532" s="109" t="s">
        <v>481</v>
      </c>
      <c r="H532" s="108" t="s">
        <v>905</v>
      </c>
      <c r="I532" s="108" t="s">
        <v>2616</v>
      </c>
      <c r="J532" s="108" t="s">
        <v>2619</v>
      </c>
      <c r="K532" s="108" t="s">
        <v>2858</v>
      </c>
      <c r="L532" s="108">
        <v>2</v>
      </c>
      <c r="M532" s="110" t="s">
        <v>2617</v>
      </c>
      <c r="N532" s="111" t="s">
        <v>1729</v>
      </c>
      <c r="O532" s="111" t="s">
        <v>519</v>
      </c>
      <c r="P532" s="111" t="s">
        <v>2428</v>
      </c>
      <c r="Q532" s="111">
        <v>1</v>
      </c>
      <c r="R532" s="109"/>
      <c r="S532" s="109"/>
      <c r="T532" s="109" t="s">
        <v>7</v>
      </c>
      <c r="U532" s="108">
        <v>1</v>
      </c>
      <c r="V532" s="109">
        <v>2002</v>
      </c>
      <c r="W532" s="108">
        <f>IF(Table1[[#This Row],[ExpenditureDetails1]]=2010,1,(2010-Table1[[#This Row],[ExpenditureDetails1]]))</f>
        <v>8</v>
      </c>
      <c r="X532" s="109">
        <v>0.25</v>
      </c>
      <c r="Y532" s="174">
        <f>Table1[[#This Row],[ExpenditureDetails3]]*100000</f>
        <v>25000</v>
      </c>
      <c r="Z532" s="174">
        <f>Table1[[#This Row],[ExpenditureDetails4]]/Table1[[#This Row],[Component detail 4]]</f>
        <v>25000</v>
      </c>
      <c r="AA532" s="109">
        <v>1</v>
      </c>
      <c r="AB532" s="109">
        <v>10</v>
      </c>
      <c r="AC532" s="174">
        <f>IF(ISNUMBER([ExpenditureDetails4]),[ExpenditureDetails4]*HLOOKUP([ExpenditureDetails1],'Currency Conversion'!$A$6:$BE$45,19,FALSE),"No Data")</f>
        <v>39293.87980308244</v>
      </c>
      <c r="AD532" s="174">
        <f>Table1[[#This Row],[Calculations1]]/exchange_rate_2010</f>
        <v>859.33694734432277</v>
      </c>
      <c r="AE5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3929.3879803082441</v>
      </c>
      <c r="AF532" s="174">
        <f>Table1[[#This Row],[Calculations3]]/exchange_rate_2010</f>
        <v>85.933694734432279</v>
      </c>
      <c r="AG532" s="110"/>
      <c r="AH532" s="53"/>
      <c r="BD532" s="36"/>
      <c r="BE532" s="36"/>
      <c r="BF532" s="36"/>
      <c r="BG532" s="36"/>
      <c r="BH532" s="36"/>
      <c r="BI532" s="36"/>
      <c r="BJ532" s="36"/>
      <c r="BK532" s="48"/>
      <c r="BL532" s="36"/>
      <c r="BM532" s="36"/>
      <c r="BN532" s="36"/>
      <c r="BO532" s="36"/>
      <c r="BP532" s="36"/>
      <c r="BQ532" s="36"/>
      <c r="BR532" s="36"/>
    </row>
    <row r="533" spans="2:70" ht="15" customHeight="1">
      <c r="B533" s="48">
        <v>603</v>
      </c>
      <c r="C533" s="48" t="s">
        <v>1703</v>
      </c>
      <c r="D533" s="108">
        <v>272</v>
      </c>
      <c r="E533" s="109" t="s">
        <v>2508</v>
      </c>
      <c r="F533" s="109" t="s">
        <v>1814</v>
      </c>
      <c r="G533" s="109" t="s">
        <v>481</v>
      </c>
      <c r="H533" s="108" t="s">
        <v>905</v>
      </c>
      <c r="I533" s="108" t="s">
        <v>2616</v>
      </c>
      <c r="J533" s="108" t="s">
        <v>2619</v>
      </c>
      <c r="K533" s="108" t="s">
        <v>2858</v>
      </c>
      <c r="L533" s="108">
        <v>2</v>
      </c>
      <c r="M533" s="110" t="s">
        <v>2617</v>
      </c>
      <c r="N533" s="111" t="s">
        <v>1712</v>
      </c>
      <c r="O533" s="111"/>
      <c r="P533" s="111" t="s">
        <v>818</v>
      </c>
      <c r="Q533" s="111">
        <v>1</v>
      </c>
      <c r="R533" s="109">
        <v>5</v>
      </c>
      <c r="S533" s="109"/>
      <c r="T533" s="109" t="s">
        <v>7</v>
      </c>
      <c r="U533" s="108">
        <v>1</v>
      </c>
      <c r="V533" s="109">
        <v>2002</v>
      </c>
      <c r="W533" s="108">
        <f>IF(Table1[[#This Row],[ExpenditureDetails1]]=2010,1,(2010-Table1[[#This Row],[ExpenditureDetails1]]))</f>
        <v>8</v>
      </c>
      <c r="X533" s="109">
        <v>0.4</v>
      </c>
      <c r="Y533" s="174">
        <f>Table1[[#This Row],[ExpenditureDetails3]]*100000</f>
        <v>40000</v>
      </c>
      <c r="Z533" s="174">
        <f>Table1[[#This Row],[ExpenditureDetails4]]/Table1[[#This Row],[Component detail 4]]</f>
        <v>40000</v>
      </c>
      <c r="AA533" s="109">
        <v>1</v>
      </c>
      <c r="AB533" s="109">
        <v>15</v>
      </c>
      <c r="AC533" s="174">
        <f>IF(ISNUMBER([ExpenditureDetails4]),[ExpenditureDetails4]*HLOOKUP([ExpenditureDetails1],'Currency Conversion'!$A$6:$BE$45,19,FALSE),"No Data")</f>
        <v>62870.207684931898</v>
      </c>
      <c r="AD533" s="174">
        <f>Table1[[#This Row],[Calculations1]]/exchange_rate_2010</f>
        <v>1374.9391157509162</v>
      </c>
      <c r="AE5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4191.3471789954601</v>
      </c>
      <c r="AF533" s="174">
        <f>Table1[[#This Row],[Calculations3]]/exchange_rate_2010</f>
        <v>91.662607716727763</v>
      </c>
      <c r="AG533" s="110"/>
      <c r="AH533" s="53"/>
      <c r="BD533" s="36"/>
      <c r="BE533" s="36"/>
      <c r="BF533" s="36"/>
      <c r="BG533" s="36"/>
      <c r="BH533" s="36"/>
      <c r="BI533" s="36"/>
      <c r="BJ533" s="36"/>
      <c r="BK533" s="48"/>
      <c r="BL533" s="36"/>
      <c r="BM533" s="36"/>
      <c r="BN533" s="36"/>
      <c r="BO533" s="36"/>
      <c r="BP533" s="36"/>
      <c r="BQ533" s="36"/>
      <c r="BR533" s="36"/>
    </row>
    <row r="534" spans="2:70" ht="15" customHeight="1">
      <c r="B534" s="48">
        <v>604</v>
      </c>
      <c r="C534" s="48" t="s">
        <v>1703</v>
      </c>
      <c r="D534" s="108">
        <v>272</v>
      </c>
      <c r="E534" s="109" t="s">
        <v>2508</v>
      </c>
      <c r="F534" s="109" t="s">
        <v>1814</v>
      </c>
      <c r="G534" s="109" t="s">
        <v>481</v>
      </c>
      <c r="H534" s="108" t="s">
        <v>905</v>
      </c>
      <c r="I534" s="108" t="s">
        <v>2616</v>
      </c>
      <c r="J534" s="108" t="s">
        <v>2619</v>
      </c>
      <c r="K534" s="108" t="s">
        <v>2858</v>
      </c>
      <c r="L534" s="108">
        <v>2</v>
      </c>
      <c r="M534" s="110" t="s">
        <v>2617</v>
      </c>
      <c r="N534" s="111" t="s">
        <v>1729</v>
      </c>
      <c r="O534" s="111" t="s">
        <v>519</v>
      </c>
      <c r="P534" s="111" t="s">
        <v>2428</v>
      </c>
      <c r="Q534" s="111">
        <v>1</v>
      </c>
      <c r="R534" s="109"/>
      <c r="S534" s="109"/>
      <c r="T534" s="109" t="s">
        <v>7</v>
      </c>
      <c r="U534" s="108">
        <v>1</v>
      </c>
      <c r="V534" s="109">
        <v>2005</v>
      </c>
      <c r="W534" s="108">
        <f>IF(Table1[[#This Row],[ExpenditureDetails1]]=2010,1,(2010-Table1[[#This Row],[ExpenditureDetails1]]))</f>
        <v>5</v>
      </c>
      <c r="X534" s="109">
        <v>0.25</v>
      </c>
      <c r="Y534" s="174">
        <f>Table1[[#This Row],[ExpenditureDetails3]]*100000</f>
        <v>25000</v>
      </c>
      <c r="Z534" s="174">
        <f>Table1[[#This Row],[ExpenditureDetails4]]/Table1[[#This Row],[Component detail 4]]</f>
        <v>25000</v>
      </c>
      <c r="AA534" s="109">
        <v>1</v>
      </c>
      <c r="AB534" s="109">
        <v>10</v>
      </c>
      <c r="AC534" s="174">
        <f>IF(ISNUMBER([ExpenditureDetails4]),[ExpenditureDetails4]*HLOOKUP([ExpenditureDetails1],'Currency Conversion'!$A$6:$BE$45,19,FALSE),"No Data")</f>
        <v>33630.337683909253</v>
      </c>
      <c r="AD534" s="174">
        <f>Table1[[#This Row],[Calculations1]]/exchange_rate_2010</f>
        <v>735.47819325243245</v>
      </c>
      <c r="AE5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3363.0337683909252</v>
      </c>
      <c r="AF534" s="174">
        <f>Table1[[#This Row],[Calculations3]]/exchange_rate_2010</f>
        <v>73.547819325243239</v>
      </c>
      <c r="AG534" s="110"/>
      <c r="AH534" s="53"/>
      <c r="BD534" s="36"/>
      <c r="BE534" s="36"/>
      <c r="BF534" s="36"/>
      <c r="BG534" s="36"/>
      <c r="BH534" s="36"/>
      <c r="BI534" s="36"/>
      <c r="BJ534" s="36"/>
      <c r="BK534" s="48"/>
      <c r="BL534" s="36"/>
      <c r="BM534" s="36"/>
      <c r="BN534" s="36"/>
      <c r="BO534" s="36"/>
      <c r="BP534" s="36"/>
      <c r="BQ534" s="36"/>
      <c r="BR534" s="36"/>
    </row>
    <row r="535" spans="2:70" ht="15" customHeight="1">
      <c r="B535" s="48">
        <v>605</v>
      </c>
      <c r="C535" s="48" t="s">
        <v>1703</v>
      </c>
      <c r="D535" s="108">
        <v>272</v>
      </c>
      <c r="E535" s="109" t="s">
        <v>2508</v>
      </c>
      <c r="F535" s="109" t="s">
        <v>1814</v>
      </c>
      <c r="G535" s="109" t="s">
        <v>481</v>
      </c>
      <c r="H535" s="108" t="s">
        <v>905</v>
      </c>
      <c r="I535" s="108" t="s">
        <v>2616</v>
      </c>
      <c r="J535" s="108" t="s">
        <v>2619</v>
      </c>
      <c r="K535" s="108" t="s">
        <v>2858</v>
      </c>
      <c r="L535" s="108">
        <v>2</v>
      </c>
      <c r="M535" s="110" t="s">
        <v>2617</v>
      </c>
      <c r="N535" s="111" t="s">
        <v>1729</v>
      </c>
      <c r="O535" s="111" t="s">
        <v>210</v>
      </c>
      <c r="P535" s="111" t="s">
        <v>2429</v>
      </c>
      <c r="Q535" s="111">
        <v>1</v>
      </c>
      <c r="R535" s="109"/>
      <c r="S535" s="109"/>
      <c r="T535" s="109" t="s">
        <v>7</v>
      </c>
      <c r="U535" s="108">
        <v>1</v>
      </c>
      <c r="V535" s="109">
        <v>2009</v>
      </c>
      <c r="W535" s="108">
        <f>IF(Table1[[#This Row],[ExpenditureDetails1]]=2010,1,(2010-Table1[[#This Row],[ExpenditureDetails1]]))</f>
        <v>1</v>
      </c>
      <c r="X535" s="109">
        <v>0.32100000000000001</v>
      </c>
      <c r="Y535" s="174">
        <f>Table1[[#This Row],[ExpenditureDetails3]]*100000</f>
        <v>32100</v>
      </c>
      <c r="Z535" s="174">
        <f>Table1[[#This Row],[ExpenditureDetails4]]/Table1[[#This Row],[Component detail 4]]</f>
        <v>32100</v>
      </c>
      <c r="AA535" s="109">
        <v>1</v>
      </c>
      <c r="AB535" s="109">
        <v>10</v>
      </c>
      <c r="AC535" s="174">
        <f>IF(ISNUMBER([ExpenditureDetails4]),[ExpenditureDetails4]*HLOOKUP([ExpenditureDetails1],'Currency Conversion'!$A$6:$BE$45,19,FALSE),"No Data")</f>
        <v>34520.861621906442</v>
      </c>
      <c r="AD535" s="174">
        <f>Table1[[#This Row],[Calculations1]]/exchange_rate_2010</f>
        <v>754.95349389086721</v>
      </c>
      <c r="AE5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535" s="174">
        <f>Table1[[#This Row],[Calculations3]]/exchange_rate_2010</f>
        <v>75.495349389086726</v>
      </c>
      <c r="AG535" s="110"/>
      <c r="AH535" s="53"/>
      <c r="BD535" s="36"/>
      <c r="BE535" s="36"/>
      <c r="BF535" s="36"/>
      <c r="BG535" s="36"/>
      <c r="BH535" s="36"/>
      <c r="BI535" s="36"/>
      <c r="BJ535" s="36"/>
      <c r="BK535" s="48"/>
      <c r="BL535" s="36"/>
      <c r="BM535" s="36"/>
      <c r="BN535" s="36"/>
      <c r="BO535" s="36"/>
      <c r="BP535" s="36"/>
      <c r="BQ535" s="36"/>
      <c r="BR535" s="36"/>
    </row>
    <row r="536" spans="2:70" ht="15" customHeight="1">
      <c r="B536" s="48">
        <v>606</v>
      </c>
      <c r="C536" s="48" t="s">
        <v>1703</v>
      </c>
      <c r="D536" s="108">
        <v>272</v>
      </c>
      <c r="E536" s="109" t="s">
        <v>2508</v>
      </c>
      <c r="F536" s="109" t="s">
        <v>1814</v>
      </c>
      <c r="G536" s="109" t="s">
        <v>481</v>
      </c>
      <c r="H536" s="108" t="s">
        <v>905</v>
      </c>
      <c r="I536" s="108" t="s">
        <v>2616</v>
      </c>
      <c r="J536" s="108" t="s">
        <v>2619</v>
      </c>
      <c r="K536" s="108" t="s">
        <v>2858</v>
      </c>
      <c r="L536" s="108">
        <v>2</v>
      </c>
      <c r="M536" s="110" t="s">
        <v>2617</v>
      </c>
      <c r="N536" s="111" t="s">
        <v>364</v>
      </c>
      <c r="O536" s="111" t="s">
        <v>2465</v>
      </c>
      <c r="P536" s="111" t="s">
        <v>908</v>
      </c>
      <c r="Q536" s="111">
        <v>1</v>
      </c>
      <c r="R536" s="109">
        <v>600</v>
      </c>
      <c r="S536" s="109"/>
      <c r="T536" s="109" t="s">
        <v>7</v>
      </c>
      <c r="U536" s="108">
        <v>1</v>
      </c>
      <c r="V536" s="109">
        <v>2009</v>
      </c>
      <c r="W536" s="108">
        <f>IF(Table1[[#This Row],[ExpenditureDetails1]]=2010,1,(2010-Table1[[#This Row],[ExpenditureDetails1]]))</f>
        <v>1</v>
      </c>
      <c r="X536" s="109">
        <v>1.2</v>
      </c>
      <c r="Y536" s="174">
        <f>Table1[[#This Row],[ExpenditureDetails3]]*100000</f>
        <v>120000</v>
      </c>
      <c r="Z536" s="174">
        <f>Table1[[#This Row],[ExpenditureDetails4]]/Table1[[#This Row],[Component detail 4]]</f>
        <v>120000</v>
      </c>
      <c r="AA536" s="109">
        <v>1</v>
      </c>
      <c r="AB536" s="109">
        <v>20</v>
      </c>
      <c r="AC536" s="174">
        <f>IF(ISNUMBER([ExpenditureDetails4]),[ExpenditureDetails4]*HLOOKUP([ExpenditureDetails1],'Currency Conversion'!$A$6:$BE$45,19,FALSE),"No Data")</f>
        <v>129049.9499884353</v>
      </c>
      <c r="AD536" s="174">
        <f>Table1[[#This Row],[Calculations1]]/exchange_rate_2010</f>
        <v>2822.2560519284757</v>
      </c>
      <c r="AE5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536" s="174">
        <f>Table1[[#This Row],[Calculations3]]/exchange_rate_2010</f>
        <v>141.11280259642376</v>
      </c>
      <c r="AG536" s="110"/>
      <c r="AH536" s="53"/>
      <c r="BD536" s="36"/>
      <c r="BE536" s="36"/>
      <c r="BF536" s="36"/>
      <c r="BG536" s="36"/>
      <c r="BH536" s="36"/>
      <c r="BI536" s="36"/>
      <c r="BJ536" s="36"/>
      <c r="BK536" s="48"/>
      <c r="BL536" s="36"/>
      <c r="BM536" s="36"/>
      <c r="BN536" s="36"/>
      <c r="BO536" s="36"/>
      <c r="BP536" s="36"/>
      <c r="BQ536" s="36"/>
      <c r="BR536" s="36"/>
    </row>
    <row r="537" spans="2:70" ht="15" customHeight="1">
      <c r="B537" s="48">
        <v>609</v>
      </c>
      <c r="C537" s="48" t="s">
        <v>1703</v>
      </c>
      <c r="D537" s="108">
        <v>272</v>
      </c>
      <c r="E537" s="109" t="s">
        <v>2508</v>
      </c>
      <c r="F537" s="109" t="s">
        <v>1814</v>
      </c>
      <c r="G537" s="109" t="s">
        <v>481</v>
      </c>
      <c r="H537" s="108" t="s">
        <v>905</v>
      </c>
      <c r="I537" s="108" t="s">
        <v>2616</v>
      </c>
      <c r="J537" s="108" t="s">
        <v>2619</v>
      </c>
      <c r="K537" s="108" t="s">
        <v>2858</v>
      </c>
      <c r="L537" s="108">
        <v>2</v>
      </c>
      <c r="M537" s="110" t="s">
        <v>2617</v>
      </c>
      <c r="N537" s="111" t="s">
        <v>1721</v>
      </c>
      <c r="O537" s="111"/>
      <c r="P537" s="111" t="s">
        <v>76</v>
      </c>
      <c r="Q537" s="111">
        <v>1</v>
      </c>
      <c r="R537" s="109"/>
      <c r="S537" s="109"/>
      <c r="T537" s="109" t="s">
        <v>24</v>
      </c>
      <c r="U537" s="108">
        <v>4</v>
      </c>
      <c r="V537" s="109">
        <v>2009</v>
      </c>
      <c r="W537" s="108">
        <f>IF(Table1[[#This Row],[ExpenditureDetails1]]=2010,1,(2010-Table1[[#This Row],[ExpenditureDetails1]]))</f>
        <v>1</v>
      </c>
      <c r="X537" s="109">
        <v>0.01</v>
      </c>
      <c r="Y537" s="174">
        <f>Table1[[#This Row],[ExpenditureDetails3]]*100000</f>
        <v>1000</v>
      </c>
      <c r="Z537" s="174">
        <f>Table1[[#This Row],[ExpenditureDetails4]]/Table1[[#This Row],[Component detail 4]]</f>
        <v>1000</v>
      </c>
      <c r="AA537" s="109">
        <v>1</v>
      </c>
      <c r="AB537" s="109">
        <v>15</v>
      </c>
      <c r="AC537" s="174">
        <f>IF(ISNUMBER([ExpenditureDetails4]),[ExpenditureDetails4]*HLOOKUP([ExpenditureDetails1],'Currency Conversion'!$A$6:$BE$45,19,FALSE),"No Data")</f>
        <v>1075.4162499036274</v>
      </c>
      <c r="AD537" s="174">
        <f>Table1[[#This Row],[Calculations1]]/exchange_rate_2010</f>
        <v>23.518800432737294</v>
      </c>
      <c r="AE5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537" s="174">
        <f>Table1[[#This Row],[Calculations3]]/exchange_rate_2010</f>
        <v>23.518800432737294</v>
      </c>
      <c r="AG537" s="110"/>
      <c r="AH537" s="53"/>
      <c r="BD537" s="36"/>
      <c r="BE537" s="36"/>
      <c r="BF537" s="36"/>
      <c r="BG537" s="36"/>
      <c r="BH537" s="36"/>
      <c r="BI537" s="36"/>
      <c r="BJ537" s="36"/>
      <c r="BK537" s="48"/>
      <c r="BL537" s="36"/>
      <c r="BM537" s="36"/>
      <c r="BN537" s="36"/>
      <c r="BO537" s="36"/>
      <c r="BP537" s="36"/>
      <c r="BQ537" s="36"/>
      <c r="BR537" s="36"/>
    </row>
    <row r="538" spans="2:70" ht="15" customHeight="1">
      <c r="B538" s="48">
        <v>610</v>
      </c>
      <c r="C538" s="48" t="s">
        <v>1703</v>
      </c>
      <c r="D538" s="108">
        <v>360</v>
      </c>
      <c r="E538" s="109" t="s">
        <v>2508</v>
      </c>
      <c r="F538" s="109" t="s">
        <v>1820</v>
      </c>
      <c r="G538" s="109" t="s">
        <v>405</v>
      </c>
      <c r="H538" s="108" t="s">
        <v>429</v>
      </c>
      <c r="I538" s="108" t="s">
        <v>2616</v>
      </c>
      <c r="J538" s="108" t="s">
        <v>2619</v>
      </c>
      <c r="K538" s="108" t="s">
        <v>2858</v>
      </c>
      <c r="L538" s="108">
        <v>2</v>
      </c>
      <c r="M538" s="110" t="s">
        <v>2617</v>
      </c>
      <c r="N538" s="111" t="s">
        <v>1729</v>
      </c>
      <c r="O538" s="111" t="s">
        <v>519</v>
      </c>
      <c r="P538" s="111" t="s">
        <v>108</v>
      </c>
      <c r="Q538" s="111">
        <v>1</v>
      </c>
      <c r="R538" s="111"/>
      <c r="S538" s="111"/>
      <c r="T538" s="109" t="s">
        <v>7</v>
      </c>
      <c r="U538" s="108">
        <v>1</v>
      </c>
      <c r="V538" s="109">
        <v>2000</v>
      </c>
      <c r="W538" s="108">
        <f>IF(Table1[[#This Row],[ExpenditureDetails1]]=2010,1,(2010-Table1[[#This Row],[ExpenditureDetails1]]))</f>
        <v>10</v>
      </c>
      <c r="X538" s="109">
        <v>0.3</v>
      </c>
      <c r="Y538" s="174">
        <f>Table1[[#This Row],[ExpenditureDetails3]]*100000</f>
        <v>30000</v>
      </c>
      <c r="Z538" s="174">
        <f>Table1[[#This Row],[ExpenditureDetails4]]/Table1[[#This Row],[Component detail 4]]</f>
        <v>30000</v>
      </c>
      <c r="AA538" s="109">
        <v>2</v>
      </c>
      <c r="AB538" s="109">
        <v>10</v>
      </c>
      <c r="AC538" s="174">
        <f>IF(ISNUMBER([ExpenditureDetails4]),[ExpenditureDetails4]*HLOOKUP([ExpenditureDetails1],'Currency Conversion'!$A$6:$BE$45,19,FALSE),"No Data")</f>
        <v>50293.047133593791</v>
      </c>
      <c r="AD538" s="174">
        <f>Table1[[#This Row],[Calculations1]]/exchange_rate_2010</f>
        <v>1099.8830813605814</v>
      </c>
      <c r="AE5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538" s="174">
        <f>Table1[[#This Row],[Calculations3]]/exchange_rate_2010</f>
        <v>109.98830813605815</v>
      </c>
      <c r="AG538" s="110"/>
      <c r="AH538" s="53"/>
      <c r="BD538" s="36"/>
      <c r="BE538" s="36"/>
      <c r="BF538" s="36"/>
      <c r="BG538" s="36"/>
      <c r="BH538" s="36"/>
      <c r="BI538" s="36"/>
      <c r="BJ538" s="36"/>
      <c r="BK538" s="48"/>
      <c r="BL538" s="36"/>
      <c r="BM538" s="36"/>
      <c r="BN538" s="36"/>
      <c r="BO538" s="36"/>
      <c r="BP538" s="36"/>
      <c r="BQ538" s="36"/>
      <c r="BR538" s="36"/>
    </row>
    <row r="539" spans="2:70" ht="15" customHeight="1">
      <c r="B539" s="48">
        <v>611</v>
      </c>
      <c r="C539" s="48" t="s">
        <v>1703</v>
      </c>
      <c r="D539" s="108">
        <v>360</v>
      </c>
      <c r="E539" s="109" t="s">
        <v>2508</v>
      </c>
      <c r="F539" s="109" t="s">
        <v>1820</v>
      </c>
      <c r="G539" s="109" t="s">
        <v>405</v>
      </c>
      <c r="H539" s="108" t="s">
        <v>429</v>
      </c>
      <c r="I539" s="108" t="s">
        <v>2616</v>
      </c>
      <c r="J539" s="108" t="s">
        <v>2619</v>
      </c>
      <c r="K539" s="108" t="s">
        <v>2858</v>
      </c>
      <c r="L539" s="108">
        <v>2</v>
      </c>
      <c r="M539" s="110" t="s">
        <v>2617</v>
      </c>
      <c r="N539" s="111" t="s">
        <v>1729</v>
      </c>
      <c r="O539" s="111" t="s">
        <v>519</v>
      </c>
      <c r="P539" s="111" t="s">
        <v>110</v>
      </c>
      <c r="Q539" s="111">
        <v>1</v>
      </c>
      <c r="R539" s="111"/>
      <c r="S539" s="111"/>
      <c r="T539" s="109" t="s">
        <v>7</v>
      </c>
      <c r="U539" s="108">
        <v>1</v>
      </c>
      <c r="V539" s="109">
        <v>1992</v>
      </c>
      <c r="W539" s="108">
        <f>IF(Table1[[#This Row],[ExpenditureDetails1]]=2010,1,(2010-Table1[[#This Row],[ExpenditureDetails1]]))</f>
        <v>18</v>
      </c>
      <c r="X539" s="109">
        <v>0.2</v>
      </c>
      <c r="Y539" s="174">
        <f>Table1[[#This Row],[ExpenditureDetails3]]*100000</f>
        <v>20000</v>
      </c>
      <c r="Z539" s="174">
        <f>Table1[[#This Row],[ExpenditureDetails4]]/Table1[[#This Row],[Component detail 4]]</f>
        <v>20000</v>
      </c>
      <c r="AA539" s="109">
        <v>2</v>
      </c>
      <c r="AB539" s="109">
        <v>10</v>
      </c>
      <c r="AC539" s="174">
        <f>IF(ISNUMBER([ExpenditureDetails4]),[ExpenditureDetails4]*HLOOKUP([ExpenditureDetails1],'Currency Conversion'!$A$6:$BE$45,19,FALSE),"No Data")</f>
        <v>61777.026563583146</v>
      </c>
      <c r="AD539" s="174">
        <f>Table1[[#This Row],[Calculations1]]/exchange_rate_2010</f>
        <v>1351.0318067139353</v>
      </c>
      <c r="AE5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6177.7026563583149</v>
      </c>
      <c r="AF539" s="174">
        <f>Table1[[#This Row],[Calculations3]]/exchange_rate_2010</f>
        <v>135.10318067139355</v>
      </c>
      <c r="AG539" s="110"/>
      <c r="AH539" s="53"/>
      <c r="BD539" s="36"/>
      <c r="BE539" s="36"/>
      <c r="BF539" s="36"/>
      <c r="BG539" s="36"/>
      <c r="BH539" s="36"/>
      <c r="BI539" s="36"/>
      <c r="BJ539" s="36"/>
      <c r="BK539" s="48"/>
      <c r="BL539" s="36"/>
      <c r="BM539" s="36"/>
      <c r="BN539" s="36"/>
      <c r="BO539" s="36"/>
      <c r="BP539" s="36"/>
      <c r="BQ539" s="36"/>
      <c r="BR539" s="36"/>
    </row>
    <row r="540" spans="2:70" ht="15" customHeight="1">
      <c r="B540" s="48">
        <v>612</v>
      </c>
      <c r="C540" s="48" t="s">
        <v>1703</v>
      </c>
      <c r="D540" s="108">
        <v>360</v>
      </c>
      <c r="E540" s="109" t="s">
        <v>2508</v>
      </c>
      <c r="F540" s="109" t="s">
        <v>1820</v>
      </c>
      <c r="G540" s="109" t="s">
        <v>405</v>
      </c>
      <c r="H540" s="108" t="s">
        <v>429</v>
      </c>
      <c r="I540" s="108" t="s">
        <v>2616</v>
      </c>
      <c r="J540" s="108" t="s">
        <v>2619</v>
      </c>
      <c r="K540" s="108" t="s">
        <v>2858</v>
      </c>
      <c r="L540" s="108">
        <v>2</v>
      </c>
      <c r="M540" s="110" t="s">
        <v>2617</v>
      </c>
      <c r="N540" s="111" t="s">
        <v>1729</v>
      </c>
      <c r="O540" s="111" t="s">
        <v>210</v>
      </c>
      <c r="P540" s="111" t="s">
        <v>57</v>
      </c>
      <c r="Q540" s="111">
        <v>1</v>
      </c>
      <c r="R540" s="111"/>
      <c r="S540" s="111"/>
      <c r="T540" s="109" t="s">
        <v>7</v>
      </c>
      <c r="U540" s="108">
        <v>1</v>
      </c>
      <c r="V540" s="109">
        <v>2002</v>
      </c>
      <c r="W540" s="108">
        <f>IF(Table1[[#This Row],[ExpenditureDetails1]]=2010,1,(2010-Table1[[#This Row],[ExpenditureDetails1]]))</f>
        <v>8</v>
      </c>
      <c r="X540" s="109">
        <v>0.1</v>
      </c>
      <c r="Y540" s="174">
        <f>Table1[[#This Row],[ExpenditureDetails3]]*100000</f>
        <v>10000</v>
      </c>
      <c r="Z540" s="174">
        <f>Table1[[#This Row],[ExpenditureDetails4]]/Table1[[#This Row],[Component detail 4]]</f>
        <v>10000</v>
      </c>
      <c r="AA540" s="109">
        <v>2</v>
      </c>
      <c r="AB540" s="109">
        <v>10</v>
      </c>
      <c r="AC540" s="174">
        <f>IF(ISNUMBER([ExpenditureDetails4]),[ExpenditureDetails4]*HLOOKUP([ExpenditureDetails1],'Currency Conversion'!$A$6:$BE$45,19,FALSE),"No Data")</f>
        <v>15717.551921232975</v>
      </c>
      <c r="AD540" s="174">
        <f>Table1[[#This Row],[Calculations1]]/exchange_rate_2010</f>
        <v>343.73477893772906</v>
      </c>
      <c r="AE5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1571.7551921232975</v>
      </c>
      <c r="AF540" s="174">
        <f>Table1[[#This Row],[Calculations3]]/exchange_rate_2010</f>
        <v>34.373477893772908</v>
      </c>
      <c r="AG540" s="110"/>
      <c r="AH540" s="53"/>
      <c r="BD540" s="36"/>
      <c r="BE540" s="36"/>
      <c r="BF540" s="36"/>
      <c r="BG540" s="36"/>
      <c r="BH540" s="36"/>
      <c r="BI540" s="36"/>
      <c r="BJ540" s="36"/>
      <c r="BK540" s="48"/>
      <c r="BL540" s="36"/>
      <c r="BM540" s="36"/>
      <c r="BN540" s="36"/>
      <c r="BO540" s="36"/>
      <c r="BP540" s="36"/>
      <c r="BQ540" s="36"/>
      <c r="BR540" s="36"/>
    </row>
    <row r="541" spans="2:70" ht="15" customHeight="1">
      <c r="B541" s="48">
        <v>613</v>
      </c>
      <c r="C541" s="48" t="s">
        <v>1703</v>
      </c>
      <c r="D541" s="108">
        <v>360</v>
      </c>
      <c r="E541" s="109" t="s">
        <v>2508</v>
      </c>
      <c r="F541" s="109" t="s">
        <v>1820</v>
      </c>
      <c r="G541" s="109" t="s">
        <v>405</v>
      </c>
      <c r="H541" s="108" t="s">
        <v>429</v>
      </c>
      <c r="I541" s="108" t="s">
        <v>2616</v>
      </c>
      <c r="J541" s="108" t="s">
        <v>2619</v>
      </c>
      <c r="K541" s="108" t="s">
        <v>2858</v>
      </c>
      <c r="L541" s="108">
        <v>2</v>
      </c>
      <c r="M541" s="110" t="s">
        <v>2617</v>
      </c>
      <c r="N541" s="111" t="s">
        <v>1712</v>
      </c>
      <c r="O541" s="111"/>
      <c r="P541" s="111" t="s">
        <v>430</v>
      </c>
      <c r="Q541" s="111">
        <v>1</v>
      </c>
      <c r="R541" s="111">
        <v>5</v>
      </c>
      <c r="S541" s="111"/>
      <c r="T541" s="109" t="s">
        <v>7</v>
      </c>
      <c r="U541" s="108">
        <v>1</v>
      </c>
      <c r="V541" s="109">
        <v>2002</v>
      </c>
      <c r="W541" s="108">
        <f>IF(Table1[[#This Row],[ExpenditureDetails1]]=2010,1,(2010-Table1[[#This Row],[ExpenditureDetails1]]))</f>
        <v>8</v>
      </c>
      <c r="X541" s="109">
        <v>0.15</v>
      </c>
      <c r="Y541" s="174">
        <f>Table1[[#This Row],[ExpenditureDetails3]]*100000</f>
        <v>15000</v>
      </c>
      <c r="Z541" s="174">
        <f>Table1[[#This Row],[ExpenditureDetails4]]/Table1[[#This Row],[Component detail 4]]</f>
        <v>15000</v>
      </c>
      <c r="AA541" s="109">
        <v>2</v>
      </c>
      <c r="AB541" s="109">
        <v>10</v>
      </c>
      <c r="AC541" s="174">
        <f>IF(ISNUMBER([ExpenditureDetails4]),[ExpenditureDetails4]*HLOOKUP([ExpenditureDetails1],'Currency Conversion'!$A$6:$BE$45,19,FALSE),"No Data")</f>
        <v>23576.327881849462</v>
      </c>
      <c r="AD541" s="174">
        <f>Table1[[#This Row],[Calculations1]]/exchange_rate_2010</f>
        <v>515.60216840659359</v>
      </c>
      <c r="AE5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2357.6327881849461</v>
      </c>
      <c r="AF541" s="174">
        <f>Table1[[#This Row],[Calculations3]]/exchange_rate_2010</f>
        <v>51.560216840659358</v>
      </c>
      <c r="AG541" s="110"/>
      <c r="AH541" s="53"/>
      <c r="BD541" s="36"/>
      <c r="BE541" s="36"/>
      <c r="BF541" s="36"/>
      <c r="BG541" s="36"/>
      <c r="BH541" s="36"/>
      <c r="BI541" s="36"/>
      <c r="BJ541" s="36"/>
      <c r="BK541" s="48"/>
      <c r="BL541" s="36"/>
      <c r="BM541" s="36"/>
      <c r="BN541" s="36"/>
      <c r="BO541" s="36"/>
      <c r="BP541" s="36"/>
      <c r="BQ541" s="36"/>
      <c r="BR541" s="36"/>
    </row>
    <row r="542" spans="2:70" ht="15" customHeight="1">
      <c r="B542" s="48">
        <v>614</v>
      </c>
      <c r="C542" s="48" t="s">
        <v>1703</v>
      </c>
      <c r="D542" s="108">
        <v>360</v>
      </c>
      <c r="E542" s="109" t="s">
        <v>2508</v>
      </c>
      <c r="F542" s="109" t="s">
        <v>1820</v>
      </c>
      <c r="G542" s="109" t="s">
        <v>405</v>
      </c>
      <c r="H542" s="108" t="s">
        <v>429</v>
      </c>
      <c r="I542" s="108" t="s">
        <v>2616</v>
      </c>
      <c r="J542" s="108" t="s">
        <v>2619</v>
      </c>
      <c r="K542" s="108" t="s">
        <v>2858</v>
      </c>
      <c r="L542" s="108">
        <v>2</v>
      </c>
      <c r="M542" s="110" t="s">
        <v>2617</v>
      </c>
      <c r="N542" s="111" t="s">
        <v>364</v>
      </c>
      <c r="O542" s="111" t="s">
        <v>2465</v>
      </c>
      <c r="P542" s="111" t="s">
        <v>431</v>
      </c>
      <c r="Q542" s="111">
        <v>1</v>
      </c>
      <c r="R542" s="111">
        <v>700</v>
      </c>
      <c r="S542" s="111"/>
      <c r="T542" s="109" t="s">
        <v>7</v>
      </c>
      <c r="U542" s="108">
        <v>1</v>
      </c>
      <c r="V542" s="109">
        <v>2002</v>
      </c>
      <c r="W542" s="108">
        <f>IF(Table1[[#This Row],[ExpenditureDetails1]]=2010,1,(2010-Table1[[#This Row],[ExpenditureDetails1]]))</f>
        <v>8</v>
      </c>
      <c r="X542" s="109">
        <v>1</v>
      </c>
      <c r="Y542" s="174">
        <f>Table1[[#This Row],[ExpenditureDetails3]]*100000</f>
        <v>100000</v>
      </c>
      <c r="Z542" s="174">
        <f>Table1[[#This Row],[ExpenditureDetails4]]/Table1[[#This Row],[Component detail 4]]</f>
        <v>100000</v>
      </c>
      <c r="AA542" s="109">
        <v>2</v>
      </c>
      <c r="AB542" s="109">
        <v>20</v>
      </c>
      <c r="AC542" s="174">
        <f>IF(ISNUMBER([ExpenditureDetails4]),[ExpenditureDetails4]*HLOOKUP([ExpenditureDetails1],'Currency Conversion'!$A$6:$BE$45,19,FALSE),"No Data")</f>
        <v>157175.51921232976</v>
      </c>
      <c r="AD542" s="174">
        <f>Table1[[#This Row],[Calculations1]]/exchange_rate_2010</f>
        <v>3437.3477893772911</v>
      </c>
      <c r="AE5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7858.7759606164882</v>
      </c>
      <c r="AF542" s="174">
        <f>Table1[[#This Row],[Calculations3]]/exchange_rate_2010</f>
        <v>171.86738946886456</v>
      </c>
      <c r="AG542" s="110"/>
      <c r="AH542" s="53"/>
      <c r="BD542" s="36"/>
      <c r="BE542" s="36"/>
      <c r="BF542" s="36"/>
      <c r="BG542" s="36"/>
      <c r="BH542" s="36"/>
      <c r="BI542" s="36"/>
      <c r="BJ542" s="36"/>
      <c r="BK542" s="48"/>
      <c r="BL542" s="36"/>
      <c r="BM542" s="36"/>
      <c r="BN542" s="36"/>
      <c r="BO542" s="36"/>
      <c r="BP542" s="36"/>
      <c r="BQ542" s="36"/>
      <c r="BR542" s="36"/>
    </row>
    <row r="543" spans="2:70" ht="15" customHeight="1">
      <c r="B543" s="48">
        <v>615</v>
      </c>
      <c r="C543" s="48" t="s">
        <v>1703</v>
      </c>
      <c r="D543" s="108">
        <v>360</v>
      </c>
      <c r="E543" s="109" t="s">
        <v>2508</v>
      </c>
      <c r="F543" s="109" t="s">
        <v>1820</v>
      </c>
      <c r="G543" s="109" t="s">
        <v>405</v>
      </c>
      <c r="H543" s="108" t="s">
        <v>429</v>
      </c>
      <c r="I543" s="108" t="s">
        <v>2616</v>
      </c>
      <c r="J543" s="108" t="s">
        <v>2619</v>
      </c>
      <c r="K543" s="108" t="s">
        <v>2858</v>
      </c>
      <c r="L543" s="108">
        <v>2</v>
      </c>
      <c r="M543" s="110" t="s">
        <v>2617</v>
      </c>
      <c r="N543" s="111" t="s">
        <v>1729</v>
      </c>
      <c r="O543" s="111" t="s">
        <v>1718</v>
      </c>
      <c r="P543" s="111" t="s">
        <v>432</v>
      </c>
      <c r="Q543" s="111">
        <v>10</v>
      </c>
      <c r="R543" s="111"/>
      <c r="S543" s="111"/>
      <c r="T543" s="109" t="s">
        <v>7</v>
      </c>
      <c r="U543" s="108">
        <v>1</v>
      </c>
      <c r="V543" s="109">
        <v>2002</v>
      </c>
      <c r="W543" s="108">
        <f>IF(Table1[[#This Row],[ExpenditureDetails1]]=2010,1,(2010-Table1[[#This Row],[ExpenditureDetails1]]))</f>
        <v>8</v>
      </c>
      <c r="X543" s="109">
        <v>0.4</v>
      </c>
      <c r="Y543" s="174">
        <f>Table1[[#This Row],[ExpenditureDetails3]]*100000</f>
        <v>40000</v>
      </c>
      <c r="Z543" s="174">
        <f>Table1[[#This Row],[ExpenditureDetails4]]/Table1[[#This Row],[Component detail 4]]</f>
        <v>4000</v>
      </c>
      <c r="AA543" s="109">
        <v>1</v>
      </c>
      <c r="AB543" s="109">
        <v>10</v>
      </c>
      <c r="AC543" s="174">
        <f>IF(ISNUMBER([ExpenditureDetails4]),[ExpenditureDetails4]*HLOOKUP([ExpenditureDetails1],'Currency Conversion'!$A$6:$BE$45,19,FALSE),"No Data")</f>
        <v>62870.207684931898</v>
      </c>
      <c r="AD543" s="174">
        <f>Table1[[#This Row],[Calculations1]]/exchange_rate_2010</f>
        <v>1374.9391157509162</v>
      </c>
      <c r="AE5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6287.0207684931902</v>
      </c>
      <c r="AF543" s="174">
        <f>Table1[[#This Row],[Calculations3]]/exchange_rate_2010</f>
        <v>137.49391157509163</v>
      </c>
      <c r="AG543" s="110"/>
      <c r="AH543" s="53"/>
      <c r="BD543" s="36"/>
      <c r="BE543" s="36"/>
      <c r="BF543" s="36"/>
      <c r="BG543" s="36"/>
      <c r="BH543" s="36"/>
      <c r="BI543" s="36"/>
      <c r="BJ543" s="36"/>
      <c r="BK543" s="48"/>
      <c r="BL543" s="36"/>
      <c r="BM543" s="36"/>
      <c r="BN543" s="36"/>
      <c r="BO543" s="36"/>
      <c r="BP543" s="36"/>
      <c r="BQ543" s="36"/>
      <c r="BR543" s="36"/>
    </row>
    <row r="544" spans="2:70" ht="15" customHeight="1">
      <c r="B544" s="48">
        <v>618</v>
      </c>
      <c r="C544" s="48" t="s">
        <v>1703</v>
      </c>
      <c r="D544" s="108">
        <v>360</v>
      </c>
      <c r="E544" s="109" t="s">
        <v>2508</v>
      </c>
      <c r="F544" s="109" t="s">
        <v>1820</v>
      </c>
      <c r="G544" s="109" t="s">
        <v>405</v>
      </c>
      <c r="H544" s="108" t="s">
        <v>429</v>
      </c>
      <c r="I544" s="108" t="s">
        <v>2616</v>
      </c>
      <c r="J544" s="108" t="s">
        <v>2619</v>
      </c>
      <c r="K544" s="108" t="s">
        <v>2858</v>
      </c>
      <c r="L544" s="108">
        <v>2</v>
      </c>
      <c r="M544" s="110" t="s">
        <v>2617</v>
      </c>
      <c r="N544" s="111"/>
      <c r="O544" s="111"/>
      <c r="P544" s="111" t="s">
        <v>413</v>
      </c>
      <c r="Q544" s="111">
        <v>1</v>
      </c>
      <c r="R544" s="111"/>
      <c r="S544" s="111"/>
      <c r="T544" s="109" t="s">
        <v>31</v>
      </c>
      <c r="U544" s="108">
        <v>3</v>
      </c>
      <c r="V544" s="109">
        <v>2009</v>
      </c>
      <c r="W544" s="108"/>
      <c r="X544" s="109">
        <v>0.75</v>
      </c>
      <c r="Y544" s="174">
        <f>Table1[[#This Row],[ExpenditureDetails3]]*100000</f>
        <v>75000</v>
      </c>
      <c r="Z544" s="174">
        <f>Table1[[#This Row],[ExpenditureDetails4]]/Table1[[#This Row],[Component detail 4]]</f>
        <v>75000</v>
      </c>
      <c r="AA544" s="109">
        <v>1</v>
      </c>
      <c r="AB544" s="109"/>
      <c r="AC544" s="174">
        <f>IF(ISNUMBER([ExpenditureDetails4]),[ExpenditureDetails4]*HLOOKUP([ExpenditureDetails1],'Currency Conversion'!$A$6:$BE$45,19,FALSE),"No Data")</f>
        <v>80656.218742772064</v>
      </c>
      <c r="AD544" s="174">
        <f>Table1[[#This Row],[Calculations1]]/exchange_rate_2010</f>
        <v>1763.9100324552974</v>
      </c>
      <c r="AE5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80656.218742772064</v>
      </c>
      <c r="AF544" s="174">
        <f>Table1[[#This Row],[Calculations3]]/exchange_rate_2010</f>
        <v>1763.9100324552974</v>
      </c>
      <c r="AG544" s="110"/>
      <c r="AH544" s="53"/>
      <c r="BD544" s="36"/>
      <c r="BE544" s="36"/>
      <c r="BF544" s="36"/>
      <c r="BG544" s="36"/>
      <c r="BH544" s="36"/>
      <c r="BI544" s="36"/>
      <c r="BJ544" s="36"/>
      <c r="BK544" s="48"/>
      <c r="BL544" s="36"/>
      <c r="BM544" s="36"/>
      <c r="BN544" s="36"/>
      <c r="BO544" s="36"/>
      <c r="BP544" s="36"/>
      <c r="BQ544" s="36"/>
      <c r="BR544" s="36"/>
    </row>
    <row r="545" spans="2:70" ht="15" customHeight="1">
      <c r="B545" s="48">
        <v>621</v>
      </c>
      <c r="C545" s="48" t="s">
        <v>1703</v>
      </c>
      <c r="D545" s="108">
        <v>1187</v>
      </c>
      <c r="E545" s="109" t="s">
        <v>2508</v>
      </c>
      <c r="F545" s="109" t="s">
        <v>1818</v>
      </c>
      <c r="G545" s="109" t="s">
        <v>1844</v>
      </c>
      <c r="H545" s="108" t="s">
        <v>1182</v>
      </c>
      <c r="I545" s="108" t="s">
        <v>2965</v>
      </c>
      <c r="J545" s="108" t="s">
        <v>2568</v>
      </c>
      <c r="K545" s="108" t="s">
        <v>2859</v>
      </c>
      <c r="L545" s="108">
        <v>8</v>
      </c>
      <c r="M545" s="110" t="s">
        <v>2618</v>
      </c>
      <c r="N545" s="111" t="s">
        <v>20</v>
      </c>
      <c r="O545" s="111" t="s">
        <v>2466</v>
      </c>
      <c r="P545" s="111" t="s">
        <v>1189</v>
      </c>
      <c r="Q545" s="109">
        <v>7</v>
      </c>
      <c r="R545" s="109"/>
      <c r="S545" s="109"/>
      <c r="T545" s="109" t="s">
        <v>7</v>
      </c>
      <c r="U545" s="108">
        <v>1</v>
      </c>
      <c r="V545" s="109">
        <v>2010</v>
      </c>
      <c r="W545" s="108">
        <f>IF(Table1[[#This Row],[ExpenditureDetails1]]=2010,1,(2010-Table1[[#This Row],[ExpenditureDetails1]]))</f>
        <v>1</v>
      </c>
      <c r="X545" s="109">
        <v>0.39</v>
      </c>
      <c r="Y545" s="174">
        <f>Table1[[#This Row],[ExpenditureDetails3]]*100000</f>
        <v>39000</v>
      </c>
      <c r="Z545" s="174">
        <f>Table1[[#This Row],[ExpenditureDetails4]]/Table1[[#This Row],[Component detail 4]]</f>
        <v>5571.4285714285716</v>
      </c>
      <c r="AA545" s="109">
        <v>1</v>
      </c>
      <c r="AB545" s="109">
        <v>10</v>
      </c>
      <c r="AC545" s="174">
        <f>IF(ISNUMBER([ExpenditureDetails4]),[ExpenditureDetails4]*HLOOKUP([ExpenditureDetails1],'Currency Conversion'!$A$6:$BE$45,19,FALSE),"No Data")</f>
        <v>39000</v>
      </c>
      <c r="AD545" s="174">
        <f>Table1[[#This Row],[Calculations1]]/exchange_rate_2010</f>
        <v>852.90994715669547</v>
      </c>
      <c r="AE5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3900</v>
      </c>
      <c r="AF545" s="174">
        <f>Table1[[#This Row],[Calculations3]]/exchange_rate_2010</f>
        <v>85.290994715669555</v>
      </c>
      <c r="AG545" s="110"/>
      <c r="AH545" s="53"/>
      <c r="BD545" s="36"/>
      <c r="BE545" s="36"/>
      <c r="BF545" s="36"/>
      <c r="BG545" s="36"/>
      <c r="BH545" s="36"/>
      <c r="BI545" s="36"/>
      <c r="BJ545" s="36"/>
      <c r="BK545" s="48"/>
      <c r="BL545" s="36"/>
      <c r="BM545" s="36"/>
      <c r="BN545" s="36"/>
      <c r="BO545" s="36"/>
      <c r="BP545" s="36"/>
      <c r="BQ545" s="36"/>
      <c r="BR545" s="36"/>
    </row>
    <row r="546" spans="2:70" ht="15" customHeight="1">
      <c r="B546" s="48">
        <v>622</v>
      </c>
      <c r="C546" s="48" t="s">
        <v>1703</v>
      </c>
      <c r="D546" s="108">
        <v>1187</v>
      </c>
      <c r="E546" s="109" t="s">
        <v>2508</v>
      </c>
      <c r="F546" s="109" t="s">
        <v>1818</v>
      </c>
      <c r="G546" s="109" t="s">
        <v>1844</v>
      </c>
      <c r="H546" s="108" t="s">
        <v>1182</v>
      </c>
      <c r="I546" s="108" t="s">
        <v>2965</v>
      </c>
      <c r="J546" s="108" t="s">
        <v>2568</v>
      </c>
      <c r="K546" s="108" t="s">
        <v>2859</v>
      </c>
      <c r="L546" s="108">
        <v>8</v>
      </c>
      <c r="M546" s="110" t="s">
        <v>2618</v>
      </c>
      <c r="N546" s="111" t="s">
        <v>20</v>
      </c>
      <c r="O546" s="111" t="s">
        <v>2486</v>
      </c>
      <c r="P546" s="111" t="s">
        <v>1187</v>
      </c>
      <c r="Q546" s="111">
        <v>1</v>
      </c>
      <c r="R546" s="109">
        <v>4200</v>
      </c>
      <c r="S546" s="109"/>
      <c r="T546" s="109" t="s">
        <v>7</v>
      </c>
      <c r="U546" s="108">
        <v>1</v>
      </c>
      <c r="V546" s="109">
        <v>2003</v>
      </c>
      <c r="W546" s="108">
        <f>IF(Table1[[#This Row],[ExpenditureDetails1]]=2010,1,(2010-Table1[[#This Row],[ExpenditureDetails1]]))</f>
        <v>7</v>
      </c>
      <c r="X546" s="109">
        <v>7.15</v>
      </c>
      <c r="Y546" s="174">
        <f>Table1[[#This Row],[ExpenditureDetails3]]*100000</f>
        <v>715000</v>
      </c>
      <c r="Z546" s="174">
        <f>Table1[[#This Row],[ExpenditureDetails4]]/Table1[[#This Row],[Component detail 4]]</f>
        <v>715000</v>
      </c>
      <c r="AA546" s="109">
        <v>1</v>
      </c>
      <c r="AB546" s="109">
        <v>10</v>
      </c>
      <c r="AC546" s="174">
        <f>IF(ISNUMBER([ExpenditureDetails4]),[ExpenditureDetails4]*HLOOKUP([ExpenditureDetails1],'Currency Conversion'!$A$6:$BE$45,19,FALSE),"No Data")</f>
        <v>1082706.7610854211</v>
      </c>
      <c r="AD546" s="174">
        <f>Table1[[#This Row],[Calculations1]]/exchange_rate_2010</f>
        <v>23678.240163681116</v>
      </c>
      <c r="AE5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108270.6761085421</v>
      </c>
      <c r="AF546" s="174">
        <f>Table1[[#This Row],[Calculations3]]/exchange_rate_2010</f>
        <v>2367.8240163681112</v>
      </c>
      <c r="AG546" s="110"/>
      <c r="AH546" s="53"/>
      <c r="BD546" s="36"/>
      <c r="BE546" s="36"/>
      <c r="BF546" s="36"/>
      <c r="BG546" s="36"/>
      <c r="BH546" s="36"/>
      <c r="BI546" s="36"/>
      <c r="BJ546" s="36"/>
      <c r="BK546" s="48"/>
      <c r="BL546" s="36"/>
      <c r="BM546" s="36"/>
      <c r="BN546" s="36"/>
      <c r="BO546" s="36"/>
      <c r="BP546" s="36"/>
      <c r="BQ546" s="36"/>
      <c r="BR546" s="36"/>
    </row>
    <row r="547" spans="2:70" ht="15" customHeight="1">
      <c r="B547" s="48">
        <v>623</v>
      </c>
      <c r="C547" s="48" t="s">
        <v>1703</v>
      </c>
      <c r="D547" s="108">
        <v>1187</v>
      </c>
      <c r="E547" s="109" t="s">
        <v>2508</v>
      </c>
      <c r="F547" s="109" t="s">
        <v>1818</v>
      </c>
      <c r="G547" s="109" t="s">
        <v>1844</v>
      </c>
      <c r="H547" s="108" t="s">
        <v>1182</v>
      </c>
      <c r="I547" s="108" t="s">
        <v>2965</v>
      </c>
      <c r="J547" s="108" t="s">
        <v>2568</v>
      </c>
      <c r="K547" s="108" t="s">
        <v>2859</v>
      </c>
      <c r="L547" s="108">
        <v>8</v>
      </c>
      <c r="M547" s="110" t="s">
        <v>2618</v>
      </c>
      <c r="N547" s="111" t="s">
        <v>2554</v>
      </c>
      <c r="O547" s="111"/>
      <c r="P547" s="111"/>
      <c r="Q547" s="111">
        <v>1</v>
      </c>
      <c r="R547" s="109" t="s">
        <v>26</v>
      </c>
      <c r="S547" s="109"/>
      <c r="T547" s="109" t="s">
        <v>7</v>
      </c>
      <c r="U547" s="108">
        <v>1</v>
      </c>
      <c r="V547" s="109">
        <v>2003</v>
      </c>
      <c r="W547" s="108">
        <f>IF(Table1[[#This Row],[ExpenditureDetails1]]=2010,1,(2010-Table1[[#This Row],[ExpenditureDetails1]]))</f>
        <v>7</v>
      </c>
      <c r="X547" s="109">
        <v>4</v>
      </c>
      <c r="Y547" s="174">
        <f>Table1[[#This Row],[ExpenditureDetails3]]*100000</f>
        <v>400000</v>
      </c>
      <c r="Z547" s="174">
        <f>Table1[[#This Row],[ExpenditureDetails4]]/Table1[[#This Row],[Component detail 4]]</f>
        <v>400000</v>
      </c>
      <c r="AA547" s="109">
        <v>1</v>
      </c>
      <c r="AB547" s="109">
        <v>10</v>
      </c>
      <c r="AC547" s="174">
        <f>IF(ISNUMBER([ExpenditureDetails4]),[ExpenditureDetails4]*HLOOKUP([ExpenditureDetails1],'Currency Conversion'!$A$6:$BE$45,19,FALSE),"No Data")</f>
        <v>605710.07613170403</v>
      </c>
      <c r="AD547" s="174">
        <f>Table1[[#This Row],[Calculations1]]/exchange_rate_2010</f>
        <v>13246.567923737684</v>
      </c>
      <c r="AE5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60571.007613170405</v>
      </c>
      <c r="AF547" s="174">
        <f>Table1[[#This Row],[Calculations3]]/exchange_rate_2010</f>
        <v>1324.6567923737684</v>
      </c>
      <c r="AG547" s="110"/>
      <c r="AH547" s="53"/>
      <c r="BD547" s="36"/>
      <c r="BE547" s="36"/>
      <c r="BF547" s="36"/>
      <c r="BG547" s="36"/>
      <c r="BH547" s="36"/>
      <c r="BI547" s="36"/>
      <c r="BJ547" s="36"/>
      <c r="BK547" s="48"/>
      <c r="BL547" s="36"/>
      <c r="BM547" s="36"/>
      <c r="BN547" s="36"/>
      <c r="BO547" s="36"/>
      <c r="BP547" s="36"/>
      <c r="BQ547" s="36"/>
      <c r="BR547" s="36"/>
    </row>
    <row r="548" spans="2:70" ht="15" customHeight="1">
      <c r="B548" s="48">
        <v>624</v>
      </c>
      <c r="C548" s="48" t="s">
        <v>1703</v>
      </c>
      <c r="D548" s="108">
        <v>1187</v>
      </c>
      <c r="E548" s="109" t="s">
        <v>2508</v>
      </c>
      <c r="F548" s="109" t="s">
        <v>1818</v>
      </c>
      <c r="G548" s="109" t="s">
        <v>1844</v>
      </c>
      <c r="H548" s="108" t="s">
        <v>1182</v>
      </c>
      <c r="I548" s="108" t="s">
        <v>2965</v>
      </c>
      <c r="J548" s="108" t="s">
        <v>2568</v>
      </c>
      <c r="K548" s="108" t="s">
        <v>2859</v>
      </c>
      <c r="L548" s="108">
        <v>8</v>
      </c>
      <c r="M548" s="110" t="s">
        <v>2618</v>
      </c>
      <c r="N548" s="111" t="s">
        <v>1720</v>
      </c>
      <c r="O548" s="111"/>
      <c r="P548" s="111" t="s">
        <v>533</v>
      </c>
      <c r="Q548" s="111">
        <v>1</v>
      </c>
      <c r="R548" s="109"/>
      <c r="S548" s="109"/>
      <c r="T548" s="109" t="s">
        <v>31</v>
      </c>
      <c r="U548" s="108">
        <v>3</v>
      </c>
      <c r="V548" s="109">
        <v>2008</v>
      </c>
      <c r="W548" s="108"/>
      <c r="X548" s="109">
        <v>0.42075000000000001</v>
      </c>
      <c r="Y548" s="174">
        <f>Table1[[#This Row],[ExpenditureDetails3]]*100000</f>
        <v>42075</v>
      </c>
      <c r="Z548" s="174">
        <f>Table1[[#This Row],[ExpenditureDetails4]]/Table1[[#This Row],[Component detail 4]]</f>
        <v>42075</v>
      </c>
      <c r="AA548" s="109">
        <v>1</v>
      </c>
      <c r="AB548" s="109"/>
      <c r="AC548" s="174">
        <f>IF(ISNUMBER([ExpenditureDetails4]),[ExpenditureDetails4]*HLOOKUP([ExpenditureDetails1],'Currency Conversion'!$A$6:$BE$45,19,FALSE),"No Data")</f>
        <v>48276.984721618108</v>
      </c>
      <c r="AD548" s="174">
        <f>Table1[[#This Row],[Calculations1]]/exchange_rate_2010</f>
        <v>1055.7928330205102</v>
      </c>
      <c r="AE5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48276.984721618108</v>
      </c>
      <c r="AF548" s="174">
        <f>Table1[[#This Row],[Calculations3]]/exchange_rate_2010</f>
        <v>1055.7928330205102</v>
      </c>
      <c r="AG548" s="110"/>
      <c r="AH548" s="53"/>
      <c r="BD548" s="36"/>
      <c r="BE548" s="36"/>
      <c r="BF548" s="36"/>
      <c r="BG548" s="36"/>
      <c r="BH548" s="36"/>
      <c r="BI548" s="36"/>
      <c r="BJ548" s="36"/>
      <c r="BK548" s="48"/>
      <c r="BL548" s="36"/>
      <c r="BM548" s="36"/>
      <c r="BN548" s="36"/>
      <c r="BO548" s="36"/>
      <c r="BP548" s="36"/>
      <c r="BQ548" s="36"/>
      <c r="BR548" s="36"/>
    </row>
    <row r="549" spans="2:70" ht="15" customHeight="1">
      <c r="B549" s="48">
        <v>626</v>
      </c>
      <c r="C549" s="48" t="s">
        <v>1703</v>
      </c>
      <c r="D549" s="108">
        <v>1187</v>
      </c>
      <c r="E549" s="109" t="s">
        <v>2508</v>
      </c>
      <c r="F549" s="109" t="s">
        <v>1818</v>
      </c>
      <c r="G549" s="109" t="s">
        <v>1844</v>
      </c>
      <c r="H549" s="108" t="s">
        <v>1182</v>
      </c>
      <c r="I549" s="108" t="s">
        <v>2965</v>
      </c>
      <c r="J549" s="108" t="s">
        <v>2568</v>
      </c>
      <c r="K549" s="108" t="s">
        <v>2859</v>
      </c>
      <c r="L549" s="108">
        <v>8</v>
      </c>
      <c r="M549" s="110" t="s">
        <v>2618</v>
      </c>
      <c r="N549" s="111" t="s">
        <v>1712</v>
      </c>
      <c r="O549" s="111"/>
      <c r="P549" s="111" t="s">
        <v>1183</v>
      </c>
      <c r="Q549" s="111">
        <v>1</v>
      </c>
      <c r="R549" s="109">
        <v>20</v>
      </c>
      <c r="S549" s="109"/>
      <c r="T549" s="109" t="s">
        <v>7</v>
      </c>
      <c r="U549" s="108">
        <v>1</v>
      </c>
      <c r="V549" s="109">
        <v>2009</v>
      </c>
      <c r="W549" s="108">
        <f>IF(Table1[[#This Row],[ExpenditureDetails1]]=2010,1,(2010-Table1[[#This Row],[ExpenditureDetails1]]))</f>
        <v>1</v>
      </c>
      <c r="X549" s="109">
        <v>0.5</v>
      </c>
      <c r="Y549" s="174">
        <f>Table1[[#This Row],[ExpenditureDetails3]]*100000</f>
        <v>50000</v>
      </c>
      <c r="Z549" s="174">
        <f>Table1[[#This Row],[ExpenditureDetails4]]/Table1[[#This Row],[Component detail 4]]</f>
        <v>50000</v>
      </c>
      <c r="AA549" s="109">
        <v>2</v>
      </c>
      <c r="AB549" s="109">
        <v>10</v>
      </c>
      <c r="AC549" s="174">
        <f>IF(ISNUMBER([ExpenditureDetails4]),[ExpenditureDetails4]*HLOOKUP([ExpenditureDetails1],'Currency Conversion'!$A$6:$BE$45,19,FALSE),"No Data")</f>
        <v>53770.812495181373</v>
      </c>
      <c r="AD549" s="174">
        <f>Table1[[#This Row],[Calculations1]]/exchange_rate_2010</f>
        <v>1175.9400216368649</v>
      </c>
      <c r="AE5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5377.0812495181372</v>
      </c>
      <c r="AF549" s="174">
        <f>Table1[[#This Row],[Calculations3]]/exchange_rate_2010</f>
        <v>117.59400216368648</v>
      </c>
      <c r="AG549" s="110"/>
      <c r="AH549" s="53"/>
      <c r="BD549" s="36"/>
      <c r="BE549" s="36"/>
      <c r="BF549" s="36"/>
      <c r="BG549" s="36"/>
      <c r="BH549" s="36"/>
      <c r="BI549" s="36"/>
      <c r="BJ549" s="36"/>
      <c r="BK549" s="48"/>
      <c r="BL549" s="36"/>
      <c r="BM549" s="36"/>
      <c r="BN549" s="36"/>
      <c r="BO549" s="36"/>
      <c r="BP549" s="36"/>
      <c r="BQ549" s="36"/>
      <c r="BR549" s="36"/>
    </row>
    <row r="550" spans="2:70" ht="15" customHeight="1">
      <c r="B550" s="48">
        <v>627</v>
      </c>
      <c r="C550" s="48" t="s">
        <v>1703</v>
      </c>
      <c r="D550" s="108">
        <v>1187</v>
      </c>
      <c r="E550" s="109" t="s">
        <v>2508</v>
      </c>
      <c r="F550" s="109" t="s">
        <v>1818</v>
      </c>
      <c r="G550" s="109" t="s">
        <v>1844</v>
      </c>
      <c r="H550" s="108" t="s">
        <v>1182</v>
      </c>
      <c r="I550" s="108" t="s">
        <v>2965</v>
      </c>
      <c r="J550" s="108" t="s">
        <v>2568</v>
      </c>
      <c r="K550" s="108" t="s">
        <v>2859</v>
      </c>
      <c r="L550" s="108">
        <v>8</v>
      </c>
      <c r="M550" s="110" t="s">
        <v>2618</v>
      </c>
      <c r="N550" s="109" t="s">
        <v>1712</v>
      </c>
      <c r="O550" s="111"/>
      <c r="P550" s="111" t="s">
        <v>1184</v>
      </c>
      <c r="Q550" s="111">
        <v>1</v>
      </c>
      <c r="R550" s="109">
        <v>15</v>
      </c>
      <c r="S550" s="109"/>
      <c r="T550" s="109" t="s">
        <v>7</v>
      </c>
      <c r="U550" s="108">
        <v>1</v>
      </c>
      <c r="V550" s="109">
        <v>2007</v>
      </c>
      <c r="W550" s="108">
        <f>IF(Table1[[#This Row],[ExpenditureDetails1]]=2010,1,(2010-Table1[[#This Row],[ExpenditureDetails1]]))</f>
        <v>3</v>
      </c>
      <c r="X550" s="109">
        <v>0.4</v>
      </c>
      <c r="Y550" s="174">
        <f>Table1[[#This Row],[ExpenditureDetails3]]*100000</f>
        <v>40000</v>
      </c>
      <c r="Z550" s="174">
        <f>Table1[[#This Row],[ExpenditureDetails4]]/Table1[[#This Row],[Component detail 4]]</f>
        <v>40000</v>
      </c>
      <c r="AA550" s="109">
        <v>2</v>
      </c>
      <c r="AB550" s="109">
        <v>10</v>
      </c>
      <c r="AC550" s="174">
        <f>IF(ISNUMBER([ExpenditureDetails4]),[ExpenditureDetails4]*HLOOKUP([ExpenditureDetails1],'Currency Conversion'!$A$6:$BE$45,19,FALSE),"No Data")</f>
        <v>48536.329169438461</v>
      </c>
      <c r="AD550" s="174">
        <f>Table1[[#This Row],[Calculations1]]/exchange_rate_2010</f>
        <v>1061.464562745788</v>
      </c>
      <c r="AE5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4853.6329169438459</v>
      </c>
      <c r="AF550" s="174">
        <f>Table1[[#This Row],[Calculations3]]/exchange_rate_2010</f>
        <v>106.14645627457881</v>
      </c>
      <c r="AG550" s="110"/>
      <c r="AH550" s="53"/>
      <c r="BD550" s="36"/>
      <c r="BE550" s="36"/>
      <c r="BF550" s="36"/>
      <c r="BG550" s="36"/>
      <c r="BH550" s="36"/>
      <c r="BI550" s="36"/>
      <c r="BJ550" s="36"/>
      <c r="BK550" s="48"/>
      <c r="BL550" s="36"/>
      <c r="BM550" s="36"/>
      <c r="BN550" s="36"/>
      <c r="BO550" s="36"/>
      <c r="BP550" s="36"/>
      <c r="BQ550" s="36"/>
      <c r="BR550" s="36"/>
    </row>
    <row r="551" spans="2:70" ht="15" customHeight="1">
      <c r="B551" s="48">
        <v>628</v>
      </c>
      <c r="C551" s="48" t="s">
        <v>1703</v>
      </c>
      <c r="D551" s="108">
        <v>1187</v>
      </c>
      <c r="E551" s="109" t="s">
        <v>2508</v>
      </c>
      <c r="F551" s="109" t="s">
        <v>1818</v>
      </c>
      <c r="G551" s="109" t="s">
        <v>1844</v>
      </c>
      <c r="H551" s="108" t="s">
        <v>1182</v>
      </c>
      <c r="I551" s="108" t="s">
        <v>2965</v>
      </c>
      <c r="J551" s="108" t="s">
        <v>2568</v>
      </c>
      <c r="K551" s="108" t="s">
        <v>2859</v>
      </c>
      <c r="L551" s="108">
        <v>8</v>
      </c>
      <c r="M551" s="110" t="s">
        <v>2618</v>
      </c>
      <c r="N551" s="109" t="s">
        <v>1712</v>
      </c>
      <c r="O551" s="111"/>
      <c r="P551" s="111" t="s">
        <v>1185</v>
      </c>
      <c r="Q551" s="111">
        <v>1</v>
      </c>
      <c r="R551" s="109">
        <v>10</v>
      </c>
      <c r="S551" s="109"/>
      <c r="T551" s="109" t="s">
        <v>7</v>
      </c>
      <c r="U551" s="108">
        <v>1</v>
      </c>
      <c r="V551" s="109">
        <v>2007</v>
      </c>
      <c r="W551" s="108">
        <f>IF(Table1[[#This Row],[ExpenditureDetails1]]=2010,1,(2010-Table1[[#This Row],[ExpenditureDetails1]]))</f>
        <v>3</v>
      </c>
      <c r="X551" s="109">
        <v>0.3</v>
      </c>
      <c r="Y551" s="174">
        <f>Table1[[#This Row],[ExpenditureDetails3]]*100000</f>
        <v>30000</v>
      </c>
      <c r="Z551" s="174">
        <f>Table1[[#This Row],[ExpenditureDetails4]]/Table1[[#This Row],[Component detail 4]]</f>
        <v>30000</v>
      </c>
      <c r="AA551" s="109">
        <v>2</v>
      </c>
      <c r="AB551" s="109">
        <v>10</v>
      </c>
      <c r="AC551" s="174">
        <f>IF(ISNUMBER([ExpenditureDetails4]),[ExpenditureDetails4]*HLOOKUP([ExpenditureDetails1],'Currency Conversion'!$A$6:$BE$45,19,FALSE),"No Data")</f>
        <v>36402.246877078847</v>
      </c>
      <c r="AD551" s="174">
        <f>Table1[[#This Row],[Calculations1]]/exchange_rate_2010</f>
        <v>796.09842205934115</v>
      </c>
      <c r="AE5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3640.2246877078846</v>
      </c>
      <c r="AF551" s="174">
        <f>Table1[[#This Row],[Calculations3]]/exchange_rate_2010</f>
        <v>79.609842205934115</v>
      </c>
      <c r="AG551" s="110"/>
      <c r="AH551" s="53"/>
      <c r="BD551" s="36"/>
      <c r="BE551" s="36"/>
      <c r="BF551" s="36"/>
      <c r="BG551" s="36"/>
      <c r="BH551" s="36"/>
      <c r="BI551" s="36"/>
      <c r="BJ551" s="36"/>
      <c r="BK551" s="48"/>
      <c r="BL551" s="36"/>
      <c r="BM551" s="36"/>
      <c r="BN551" s="36"/>
      <c r="BO551" s="36"/>
      <c r="BP551" s="36"/>
      <c r="BQ551" s="36"/>
      <c r="BR551" s="36"/>
    </row>
    <row r="552" spans="2:70" ht="15" customHeight="1">
      <c r="B552" s="48">
        <v>629</v>
      </c>
      <c r="C552" s="48" t="s">
        <v>1703</v>
      </c>
      <c r="D552" s="108">
        <v>1187</v>
      </c>
      <c r="E552" s="109" t="s">
        <v>2508</v>
      </c>
      <c r="F552" s="109" t="s">
        <v>1818</v>
      </c>
      <c r="G552" s="109" t="s">
        <v>1844</v>
      </c>
      <c r="H552" s="108" t="s">
        <v>1182</v>
      </c>
      <c r="I552" s="108" t="s">
        <v>2965</v>
      </c>
      <c r="J552" s="108" t="s">
        <v>2568</v>
      </c>
      <c r="K552" s="108" t="s">
        <v>2859</v>
      </c>
      <c r="L552" s="108">
        <v>8</v>
      </c>
      <c r="M552" s="110" t="s">
        <v>2618</v>
      </c>
      <c r="N552" s="109" t="s">
        <v>2478</v>
      </c>
      <c r="O552" s="111" t="s">
        <v>348</v>
      </c>
      <c r="P552" s="111" t="s">
        <v>369</v>
      </c>
      <c r="Q552" s="111">
        <v>1</v>
      </c>
      <c r="R552" s="109"/>
      <c r="S552" s="109"/>
      <c r="T552" s="109" t="s">
        <v>7</v>
      </c>
      <c r="U552" s="108">
        <v>1</v>
      </c>
      <c r="V552" s="109">
        <v>2003</v>
      </c>
      <c r="W552" s="108">
        <f>IF(Table1[[#This Row],[ExpenditureDetails1]]=2010,1,(2010-Table1[[#This Row],[ExpenditureDetails1]]))</f>
        <v>7</v>
      </c>
      <c r="X552" s="109">
        <v>2.27</v>
      </c>
      <c r="Y552" s="174">
        <f>Table1[[#This Row],[ExpenditureDetails3]]*100000</f>
        <v>227000</v>
      </c>
      <c r="Z552" s="174">
        <f>Table1[[#This Row],[ExpenditureDetails4]]/Table1[[#This Row],[Component detail 4]]</f>
        <v>227000</v>
      </c>
      <c r="AA552" s="109">
        <v>1</v>
      </c>
      <c r="AB552" s="109">
        <v>15</v>
      </c>
      <c r="AC552" s="174">
        <f>IF(ISNUMBER([ExpenditureDetails4]),[ExpenditureDetails4]*HLOOKUP([ExpenditureDetails1],'Currency Conversion'!$A$6:$BE$45,19,FALSE),"No Data")</f>
        <v>343740.46820474206</v>
      </c>
      <c r="AD552" s="174">
        <f>Table1[[#This Row],[Calculations1]]/exchange_rate_2010</f>
        <v>7517.4272967211364</v>
      </c>
      <c r="AE5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22916.031213649472</v>
      </c>
      <c r="AF552" s="174">
        <f>Table1[[#This Row],[Calculations3]]/exchange_rate_2010</f>
        <v>501.16181978140912</v>
      </c>
      <c r="AG552" s="110"/>
      <c r="AH552" s="53"/>
      <c r="BD552" s="36"/>
      <c r="BE552" s="36"/>
      <c r="BF552" s="36"/>
      <c r="BG552" s="36"/>
      <c r="BH552" s="36"/>
      <c r="BI552" s="36"/>
      <c r="BJ552" s="36"/>
      <c r="BK552" s="48"/>
      <c r="BL552" s="36"/>
      <c r="BM552" s="36"/>
      <c r="BN552" s="36"/>
      <c r="BO552" s="36"/>
      <c r="BP552" s="36"/>
      <c r="BQ552" s="36"/>
      <c r="BR552" s="36"/>
    </row>
    <row r="553" spans="2:70" ht="15" customHeight="1">
      <c r="B553" s="48">
        <v>630</v>
      </c>
      <c r="C553" s="48" t="s">
        <v>1703</v>
      </c>
      <c r="D553" s="108">
        <v>1187</v>
      </c>
      <c r="E553" s="109" t="s">
        <v>2508</v>
      </c>
      <c r="F553" s="109" t="s">
        <v>1818</v>
      </c>
      <c r="G553" s="109" t="s">
        <v>1844</v>
      </c>
      <c r="H553" s="108" t="s">
        <v>1182</v>
      </c>
      <c r="I553" s="108" t="s">
        <v>2965</v>
      </c>
      <c r="J553" s="108" t="s">
        <v>2568</v>
      </c>
      <c r="K553" s="108" t="s">
        <v>2859</v>
      </c>
      <c r="L553" s="108">
        <v>8</v>
      </c>
      <c r="M553" s="110" t="s">
        <v>2618</v>
      </c>
      <c r="N553" s="111" t="s">
        <v>364</v>
      </c>
      <c r="O553" s="111" t="s">
        <v>2465</v>
      </c>
      <c r="P553" s="111" t="s">
        <v>364</v>
      </c>
      <c r="Q553" s="111">
        <v>1</v>
      </c>
      <c r="R553" s="109"/>
      <c r="S553" s="109"/>
      <c r="T553" s="109" t="s">
        <v>7</v>
      </c>
      <c r="U553" s="108">
        <v>1</v>
      </c>
      <c r="V553" s="109">
        <v>2010</v>
      </c>
      <c r="W553" s="108">
        <f>IF(Table1[[#This Row],[ExpenditureDetails1]]=2010,1,(2010-Table1[[#This Row],[ExpenditureDetails1]]))</f>
        <v>1</v>
      </c>
      <c r="X553" s="109">
        <v>6.1</v>
      </c>
      <c r="Y553" s="174">
        <f>Table1[[#This Row],[ExpenditureDetails3]]*100000</f>
        <v>610000</v>
      </c>
      <c r="Z553" s="174">
        <f>Table1[[#This Row],[ExpenditureDetails4]]/Table1[[#This Row],[Component detail 4]]</f>
        <v>610000</v>
      </c>
      <c r="AA553" s="109">
        <v>1</v>
      </c>
      <c r="AB553" s="109">
        <v>20</v>
      </c>
      <c r="AC553" s="174">
        <f>IF(ISNUMBER([ExpenditureDetails4]),[ExpenditureDetails4]*HLOOKUP([ExpenditureDetails1],'Currency Conversion'!$A$6:$BE$45,19,FALSE),"No Data")</f>
        <v>610000</v>
      </c>
      <c r="AD553" s="174">
        <f>Table1[[#This Row],[Calculations1]]/exchange_rate_2010</f>
        <v>13340.386352963698</v>
      </c>
      <c r="AE5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30500</v>
      </c>
      <c r="AF553" s="174">
        <f>Table1[[#This Row],[Calculations3]]/exchange_rate_2010</f>
        <v>667.01931764818494</v>
      </c>
      <c r="AG553" s="110"/>
      <c r="AH553" s="53"/>
      <c r="BD553" s="36"/>
      <c r="BE553" s="36"/>
      <c r="BF553" s="36"/>
      <c r="BG553" s="36"/>
      <c r="BH553" s="36"/>
      <c r="BI553" s="36"/>
      <c r="BJ553" s="36"/>
      <c r="BK553" s="48"/>
      <c r="BL553" s="36"/>
      <c r="BM553" s="36"/>
      <c r="BN553" s="36"/>
      <c r="BO553" s="36"/>
      <c r="BP553" s="36"/>
      <c r="BQ553" s="36"/>
      <c r="BR553" s="36"/>
    </row>
    <row r="554" spans="2:70" ht="15" customHeight="1">
      <c r="B554" s="48">
        <v>631</v>
      </c>
      <c r="C554" s="48" t="s">
        <v>1703</v>
      </c>
      <c r="D554" s="108">
        <v>1187</v>
      </c>
      <c r="E554" s="109" t="s">
        <v>2508</v>
      </c>
      <c r="F554" s="109" t="s">
        <v>1818</v>
      </c>
      <c r="G554" s="109" t="s">
        <v>1844</v>
      </c>
      <c r="H554" s="108" t="s">
        <v>1182</v>
      </c>
      <c r="I554" s="108" t="s">
        <v>2965</v>
      </c>
      <c r="J554" s="108" t="s">
        <v>2568</v>
      </c>
      <c r="K554" s="108" t="s">
        <v>2859</v>
      </c>
      <c r="L554" s="108">
        <v>8</v>
      </c>
      <c r="M554" s="110" t="s">
        <v>2618</v>
      </c>
      <c r="N554" s="111" t="s">
        <v>364</v>
      </c>
      <c r="O554" s="111" t="s">
        <v>2467</v>
      </c>
      <c r="P554" s="111" t="s">
        <v>1188</v>
      </c>
      <c r="Q554" s="109">
        <v>8</v>
      </c>
      <c r="R554" s="109"/>
      <c r="S554" s="109"/>
      <c r="T554" s="109" t="s">
        <v>7</v>
      </c>
      <c r="U554" s="108">
        <v>1</v>
      </c>
      <c r="V554" s="109">
        <v>2010</v>
      </c>
      <c r="W554" s="108">
        <f>IF(Table1[[#This Row],[ExpenditureDetails1]]=2010,1,(2010-Table1[[#This Row],[ExpenditureDetails1]]))</f>
        <v>1</v>
      </c>
      <c r="X554" s="109">
        <v>0.74299999999999999</v>
      </c>
      <c r="Y554" s="174">
        <f>Table1[[#This Row],[ExpenditureDetails3]]*100000</f>
        <v>74300</v>
      </c>
      <c r="Z554" s="174">
        <f>Table1[[#This Row],[ExpenditureDetails4]]/Table1[[#This Row],[Component detail 4]]</f>
        <v>9287.5</v>
      </c>
      <c r="AA554" s="109">
        <v>1</v>
      </c>
      <c r="AB554" s="109">
        <v>10</v>
      </c>
      <c r="AC554" s="174">
        <f>IF(ISNUMBER([ExpenditureDetails4]),[ExpenditureDetails4]*HLOOKUP([ExpenditureDetails1],'Currency Conversion'!$A$6:$BE$45,19,FALSE),"No Data")</f>
        <v>74300</v>
      </c>
      <c r="AD554" s="174">
        <f>Table1[[#This Row],[Calculations1]]/exchange_rate_2010</f>
        <v>1624.9027967626275</v>
      </c>
      <c r="AE5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7430</v>
      </c>
      <c r="AF554" s="174">
        <f>Table1[[#This Row],[Calculations3]]/exchange_rate_2010</f>
        <v>162.49027967626276</v>
      </c>
      <c r="AG554" s="110"/>
      <c r="AH554" s="53"/>
      <c r="BD554" s="36"/>
      <c r="BE554" s="36"/>
      <c r="BF554" s="36"/>
      <c r="BG554" s="36"/>
      <c r="BH554" s="36"/>
      <c r="BI554" s="36"/>
      <c r="BJ554" s="36"/>
      <c r="BK554" s="48"/>
      <c r="BL554" s="36"/>
      <c r="BM554" s="36"/>
      <c r="BN554" s="36"/>
      <c r="BO554" s="36"/>
      <c r="BP554" s="36"/>
      <c r="BQ554" s="36"/>
      <c r="BR554" s="36"/>
    </row>
    <row r="555" spans="2:70" ht="15" customHeight="1">
      <c r="B555" s="48">
        <v>632</v>
      </c>
      <c r="C555" s="48" t="s">
        <v>1703</v>
      </c>
      <c r="D555" s="108">
        <v>1187</v>
      </c>
      <c r="E555" s="109" t="s">
        <v>2508</v>
      </c>
      <c r="F555" s="109" t="s">
        <v>1818</v>
      </c>
      <c r="G555" s="109" t="s">
        <v>1844</v>
      </c>
      <c r="H555" s="108" t="s">
        <v>1182</v>
      </c>
      <c r="I555" s="108" t="s">
        <v>2965</v>
      </c>
      <c r="J555" s="108" t="s">
        <v>2568</v>
      </c>
      <c r="K555" s="108" t="s">
        <v>2859</v>
      </c>
      <c r="L555" s="108">
        <v>8</v>
      </c>
      <c r="M555" s="110" t="s">
        <v>2618</v>
      </c>
      <c r="N555" s="111" t="s">
        <v>1717</v>
      </c>
      <c r="O555" s="111"/>
      <c r="P555" s="111" t="s">
        <v>1192</v>
      </c>
      <c r="Q555" s="109">
        <v>4</v>
      </c>
      <c r="R555" s="109"/>
      <c r="S555" s="109"/>
      <c r="T555" s="109" t="s">
        <v>31</v>
      </c>
      <c r="U555" s="108">
        <v>3</v>
      </c>
      <c r="V555" s="109">
        <v>2010</v>
      </c>
      <c r="W555" s="108"/>
      <c r="X555" s="109">
        <v>2.97</v>
      </c>
      <c r="Y555" s="174">
        <f>Table1[[#This Row],[ExpenditureDetails3]]*100000</f>
        <v>297000</v>
      </c>
      <c r="Z555" s="174">
        <f>Table1[[#This Row],[ExpenditureDetails4]]/Table1[[#This Row],[Component detail 4]]</f>
        <v>74250</v>
      </c>
      <c r="AA555" s="109">
        <v>1</v>
      </c>
      <c r="AB555" s="109"/>
      <c r="AC555" s="174">
        <f>IF(ISNUMBER([ExpenditureDetails4]),[ExpenditureDetails4]*HLOOKUP([ExpenditureDetails1],'Currency Conversion'!$A$6:$BE$45,19,FALSE),"No Data")</f>
        <v>297000</v>
      </c>
      <c r="AD555" s="174">
        <f>Table1[[#This Row],[Calculations1]]/exchange_rate_2010</f>
        <v>6495.2372898856038</v>
      </c>
      <c r="AE5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297000</v>
      </c>
      <c r="AF555" s="174">
        <f>Table1[[#This Row],[Calculations3]]/exchange_rate_2010</f>
        <v>6495.2372898856038</v>
      </c>
      <c r="AG555" s="110"/>
      <c r="AH555" s="53"/>
      <c r="BD555" s="36"/>
      <c r="BE555" s="36"/>
      <c r="BF555" s="36"/>
      <c r="BG555" s="36"/>
      <c r="BH555" s="36"/>
      <c r="BI555" s="36"/>
      <c r="BJ555" s="36"/>
      <c r="BK555" s="48"/>
      <c r="BL555" s="36"/>
      <c r="BM555" s="36"/>
      <c r="BN555" s="36"/>
      <c r="BO555" s="36"/>
      <c r="BP555" s="36"/>
      <c r="BQ555" s="36"/>
      <c r="BR555" s="36"/>
    </row>
    <row r="556" spans="2:70" ht="15" customHeight="1">
      <c r="B556" s="48">
        <v>633</v>
      </c>
      <c r="C556" s="48" t="s">
        <v>1703</v>
      </c>
      <c r="D556" s="108">
        <v>1187</v>
      </c>
      <c r="E556" s="109" t="s">
        <v>2508</v>
      </c>
      <c r="F556" s="109" t="s">
        <v>1818</v>
      </c>
      <c r="G556" s="109" t="s">
        <v>1844</v>
      </c>
      <c r="H556" s="108" t="s">
        <v>1182</v>
      </c>
      <c r="I556" s="108" t="s">
        <v>2965</v>
      </c>
      <c r="J556" s="108" t="s">
        <v>2568</v>
      </c>
      <c r="K556" s="108" t="s">
        <v>2859</v>
      </c>
      <c r="L556" s="108">
        <v>8</v>
      </c>
      <c r="M556" s="110" t="s">
        <v>2618</v>
      </c>
      <c r="N556" s="111" t="s">
        <v>1717</v>
      </c>
      <c r="O556" s="111"/>
      <c r="P556" s="111" t="s">
        <v>1180</v>
      </c>
      <c r="Q556" s="111">
        <v>1</v>
      </c>
      <c r="R556" s="109"/>
      <c r="S556" s="109"/>
      <c r="T556" s="109" t="s">
        <v>31</v>
      </c>
      <c r="U556" s="108">
        <v>3</v>
      </c>
      <c r="V556" s="109">
        <v>2010</v>
      </c>
      <c r="W556" s="108"/>
      <c r="X556" s="109">
        <v>1.05</v>
      </c>
      <c r="Y556" s="174">
        <f>Table1[[#This Row],[ExpenditureDetails3]]*100000</f>
        <v>105000</v>
      </c>
      <c r="Z556" s="174">
        <f>Table1[[#This Row],[ExpenditureDetails4]]/Table1[[#This Row],[Component detail 4]]</f>
        <v>105000</v>
      </c>
      <c r="AA556" s="109">
        <v>1</v>
      </c>
      <c r="AB556" s="109"/>
      <c r="AC556" s="174">
        <f>IF(ISNUMBER([ExpenditureDetails4]),[ExpenditureDetails4]*HLOOKUP([ExpenditureDetails1],'Currency Conversion'!$A$6:$BE$45,19,FALSE),"No Data")</f>
        <v>105000</v>
      </c>
      <c r="AD556" s="174">
        <f>Table1[[#This Row],[Calculations1]]/exchange_rate_2010</f>
        <v>2296.2960115757187</v>
      </c>
      <c r="AE5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105000</v>
      </c>
      <c r="AF556" s="174">
        <f>Table1[[#This Row],[Calculations3]]/exchange_rate_2010</f>
        <v>2296.2960115757187</v>
      </c>
      <c r="AG556" s="110"/>
      <c r="AH556" s="53"/>
      <c r="BD556" s="36"/>
      <c r="BE556" s="36"/>
      <c r="BF556" s="36"/>
      <c r="BG556" s="36"/>
      <c r="BH556" s="36"/>
      <c r="BI556" s="36"/>
      <c r="BJ556" s="36"/>
      <c r="BK556" s="48"/>
      <c r="BL556" s="36"/>
      <c r="BM556" s="36"/>
      <c r="BN556" s="36"/>
      <c r="BO556" s="36"/>
      <c r="BP556" s="36"/>
      <c r="BQ556" s="36"/>
      <c r="BR556" s="36"/>
    </row>
    <row r="557" spans="2:70" ht="15" customHeight="1">
      <c r="B557" s="48">
        <v>634</v>
      </c>
      <c r="C557" s="48" t="s">
        <v>1703</v>
      </c>
      <c r="D557" s="108">
        <v>1187</v>
      </c>
      <c r="E557" s="109" t="s">
        <v>2508</v>
      </c>
      <c r="F557" s="109" t="s">
        <v>1818</v>
      </c>
      <c r="G557" s="109" t="s">
        <v>1844</v>
      </c>
      <c r="H557" s="108" t="s">
        <v>1182</v>
      </c>
      <c r="I557" s="108" t="s">
        <v>2965</v>
      </c>
      <c r="J557" s="108" t="s">
        <v>2568</v>
      </c>
      <c r="K557" s="108" t="s">
        <v>2859</v>
      </c>
      <c r="L557" s="108">
        <v>8</v>
      </c>
      <c r="M557" s="110" t="s">
        <v>2618</v>
      </c>
      <c r="N557" s="109" t="s">
        <v>1719</v>
      </c>
      <c r="O557" s="111"/>
      <c r="P557" s="111" t="s">
        <v>1715</v>
      </c>
      <c r="Q557" s="111">
        <v>1</v>
      </c>
      <c r="R557" s="109"/>
      <c r="S557" s="109"/>
      <c r="T557" s="109" t="s">
        <v>31</v>
      </c>
      <c r="U557" s="108">
        <v>3</v>
      </c>
      <c r="V557" s="109">
        <v>2008</v>
      </c>
      <c r="W557" s="108"/>
      <c r="X557" s="109">
        <v>0.44</v>
      </c>
      <c r="Y557" s="174">
        <f>Table1[[#This Row],[ExpenditureDetails3]]*100000</f>
        <v>44000</v>
      </c>
      <c r="Z557" s="174">
        <f>Table1[[#This Row],[ExpenditureDetails4]]/Table1[[#This Row],[Component detail 4]]</f>
        <v>44000</v>
      </c>
      <c r="AA557" s="109">
        <v>1</v>
      </c>
      <c r="AB557" s="109"/>
      <c r="AC557" s="174">
        <f>IF(ISNUMBER([ExpenditureDetails4]),[ExpenditureDetails4]*HLOOKUP([ExpenditureDetails1],'Currency Conversion'!$A$6:$BE$45,19,FALSE),"No Data")</f>
        <v>50485.735656594101</v>
      </c>
      <c r="AD557" s="174">
        <f>Table1[[#This Row],[Calculations1]]/exchange_rate_2010</f>
        <v>1104.0970802828865</v>
      </c>
      <c r="AE5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50485.735656594101</v>
      </c>
      <c r="AF557" s="174">
        <f>Table1[[#This Row],[Calculations3]]/exchange_rate_2010</f>
        <v>1104.0970802828865</v>
      </c>
      <c r="AG557" s="110"/>
      <c r="AH557" s="53"/>
      <c r="BD557" s="36"/>
      <c r="BE557" s="36"/>
      <c r="BF557" s="36"/>
      <c r="BG557" s="36"/>
      <c r="BH557" s="36"/>
      <c r="BI557" s="36"/>
      <c r="BJ557" s="36"/>
      <c r="BK557" s="48"/>
      <c r="BL557" s="36"/>
      <c r="BM557" s="36"/>
      <c r="BN557" s="36"/>
      <c r="BO557" s="36"/>
      <c r="BP557" s="36"/>
      <c r="BQ557" s="36"/>
      <c r="BR557" s="36"/>
    </row>
    <row r="558" spans="2:70" ht="15" customHeight="1">
      <c r="B558" s="48">
        <v>635</v>
      </c>
      <c r="C558" s="48" t="s">
        <v>1703</v>
      </c>
      <c r="D558" s="108">
        <v>1187</v>
      </c>
      <c r="E558" s="109" t="s">
        <v>2508</v>
      </c>
      <c r="F558" s="109" t="s">
        <v>1818</v>
      </c>
      <c r="G558" s="109" t="s">
        <v>1844</v>
      </c>
      <c r="H558" s="108" t="s">
        <v>1182</v>
      </c>
      <c r="I558" s="108" t="s">
        <v>2965</v>
      </c>
      <c r="J558" s="108" t="s">
        <v>2568</v>
      </c>
      <c r="K558" s="108" t="s">
        <v>2859</v>
      </c>
      <c r="L558" s="108">
        <v>8</v>
      </c>
      <c r="M558" s="110" t="s">
        <v>2618</v>
      </c>
      <c r="N558" s="111" t="s">
        <v>1719</v>
      </c>
      <c r="O558" s="111"/>
      <c r="P558" s="111" t="s">
        <v>1193</v>
      </c>
      <c r="Q558" s="111">
        <v>1</v>
      </c>
      <c r="R558" s="109"/>
      <c r="S558" s="109"/>
      <c r="T558" s="109" t="s">
        <v>31</v>
      </c>
      <c r="U558" s="108">
        <v>3</v>
      </c>
      <c r="V558" s="109">
        <v>2008</v>
      </c>
      <c r="W558" s="108"/>
      <c r="X558" s="109">
        <v>0.34</v>
      </c>
      <c r="Y558" s="174">
        <f>Table1[[#This Row],[ExpenditureDetails3]]*100000</f>
        <v>34000</v>
      </c>
      <c r="Z558" s="174">
        <f>Table1[[#This Row],[ExpenditureDetails4]]/Table1[[#This Row],[Component detail 4]]</f>
        <v>34000</v>
      </c>
      <c r="AA558" s="109">
        <v>1</v>
      </c>
      <c r="AB558" s="109"/>
      <c r="AC558" s="174">
        <f>IF(ISNUMBER([ExpenditureDetails4]),[ExpenditureDetails4]*HLOOKUP([ExpenditureDetails1],'Currency Conversion'!$A$6:$BE$45,19,FALSE),"No Data")</f>
        <v>39011.704825549983</v>
      </c>
      <c r="AD558" s="174">
        <f>Table1[[#This Row],[Calculations1]]/exchange_rate_2010</f>
        <v>853.16592567313944</v>
      </c>
      <c r="AE5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39011.704825549983</v>
      </c>
      <c r="AF558" s="174">
        <f>Table1[[#This Row],[Calculations3]]/exchange_rate_2010</f>
        <v>853.16592567313944</v>
      </c>
      <c r="AG558" s="110"/>
      <c r="AH558" s="53"/>
      <c r="BD558" s="36"/>
      <c r="BE558" s="36"/>
      <c r="BF558" s="36"/>
      <c r="BG558" s="36"/>
      <c r="BH558" s="36"/>
      <c r="BI558" s="36"/>
      <c r="BJ558" s="36"/>
      <c r="BK558" s="48"/>
      <c r="BL558" s="36"/>
      <c r="BM558" s="36"/>
      <c r="BN558" s="36"/>
      <c r="BO558" s="36"/>
      <c r="BP558" s="36"/>
      <c r="BQ558" s="36"/>
      <c r="BR558" s="36"/>
    </row>
    <row r="559" spans="2:70" ht="15" customHeight="1">
      <c r="B559" s="48">
        <v>637</v>
      </c>
      <c r="C559" s="48" t="s">
        <v>1703</v>
      </c>
      <c r="D559" s="108">
        <v>1187</v>
      </c>
      <c r="E559" s="109" t="s">
        <v>2508</v>
      </c>
      <c r="F559" s="109" t="s">
        <v>1818</v>
      </c>
      <c r="G559" s="109" t="s">
        <v>1844</v>
      </c>
      <c r="H559" s="108" t="s">
        <v>1182</v>
      </c>
      <c r="I559" s="108" t="s">
        <v>2965</v>
      </c>
      <c r="J559" s="108" t="s">
        <v>2568</v>
      </c>
      <c r="K559" s="108" t="s">
        <v>2859</v>
      </c>
      <c r="L559" s="108">
        <v>8</v>
      </c>
      <c r="M559" s="110" t="s">
        <v>2618</v>
      </c>
      <c r="N559" s="111" t="s">
        <v>1729</v>
      </c>
      <c r="O559" s="111" t="s">
        <v>1718</v>
      </c>
      <c r="P559" s="111" t="s">
        <v>1191</v>
      </c>
      <c r="Q559" s="109">
        <v>24</v>
      </c>
      <c r="R559" s="109"/>
      <c r="S559" s="109"/>
      <c r="T559" s="109" t="s">
        <v>7</v>
      </c>
      <c r="U559" s="108">
        <v>1</v>
      </c>
      <c r="V559" s="109">
        <v>2010</v>
      </c>
      <c r="W559" s="108">
        <f>IF(Table1[[#This Row],[ExpenditureDetails1]]=2010,1,(2010-Table1[[#This Row],[ExpenditureDetails1]]))</f>
        <v>1</v>
      </c>
      <c r="X559" s="109">
        <v>0.96</v>
      </c>
      <c r="Y559" s="174">
        <f>Table1[[#This Row],[ExpenditureDetails3]]*100000</f>
        <v>96000</v>
      </c>
      <c r="Z559" s="174">
        <f>Table1[[#This Row],[ExpenditureDetails4]]/Table1[[#This Row],[Component detail 4]]</f>
        <v>4000</v>
      </c>
      <c r="AA559" s="109">
        <v>1</v>
      </c>
      <c r="AB559" s="109">
        <v>10</v>
      </c>
      <c r="AC559" s="174">
        <f>IF(ISNUMBER([ExpenditureDetails4]),[ExpenditureDetails4]*HLOOKUP([ExpenditureDetails1],'Currency Conversion'!$A$6:$BE$45,19,FALSE),"No Data")</f>
        <v>96000</v>
      </c>
      <c r="AD559" s="174">
        <f>Table1[[#This Row],[Calculations1]]/exchange_rate_2010</f>
        <v>2099.470639154943</v>
      </c>
      <c r="AE5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9600</v>
      </c>
      <c r="AF559" s="174">
        <f>Table1[[#This Row],[Calculations3]]/exchange_rate_2010</f>
        <v>209.94706391549428</v>
      </c>
      <c r="AG559" s="110"/>
      <c r="AH559" s="53"/>
      <c r="BD559" s="36"/>
      <c r="BE559" s="36"/>
      <c r="BF559" s="36"/>
      <c r="BG559" s="36"/>
      <c r="BH559" s="36"/>
      <c r="BI559" s="36"/>
      <c r="BJ559" s="36"/>
      <c r="BK559" s="48"/>
      <c r="BL559" s="36"/>
      <c r="BM559" s="36"/>
      <c r="BN559" s="36"/>
      <c r="BO559" s="36"/>
      <c r="BP559" s="36"/>
      <c r="BQ559" s="36"/>
      <c r="BR559" s="36"/>
    </row>
    <row r="560" spans="2:70" ht="15" customHeight="1">
      <c r="B560" s="48">
        <v>639</v>
      </c>
      <c r="C560" s="48" t="s">
        <v>1703</v>
      </c>
      <c r="D560" s="108">
        <v>1187</v>
      </c>
      <c r="E560" s="109" t="s">
        <v>2508</v>
      </c>
      <c r="F560" s="109" t="s">
        <v>1818</v>
      </c>
      <c r="G560" s="109" t="s">
        <v>1844</v>
      </c>
      <c r="H560" s="108" t="s">
        <v>1182</v>
      </c>
      <c r="I560" s="108" t="s">
        <v>2965</v>
      </c>
      <c r="J560" s="108" t="s">
        <v>2568</v>
      </c>
      <c r="K560" s="108" t="s">
        <v>2859</v>
      </c>
      <c r="L560" s="108">
        <v>8</v>
      </c>
      <c r="M560" s="110" t="s">
        <v>2618</v>
      </c>
      <c r="N560" s="111" t="s">
        <v>2478</v>
      </c>
      <c r="O560" s="111" t="s">
        <v>348</v>
      </c>
      <c r="P560" s="111" t="s">
        <v>1186</v>
      </c>
      <c r="Q560" s="111">
        <v>1</v>
      </c>
      <c r="R560" s="109"/>
      <c r="S560" s="109"/>
      <c r="T560" s="109" t="s">
        <v>7</v>
      </c>
      <c r="U560" s="108">
        <v>1</v>
      </c>
      <c r="V560" s="109">
        <v>2003</v>
      </c>
      <c r="W560" s="108">
        <f>IF(Table1[[#This Row],[ExpenditureDetails1]]=2010,1,(2010-Table1[[#This Row],[ExpenditureDetails1]]))</f>
        <v>7</v>
      </c>
      <c r="X560" s="109">
        <v>1.1399999999999999</v>
      </c>
      <c r="Y560" s="174">
        <f>Table1[[#This Row],[ExpenditureDetails3]]*100000</f>
        <v>113999.99999999999</v>
      </c>
      <c r="Z560" s="174">
        <f>Table1[[#This Row],[ExpenditureDetails4]]/Table1[[#This Row],[Component detail 4]]</f>
        <v>113999.99999999999</v>
      </c>
      <c r="AA560" s="109">
        <v>2</v>
      </c>
      <c r="AB560" s="109">
        <v>30</v>
      </c>
      <c r="AC560" s="174">
        <f>IF(ISNUMBER([ExpenditureDetails4]),[ExpenditureDetails4]*HLOOKUP([ExpenditureDetails1],'Currency Conversion'!$A$6:$BE$45,19,FALSE),"No Data")</f>
        <v>172627.37169753565</v>
      </c>
      <c r="AD560" s="174">
        <f>Table1[[#This Row],[Calculations1]]/exchange_rate_2010</f>
        <v>3775.2718582652401</v>
      </c>
      <c r="AE5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5754.2457232511888</v>
      </c>
      <c r="AF560" s="174">
        <f>Table1[[#This Row],[Calculations3]]/exchange_rate_2010</f>
        <v>125.84239527550801</v>
      </c>
      <c r="AG560" s="110"/>
      <c r="AH560" s="53"/>
      <c r="BD560" s="36"/>
      <c r="BE560" s="36"/>
      <c r="BF560" s="36"/>
      <c r="BG560" s="36"/>
      <c r="BH560" s="36"/>
      <c r="BI560" s="36"/>
      <c r="BJ560" s="36"/>
      <c r="BK560" s="48"/>
      <c r="BL560" s="36"/>
      <c r="BM560" s="36"/>
      <c r="BN560" s="36"/>
      <c r="BO560" s="36"/>
      <c r="BP560" s="36"/>
      <c r="BQ560" s="36"/>
      <c r="BR560" s="36"/>
    </row>
    <row r="561" spans="2:70" ht="15" customHeight="1">
      <c r="B561" s="48">
        <v>640</v>
      </c>
      <c r="C561" s="48" t="s">
        <v>1703</v>
      </c>
      <c r="D561" s="108">
        <v>711</v>
      </c>
      <c r="E561" s="109" t="s">
        <v>2508</v>
      </c>
      <c r="F561" s="109" t="s">
        <v>1814</v>
      </c>
      <c r="G561" s="109" t="s">
        <v>717</v>
      </c>
      <c r="H561" s="108" t="s">
        <v>887</v>
      </c>
      <c r="I561" s="108" t="s">
        <v>2966</v>
      </c>
      <c r="J561" s="108" t="s">
        <v>2567</v>
      </c>
      <c r="K561" s="108" t="s">
        <v>2859</v>
      </c>
      <c r="L561" s="108">
        <v>5</v>
      </c>
      <c r="M561" s="110" t="s">
        <v>2617</v>
      </c>
      <c r="N561" s="111" t="s">
        <v>20</v>
      </c>
      <c r="O561" s="111" t="s">
        <v>2486</v>
      </c>
      <c r="P561" s="111" t="s">
        <v>890</v>
      </c>
      <c r="Q561" s="111">
        <v>1</v>
      </c>
      <c r="R561" s="109">
        <v>400</v>
      </c>
      <c r="S561" s="109"/>
      <c r="T561" s="109" t="s">
        <v>7</v>
      </c>
      <c r="U561" s="108">
        <v>1</v>
      </c>
      <c r="V561" s="109">
        <v>1997</v>
      </c>
      <c r="W561" s="108">
        <f>IF(Table1[[#This Row],[ExpenditureDetails1]]=2010,1,(2010-Table1[[#This Row],[ExpenditureDetails1]]))</f>
        <v>13</v>
      </c>
      <c r="X561" s="109">
        <v>0.75</v>
      </c>
      <c r="Y561" s="174">
        <f>Table1[[#This Row],[ExpenditureDetails3]]*100000</f>
        <v>75000</v>
      </c>
      <c r="Z561" s="174">
        <f>Table1[[#This Row],[ExpenditureDetails4]]/Table1[[#This Row],[Component detail 4]]</f>
        <v>75000</v>
      </c>
      <c r="AA561" s="109">
        <v>1</v>
      </c>
      <c r="AB561" s="109">
        <v>10</v>
      </c>
      <c r="AC561" s="174">
        <f>IF(ISNUMBER([ExpenditureDetails4]),[ExpenditureDetails4]*HLOOKUP([ExpenditureDetails1],'Currency Conversion'!$A$6:$BE$45,19,FALSE),"No Data")</f>
        <v>150030.65278011546</v>
      </c>
      <c r="AD561" s="174">
        <f>Table1[[#This Row],[Calculations1]]/exchange_rate_2010</f>
        <v>3281.0932342198157</v>
      </c>
      <c r="AE5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15003.065278011545</v>
      </c>
      <c r="AF561" s="174">
        <f>Table1[[#This Row],[Calculations3]]/exchange_rate_2010</f>
        <v>328.10932342198151</v>
      </c>
      <c r="AG561" s="110"/>
      <c r="AH561" s="53"/>
      <c r="BD561" s="36"/>
      <c r="BE561" s="36"/>
      <c r="BF561" s="36"/>
      <c r="BG561" s="36"/>
      <c r="BH561" s="36"/>
      <c r="BI561" s="36"/>
      <c r="BJ561" s="36"/>
      <c r="BK561" s="48"/>
      <c r="BL561" s="36"/>
      <c r="BM561" s="36"/>
      <c r="BN561" s="36"/>
      <c r="BO561" s="36"/>
      <c r="BP561" s="36"/>
      <c r="BQ561" s="36"/>
      <c r="BR561" s="36"/>
    </row>
    <row r="562" spans="2:70" ht="15" customHeight="1">
      <c r="B562" s="48">
        <v>641</v>
      </c>
      <c r="C562" s="48" t="s">
        <v>1703</v>
      </c>
      <c r="D562" s="108">
        <v>711</v>
      </c>
      <c r="E562" s="109" t="s">
        <v>2508</v>
      </c>
      <c r="F562" s="109" t="s">
        <v>1814</v>
      </c>
      <c r="G562" s="109" t="s">
        <v>717</v>
      </c>
      <c r="H562" s="108" t="s">
        <v>887</v>
      </c>
      <c r="I562" s="108" t="s">
        <v>2966</v>
      </c>
      <c r="J562" s="108" t="s">
        <v>2567</v>
      </c>
      <c r="K562" s="108" t="s">
        <v>2859</v>
      </c>
      <c r="L562" s="108">
        <v>5</v>
      </c>
      <c r="M562" s="110" t="s">
        <v>2617</v>
      </c>
      <c r="N562" s="111" t="s">
        <v>20</v>
      </c>
      <c r="O562" s="111" t="s">
        <v>2486</v>
      </c>
      <c r="P562" s="111" t="s">
        <v>889</v>
      </c>
      <c r="Q562" s="111">
        <v>1</v>
      </c>
      <c r="R562" s="109">
        <v>440</v>
      </c>
      <c r="S562" s="109"/>
      <c r="T562" s="109" t="s">
        <v>7</v>
      </c>
      <c r="U562" s="108">
        <v>1</v>
      </c>
      <c r="V562" s="109">
        <v>1997</v>
      </c>
      <c r="W562" s="108">
        <f>IF(Table1[[#This Row],[ExpenditureDetails1]]=2010,1,(2010-Table1[[#This Row],[ExpenditureDetails1]]))</f>
        <v>13</v>
      </c>
      <c r="X562" s="109">
        <v>0.9</v>
      </c>
      <c r="Y562" s="174">
        <f>Table1[[#This Row],[ExpenditureDetails3]]*100000</f>
        <v>90000</v>
      </c>
      <c r="Z562" s="174">
        <f>Table1[[#This Row],[ExpenditureDetails4]]/Table1[[#This Row],[Component detail 4]]</f>
        <v>90000</v>
      </c>
      <c r="AA562" s="109">
        <v>1</v>
      </c>
      <c r="AB562" s="109">
        <v>10</v>
      </c>
      <c r="AC562" s="174">
        <f>IF(ISNUMBER([ExpenditureDetails4]),[ExpenditureDetails4]*HLOOKUP([ExpenditureDetails1],'Currency Conversion'!$A$6:$BE$45,19,FALSE),"No Data")</f>
        <v>180036.78333613856</v>
      </c>
      <c r="AD562" s="174">
        <f>Table1[[#This Row],[Calculations1]]/exchange_rate_2010</f>
        <v>3937.3118810637789</v>
      </c>
      <c r="AE5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18003.678333613854</v>
      </c>
      <c r="AF562" s="174">
        <f>Table1[[#This Row],[Calculations3]]/exchange_rate_2010</f>
        <v>393.73118810637783</v>
      </c>
      <c r="AG562" s="110"/>
      <c r="AH562" s="53"/>
      <c r="BD562" s="36"/>
      <c r="BE562" s="36"/>
      <c r="BF562" s="36"/>
      <c r="BG562" s="36"/>
      <c r="BH562" s="36"/>
      <c r="BI562" s="36"/>
      <c r="BJ562" s="36"/>
      <c r="BK562" s="48"/>
      <c r="BL562" s="36"/>
      <c r="BM562" s="36"/>
      <c r="BN562" s="36"/>
      <c r="BO562" s="36"/>
      <c r="BP562" s="36"/>
      <c r="BQ562" s="36"/>
      <c r="BR562" s="36"/>
    </row>
    <row r="563" spans="2:70" ht="15" customHeight="1">
      <c r="B563" s="48">
        <v>642</v>
      </c>
      <c r="C563" s="48" t="s">
        <v>1703</v>
      </c>
      <c r="D563" s="108">
        <v>711</v>
      </c>
      <c r="E563" s="109" t="s">
        <v>2508</v>
      </c>
      <c r="F563" s="109" t="s">
        <v>1814</v>
      </c>
      <c r="G563" s="109" t="s">
        <v>717</v>
      </c>
      <c r="H563" s="108" t="s">
        <v>887</v>
      </c>
      <c r="I563" s="108" t="s">
        <v>2966</v>
      </c>
      <c r="J563" s="108" t="s">
        <v>2567</v>
      </c>
      <c r="K563" s="108" t="s">
        <v>2859</v>
      </c>
      <c r="L563" s="108">
        <v>5</v>
      </c>
      <c r="M563" s="110" t="s">
        <v>2617</v>
      </c>
      <c r="N563" s="111" t="s">
        <v>20</v>
      </c>
      <c r="O563" s="111" t="s">
        <v>2486</v>
      </c>
      <c r="P563" s="111" t="s">
        <v>891</v>
      </c>
      <c r="Q563" s="111">
        <v>1</v>
      </c>
      <c r="R563" s="109">
        <v>552</v>
      </c>
      <c r="S563" s="109"/>
      <c r="T563" s="109" t="s">
        <v>7</v>
      </c>
      <c r="U563" s="108">
        <v>1</v>
      </c>
      <c r="V563" s="109">
        <v>1997</v>
      </c>
      <c r="W563" s="108">
        <f>IF(Table1[[#This Row],[ExpenditureDetails1]]=2010,1,(2010-Table1[[#This Row],[ExpenditureDetails1]]))</f>
        <v>13</v>
      </c>
      <c r="X563" s="109">
        <v>0.7</v>
      </c>
      <c r="Y563" s="174">
        <f>Table1[[#This Row],[ExpenditureDetails3]]*100000</f>
        <v>70000</v>
      </c>
      <c r="Z563" s="174">
        <f>Table1[[#This Row],[ExpenditureDetails4]]/Table1[[#This Row],[Component detail 4]]</f>
        <v>70000</v>
      </c>
      <c r="AA563" s="109">
        <v>1</v>
      </c>
      <c r="AB563" s="109">
        <v>10</v>
      </c>
      <c r="AC563" s="174">
        <f>IF(ISNUMBER([ExpenditureDetails4]),[ExpenditureDetails4]*HLOOKUP([ExpenditureDetails1],'Currency Conversion'!$A$6:$BE$45,19,FALSE),"No Data")</f>
        <v>140028.6092614411</v>
      </c>
      <c r="AD563" s="174">
        <f>Table1[[#This Row],[Calculations1]]/exchange_rate_2010</f>
        <v>3062.353685271828</v>
      </c>
      <c r="AE5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14002.860926144111</v>
      </c>
      <c r="AF563" s="174">
        <f>Table1[[#This Row],[Calculations3]]/exchange_rate_2010</f>
        <v>306.2353685271828</v>
      </c>
      <c r="AG563" s="110"/>
      <c r="AH563" s="53"/>
      <c r="BD563" s="36"/>
      <c r="BE563" s="36"/>
      <c r="BF563" s="36"/>
      <c r="BG563" s="36"/>
      <c r="BH563" s="36"/>
      <c r="BI563" s="36"/>
      <c r="BJ563" s="36"/>
      <c r="BK563" s="48"/>
      <c r="BL563" s="36"/>
      <c r="BM563" s="36"/>
      <c r="BN563" s="36"/>
      <c r="BO563" s="36"/>
      <c r="BP563" s="36"/>
      <c r="BQ563" s="36"/>
      <c r="BR563" s="36"/>
    </row>
    <row r="564" spans="2:70" ht="15" customHeight="1">
      <c r="B564" s="48">
        <v>643</v>
      </c>
      <c r="C564" s="48" t="s">
        <v>1703</v>
      </c>
      <c r="D564" s="108">
        <v>711</v>
      </c>
      <c r="E564" s="109" t="s">
        <v>2508</v>
      </c>
      <c r="F564" s="109" t="s">
        <v>1814</v>
      </c>
      <c r="G564" s="109" t="s">
        <v>717</v>
      </c>
      <c r="H564" s="108" t="s">
        <v>887</v>
      </c>
      <c r="I564" s="108" t="s">
        <v>2966</v>
      </c>
      <c r="J564" s="108" t="s">
        <v>2567</v>
      </c>
      <c r="K564" s="108" t="s">
        <v>2859</v>
      </c>
      <c r="L564" s="108">
        <v>5</v>
      </c>
      <c r="M564" s="110" t="s">
        <v>2617</v>
      </c>
      <c r="N564" s="111" t="s">
        <v>20</v>
      </c>
      <c r="O564" s="111" t="s">
        <v>2466</v>
      </c>
      <c r="P564" s="111" t="s">
        <v>156</v>
      </c>
      <c r="Q564" s="111">
        <v>1</v>
      </c>
      <c r="R564" s="109"/>
      <c r="S564" s="109"/>
      <c r="T564" s="109" t="s">
        <v>7</v>
      </c>
      <c r="U564" s="108">
        <v>1</v>
      </c>
      <c r="V564" s="109">
        <v>1997</v>
      </c>
      <c r="W564" s="108">
        <f>IF(Table1[[#This Row],[ExpenditureDetails1]]=2010,1,(2010-Table1[[#This Row],[ExpenditureDetails1]]))</f>
        <v>13</v>
      </c>
      <c r="X564" s="109">
        <v>7.0000000000000007E-2</v>
      </c>
      <c r="Y564" s="174">
        <f>Table1[[#This Row],[ExpenditureDetails3]]*100000</f>
        <v>7000.0000000000009</v>
      </c>
      <c r="Z564" s="174">
        <f>Table1[[#This Row],[ExpenditureDetails4]]/Table1[[#This Row],[Component detail 4]]</f>
        <v>7000.0000000000009</v>
      </c>
      <c r="AA564" s="109">
        <v>1</v>
      </c>
      <c r="AB564" s="109">
        <v>10</v>
      </c>
      <c r="AC564" s="174">
        <f>IF(ISNUMBER([ExpenditureDetails4]),[ExpenditureDetails4]*HLOOKUP([ExpenditureDetails1],'Currency Conversion'!$A$6:$BE$45,19,FALSE),"No Data")</f>
        <v>14002.860926144111</v>
      </c>
      <c r="AD564" s="174">
        <f>Table1[[#This Row],[Calculations1]]/exchange_rate_2010</f>
        <v>306.2353685271828</v>
      </c>
      <c r="AE5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1400.286092614411</v>
      </c>
      <c r="AF564" s="174">
        <f>Table1[[#This Row],[Calculations3]]/exchange_rate_2010</f>
        <v>30.623536852718281</v>
      </c>
      <c r="AG564" s="110"/>
      <c r="AH564" s="53"/>
      <c r="BD564" s="36"/>
      <c r="BE564" s="36"/>
      <c r="BF564" s="36"/>
      <c r="BG564" s="36"/>
      <c r="BH564" s="36"/>
      <c r="BI564" s="36"/>
      <c r="BJ564" s="36"/>
      <c r="BK564" s="48"/>
      <c r="BL564" s="36"/>
      <c r="BM564" s="36"/>
      <c r="BN564" s="36"/>
      <c r="BO564" s="36"/>
      <c r="BP564" s="36"/>
      <c r="BQ564" s="36"/>
      <c r="BR564" s="36"/>
    </row>
    <row r="565" spans="2:70" ht="15" customHeight="1">
      <c r="B565" s="48">
        <v>644</v>
      </c>
      <c r="C565" s="48" t="s">
        <v>1703</v>
      </c>
      <c r="D565" s="108">
        <v>711</v>
      </c>
      <c r="E565" s="109" t="s">
        <v>2508</v>
      </c>
      <c r="F565" s="109" t="s">
        <v>1814</v>
      </c>
      <c r="G565" s="109" t="s">
        <v>717</v>
      </c>
      <c r="H565" s="108" t="s">
        <v>887</v>
      </c>
      <c r="I565" s="108" t="s">
        <v>2966</v>
      </c>
      <c r="J565" s="108" t="s">
        <v>2567</v>
      </c>
      <c r="K565" s="108" t="s">
        <v>2859</v>
      </c>
      <c r="L565" s="108">
        <v>5</v>
      </c>
      <c r="M565" s="110" t="s">
        <v>2617</v>
      </c>
      <c r="N565" s="109" t="s">
        <v>1720</v>
      </c>
      <c r="O565" s="111"/>
      <c r="P565" s="111" t="s">
        <v>600</v>
      </c>
      <c r="Q565" s="111">
        <v>1</v>
      </c>
      <c r="R565" s="109"/>
      <c r="S565" s="109"/>
      <c r="T565" s="109" t="s">
        <v>31</v>
      </c>
      <c r="U565" s="108">
        <v>3</v>
      </c>
      <c r="V565" s="109">
        <v>2008</v>
      </c>
      <c r="W565" s="108"/>
      <c r="X565" s="109">
        <v>0.124</v>
      </c>
      <c r="Y565" s="174">
        <f>Table1[[#This Row],[ExpenditureDetails3]]*100000</f>
        <v>12400</v>
      </c>
      <c r="Z565" s="174">
        <f>Table1[[#This Row],[ExpenditureDetails4]]/Table1[[#This Row],[Component detail 4]]</f>
        <v>12400</v>
      </c>
      <c r="AA565" s="109">
        <v>1</v>
      </c>
      <c r="AB565" s="109"/>
      <c r="AC565" s="174">
        <f>IF(ISNUMBER([ExpenditureDetails4]),[ExpenditureDetails4]*HLOOKUP([ExpenditureDetails1],'Currency Conversion'!$A$6:$BE$45,19,FALSE),"No Data")</f>
        <v>14227.7982304947</v>
      </c>
      <c r="AD565" s="174">
        <f>Table1[[#This Row],[Calculations1]]/exchange_rate_2010</f>
        <v>311.15463171608616</v>
      </c>
      <c r="AE5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14227.7982304947</v>
      </c>
      <c r="AF565" s="174">
        <f>Table1[[#This Row],[Calculations3]]/exchange_rate_2010</f>
        <v>311.15463171608616</v>
      </c>
      <c r="AG565" s="110"/>
      <c r="AH565" s="53"/>
      <c r="BD565" s="36"/>
      <c r="BE565" s="36"/>
      <c r="BF565" s="36"/>
      <c r="BG565" s="36"/>
      <c r="BH565" s="36"/>
      <c r="BI565" s="36"/>
      <c r="BJ565" s="36"/>
      <c r="BK565" s="48"/>
      <c r="BL565" s="36"/>
      <c r="BM565" s="36"/>
      <c r="BN565" s="36"/>
      <c r="BO565" s="36"/>
      <c r="BP565" s="36"/>
      <c r="BQ565" s="36"/>
      <c r="BR565" s="36"/>
    </row>
    <row r="566" spans="2:70" ht="15" customHeight="1">
      <c r="B566" s="48">
        <v>645</v>
      </c>
      <c r="C566" s="48" t="s">
        <v>1703</v>
      </c>
      <c r="D566" s="108">
        <v>711</v>
      </c>
      <c r="E566" s="109" t="s">
        <v>2508</v>
      </c>
      <c r="F566" s="109" t="s">
        <v>1814</v>
      </c>
      <c r="G566" s="109" t="s">
        <v>717</v>
      </c>
      <c r="H566" s="108" t="s">
        <v>887</v>
      </c>
      <c r="I566" s="108" t="s">
        <v>2966</v>
      </c>
      <c r="J566" s="108" t="s">
        <v>2567</v>
      </c>
      <c r="K566" s="108" t="s">
        <v>2859</v>
      </c>
      <c r="L566" s="108">
        <v>5</v>
      </c>
      <c r="M566" s="110" t="s">
        <v>2617</v>
      </c>
      <c r="N566" s="109" t="s">
        <v>1729</v>
      </c>
      <c r="O566" s="109" t="s">
        <v>519</v>
      </c>
      <c r="P566" s="109" t="s">
        <v>2428</v>
      </c>
      <c r="Q566" s="111">
        <v>1</v>
      </c>
      <c r="R566" s="109"/>
      <c r="S566" s="109"/>
      <c r="T566" s="109" t="s">
        <v>7</v>
      </c>
      <c r="U566" s="108">
        <v>1</v>
      </c>
      <c r="V566" s="109">
        <v>1994</v>
      </c>
      <c r="W566" s="108">
        <f>IF(Table1[[#This Row],[ExpenditureDetails1]]=2010,1,(2010-Table1[[#This Row],[ExpenditureDetails1]]))</f>
        <v>16</v>
      </c>
      <c r="X566" s="109">
        <v>0.15</v>
      </c>
      <c r="Y566" s="174">
        <f>Table1[[#This Row],[ExpenditureDetails3]]*100000</f>
        <v>15000</v>
      </c>
      <c r="Z566" s="174">
        <f>Table1[[#This Row],[ExpenditureDetails4]]/Table1[[#This Row],[Component detail 4]]</f>
        <v>15000</v>
      </c>
      <c r="AA566" s="109">
        <v>2</v>
      </c>
      <c r="AB566" s="109">
        <v>10</v>
      </c>
      <c r="AC566" s="174">
        <f>IF(ISNUMBER([ExpenditureDetails4]),[ExpenditureDetails4]*HLOOKUP([ExpenditureDetails1],'Currency Conversion'!$A$6:$BE$45,19,FALSE),"No Data")</f>
        <v>38719.352437256646</v>
      </c>
      <c r="AD566" s="174">
        <f>Table1[[#This Row],[Calculations1]]/exchange_rate_2010</f>
        <v>846.7723292615907</v>
      </c>
      <c r="AE5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3871.9352437256648</v>
      </c>
      <c r="AF566" s="174">
        <f>Table1[[#This Row],[Calculations3]]/exchange_rate_2010</f>
        <v>84.677232926159064</v>
      </c>
      <c r="AG566" s="110"/>
      <c r="AH566" s="53"/>
      <c r="BD566" s="36"/>
      <c r="BE566" s="36"/>
      <c r="BF566" s="36"/>
      <c r="BG566" s="36"/>
      <c r="BH566" s="36"/>
      <c r="BI566" s="36"/>
      <c r="BJ566" s="36"/>
      <c r="BK566" s="48"/>
      <c r="BL566" s="36"/>
      <c r="BM566" s="36"/>
      <c r="BN566" s="36"/>
      <c r="BO566" s="36"/>
      <c r="BP566" s="36"/>
      <c r="BQ566" s="36"/>
      <c r="BR566" s="36"/>
    </row>
    <row r="567" spans="2:70" ht="15" customHeight="1">
      <c r="B567" s="48">
        <v>646</v>
      </c>
      <c r="C567" s="48" t="s">
        <v>1703</v>
      </c>
      <c r="D567" s="108">
        <v>711</v>
      </c>
      <c r="E567" s="109" t="s">
        <v>2508</v>
      </c>
      <c r="F567" s="109" t="s">
        <v>1814</v>
      </c>
      <c r="G567" s="109" t="s">
        <v>717</v>
      </c>
      <c r="H567" s="108" t="s">
        <v>887</v>
      </c>
      <c r="I567" s="108" t="s">
        <v>2966</v>
      </c>
      <c r="J567" s="108" t="s">
        <v>2567</v>
      </c>
      <c r="K567" s="108" t="s">
        <v>2859</v>
      </c>
      <c r="L567" s="108">
        <v>5</v>
      </c>
      <c r="M567" s="110" t="s">
        <v>2617</v>
      </c>
      <c r="N567" s="111" t="s">
        <v>1729</v>
      </c>
      <c r="O567" s="111" t="s">
        <v>210</v>
      </c>
      <c r="P567" s="111" t="s">
        <v>57</v>
      </c>
      <c r="Q567" s="111">
        <v>1</v>
      </c>
      <c r="R567" s="109"/>
      <c r="S567" s="109"/>
      <c r="T567" s="109" t="s">
        <v>7</v>
      </c>
      <c r="U567" s="108">
        <v>1</v>
      </c>
      <c r="V567" s="109">
        <v>2001</v>
      </c>
      <c r="W567" s="108">
        <f>IF(Table1[[#This Row],[ExpenditureDetails1]]=2010,1,(2010-Table1[[#This Row],[ExpenditureDetails1]]))</f>
        <v>9</v>
      </c>
      <c r="X567" s="109">
        <v>0.28000000000000003</v>
      </c>
      <c r="Y567" s="174">
        <f>Table1[[#This Row],[ExpenditureDetails3]]*100000</f>
        <v>28000.000000000004</v>
      </c>
      <c r="Z567" s="174">
        <f>Table1[[#This Row],[ExpenditureDetails4]]/Table1[[#This Row],[Component detail 4]]</f>
        <v>28000.000000000004</v>
      </c>
      <c r="AA567" s="109">
        <v>2</v>
      </c>
      <c r="AB567" s="109">
        <v>10</v>
      </c>
      <c r="AC567" s="174">
        <f>IF(ISNUMBER([ExpenditureDetails4]),[ExpenditureDetails4]*HLOOKUP([ExpenditureDetails1],'Currency Conversion'!$A$6:$BE$45,19,FALSE),"No Data")</f>
        <v>45341.413078643942</v>
      </c>
      <c r="AD567" s="174">
        <f>Table1[[#This Row],[Calculations1]]/exchange_rate_2010</f>
        <v>991.59339058759247</v>
      </c>
      <c r="AE5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4534.1413078643945</v>
      </c>
      <c r="AF567" s="174">
        <f>Table1[[#This Row],[Calculations3]]/exchange_rate_2010</f>
        <v>99.159339058759258</v>
      </c>
      <c r="AG567" s="110"/>
      <c r="AH567" s="53"/>
      <c r="BD567" s="36"/>
      <c r="BE567" s="36"/>
      <c r="BF567" s="36"/>
      <c r="BG567" s="36"/>
      <c r="BH567" s="36"/>
      <c r="BI567" s="36"/>
      <c r="BJ567" s="36"/>
      <c r="BK567" s="48"/>
      <c r="BL567" s="36"/>
      <c r="BM567" s="36"/>
      <c r="BN567" s="36"/>
      <c r="BO567" s="36"/>
      <c r="BP567" s="36"/>
      <c r="BQ567" s="36"/>
      <c r="BR567" s="36"/>
    </row>
    <row r="568" spans="2:70" ht="15" customHeight="1">
      <c r="B568" s="48">
        <v>647</v>
      </c>
      <c r="C568" s="48" t="s">
        <v>1703</v>
      </c>
      <c r="D568" s="108">
        <v>711</v>
      </c>
      <c r="E568" s="109" t="s">
        <v>2508</v>
      </c>
      <c r="F568" s="109" t="s">
        <v>1814</v>
      </c>
      <c r="G568" s="109" t="s">
        <v>717</v>
      </c>
      <c r="H568" s="108" t="s">
        <v>887</v>
      </c>
      <c r="I568" s="108" t="s">
        <v>2966</v>
      </c>
      <c r="J568" s="108" t="s">
        <v>2567</v>
      </c>
      <c r="K568" s="108" t="s">
        <v>2859</v>
      </c>
      <c r="L568" s="108">
        <v>5</v>
      </c>
      <c r="M568" s="110" t="s">
        <v>2617</v>
      </c>
      <c r="N568" s="109" t="s">
        <v>1712</v>
      </c>
      <c r="O568" s="111"/>
      <c r="P568" s="111" t="s">
        <v>818</v>
      </c>
      <c r="Q568" s="111">
        <v>1</v>
      </c>
      <c r="R568" s="109">
        <v>5</v>
      </c>
      <c r="S568" s="109"/>
      <c r="T568" s="109" t="s">
        <v>7</v>
      </c>
      <c r="U568" s="108">
        <v>1</v>
      </c>
      <c r="V568" s="109">
        <v>1994</v>
      </c>
      <c r="W568" s="108">
        <f>IF(Table1[[#This Row],[ExpenditureDetails1]]=2010,1,(2010-Table1[[#This Row],[ExpenditureDetails1]]))</f>
        <v>16</v>
      </c>
      <c r="X568" s="109">
        <v>0.5</v>
      </c>
      <c r="Y568" s="174">
        <f>Table1[[#This Row],[ExpenditureDetails3]]*100000</f>
        <v>50000</v>
      </c>
      <c r="Z568" s="174">
        <f>Table1[[#This Row],[ExpenditureDetails4]]/Table1[[#This Row],[Component detail 4]]</f>
        <v>50000</v>
      </c>
      <c r="AA568" s="109">
        <v>1</v>
      </c>
      <c r="AB568" s="109">
        <v>10</v>
      </c>
      <c r="AC568" s="174">
        <f>IF(ISNUMBER([ExpenditureDetails4]),[ExpenditureDetails4]*HLOOKUP([ExpenditureDetails1],'Currency Conversion'!$A$6:$BE$45,19,FALSE),"No Data")</f>
        <v>129064.50812418881</v>
      </c>
      <c r="AD568" s="174">
        <f>Table1[[#This Row],[Calculations1]]/exchange_rate_2010</f>
        <v>2822.5744308719686</v>
      </c>
      <c r="AE5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12906.450812418881</v>
      </c>
      <c r="AF568" s="174">
        <f>Table1[[#This Row],[Calculations3]]/exchange_rate_2010</f>
        <v>282.25744308719686</v>
      </c>
      <c r="AG568" s="110"/>
      <c r="AH568" s="53"/>
      <c r="BD568" s="36"/>
      <c r="BE568" s="36"/>
      <c r="BF568" s="36"/>
      <c r="BG568" s="36"/>
      <c r="BH568" s="36"/>
      <c r="BI568" s="36"/>
      <c r="BJ568" s="36"/>
      <c r="BK568" s="48"/>
      <c r="BL568" s="36"/>
      <c r="BM568" s="36"/>
      <c r="BN568" s="36"/>
      <c r="BO568" s="36"/>
      <c r="BP568" s="36"/>
      <c r="BQ568" s="36"/>
      <c r="BR568" s="36"/>
    </row>
    <row r="569" spans="2:70" ht="15" customHeight="1">
      <c r="B569" s="48">
        <v>648</v>
      </c>
      <c r="C569" s="48" t="s">
        <v>1703</v>
      </c>
      <c r="D569" s="108">
        <v>711</v>
      </c>
      <c r="E569" s="109" t="s">
        <v>2508</v>
      </c>
      <c r="F569" s="109" t="s">
        <v>1814</v>
      </c>
      <c r="G569" s="109" t="s">
        <v>717</v>
      </c>
      <c r="H569" s="108" t="s">
        <v>887</v>
      </c>
      <c r="I569" s="108" t="s">
        <v>2966</v>
      </c>
      <c r="J569" s="108" t="s">
        <v>2567</v>
      </c>
      <c r="K569" s="108" t="s">
        <v>2859</v>
      </c>
      <c r="L569" s="108">
        <v>5</v>
      </c>
      <c r="M569" s="110" t="s">
        <v>2617</v>
      </c>
      <c r="N569" s="111" t="s">
        <v>364</v>
      </c>
      <c r="O569" s="111" t="s">
        <v>2465</v>
      </c>
      <c r="P569" s="111" t="s">
        <v>888</v>
      </c>
      <c r="Q569" s="111">
        <v>1</v>
      </c>
      <c r="R569" s="109">
        <v>370</v>
      </c>
      <c r="S569" s="109"/>
      <c r="T569" s="109" t="s">
        <v>7</v>
      </c>
      <c r="U569" s="108">
        <v>1</v>
      </c>
      <c r="V569" s="109">
        <v>1997</v>
      </c>
      <c r="W569" s="108">
        <f>IF(Table1[[#This Row],[ExpenditureDetails1]]=2010,1,(2010-Table1[[#This Row],[ExpenditureDetails1]]))</f>
        <v>13</v>
      </c>
      <c r="X569" s="109">
        <v>0.6</v>
      </c>
      <c r="Y569" s="174">
        <f>Table1[[#This Row],[ExpenditureDetails3]]*100000</f>
        <v>60000</v>
      </c>
      <c r="Z569" s="174">
        <f>Table1[[#This Row],[ExpenditureDetails4]]/Table1[[#This Row],[Component detail 4]]</f>
        <v>60000</v>
      </c>
      <c r="AA569" s="109">
        <v>1</v>
      </c>
      <c r="AB569" s="109">
        <v>20</v>
      </c>
      <c r="AC569" s="174">
        <f>IF(ISNUMBER([ExpenditureDetails4]),[ExpenditureDetails4]*HLOOKUP([ExpenditureDetails1],'Currency Conversion'!$A$6:$BE$45,19,FALSE),"No Data")</f>
        <v>120024.52222409236</v>
      </c>
      <c r="AD569" s="174">
        <f>Table1[[#This Row],[Calculations1]]/exchange_rate_2010</f>
        <v>2624.8745873758521</v>
      </c>
      <c r="AE5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6001.2261112046181</v>
      </c>
      <c r="AF569" s="174">
        <f>Table1[[#This Row],[Calculations3]]/exchange_rate_2010</f>
        <v>131.24372936879263</v>
      </c>
      <c r="AG569" s="110"/>
      <c r="AH569" s="53"/>
      <c r="BD569" s="36"/>
      <c r="BE569" s="36"/>
      <c r="BF569" s="36"/>
      <c r="BG569" s="36"/>
      <c r="BH569" s="36"/>
      <c r="BI569" s="36"/>
      <c r="BJ569" s="36"/>
      <c r="BK569" s="48"/>
      <c r="BL569" s="36"/>
      <c r="BM569" s="36"/>
      <c r="BN569" s="36"/>
      <c r="BO569" s="36"/>
      <c r="BP569" s="36"/>
      <c r="BQ569" s="36"/>
      <c r="BR569" s="36"/>
    </row>
    <row r="570" spans="2:70" ht="15" customHeight="1">
      <c r="B570" s="48">
        <v>649</v>
      </c>
      <c r="C570" s="48" t="s">
        <v>1703</v>
      </c>
      <c r="D570" s="108">
        <v>711</v>
      </c>
      <c r="E570" s="109" t="s">
        <v>2508</v>
      </c>
      <c r="F570" s="109" t="s">
        <v>1814</v>
      </c>
      <c r="G570" s="109" t="s">
        <v>717</v>
      </c>
      <c r="H570" s="108" t="s">
        <v>887</v>
      </c>
      <c r="I570" s="108" t="s">
        <v>2966</v>
      </c>
      <c r="J570" s="108" t="s">
        <v>2567</v>
      </c>
      <c r="K570" s="108" t="s">
        <v>2859</v>
      </c>
      <c r="L570" s="108">
        <v>5</v>
      </c>
      <c r="M570" s="110" t="s">
        <v>2617</v>
      </c>
      <c r="N570" s="111" t="s">
        <v>364</v>
      </c>
      <c r="O570" s="111" t="s">
        <v>2467</v>
      </c>
      <c r="P570" s="111" t="s">
        <v>545</v>
      </c>
      <c r="Q570" s="111">
        <v>1</v>
      </c>
      <c r="R570" s="109"/>
      <c r="S570" s="109"/>
      <c r="T570" s="109" t="s">
        <v>7</v>
      </c>
      <c r="U570" s="108">
        <v>1</v>
      </c>
      <c r="V570" s="109">
        <v>1997</v>
      </c>
      <c r="W570" s="108">
        <f>IF(Table1[[#This Row],[ExpenditureDetails1]]=2010,1,(2010-Table1[[#This Row],[ExpenditureDetails1]]))</f>
        <v>13</v>
      </c>
      <c r="X570" s="109">
        <v>3.6999999999999998E-2</v>
      </c>
      <c r="Y570" s="174">
        <f>Table1[[#This Row],[ExpenditureDetails3]]*100000</f>
        <v>3700</v>
      </c>
      <c r="Z570" s="174">
        <f>Table1[[#This Row],[ExpenditureDetails4]]/Table1[[#This Row],[Component detail 4]]</f>
        <v>3700</v>
      </c>
      <c r="AA570" s="109">
        <v>1</v>
      </c>
      <c r="AB570" s="109">
        <v>10</v>
      </c>
      <c r="AC570" s="174">
        <f>IF(ISNUMBER([ExpenditureDetails4]),[ExpenditureDetails4]*HLOOKUP([ExpenditureDetails1],'Currency Conversion'!$A$6:$BE$45,19,FALSE),"No Data")</f>
        <v>7401.5122038190293</v>
      </c>
      <c r="AD570" s="174">
        <f>Table1[[#This Row],[Calculations1]]/exchange_rate_2010</f>
        <v>161.8672662215109</v>
      </c>
      <c r="AE5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740.15122038190293</v>
      </c>
      <c r="AF570" s="174">
        <f>Table1[[#This Row],[Calculations3]]/exchange_rate_2010</f>
        <v>16.186726622151092</v>
      </c>
      <c r="AG570" s="110"/>
      <c r="AH570" s="53"/>
      <c r="BD570" s="36"/>
      <c r="BE570" s="36"/>
      <c r="BF570" s="36"/>
      <c r="BG570" s="36"/>
      <c r="BH570" s="36"/>
      <c r="BI570" s="36"/>
      <c r="BJ570" s="36"/>
      <c r="BK570" s="48"/>
      <c r="BL570" s="36"/>
      <c r="BM570" s="36"/>
      <c r="BN570" s="36"/>
      <c r="BO570" s="36"/>
      <c r="BP570" s="36"/>
      <c r="BQ570" s="36"/>
      <c r="BR570" s="36"/>
    </row>
    <row r="571" spans="2:70" ht="15" customHeight="1">
      <c r="B571" s="48">
        <v>650</v>
      </c>
      <c r="C571" s="48" t="s">
        <v>1703</v>
      </c>
      <c r="D571" s="108">
        <v>711</v>
      </c>
      <c r="E571" s="109" t="s">
        <v>2508</v>
      </c>
      <c r="F571" s="109" t="s">
        <v>1814</v>
      </c>
      <c r="G571" s="109" t="s">
        <v>717</v>
      </c>
      <c r="H571" s="108" t="s">
        <v>887</v>
      </c>
      <c r="I571" s="108" t="s">
        <v>2966</v>
      </c>
      <c r="J571" s="108" t="s">
        <v>2567</v>
      </c>
      <c r="K571" s="108" t="s">
        <v>2859</v>
      </c>
      <c r="L571" s="108">
        <v>5</v>
      </c>
      <c r="M571" s="110" t="s">
        <v>2617</v>
      </c>
      <c r="N571" s="111" t="s">
        <v>364</v>
      </c>
      <c r="O571" s="111" t="s">
        <v>2467</v>
      </c>
      <c r="P571" s="111" t="s">
        <v>102</v>
      </c>
      <c r="Q571" s="111">
        <v>1</v>
      </c>
      <c r="R571" s="109"/>
      <c r="S571" s="109"/>
      <c r="T571" s="109" t="s">
        <v>7</v>
      </c>
      <c r="U571" s="108">
        <v>1</v>
      </c>
      <c r="V571" s="109">
        <v>1997</v>
      </c>
      <c r="W571" s="108">
        <f>IF(Table1[[#This Row],[ExpenditureDetails1]]=2010,1,(2010-Table1[[#This Row],[ExpenditureDetails1]]))</f>
        <v>13</v>
      </c>
      <c r="X571" s="109">
        <v>3.6999999999999998E-2</v>
      </c>
      <c r="Y571" s="174">
        <f>Table1[[#This Row],[ExpenditureDetails3]]*100000</f>
        <v>3700</v>
      </c>
      <c r="Z571" s="174">
        <f>Table1[[#This Row],[ExpenditureDetails4]]/Table1[[#This Row],[Component detail 4]]</f>
        <v>3700</v>
      </c>
      <c r="AA571" s="109">
        <v>1</v>
      </c>
      <c r="AB571" s="109">
        <v>10</v>
      </c>
      <c r="AC571" s="174">
        <f>IF(ISNUMBER([ExpenditureDetails4]),[ExpenditureDetails4]*HLOOKUP([ExpenditureDetails1],'Currency Conversion'!$A$6:$BE$45,19,FALSE),"No Data")</f>
        <v>7401.5122038190293</v>
      </c>
      <c r="AD571" s="174">
        <f>Table1[[#This Row],[Calculations1]]/exchange_rate_2010</f>
        <v>161.8672662215109</v>
      </c>
      <c r="AE5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740.15122038190293</v>
      </c>
      <c r="AF571" s="174">
        <f>Table1[[#This Row],[Calculations3]]/exchange_rate_2010</f>
        <v>16.186726622151092</v>
      </c>
      <c r="AG571" s="110"/>
      <c r="AH571" s="53"/>
      <c r="BD571" s="36"/>
      <c r="BE571" s="36"/>
      <c r="BF571" s="36"/>
      <c r="BG571" s="36"/>
      <c r="BH571" s="36"/>
      <c r="BI571" s="36"/>
      <c r="BJ571" s="36"/>
      <c r="BK571" s="48"/>
      <c r="BL571" s="36"/>
      <c r="BM571" s="36"/>
      <c r="BN571" s="36"/>
      <c r="BO571" s="36"/>
      <c r="BP571" s="36"/>
      <c r="BQ571" s="36"/>
      <c r="BR571" s="36"/>
    </row>
    <row r="572" spans="2:70" ht="15" customHeight="1">
      <c r="B572" s="48">
        <v>651</v>
      </c>
      <c r="C572" s="48" t="s">
        <v>1703</v>
      </c>
      <c r="D572" s="108">
        <v>711</v>
      </c>
      <c r="E572" s="109" t="s">
        <v>2508</v>
      </c>
      <c r="F572" s="109" t="s">
        <v>1814</v>
      </c>
      <c r="G572" s="109" t="s">
        <v>717</v>
      </c>
      <c r="H572" s="108" t="s">
        <v>887</v>
      </c>
      <c r="I572" s="108" t="s">
        <v>2966</v>
      </c>
      <c r="J572" s="108" t="s">
        <v>2567</v>
      </c>
      <c r="K572" s="108" t="s">
        <v>2859</v>
      </c>
      <c r="L572" s="108">
        <v>5</v>
      </c>
      <c r="M572" s="110" t="s">
        <v>2617</v>
      </c>
      <c r="N572" s="111" t="s">
        <v>1729</v>
      </c>
      <c r="O572" s="111" t="s">
        <v>210</v>
      </c>
      <c r="P572" s="111" t="s">
        <v>37</v>
      </c>
      <c r="Q572" s="111">
        <v>1</v>
      </c>
      <c r="R572" s="109"/>
      <c r="S572" s="109"/>
      <c r="T572" s="109" t="s">
        <v>7</v>
      </c>
      <c r="U572" s="108">
        <v>1</v>
      </c>
      <c r="V572" s="109">
        <v>2004</v>
      </c>
      <c r="W572" s="108">
        <f>IF(Table1[[#This Row],[ExpenditureDetails1]]=2010,1,(2010-Table1[[#This Row],[ExpenditureDetails1]]))</f>
        <v>6</v>
      </c>
      <c r="X572" s="109">
        <v>0.25</v>
      </c>
      <c r="Y572" s="174">
        <f>Table1[[#This Row],[ExpenditureDetails3]]*100000</f>
        <v>25000</v>
      </c>
      <c r="Z572" s="174">
        <f>Table1[[#This Row],[ExpenditureDetails4]]/Table1[[#This Row],[Component detail 4]]</f>
        <v>25000</v>
      </c>
      <c r="AA572" s="109">
        <v>1</v>
      </c>
      <c r="AB572" s="109">
        <v>10</v>
      </c>
      <c r="AC572" s="174">
        <f>IF(ISNUMBER([ExpenditureDetails4]),[ExpenditureDetails4]*HLOOKUP([ExpenditureDetails1],'Currency Conversion'!$A$6:$BE$45,19,FALSE),"No Data")</f>
        <v>36556.908238073891</v>
      </c>
      <c r="AD572" s="174">
        <f>Table1[[#This Row],[Calculations1]]/exchange_rate_2010</f>
        <v>799.48078650122488</v>
      </c>
      <c r="AE5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3655.6908238073893</v>
      </c>
      <c r="AF572" s="174">
        <f>Table1[[#This Row],[Calculations3]]/exchange_rate_2010</f>
        <v>79.948078650122483</v>
      </c>
      <c r="AG572" s="110"/>
      <c r="AH572" s="53"/>
      <c r="BD572" s="36"/>
      <c r="BE572" s="36"/>
      <c r="BF572" s="36"/>
      <c r="BG572" s="36"/>
      <c r="BH572" s="36"/>
      <c r="BI572" s="36"/>
      <c r="BJ572" s="36"/>
      <c r="BK572" s="48"/>
      <c r="BL572" s="36"/>
      <c r="BM572" s="36"/>
      <c r="BN572" s="36"/>
      <c r="BO572" s="36"/>
      <c r="BP572" s="36"/>
      <c r="BQ572" s="36"/>
      <c r="BR572" s="36"/>
    </row>
    <row r="573" spans="2:70" ht="15" customHeight="1">
      <c r="B573" s="48">
        <v>652</v>
      </c>
      <c r="C573" s="48" t="s">
        <v>1703</v>
      </c>
      <c r="D573" s="108">
        <v>711</v>
      </c>
      <c r="E573" s="109" t="s">
        <v>2508</v>
      </c>
      <c r="F573" s="109" t="s">
        <v>1814</v>
      </c>
      <c r="G573" s="109" t="s">
        <v>717</v>
      </c>
      <c r="H573" s="108" t="s">
        <v>887</v>
      </c>
      <c r="I573" s="108" t="s">
        <v>2966</v>
      </c>
      <c r="J573" s="108" t="s">
        <v>2567</v>
      </c>
      <c r="K573" s="108" t="s">
        <v>2859</v>
      </c>
      <c r="L573" s="108">
        <v>5</v>
      </c>
      <c r="M573" s="110" t="s">
        <v>2617</v>
      </c>
      <c r="N573" s="109" t="s">
        <v>1712</v>
      </c>
      <c r="O573" s="111"/>
      <c r="P573" s="111" t="s">
        <v>818</v>
      </c>
      <c r="Q573" s="111">
        <v>1</v>
      </c>
      <c r="R573" s="109">
        <v>5</v>
      </c>
      <c r="S573" s="109"/>
      <c r="T573" s="109" t="s">
        <v>7</v>
      </c>
      <c r="U573" s="108">
        <v>1</v>
      </c>
      <c r="V573" s="109">
        <v>2004</v>
      </c>
      <c r="W573" s="108">
        <f>IF(Table1[[#This Row],[ExpenditureDetails1]]=2010,1,(2010-Table1[[#This Row],[ExpenditureDetails1]]))</f>
        <v>6</v>
      </c>
      <c r="X573" s="109">
        <v>0.5</v>
      </c>
      <c r="Y573" s="174">
        <f>Table1[[#This Row],[ExpenditureDetails3]]*100000</f>
        <v>50000</v>
      </c>
      <c r="Z573" s="174">
        <f>Table1[[#This Row],[ExpenditureDetails4]]/Table1[[#This Row],[Component detail 4]]</f>
        <v>50000</v>
      </c>
      <c r="AA573" s="109">
        <v>1</v>
      </c>
      <c r="AB573" s="109">
        <v>10</v>
      </c>
      <c r="AC573" s="174">
        <f>IF(ISNUMBER([ExpenditureDetails4]),[ExpenditureDetails4]*HLOOKUP([ExpenditureDetails1],'Currency Conversion'!$A$6:$BE$45,19,FALSE),"No Data")</f>
        <v>73113.816476147782</v>
      </c>
      <c r="AD573" s="174">
        <f>Table1[[#This Row],[Calculations1]]/exchange_rate_2010</f>
        <v>1598.9615730024498</v>
      </c>
      <c r="AE5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7311.3816476147786</v>
      </c>
      <c r="AF573" s="174">
        <f>Table1[[#This Row],[Calculations3]]/exchange_rate_2010</f>
        <v>159.89615730024497</v>
      </c>
      <c r="AG573" s="110"/>
      <c r="AH573" s="53"/>
      <c r="BD573" s="36"/>
      <c r="BE573" s="36"/>
      <c r="BF573" s="36"/>
      <c r="BG573" s="36"/>
      <c r="BH573" s="36"/>
      <c r="BI573" s="36"/>
      <c r="BJ573" s="36"/>
      <c r="BK573" s="48"/>
      <c r="BL573" s="36"/>
      <c r="BM573" s="36"/>
      <c r="BN573" s="36"/>
      <c r="BO573" s="36"/>
      <c r="BP573" s="36"/>
      <c r="BQ573" s="36"/>
      <c r="BR573" s="36"/>
    </row>
    <row r="574" spans="2:70" ht="15" customHeight="1">
      <c r="B574" s="48">
        <v>653</v>
      </c>
      <c r="C574" s="48" t="s">
        <v>1703</v>
      </c>
      <c r="D574" s="108">
        <v>711</v>
      </c>
      <c r="E574" s="109" t="s">
        <v>2508</v>
      </c>
      <c r="F574" s="109" t="s">
        <v>1814</v>
      </c>
      <c r="G574" s="109" t="s">
        <v>717</v>
      </c>
      <c r="H574" s="108" t="s">
        <v>887</v>
      </c>
      <c r="I574" s="108" t="s">
        <v>2966</v>
      </c>
      <c r="J574" s="108" t="s">
        <v>2567</v>
      </c>
      <c r="K574" s="108" t="s">
        <v>2859</v>
      </c>
      <c r="L574" s="108">
        <v>5</v>
      </c>
      <c r="M574" s="110" t="s">
        <v>2617</v>
      </c>
      <c r="N574" s="109" t="s">
        <v>1729</v>
      </c>
      <c r="O574" s="109" t="s">
        <v>519</v>
      </c>
      <c r="P574" s="109" t="s">
        <v>2428</v>
      </c>
      <c r="Q574" s="111">
        <v>1</v>
      </c>
      <c r="R574" s="109"/>
      <c r="S574" s="109"/>
      <c r="T574" s="109" t="s">
        <v>7</v>
      </c>
      <c r="U574" s="108">
        <v>1</v>
      </c>
      <c r="V574" s="109">
        <v>2005</v>
      </c>
      <c r="W574" s="108">
        <f>IF(Table1[[#This Row],[ExpenditureDetails1]]=2010,1,(2010-Table1[[#This Row],[ExpenditureDetails1]]))</f>
        <v>5</v>
      </c>
      <c r="X574" s="109">
        <v>0.25</v>
      </c>
      <c r="Y574" s="174">
        <f>Table1[[#This Row],[ExpenditureDetails3]]*100000</f>
        <v>25000</v>
      </c>
      <c r="Z574" s="174">
        <f>Table1[[#This Row],[ExpenditureDetails4]]/Table1[[#This Row],[Component detail 4]]</f>
        <v>25000</v>
      </c>
      <c r="AA574" s="109">
        <v>1</v>
      </c>
      <c r="AB574" s="109">
        <v>10</v>
      </c>
      <c r="AC574" s="174">
        <f>IF(ISNUMBER([ExpenditureDetails4]),[ExpenditureDetails4]*HLOOKUP([ExpenditureDetails1],'Currency Conversion'!$A$6:$BE$45,19,FALSE),"No Data")</f>
        <v>33630.337683909253</v>
      </c>
      <c r="AD574" s="174">
        <f>Table1[[#This Row],[Calculations1]]/exchange_rate_2010</f>
        <v>735.47819325243245</v>
      </c>
      <c r="AE5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3363.0337683909252</v>
      </c>
      <c r="AF574" s="174">
        <f>Table1[[#This Row],[Calculations3]]/exchange_rate_2010</f>
        <v>73.547819325243239</v>
      </c>
      <c r="AG574" s="110"/>
      <c r="AH574" s="53"/>
      <c r="BD574" s="36"/>
      <c r="BE574" s="36"/>
      <c r="BF574" s="36"/>
      <c r="BG574" s="36"/>
      <c r="BH574" s="36"/>
      <c r="BI574" s="36"/>
      <c r="BJ574" s="36"/>
      <c r="BK574" s="48"/>
      <c r="BL574" s="36"/>
      <c r="BM574" s="36"/>
      <c r="BN574" s="36"/>
      <c r="BO574" s="36"/>
      <c r="BP574" s="36"/>
      <c r="BQ574" s="36"/>
      <c r="BR574" s="36"/>
    </row>
    <row r="575" spans="2:70" ht="15" customHeight="1">
      <c r="B575" s="48">
        <v>654</v>
      </c>
      <c r="C575" s="48" t="s">
        <v>1703</v>
      </c>
      <c r="D575" s="108">
        <v>711</v>
      </c>
      <c r="E575" s="109" t="s">
        <v>2508</v>
      </c>
      <c r="F575" s="109" t="s">
        <v>1814</v>
      </c>
      <c r="G575" s="109" t="s">
        <v>717</v>
      </c>
      <c r="H575" s="108" t="s">
        <v>887</v>
      </c>
      <c r="I575" s="108" t="s">
        <v>2966</v>
      </c>
      <c r="J575" s="108" t="s">
        <v>2567</v>
      </c>
      <c r="K575" s="108" t="s">
        <v>2859</v>
      </c>
      <c r="L575" s="108">
        <v>5</v>
      </c>
      <c r="M575" s="110" t="s">
        <v>2617</v>
      </c>
      <c r="N575" s="109" t="s">
        <v>1729</v>
      </c>
      <c r="O575" s="109" t="s">
        <v>519</v>
      </c>
      <c r="P575" s="109" t="s">
        <v>2428</v>
      </c>
      <c r="Q575" s="111">
        <v>1</v>
      </c>
      <c r="R575" s="109"/>
      <c r="S575" s="109"/>
      <c r="T575" s="109" t="s">
        <v>7</v>
      </c>
      <c r="U575" s="108">
        <v>1</v>
      </c>
      <c r="V575" s="109">
        <v>2005</v>
      </c>
      <c r="W575" s="108">
        <f>IF(Table1[[#This Row],[ExpenditureDetails1]]=2010,1,(2010-Table1[[#This Row],[ExpenditureDetails1]]))</f>
        <v>5</v>
      </c>
      <c r="X575" s="109">
        <v>0.25</v>
      </c>
      <c r="Y575" s="174">
        <f>Table1[[#This Row],[ExpenditureDetails3]]*100000</f>
        <v>25000</v>
      </c>
      <c r="Z575" s="174">
        <f>Table1[[#This Row],[ExpenditureDetails4]]/Table1[[#This Row],[Component detail 4]]</f>
        <v>25000</v>
      </c>
      <c r="AA575" s="109">
        <v>1</v>
      </c>
      <c r="AB575" s="109">
        <v>10</v>
      </c>
      <c r="AC575" s="174">
        <f>IF(ISNUMBER([ExpenditureDetails4]),[ExpenditureDetails4]*HLOOKUP([ExpenditureDetails1],'Currency Conversion'!$A$6:$BE$45,19,FALSE),"No Data")</f>
        <v>33630.337683909253</v>
      </c>
      <c r="AD575" s="174">
        <f>Table1[[#This Row],[Calculations1]]/exchange_rate_2010</f>
        <v>735.47819325243245</v>
      </c>
      <c r="AE5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3363.0337683909252</v>
      </c>
      <c r="AF575" s="174">
        <f>Table1[[#This Row],[Calculations3]]/exchange_rate_2010</f>
        <v>73.547819325243239</v>
      </c>
      <c r="AG575" s="110"/>
      <c r="AH575" s="53"/>
      <c r="BD575" s="36"/>
      <c r="BE575" s="36"/>
      <c r="BF575" s="36"/>
      <c r="BG575" s="36"/>
      <c r="BH575" s="36"/>
      <c r="BI575" s="36"/>
      <c r="BJ575" s="36"/>
      <c r="BK575" s="48"/>
      <c r="BL575" s="36"/>
      <c r="BM575" s="36"/>
      <c r="BN575" s="36"/>
      <c r="BO575" s="36"/>
      <c r="BP575" s="36"/>
      <c r="BQ575" s="36"/>
      <c r="BR575" s="36"/>
    </row>
    <row r="576" spans="2:70" ht="15" customHeight="1">
      <c r="B576" s="48">
        <v>655</v>
      </c>
      <c r="C576" s="48" t="s">
        <v>1703</v>
      </c>
      <c r="D576" s="108">
        <v>711</v>
      </c>
      <c r="E576" s="109" t="s">
        <v>2508</v>
      </c>
      <c r="F576" s="109" t="s">
        <v>1814</v>
      </c>
      <c r="G576" s="109" t="s">
        <v>717</v>
      </c>
      <c r="H576" s="108" t="s">
        <v>887</v>
      </c>
      <c r="I576" s="108" t="s">
        <v>2966</v>
      </c>
      <c r="J576" s="108" t="s">
        <v>2567</v>
      </c>
      <c r="K576" s="108" t="s">
        <v>2859</v>
      </c>
      <c r="L576" s="108">
        <v>5</v>
      </c>
      <c r="M576" s="110" t="s">
        <v>2617</v>
      </c>
      <c r="N576" s="111" t="s">
        <v>1728</v>
      </c>
      <c r="O576" s="111" t="s">
        <v>496</v>
      </c>
      <c r="P576" s="111" t="s">
        <v>894</v>
      </c>
      <c r="Q576" s="111">
        <v>1</v>
      </c>
      <c r="R576" s="109">
        <v>2.5</v>
      </c>
      <c r="S576" s="109"/>
      <c r="T576" s="109" t="s">
        <v>7</v>
      </c>
      <c r="U576" s="108">
        <v>1</v>
      </c>
      <c r="V576" s="109">
        <v>2005</v>
      </c>
      <c r="W576" s="108">
        <f>IF(Table1[[#This Row],[ExpenditureDetails1]]=2010,1,(2010-Table1[[#This Row],[ExpenditureDetails1]]))</f>
        <v>5</v>
      </c>
      <c r="X576" s="109">
        <v>0.15</v>
      </c>
      <c r="Y576" s="174">
        <f>Table1[[#This Row],[ExpenditureDetails3]]*100000</f>
        <v>15000</v>
      </c>
      <c r="Z576" s="174">
        <f>Table1[[#This Row],[ExpenditureDetails4]]/Table1[[#This Row],[Component detail 4]]</f>
        <v>15000</v>
      </c>
      <c r="AA576" s="109">
        <v>1</v>
      </c>
      <c r="AB576" s="109">
        <v>30</v>
      </c>
      <c r="AC576" s="174">
        <f>IF(ISNUMBER([ExpenditureDetails4]),[ExpenditureDetails4]*HLOOKUP([ExpenditureDetails1],'Currency Conversion'!$A$6:$BE$45,19,FALSE),"No Data")</f>
        <v>20178.20261034555</v>
      </c>
      <c r="AD576" s="174">
        <f>Table1[[#This Row],[Calculations1]]/exchange_rate_2010</f>
        <v>441.28691595145943</v>
      </c>
      <c r="AE5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672.60675367818499</v>
      </c>
      <c r="AF576" s="174">
        <f>Table1[[#This Row],[Calculations3]]/exchange_rate_2010</f>
        <v>14.709563865048647</v>
      </c>
      <c r="AG576" s="110"/>
      <c r="AH576" s="53"/>
      <c r="BD576" s="36"/>
      <c r="BE576" s="36"/>
      <c r="BF576" s="36"/>
      <c r="BG576" s="36"/>
      <c r="BH576" s="36"/>
      <c r="BI576" s="36"/>
      <c r="BJ576" s="36"/>
      <c r="BK576" s="48"/>
      <c r="BL576" s="36"/>
      <c r="BM576" s="36"/>
      <c r="BN576" s="36"/>
      <c r="BO576" s="36"/>
      <c r="BP576" s="36"/>
      <c r="BQ576" s="36"/>
      <c r="BR576" s="36"/>
    </row>
    <row r="577" spans="2:70" ht="15" customHeight="1">
      <c r="B577" s="48">
        <v>656</v>
      </c>
      <c r="C577" s="48" t="s">
        <v>1703</v>
      </c>
      <c r="D577" s="108">
        <v>711</v>
      </c>
      <c r="E577" s="109" t="s">
        <v>2508</v>
      </c>
      <c r="F577" s="109" t="s">
        <v>1814</v>
      </c>
      <c r="G577" s="109" t="s">
        <v>717</v>
      </c>
      <c r="H577" s="108" t="s">
        <v>887</v>
      </c>
      <c r="I577" s="108" t="s">
        <v>2966</v>
      </c>
      <c r="J577" s="108" t="s">
        <v>2567</v>
      </c>
      <c r="K577" s="108" t="s">
        <v>2859</v>
      </c>
      <c r="L577" s="108">
        <v>5</v>
      </c>
      <c r="M577" s="110" t="s">
        <v>2617</v>
      </c>
      <c r="N577" s="109" t="s">
        <v>1712</v>
      </c>
      <c r="O577" s="111"/>
      <c r="P577" s="111" t="s">
        <v>869</v>
      </c>
      <c r="Q577" s="111">
        <v>1</v>
      </c>
      <c r="R577" s="109">
        <v>3</v>
      </c>
      <c r="S577" s="109"/>
      <c r="T577" s="109" t="s">
        <v>7</v>
      </c>
      <c r="U577" s="108">
        <v>1</v>
      </c>
      <c r="V577" s="109">
        <v>2007</v>
      </c>
      <c r="W577" s="108">
        <f>IF(Table1[[#This Row],[ExpenditureDetails1]]=2010,1,(2010-Table1[[#This Row],[ExpenditureDetails1]]))</f>
        <v>3</v>
      </c>
      <c r="X577" s="109">
        <v>0.3</v>
      </c>
      <c r="Y577" s="174">
        <f>Table1[[#This Row],[ExpenditureDetails3]]*100000</f>
        <v>30000</v>
      </c>
      <c r="Z577" s="174">
        <f>Table1[[#This Row],[ExpenditureDetails4]]/Table1[[#This Row],[Component detail 4]]</f>
        <v>30000</v>
      </c>
      <c r="AA577" s="109">
        <v>1</v>
      </c>
      <c r="AB577" s="109">
        <v>30</v>
      </c>
      <c r="AC577" s="174">
        <f>IF(ISNUMBER([ExpenditureDetails4]),[ExpenditureDetails4]*HLOOKUP([ExpenditureDetails1],'Currency Conversion'!$A$6:$BE$45,19,FALSE),"No Data")</f>
        <v>36402.246877078847</v>
      </c>
      <c r="AD577" s="174">
        <f>Table1[[#This Row],[Calculations1]]/exchange_rate_2010</f>
        <v>796.09842205934115</v>
      </c>
      <c r="AE5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1213.4082292359615</v>
      </c>
      <c r="AF577" s="174">
        <f>Table1[[#This Row],[Calculations3]]/exchange_rate_2010</f>
        <v>26.536614068644703</v>
      </c>
      <c r="AG577" s="110"/>
      <c r="AH577" s="53"/>
      <c r="BD577" s="36"/>
      <c r="BE577" s="36"/>
      <c r="BF577" s="36"/>
      <c r="BG577" s="36"/>
      <c r="BH577" s="36"/>
      <c r="BI577" s="36"/>
      <c r="BJ577" s="36"/>
      <c r="BK577" s="48"/>
      <c r="BL577" s="36"/>
      <c r="BM577" s="36"/>
      <c r="BN577" s="36"/>
      <c r="BO577" s="36"/>
      <c r="BP577" s="36"/>
      <c r="BQ577" s="36"/>
      <c r="BR577" s="36"/>
    </row>
    <row r="578" spans="2:70" ht="15" customHeight="1">
      <c r="B578" s="48">
        <v>657</v>
      </c>
      <c r="C578" s="48" t="s">
        <v>1703</v>
      </c>
      <c r="D578" s="108">
        <v>711</v>
      </c>
      <c r="E578" s="109" t="s">
        <v>2508</v>
      </c>
      <c r="F578" s="109" t="s">
        <v>1814</v>
      </c>
      <c r="G578" s="109" t="s">
        <v>717</v>
      </c>
      <c r="H578" s="108" t="s">
        <v>887</v>
      </c>
      <c r="I578" s="108" t="s">
        <v>2966</v>
      </c>
      <c r="J578" s="108" t="s">
        <v>2567</v>
      </c>
      <c r="K578" s="108" t="s">
        <v>2859</v>
      </c>
      <c r="L578" s="108">
        <v>5</v>
      </c>
      <c r="M578" s="110" t="s">
        <v>2617</v>
      </c>
      <c r="N578" s="111" t="s">
        <v>1729</v>
      </c>
      <c r="O578" s="111" t="s">
        <v>1718</v>
      </c>
      <c r="P578" s="111" t="s">
        <v>895</v>
      </c>
      <c r="Q578" s="109">
        <v>3</v>
      </c>
      <c r="R578" s="109"/>
      <c r="S578" s="109"/>
      <c r="T578" s="109" t="s">
        <v>7</v>
      </c>
      <c r="U578" s="108">
        <v>1</v>
      </c>
      <c r="V578" s="109">
        <v>2009</v>
      </c>
      <c r="W578" s="108">
        <f>IF(Table1[[#This Row],[ExpenditureDetails1]]=2010,1,(2010-Table1[[#This Row],[ExpenditureDetails1]]))</f>
        <v>1</v>
      </c>
      <c r="X578" s="109">
        <v>0.12</v>
      </c>
      <c r="Y578" s="174">
        <f>Table1[[#This Row],[ExpenditureDetails3]]*100000</f>
        <v>12000</v>
      </c>
      <c r="Z578" s="174">
        <f>Table1[[#This Row],[ExpenditureDetails4]]/Table1[[#This Row],[Component detail 4]]</f>
        <v>4000</v>
      </c>
      <c r="AA578" s="109">
        <v>1</v>
      </c>
      <c r="AB578" s="109">
        <v>10</v>
      </c>
      <c r="AC578" s="174">
        <f>IF(ISNUMBER([ExpenditureDetails4]),[ExpenditureDetails4]*HLOOKUP([ExpenditureDetails1],'Currency Conversion'!$A$6:$BE$45,19,FALSE),"No Data")</f>
        <v>12904.994998843529</v>
      </c>
      <c r="AD578" s="174">
        <f>Table1[[#This Row],[Calculations1]]/exchange_rate_2010</f>
        <v>282.22560519284752</v>
      </c>
      <c r="AE5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1290.4994998843529</v>
      </c>
      <c r="AF578" s="174">
        <f>Table1[[#This Row],[Calculations3]]/exchange_rate_2010</f>
        <v>28.222560519284752</v>
      </c>
      <c r="AG578" s="110"/>
      <c r="AH578" s="53"/>
      <c r="BD578" s="36"/>
      <c r="BE578" s="36"/>
      <c r="BF578" s="36"/>
      <c r="BG578" s="36"/>
      <c r="BH578" s="36"/>
      <c r="BI578" s="36"/>
      <c r="BJ578" s="36"/>
      <c r="BK578" s="48"/>
      <c r="BL578" s="36"/>
      <c r="BM578" s="36"/>
      <c r="BN578" s="36"/>
      <c r="BO578" s="36"/>
      <c r="BP578" s="36"/>
      <c r="BQ578" s="36"/>
      <c r="BR578" s="36"/>
    </row>
    <row r="579" spans="2:70" ht="15" customHeight="1">
      <c r="B579" s="48">
        <v>658</v>
      </c>
      <c r="C579" s="48" t="s">
        <v>1703</v>
      </c>
      <c r="D579" s="108">
        <v>711</v>
      </c>
      <c r="E579" s="109" t="s">
        <v>2508</v>
      </c>
      <c r="F579" s="109" t="s">
        <v>1814</v>
      </c>
      <c r="G579" s="109" t="s">
        <v>717</v>
      </c>
      <c r="H579" s="108" t="s">
        <v>887</v>
      </c>
      <c r="I579" s="108" t="s">
        <v>2966</v>
      </c>
      <c r="J579" s="108" t="s">
        <v>2567</v>
      </c>
      <c r="K579" s="108" t="s">
        <v>2859</v>
      </c>
      <c r="L579" s="108">
        <v>5</v>
      </c>
      <c r="M579" s="110" t="s">
        <v>2617</v>
      </c>
      <c r="N579" s="111" t="s">
        <v>20</v>
      </c>
      <c r="O579" s="111" t="s">
        <v>2486</v>
      </c>
      <c r="P579" s="111" t="s">
        <v>299</v>
      </c>
      <c r="Q579" s="111">
        <v>1</v>
      </c>
      <c r="R579" s="109">
        <v>2000</v>
      </c>
      <c r="S579" s="109" t="s">
        <v>2392</v>
      </c>
      <c r="T579" s="109" t="s">
        <v>28</v>
      </c>
      <c r="U579" s="108">
        <v>2</v>
      </c>
      <c r="V579" s="109">
        <v>2003</v>
      </c>
      <c r="W579" s="108"/>
      <c r="X579" s="109">
        <v>0.6</v>
      </c>
      <c r="Y579" s="174">
        <f>Table1[[#This Row],[ExpenditureDetails3]]*100000</f>
        <v>60000</v>
      </c>
      <c r="Z579" s="174">
        <f>Table1[[#This Row],[ExpenditureDetails4]]/Table1[[#This Row],[Component detail 4]]</f>
        <v>60000</v>
      </c>
      <c r="AA579" s="109">
        <v>1</v>
      </c>
      <c r="AB579" s="109">
        <v>10</v>
      </c>
      <c r="AC579" s="174">
        <f>IF(ISNUMBER([ExpenditureDetails4]),[ExpenditureDetails4]*HLOOKUP([ExpenditureDetails1],'Currency Conversion'!$A$6:$BE$45,19,FALSE),"No Data")</f>
        <v>90856.51141975561</v>
      </c>
      <c r="AD579" s="174">
        <f>Table1[[#This Row],[Calculations1]]/exchange_rate_2010</f>
        <v>1986.9851885606529</v>
      </c>
      <c r="AE579" s="174" t="s">
        <v>2912</v>
      </c>
      <c r="AF579" s="174" t="s">
        <v>2912</v>
      </c>
      <c r="AG579" s="110"/>
      <c r="AH579" s="53"/>
      <c r="BD579" s="36"/>
      <c r="BE579" s="36"/>
      <c r="BF579" s="36"/>
      <c r="BG579" s="36"/>
      <c r="BH579" s="36"/>
      <c r="BI579" s="36"/>
      <c r="BJ579" s="36"/>
      <c r="BK579" s="48"/>
      <c r="BL579" s="36"/>
      <c r="BM579" s="36"/>
      <c r="BN579" s="36"/>
      <c r="BO579" s="36"/>
      <c r="BP579" s="36"/>
      <c r="BQ579" s="36"/>
      <c r="BR579" s="36"/>
    </row>
    <row r="580" spans="2:70" ht="15" customHeight="1">
      <c r="B580" s="48">
        <v>659</v>
      </c>
      <c r="C580" s="48" t="s">
        <v>1703</v>
      </c>
      <c r="D580" s="108">
        <v>711</v>
      </c>
      <c r="E580" s="109" t="s">
        <v>2508</v>
      </c>
      <c r="F580" s="109" t="s">
        <v>1814</v>
      </c>
      <c r="G580" s="109" t="s">
        <v>717</v>
      </c>
      <c r="H580" s="108" t="s">
        <v>887</v>
      </c>
      <c r="I580" s="108" t="s">
        <v>2966</v>
      </c>
      <c r="J580" s="108" t="s">
        <v>2567</v>
      </c>
      <c r="K580" s="108" t="s">
        <v>2859</v>
      </c>
      <c r="L580" s="108">
        <v>5</v>
      </c>
      <c r="M580" s="110" t="s">
        <v>2617</v>
      </c>
      <c r="N580" s="109" t="s">
        <v>1712</v>
      </c>
      <c r="O580" s="111"/>
      <c r="P580" s="111" t="s">
        <v>27</v>
      </c>
      <c r="Q580" s="111">
        <v>1</v>
      </c>
      <c r="R580" s="109"/>
      <c r="S580" s="109" t="s">
        <v>2392</v>
      </c>
      <c r="T580" s="109" t="s">
        <v>28</v>
      </c>
      <c r="U580" s="108">
        <v>2</v>
      </c>
      <c r="V580" s="109">
        <v>2007</v>
      </c>
      <c r="W580" s="108"/>
      <c r="X580" s="109">
        <v>0.3</v>
      </c>
      <c r="Y580" s="174">
        <f>Table1[[#This Row],[ExpenditureDetails3]]*100000</f>
        <v>30000</v>
      </c>
      <c r="Z580" s="174">
        <f>Table1[[#This Row],[ExpenditureDetails4]]/Table1[[#This Row],[Component detail 4]]</f>
        <v>30000</v>
      </c>
      <c r="AA580" s="109">
        <v>1</v>
      </c>
      <c r="AB580" s="109"/>
      <c r="AC580" s="174">
        <f>IF(ISNUMBER([ExpenditureDetails4]),[ExpenditureDetails4]*HLOOKUP([ExpenditureDetails1],'Currency Conversion'!$A$6:$BE$45,19,FALSE),"No Data")</f>
        <v>36402.246877078847</v>
      </c>
      <c r="AD580" s="174">
        <f>Table1[[#This Row],[Calculations1]]/exchange_rate_2010</f>
        <v>796.09842205934115</v>
      </c>
      <c r="AE580" s="174" t="s">
        <v>2912</v>
      </c>
      <c r="AF580" s="174" t="s">
        <v>2912</v>
      </c>
      <c r="AG580" s="110"/>
      <c r="AH580" s="53"/>
      <c r="BD580" s="36"/>
      <c r="BE580" s="36"/>
      <c r="BF580" s="36"/>
      <c r="BG580" s="36"/>
      <c r="BH580" s="36"/>
      <c r="BI580" s="36"/>
      <c r="BJ580" s="36"/>
      <c r="BK580" s="48"/>
      <c r="BL580" s="36"/>
      <c r="BM580" s="36"/>
      <c r="BN580" s="36"/>
      <c r="BO580" s="36"/>
      <c r="BP580" s="36"/>
      <c r="BQ580" s="36"/>
      <c r="BR580" s="36"/>
    </row>
    <row r="581" spans="2:70" ht="15" customHeight="1">
      <c r="B581" s="48">
        <v>660</v>
      </c>
      <c r="C581" s="48" t="s">
        <v>1703</v>
      </c>
      <c r="D581" s="108">
        <v>711</v>
      </c>
      <c r="E581" s="109" t="s">
        <v>2508</v>
      </c>
      <c r="F581" s="109" t="s">
        <v>1814</v>
      </c>
      <c r="G581" s="109" t="s">
        <v>717</v>
      </c>
      <c r="H581" s="108" t="s">
        <v>887</v>
      </c>
      <c r="I581" s="108" t="s">
        <v>2966</v>
      </c>
      <c r="J581" s="108" t="s">
        <v>2567</v>
      </c>
      <c r="K581" s="108" t="s">
        <v>2859</v>
      </c>
      <c r="L581" s="108">
        <v>5</v>
      </c>
      <c r="M581" s="110" t="s">
        <v>2617</v>
      </c>
      <c r="N581" s="111" t="s">
        <v>1719</v>
      </c>
      <c r="O581" s="111"/>
      <c r="P581" s="111" t="s">
        <v>530</v>
      </c>
      <c r="Q581" s="111">
        <v>1</v>
      </c>
      <c r="R581" s="109"/>
      <c r="S581" s="109"/>
      <c r="T581" s="109" t="s">
        <v>31</v>
      </c>
      <c r="U581" s="108">
        <v>3</v>
      </c>
      <c r="V581" s="109">
        <v>2008</v>
      </c>
      <c r="W581" s="108"/>
      <c r="X581" s="109">
        <v>0.03</v>
      </c>
      <c r="Y581" s="174">
        <f>Table1[[#This Row],[ExpenditureDetails3]]*100000</f>
        <v>3000</v>
      </c>
      <c r="Z581" s="174">
        <f>Table1[[#This Row],[ExpenditureDetails4]]/Table1[[#This Row],[Component detail 4]]</f>
        <v>3000</v>
      </c>
      <c r="AA581" s="109">
        <v>1</v>
      </c>
      <c r="AB581" s="109"/>
      <c r="AC581" s="174">
        <f>IF(ISNUMBER([ExpenditureDetails4]),[ExpenditureDetails4]*HLOOKUP([ExpenditureDetails1],'Currency Conversion'!$A$6:$BE$45,19,FALSE),"No Data")</f>
        <v>3442.2092493132341</v>
      </c>
      <c r="AD581" s="174">
        <f>Table1[[#This Row],[Calculations1]]/exchange_rate_2010</f>
        <v>75.279346382924075</v>
      </c>
      <c r="AE5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581" s="174">
        <f>Table1[[#This Row],[Calculations3]]/exchange_rate_2010</f>
        <v>75.279346382924075</v>
      </c>
      <c r="AG581" s="110"/>
      <c r="AH581" s="53"/>
      <c r="BD581" s="36"/>
      <c r="BE581" s="36"/>
      <c r="BF581" s="36"/>
      <c r="BG581" s="36"/>
      <c r="BH581" s="36"/>
      <c r="BI581" s="36"/>
      <c r="BJ581" s="36"/>
      <c r="BK581" s="48"/>
      <c r="BL581" s="36"/>
      <c r="BM581" s="36"/>
      <c r="BN581" s="36"/>
      <c r="BO581" s="36"/>
      <c r="BP581" s="36"/>
      <c r="BQ581" s="36"/>
      <c r="BR581" s="36"/>
    </row>
    <row r="582" spans="2:70" ht="15" customHeight="1">
      <c r="B582" s="48">
        <v>661</v>
      </c>
      <c r="C582" s="48" t="s">
        <v>1703</v>
      </c>
      <c r="D582" s="108">
        <v>711</v>
      </c>
      <c r="E582" s="109" t="s">
        <v>2508</v>
      </c>
      <c r="F582" s="109" t="s">
        <v>1814</v>
      </c>
      <c r="G582" s="109" t="s">
        <v>717</v>
      </c>
      <c r="H582" s="108" t="s">
        <v>887</v>
      </c>
      <c r="I582" s="108" t="s">
        <v>2966</v>
      </c>
      <c r="J582" s="108" t="s">
        <v>2567</v>
      </c>
      <c r="K582" s="108" t="s">
        <v>2859</v>
      </c>
      <c r="L582" s="108">
        <v>5</v>
      </c>
      <c r="M582" s="110" t="s">
        <v>2617</v>
      </c>
      <c r="N582" s="111" t="s">
        <v>1717</v>
      </c>
      <c r="O582" s="111"/>
      <c r="P582" s="111" t="s">
        <v>531</v>
      </c>
      <c r="Q582" s="111">
        <v>1</v>
      </c>
      <c r="R582" s="109"/>
      <c r="S582" s="109"/>
      <c r="T582" s="109" t="s">
        <v>31</v>
      </c>
      <c r="U582" s="108">
        <v>3</v>
      </c>
      <c r="V582" s="109">
        <v>2008</v>
      </c>
      <c r="W582" s="108"/>
      <c r="X582" s="109">
        <v>1.4999999999999999E-2</v>
      </c>
      <c r="Y582" s="174">
        <f>Table1[[#This Row],[ExpenditureDetails3]]*100000</f>
        <v>1500</v>
      </c>
      <c r="Z582" s="174">
        <f>Table1[[#This Row],[ExpenditureDetails4]]/Table1[[#This Row],[Component detail 4]]</f>
        <v>1500</v>
      </c>
      <c r="AA582" s="109">
        <v>1</v>
      </c>
      <c r="AB582" s="109"/>
      <c r="AC582" s="174">
        <f>IF(ISNUMBER([ExpenditureDetails4]),[ExpenditureDetails4]*HLOOKUP([ExpenditureDetails1],'Currency Conversion'!$A$6:$BE$45,19,FALSE),"No Data")</f>
        <v>1721.104624656617</v>
      </c>
      <c r="AD582" s="174">
        <f>Table1[[#This Row],[Calculations1]]/exchange_rate_2010</f>
        <v>37.639673191462037</v>
      </c>
      <c r="AE5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1721.104624656617</v>
      </c>
      <c r="AF582" s="174">
        <f>Table1[[#This Row],[Calculations3]]/exchange_rate_2010</f>
        <v>37.639673191462037</v>
      </c>
      <c r="AG582" s="110"/>
      <c r="AH582" s="53"/>
      <c r="BD582" s="36"/>
      <c r="BE582" s="36"/>
      <c r="BF582" s="36"/>
      <c r="BG582" s="36"/>
      <c r="BH582" s="36"/>
      <c r="BI582" s="36"/>
      <c r="BJ582" s="36"/>
      <c r="BK582" s="48"/>
      <c r="BL582" s="36"/>
      <c r="BM582" s="36"/>
      <c r="BN582" s="36"/>
      <c r="BO582" s="36"/>
      <c r="BP582" s="36"/>
      <c r="BQ582" s="36"/>
      <c r="BR582" s="36"/>
    </row>
    <row r="583" spans="2:70" ht="15" customHeight="1">
      <c r="B583" s="48">
        <v>663</v>
      </c>
      <c r="C583" s="48" t="s">
        <v>1703</v>
      </c>
      <c r="D583" s="108">
        <v>711</v>
      </c>
      <c r="E583" s="109" t="s">
        <v>2508</v>
      </c>
      <c r="F583" s="109" t="s">
        <v>1814</v>
      </c>
      <c r="G583" s="109" t="s">
        <v>717</v>
      </c>
      <c r="H583" s="108" t="s">
        <v>887</v>
      </c>
      <c r="I583" s="108" t="s">
        <v>2966</v>
      </c>
      <c r="J583" s="108" t="s">
        <v>2567</v>
      </c>
      <c r="K583" s="108" t="s">
        <v>2859</v>
      </c>
      <c r="L583" s="108">
        <v>5</v>
      </c>
      <c r="M583" s="110" t="s">
        <v>2617</v>
      </c>
      <c r="N583" s="111" t="s">
        <v>1728</v>
      </c>
      <c r="O583" s="111" t="s">
        <v>501</v>
      </c>
      <c r="P583" s="111" t="s">
        <v>638</v>
      </c>
      <c r="Q583" s="111">
        <v>1</v>
      </c>
      <c r="R583" s="109">
        <v>60</v>
      </c>
      <c r="S583" s="109"/>
      <c r="T583" s="109" t="s">
        <v>7</v>
      </c>
      <c r="U583" s="108">
        <v>1</v>
      </c>
      <c r="V583" s="109">
        <v>1997</v>
      </c>
      <c r="W583" s="108">
        <f>IF(Table1[[#This Row],[ExpenditureDetails1]]=2010,1,(2010-Table1[[#This Row],[ExpenditureDetails1]]))</f>
        <v>13</v>
      </c>
      <c r="X583" s="109">
        <v>4.5</v>
      </c>
      <c r="Y583" s="174">
        <f>Table1[[#This Row],[ExpenditureDetails3]]*100000</f>
        <v>450000</v>
      </c>
      <c r="Z583" s="174">
        <f>Table1[[#This Row],[ExpenditureDetails4]]/Table1[[#This Row],[Component detail 4]]</f>
        <v>450000</v>
      </c>
      <c r="AA583" s="109">
        <v>1</v>
      </c>
      <c r="AB583" s="109">
        <v>30</v>
      </c>
      <c r="AC583" s="174">
        <f>IF(ISNUMBER([ExpenditureDetails4]),[ExpenditureDetails4]*HLOOKUP([ExpenditureDetails1],'Currency Conversion'!$A$6:$BE$45,19,FALSE),"No Data")</f>
        <v>900183.9166806927</v>
      </c>
      <c r="AD583" s="174">
        <f>Table1[[#This Row],[Calculations1]]/exchange_rate_2010</f>
        <v>19686.559405318891</v>
      </c>
      <c r="AE5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30006.13055602309</v>
      </c>
      <c r="AF583" s="174">
        <f>Table1[[#This Row],[Calculations3]]/exchange_rate_2010</f>
        <v>656.21864684396303</v>
      </c>
      <c r="AG583" s="110"/>
      <c r="AH583" s="53"/>
      <c r="BD583" s="36"/>
      <c r="BE583" s="36"/>
      <c r="BF583" s="36"/>
      <c r="BG583" s="36"/>
      <c r="BH583" s="36"/>
      <c r="BI583" s="36"/>
      <c r="BJ583" s="36"/>
      <c r="BK583" s="48"/>
      <c r="BL583" s="36"/>
      <c r="BM583" s="36"/>
      <c r="BN583" s="36"/>
      <c r="BO583" s="36"/>
      <c r="BP583" s="36"/>
      <c r="BQ583" s="36"/>
      <c r="BR583" s="36"/>
    </row>
    <row r="584" spans="2:70" ht="15" customHeight="1">
      <c r="B584" s="48">
        <v>665</v>
      </c>
      <c r="C584" s="48" t="s">
        <v>1703</v>
      </c>
      <c r="D584" s="108">
        <v>711</v>
      </c>
      <c r="E584" s="109" t="s">
        <v>2508</v>
      </c>
      <c r="F584" s="109" t="s">
        <v>1814</v>
      </c>
      <c r="G584" s="109" t="s">
        <v>717</v>
      </c>
      <c r="H584" s="108" t="s">
        <v>887</v>
      </c>
      <c r="I584" s="108" t="s">
        <v>2966</v>
      </c>
      <c r="J584" s="108" t="s">
        <v>2567</v>
      </c>
      <c r="K584" s="108" t="s">
        <v>2859</v>
      </c>
      <c r="L584" s="108">
        <v>5</v>
      </c>
      <c r="M584" s="110" t="s">
        <v>2617</v>
      </c>
      <c r="N584" s="111" t="s">
        <v>1717</v>
      </c>
      <c r="O584" s="111"/>
      <c r="P584" s="111" t="s">
        <v>879</v>
      </c>
      <c r="Q584" s="111">
        <v>1</v>
      </c>
      <c r="R584" s="109"/>
      <c r="S584" s="109"/>
      <c r="T584" s="109" t="s">
        <v>31</v>
      </c>
      <c r="U584" s="108">
        <v>3</v>
      </c>
      <c r="V584" s="109">
        <v>2008</v>
      </c>
      <c r="W584" s="108"/>
      <c r="X584" s="109">
        <v>0.1</v>
      </c>
      <c r="Y584" s="174">
        <f>Table1[[#This Row],[ExpenditureDetails3]]*100000</f>
        <v>10000</v>
      </c>
      <c r="Z584" s="174">
        <f>Table1[[#This Row],[ExpenditureDetails4]]/Table1[[#This Row],[Component detail 4]]</f>
        <v>10000</v>
      </c>
      <c r="AA584" s="109">
        <v>1</v>
      </c>
      <c r="AB584" s="109"/>
      <c r="AC584" s="174">
        <f>IF(ISNUMBER([ExpenditureDetails4]),[ExpenditureDetails4]*HLOOKUP([ExpenditureDetails1],'Currency Conversion'!$A$6:$BE$45,19,FALSE),"No Data")</f>
        <v>11474.030831044112</v>
      </c>
      <c r="AD584" s="174">
        <f>Table1[[#This Row],[Calculations1]]/exchange_rate_2010</f>
        <v>250.9311546097469</v>
      </c>
      <c r="AE5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584" s="174">
        <f>Table1[[#This Row],[Calculations3]]/exchange_rate_2010</f>
        <v>250.9311546097469</v>
      </c>
      <c r="AG584" s="110"/>
      <c r="AH584" s="53"/>
      <c r="BD584" s="36"/>
      <c r="BE584" s="36"/>
      <c r="BF584" s="36"/>
      <c r="BG584" s="36"/>
      <c r="BH584" s="36"/>
      <c r="BI584" s="36"/>
      <c r="BJ584" s="36"/>
      <c r="BK584" s="48"/>
      <c r="BL584" s="36"/>
      <c r="BM584" s="36"/>
      <c r="BN584" s="36"/>
      <c r="BO584" s="36"/>
      <c r="BP584" s="36"/>
      <c r="BQ584" s="36"/>
      <c r="BR584" s="36"/>
    </row>
    <row r="585" spans="2:70" ht="15" customHeight="1">
      <c r="B585" s="48">
        <v>666</v>
      </c>
      <c r="C585" s="48" t="s">
        <v>1703</v>
      </c>
      <c r="D585" s="108">
        <v>711</v>
      </c>
      <c r="E585" s="109" t="s">
        <v>2508</v>
      </c>
      <c r="F585" s="109" t="s">
        <v>1814</v>
      </c>
      <c r="G585" s="109" t="s">
        <v>717</v>
      </c>
      <c r="H585" s="108" t="s">
        <v>887</v>
      </c>
      <c r="I585" s="108" t="s">
        <v>2966</v>
      </c>
      <c r="J585" s="108" t="s">
        <v>2567</v>
      </c>
      <c r="K585" s="108" t="s">
        <v>2859</v>
      </c>
      <c r="L585" s="108">
        <v>5</v>
      </c>
      <c r="M585" s="110" t="s">
        <v>2617</v>
      </c>
      <c r="N585" s="111" t="s">
        <v>2480</v>
      </c>
      <c r="O585" s="111"/>
      <c r="P585" s="111" t="s">
        <v>897</v>
      </c>
      <c r="Q585" s="111">
        <v>1</v>
      </c>
      <c r="R585" s="109"/>
      <c r="S585" s="109"/>
      <c r="T585" s="109" t="s">
        <v>31</v>
      </c>
      <c r="U585" s="108">
        <v>3</v>
      </c>
      <c r="V585" s="109">
        <v>2008</v>
      </c>
      <c r="W585" s="108"/>
      <c r="X585" s="109">
        <v>0.125</v>
      </c>
      <c r="Y585" s="174">
        <f>Table1[[#This Row],[ExpenditureDetails3]]*100000</f>
        <v>12500</v>
      </c>
      <c r="Z585" s="174">
        <f>Table1[[#This Row],[ExpenditureDetails4]]/Table1[[#This Row],[Component detail 4]]</f>
        <v>12500</v>
      </c>
      <c r="AA585" s="109">
        <v>1</v>
      </c>
      <c r="AB585" s="109"/>
      <c r="AC585" s="174">
        <f>IF(ISNUMBER([ExpenditureDetails4]),[ExpenditureDetails4]*HLOOKUP([ExpenditureDetails1],'Currency Conversion'!$A$6:$BE$45,19,FALSE),"No Data")</f>
        <v>14342.538538805142</v>
      </c>
      <c r="AD585" s="174">
        <f>Table1[[#This Row],[Calculations1]]/exchange_rate_2010</f>
        <v>313.66394326218364</v>
      </c>
      <c r="AE5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14342.538538805142</v>
      </c>
      <c r="AF585" s="174">
        <f>Table1[[#This Row],[Calculations3]]/exchange_rate_2010</f>
        <v>313.66394326218364</v>
      </c>
      <c r="AG585" s="110"/>
      <c r="AH585" s="53"/>
      <c r="BD585" s="36"/>
      <c r="BE585" s="36"/>
      <c r="BF585" s="36"/>
      <c r="BG585" s="36"/>
      <c r="BH585" s="36"/>
      <c r="BI585" s="36"/>
      <c r="BJ585" s="36"/>
      <c r="BK585" s="48"/>
      <c r="BL585" s="36"/>
      <c r="BM585" s="36"/>
      <c r="BN585" s="36"/>
      <c r="BO585" s="36"/>
      <c r="BP585" s="36"/>
      <c r="BQ585" s="36"/>
      <c r="BR585" s="36"/>
    </row>
    <row r="586" spans="2:70" ht="15" customHeight="1">
      <c r="B586" s="48">
        <v>667</v>
      </c>
      <c r="C586" s="48" t="s">
        <v>1703</v>
      </c>
      <c r="D586" s="108">
        <v>711</v>
      </c>
      <c r="E586" s="109" t="s">
        <v>2508</v>
      </c>
      <c r="F586" s="109" t="s">
        <v>1814</v>
      </c>
      <c r="G586" s="109" t="s">
        <v>717</v>
      </c>
      <c r="H586" s="108" t="s">
        <v>887</v>
      </c>
      <c r="I586" s="108" t="s">
        <v>2966</v>
      </c>
      <c r="J586" s="108" t="s">
        <v>2567</v>
      </c>
      <c r="K586" s="108" t="s">
        <v>2859</v>
      </c>
      <c r="L586" s="108">
        <v>5</v>
      </c>
      <c r="M586" s="110" t="s">
        <v>2617</v>
      </c>
      <c r="N586" s="111" t="s">
        <v>1722</v>
      </c>
      <c r="O586" s="111"/>
      <c r="P586" s="111" t="s">
        <v>829</v>
      </c>
      <c r="Q586" s="111">
        <v>1</v>
      </c>
      <c r="R586" s="109"/>
      <c r="S586" s="109"/>
      <c r="T586" s="109" t="s">
        <v>24</v>
      </c>
      <c r="U586" s="108">
        <v>4</v>
      </c>
      <c r="V586" s="109">
        <v>2009</v>
      </c>
      <c r="W586" s="108">
        <f>IF(Table1[[#This Row],[ExpenditureDetails1]]=2010,1,(2010-Table1[[#This Row],[ExpenditureDetails1]]))</f>
        <v>1</v>
      </c>
      <c r="X586" s="109">
        <v>5.0000000000000001E-3</v>
      </c>
      <c r="Y586" s="174">
        <f>Table1[[#This Row],[ExpenditureDetails3]]*100000</f>
        <v>500</v>
      </c>
      <c r="Z586" s="174">
        <f>Table1[[#This Row],[ExpenditureDetails4]]/Table1[[#This Row],[Component detail 4]]</f>
        <v>500</v>
      </c>
      <c r="AA586" s="109">
        <v>1</v>
      </c>
      <c r="AB586" s="109">
        <v>20</v>
      </c>
      <c r="AC586" s="174">
        <f>IF(ISNUMBER([ExpenditureDetails4]),[ExpenditureDetails4]*HLOOKUP([ExpenditureDetails1],'Currency Conversion'!$A$6:$BE$45,19,FALSE),"No Data")</f>
        <v>537.70812495181372</v>
      </c>
      <c r="AD586" s="174">
        <f>Table1[[#This Row],[Calculations1]]/exchange_rate_2010</f>
        <v>11.759400216368647</v>
      </c>
      <c r="AE5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537.70812495181372</v>
      </c>
      <c r="AF586" s="174">
        <f>Table1[[#This Row],[Calculations3]]/exchange_rate_2010</f>
        <v>11.759400216368647</v>
      </c>
      <c r="AG586" s="110"/>
      <c r="AH586" s="53"/>
      <c r="BD586" s="36"/>
      <c r="BE586" s="36"/>
      <c r="BF586" s="36"/>
      <c r="BG586" s="36"/>
      <c r="BH586" s="36"/>
      <c r="BI586" s="36"/>
      <c r="BJ586" s="36"/>
      <c r="BK586" s="48"/>
      <c r="BL586" s="36"/>
      <c r="BM586" s="36"/>
      <c r="BN586" s="36"/>
      <c r="BO586" s="36"/>
      <c r="BP586" s="36"/>
      <c r="BQ586" s="36"/>
      <c r="BR586" s="36"/>
    </row>
    <row r="587" spans="2:70" ht="15" customHeight="1">
      <c r="B587" s="48">
        <v>668</v>
      </c>
      <c r="C587" s="48" t="s">
        <v>1703</v>
      </c>
      <c r="D587" s="108">
        <v>711</v>
      </c>
      <c r="E587" s="109" t="s">
        <v>2508</v>
      </c>
      <c r="F587" s="109" t="s">
        <v>1814</v>
      </c>
      <c r="G587" s="109" t="s">
        <v>717</v>
      </c>
      <c r="H587" s="108" t="s">
        <v>887</v>
      </c>
      <c r="I587" s="108" t="s">
        <v>2966</v>
      </c>
      <c r="J587" s="108" t="s">
        <v>2567</v>
      </c>
      <c r="K587" s="108" t="s">
        <v>2859</v>
      </c>
      <c r="L587" s="108">
        <v>5</v>
      </c>
      <c r="M587" s="110" t="s">
        <v>2617</v>
      </c>
      <c r="N587" s="111" t="s">
        <v>1729</v>
      </c>
      <c r="O587" s="111" t="s">
        <v>210</v>
      </c>
      <c r="P587" s="111" t="s">
        <v>893</v>
      </c>
      <c r="Q587" s="111">
        <v>1</v>
      </c>
      <c r="R587" s="109"/>
      <c r="S587" s="109"/>
      <c r="T587" s="109" t="s">
        <v>7</v>
      </c>
      <c r="U587" s="108">
        <v>1</v>
      </c>
      <c r="V587" s="109">
        <v>2004</v>
      </c>
      <c r="W587" s="108">
        <f>IF(Table1[[#This Row],[ExpenditureDetails1]]=2010,1,(2010-Table1[[#This Row],[ExpenditureDetails1]]))</f>
        <v>6</v>
      </c>
      <c r="X587" s="109">
        <v>0.25700000000000001</v>
      </c>
      <c r="Y587" s="174">
        <f>Table1[[#This Row],[ExpenditureDetails3]]*100000</f>
        <v>25700</v>
      </c>
      <c r="Z587" s="174">
        <f>Table1[[#This Row],[ExpenditureDetails4]]/Table1[[#This Row],[Component detail 4]]</f>
        <v>25700</v>
      </c>
      <c r="AA587" s="109">
        <v>1</v>
      </c>
      <c r="AB587" s="109">
        <v>10</v>
      </c>
      <c r="AC587" s="174">
        <f>IF(ISNUMBER([ExpenditureDetails4]),[ExpenditureDetails4]*HLOOKUP([ExpenditureDetails1],'Currency Conversion'!$A$6:$BE$45,19,FALSE),"No Data")</f>
        <v>37580.501668739962</v>
      </c>
      <c r="AD587" s="174">
        <f>Table1[[#This Row],[Calculations1]]/exchange_rate_2010</f>
        <v>821.86624852325917</v>
      </c>
      <c r="AE5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3758.0501668739962</v>
      </c>
      <c r="AF587" s="174">
        <f>Table1[[#This Row],[Calculations3]]/exchange_rate_2010</f>
        <v>82.18662485232592</v>
      </c>
      <c r="AG587" s="110"/>
      <c r="AH587" s="53"/>
      <c r="BD587" s="36"/>
      <c r="BE587" s="36"/>
      <c r="BF587" s="36"/>
      <c r="BG587" s="36"/>
      <c r="BH587" s="36"/>
      <c r="BI587" s="36"/>
      <c r="BJ587" s="36"/>
      <c r="BK587" s="48"/>
      <c r="BL587" s="36"/>
      <c r="BM587" s="36"/>
      <c r="BN587" s="36"/>
      <c r="BO587" s="36"/>
      <c r="BP587" s="36"/>
      <c r="BQ587" s="36"/>
      <c r="BR587" s="36"/>
    </row>
    <row r="588" spans="2:70" ht="15" customHeight="1">
      <c r="B588" s="48">
        <v>669</v>
      </c>
      <c r="C588" s="48" t="s">
        <v>1703</v>
      </c>
      <c r="D588" s="108">
        <v>711</v>
      </c>
      <c r="E588" s="109" t="s">
        <v>2508</v>
      </c>
      <c r="F588" s="109" t="s">
        <v>1814</v>
      </c>
      <c r="G588" s="109" t="s">
        <v>717</v>
      </c>
      <c r="H588" s="108" t="s">
        <v>887</v>
      </c>
      <c r="I588" s="108" t="s">
        <v>2966</v>
      </c>
      <c r="J588" s="108" t="s">
        <v>2567</v>
      </c>
      <c r="K588" s="108" t="s">
        <v>2859</v>
      </c>
      <c r="L588" s="108">
        <v>5</v>
      </c>
      <c r="M588" s="110" t="s">
        <v>2617</v>
      </c>
      <c r="N588" s="111" t="s">
        <v>1729</v>
      </c>
      <c r="O588" s="111" t="s">
        <v>210</v>
      </c>
      <c r="P588" s="111" t="s">
        <v>892</v>
      </c>
      <c r="Q588" s="111">
        <v>1</v>
      </c>
      <c r="R588" s="109"/>
      <c r="S588" s="109"/>
      <c r="T588" s="109" t="s">
        <v>7</v>
      </c>
      <c r="U588" s="108">
        <v>1</v>
      </c>
      <c r="V588" s="109">
        <v>1998</v>
      </c>
      <c r="W588" s="108">
        <f>IF(Table1[[#This Row],[ExpenditureDetails1]]=2010,1,(2010-Table1[[#This Row],[ExpenditureDetails1]]))</f>
        <v>12</v>
      </c>
      <c r="X588" s="109">
        <v>0.27700000000000002</v>
      </c>
      <c r="Y588" s="174">
        <f>Table1[[#This Row],[ExpenditureDetails3]]*100000</f>
        <v>27700.000000000004</v>
      </c>
      <c r="Z588" s="174">
        <f>Table1[[#This Row],[ExpenditureDetails4]]/Table1[[#This Row],[Component detail 4]]</f>
        <v>27700.000000000004</v>
      </c>
      <c r="AA588" s="109">
        <v>1</v>
      </c>
      <c r="AB588" s="109">
        <v>10</v>
      </c>
      <c r="AC588" s="174">
        <f>IF(ISNUMBER([ExpenditureDetails4]),[ExpenditureDetails4]*HLOOKUP([ExpenditureDetails1],'Currency Conversion'!$A$6:$BE$45,19,FALSE),"No Data")</f>
        <v>52049.794941009277</v>
      </c>
      <c r="AD588" s="174">
        <f>Table1[[#This Row],[Calculations1]]/exchange_rate_2010</f>
        <v>1138.3022526321297</v>
      </c>
      <c r="AE5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5204.9794941009277</v>
      </c>
      <c r="AF588" s="174">
        <f>Table1[[#This Row],[Calculations3]]/exchange_rate_2010</f>
        <v>113.83022526321297</v>
      </c>
      <c r="AG588" s="110"/>
      <c r="AH588" s="53"/>
      <c r="BD588" s="36"/>
      <c r="BE588" s="36"/>
      <c r="BF588" s="36"/>
      <c r="BG588" s="36"/>
      <c r="BH588" s="36"/>
      <c r="BI588" s="36"/>
      <c r="BJ588" s="36"/>
      <c r="BK588" s="48"/>
      <c r="BL588" s="36"/>
      <c r="BM588" s="36"/>
      <c r="BN588" s="36"/>
      <c r="BO588" s="36"/>
      <c r="BP588" s="36"/>
      <c r="BQ588" s="36"/>
      <c r="BR588" s="36"/>
    </row>
    <row r="589" spans="2:70" ht="15" customHeight="1">
      <c r="B589" s="48">
        <v>673</v>
      </c>
      <c r="C589" s="48" t="s">
        <v>1703</v>
      </c>
      <c r="D589" s="108">
        <v>711</v>
      </c>
      <c r="E589" s="109" t="s">
        <v>2508</v>
      </c>
      <c r="F589" s="109" t="s">
        <v>1814</v>
      </c>
      <c r="G589" s="109" t="s">
        <v>717</v>
      </c>
      <c r="H589" s="108" t="s">
        <v>887</v>
      </c>
      <c r="I589" s="108" t="s">
        <v>2966</v>
      </c>
      <c r="J589" s="108" t="s">
        <v>2567</v>
      </c>
      <c r="K589" s="108" t="s">
        <v>2859</v>
      </c>
      <c r="L589" s="108">
        <v>5</v>
      </c>
      <c r="M589" s="110" t="s">
        <v>2617</v>
      </c>
      <c r="N589" s="111" t="s">
        <v>2474</v>
      </c>
      <c r="O589" s="111"/>
      <c r="P589" s="111" t="s">
        <v>532</v>
      </c>
      <c r="Q589" s="111">
        <v>1</v>
      </c>
      <c r="R589" s="109"/>
      <c r="S589" s="109"/>
      <c r="T589" s="109" t="s">
        <v>31</v>
      </c>
      <c r="U589" s="108">
        <v>3</v>
      </c>
      <c r="V589" s="109">
        <v>2008</v>
      </c>
      <c r="W589" s="108"/>
      <c r="X589" s="109">
        <v>0.08</v>
      </c>
      <c r="Y589" s="174">
        <f>Table1[[#This Row],[ExpenditureDetails3]]*100000</f>
        <v>8000</v>
      </c>
      <c r="Z589" s="174">
        <f>Table1[[#This Row],[ExpenditureDetails4]]/Table1[[#This Row],[Component detail 4]]</f>
        <v>8000</v>
      </c>
      <c r="AA589" s="109">
        <v>1</v>
      </c>
      <c r="AB589" s="109"/>
      <c r="AC589" s="174">
        <f>IF(ISNUMBER([ExpenditureDetails4]),[ExpenditureDetails4]*HLOOKUP([ExpenditureDetails1],'Currency Conversion'!$A$6:$BE$45,19,FALSE),"No Data")</f>
        <v>9179.2246648352902</v>
      </c>
      <c r="AD589" s="174">
        <f>Table1[[#This Row],[Calculations1]]/exchange_rate_2010</f>
        <v>200.74492368779752</v>
      </c>
      <c r="AE5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589" s="174">
        <f>Table1[[#This Row],[Calculations3]]/exchange_rate_2010</f>
        <v>200.74492368779752</v>
      </c>
      <c r="AG589" s="110"/>
      <c r="AH589" s="53"/>
      <c r="BD589" s="36"/>
      <c r="BE589" s="36"/>
      <c r="BF589" s="36"/>
      <c r="BG589" s="36"/>
      <c r="BH589" s="36"/>
      <c r="BI589" s="36"/>
      <c r="BJ589" s="36"/>
      <c r="BK589" s="48"/>
      <c r="BL589" s="36"/>
      <c r="BM589" s="36"/>
      <c r="BN589" s="36"/>
      <c r="BO589" s="36"/>
      <c r="BP589" s="36"/>
      <c r="BQ589" s="36"/>
      <c r="BR589" s="36"/>
    </row>
    <row r="590" spans="2:70" ht="15" customHeight="1">
      <c r="B590" s="48">
        <v>676</v>
      </c>
      <c r="C590" s="48" t="s">
        <v>1703</v>
      </c>
      <c r="D590" s="108">
        <v>711</v>
      </c>
      <c r="E590" s="109" t="s">
        <v>2508</v>
      </c>
      <c r="F590" s="109" t="s">
        <v>1814</v>
      </c>
      <c r="G590" s="109" t="s">
        <v>717</v>
      </c>
      <c r="H590" s="108" t="s">
        <v>887</v>
      </c>
      <c r="I590" s="108" t="s">
        <v>2966</v>
      </c>
      <c r="J590" s="108" t="s">
        <v>2567</v>
      </c>
      <c r="K590" s="108" t="s">
        <v>2859</v>
      </c>
      <c r="L590" s="108">
        <v>5</v>
      </c>
      <c r="M590" s="110" t="s">
        <v>2617</v>
      </c>
      <c r="N590" s="111" t="s">
        <v>1721</v>
      </c>
      <c r="O590" s="111"/>
      <c r="P590" s="111" t="s">
        <v>896</v>
      </c>
      <c r="Q590" s="111">
        <v>1</v>
      </c>
      <c r="R590" s="109"/>
      <c r="S590" s="109"/>
      <c r="T590" s="109" t="s">
        <v>24</v>
      </c>
      <c r="U590" s="108">
        <v>4</v>
      </c>
      <c r="V590" s="109">
        <v>2009</v>
      </c>
      <c r="W590" s="108">
        <f>IF(Table1[[#This Row],[ExpenditureDetails1]]=2010,1,(2010-Table1[[#This Row],[ExpenditureDetails1]]))</f>
        <v>1</v>
      </c>
      <c r="X590" s="109">
        <v>0.01</v>
      </c>
      <c r="Y590" s="174">
        <f>Table1[[#This Row],[ExpenditureDetails3]]*100000</f>
        <v>1000</v>
      </c>
      <c r="Z590" s="174">
        <f>Table1[[#This Row],[ExpenditureDetails4]]/Table1[[#This Row],[Component detail 4]]</f>
        <v>1000</v>
      </c>
      <c r="AA590" s="109">
        <v>1</v>
      </c>
      <c r="AB590" s="109"/>
      <c r="AC590" s="174">
        <f>IF(ISNUMBER([ExpenditureDetails4]),[ExpenditureDetails4]*HLOOKUP([ExpenditureDetails1],'Currency Conversion'!$A$6:$BE$45,19,FALSE),"No Data")</f>
        <v>1075.4162499036274</v>
      </c>
      <c r="AD590" s="174">
        <f>Table1[[#This Row],[Calculations1]]/exchange_rate_2010</f>
        <v>23.518800432737294</v>
      </c>
      <c r="AE5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590" s="174">
        <f>Table1[[#This Row],[Calculations3]]/exchange_rate_2010</f>
        <v>23.518800432737294</v>
      </c>
      <c r="AG590" s="110"/>
      <c r="AH590" s="53"/>
      <c r="BD590" s="36"/>
      <c r="BE590" s="36"/>
      <c r="BF590" s="36"/>
      <c r="BG590" s="36"/>
      <c r="BH590" s="36"/>
      <c r="BI590" s="36"/>
      <c r="BJ590" s="36"/>
      <c r="BK590" s="48"/>
      <c r="BL590" s="36"/>
      <c r="BM590" s="36"/>
      <c r="BN590" s="36"/>
      <c r="BO590" s="36"/>
      <c r="BP590" s="36"/>
      <c r="BQ590" s="36"/>
      <c r="BR590" s="36"/>
    </row>
    <row r="591" spans="2:70" ht="15" customHeight="1">
      <c r="B591" s="48">
        <v>677</v>
      </c>
      <c r="C591" s="48" t="s">
        <v>1703</v>
      </c>
      <c r="D591" s="108">
        <v>140</v>
      </c>
      <c r="E591" s="109" t="s">
        <v>2508</v>
      </c>
      <c r="F591" s="109" t="s">
        <v>1819</v>
      </c>
      <c r="G591" s="109" t="s">
        <v>208</v>
      </c>
      <c r="H591" s="108" t="s">
        <v>209</v>
      </c>
      <c r="I591" s="108" t="s">
        <v>2855</v>
      </c>
      <c r="J591" s="108" t="s">
        <v>2852</v>
      </c>
      <c r="K591" s="108" t="s">
        <v>2858</v>
      </c>
      <c r="L591" s="108">
        <v>10</v>
      </c>
      <c r="M591" s="110" t="s">
        <v>2617</v>
      </c>
      <c r="N591" s="109" t="s">
        <v>1729</v>
      </c>
      <c r="O591" s="109" t="s">
        <v>519</v>
      </c>
      <c r="P591" s="109" t="s">
        <v>1707</v>
      </c>
      <c r="Q591" s="111">
        <v>1</v>
      </c>
      <c r="R591" s="111"/>
      <c r="S591" s="111"/>
      <c r="T591" s="109" t="s">
        <v>7</v>
      </c>
      <c r="U591" s="108">
        <v>1</v>
      </c>
      <c r="V591" s="109">
        <v>1990</v>
      </c>
      <c r="W591" s="108">
        <f>IF(Table1[[#This Row],[ExpenditureDetails1]]=2010,1,(2010-Table1[[#This Row],[ExpenditureDetails1]]))</f>
        <v>20</v>
      </c>
      <c r="X591" s="109">
        <v>0.35</v>
      </c>
      <c r="Y591" s="174">
        <f>Table1[[#This Row],[ExpenditureDetails3]]*100000</f>
        <v>35000</v>
      </c>
      <c r="Z591" s="174">
        <f>Table1[[#This Row],[ExpenditureDetails4]]/Table1[[#This Row],[Component detail 4]]</f>
        <v>35000</v>
      </c>
      <c r="AA591" s="109">
        <v>1</v>
      </c>
      <c r="AB591" s="109">
        <v>10</v>
      </c>
      <c r="AC591" s="174">
        <f>IF(ISNUMBER([ExpenditureDetails4]),[ExpenditureDetails4]*HLOOKUP([ExpenditureDetails1],'Currency Conversion'!$A$6:$BE$45,19,FALSE),"No Data")</f>
        <v>136088.50944952224</v>
      </c>
      <c r="AD591" s="174">
        <f>Table1[[#This Row],[Calculations1]]/exchange_rate_2010</f>
        <v>2976.1857282878327</v>
      </c>
      <c r="AE5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13608.850944952224</v>
      </c>
      <c r="AF591" s="174">
        <f>Table1[[#This Row],[Calculations3]]/exchange_rate_2010</f>
        <v>297.61857282878327</v>
      </c>
      <c r="AG591" s="110"/>
      <c r="AH591" s="53"/>
      <c r="BD591" s="36"/>
      <c r="BE591" s="36"/>
      <c r="BF591" s="36"/>
      <c r="BG591" s="36"/>
      <c r="BH591" s="36"/>
      <c r="BI591" s="36"/>
      <c r="BJ591" s="36"/>
      <c r="BK591" s="48"/>
      <c r="BL591" s="36"/>
      <c r="BM591" s="36"/>
      <c r="BN591" s="36"/>
      <c r="BO591" s="36"/>
      <c r="BP591" s="36"/>
      <c r="BQ591" s="36"/>
      <c r="BR591" s="36"/>
    </row>
    <row r="592" spans="2:70" ht="15" customHeight="1">
      <c r="B592" s="48">
        <v>678</v>
      </c>
      <c r="C592" s="48" t="s">
        <v>1703</v>
      </c>
      <c r="D592" s="108">
        <v>140</v>
      </c>
      <c r="E592" s="109" t="s">
        <v>2508</v>
      </c>
      <c r="F592" s="109" t="s">
        <v>1819</v>
      </c>
      <c r="G592" s="109" t="s">
        <v>208</v>
      </c>
      <c r="H592" s="108" t="s">
        <v>209</v>
      </c>
      <c r="I592" s="108" t="s">
        <v>2855</v>
      </c>
      <c r="J592" s="108" t="s">
        <v>2852</v>
      </c>
      <c r="K592" s="108" t="s">
        <v>2858</v>
      </c>
      <c r="L592" s="108">
        <v>10</v>
      </c>
      <c r="M592" s="110" t="s">
        <v>2617</v>
      </c>
      <c r="N592" s="111" t="s">
        <v>1729</v>
      </c>
      <c r="O592" s="111" t="s">
        <v>210</v>
      </c>
      <c r="P592" s="111" t="s">
        <v>210</v>
      </c>
      <c r="Q592" s="111">
        <v>1</v>
      </c>
      <c r="R592" s="111"/>
      <c r="S592" s="111"/>
      <c r="T592" s="109" t="s">
        <v>7</v>
      </c>
      <c r="U592" s="108">
        <v>1</v>
      </c>
      <c r="V592" s="109">
        <v>2009</v>
      </c>
      <c r="W592" s="108">
        <f>IF(Table1[[#This Row],[ExpenditureDetails1]]=2010,1,(2010-Table1[[#This Row],[ExpenditureDetails1]]))</f>
        <v>1</v>
      </c>
      <c r="X592" s="109">
        <v>0.39500000000000002</v>
      </c>
      <c r="Y592" s="174">
        <f>Table1[[#This Row],[ExpenditureDetails3]]*100000</f>
        <v>39500</v>
      </c>
      <c r="Z592" s="174">
        <f>Table1[[#This Row],[ExpenditureDetails4]]/Table1[[#This Row],[Component detail 4]]</f>
        <v>39500</v>
      </c>
      <c r="AA592" s="109">
        <v>1</v>
      </c>
      <c r="AB592" s="109">
        <v>10</v>
      </c>
      <c r="AC592" s="174">
        <f>IF(ISNUMBER([ExpenditureDetails4]),[ExpenditureDetails4]*HLOOKUP([ExpenditureDetails1],'Currency Conversion'!$A$6:$BE$45,19,FALSE),"No Data")</f>
        <v>42478.941871193289</v>
      </c>
      <c r="AD592" s="174">
        <f>Table1[[#This Row],[Calculations1]]/exchange_rate_2010</f>
        <v>928.99261709312327</v>
      </c>
      <c r="AE5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4247.8941871193292</v>
      </c>
      <c r="AF592" s="174">
        <f>Table1[[#This Row],[Calculations3]]/exchange_rate_2010</f>
        <v>92.899261709312341</v>
      </c>
      <c r="AG592" s="110"/>
      <c r="AH592" s="53"/>
      <c r="BD592" s="36"/>
      <c r="BE592" s="36"/>
      <c r="BF592" s="36"/>
      <c r="BG592" s="36"/>
      <c r="BH592" s="36"/>
      <c r="BI592" s="36"/>
      <c r="BJ592" s="36"/>
      <c r="BK592" s="48"/>
      <c r="BL592" s="36"/>
      <c r="BM592" s="36"/>
      <c r="BN592" s="36"/>
      <c r="BO592" s="36"/>
      <c r="BP592" s="36"/>
      <c r="BQ592" s="36"/>
      <c r="BR592" s="36"/>
    </row>
    <row r="593" spans="2:70" ht="15" customHeight="1">
      <c r="B593" s="48">
        <v>679</v>
      </c>
      <c r="C593" s="48" t="s">
        <v>1703</v>
      </c>
      <c r="D593" s="108">
        <v>140</v>
      </c>
      <c r="E593" s="109" t="s">
        <v>2508</v>
      </c>
      <c r="F593" s="109" t="s">
        <v>1819</v>
      </c>
      <c r="G593" s="109" t="s">
        <v>208</v>
      </c>
      <c r="H593" s="108" t="s">
        <v>209</v>
      </c>
      <c r="I593" s="108" t="s">
        <v>2855</v>
      </c>
      <c r="J593" s="108" t="s">
        <v>2852</v>
      </c>
      <c r="K593" s="108" t="s">
        <v>2858</v>
      </c>
      <c r="L593" s="108">
        <v>10</v>
      </c>
      <c r="M593" s="110" t="s">
        <v>2617</v>
      </c>
      <c r="N593" s="111" t="s">
        <v>1729</v>
      </c>
      <c r="O593" s="111" t="s">
        <v>1718</v>
      </c>
      <c r="P593" s="111" t="s">
        <v>211</v>
      </c>
      <c r="Q593" s="111">
        <v>2</v>
      </c>
      <c r="R593" s="111"/>
      <c r="S593" s="111"/>
      <c r="T593" s="109" t="s">
        <v>7</v>
      </c>
      <c r="U593" s="108">
        <v>1</v>
      </c>
      <c r="V593" s="109">
        <v>2008</v>
      </c>
      <c r="W593" s="108">
        <f>IF(Table1[[#This Row],[ExpenditureDetails1]]=2010,1,(2010-Table1[[#This Row],[ExpenditureDetails1]]))</f>
        <v>2</v>
      </c>
      <c r="X593" s="109">
        <v>0.08</v>
      </c>
      <c r="Y593" s="174">
        <f>Table1[[#This Row],[ExpenditureDetails3]]*100000</f>
        <v>8000</v>
      </c>
      <c r="Z593" s="174">
        <f>Table1[[#This Row],[ExpenditureDetails4]]/Table1[[#This Row],[Component detail 4]]</f>
        <v>4000</v>
      </c>
      <c r="AA593" s="109">
        <v>1</v>
      </c>
      <c r="AB593" s="109">
        <v>10</v>
      </c>
      <c r="AC593" s="174">
        <f>IF(ISNUMBER([ExpenditureDetails4]),[ExpenditureDetails4]*HLOOKUP([ExpenditureDetails1],'Currency Conversion'!$A$6:$BE$45,19,FALSE),"No Data")</f>
        <v>9179.2246648352902</v>
      </c>
      <c r="AD593" s="174">
        <f>Table1[[#This Row],[Calculations1]]/exchange_rate_2010</f>
        <v>200.74492368779752</v>
      </c>
      <c r="AE5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917.92246648352898</v>
      </c>
      <c r="AF593" s="174">
        <f>Table1[[#This Row],[Calculations3]]/exchange_rate_2010</f>
        <v>20.074492368779751</v>
      </c>
      <c r="AG593" s="110"/>
      <c r="AH593" s="53"/>
      <c r="BD593" s="36"/>
      <c r="BE593" s="36"/>
      <c r="BF593" s="36"/>
      <c r="BG593" s="36"/>
      <c r="BH593" s="36"/>
      <c r="BI593" s="36"/>
      <c r="BJ593" s="36"/>
      <c r="BK593" s="48"/>
      <c r="BL593" s="36"/>
      <c r="BM593" s="36"/>
      <c r="BN593" s="36"/>
      <c r="BO593" s="36"/>
      <c r="BP593" s="36"/>
      <c r="BQ593" s="36"/>
      <c r="BR593" s="36"/>
    </row>
    <row r="594" spans="2:70" ht="15" customHeight="1">
      <c r="B594" s="48">
        <v>680</v>
      </c>
      <c r="C594" s="48" t="s">
        <v>1703</v>
      </c>
      <c r="D594" s="108">
        <v>140</v>
      </c>
      <c r="E594" s="109" t="s">
        <v>2508</v>
      </c>
      <c r="F594" s="109" t="s">
        <v>1819</v>
      </c>
      <c r="G594" s="109" t="s">
        <v>208</v>
      </c>
      <c r="H594" s="108" t="s">
        <v>209</v>
      </c>
      <c r="I594" s="108" t="s">
        <v>2855</v>
      </c>
      <c r="J594" s="108" t="s">
        <v>2852</v>
      </c>
      <c r="K594" s="108" t="s">
        <v>2858</v>
      </c>
      <c r="L594" s="108">
        <v>10</v>
      </c>
      <c r="M594" s="110" t="s">
        <v>2617</v>
      </c>
      <c r="N594" s="109" t="s">
        <v>1712</v>
      </c>
      <c r="O594" s="111"/>
      <c r="P594" s="111" t="s">
        <v>212</v>
      </c>
      <c r="Q594" s="111">
        <v>1</v>
      </c>
      <c r="R594" s="111">
        <v>5</v>
      </c>
      <c r="S594" s="111"/>
      <c r="T594" s="109" t="s">
        <v>7</v>
      </c>
      <c r="U594" s="108">
        <v>1</v>
      </c>
      <c r="V594" s="109">
        <v>2000</v>
      </c>
      <c r="W594" s="108">
        <f>IF(Table1[[#This Row],[ExpenditureDetails1]]=2010,1,(2010-Table1[[#This Row],[ExpenditureDetails1]]))</f>
        <v>10</v>
      </c>
      <c r="X594" s="109">
        <v>0.4</v>
      </c>
      <c r="Y594" s="174">
        <f>Table1[[#This Row],[ExpenditureDetails3]]*100000</f>
        <v>40000</v>
      </c>
      <c r="Z594" s="174">
        <f>Table1[[#This Row],[ExpenditureDetails4]]/Table1[[#This Row],[Component detail 4]]</f>
        <v>40000</v>
      </c>
      <c r="AA594" s="109">
        <v>1</v>
      </c>
      <c r="AB594" s="109">
        <v>10</v>
      </c>
      <c r="AC594" s="174">
        <f>IF(ISNUMBER([ExpenditureDetails4]),[ExpenditureDetails4]*HLOOKUP([ExpenditureDetails1],'Currency Conversion'!$A$6:$BE$45,19,FALSE),"No Data")</f>
        <v>67057.396178125055</v>
      </c>
      <c r="AD594" s="174">
        <f>Table1[[#This Row],[Calculations1]]/exchange_rate_2010</f>
        <v>1466.510775147442</v>
      </c>
      <c r="AE5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6705.7396178125055</v>
      </c>
      <c r="AF594" s="174">
        <f>Table1[[#This Row],[Calculations3]]/exchange_rate_2010</f>
        <v>146.6510775147442</v>
      </c>
      <c r="AG594" s="110"/>
      <c r="AH594" s="53"/>
      <c r="BD594" s="36"/>
      <c r="BE594" s="36"/>
      <c r="BF594" s="36"/>
      <c r="BG594" s="36"/>
      <c r="BH594" s="36"/>
      <c r="BI594" s="36"/>
      <c r="BJ594" s="36"/>
      <c r="BK594" s="48"/>
      <c r="BL594" s="36"/>
      <c r="BM594" s="36"/>
      <c r="BN594" s="36"/>
      <c r="BO594" s="36"/>
      <c r="BP594" s="36"/>
      <c r="BQ594" s="36"/>
      <c r="BR594" s="36"/>
    </row>
    <row r="595" spans="2:70" ht="15" customHeight="1">
      <c r="B595" s="48">
        <v>681</v>
      </c>
      <c r="C595" s="48" t="s">
        <v>1703</v>
      </c>
      <c r="D595" s="108">
        <v>140</v>
      </c>
      <c r="E595" s="109" t="s">
        <v>2508</v>
      </c>
      <c r="F595" s="109" t="s">
        <v>1819</v>
      </c>
      <c r="G595" s="109" t="s">
        <v>208</v>
      </c>
      <c r="H595" s="108" t="s">
        <v>209</v>
      </c>
      <c r="I595" s="108" t="s">
        <v>2855</v>
      </c>
      <c r="J595" s="108" t="s">
        <v>2852</v>
      </c>
      <c r="K595" s="108" t="s">
        <v>2858</v>
      </c>
      <c r="L595" s="108">
        <v>10</v>
      </c>
      <c r="M595" s="110" t="s">
        <v>2617</v>
      </c>
      <c r="N595" s="109" t="s">
        <v>1712</v>
      </c>
      <c r="O595" s="111"/>
      <c r="P595" s="111" t="s">
        <v>213</v>
      </c>
      <c r="Q595" s="111">
        <v>1</v>
      </c>
      <c r="R595" s="111">
        <v>2</v>
      </c>
      <c r="S595" s="111"/>
      <c r="T595" s="109" t="s">
        <v>7</v>
      </c>
      <c r="U595" s="108">
        <v>1</v>
      </c>
      <c r="V595" s="109">
        <v>2009</v>
      </c>
      <c r="W595" s="108">
        <f>IF(Table1[[#This Row],[ExpenditureDetails1]]=2010,1,(2010-Table1[[#This Row],[ExpenditureDetails1]]))</f>
        <v>1</v>
      </c>
      <c r="X595" s="109">
        <v>0.3</v>
      </c>
      <c r="Y595" s="174">
        <f>Table1[[#This Row],[ExpenditureDetails3]]*100000</f>
        <v>30000</v>
      </c>
      <c r="Z595" s="174">
        <f>Table1[[#This Row],[ExpenditureDetails4]]/Table1[[#This Row],[Component detail 4]]</f>
        <v>30000</v>
      </c>
      <c r="AA595" s="109">
        <v>1</v>
      </c>
      <c r="AB595" s="109">
        <v>10</v>
      </c>
      <c r="AC595" s="174">
        <f>IF(ISNUMBER([ExpenditureDetails4]),[ExpenditureDetails4]*HLOOKUP([ExpenditureDetails1],'Currency Conversion'!$A$6:$BE$45,19,FALSE),"No Data")</f>
        <v>32262.487497108825</v>
      </c>
      <c r="AD595" s="174">
        <f>Table1[[#This Row],[Calculations1]]/exchange_rate_2010</f>
        <v>705.56401298211892</v>
      </c>
      <c r="AE5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595" s="174">
        <f>Table1[[#This Row],[Calculations3]]/exchange_rate_2010</f>
        <v>70.556401298211881</v>
      </c>
      <c r="AG595" s="110"/>
      <c r="AH595" s="53"/>
      <c r="BD595" s="36"/>
      <c r="BE595" s="36"/>
      <c r="BF595" s="36"/>
      <c r="BG595" s="36"/>
      <c r="BH595" s="36"/>
      <c r="BI595" s="36"/>
      <c r="BJ595" s="36"/>
      <c r="BK595" s="48"/>
      <c r="BL595" s="36"/>
      <c r="BM595" s="36"/>
      <c r="BN595" s="36"/>
      <c r="BO595" s="36"/>
      <c r="BP595" s="36"/>
      <c r="BQ595" s="36"/>
      <c r="BR595" s="36"/>
    </row>
    <row r="596" spans="2:70" ht="15" customHeight="1">
      <c r="B596" s="48">
        <v>682</v>
      </c>
      <c r="C596" s="48" t="s">
        <v>1703</v>
      </c>
      <c r="D596" s="108">
        <v>140</v>
      </c>
      <c r="E596" s="109" t="s">
        <v>2508</v>
      </c>
      <c r="F596" s="109" t="s">
        <v>1819</v>
      </c>
      <c r="G596" s="109" t="s">
        <v>208</v>
      </c>
      <c r="H596" s="108" t="s">
        <v>209</v>
      </c>
      <c r="I596" s="108" t="s">
        <v>2855</v>
      </c>
      <c r="J596" s="108" t="s">
        <v>2852</v>
      </c>
      <c r="K596" s="108" t="s">
        <v>2858</v>
      </c>
      <c r="L596" s="108">
        <v>10</v>
      </c>
      <c r="M596" s="110" t="s">
        <v>2617</v>
      </c>
      <c r="N596" s="111" t="s">
        <v>1728</v>
      </c>
      <c r="O596" s="111" t="s">
        <v>496</v>
      </c>
      <c r="P596" s="111" t="s">
        <v>214</v>
      </c>
      <c r="Q596" s="111">
        <v>1</v>
      </c>
      <c r="R596" s="111">
        <v>10</v>
      </c>
      <c r="S596" s="111"/>
      <c r="T596" s="109" t="s">
        <v>7</v>
      </c>
      <c r="U596" s="108">
        <v>1</v>
      </c>
      <c r="V596" s="109">
        <v>2000</v>
      </c>
      <c r="W596" s="108">
        <f>IF(Table1[[#This Row],[ExpenditureDetails1]]=2010,1,(2010-Table1[[#This Row],[ExpenditureDetails1]]))</f>
        <v>10</v>
      </c>
      <c r="X596" s="109">
        <v>0.5</v>
      </c>
      <c r="Y596" s="174">
        <f>Table1[[#This Row],[ExpenditureDetails3]]*100000</f>
        <v>50000</v>
      </c>
      <c r="Z596" s="174">
        <f>Table1[[#This Row],[ExpenditureDetails4]]/Table1[[#This Row],[Component detail 4]]</f>
        <v>50000</v>
      </c>
      <c r="AA596" s="109">
        <v>1</v>
      </c>
      <c r="AB596" s="109">
        <v>30</v>
      </c>
      <c r="AC596" s="174">
        <f>IF(ISNUMBER([ExpenditureDetails4]),[ExpenditureDetails4]*HLOOKUP([ExpenditureDetails1],'Currency Conversion'!$A$6:$BE$45,19,FALSE),"No Data")</f>
        <v>83821.745222656318</v>
      </c>
      <c r="AD596" s="174">
        <f>Table1[[#This Row],[Calculations1]]/exchange_rate_2010</f>
        <v>1833.1384689343024</v>
      </c>
      <c r="AE5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2794.0581740885441</v>
      </c>
      <c r="AF596" s="174">
        <f>Table1[[#This Row],[Calculations3]]/exchange_rate_2010</f>
        <v>61.104615631143417</v>
      </c>
      <c r="AG596" s="110"/>
      <c r="AH596" s="53"/>
      <c r="BD596" s="36"/>
      <c r="BE596" s="36"/>
      <c r="BF596" s="36"/>
      <c r="BG596" s="36"/>
      <c r="BH596" s="36"/>
      <c r="BI596" s="36"/>
      <c r="BJ596" s="36"/>
      <c r="BK596" s="48"/>
      <c r="BL596" s="36"/>
      <c r="BM596" s="36"/>
      <c r="BN596" s="36"/>
      <c r="BO596" s="36"/>
      <c r="BP596" s="36"/>
      <c r="BQ596" s="36"/>
      <c r="BR596" s="36"/>
    </row>
    <row r="597" spans="2:70" ht="15" customHeight="1">
      <c r="B597" s="48">
        <v>683</v>
      </c>
      <c r="C597" s="48" t="s">
        <v>1703</v>
      </c>
      <c r="D597" s="108">
        <v>140</v>
      </c>
      <c r="E597" s="109" t="s">
        <v>2508</v>
      </c>
      <c r="F597" s="109" t="s">
        <v>1819</v>
      </c>
      <c r="G597" s="109" t="s">
        <v>208</v>
      </c>
      <c r="H597" s="108" t="s">
        <v>209</v>
      </c>
      <c r="I597" s="108" t="s">
        <v>2855</v>
      </c>
      <c r="J597" s="108" t="s">
        <v>2852</v>
      </c>
      <c r="K597" s="108" t="s">
        <v>2858</v>
      </c>
      <c r="L597" s="108">
        <v>10</v>
      </c>
      <c r="M597" s="110" t="s">
        <v>2617</v>
      </c>
      <c r="N597" s="111" t="s">
        <v>364</v>
      </c>
      <c r="O597" s="111" t="s">
        <v>2465</v>
      </c>
      <c r="P597" s="111" t="s">
        <v>216</v>
      </c>
      <c r="Q597" s="111">
        <v>1</v>
      </c>
      <c r="R597" s="111">
        <v>200</v>
      </c>
      <c r="S597" s="111"/>
      <c r="T597" s="109" t="s">
        <v>7</v>
      </c>
      <c r="U597" s="108">
        <v>1</v>
      </c>
      <c r="V597" s="109">
        <v>2008</v>
      </c>
      <c r="W597" s="108">
        <f>IF(Table1[[#This Row],[ExpenditureDetails1]]=2010,1,(2010-Table1[[#This Row],[ExpenditureDetails1]]))</f>
        <v>2</v>
      </c>
      <c r="X597" s="109">
        <v>2.2000000000000002</v>
      </c>
      <c r="Y597" s="174">
        <f>Table1[[#This Row],[ExpenditureDetails3]]*100000</f>
        <v>220000.00000000003</v>
      </c>
      <c r="Z597" s="174">
        <f>Table1[[#This Row],[ExpenditureDetails4]]/Table1[[#This Row],[Component detail 4]]</f>
        <v>220000.00000000003</v>
      </c>
      <c r="AA597" s="109">
        <v>1</v>
      </c>
      <c r="AB597" s="109">
        <v>20</v>
      </c>
      <c r="AC597" s="174">
        <f>IF(ISNUMBER([ExpenditureDetails4]),[ExpenditureDetails4]*HLOOKUP([ExpenditureDetails1],'Currency Conversion'!$A$6:$BE$45,19,FALSE),"No Data")</f>
        <v>252428.67828297053</v>
      </c>
      <c r="AD597" s="174">
        <f>Table1[[#This Row],[Calculations1]]/exchange_rate_2010</f>
        <v>5520.485401414433</v>
      </c>
      <c r="AE5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12621.433914148527</v>
      </c>
      <c r="AF597" s="174">
        <f>Table1[[#This Row],[Calculations3]]/exchange_rate_2010</f>
        <v>276.02427007072168</v>
      </c>
      <c r="AG597" s="110"/>
      <c r="AH597" s="53"/>
      <c r="BD597" s="36"/>
      <c r="BE597" s="36"/>
      <c r="BF597" s="36"/>
      <c r="BG597" s="36"/>
      <c r="BH597" s="36"/>
      <c r="BI597" s="36"/>
      <c r="BJ597" s="36"/>
      <c r="BK597" s="48"/>
      <c r="BL597" s="36"/>
      <c r="BM597" s="36"/>
      <c r="BN597" s="36"/>
      <c r="BO597" s="36"/>
      <c r="BP597" s="36"/>
      <c r="BQ597" s="36"/>
      <c r="BR597" s="36"/>
    </row>
    <row r="598" spans="2:70" ht="15" customHeight="1">
      <c r="B598" s="48">
        <v>684</v>
      </c>
      <c r="C598" s="48" t="s">
        <v>1703</v>
      </c>
      <c r="D598" s="108">
        <v>140</v>
      </c>
      <c r="E598" s="109" t="s">
        <v>2508</v>
      </c>
      <c r="F598" s="109" t="s">
        <v>1819</v>
      </c>
      <c r="G598" s="109" t="s">
        <v>208</v>
      </c>
      <c r="H598" s="108" t="s">
        <v>209</v>
      </c>
      <c r="I598" s="108" t="s">
        <v>2855</v>
      </c>
      <c r="J598" s="108" t="s">
        <v>2852</v>
      </c>
      <c r="K598" s="108" t="s">
        <v>2858</v>
      </c>
      <c r="L598" s="108">
        <v>10</v>
      </c>
      <c r="M598" s="110" t="s">
        <v>2617</v>
      </c>
      <c r="N598" s="111" t="s">
        <v>20</v>
      </c>
      <c r="O598" s="111" t="s">
        <v>2486</v>
      </c>
      <c r="P598" s="111" t="s">
        <v>217</v>
      </c>
      <c r="Q598" s="111">
        <v>1</v>
      </c>
      <c r="R598" s="111"/>
      <c r="S598" s="111"/>
      <c r="T598" s="109" t="s">
        <v>7</v>
      </c>
      <c r="U598" s="108">
        <v>1</v>
      </c>
      <c r="V598" s="109">
        <v>2008</v>
      </c>
      <c r="W598" s="108">
        <f>IF(Table1[[#This Row],[ExpenditureDetails1]]=2010,1,(2010-Table1[[#This Row],[ExpenditureDetails1]]))</f>
        <v>2</v>
      </c>
      <c r="X598" s="109">
        <v>0.25</v>
      </c>
      <c r="Y598" s="174">
        <f>Table1[[#This Row],[ExpenditureDetails3]]*100000</f>
        <v>25000</v>
      </c>
      <c r="Z598" s="174">
        <f>Table1[[#This Row],[ExpenditureDetails4]]/Table1[[#This Row],[Component detail 4]]</f>
        <v>25000</v>
      </c>
      <c r="AA598" s="109">
        <v>1</v>
      </c>
      <c r="AB598" s="109">
        <v>10</v>
      </c>
      <c r="AC598" s="174">
        <f>IF(ISNUMBER([ExpenditureDetails4]),[ExpenditureDetails4]*HLOOKUP([ExpenditureDetails1],'Currency Conversion'!$A$6:$BE$45,19,FALSE),"No Data")</f>
        <v>28685.077077610284</v>
      </c>
      <c r="AD598" s="174">
        <f>Table1[[#This Row],[Calculations1]]/exchange_rate_2010</f>
        <v>627.32788652436727</v>
      </c>
      <c r="AE5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2868.5077077610285</v>
      </c>
      <c r="AF598" s="174">
        <f>Table1[[#This Row],[Calculations3]]/exchange_rate_2010</f>
        <v>62.732788652436732</v>
      </c>
      <c r="AG598" s="110"/>
      <c r="AH598" s="53"/>
      <c r="BD598" s="36"/>
      <c r="BE598" s="36"/>
      <c r="BF598" s="36"/>
      <c r="BG598" s="36"/>
      <c r="BH598" s="36"/>
      <c r="BI598" s="36"/>
      <c r="BJ598" s="36"/>
      <c r="BK598" s="48"/>
      <c r="BL598" s="36"/>
      <c r="BM598" s="36"/>
      <c r="BN598" s="36"/>
      <c r="BO598" s="36"/>
      <c r="BP598" s="36"/>
      <c r="BQ598" s="36"/>
      <c r="BR598" s="36"/>
    </row>
    <row r="599" spans="2:70" ht="15" customHeight="1">
      <c r="B599" s="48">
        <v>685</v>
      </c>
      <c r="C599" s="48" t="s">
        <v>1703</v>
      </c>
      <c r="D599" s="108">
        <v>140</v>
      </c>
      <c r="E599" s="109" t="s">
        <v>2508</v>
      </c>
      <c r="F599" s="109" t="s">
        <v>1819</v>
      </c>
      <c r="G599" s="109" t="s">
        <v>208</v>
      </c>
      <c r="H599" s="108" t="s">
        <v>209</v>
      </c>
      <c r="I599" s="108" t="s">
        <v>2855</v>
      </c>
      <c r="J599" s="108" t="s">
        <v>2852</v>
      </c>
      <c r="K599" s="108" t="s">
        <v>2858</v>
      </c>
      <c r="L599" s="108">
        <v>10</v>
      </c>
      <c r="M599" s="110" t="s">
        <v>2617</v>
      </c>
      <c r="N599" s="111" t="s">
        <v>364</v>
      </c>
      <c r="O599" s="111" t="s">
        <v>2467</v>
      </c>
      <c r="P599" s="111" t="s">
        <v>218</v>
      </c>
      <c r="Q599" s="111">
        <v>2</v>
      </c>
      <c r="R599" s="111"/>
      <c r="S599" s="111"/>
      <c r="T599" s="109" t="s">
        <v>7</v>
      </c>
      <c r="U599" s="108">
        <v>1</v>
      </c>
      <c r="V599" s="109">
        <v>2008</v>
      </c>
      <c r="W599" s="108">
        <f>IF(Table1[[#This Row],[ExpenditureDetails1]]=2010,1,(2010-Table1[[#This Row],[ExpenditureDetails1]]))</f>
        <v>2</v>
      </c>
      <c r="X599" s="109">
        <v>0.06</v>
      </c>
      <c r="Y599" s="174">
        <f>Table1[[#This Row],[ExpenditureDetails3]]*100000</f>
        <v>6000</v>
      </c>
      <c r="Z599" s="174">
        <f>Table1[[#This Row],[ExpenditureDetails4]]/Table1[[#This Row],[Component detail 4]]</f>
        <v>3000</v>
      </c>
      <c r="AA599" s="109">
        <v>1</v>
      </c>
      <c r="AB599" s="109">
        <v>10</v>
      </c>
      <c r="AC599" s="174">
        <f>IF(ISNUMBER([ExpenditureDetails4]),[ExpenditureDetails4]*HLOOKUP([ExpenditureDetails1],'Currency Conversion'!$A$6:$BE$45,19,FALSE),"No Data")</f>
        <v>6884.4184986264681</v>
      </c>
      <c r="AD599" s="174">
        <f>Table1[[#This Row],[Calculations1]]/exchange_rate_2010</f>
        <v>150.55869276584815</v>
      </c>
      <c r="AE5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688.44184986264679</v>
      </c>
      <c r="AF599" s="174">
        <f>Table1[[#This Row],[Calculations3]]/exchange_rate_2010</f>
        <v>15.055869276584815</v>
      </c>
      <c r="AG599" s="110"/>
      <c r="AH599" s="53"/>
      <c r="BD599" s="36"/>
      <c r="BE599" s="36"/>
      <c r="BF599" s="36"/>
      <c r="BG599" s="36"/>
      <c r="BH599" s="36"/>
      <c r="BI599" s="36"/>
      <c r="BJ599" s="36"/>
      <c r="BK599" s="48"/>
      <c r="BL599" s="36"/>
      <c r="BM599" s="36"/>
      <c r="BN599" s="36"/>
      <c r="BO599" s="36"/>
      <c r="BP599" s="36"/>
      <c r="BQ599" s="36"/>
      <c r="BR599" s="36"/>
    </row>
    <row r="600" spans="2:70" ht="15" customHeight="1">
      <c r="B600" s="48">
        <v>686</v>
      </c>
      <c r="C600" s="48" t="s">
        <v>1703</v>
      </c>
      <c r="D600" s="108">
        <v>140</v>
      </c>
      <c r="E600" s="109" t="s">
        <v>2508</v>
      </c>
      <c r="F600" s="109" t="s">
        <v>1819</v>
      </c>
      <c r="G600" s="109" t="s">
        <v>208</v>
      </c>
      <c r="H600" s="108" t="s">
        <v>209</v>
      </c>
      <c r="I600" s="108" t="s">
        <v>2855</v>
      </c>
      <c r="J600" s="108" t="s">
        <v>2852</v>
      </c>
      <c r="K600" s="108" t="s">
        <v>2858</v>
      </c>
      <c r="L600" s="108">
        <v>10</v>
      </c>
      <c r="M600" s="110" t="s">
        <v>2617</v>
      </c>
      <c r="N600" s="111" t="s">
        <v>364</v>
      </c>
      <c r="O600" s="111" t="s">
        <v>2467</v>
      </c>
      <c r="P600" s="111" t="s">
        <v>219</v>
      </c>
      <c r="Q600" s="111">
        <v>1</v>
      </c>
      <c r="R600" s="111"/>
      <c r="S600" s="111"/>
      <c r="T600" s="109" t="s">
        <v>7</v>
      </c>
      <c r="U600" s="108">
        <v>1</v>
      </c>
      <c r="V600" s="109">
        <v>2008</v>
      </c>
      <c r="W600" s="108">
        <f>IF(Table1[[#This Row],[ExpenditureDetails1]]=2010,1,(2010-Table1[[#This Row],[ExpenditureDetails1]]))</f>
        <v>2</v>
      </c>
      <c r="X600" s="109">
        <v>0.03</v>
      </c>
      <c r="Y600" s="174">
        <f>Table1[[#This Row],[ExpenditureDetails3]]*100000</f>
        <v>3000</v>
      </c>
      <c r="Z600" s="174">
        <f>Table1[[#This Row],[ExpenditureDetails4]]/Table1[[#This Row],[Component detail 4]]</f>
        <v>3000</v>
      </c>
      <c r="AA600" s="109">
        <v>1</v>
      </c>
      <c r="AB600" s="109">
        <v>10</v>
      </c>
      <c r="AC600" s="174">
        <f>IF(ISNUMBER([ExpenditureDetails4]),[ExpenditureDetails4]*HLOOKUP([ExpenditureDetails1],'Currency Conversion'!$A$6:$BE$45,19,FALSE),"No Data")</f>
        <v>3442.2092493132341</v>
      </c>
      <c r="AD600" s="174">
        <f>Table1[[#This Row],[Calculations1]]/exchange_rate_2010</f>
        <v>75.279346382924075</v>
      </c>
      <c r="AE6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344.2209249313234</v>
      </c>
      <c r="AF600" s="174">
        <f>Table1[[#This Row],[Calculations3]]/exchange_rate_2010</f>
        <v>7.5279346382924075</v>
      </c>
      <c r="AG600" s="110"/>
      <c r="AH600" s="53"/>
      <c r="BD600" s="36"/>
      <c r="BE600" s="36"/>
      <c r="BF600" s="36"/>
      <c r="BG600" s="36"/>
      <c r="BH600" s="36"/>
      <c r="BI600" s="36"/>
      <c r="BJ600" s="36"/>
      <c r="BK600" s="48"/>
      <c r="BL600" s="36"/>
      <c r="BM600" s="36"/>
      <c r="BN600" s="36"/>
      <c r="BO600" s="36"/>
      <c r="BP600" s="36"/>
      <c r="BQ600" s="36"/>
      <c r="BR600" s="36"/>
    </row>
    <row r="601" spans="2:70" ht="15" customHeight="1">
      <c r="B601" s="48">
        <v>687</v>
      </c>
      <c r="C601" s="48" t="s">
        <v>1703</v>
      </c>
      <c r="D601" s="108">
        <v>140</v>
      </c>
      <c r="E601" s="109" t="s">
        <v>2508</v>
      </c>
      <c r="F601" s="109" t="s">
        <v>1819</v>
      </c>
      <c r="G601" s="109" t="s">
        <v>208</v>
      </c>
      <c r="H601" s="108" t="s">
        <v>209</v>
      </c>
      <c r="I601" s="108" t="s">
        <v>2855</v>
      </c>
      <c r="J601" s="108" t="s">
        <v>2852</v>
      </c>
      <c r="K601" s="108" t="s">
        <v>2858</v>
      </c>
      <c r="L601" s="108">
        <v>10</v>
      </c>
      <c r="M601" s="110" t="s">
        <v>2617</v>
      </c>
      <c r="N601" s="109" t="s">
        <v>1719</v>
      </c>
      <c r="O601" s="111"/>
      <c r="P601" s="111" t="s">
        <v>1714</v>
      </c>
      <c r="Q601" s="111">
        <v>1</v>
      </c>
      <c r="R601" s="111"/>
      <c r="S601" s="111"/>
      <c r="T601" s="109" t="s">
        <v>31</v>
      </c>
      <c r="U601" s="108">
        <v>3</v>
      </c>
      <c r="V601" s="109">
        <v>2008</v>
      </c>
      <c r="W601" s="108"/>
      <c r="X601" s="109">
        <v>1.2E-2</v>
      </c>
      <c r="Y601" s="174">
        <f>Table1[[#This Row],[ExpenditureDetails3]]*100000</f>
        <v>1200</v>
      </c>
      <c r="Z601" s="174">
        <f>Table1[[#This Row],[ExpenditureDetails4]]/Table1[[#This Row],[Component detail 4]]</f>
        <v>1200</v>
      </c>
      <c r="AA601" s="109">
        <v>1</v>
      </c>
      <c r="AB601" s="109"/>
      <c r="AC601" s="174">
        <f>IF(ISNUMBER([ExpenditureDetails4]),[ExpenditureDetails4]*HLOOKUP([ExpenditureDetails1],'Currency Conversion'!$A$6:$BE$45,19,FALSE),"No Data")</f>
        <v>1376.8836997252936</v>
      </c>
      <c r="AD601" s="174">
        <f>Table1[[#This Row],[Calculations1]]/exchange_rate_2010</f>
        <v>30.11173855316963</v>
      </c>
      <c r="AE6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601" s="174">
        <f>Table1[[#This Row],[Calculations3]]/exchange_rate_2010</f>
        <v>30.11173855316963</v>
      </c>
      <c r="AG601" s="110"/>
      <c r="AH601" s="53"/>
      <c r="BD601" s="36"/>
      <c r="BE601" s="36"/>
      <c r="BF601" s="36"/>
      <c r="BG601" s="36"/>
      <c r="BH601" s="36"/>
      <c r="BI601" s="36"/>
      <c r="BJ601" s="36"/>
      <c r="BK601" s="48"/>
      <c r="BL601" s="36"/>
      <c r="BM601" s="36"/>
      <c r="BN601" s="36"/>
      <c r="BO601" s="36"/>
      <c r="BP601" s="36"/>
      <c r="BQ601" s="36"/>
      <c r="BR601" s="36"/>
    </row>
    <row r="602" spans="2:70" ht="15" customHeight="1">
      <c r="B602" s="48">
        <v>688</v>
      </c>
      <c r="C602" s="48" t="s">
        <v>1703</v>
      </c>
      <c r="D602" s="108">
        <v>140</v>
      </c>
      <c r="E602" s="109" t="s">
        <v>2508</v>
      </c>
      <c r="F602" s="109" t="s">
        <v>1819</v>
      </c>
      <c r="G602" s="109" t="s">
        <v>208</v>
      </c>
      <c r="H602" s="108" t="s">
        <v>209</v>
      </c>
      <c r="I602" s="108" t="s">
        <v>2855</v>
      </c>
      <c r="J602" s="108" t="s">
        <v>2852</v>
      </c>
      <c r="K602" s="108" t="s">
        <v>2858</v>
      </c>
      <c r="L602" s="108">
        <v>10</v>
      </c>
      <c r="M602" s="110" t="s">
        <v>2617</v>
      </c>
      <c r="N602" s="111" t="s">
        <v>1728</v>
      </c>
      <c r="O602" s="111" t="s">
        <v>501</v>
      </c>
      <c r="P602" s="111" t="s">
        <v>215</v>
      </c>
      <c r="Q602" s="111">
        <v>1</v>
      </c>
      <c r="R602" s="111">
        <v>20</v>
      </c>
      <c r="S602" s="111"/>
      <c r="T602" s="109" t="s">
        <v>7</v>
      </c>
      <c r="U602" s="108">
        <v>1</v>
      </c>
      <c r="V602" s="109">
        <v>2007</v>
      </c>
      <c r="W602" s="108">
        <f>IF(Table1[[#This Row],[ExpenditureDetails1]]=2010,1,(2010-Table1[[#This Row],[ExpenditureDetails1]]))</f>
        <v>3</v>
      </c>
      <c r="X602" s="109">
        <v>4</v>
      </c>
      <c r="Y602" s="174">
        <f>Table1[[#This Row],[ExpenditureDetails3]]*100000</f>
        <v>400000</v>
      </c>
      <c r="Z602" s="174">
        <f>Table1[[#This Row],[ExpenditureDetails4]]/Table1[[#This Row],[Component detail 4]]</f>
        <v>400000</v>
      </c>
      <c r="AA602" s="109">
        <v>1</v>
      </c>
      <c r="AB602" s="109">
        <v>30</v>
      </c>
      <c r="AC602" s="174">
        <f>IF(ISNUMBER([ExpenditureDetails4]),[ExpenditureDetails4]*HLOOKUP([ExpenditureDetails1],'Currency Conversion'!$A$6:$BE$45,19,FALSE),"No Data")</f>
        <v>485363.29169438465</v>
      </c>
      <c r="AD602" s="174">
        <f>Table1[[#This Row],[Calculations1]]/exchange_rate_2010</f>
        <v>10614.645627457881</v>
      </c>
      <c r="AE6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16178.776389812821</v>
      </c>
      <c r="AF602" s="174">
        <f>Table1[[#This Row],[Calculations3]]/exchange_rate_2010</f>
        <v>353.82152091526274</v>
      </c>
      <c r="AG602" s="110"/>
      <c r="AH602" s="53"/>
      <c r="BD602" s="36"/>
      <c r="BE602" s="36"/>
      <c r="BF602" s="36"/>
      <c r="BG602" s="36"/>
      <c r="BH602" s="36"/>
      <c r="BI602" s="36"/>
      <c r="BJ602" s="36"/>
      <c r="BK602" s="48"/>
      <c r="BL602" s="36"/>
      <c r="BM602" s="36"/>
      <c r="BN602" s="36"/>
      <c r="BO602" s="36"/>
      <c r="BP602" s="36"/>
      <c r="BQ602" s="36"/>
      <c r="BR602" s="36"/>
    </row>
    <row r="603" spans="2:70" ht="15" customHeight="1">
      <c r="B603" s="48">
        <v>689</v>
      </c>
      <c r="C603" s="48" t="s">
        <v>1703</v>
      </c>
      <c r="D603" s="108">
        <v>3294</v>
      </c>
      <c r="E603" s="109" t="s">
        <v>2508</v>
      </c>
      <c r="F603" s="109" t="s">
        <v>1819</v>
      </c>
      <c r="G603" s="109" t="s">
        <v>1827</v>
      </c>
      <c r="H603" s="108" t="s">
        <v>2577</v>
      </c>
      <c r="I603" s="108" t="s">
        <v>2855</v>
      </c>
      <c r="J603" s="108" t="s">
        <v>2852</v>
      </c>
      <c r="K603" s="108" t="s">
        <v>2859</v>
      </c>
      <c r="L603" s="108">
        <v>11</v>
      </c>
      <c r="M603" s="110" t="s">
        <v>2617</v>
      </c>
      <c r="N603" s="109" t="s">
        <v>1729</v>
      </c>
      <c r="O603" s="109" t="s">
        <v>519</v>
      </c>
      <c r="P603" s="109" t="s">
        <v>1359</v>
      </c>
      <c r="Q603" s="111">
        <v>1</v>
      </c>
      <c r="R603" s="111"/>
      <c r="S603" s="111"/>
      <c r="T603" s="109" t="s">
        <v>7</v>
      </c>
      <c r="U603" s="108">
        <v>1</v>
      </c>
      <c r="V603" s="109">
        <v>1980</v>
      </c>
      <c r="W603" s="108">
        <f>IF(Table1[[#This Row],[ExpenditureDetails1]]=2010,1,(2010-Table1[[#This Row],[ExpenditureDetails1]]))</f>
        <v>30</v>
      </c>
      <c r="X603" s="109">
        <v>0.15</v>
      </c>
      <c r="Y603" s="174">
        <f>Table1[[#This Row],[ExpenditureDetails3]]*100000</f>
        <v>15000</v>
      </c>
      <c r="Z603" s="174">
        <f>Table1[[#This Row],[ExpenditureDetails4]]/Table1[[#This Row],[Component detail 4]]</f>
        <v>15000</v>
      </c>
      <c r="AA603" s="109">
        <v>2</v>
      </c>
      <c r="AB603" s="109">
        <v>10</v>
      </c>
      <c r="AC603" s="174">
        <f>IF(ISNUMBER([ExpenditureDetails4]),[ExpenditureDetails4]*HLOOKUP([ExpenditureDetails1],'Currency Conversion'!$A$6:$BE$45,19,FALSE),"No Data")</f>
        <v>134101.75471424422</v>
      </c>
      <c r="AD603" s="174">
        <f>Table1[[#This Row],[Calculations1]]/exchange_rate_2010</f>
        <v>2932.7364237678507</v>
      </c>
      <c r="AE6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13410.175471424422</v>
      </c>
      <c r="AF603" s="174">
        <f>Table1[[#This Row],[Calculations3]]/exchange_rate_2010</f>
        <v>293.27364237678506</v>
      </c>
      <c r="AG603" s="110"/>
      <c r="AH603" s="53"/>
      <c r="BD603" s="36"/>
      <c r="BE603" s="36"/>
      <c r="BF603" s="36"/>
      <c r="BG603" s="36"/>
      <c r="BH603" s="36"/>
      <c r="BI603" s="36"/>
      <c r="BJ603" s="36"/>
      <c r="BK603" s="48"/>
      <c r="BL603" s="36"/>
      <c r="BM603" s="36"/>
      <c r="BN603" s="36"/>
      <c r="BO603" s="36"/>
      <c r="BP603" s="36"/>
      <c r="BQ603" s="36"/>
      <c r="BR603" s="36"/>
    </row>
    <row r="604" spans="2:70" ht="15" customHeight="1">
      <c r="B604" s="48">
        <v>690</v>
      </c>
      <c r="C604" s="48" t="s">
        <v>1703</v>
      </c>
      <c r="D604" s="108">
        <v>3294</v>
      </c>
      <c r="E604" s="109" t="s">
        <v>2508</v>
      </c>
      <c r="F604" s="109" t="s">
        <v>1819</v>
      </c>
      <c r="G604" s="109" t="s">
        <v>1827</v>
      </c>
      <c r="H604" s="108" t="s">
        <v>2577</v>
      </c>
      <c r="I604" s="108" t="s">
        <v>2855</v>
      </c>
      <c r="J604" s="108" t="s">
        <v>2852</v>
      </c>
      <c r="K604" s="108" t="s">
        <v>2859</v>
      </c>
      <c r="L604" s="108">
        <v>11</v>
      </c>
      <c r="M604" s="110" t="s">
        <v>2617</v>
      </c>
      <c r="N604" s="109" t="s">
        <v>1729</v>
      </c>
      <c r="O604" s="109" t="s">
        <v>519</v>
      </c>
      <c r="P604" s="109" t="s">
        <v>186</v>
      </c>
      <c r="Q604" s="111">
        <v>1</v>
      </c>
      <c r="R604" s="111"/>
      <c r="S604" s="111"/>
      <c r="T604" s="109" t="s">
        <v>7</v>
      </c>
      <c r="U604" s="108">
        <v>1</v>
      </c>
      <c r="V604" s="109">
        <v>1999</v>
      </c>
      <c r="W604" s="108">
        <f>IF(Table1[[#This Row],[ExpenditureDetails1]]=2010,1,(2010-Table1[[#This Row],[ExpenditureDetails1]]))</f>
        <v>11</v>
      </c>
      <c r="X604" s="109">
        <v>0.2</v>
      </c>
      <c r="Y604" s="174">
        <f>Table1[[#This Row],[ExpenditureDetails3]]*100000</f>
        <v>20000</v>
      </c>
      <c r="Z604" s="174">
        <f>Table1[[#This Row],[ExpenditureDetails4]]/Table1[[#This Row],[Component detail 4]]</f>
        <v>20000</v>
      </c>
      <c r="AA604" s="109">
        <v>2</v>
      </c>
      <c r="AB604" s="109">
        <v>10</v>
      </c>
      <c r="AC604" s="174">
        <f>IF(ISNUMBER([ExpenditureDetails4]),[ExpenditureDetails4]*HLOOKUP([ExpenditureDetails1],'Currency Conversion'!$A$6:$BE$45,19,FALSE),"No Data")</f>
        <v>34802.93102542292</v>
      </c>
      <c r="AD604" s="174">
        <f>Table1[[#This Row],[Calculations1]]/exchange_rate_2010</f>
        <v>761.12220671260468</v>
      </c>
      <c r="AE6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3480.2931025422922</v>
      </c>
      <c r="AF604" s="174">
        <f>Table1[[#This Row],[Calculations3]]/exchange_rate_2010</f>
        <v>76.112220671260474</v>
      </c>
      <c r="AG604" s="110"/>
      <c r="AH604" s="53"/>
      <c r="BD604" s="36"/>
      <c r="BE604" s="36"/>
      <c r="BF604" s="36"/>
      <c r="BG604" s="36"/>
      <c r="BH604" s="36"/>
      <c r="BI604" s="36"/>
      <c r="BJ604" s="36"/>
      <c r="BK604" s="48"/>
      <c r="BL604" s="36"/>
      <c r="BM604" s="36"/>
      <c r="BN604" s="36"/>
      <c r="BO604" s="36"/>
      <c r="BP604" s="36"/>
      <c r="BQ604" s="36"/>
      <c r="BR604" s="36"/>
    </row>
    <row r="605" spans="2:70" ht="15" customHeight="1">
      <c r="B605" s="48">
        <v>691</v>
      </c>
      <c r="C605" s="48" t="s">
        <v>1703</v>
      </c>
      <c r="D605" s="108">
        <v>3294</v>
      </c>
      <c r="E605" s="109" t="s">
        <v>2508</v>
      </c>
      <c r="F605" s="109" t="s">
        <v>1819</v>
      </c>
      <c r="G605" s="109" t="s">
        <v>1827</v>
      </c>
      <c r="H605" s="108" t="s">
        <v>2577</v>
      </c>
      <c r="I605" s="108" t="s">
        <v>2855</v>
      </c>
      <c r="J605" s="108" t="s">
        <v>2852</v>
      </c>
      <c r="K605" s="108" t="s">
        <v>2859</v>
      </c>
      <c r="L605" s="108">
        <v>11</v>
      </c>
      <c r="M605" s="110" t="s">
        <v>2617</v>
      </c>
      <c r="N605" s="109" t="s">
        <v>1729</v>
      </c>
      <c r="O605" s="109" t="s">
        <v>519</v>
      </c>
      <c r="P605" s="109" t="s">
        <v>187</v>
      </c>
      <c r="Q605" s="111">
        <v>1</v>
      </c>
      <c r="R605" s="111"/>
      <c r="S605" s="111"/>
      <c r="T605" s="109" t="s">
        <v>7</v>
      </c>
      <c r="U605" s="108">
        <v>1</v>
      </c>
      <c r="V605" s="109">
        <v>1980</v>
      </c>
      <c r="W605" s="108">
        <f>IF(Table1[[#This Row],[ExpenditureDetails1]]=2010,1,(2010-Table1[[#This Row],[ExpenditureDetails1]]))</f>
        <v>30</v>
      </c>
      <c r="X605" s="109">
        <v>0.15</v>
      </c>
      <c r="Y605" s="174">
        <f>Table1[[#This Row],[ExpenditureDetails3]]*100000</f>
        <v>15000</v>
      </c>
      <c r="Z605" s="174">
        <f>Table1[[#This Row],[ExpenditureDetails4]]/Table1[[#This Row],[Component detail 4]]</f>
        <v>15000</v>
      </c>
      <c r="AA605" s="109">
        <v>2</v>
      </c>
      <c r="AB605" s="109">
        <v>10</v>
      </c>
      <c r="AC605" s="174">
        <f>IF(ISNUMBER([ExpenditureDetails4]),[ExpenditureDetails4]*HLOOKUP([ExpenditureDetails1],'Currency Conversion'!$A$6:$BE$45,19,FALSE),"No Data")</f>
        <v>134101.75471424422</v>
      </c>
      <c r="AD605" s="174">
        <f>Table1[[#This Row],[Calculations1]]/exchange_rate_2010</f>
        <v>2932.7364237678507</v>
      </c>
      <c r="AE6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13410.175471424422</v>
      </c>
      <c r="AF605" s="174">
        <f>Table1[[#This Row],[Calculations3]]/exchange_rate_2010</f>
        <v>293.27364237678506</v>
      </c>
      <c r="AG605" s="110"/>
      <c r="AH605" s="53"/>
      <c r="BD605" s="36"/>
      <c r="BE605" s="36"/>
      <c r="BF605" s="36"/>
      <c r="BG605" s="36"/>
      <c r="BH605" s="36"/>
      <c r="BI605" s="36"/>
      <c r="BJ605" s="36"/>
      <c r="BK605" s="48"/>
      <c r="BL605" s="36"/>
      <c r="BM605" s="36"/>
      <c r="BN605" s="36"/>
      <c r="BO605" s="36"/>
      <c r="BP605" s="36"/>
      <c r="BQ605" s="36"/>
      <c r="BR605" s="36"/>
    </row>
    <row r="606" spans="2:70" ht="15" customHeight="1">
      <c r="B606" s="48">
        <v>692</v>
      </c>
      <c r="C606" s="48" t="s">
        <v>1703</v>
      </c>
      <c r="D606" s="108">
        <v>3294</v>
      </c>
      <c r="E606" s="109" t="s">
        <v>2508</v>
      </c>
      <c r="F606" s="109" t="s">
        <v>1819</v>
      </c>
      <c r="G606" s="109" t="s">
        <v>1827</v>
      </c>
      <c r="H606" s="108" t="s">
        <v>2577</v>
      </c>
      <c r="I606" s="108" t="s">
        <v>2855</v>
      </c>
      <c r="J606" s="108" t="s">
        <v>2852</v>
      </c>
      <c r="K606" s="108" t="s">
        <v>2859</v>
      </c>
      <c r="L606" s="108">
        <v>11</v>
      </c>
      <c r="M606" s="110" t="s">
        <v>2617</v>
      </c>
      <c r="N606" s="109" t="s">
        <v>1712</v>
      </c>
      <c r="O606" s="111"/>
      <c r="P606" s="111" t="s">
        <v>153</v>
      </c>
      <c r="Q606" s="111">
        <v>1</v>
      </c>
      <c r="R606" s="109">
        <v>7.5</v>
      </c>
      <c r="S606" s="109"/>
      <c r="T606" s="109" t="s">
        <v>7</v>
      </c>
      <c r="U606" s="108">
        <v>1</v>
      </c>
      <c r="V606" s="109">
        <v>1999</v>
      </c>
      <c r="W606" s="108">
        <f>IF(Table1[[#This Row],[ExpenditureDetails1]]=2010,1,(2010-Table1[[#This Row],[ExpenditureDetails1]]))</f>
        <v>11</v>
      </c>
      <c r="X606" s="109">
        <v>0.35</v>
      </c>
      <c r="Y606" s="174">
        <f>Table1[[#This Row],[ExpenditureDetails3]]*100000</f>
        <v>35000</v>
      </c>
      <c r="Z606" s="174">
        <f>Table1[[#This Row],[ExpenditureDetails4]]/Table1[[#This Row],[Component detail 4]]</f>
        <v>35000</v>
      </c>
      <c r="AA606" s="109">
        <v>2</v>
      </c>
      <c r="AB606" s="109">
        <v>10</v>
      </c>
      <c r="AC606" s="174">
        <f>IF(ISNUMBER([ExpenditureDetails4]),[ExpenditureDetails4]*HLOOKUP([ExpenditureDetails1],'Currency Conversion'!$A$6:$BE$45,19,FALSE),"No Data")</f>
        <v>60905.129294490114</v>
      </c>
      <c r="AD606" s="174">
        <f>Table1[[#This Row],[Calculations1]]/exchange_rate_2010</f>
        <v>1331.9638617470582</v>
      </c>
      <c r="AE6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6090.5129294490116</v>
      </c>
      <c r="AF606" s="174">
        <f>Table1[[#This Row],[Calculations3]]/exchange_rate_2010</f>
        <v>133.19638617470582</v>
      </c>
      <c r="AG606" s="110"/>
      <c r="AH606" s="53"/>
      <c r="BD606" s="36"/>
      <c r="BE606" s="36"/>
      <c r="BF606" s="36"/>
      <c r="BG606" s="36"/>
      <c r="BH606" s="36"/>
      <c r="BI606" s="36"/>
      <c r="BJ606" s="36"/>
      <c r="BK606" s="48"/>
      <c r="BL606" s="36"/>
      <c r="BM606" s="36"/>
      <c r="BN606" s="36"/>
      <c r="BO606" s="36"/>
      <c r="BP606" s="36"/>
      <c r="BQ606" s="36"/>
      <c r="BR606" s="36"/>
    </row>
    <row r="607" spans="2:70" ht="15" customHeight="1">
      <c r="B607" s="48">
        <v>693</v>
      </c>
      <c r="C607" s="48" t="s">
        <v>1703</v>
      </c>
      <c r="D607" s="108">
        <v>3294</v>
      </c>
      <c r="E607" s="109" t="s">
        <v>2508</v>
      </c>
      <c r="F607" s="109" t="s">
        <v>1819</v>
      </c>
      <c r="G607" s="109" t="s">
        <v>1827</v>
      </c>
      <c r="H607" s="108" t="s">
        <v>2577</v>
      </c>
      <c r="I607" s="108" t="s">
        <v>2855</v>
      </c>
      <c r="J607" s="108" t="s">
        <v>2852</v>
      </c>
      <c r="K607" s="108" t="s">
        <v>2859</v>
      </c>
      <c r="L607" s="108">
        <v>11</v>
      </c>
      <c r="M607" s="110" t="s">
        <v>2617</v>
      </c>
      <c r="N607" s="109" t="s">
        <v>1729</v>
      </c>
      <c r="O607" s="109" t="s">
        <v>519</v>
      </c>
      <c r="P607" s="109" t="s">
        <v>93</v>
      </c>
      <c r="Q607" s="111">
        <v>1</v>
      </c>
      <c r="R607" s="111"/>
      <c r="S607" s="111"/>
      <c r="T607" s="109" t="s">
        <v>7</v>
      </c>
      <c r="U607" s="108">
        <v>1</v>
      </c>
      <c r="V607" s="109">
        <v>2008</v>
      </c>
      <c r="W607" s="108">
        <f>IF(Table1[[#This Row],[ExpenditureDetails1]]=2010,1,(2010-Table1[[#This Row],[ExpenditureDetails1]]))</f>
        <v>2</v>
      </c>
      <c r="X607" s="109">
        <v>0.35</v>
      </c>
      <c r="Y607" s="174">
        <f>Table1[[#This Row],[ExpenditureDetails3]]*100000</f>
        <v>35000</v>
      </c>
      <c r="Z607" s="174">
        <f>Table1[[#This Row],[ExpenditureDetails4]]/Table1[[#This Row],[Component detail 4]]</f>
        <v>35000</v>
      </c>
      <c r="AA607" s="109">
        <v>1</v>
      </c>
      <c r="AB607" s="109">
        <v>10</v>
      </c>
      <c r="AC607" s="174">
        <f>IF(ISNUMBER([ExpenditureDetails4]),[ExpenditureDetails4]*HLOOKUP([ExpenditureDetails1],'Currency Conversion'!$A$6:$BE$45,19,FALSE),"No Data")</f>
        <v>40159.107908654398</v>
      </c>
      <c r="AD607" s="174">
        <f>Table1[[#This Row],[Calculations1]]/exchange_rate_2010</f>
        <v>878.25904113411423</v>
      </c>
      <c r="AE6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607" s="174">
        <f>Table1[[#This Row],[Calculations3]]/exchange_rate_2010</f>
        <v>87.825904113411426</v>
      </c>
      <c r="AG607" s="110"/>
      <c r="AH607" s="53"/>
      <c r="BD607" s="36"/>
      <c r="BE607" s="36"/>
      <c r="BF607" s="36"/>
      <c r="BG607" s="36"/>
      <c r="BH607" s="36"/>
      <c r="BI607" s="36"/>
      <c r="BJ607" s="36"/>
      <c r="BK607" s="48"/>
      <c r="BL607" s="36"/>
      <c r="BM607" s="36"/>
      <c r="BN607" s="36"/>
      <c r="BO607" s="36"/>
      <c r="BP607" s="36"/>
      <c r="BQ607" s="36"/>
      <c r="BR607" s="36"/>
    </row>
    <row r="608" spans="2:70" ht="15" customHeight="1">
      <c r="B608" s="48">
        <v>694</v>
      </c>
      <c r="C608" s="48" t="s">
        <v>1703</v>
      </c>
      <c r="D608" s="108">
        <v>3294</v>
      </c>
      <c r="E608" s="109" t="s">
        <v>2508</v>
      </c>
      <c r="F608" s="109" t="s">
        <v>1819</v>
      </c>
      <c r="G608" s="109" t="s">
        <v>1827</v>
      </c>
      <c r="H608" s="108" t="s">
        <v>2577</v>
      </c>
      <c r="I608" s="108" t="s">
        <v>2855</v>
      </c>
      <c r="J608" s="108" t="s">
        <v>2852</v>
      </c>
      <c r="K608" s="108" t="s">
        <v>2859</v>
      </c>
      <c r="L608" s="108">
        <v>11</v>
      </c>
      <c r="M608" s="110" t="s">
        <v>2617</v>
      </c>
      <c r="N608" s="109" t="s">
        <v>1729</v>
      </c>
      <c r="O608" s="109" t="s">
        <v>519</v>
      </c>
      <c r="P608" s="109" t="s">
        <v>188</v>
      </c>
      <c r="Q608" s="111">
        <v>1</v>
      </c>
      <c r="R608" s="111"/>
      <c r="S608" s="111"/>
      <c r="T608" s="109" t="s">
        <v>7</v>
      </c>
      <c r="U608" s="108">
        <v>1</v>
      </c>
      <c r="V608" s="109">
        <v>2000</v>
      </c>
      <c r="W608" s="108">
        <f>IF(Table1[[#This Row],[ExpenditureDetails1]]=2010,1,(2010-Table1[[#This Row],[ExpenditureDetails1]]))</f>
        <v>10</v>
      </c>
      <c r="X608" s="109">
        <v>0.2</v>
      </c>
      <c r="Y608" s="174">
        <f>Table1[[#This Row],[ExpenditureDetails3]]*100000</f>
        <v>20000</v>
      </c>
      <c r="Z608" s="174">
        <f>Table1[[#This Row],[ExpenditureDetails4]]/Table1[[#This Row],[Component detail 4]]</f>
        <v>20000</v>
      </c>
      <c r="AA608" s="109">
        <v>1</v>
      </c>
      <c r="AB608" s="109">
        <v>10</v>
      </c>
      <c r="AC608" s="174">
        <f>IF(ISNUMBER([ExpenditureDetails4]),[ExpenditureDetails4]*HLOOKUP([ExpenditureDetails1],'Currency Conversion'!$A$6:$BE$45,19,FALSE),"No Data")</f>
        <v>33528.698089062527</v>
      </c>
      <c r="AD608" s="174">
        <f>Table1[[#This Row],[Calculations1]]/exchange_rate_2010</f>
        <v>733.25538757372101</v>
      </c>
      <c r="AE6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3352.8698089062527</v>
      </c>
      <c r="AF608" s="174">
        <f>Table1[[#This Row],[Calculations3]]/exchange_rate_2010</f>
        <v>73.325538757372101</v>
      </c>
      <c r="AG608" s="110"/>
      <c r="AH608" s="53"/>
      <c r="BD608" s="36"/>
      <c r="BE608" s="36"/>
      <c r="BF608" s="36"/>
      <c r="BG608" s="36"/>
      <c r="BH608" s="36"/>
      <c r="BI608" s="36"/>
      <c r="BJ608" s="36"/>
      <c r="BK608" s="48"/>
      <c r="BL608" s="36"/>
      <c r="BM608" s="36"/>
      <c r="BN608" s="36"/>
      <c r="BO608" s="36"/>
      <c r="BP608" s="36"/>
      <c r="BQ608" s="36"/>
      <c r="BR608" s="36"/>
    </row>
    <row r="609" spans="2:70" ht="15" customHeight="1">
      <c r="B609" s="48">
        <v>695</v>
      </c>
      <c r="C609" s="48" t="s">
        <v>1703</v>
      </c>
      <c r="D609" s="108">
        <v>3294</v>
      </c>
      <c r="E609" s="109" t="s">
        <v>2508</v>
      </c>
      <c r="F609" s="109" t="s">
        <v>1819</v>
      </c>
      <c r="G609" s="109" t="s">
        <v>1827</v>
      </c>
      <c r="H609" s="108" t="s">
        <v>2577</v>
      </c>
      <c r="I609" s="108" t="s">
        <v>2855</v>
      </c>
      <c r="J609" s="108" t="s">
        <v>2852</v>
      </c>
      <c r="K609" s="108" t="s">
        <v>2859</v>
      </c>
      <c r="L609" s="108">
        <v>11</v>
      </c>
      <c r="M609" s="110" t="s">
        <v>2617</v>
      </c>
      <c r="N609" s="109" t="s">
        <v>1729</v>
      </c>
      <c r="O609" s="109" t="s">
        <v>519</v>
      </c>
      <c r="P609" s="109" t="s">
        <v>189</v>
      </c>
      <c r="Q609" s="111">
        <v>1</v>
      </c>
      <c r="R609" s="111"/>
      <c r="S609" s="111"/>
      <c r="T609" s="109" t="s">
        <v>7</v>
      </c>
      <c r="U609" s="108">
        <v>1</v>
      </c>
      <c r="V609" s="109">
        <v>1996</v>
      </c>
      <c r="W609" s="108">
        <f>IF(Table1[[#This Row],[ExpenditureDetails1]]=2010,1,(2010-Table1[[#This Row],[ExpenditureDetails1]]))</f>
        <v>14</v>
      </c>
      <c r="X609" s="109">
        <v>0.2</v>
      </c>
      <c r="Y609" s="174">
        <f>Table1[[#This Row],[ExpenditureDetails3]]*100000</f>
        <v>20000</v>
      </c>
      <c r="Z609" s="174">
        <f>Table1[[#This Row],[ExpenditureDetails4]]/Table1[[#This Row],[Component detail 4]]</f>
        <v>20000</v>
      </c>
      <c r="AA609" s="109">
        <v>1</v>
      </c>
      <c r="AB609" s="109">
        <v>10</v>
      </c>
      <c r="AC609" s="174">
        <f>IF(ISNUMBER([ExpenditureDetails4]),[ExpenditureDetails4]*HLOOKUP([ExpenditureDetails1],'Currency Conversion'!$A$6:$BE$45,19,FALSE),"No Data")</f>
        <v>43027.360733949849</v>
      </c>
      <c r="AD609" s="174">
        <f>Table1[[#This Row],[Calculations1]]/exchange_rate_2010</f>
        <v>940.98625563808309</v>
      </c>
      <c r="AE6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4302.7360733949845</v>
      </c>
      <c r="AF609" s="174">
        <f>Table1[[#This Row],[Calculations3]]/exchange_rate_2010</f>
        <v>94.098625563808298</v>
      </c>
      <c r="AG609" s="110"/>
      <c r="AH609" s="53"/>
      <c r="BD609" s="36"/>
      <c r="BE609" s="36"/>
      <c r="BF609" s="36"/>
      <c r="BG609" s="36"/>
      <c r="BH609" s="36"/>
      <c r="BI609" s="36"/>
      <c r="BJ609" s="36"/>
      <c r="BK609" s="48"/>
      <c r="BL609" s="36"/>
      <c r="BM609" s="36"/>
      <c r="BN609" s="36"/>
      <c r="BO609" s="36"/>
      <c r="BP609" s="36"/>
      <c r="BQ609" s="36"/>
      <c r="BR609" s="36"/>
    </row>
    <row r="610" spans="2:70" ht="15" customHeight="1">
      <c r="B610" s="48">
        <v>696</v>
      </c>
      <c r="C610" s="48" t="s">
        <v>1703</v>
      </c>
      <c r="D610" s="108">
        <v>3294</v>
      </c>
      <c r="E610" s="109" t="s">
        <v>2508</v>
      </c>
      <c r="F610" s="109" t="s">
        <v>1819</v>
      </c>
      <c r="G610" s="109" t="s">
        <v>1827</v>
      </c>
      <c r="H610" s="108" t="s">
        <v>2577</v>
      </c>
      <c r="I610" s="108" t="s">
        <v>2855</v>
      </c>
      <c r="J610" s="108" t="s">
        <v>2852</v>
      </c>
      <c r="K610" s="108" t="s">
        <v>2859</v>
      </c>
      <c r="L610" s="108">
        <v>11</v>
      </c>
      <c r="M610" s="110" t="s">
        <v>2617</v>
      </c>
      <c r="N610" s="109" t="s">
        <v>1729</v>
      </c>
      <c r="O610" s="109" t="s">
        <v>519</v>
      </c>
      <c r="P610" s="109" t="s">
        <v>190</v>
      </c>
      <c r="Q610" s="111">
        <v>1</v>
      </c>
      <c r="R610" s="111"/>
      <c r="S610" s="111"/>
      <c r="T610" s="109" t="s">
        <v>7</v>
      </c>
      <c r="U610" s="108">
        <v>1</v>
      </c>
      <c r="V610" s="109">
        <v>1992</v>
      </c>
      <c r="W610" s="108">
        <f>IF(Table1[[#This Row],[ExpenditureDetails1]]=2010,1,(2010-Table1[[#This Row],[ExpenditureDetails1]]))</f>
        <v>18</v>
      </c>
      <c r="X610" s="109">
        <v>0.2</v>
      </c>
      <c r="Y610" s="174">
        <f>Table1[[#This Row],[ExpenditureDetails3]]*100000</f>
        <v>20000</v>
      </c>
      <c r="Z610" s="174">
        <f>Table1[[#This Row],[ExpenditureDetails4]]/Table1[[#This Row],[Component detail 4]]</f>
        <v>20000</v>
      </c>
      <c r="AA610" s="109">
        <v>1</v>
      </c>
      <c r="AB610" s="109">
        <v>10</v>
      </c>
      <c r="AC610" s="174">
        <f>IF(ISNUMBER([ExpenditureDetails4]),[ExpenditureDetails4]*HLOOKUP([ExpenditureDetails1],'Currency Conversion'!$A$6:$BE$45,19,FALSE),"No Data")</f>
        <v>61777.026563583146</v>
      </c>
      <c r="AD610" s="174">
        <f>Table1[[#This Row],[Calculations1]]/exchange_rate_2010</f>
        <v>1351.0318067139353</v>
      </c>
      <c r="AE6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6177.7026563583149</v>
      </c>
      <c r="AF610" s="174">
        <f>Table1[[#This Row],[Calculations3]]/exchange_rate_2010</f>
        <v>135.10318067139355</v>
      </c>
      <c r="AG610" s="110"/>
      <c r="AH610" s="53"/>
      <c r="BD610" s="36"/>
      <c r="BE610" s="36"/>
      <c r="BF610" s="36"/>
      <c r="BG610" s="36"/>
      <c r="BH610" s="36"/>
      <c r="BI610" s="36"/>
      <c r="BJ610" s="36"/>
      <c r="BK610" s="48"/>
      <c r="BL610" s="36"/>
      <c r="BM610" s="36"/>
      <c r="BN610" s="36"/>
      <c r="BO610" s="36"/>
      <c r="BP610" s="36"/>
      <c r="BQ610" s="36"/>
      <c r="BR610" s="36"/>
    </row>
    <row r="611" spans="2:70" ht="15" customHeight="1">
      <c r="B611" s="48">
        <v>697</v>
      </c>
      <c r="C611" s="48" t="s">
        <v>1703</v>
      </c>
      <c r="D611" s="108">
        <v>3294</v>
      </c>
      <c r="E611" s="109" t="s">
        <v>2508</v>
      </c>
      <c r="F611" s="109" t="s">
        <v>1819</v>
      </c>
      <c r="G611" s="109" t="s">
        <v>1827</v>
      </c>
      <c r="H611" s="108" t="s">
        <v>2577</v>
      </c>
      <c r="I611" s="108" t="s">
        <v>2855</v>
      </c>
      <c r="J611" s="108" t="s">
        <v>2852</v>
      </c>
      <c r="K611" s="108" t="s">
        <v>2859</v>
      </c>
      <c r="L611" s="108">
        <v>11</v>
      </c>
      <c r="M611" s="110" t="s">
        <v>2617</v>
      </c>
      <c r="N611" s="109" t="s">
        <v>1729</v>
      </c>
      <c r="O611" s="109" t="s">
        <v>519</v>
      </c>
      <c r="P611" s="109" t="s">
        <v>191</v>
      </c>
      <c r="Q611" s="111">
        <v>1</v>
      </c>
      <c r="R611" s="111"/>
      <c r="S611" s="111"/>
      <c r="T611" s="109" t="s">
        <v>7</v>
      </c>
      <c r="U611" s="108">
        <v>1</v>
      </c>
      <c r="V611" s="109">
        <v>2004</v>
      </c>
      <c r="W611" s="108">
        <f>IF(Table1[[#This Row],[ExpenditureDetails1]]=2010,1,(2010-Table1[[#This Row],[ExpenditureDetails1]]))</f>
        <v>6</v>
      </c>
      <c r="X611" s="109">
        <v>0.2</v>
      </c>
      <c r="Y611" s="174">
        <f>Table1[[#This Row],[ExpenditureDetails3]]*100000</f>
        <v>20000</v>
      </c>
      <c r="Z611" s="174">
        <f>Table1[[#This Row],[ExpenditureDetails4]]/Table1[[#This Row],[Component detail 4]]</f>
        <v>20000</v>
      </c>
      <c r="AA611" s="109">
        <v>1</v>
      </c>
      <c r="AB611" s="109">
        <v>10</v>
      </c>
      <c r="AC611" s="174">
        <f>IF(ISNUMBER([ExpenditureDetails4]),[ExpenditureDetails4]*HLOOKUP([ExpenditureDetails1],'Currency Conversion'!$A$6:$BE$45,19,FALSE),"No Data")</f>
        <v>29245.526590459114</v>
      </c>
      <c r="AD611" s="174">
        <f>Table1[[#This Row],[Calculations1]]/exchange_rate_2010</f>
        <v>639.58462920097986</v>
      </c>
      <c r="AE6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2924.5526590459112</v>
      </c>
      <c r="AF611" s="174">
        <f>Table1[[#This Row],[Calculations3]]/exchange_rate_2010</f>
        <v>63.958462920097986</v>
      </c>
      <c r="AG611" s="110"/>
      <c r="AH611" s="53"/>
      <c r="BD611" s="36"/>
      <c r="BE611" s="36"/>
      <c r="BF611" s="36"/>
      <c r="BG611" s="36"/>
      <c r="BH611" s="36"/>
      <c r="BI611" s="36"/>
      <c r="BJ611" s="36"/>
      <c r="BK611" s="48"/>
      <c r="BL611" s="36"/>
      <c r="BM611" s="36"/>
      <c r="BN611" s="36"/>
      <c r="BO611" s="36"/>
      <c r="BP611" s="36"/>
      <c r="BQ611" s="36"/>
      <c r="BR611" s="36"/>
    </row>
    <row r="612" spans="2:70" ht="15" customHeight="1">
      <c r="B612" s="48">
        <v>698</v>
      </c>
      <c r="C612" s="48" t="s">
        <v>1703</v>
      </c>
      <c r="D612" s="108">
        <v>3294</v>
      </c>
      <c r="E612" s="109" t="s">
        <v>2508</v>
      </c>
      <c r="F612" s="109" t="s">
        <v>1819</v>
      </c>
      <c r="G612" s="109" t="s">
        <v>1827</v>
      </c>
      <c r="H612" s="108" t="s">
        <v>2577</v>
      </c>
      <c r="I612" s="108" t="s">
        <v>2855</v>
      </c>
      <c r="J612" s="108" t="s">
        <v>2852</v>
      </c>
      <c r="K612" s="108" t="s">
        <v>2859</v>
      </c>
      <c r="L612" s="108">
        <v>11</v>
      </c>
      <c r="M612" s="110" t="s">
        <v>2617</v>
      </c>
      <c r="N612" s="109" t="s">
        <v>1729</v>
      </c>
      <c r="O612" s="109" t="s">
        <v>519</v>
      </c>
      <c r="P612" s="109" t="s">
        <v>192</v>
      </c>
      <c r="Q612" s="111">
        <v>1</v>
      </c>
      <c r="R612" s="111"/>
      <c r="S612" s="111"/>
      <c r="T612" s="109" t="s">
        <v>7</v>
      </c>
      <c r="U612" s="108">
        <v>1</v>
      </c>
      <c r="V612" s="109">
        <v>2007</v>
      </c>
      <c r="W612" s="108">
        <f>IF(Table1[[#This Row],[ExpenditureDetails1]]=2010,1,(2010-Table1[[#This Row],[ExpenditureDetails1]]))</f>
        <v>3</v>
      </c>
      <c r="X612" s="109">
        <v>0.3</v>
      </c>
      <c r="Y612" s="174">
        <f>Table1[[#This Row],[ExpenditureDetails3]]*100000</f>
        <v>30000</v>
      </c>
      <c r="Z612" s="174">
        <f>Table1[[#This Row],[ExpenditureDetails4]]/Table1[[#This Row],[Component detail 4]]</f>
        <v>30000</v>
      </c>
      <c r="AA612" s="109">
        <v>1</v>
      </c>
      <c r="AB612" s="109">
        <v>10</v>
      </c>
      <c r="AC612" s="174">
        <f>IF(ISNUMBER([ExpenditureDetails4]),[ExpenditureDetails4]*HLOOKUP([ExpenditureDetails1],'Currency Conversion'!$A$6:$BE$45,19,FALSE),"No Data")</f>
        <v>36402.246877078847</v>
      </c>
      <c r="AD612" s="174">
        <f>Table1[[#This Row],[Calculations1]]/exchange_rate_2010</f>
        <v>796.09842205934115</v>
      </c>
      <c r="AE6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3640.2246877078846</v>
      </c>
      <c r="AF612" s="174">
        <f>Table1[[#This Row],[Calculations3]]/exchange_rate_2010</f>
        <v>79.609842205934115</v>
      </c>
      <c r="AG612" s="110"/>
      <c r="AH612" s="53"/>
      <c r="BD612" s="36"/>
      <c r="BE612" s="36"/>
      <c r="BF612" s="36"/>
      <c r="BG612" s="36"/>
      <c r="BH612" s="36"/>
      <c r="BI612" s="36"/>
      <c r="BJ612" s="36"/>
      <c r="BK612" s="48"/>
      <c r="BL612" s="36"/>
      <c r="BM612" s="36"/>
      <c r="BN612" s="36"/>
      <c r="BO612" s="36"/>
      <c r="BP612" s="36"/>
      <c r="BQ612" s="36"/>
      <c r="BR612" s="36"/>
    </row>
    <row r="613" spans="2:70" ht="15" customHeight="1">
      <c r="B613" s="48">
        <v>699</v>
      </c>
      <c r="C613" s="48" t="s">
        <v>1703</v>
      </c>
      <c r="D613" s="108">
        <v>3294</v>
      </c>
      <c r="E613" s="109" t="s">
        <v>2508</v>
      </c>
      <c r="F613" s="109" t="s">
        <v>1819</v>
      </c>
      <c r="G613" s="109" t="s">
        <v>1827</v>
      </c>
      <c r="H613" s="108" t="s">
        <v>2577</v>
      </c>
      <c r="I613" s="108" t="s">
        <v>2855</v>
      </c>
      <c r="J613" s="108" t="s">
        <v>2852</v>
      </c>
      <c r="K613" s="108" t="s">
        <v>2859</v>
      </c>
      <c r="L613" s="108">
        <v>11</v>
      </c>
      <c r="M613" s="110" t="s">
        <v>2617</v>
      </c>
      <c r="N613" s="109" t="s">
        <v>1729</v>
      </c>
      <c r="O613" s="109" t="s">
        <v>519</v>
      </c>
      <c r="P613" s="109" t="s">
        <v>192</v>
      </c>
      <c r="Q613" s="111">
        <v>1</v>
      </c>
      <c r="R613" s="111"/>
      <c r="S613" s="111"/>
      <c r="T613" s="109" t="s">
        <v>7</v>
      </c>
      <c r="U613" s="108">
        <v>1</v>
      </c>
      <c r="V613" s="109">
        <v>2008</v>
      </c>
      <c r="W613" s="108">
        <f>IF(Table1[[#This Row],[ExpenditureDetails1]]=2010,1,(2010-Table1[[#This Row],[ExpenditureDetails1]]))</f>
        <v>2</v>
      </c>
      <c r="X613" s="109">
        <v>0.3</v>
      </c>
      <c r="Y613" s="174">
        <f>Table1[[#This Row],[ExpenditureDetails3]]*100000</f>
        <v>30000</v>
      </c>
      <c r="Z613" s="174">
        <f>Table1[[#This Row],[ExpenditureDetails4]]/Table1[[#This Row],[Component detail 4]]</f>
        <v>30000</v>
      </c>
      <c r="AA613" s="109">
        <v>1</v>
      </c>
      <c r="AB613" s="109">
        <v>10</v>
      </c>
      <c r="AC613" s="174">
        <f>IF(ISNUMBER([ExpenditureDetails4]),[ExpenditureDetails4]*HLOOKUP([ExpenditureDetails1],'Currency Conversion'!$A$6:$BE$45,19,FALSE),"No Data")</f>
        <v>34422.092493132339</v>
      </c>
      <c r="AD613" s="174">
        <f>Table1[[#This Row],[Calculations1]]/exchange_rate_2010</f>
        <v>752.79346382924075</v>
      </c>
      <c r="AE6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613" s="174">
        <f>Table1[[#This Row],[Calculations3]]/exchange_rate_2010</f>
        <v>75.279346382924075</v>
      </c>
      <c r="AG613" s="110"/>
      <c r="AH613" s="53"/>
      <c r="BD613" s="36"/>
      <c r="BE613" s="36"/>
      <c r="BF613" s="36"/>
      <c r="BG613" s="36"/>
      <c r="BH613" s="36"/>
      <c r="BI613" s="36"/>
      <c r="BJ613" s="36"/>
      <c r="BK613" s="48"/>
      <c r="BL613" s="36"/>
      <c r="BM613" s="36"/>
      <c r="BN613" s="36"/>
      <c r="BO613" s="36"/>
      <c r="BP613" s="36"/>
      <c r="BQ613" s="36"/>
      <c r="BR613" s="36"/>
    </row>
    <row r="614" spans="2:70" ht="15" customHeight="1">
      <c r="B614" s="48">
        <v>700</v>
      </c>
      <c r="C614" s="48" t="s">
        <v>1703</v>
      </c>
      <c r="D614" s="108">
        <v>3294</v>
      </c>
      <c r="E614" s="109" t="s">
        <v>2508</v>
      </c>
      <c r="F614" s="109" t="s">
        <v>1819</v>
      </c>
      <c r="G614" s="109" t="s">
        <v>1827</v>
      </c>
      <c r="H614" s="108" t="s">
        <v>2577</v>
      </c>
      <c r="I614" s="108" t="s">
        <v>2855</v>
      </c>
      <c r="J614" s="108" t="s">
        <v>2852</v>
      </c>
      <c r="K614" s="108" t="s">
        <v>2859</v>
      </c>
      <c r="L614" s="108">
        <v>11</v>
      </c>
      <c r="M614" s="110" t="s">
        <v>2617</v>
      </c>
      <c r="N614" s="109" t="s">
        <v>1729</v>
      </c>
      <c r="O614" s="109" t="s">
        <v>519</v>
      </c>
      <c r="P614" s="109" t="s">
        <v>187</v>
      </c>
      <c r="Q614" s="111">
        <v>1</v>
      </c>
      <c r="R614" s="111"/>
      <c r="S614" s="111"/>
      <c r="T614" s="109" t="s">
        <v>7</v>
      </c>
      <c r="U614" s="108">
        <v>1</v>
      </c>
      <c r="V614" s="109">
        <v>2008</v>
      </c>
      <c r="W614" s="108">
        <f>IF(Table1[[#This Row],[ExpenditureDetails1]]=2010,1,(2010-Table1[[#This Row],[ExpenditureDetails1]]))</f>
        <v>2</v>
      </c>
      <c r="X614" s="109">
        <v>0.3</v>
      </c>
      <c r="Y614" s="174">
        <f>Table1[[#This Row],[ExpenditureDetails3]]*100000</f>
        <v>30000</v>
      </c>
      <c r="Z614" s="174">
        <f>Table1[[#This Row],[ExpenditureDetails4]]/Table1[[#This Row],[Component detail 4]]</f>
        <v>30000</v>
      </c>
      <c r="AA614" s="109">
        <v>1</v>
      </c>
      <c r="AB614" s="109">
        <v>10</v>
      </c>
      <c r="AC614" s="174">
        <f>IF(ISNUMBER([ExpenditureDetails4]),[ExpenditureDetails4]*HLOOKUP([ExpenditureDetails1],'Currency Conversion'!$A$6:$BE$45,19,FALSE),"No Data")</f>
        <v>34422.092493132339</v>
      </c>
      <c r="AD614" s="174">
        <f>Table1[[#This Row],[Calculations1]]/exchange_rate_2010</f>
        <v>752.79346382924075</v>
      </c>
      <c r="AE6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614" s="174">
        <f>Table1[[#This Row],[Calculations3]]/exchange_rate_2010</f>
        <v>75.279346382924075</v>
      </c>
      <c r="AG614" s="110"/>
      <c r="AH614" s="53"/>
      <c r="BD614" s="36"/>
      <c r="BE614" s="36"/>
      <c r="BF614" s="36"/>
      <c r="BG614" s="36"/>
      <c r="BH614" s="36"/>
      <c r="BI614" s="36"/>
      <c r="BJ614" s="36"/>
      <c r="BK614" s="48"/>
      <c r="BL614" s="36"/>
      <c r="BM614" s="36"/>
      <c r="BN614" s="36"/>
      <c r="BO614" s="36"/>
      <c r="BP614" s="36"/>
      <c r="BQ614" s="36"/>
      <c r="BR614" s="36"/>
    </row>
    <row r="615" spans="2:70" ht="15" customHeight="1">
      <c r="B615" s="48">
        <v>701</v>
      </c>
      <c r="C615" s="48" t="s">
        <v>1703</v>
      </c>
      <c r="D615" s="108">
        <v>3294</v>
      </c>
      <c r="E615" s="109" t="s">
        <v>2508</v>
      </c>
      <c r="F615" s="109" t="s">
        <v>1819</v>
      </c>
      <c r="G615" s="109" t="s">
        <v>1827</v>
      </c>
      <c r="H615" s="108" t="s">
        <v>2577</v>
      </c>
      <c r="I615" s="108" t="s">
        <v>2855</v>
      </c>
      <c r="J615" s="108" t="s">
        <v>2852</v>
      </c>
      <c r="K615" s="108" t="s">
        <v>2859</v>
      </c>
      <c r="L615" s="108">
        <v>11</v>
      </c>
      <c r="M615" s="110" t="s">
        <v>2617</v>
      </c>
      <c r="N615" s="109" t="s">
        <v>1729</v>
      </c>
      <c r="O615" s="109" t="s">
        <v>519</v>
      </c>
      <c r="P615" s="109" t="s">
        <v>193</v>
      </c>
      <c r="Q615" s="111">
        <v>1</v>
      </c>
      <c r="R615" s="111"/>
      <c r="S615" s="111"/>
      <c r="T615" s="109" t="s">
        <v>7</v>
      </c>
      <c r="U615" s="108">
        <v>1</v>
      </c>
      <c r="V615" s="109">
        <v>1995</v>
      </c>
      <c r="W615" s="108">
        <f>IF(Table1[[#This Row],[ExpenditureDetails1]]=2010,1,(2010-Table1[[#This Row],[ExpenditureDetails1]]))</f>
        <v>15</v>
      </c>
      <c r="X615" s="109">
        <v>0.2</v>
      </c>
      <c r="Y615" s="174">
        <f>Table1[[#This Row],[ExpenditureDetails3]]*100000</f>
        <v>20000</v>
      </c>
      <c r="Z615" s="174">
        <f>Table1[[#This Row],[ExpenditureDetails4]]/Table1[[#This Row],[Component detail 4]]</f>
        <v>20000</v>
      </c>
      <c r="AA615" s="109">
        <v>1</v>
      </c>
      <c r="AB615" s="109">
        <v>10</v>
      </c>
      <c r="AC615" s="174">
        <f>IF(ISNUMBER([ExpenditureDetails4]),[ExpenditureDetails4]*HLOOKUP([ExpenditureDetails1],'Currency Conversion'!$A$6:$BE$45,19,FALSE),"No Data")</f>
        <v>46932.301531329984</v>
      </c>
      <c r="AD615" s="174">
        <f>Table1[[#This Row],[Calculations1]]/exchange_rate_2010</f>
        <v>1026.3853030520195</v>
      </c>
      <c r="AE6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4693.2301531329986</v>
      </c>
      <c r="AF615" s="174">
        <f>Table1[[#This Row],[Calculations3]]/exchange_rate_2010</f>
        <v>102.63853030520194</v>
      </c>
      <c r="AG615" s="110"/>
      <c r="AH615" s="53"/>
      <c r="BD615" s="36"/>
      <c r="BE615" s="36"/>
      <c r="BF615" s="36"/>
      <c r="BG615" s="36"/>
      <c r="BH615" s="36"/>
      <c r="BI615" s="36"/>
      <c r="BJ615" s="36"/>
      <c r="BK615" s="48"/>
      <c r="BL615" s="36"/>
      <c r="BM615" s="36"/>
      <c r="BN615" s="36"/>
      <c r="BO615" s="36"/>
      <c r="BP615" s="36"/>
      <c r="BQ615" s="36"/>
      <c r="BR615" s="36"/>
    </row>
    <row r="616" spans="2:70" ht="15" customHeight="1">
      <c r="B616" s="48">
        <v>702</v>
      </c>
      <c r="C616" s="48" t="s">
        <v>1703</v>
      </c>
      <c r="D616" s="108">
        <v>3294</v>
      </c>
      <c r="E616" s="109" t="s">
        <v>2508</v>
      </c>
      <c r="F616" s="109" t="s">
        <v>1819</v>
      </c>
      <c r="G616" s="109" t="s">
        <v>1827</v>
      </c>
      <c r="H616" s="108" t="s">
        <v>2577</v>
      </c>
      <c r="I616" s="108" t="s">
        <v>2855</v>
      </c>
      <c r="J616" s="108" t="s">
        <v>2852</v>
      </c>
      <c r="K616" s="108" t="s">
        <v>2859</v>
      </c>
      <c r="L616" s="108">
        <v>11</v>
      </c>
      <c r="M616" s="110" t="s">
        <v>2617</v>
      </c>
      <c r="N616" s="109" t="s">
        <v>1729</v>
      </c>
      <c r="O616" s="109" t="s">
        <v>519</v>
      </c>
      <c r="P616" s="109" t="s">
        <v>194</v>
      </c>
      <c r="Q616" s="111">
        <v>1</v>
      </c>
      <c r="R616" s="111"/>
      <c r="S616" s="111"/>
      <c r="T616" s="109" t="s">
        <v>7</v>
      </c>
      <c r="U616" s="108">
        <v>1</v>
      </c>
      <c r="V616" s="109">
        <v>2002</v>
      </c>
      <c r="W616" s="108">
        <f>IF(Table1[[#This Row],[ExpenditureDetails1]]=2010,1,(2010-Table1[[#This Row],[ExpenditureDetails1]]))</f>
        <v>8</v>
      </c>
      <c r="X616" s="109">
        <v>0.3</v>
      </c>
      <c r="Y616" s="174">
        <f>Table1[[#This Row],[ExpenditureDetails3]]*100000</f>
        <v>30000</v>
      </c>
      <c r="Z616" s="174">
        <f>Table1[[#This Row],[ExpenditureDetails4]]/Table1[[#This Row],[Component detail 4]]</f>
        <v>30000</v>
      </c>
      <c r="AA616" s="109">
        <v>1</v>
      </c>
      <c r="AB616" s="109">
        <v>10</v>
      </c>
      <c r="AC616" s="174">
        <f>IF(ISNUMBER([ExpenditureDetails4]),[ExpenditureDetails4]*HLOOKUP([ExpenditureDetails1],'Currency Conversion'!$A$6:$BE$45,19,FALSE),"No Data")</f>
        <v>47152.655763698924</v>
      </c>
      <c r="AD616" s="174">
        <f>Table1[[#This Row],[Calculations1]]/exchange_rate_2010</f>
        <v>1031.2043368131872</v>
      </c>
      <c r="AE6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4715.2655763698922</v>
      </c>
      <c r="AF616" s="174">
        <f>Table1[[#This Row],[Calculations3]]/exchange_rate_2010</f>
        <v>103.12043368131872</v>
      </c>
      <c r="AG616" s="110"/>
      <c r="AH616" s="53"/>
      <c r="BD616" s="36"/>
      <c r="BE616" s="36"/>
      <c r="BF616" s="36"/>
      <c r="BG616" s="36"/>
      <c r="BH616" s="36"/>
      <c r="BI616" s="36"/>
      <c r="BJ616" s="36"/>
      <c r="BK616" s="48"/>
      <c r="BL616" s="36"/>
      <c r="BM616" s="36"/>
      <c r="BN616" s="36"/>
      <c r="BO616" s="36"/>
      <c r="BP616" s="36"/>
      <c r="BQ616" s="36"/>
      <c r="BR616" s="36"/>
    </row>
    <row r="617" spans="2:70" ht="15" customHeight="1">
      <c r="B617" s="48">
        <v>703</v>
      </c>
      <c r="C617" s="48" t="s">
        <v>1703</v>
      </c>
      <c r="D617" s="108">
        <v>3294</v>
      </c>
      <c r="E617" s="109" t="s">
        <v>2508</v>
      </c>
      <c r="F617" s="109" t="s">
        <v>1819</v>
      </c>
      <c r="G617" s="109" t="s">
        <v>1827</v>
      </c>
      <c r="H617" s="108" t="s">
        <v>2577</v>
      </c>
      <c r="I617" s="108" t="s">
        <v>2855</v>
      </c>
      <c r="J617" s="108" t="s">
        <v>2852</v>
      </c>
      <c r="K617" s="108" t="s">
        <v>2859</v>
      </c>
      <c r="L617" s="108">
        <v>11</v>
      </c>
      <c r="M617" s="110" t="s">
        <v>2617</v>
      </c>
      <c r="N617" s="111" t="s">
        <v>1729</v>
      </c>
      <c r="O617" s="111" t="s">
        <v>1718</v>
      </c>
      <c r="P617" s="111" t="s">
        <v>195</v>
      </c>
      <c r="Q617" s="111">
        <v>17</v>
      </c>
      <c r="R617" s="111"/>
      <c r="S617" s="111"/>
      <c r="T617" s="109" t="s">
        <v>7</v>
      </c>
      <c r="U617" s="108">
        <v>1</v>
      </c>
      <c r="V617" s="109">
        <v>2008</v>
      </c>
      <c r="W617" s="108">
        <f>IF(Table1[[#This Row],[ExpenditureDetails1]]=2010,1,(2010-Table1[[#This Row],[ExpenditureDetails1]]))</f>
        <v>2</v>
      </c>
      <c r="X617" s="109">
        <v>0.68</v>
      </c>
      <c r="Y617" s="174">
        <f>Table1[[#This Row],[ExpenditureDetails3]]*100000</f>
        <v>68000</v>
      </c>
      <c r="Z617" s="174">
        <f>Table1[[#This Row],[ExpenditureDetails4]]/Table1[[#This Row],[Component detail 4]]</f>
        <v>4000</v>
      </c>
      <c r="AA617" s="109">
        <v>1</v>
      </c>
      <c r="AB617" s="109">
        <v>10</v>
      </c>
      <c r="AC617" s="174">
        <f>IF(ISNUMBER([ExpenditureDetails4]),[ExpenditureDetails4]*HLOOKUP([ExpenditureDetails1],'Currency Conversion'!$A$6:$BE$45,19,FALSE),"No Data")</f>
        <v>78023.409651099966</v>
      </c>
      <c r="AD617" s="174">
        <f>Table1[[#This Row],[Calculations1]]/exchange_rate_2010</f>
        <v>1706.3318513462789</v>
      </c>
      <c r="AE6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7802.3409651099964</v>
      </c>
      <c r="AF617" s="174">
        <f>Table1[[#This Row],[Calculations3]]/exchange_rate_2010</f>
        <v>170.63318513462789</v>
      </c>
      <c r="AG617" s="110"/>
      <c r="AH617" s="53"/>
      <c r="BD617" s="36"/>
      <c r="BE617" s="36"/>
      <c r="BF617" s="36"/>
      <c r="BG617" s="36"/>
      <c r="BH617" s="36"/>
      <c r="BI617" s="36"/>
      <c r="BJ617" s="36"/>
      <c r="BK617" s="48"/>
      <c r="BL617" s="36"/>
      <c r="BM617" s="36"/>
      <c r="BN617" s="36"/>
      <c r="BO617" s="36"/>
      <c r="BP617" s="36"/>
      <c r="BQ617" s="36"/>
      <c r="BR617" s="36"/>
    </row>
    <row r="618" spans="2:70" ht="15" customHeight="1">
      <c r="B618" s="48">
        <v>704</v>
      </c>
      <c r="C618" s="48" t="s">
        <v>1703</v>
      </c>
      <c r="D618" s="108">
        <v>3294</v>
      </c>
      <c r="E618" s="109" t="s">
        <v>2508</v>
      </c>
      <c r="F618" s="109" t="s">
        <v>1819</v>
      </c>
      <c r="G618" s="109" t="s">
        <v>1827</v>
      </c>
      <c r="H618" s="108" t="s">
        <v>2577</v>
      </c>
      <c r="I618" s="108" t="s">
        <v>2855</v>
      </c>
      <c r="J618" s="108" t="s">
        <v>2852</v>
      </c>
      <c r="K618" s="108" t="s">
        <v>2859</v>
      </c>
      <c r="L618" s="108">
        <v>11</v>
      </c>
      <c r="M618" s="110" t="s">
        <v>2617</v>
      </c>
      <c r="N618" s="111" t="s">
        <v>1729</v>
      </c>
      <c r="O618" s="111" t="s">
        <v>1713</v>
      </c>
      <c r="P618" s="111" t="s">
        <v>196</v>
      </c>
      <c r="Q618" s="111">
        <v>1</v>
      </c>
      <c r="R618" s="111"/>
      <c r="S618" s="111"/>
      <c r="T618" s="109" t="s">
        <v>7</v>
      </c>
      <c r="U618" s="108">
        <v>1</v>
      </c>
      <c r="V618" s="109">
        <v>1970</v>
      </c>
      <c r="W618" s="108">
        <f>IF(Table1[[#This Row],[ExpenditureDetails1]]=2010,1,(2010-Table1[[#This Row],[ExpenditureDetails1]]))</f>
        <v>40</v>
      </c>
      <c r="X618" s="109">
        <v>0.05</v>
      </c>
      <c r="Y618" s="174">
        <f>Table1[[#This Row],[ExpenditureDetails3]]*100000</f>
        <v>5000</v>
      </c>
      <c r="Z618" s="174">
        <f>Table1[[#This Row],[ExpenditureDetails4]]/Table1[[#This Row],[Component detail 4]]</f>
        <v>5000</v>
      </c>
      <c r="AA618" s="109">
        <v>1</v>
      </c>
      <c r="AB618" s="109">
        <v>10</v>
      </c>
      <c r="AC618" s="174">
        <f>IF(ISNUMBER([ExpenditureDetails4]),[ExpenditureDetails4]*HLOOKUP([ExpenditureDetails1],'Currency Conversion'!$A$6:$BE$45,19,FALSE),"No Data")</f>
        <v>95208.477659503696</v>
      </c>
      <c r="AD618" s="174">
        <f>Table1[[#This Row],[Calculations1]]/exchange_rate_2010</f>
        <v>2082.1604525496596</v>
      </c>
      <c r="AE6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9520.8477659503696</v>
      </c>
      <c r="AF618" s="174">
        <f>Table1[[#This Row],[Calculations3]]/exchange_rate_2010</f>
        <v>208.21604525496596</v>
      </c>
      <c r="AG618" s="110"/>
      <c r="AH618" s="53"/>
      <c r="BD618" s="36"/>
      <c r="BE618" s="36"/>
      <c r="BF618" s="36"/>
      <c r="BG618" s="36"/>
      <c r="BH618" s="36"/>
      <c r="BI618" s="36"/>
      <c r="BJ618" s="36"/>
      <c r="BK618" s="48"/>
      <c r="BL618" s="36"/>
      <c r="BM618" s="36"/>
      <c r="BN618" s="36"/>
      <c r="BO618" s="36"/>
      <c r="BP618" s="36"/>
      <c r="BQ618" s="36"/>
      <c r="BR618" s="36"/>
    </row>
    <row r="619" spans="2:70" ht="15" customHeight="1">
      <c r="B619" s="48">
        <v>705</v>
      </c>
      <c r="C619" s="48" t="s">
        <v>1703</v>
      </c>
      <c r="D619" s="108">
        <v>3294</v>
      </c>
      <c r="E619" s="109" t="s">
        <v>2508</v>
      </c>
      <c r="F619" s="109" t="s">
        <v>1819</v>
      </c>
      <c r="G619" s="109" t="s">
        <v>1827</v>
      </c>
      <c r="H619" s="108" t="s">
        <v>2577</v>
      </c>
      <c r="I619" s="108" t="s">
        <v>2855</v>
      </c>
      <c r="J619" s="108" t="s">
        <v>2852</v>
      </c>
      <c r="K619" s="108" t="s">
        <v>2859</v>
      </c>
      <c r="L619" s="108">
        <v>11</v>
      </c>
      <c r="M619" s="110" t="s">
        <v>2617</v>
      </c>
      <c r="N619" s="111" t="s">
        <v>1729</v>
      </c>
      <c r="O619" s="111" t="s">
        <v>1713</v>
      </c>
      <c r="P619" s="111" t="s">
        <v>151</v>
      </c>
      <c r="Q619" s="111">
        <v>1</v>
      </c>
      <c r="R619" s="111"/>
      <c r="S619" s="111"/>
      <c r="T619" s="109" t="s">
        <v>7</v>
      </c>
      <c r="U619" s="108">
        <v>1</v>
      </c>
      <c r="V619" s="109">
        <v>1997</v>
      </c>
      <c r="W619" s="108">
        <f>IF(Table1[[#This Row],[ExpenditureDetails1]]=2010,1,(2010-Table1[[#This Row],[ExpenditureDetails1]]))</f>
        <v>13</v>
      </c>
      <c r="X619" s="109">
        <v>2</v>
      </c>
      <c r="Y619" s="174">
        <f>Table1[[#This Row],[ExpenditureDetails3]]*100000</f>
        <v>200000</v>
      </c>
      <c r="Z619" s="174">
        <f>Table1[[#This Row],[ExpenditureDetails4]]/Table1[[#This Row],[Component detail 4]]</f>
        <v>200000</v>
      </c>
      <c r="AA619" s="109">
        <v>1</v>
      </c>
      <c r="AB619" s="109">
        <v>10</v>
      </c>
      <c r="AC619" s="174">
        <f>IF(ISNUMBER([ExpenditureDetails4]),[ExpenditureDetails4]*HLOOKUP([ExpenditureDetails1],'Currency Conversion'!$A$6:$BE$45,19,FALSE),"No Data")</f>
        <v>400081.74074697454</v>
      </c>
      <c r="AD619" s="174">
        <f>Table1[[#This Row],[Calculations1]]/exchange_rate_2010</f>
        <v>8749.5819579195086</v>
      </c>
      <c r="AE6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40008.174074697454</v>
      </c>
      <c r="AF619" s="174">
        <f>Table1[[#This Row],[Calculations3]]/exchange_rate_2010</f>
        <v>874.95819579195074</v>
      </c>
      <c r="AG619" s="110"/>
      <c r="AH619" s="53"/>
      <c r="BD619" s="36"/>
      <c r="BE619" s="36"/>
      <c r="BF619" s="36"/>
      <c r="BG619" s="36"/>
      <c r="BH619" s="36"/>
      <c r="BI619" s="36"/>
      <c r="BJ619" s="36"/>
      <c r="BK619" s="48"/>
      <c r="BL619" s="36"/>
      <c r="BM619" s="36"/>
      <c r="BN619" s="36"/>
      <c r="BO619" s="36"/>
      <c r="BP619" s="36"/>
      <c r="BQ619" s="36"/>
      <c r="BR619" s="36"/>
    </row>
    <row r="620" spans="2:70" ht="15" customHeight="1">
      <c r="B620" s="48">
        <v>706</v>
      </c>
      <c r="C620" s="48" t="s">
        <v>1703</v>
      </c>
      <c r="D620" s="108">
        <v>3294</v>
      </c>
      <c r="E620" s="109" t="s">
        <v>2508</v>
      </c>
      <c r="F620" s="109" t="s">
        <v>1819</v>
      </c>
      <c r="G620" s="109" t="s">
        <v>1827</v>
      </c>
      <c r="H620" s="108" t="s">
        <v>2577</v>
      </c>
      <c r="I620" s="108" t="s">
        <v>2855</v>
      </c>
      <c r="J620" s="108" t="s">
        <v>2852</v>
      </c>
      <c r="K620" s="108" t="s">
        <v>2859</v>
      </c>
      <c r="L620" s="108">
        <v>11</v>
      </c>
      <c r="M620" s="110" t="s">
        <v>2617</v>
      </c>
      <c r="N620" s="111" t="s">
        <v>1729</v>
      </c>
      <c r="O620" s="111" t="s">
        <v>1713</v>
      </c>
      <c r="P620" s="111" t="s">
        <v>197</v>
      </c>
      <c r="Q620" s="111">
        <v>1</v>
      </c>
      <c r="R620" s="111"/>
      <c r="S620" s="111"/>
      <c r="T620" s="109" t="s">
        <v>7</v>
      </c>
      <c r="U620" s="108">
        <v>1</v>
      </c>
      <c r="V620" s="109">
        <v>1997</v>
      </c>
      <c r="W620" s="108">
        <f>IF(Table1[[#This Row],[ExpenditureDetails1]]=2010,1,(2010-Table1[[#This Row],[ExpenditureDetails1]]))</f>
        <v>13</v>
      </c>
      <c r="X620" s="109">
        <v>0.35</v>
      </c>
      <c r="Y620" s="174">
        <f>Table1[[#This Row],[ExpenditureDetails3]]*100000</f>
        <v>35000</v>
      </c>
      <c r="Z620" s="174">
        <f>Table1[[#This Row],[ExpenditureDetails4]]/Table1[[#This Row],[Component detail 4]]</f>
        <v>35000</v>
      </c>
      <c r="AA620" s="109">
        <v>1</v>
      </c>
      <c r="AB620" s="109">
        <v>10</v>
      </c>
      <c r="AC620" s="174">
        <f>IF(ISNUMBER([ExpenditureDetails4]),[ExpenditureDetails4]*HLOOKUP([ExpenditureDetails1],'Currency Conversion'!$A$6:$BE$45,19,FALSE),"No Data")</f>
        <v>70014.304630720551</v>
      </c>
      <c r="AD620" s="174">
        <f>Table1[[#This Row],[Calculations1]]/exchange_rate_2010</f>
        <v>1531.176842635914</v>
      </c>
      <c r="AE6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7001.4304630720553</v>
      </c>
      <c r="AF620" s="174">
        <f>Table1[[#This Row],[Calculations3]]/exchange_rate_2010</f>
        <v>153.1176842635914</v>
      </c>
      <c r="AG620" s="110"/>
      <c r="AH620" s="53"/>
      <c r="BD620" s="36"/>
      <c r="BE620" s="36"/>
      <c r="BF620" s="36"/>
      <c r="BG620" s="36"/>
      <c r="BH620" s="36"/>
      <c r="BI620" s="36"/>
      <c r="BJ620" s="36"/>
      <c r="BK620" s="48"/>
      <c r="BL620" s="36"/>
      <c r="BM620" s="36"/>
      <c r="BN620" s="36"/>
      <c r="BO620" s="36"/>
      <c r="BP620" s="36"/>
      <c r="BQ620" s="36"/>
      <c r="BR620" s="36"/>
    </row>
    <row r="621" spans="2:70" ht="15" customHeight="1">
      <c r="B621" s="48">
        <v>707</v>
      </c>
      <c r="C621" s="48" t="s">
        <v>1703</v>
      </c>
      <c r="D621" s="108">
        <v>3294</v>
      </c>
      <c r="E621" s="109" t="s">
        <v>2508</v>
      </c>
      <c r="F621" s="109" t="s">
        <v>1819</v>
      </c>
      <c r="G621" s="109" t="s">
        <v>1827</v>
      </c>
      <c r="H621" s="108" t="s">
        <v>2577</v>
      </c>
      <c r="I621" s="108" t="s">
        <v>2855</v>
      </c>
      <c r="J621" s="108" t="s">
        <v>2852</v>
      </c>
      <c r="K621" s="108" t="s">
        <v>2859</v>
      </c>
      <c r="L621" s="108">
        <v>11</v>
      </c>
      <c r="M621" s="110" t="s">
        <v>2617</v>
      </c>
      <c r="N621" s="109" t="s">
        <v>1712</v>
      </c>
      <c r="O621" s="111"/>
      <c r="P621" s="111" t="s">
        <v>153</v>
      </c>
      <c r="Q621" s="111">
        <v>1</v>
      </c>
      <c r="R621" s="109">
        <v>7.5</v>
      </c>
      <c r="S621" s="109"/>
      <c r="T621" s="109" t="s">
        <v>7</v>
      </c>
      <c r="U621" s="108">
        <v>1</v>
      </c>
      <c r="V621" s="109">
        <v>2007</v>
      </c>
      <c r="W621" s="108">
        <f>IF(Table1[[#This Row],[ExpenditureDetails1]]=2010,1,(2010-Table1[[#This Row],[ExpenditureDetails1]]))</f>
        <v>3</v>
      </c>
      <c r="X621" s="109">
        <v>0.45</v>
      </c>
      <c r="Y621" s="174">
        <f>Table1[[#This Row],[ExpenditureDetails3]]*100000</f>
        <v>45000</v>
      </c>
      <c r="Z621" s="174">
        <f>Table1[[#This Row],[ExpenditureDetails4]]/Table1[[#This Row],[Component detail 4]]</f>
        <v>45000</v>
      </c>
      <c r="AA621" s="109">
        <v>1</v>
      </c>
      <c r="AB621" s="109">
        <v>10</v>
      </c>
      <c r="AC621" s="174">
        <f>IF(ISNUMBER([ExpenditureDetails4]),[ExpenditureDetails4]*HLOOKUP([ExpenditureDetails1],'Currency Conversion'!$A$6:$BE$45,19,FALSE),"No Data")</f>
        <v>54603.370315618275</v>
      </c>
      <c r="AD621" s="174">
        <f>Table1[[#This Row],[Calculations1]]/exchange_rate_2010</f>
        <v>1194.1476330890118</v>
      </c>
      <c r="AE6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5460.3370315618276</v>
      </c>
      <c r="AF621" s="174">
        <f>Table1[[#This Row],[Calculations3]]/exchange_rate_2010</f>
        <v>119.41476330890119</v>
      </c>
      <c r="AG621" s="110"/>
      <c r="AH621" s="53"/>
      <c r="BD621" s="36"/>
      <c r="BE621" s="36"/>
      <c r="BF621" s="36"/>
      <c r="BG621" s="36"/>
      <c r="BH621" s="36"/>
      <c r="BI621" s="36"/>
      <c r="BJ621" s="36"/>
      <c r="BK621" s="48"/>
      <c r="BL621" s="36"/>
      <c r="BM621" s="36"/>
      <c r="BN621" s="36"/>
      <c r="BO621" s="36"/>
      <c r="BP621" s="36"/>
      <c r="BQ621" s="36"/>
      <c r="BR621" s="36"/>
    </row>
    <row r="622" spans="2:70" ht="15" customHeight="1">
      <c r="B622" s="48">
        <v>708</v>
      </c>
      <c r="C622" s="48" t="s">
        <v>1703</v>
      </c>
      <c r="D622" s="108">
        <v>3294</v>
      </c>
      <c r="E622" s="109" t="s">
        <v>2508</v>
      </c>
      <c r="F622" s="109" t="s">
        <v>1819</v>
      </c>
      <c r="G622" s="109" t="s">
        <v>1827</v>
      </c>
      <c r="H622" s="108" t="s">
        <v>2577</v>
      </c>
      <c r="I622" s="108" t="s">
        <v>2855</v>
      </c>
      <c r="J622" s="108" t="s">
        <v>2852</v>
      </c>
      <c r="K622" s="108" t="s">
        <v>2859</v>
      </c>
      <c r="L622" s="108">
        <v>11</v>
      </c>
      <c r="M622" s="110" t="s">
        <v>2617</v>
      </c>
      <c r="N622" s="111" t="s">
        <v>1728</v>
      </c>
      <c r="O622" s="111" t="s">
        <v>496</v>
      </c>
      <c r="P622" s="111" t="s">
        <v>198</v>
      </c>
      <c r="Q622" s="111">
        <v>1</v>
      </c>
      <c r="R622" s="109"/>
      <c r="S622" s="109"/>
      <c r="T622" s="109" t="s">
        <v>7</v>
      </c>
      <c r="U622" s="108">
        <v>1</v>
      </c>
      <c r="V622" s="109">
        <v>2003</v>
      </c>
      <c r="W622" s="108">
        <f>IF(Table1[[#This Row],[ExpenditureDetails1]]=2010,1,(2010-Table1[[#This Row],[ExpenditureDetails1]]))</f>
        <v>7</v>
      </c>
      <c r="X622" s="109">
        <v>0.2</v>
      </c>
      <c r="Y622" s="174">
        <f>Table1[[#This Row],[ExpenditureDetails3]]*100000</f>
        <v>20000</v>
      </c>
      <c r="Z622" s="174">
        <f>Table1[[#This Row],[ExpenditureDetails4]]/Table1[[#This Row],[Component detail 4]]</f>
        <v>20000</v>
      </c>
      <c r="AA622" s="109">
        <v>1</v>
      </c>
      <c r="AB622" s="109">
        <v>30</v>
      </c>
      <c r="AC622" s="174">
        <f>IF(ISNUMBER([ExpenditureDetails4]),[ExpenditureDetails4]*HLOOKUP([ExpenditureDetails1],'Currency Conversion'!$A$6:$BE$45,19,FALSE),"No Data")</f>
        <v>30285.503806585202</v>
      </c>
      <c r="AD622" s="174">
        <f>Table1[[#This Row],[Calculations1]]/exchange_rate_2010</f>
        <v>662.32839618688422</v>
      </c>
      <c r="AE6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1009.5167935528401</v>
      </c>
      <c r="AF622" s="174">
        <f>Table1[[#This Row],[Calculations3]]/exchange_rate_2010</f>
        <v>22.077613206229476</v>
      </c>
      <c r="AG622" s="110"/>
      <c r="AH622" s="53"/>
      <c r="BD622" s="36"/>
      <c r="BE622" s="36"/>
      <c r="BF622" s="36"/>
      <c r="BG622" s="36"/>
      <c r="BH622" s="36"/>
      <c r="BI622" s="36"/>
      <c r="BJ622" s="36"/>
      <c r="BK622" s="48"/>
      <c r="BL622" s="36"/>
      <c r="BM622" s="36"/>
      <c r="BN622" s="36"/>
      <c r="BO622" s="36"/>
      <c r="BP622" s="36"/>
      <c r="BQ622" s="36"/>
      <c r="BR622" s="36"/>
    </row>
    <row r="623" spans="2:70" ht="15" customHeight="1">
      <c r="B623" s="48">
        <v>709</v>
      </c>
      <c r="C623" s="48" t="s">
        <v>1703</v>
      </c>
      <c r="D623" s="108">
        <v>3294</v>
      </c>
      <c r="E623" s="109" t="s">
        <v>2508</v>
      </c>
      <c r="F623" s="109" t="s">
        <v>1819</v>
      </c>
      <c r="G623" s="109" t="s">
        <v>1827</v>
      </c>
      <c r="H623" s="108" t="s">
        <v>2577</v>
      </c>
      <c r="I623" s="108" t="s">
        <v>2855</v>
      </c>
      <c r="J623" s="108" t="s">
        <v>2852</v>
      </c>
      <c r="K623" s="108" t="s">
        <v>2859</v>
      </c>
      <c r="L623" s="108">
        <v>11</v>
      </c>
      <c r="M623" s="110" t="s">
        <v>2617</v>
      </c>
      <c r="N623" s="111" t="s">
        <v>1728</v>
      </c>
      <c r="O623" s="111" t="s">
        <v>496</v>
      </c>
      <c r="P623" s="111" t="s">
        <v>199</v>
      </c>
      <c r="Q623" s="111">
        <v>1</v>
      </c>
      <c r="R623" s="109"/>
      <c r="S623" s="109"/>
      <c r="T623" s="109" t="s">
        <v>7</v>
      </c>
      <c r="U623" s="108">
        <v>1</v>
      </c>
      <c r="V623" s="109">
        <v>2003</v>
      </c>
      <c r="W623" s="108">
        <f>IF(Table1[[#This Row],[ExpenditureDetails1]]=2010,1,(2010-Table1[[#This Row],[ExpenditureDetails1]]))</f>
        <v>7</v>
      </c>
      <c r="X623" s="109">
        <v>0.2</v>
      </c>
      <c r="Y623" s="174">
        <f>Table1[[#This Row],[ExpenditureDetails3]]*100000</f>
        <v>20000</v>
      </c>
      <c r="Z623" s="174">
        <f>Table1[[#This Row],[ExpenditureDetails4]]/Table1[[#This Row],[Component detail 4]]</f>
        <v>20000</v>
      </c>
      <c r="AA623" s="109">
        <v>1</v>
      </c>
      <c r="AB623" s="109">
        <v>30</v>
      </c>
      <c r="AC623" s="174">
        <f>IF(ISNUMBER([ExpenditureDetails4]),[ExpenditureDetails4]*HLOOKUP([ExpenditureDetails1],'Currency Conversion'!$A$6:$BE$45,19,FALSE),"No Data")</f>
        <v>30285.503806585202</v>
      </c>
      <c r="AD623" s="174">
        <f>Table1[[#This Row],[Calculations1]]/exchange_rate_2010</f>
        <v>662.32839618688422</v>
      </c>
      <c r="AE6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1009.5167935528401</v>
      </c>
      <c r="AF623" s="174">
        <f>Table1[[#This Row],[Calculations3]]/exchange_rate_2010</f>
        <v>22.077613206229476</v>
      </c>
      <c r="AG623" s="110"/>
      <c r="AH623" s="53"/>
      <c r="BD623" s="36"/>
      <c r="BE623" s="36"/>
      <c r="BF623" s="36"/>
      <c r="BG623" s="36"/>
      <c r="BH623" s="36"/>
      <c r="BI623" s="36"/>
      <c r="BJ623" s="36"/>
      <c r="BK623" s="48"/>
      <c r="BL623" s="36"/>
      <c r="BM623" s="36"/>
      <c r="BN623" s="36"/>
      <c r="BO623" s="36"/>
      <c r="BP623" s="36"/>
      <c r="BQ623" s="36"/>
      <c r="BR623" s="36"/>
    </row>
    <row r="624" spans="2:70" ht="15" customHeight="1">
      <c r="B624" s="48">
        <v>710</v>
      </c>
      <c r="C624" s="48" t="s">
        <v>1703</v>
      </c>
      <c r="D624" s="108">
        <v>3294</v>
      </c>
      <c r="E624" s="109" t="s">
        <v>2508</v>
      </c>
      <c r="F624" s="109" t="s">
        <v>1819</v>
      </c>
      <c r="G624" s="109" t="s">
        <v>1827</v>
      </c>
      <c r="H624" s="108" t="s">
        <v>2577</v>
      </c>
      <c r="I624" s="108" t="s">
        <v>2855</v>
      </c>
      <c r="J624" s="108" t="s">
        <v>2852</v>
      </c>
      <c r="K624" s="108" t="s">
        <v>2859</v>
      </c>
      <c r="L624" s="108">
        <v>11</v>
      </c>
      <c r="M624" s="110" t="s">
        <v>2617</v>
      </c>
      <c r="N624" s="111" t="s">
        <v>1728</v>
      </c>
      <c r="O624" s="111" t="s">
        <v>496</v>
      </c>
      <c r="P624" s="111" t="s">
        <v>200</v>
      </c>
      <c r="Q624" s="111">
        <v>1</v>
      </c>
      <c r="R624" s="109"/>
      <c r="S624" s="109"/>
      <c r="T624" s="109" t="s">
        <v>7</v>
      </c>
      <c r="U624" s="108">
        <v>1</v>
      </c>
      <c r="V624" s="109">
        <v>2003</v>
      </c>
      <c r="W624" s="108">
        <f>IF(Table1[[#This Row],[ExpenditureDetails1]]=2010,1,(2010-Table1[[#This Row],[ExpenditureDetails1]]))</f>
        <v>7</v>
      </c>
      <c r="X624" s="109">
        <v>0.2</v>
      </c>
      <c r="Y624" s="174">
        <f>Table1[[#This Row],[ExpenditureDetails3]]*100000</f>
        <v>20000</v>
      </c>
      <c r="Z624" s="174">
        <f>Table1[[#This Row],[ExpenditureDetails4]]/Table1[[#This Row],[Component detail 4]]</f>
        <v>20000</v>
      </c>
      <c r="AA624" s="109">
        <v>1</v>
      </c>
      <c r="AB624" s="109">
        <v>30</v>
      </c>
      <c r="AC624" s="174">
        <f>IF(ISNUMBER([ExpenditureDetails4]),[ExpenditureDetails4]*HLOOKUP([ExpenditureDetails1],'Currency Conversion'!$A$6:$BE$45,19,FALSE),"No Data")</f>
        <v>30285.503806585202</v>
      </c>
      <c r="AD624" s="174">
        <f>Table1[[#This Row],[Calculations1]]/exchange_rate_2010</f>
        <v>662.32839618688422</v>
      </c>
      <c r="AE6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1009.5167935528401</v>
      </c>
      <c r="AF624" s="174">
        <f>Table1[[#This Row],[Calculations3]]/exchange_rate_2010</f>
        <v>22.077613206229476</v>
      </c>
      <c r="AG624" s="110"/>
      <c r="AH624" s="53"/>
      <c r="BD624" s="36"/>
      <c r="BE624" s="36"/>
      <c r="BF624" s="36"/>
      <c r="BG624" s="36"/>
      <c r="BH624" s="36"/>
      <c r="BI624" s="36"/>
      <c r="BJ624" s="36"/>
      <c r="BK624" s="48"/>
      <c r="BL624" s="36"/>
      <c r="BM624" s="36"/>
      <c r="BN624" s="36"/>
      <c r="BO624" s="36"/>
      <c r="BP624" s="36"/>
      <c r="BQ624" s="36"/>
      <c r="BR624" s="36"/>
    </row>
    <row r="625" spans="2:70" ht="15" customHeight="1">
      <c r="B625" s="48">
        <v>711</v>
      </c>
      <c r="C625" s="48" t="s">
        <v>1703</v>
      </c>
      <c r="D625" s="108">
        <v>3294</v>
      </c>
      <c r="E625" s="109" t="s">
        <v>2508</v>
      </c>
      <c r="F625" s="109" t="s">
        <v>1819</v>
      </c>
      <c r="G625" s="109" t="s">
        <v>1827</v>
      </c>
      <c r="H625" s="108" t="s">
        <v>2577</v>
      </c>
      <c r="I625" s="108" t="s">
        <v>2855</v>
      </c>
      <c r="J625" s="108" t="s">
        <v>2852</v>
      </c>
      <c r="K625" s="108" t="s">
        <v>2859</v>
      </c>
      <c r="L625" s="108">
        <v>11</v>
      </c>
      <c r="M625" s="110" t="s">
        <v>2617</v>
      </c>
      <c r="N625" s="111" t="s">
        <v>1728</v>
      </c>
      <c r="O625" s="111" t="s">
        <v>524</v>
      </c>
      <c r="P625" s="111" t="s">
        <v>201</v>
      </c>
      <c r="Q625" s="111">
        <v>1</v>
      </c>
      <c r="R625" s="109">
        <v>120</v>
      </c>
      <c r="S625" s="109"/>
      <c r="T625" s="109" t="s">
        <v>7</v>
      </c>
      <c r="U625" s="108">
        <v>1</v>
      </c>
      <c r="V625" s="109">
        <v>2003</v>
      </c>
      <c r="W625" s="108">
        <f>IF(Table1[[#This Row],[ExpenditureDetails1]]=2010,1,(2010-Table1[[#This Row],[ExpenditureDetails1]]))</f>
        <v>7</v>
      </c>
      <c r="X625" s="109">
        <v>0.8</v>
      </c>
      <c r="Y625" s="174">
        <f>Table1[[#This Row],[ExpenditureDetails3]]*100000</f>
        <v>80000</v>
      </c>
      <c r="Z625" s="174">
        <f>Table1[[#This Row],[ExpenditureDetails4]]/Table1[[#This Row],[Component detail 4]]</f>
        <v>80000</v>
      </c>
      <c r="AA625" s="109">
        <v>1</v>
      </c>
      <c r="AB625" s="109">
        <v>30</v>
      </c>
      <c r="AC625" s="174">
        <f>IF(ISNUMBER([ExpenditureDetails4]),[ExpenditureDetails4]*HLOOKUP([ExpenditureDetails1],'Currency Conversion'!$A$6:$BE$45,19,FALSE),"No Data")</f>
        <v>121142.01522634081</v>
      </c>
      <c r="AD625" s="174">
        <f>Table1[[#This Row],[Calculations1]]/exchange_rate_2010</f>
        <v>2649.3135847475369</v>
      </c>
      <c r="AE6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4038.0671742113605</v>
      </c>
      <c r="AF625" s="174">
        <f>Table1[[#This Row],[Calculations3]]/exchange_rate_2010</f>
        <v>88.310452824917903</v>
      </c>
      <c r="AG625" s="110"/>
      <c r="AH625" s="53"/>
      <c r="BD625" s="36"/>
      <c r="BE625" s="36"/>
      <c r="BF625" s="36"/>
      <c r="BG625" s="36"/>
      <c r="BH625" s="36"/>
      <c r="BI625" s="36"/>
      <c r="BJ625" s="36"/>
      <c r="BK625" s="48"/>
      <c r="BL625" s="36"/>
      <c r="BM625" s="36"/>
      <c r="BN625" s="36"/>
      <c r="BO625" s="36"/>
      <c r="BP625" s="36"/>
      <c r="BQ625" s="36"/>
      <c r="BR625" s="36"/>
    </row>
    <row r="626" spans="2:70" ht="15" customHeight="1">
      <c r="B626" s="48">
        <v>712</v>
      </c>
      <c r="C626" s="48" t="s">
        <v>1703</v>
      </c>
      <c r="D626" s="108">
        <v>3294</v>
      </c>
      <c r="E626" s="109" t="s">
        <v>2508</v>
      </c>
      <c r="F626" s="109" t="s">
        <v>1819</v>
      </c>
      <c r="G626" s="109" t="s">
        <v>1827</v>
      </c>
      <c r="H626" s="108" t="s">
        <v>2577</v>
      </c>
      <c r="I626" s="108" t="s">
        <v>2855</v>
      </c>
      <c r="J626" s="108" t="s">
        <v>2852</v>
      </c>
      <c r="K626" s="108" t="s">
        <v>2859</v>
      </c>
      <c r="L626" s="108">
        <v>11</v>
      </c>
      <c r="M626" s="110" t="s">
        <v>2617</v>
      </c>
      <c r="N626" s="111" t="s">
        <v>364</v>
      </c>
      <c r="O626" s="111" t="s">
        <v>2465</v>
      </c>
      <c r="P626" s="111" t="s">
        <v>202</v>
      </c>
      <c r="Q626" s="111">
        <v>1</v>
      </c>
      <c r="R626" s="109">
        <v>870</v>
      </c>
      <c r="S626" s="109"/>
      <c r="T626" s="109" t="s">
        <v>7</v>
      </c>
      <c r="U626" s="108">
        <v>1</v>
      </c>
      <c r="V626" s="109">
        <v>2008</v>
      </c>
      <c r="W626" s="108">
        <f>IF(Table1[[#This Row],[ExpenditureDetails1]]=2010,1,(2010-Table1[[#This Row],[ExpenditureDetails1]]))</f>
        <v>2</v>
      </c>
      <c r="X626" s="109">
        <v>1.25</v>
      </c>
      <c r="Y626" s="174">
        <f>Table1[[#This Row],[ExpenditureDetails3]]*100000</f>
        <v>125000</v>
      </c>
      <c r="Z626" s="174">
        <f>Table1[[#This Row],[ExpenditureDetails4]]/Table1[[#This Row],[Component detail 4]]</f>
        <v>125000</v>
      </c>
      <c r="AA626" s="109">
        <v>1</v>
      </c>
      <c r="AB626" s="109">
        <v>20</v>
      </c>
      <c r="AC626" s="174">
        <f>IF(ISNUMBER([ExpenditureDetails4]),[ExpenditureDetails4]*HLOOKUP([ExpenditureDetails1],'Currency Conversion'!$A$6:$BE$45,19,FALSE),"No Data")</f>
        <v>143425.38538805142</v>
      </c>
      <c r="AD626" s="174">
        <f>Table1[[#This Row],[Calculations1]]/exchange_rate_2010</f>
        <v>3136.6394326218365</v>
      </c>
      <c r="AE6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7171.2692694025709</v>
      </c>
      <c r="AF626" s="174">
        <f>Table1[[#This Row],[Calculations3]]/exchange_rate_2010</f>
        <v>156.83197163109182</v>
      </c>
      <c r="AG626" s="110"/>
      <c r="AH626" s="53"/>
      <c r="BD626" s="36"/>
      <c r="BE626" s="36"/>
      <c r="BF626" s="36"/>
      <c r="BG626" s="36"/>
      <c r="BH626" s="36"/>
      <c r="BI626" s="36"/>
      <c r="BJ626" s="36"/>
      <c r="BK626" s="48"/>
      <c r="BL626" s="36"/>
      <c r="BM626" s="36"/>
      <c r="BN626" s="36"/>
      <c r="BO626" s="36"/>
      <c r="BP626" s="36"/>
      <c r="BQ626" s="36"/>
      <c r="BR626" s="36"/>
    </row>
    <row r="627" spans="2:70" ht="15" customHeight="1">
      <c r="B627" s="48">
        <v>713</v>
      </c>
      <c r="C627" s="48" t="s">
        <v>1703</v>
      </c>
      <c r="D627" s="108">
        <v>3294</v>
      </c>
      <c r="E627" s="109" t="s">
        <v>2508</v>
      </c>
      <c r="F627" s="109" t="s">
        <v>1819</v>
      </c>
      <c r="G627" s="109" t="s">
        <v>1827</v>
      </c>
      <c r="H627" s="108" t="s">
        <v>2577</v>
      </c>
      <c r="I627" s="108" t="s">
        <v>2855</v>
      </c>
      <c r="J627" s="108" t="s">
        <v>2852</v>
      </c>
      <c r="K627" s="108" t="s">
        <v>2859</v>
      </c>
      <c r="L627" s="108">
        <v>11</v>
      </c>
      <c r="M627" s="110" t="s">
        <v>2617</v>
      </c>
      <c r="N627" s="111" t="s">
        <v>364</v>
      </c>
      <c r="O627" s="111" t="s">
        <v>2467</v>
      </c>
      <c r="P627" s="111" t="s">
        <v>102</v>
      </c>
      <c r="Q627" s="111">
        <v>1</v>
      </c>
      <c r="R627" s="109"/>
      <c r="S627" s="109"/>
      <c r="T627" s="109" t="s">
        <v>7</v>
      </c>
      <c r="U627" s="108">
        <v>1</v>
      </c>
      <c r="V627" s="109">
        <v>2008</v>
      </c>
      <c r="W627" s="108">
        <f>IF(Table1[[#This Row],[ExpenditureDetails1]]=2010,1,(2010-Table1[[#This Row],[ExpenditureDetails1]]))</f>
        <v>2</v>
      </c>
      <c r="X627" s="109">
        <v>0.12</v>
      </c>
      <c r="Y627" s="174">
        <f>Table1[[#This Row],[ExpenditureDetails3]]*100000</f>
        <v>12000</v>
      </c>
      <c r="Z627" s="174">
        <f>Table1[[#This Row],[ExpenditureDetails4]]/Table1[[#This Row],[Component detail 4]]</f>
        <v>12000</v>
      </c>
      <c r="AA627" s="109">
        <v>1</v>
      </c>
      <c r="AB627" s="109">
        <v>10</v>
      </c>
      <c r="AC627" s="174">
        <f>IF(ISNUMBER([ExpenditureDetails4]),[ExpenditureDetails4]*HLOOKUP([ExpenditureDetails1],'Currency Conversion'!$A$6:$BE$45,19,FALSE),"No Data")</f>
        <v>13768.836997252936</v>
      </c>
      <c r="AD627" s="174">
        <f>Table1[[#This Row],[Calculations1]]/exchange_rate_2010</f>
        <v>301.1173855316963</v>
      </c>
      <c r="AE6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627" s="174">
        <f>Table1[[#This Row],[Calculations3]]/exchange_rate_2010</f>
        <v>30.11173855316963</v>
      </c>
      <c r="AG627" s="110"/>
      <c r="AH627" s="53"/>
      <c r="BD627" s="36"/>
      <c r="BE627" s="36"/>
      <c r="BF627" s="36"/>
      <c r="BG627" s="36"/>
      <c r="BH627" s="36"/>
      <c r="BI627" s="36"/>
      <c r="BJ627" s="36"/>
      <c r="BK627" s="48"/>
      <c r="BL627" s="36"/>
      <c r="BM627" s="36"/>
      <c r="BN627" s="36"/>
      <c r="BO627" s="36"/>
      <c r="BP627" s="36"/>
      <c r="BQ627" s="36"/>
      <c r="BR627" s="36"/>
    </row>
    <row r="628" spans="2:70" ht="15" customHeight="1">
      <c r="B628" s="48">
        <v>714</v>
      </c>
      <c r="C628" s="48" t="s">
        <v>1703</v>
      </c>
      <c r="D628" s="108">
        <v>3294</v>
      </c>
      <c r="E628" s="109" t="s">
        <v>2508</v>
      </c>
      <c r="F628" s="109" t="s">
        <v>1819</v>
      </c>
      <c r="G628" s="109" t="s">
        <v>1827</v>
      </c>
      <c r="H628" s="108" t="s">
        <v>2577</v>
      </c>
      <c r="I628" s="108" t="s">
        <v>2855</v>
      </c>
      <c r="J628" s="108" t="s">
        <v>2852</v>
      </c>
      <c r="K628" s="108" t="s">
        <v>2859</v>
      </c>
      <c r="L628" s="108">
        <v>11</v>
      </c>
      <c r="M628" s="110" t="s">
        <v>2617</v>
      </c>
      <c r="N628" s="109" t="s">
        <v>1712</v>
      </c>
      <c r="O628" s="111"/>
      <c r="P628" s="111" t="s">
        <v>206</v>
      </c>
      <c r="Q628" s="111">
        <v>1</v>
      </c>
      <c r="R628" s="109"/>
      <c r="S628" s="109" t="s">
        <v>1723</v>
      </c>
      <c r="T628" s="109" t="s">
        <v>28</v>
      </c>
      <c r="U628" s="108">
        <v>2</v>
      </c>
      <c r="V628" s="109">
        <v>2004</v>
      </c>
      <c r="W628" s="108"/>
      <c r="X628" s="109">
        <v>0.45</v>
      </c>
      <c r="Y628" s="174">
        <f>Table1[[#This Row],[ExpenditureDetails3]]*100000</f>
        <v>45000</v>
      </c>
      <c r="Z628" s="174">
        <f>Table1[[#This Row],[ExpenditureDetails4]]/Table1[[#This Row],[Component detail 4]]</f>
        <v>45000</v>
      </c>
      <c r="AA628" s="109">
        <v>1</v>
      </c>
      <c r="AB628" s="109">
        <v>10</v>
      </c>
      <c r="AC628" s="174">
        <f>IF(ISNUMBER([ExpenditureDetails4]),[ExpenditureDetails4]*HLOOKUP([ExpenditureDetails1],'Currency Conversion'!$A$6:$BE$45,19,FALSE),"No Data")</f>
        <v>65802.434828533005</v>
      </c>
      <c r="AD628" s="174">
        <f>Table1[[#This Row],[Calculations1]]/exchange_rate_2010</f>
        <v>1439.0654157022047</v>
      </c>
      <c r="AE628" s="174" t="s">
        <v>2912</v>
      </c>
      <c r="AF628" s="174" t="s">
        <v>2912</v>
      </c>
      <c r="AG628" s="110"/>
      <c r="AH628" s="53"/>
      <c r="BD628" s="36"/>
      <c r="BE628" s="36"/>
      <c r="BF628" s="36"/>
      <c r="BG628" s="36"/>
      <c r="BH628" s="36"/>
      <c r="BI628" s="36"/>
      <c r="BJ628" s="36"/>
      <c r="BK628" s="48"/>
      <c r="BL628" s="36"/>
      <c r="BM628" s="36"/>
      <c r="BN628" s="36"/>
      <c r="BO628" s="36"/>
      <c r="BP628" s="36"/>
      <c r="BQ628" s="36"/>
      <c r="BR628" s="36"/>
    </row>
    <row r="629" spans="2:70" ht="15" customHeight="1">
      <c r="B629" s="48">
        <v>715</v>
      </c>
      <c r="C629" s="48" t="s">
        <v>1703</v>
      </c>
      <c r="D629" s="108">
        <v>3294</v>
      </c>
      <c r="E629" s="109" t="s">
        <v>2508</v>
      </c>
      <c r="F629" s="109" t="s">
        <v>1819</v>
      </c>
      <c r="G629" s="109" t="s">
        <v>1827</v>
      </c>
      <c r="H629" s="108" t="s">
        <v>2577</v>
      </c>
      <c r="I629" s="108" t="s">
        <v>2855</v>
      </c>
      <c r="J629" s="108" t="s">
        <v>2852</v>
      </c>
      <c r="K629" s="108" t="s">
        <v>2859</v>
      </c>
      <c r="L629" s="108">
        <v>11</v>
      </c>
      <c r="M629" s="110" t="s">
        <v>2617</v>
      </c>
      <c r="N629" s="111" t="s">
        <v>1717</v>
      </c>
      <c r="O629" s="111"/>
      <c r="P629" s="111" t="s">
        <v>30</v>
      </c>
      <c r="Q629" s="111">
        <v>1</v>
      </c>
      <c r="R629" s="109"/>
      <c r="S629" s="109"/>
      <c r="T629" s="109" t="s">
        <v>31</v>
      </c>
      <c r="U629" s="108">
        <v>3</v>
      </c>
      <c r="V629" s="109">
        <v>2008</v>
      </c>
      <c r="W629" s="108"/>
      <c r="X629" s="109">
        <v>0.216</v>
      </c>
      <c r="Y629" s="174">
        <f>Table1[[#This Row],[ExpenditureDetails3]]*100000</f>
        <v>21600</v>
      </c>
      <c r="Z629" s="174">
        <f>Table1[[#This Row],[ExpenditureDetails4]]/Table1[[#This Row],[Component detail 4]]</f>
        <v>21600</v>
      </c>
      <c r="AA629" s="109">
        <v>1</v>
      </c>
      <c r="AB629" s="109"/>
      <c r="AC629" s="174">
        <f>IF(ISNUMBER([ExpenditureDetails4]),[ExpenditureDetails4]*HLOOKUP([ExpenditureDetails1],'Currency Conversion'!$A$6:$BE$45,19,FALSE),"No Data")</f>
        <v>24783.906595055283</v>
      </c>
      <c r="AD629" s="174">
        <f>Table1[[#This Row],[Calculations1]]/exchange_rate_2010</f>
        <v>542.01129395705334</v>
      </c>
      <c r="AE6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24783.906595055283</v>
      </c>
      <c r="AF629" s="174">
        <f>Table1[[#This Row],[Calculations3]]/exchange_rate_2010</f>
        <v>542.01129395705334</v>
      </c>
      <c r="AG629" s="110"/>
      <c r="AH629" s="53"/>
      <c r="BD629" s="36"/>
      <c r="BE629" s="36"/>
      <c r="BF629" s="36"/>
      <c r="BG629" s="36"/>
      <c r="BH629" s="36"/>
      <c r="BI629" s="36"/>
      <c r="BJ629" s="36"/>
      <c r="BK629" s="48"/>
      <c r="BL629" s="36"/>
      <c r="BM629" s="36"/>
      <c r="BN629" s="36"/>
      <c r="BO629" s="36"/>
      <c r="BP629" s="36"/>
      <c r="BQ629" s="36"/>
      <c r="BR629" s="36"/>
    </row>
    <row r="630" spans="2:70" ht="15" customHeight="1">
      <c r="B630" s="48">
        <v>716</v>
      </c>
      <c r="C630" s="48" t="s">
        <v>1703</v>
      </c>
      <c r="D630" s="108">
        <v>3294</v>
      </c>
      <c r="E630" s="109" t="s">
        <v>2508</v>
      </c>
      <c r="F630" s="109" t="s">
        <v>1819</v>
      </c>
      <c r="G630" s="109" t="s">
        <v>1827</v>
      </c>
      <c r="H630" s="108" t="s">
        <v>2577</v>
      </c>
      <c r="I630" s="108" t="s">
        <v>2855</v>
      </c>
      <c r="J630" s="108" t="s">
        <v>2852</v>
      </c>
      <c r="K630" s="108" t="s">
        <v>2859</v>
      </c>
      <c r="L630" s="108">
        <v>11</v>
      </c>
      <c r="M630" s="110" t="s">
        <v>2617</v>
      </c>
      <c r="N630" s="111" t="s">
        <v>1719</v>
      </c>
      <c r="O630" s="111"/>
      <c r="P630" s="111" t="s">
        <v>32</v>
      </c>
      <c r="Q630" s="111">
        <v>1</v>
      </c>
      <c r="R630" s="109"/>
      <c r="S630" s="109"/>
      <c r="T630" s="109" t="s">
        <v>31</v>
      </c>
      <c r="U630" s="108">
        <v>3</v>
      </c>
      <c r="V630" s="109">
        <v>2008</v>
      </c>
      <c r="W630" s="108"/>
      <c r="X630" s="109">
        <v>0.3</v>
      </c>
      <c r="Y630" s="174">
        <f>Table1[[#This Row],[ExpenditureDetails3]]*100000</f>
        <v>30000</v>
      </c>
      <c r="Z630" s="174">
        <f>Table1[[#This Row],[ExpenditureDetails4]]/Table1[[#This Row],[Component detail 4]]</f>
        <v>30000</v>
      </c>
      <c r="AA630" s="109">
        <v>1</v>
      </c>
      <c r="AB630" s="109"/>
      <c r="AC630" s="174">
        <f>IF(ISNUMBER([ExpenditureDetails4]),[ExpenditureDetails4]*HLOOKUP([ExpenditureDetails1],'Currency Conversion'!$A$6:$BE$45,19,FALSE),"No Data")</f>
        <v>34422.092493132339</v>
      </c>
      <c r="AD630" s="174">
        <f>Table1[[#This Row],[Calculations1]]/exchange_rate_2010</f>
        <v>752.79346382924075</v>
      </c>
      <c r="AE6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630" s="174">
        <f>Table1[[#This Row],[Calculations3]]/exchange_rate_2010</f>
        <v>752.79346382924075</v>
      </c>
      <c r="AG630" s="110"/>
      <c r="AH630" s="53"/>
      <c r="BD630" s="36"/>
      <c r="BE630" s="36"/>
      <c r="BF630" s="36"/>
      <c r="BG630" s="36"/>
      <c r="BH630" s="36"/>
      <c r="BI630" s="36"/>
      <c r="BJ630" s="36"/>
      <c r="BK630" s="48"/>
      <c r="BL630" s="36"/>
      <c r="BM630" s="36"/>
      <c r="BN630" s="36"/>
      <c r="BO630" s="36"/>
      <c r="BP630" s="36"/>
      <c r="BQ630" s="36"/>
      <c r="BR630" s="36"/>
    </row>
    <row r="631" spans="2:70" ht="15" customHeight="1">
      <c r="B631" s="48">
        <v>717</v>
      </c>
      <c r="C631" s="48" t="s">
        <v>1703</v>
      </c>
      <c r="D631" s="108">
        <v>3294</v>
      </c>
      <c r="E631" s="109" t="s">
        <v>2508</v>
      </c>
      <c r="F631" s="109" t="s">
        <v>1819</v>
      </c>
      <c r="G631" s="109" t="s">
        <v>1827</v>
      </c>
      <c r="H631" s="108" t="s">
        <v>2577</v>
      </c>
      <c r="I631" s="108" t="s">
        <v>2855</v>
      </c>
      <c r="J631" s="108" t="s">
        <v>2852</v>
      </c>
      <c r="K631" s="108" t="s">
        <v>2859</v>
      </c>
      <c r="L631" s="108">
        <v>11</v>
      </c>
      <c r="M631" s="110" t="s">
        <v>2617</v>
      </c>
      <c r="N631" s="111" t="s">
        <v>1717</v>
      </c>
      <c r="O631" s="111"/>
      <c r="P631" s="111" t="s">
        <v>182</v>
      </c>
      <c r="Q631" s="111">
        <v>1</v>
      </c>
      <c r="R631" s="109"/>
      <c r="S631" s="109"/>
      <c r="T631" s="109" t="s">
        <v>31</v>
      </c>
      <c r="U631" s="108">
        <v>3</v>
      </c>
      <c r="V631" s="109">
        <v>2008</v>
      </c>
      <c r="W631" s="108"/>
      <c r="X631" s="109">
        <v>0.12</v>
      </c>
      <c r="Y631" s="174">
        <f>Table1[[#This Row],[ExpenditureDetails3]]*100000</f>
        <v>12000</v>
      </c>
      <c r="Z631" s="174">
        <f>Table1[[#This Row],[ExpenditureDetails4]]/Table1[[#This Row],[Component detail 4]]</f>
        <v>12000</v>
      </c>
      <c r="AA631" s="109">
        <v>1</v>
      </c>
      <c r="AB631" s="109"/>
      <c r="AC631" s="174">
        <f>IF(ISNUMBER([ExpenditureDetails4]),[ExpenditureDetails4]*HLOOKUP([ExpenditureDetails1],'Currency Conversion'!$A$6:$BE$45,19,FALSE),"No Data")</f>
        <v>13768.836997252936</v>
      </c>
      <c r="AD631" s="174">
        <f>Table1[[#This Row],[Calculations1]]/exchange_rate_2010</f>
        <v>301.1173855316963</v>
      </c>
      <c r="AE6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13768.836997252936</v>
      </c>
      <c r="AF631" s="174">
        <f>Table1[[#This Row],[Calculations3]]/exchange_rate_2010</f>
        <v>301.1173855316963</v>
      </c>
      <c r="AG631" s="110"/>
      <c r="AH631" s="53"/>
      <c r="BD631" s="36"/>
      <c r="BE631" s="36"/>
      <c r="BF631" s="36"/>
      <c r="BG631" s="36"/>
      <c r="BH631" s="36"/>
      <c r="BI631" s="36"/>
      <c r="BJ631" s="36"/>
      <c r="BK631" s="48"/>
      <c r="BL631" s="36"/>
      <c r="BM631" s="36"/>
      <c r="BN631" s="36"/>
      <c r="BO631" s="36"/>
      <c r="BP631" s="36"/>
      <c r="BQ631" s="36"/>
      <c r="BR631" s="36"/>
    </row>
    <row r="632" spans="2:70" ht="15" customHeight="1">
      <c r="B632" s="48">
        <v>721</v>
      </c>
      <c r="C632" s="48" t="s">
        <v>1703</v>
      </c>
      <c r="D632" s="108">
        <v>3294</v>
      </c>
      <c r="E632" s="109" t="s">
        <v>2508</v>
      </c>
      <c r="F632" s="109" t="s">
        <v>1819</v>
      </c>
      <c r="G632" s="109" t="s">
        <v>1827</v>
      </c>
      <c r="H632" s="108" t="s">
        <v>2577</v>
      </c>
      <c r="I632" s="108" t="s">
        <v>2855</v>
      </c>
      <c r="J632" s="108" t="s">
        <v>2852</v>
      </c>
      <c r="K632" s="108" t="s">
        <v>2859</v>
      </c>
      <c r="L632" s="108">
        <v>11</v>
      </c>
      <c r="M632" s="110" t="s">
        <v>2617</v>
      </c>
      <c r="N632" s="111" t="s">
        <v>20</v>
      </c>
      <c r="O632" s="111" t="s">
        <v>2486</v>
      </c>
      <c r="P632" s="111" t="s">
        <v>203</v>
      </c>
      <c r="Q632" s="111">
        <v>1</v>
      </c>
      <c r="R632" s="109">
        <v>1500</v>
      </c>
      <c r="S632" s="109"/>
      <c r="T632" s="109" t="s">
        <v>7</v>
      </c>
      <c r="U632" s="108">
        <v>1</v>
      </c>
      <c r="V632" s="109">
        <v>2008</v>
      </c>
      <c r="W632" s="108">
        <f>IF(Table1[[#This Row],[ExpenditureDetails1]]=2010,1,(2010-Table1[[#This Row],[ExpenditureDetails1]]))</f>
        <v>2</v>
      </c>
      <c r="X632" s="109">
        <v>2.5</v>
      </c>
      <c r="Y632" s="174">
        <f>Table1[[#This Row],[ExpenditureDetails3]]*100000</f>
        <v>250000</v>
      </c>
      <c r="Z632" s="174">
        <f>Table1[[#This Row],[ExpenditureDetails4]]/Table1[[#This Row],[Component detail 4]]</f>
        <v>250000</v>
      </c>
      <c r="AA632" s="109">
        <v>1</v>
      </c>
      <c r="AB632" s="109">
        <v>10</v>
      </c>
      <c r="AC632" s="174">
        <f>IF(ISNUMBER([ExpenditureDetails4]),[ExpenditureDetails4]*HLOOKUP([ExpenditureDetails1],'Currency Conversion'!$A$6:$BE$45,19,FALSE),"No Data")</f>
        <v>286850.77077610284</v>
      </c>
      <c r="AD632" s="174">
        <f>Table1[[#This Row],[Calculations1]]/exchange_rate_2010</f>
        <v>6273.278865243673</v>
      </c>
      <c r="AE6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28685.077077610284</v>
      </c>
      <c r="AF632" s="174">
        <f>Table1[[#This Row],[Calculations3]]/exchange_rate_2010</f>
        <v>627.32788652436727</v>
      </c>
      <c r="AG632" s="110"/>
      <c r="AH632" s="53"/>
      <c r="BD632" s="36"/>
      <c r="BE632" s="36"/>
      <c r="BF632" s="36"/>
      <c r="BG632" s="36"/>
      <c r="BH632" s="36"/>
      <c r="BI632" s="36"/>
      <c r="BJ632" s="36"/>
      <c r="BK632" s="48"/>
      <c r="BL632" s="36"/>
      <c r="BM632" s="36"/>
      <c r="BN632" s="36"/>
      <c r="BO632" s="36"/>
      <c r="BP632" s="36"/>
      <c r="BQ632" s="36"/>
      <c r="BR632" s="36"/>
    </row>
    <row r="633" spans="2:70" ht="15" customHeight="1">
      <c r="B633" s="48">
        <v>722</v>
      </c>
      <c r="C633" s="48" t="s">
        <v>1703</v>
      </c>
      <c r="D633" s="108">
        <v>3294</v>
      </c>
      <c r="E633" s="109" t="s">
        <v>2508</v>
      </c>
      <c r="F633" s="109" t="s">
        <v>1819</v>
      </c>
      <c r="G633" s="109" t="s">
        <v>1827</v>
      </c>
      <c r="H633" s="108" t="s">
        <v>2577</v>
      </c>
      <c r="I633" s="108" t="s">
        <v>2855</v>
      </c>
      <c r="J633" s="108" t="s">
        <v>2852</v>
      </c>
      <c r="K633" s="108" t="s">
        <v>2859</v>
      </c>
      <c r="L633" s="108">
        <v>11</v>
      </c>
      <c r="M633" s="110" t="s">
        <v>2617</v>
      </c>
      <c r="N633" s="111" t="s">
        <v>20</v>
      </c>
      <c r="O633" s="111" t="s">
        <v>2466</v>
      </c>
      <c r="P633" s="111" t="s">
        <v>204</v>
      </c>
      <c r="Q633" s="109">
        <v>4</v>
      </c>
      <c r="R633" s="109"/>
      <c r="S633" s="109"/>
      <c r="T633" s="109" t="s">
        <v>7</v>
      </c>
      <c r="U633" s="108">
        <v>1</v>
      </c>
      <c r="V633" s="109">
        <v>2008</v>
      </c>
      <c r="W633" s="108">
        <f>IF(Table1[[#This Row],[ExpenditureDetails1]]=2010,1,(2010-Table1[[#This Row],[ExpenditureDetails1]]))</f>
        <v>2</v>
      </c>
      <c r="X633" s="109">
        <v>0.12</v>
      </c>
      <c r="Y633" s="174">
        <f>Table1[[#This Row],[ExpenditureDetails3]]*100000</f>
        <v>12000</v>
      </c>
      <c r="Z633" s="174">
        <f>Table1[[#This Row],[ExpenditureDetails4]]/Table1[[#This Row],[Component detail 4]]</f>
        <v>3000</v>
      </c>
      <c r="AA633" s="109">
        <v>1</v>
      </c>
      <c r="AB633" s="109">
        <v>10</v>
      </c>
      <c r="AC633" s="174">
        <f>IF(ISNUMBER([ExpenditureDetails4]),[ExpenditureDetails4]*HLOOKUP([ExpenditureDetails1],'Currency Conversion'!$A$6:$BE$45,19,FALSE),"No Data")</f>
        <v>13768.836997252936</v>
      </c>
      <c r="AD633" s="174">
        <f>Table1[[#This Row],[Calculations1]]/exchange_rate_2010</f>
        <v>301.1173855316963</v>
      </c>
      <c r="AE6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633" s="174">
        <f>Table1[[#This Row],[Calculations3]]/exchange_rate_2010</f>
        <v>30.11173855316963</v>
      </c>
      <c r="AG633" s="110"/>
      <c r="AH633" s="53"/>
      <c r="BD633" s="36"/>
      <c r="BE633" s="36"/>
      <c r="BF633" s="36"/>
      <c r="BG633" s="36"/>
      <c r="BH633" s="36"/>
      <c r="BI633" s="36"/>
      <c r="BJ633" s="36"/>
      <c r="BK633" s="48"/>
      <c r="BL633" s="36"/>
      <c r="BM633" s="36"/>
      <c r="BN633" s="36"/>
      <c r="BO633" s="36"/>
      <c r="BP633" s="36"/>
      <c r="BQ633" s="36"/>
      <c r="BR633" s="36"/>
    </row>
    <row r="634" spans="2:70" ht="15" customHeight="1">
      <c r="B634" s="48">
        <v>723</v>
      </c>
      <c r="C634" s="48" t="s">
        <v>1703</v>
      </c>
      <c r="D634" s="108">
        <v>3294</v>
      </c>
      <c r="E634" s="109" t="s">
        <v>2508</v>
      </c>
      <c r="F634" s="109" t="s">
        <v>1819</v>
      </c>
      <c r="G634" s="109" t="s">
        <v>1827</v>
      </c>
      <c r="H634" s="108" t="s">
        <v>2577</v>
      </c>
      <c r="I634" s="108" t="s">
        <v>2855</v>
      </c>
      <c r="J634" s="108" t="s">
        <v>2852</v>
      </c>
      <c r="K634" s="108" t="s">
        <v>2859</v>
      </c>
      <c r="L634" s="108">
        <v>11</v>
      </c>
      <c r="M634" s="110" t="s">
        <v>2617</v>
      </c>
      <c r="N634" s="111" t="s">
        <v>20</v>
      </c>
      <c r="O634" s="111" t="s">
        <v>2466</v>
      </c>
      <c r="P634" s="111" t="s">
        <v>22</v>
      </c>
      <c r="Q634" s="111">
        <v>1</v>
      </c>
      <c r="R634" s="109"/>
      <c r="S634" s="109"/>
      <c r="T634" s="109" t="s">
        <v>7</v>
      </c>
      <c r="U634" s="108">
        <v>1</v>
      </c>
      <c r="V634" s="109">
        <v>2008</v>
      </c>
      <c r="W634" s="108">
        <f>IF(Table1[[#This Row],[ExpenditureDetails1]]=2010,1,(2010-Table1[[#This Row],[ExpenditureDetails1]]))</f>
        <v>2</v>
      </c>
      <c r="X634" s="109">
        <v>0.03</v>
      </c>
      <c r="Y634" s="174">
        <f>Table1[[#This Row],[ExpenditureDetails3]]*100000</f>
        <v>3000</v>
      </c>
      <c r="Z634" s="174">
        <f>Table1[[#This Row],[ExpenditureDetails4]]/Table1[[#This Row],[Component detail 4]]</f>
        <v>3000</v>
      </c>
      <c r="AA634" s="109">
        <v>1</v>
      </c>
      <c r="AB634" s="109">
        <v>10</v>
      </c>
      <c r="AC634" s="174">
        <f>IF(ISNUMBER([ExpenditureDetails4]),[ExpenditureDetails4]*HLOOKUP([ExpenditureDetails1],'Currency Conversion'!$A$6:$BE$45,19,FALSE),"No Data")</f>
        <v>3442.2092493132341</v>
      </c>
      <c r="AD634" s="174">
        <f>Table1[[#This Row],[Calculations1]]/exchange_rate_2010</f>
        <v>75.279346382924075</v>
      </c>
      <c r="AE6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344.2209249313234</v>
      </c>
      <c r="AF634" s="174">
        <f>Table1[[#This Row],[Calculations3]]/exchange_rate_2010</f>
        <v>7.5279346382924075</v>
      </c>
      <c r="AG634" s="110"/>
      <c r="AH634" s="53"/>
      <c r="BD634" s="36"/>
      <c r="BE634" s="36"/>
      <c r="BF634" s="36"/>
      <c r="BG634" s="36"/>
      <c r="BH634" s="36"/>
      <c r="BI634" s="36"/>
      <c r="BJ634" s="36"/>
      <c r="BK634" s="48"/>
      <c r="BL634" s="36"/>
      <c r="BM634" s="36"/>
      <c r="BN634" s="36"/>
      <c r="BO634" s="36"/>
      <c r="BP634" s="36"/>
      <c r="BQ634" s="36"/>
      <c r="BR634" s="36"/>
    </row>
    <row r="635" spans="2:70" ht="15" customHeight="1">
      <c r="B635" s="48">
        <v>725</v>
      </c>
      <c r="C635" s="48" t="s">
        <v>1703</v>
      </c>
      <c r="D635" s="108">
        <v>3294</v>
      </c>
      <c r="E635" s="109" t="s">
        <v>2508</v>
      </c>
      <c r="F635" s="109" t="s">
        <v>1819</v>
      </c>
      <c r="G635" s="109" t="s">
        <v>1827</v>
      </c>
      <c r="H635" s="108" t="s">
        <v>2577</v>
      </c>
      <c r="I635" s="108" t="s">
        <v>2855</v>
      </c>
      <c r="J635" s="108" t="s">
        <v>2852</v>
      </c>
      <c r="K635" s="108" t="s">
        <v>2859</v>
      </c>
      <c r="L635" s="108">
        <v>11</v>
      </c>
      <c r="M635" s="110" t="s">
        <v>2617</v>
      </c>
      <c r="N635" s="111" t="s">
        <v>1728</v>
      </c>
      <c r="O635" s="111" t="s">
        <v>501</v>
      </c>
      <c r="P635" s="111" t="s">
        <v>163</v>
      </c>
      <c r="Q635" s="111">
        <v>1</v>
      </c>
      <c r="R635" s="109">
        <v>40</v>
      </c>
      <c r="S635" s="109"/>
      <c r="T635" s="109" t="s">
        <v>7</v>
      </c>
      <c r="U635" s="108">
        <v>1</v>
      </c>
      <c r="V635" s="109">
        <v>2009</v>
      </c>
      <c r="W635" s="108">
        <f>IF(Table1[[#This Row],[ExpenditureDetails1]]=2010,1,(2010-Table1[[#This Row],[ExpenditureDetails1]]))</f>
        <v>1</v>
      </c>
      <c r="X635" s="109">
        <v>6</v>
      </c>
      <c r="Y635" s="174">
        <f>Table1[[#This Row],[ExpenditureDetails3]]*100000</f>
        <v>600000</v>
      </c>
      <c r="Z635" s="174">
        <f>Table1[[#This Row],[ExpenditureDetails4]]/Table1[[#This Row],[Component detail 4]]</f>
        <v>600000</v>
      </c>
      <c r="AA635" s="109">
        <v>1</v>
      </c>
      <c r="AB635" s="109">
        <v>30</v>
      </c>
      <c r="AC635" s="174">
        <f>IF(ISNUMBER([ExpenditureDetails4]),[ExpenditureDetails4]*HLOOKUP([ExpenditureDetails1],'Currency Conversion'!$A$6:$BE$45,19,FALSE),"No Data")</f>
        <v>645249.74994217651</v>
      </c>
      <c r="AD635" s="174">
        <f>Table1[[#This Row],[Calculations1]]/exchange_rate_2010</f>
        <v>14111.280259642379</v>
      </c>
      <c r="AE6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21508.324998072549</v>
      </c>
      <c r="AF635" s="174">
        <f>Table1[[#This Row],[Calculations3]]/exchange_rate_2010</f>
        <v>470.37600865474593</v>
      </c>
      <c r="AG635" s="110"/>
      <c r="AH635" s="53"/>
      <c r="BD635" s="36"/>
      <c r="BE635" s="36"/>
      <c r="BF635" s="36"/>
      <c r="BG635" s="36"/>
      <c r="BH635" s="36"/>
      <c r="BI635" s="36"/>
      <c r="BJ635" s="36"/>
      <c r="BK635" s="48"/>
      <c r="BL635" s="36"/>
      <c r="BM635" s="36"/>
      <c r="BN635" s="36"/>
      <c r="BO635" s="36"/>
      <c r="BP635" s="36"/>
      <c r="BQ635" s="36"/>
      <c r="BR635" s="36"/>
    </row>
    <row r="636" spans="2:70" ht="15" customHeight="1">
      <c r="B636" s="48">
        <v>726</v>
      </c>
      <c r="C636" s="48" t="s">
        <v>1703</v>
      </c>
      <c r="D636" s="108">
        <v>3294</v>
      </c>
      <c r="E636" s="109" t="s">
        <v>2508</v>
      </c>
      <c r="F636" s="109" t="s">
        <v>1819</v>
      </c>
      <c r="G636" s="109" t="s">
        <v>1827</v>
      </c>
      <c r="H636" s="108" t="s">
        <v>2577</v>
      </c>
      <c r="I636" s="108" t="s">
        <v>2855</v>
      </c>
      <c r="J636" s="108" t="s">
        <v>2852</v>
      </c>
      <c r="K636" s="108" t="s">
        <v>2859</v>
      </c>
      <c r="L636" s="108">
        <v>11</v>
      </c>
      <c r="M636" s="110" t="s">
        <v>2617</v>
      </c>
      <c r="N636" s="111" t="s">
        <v>1712</v>
      </c>
      <c r="O636" s="111" t="s">
        <v>2473</v>
      </c>
      <c r="P636" s="111" t="s">
        <v>207</v>
      </c>
      <c r="Q636" s="111">
        <v>1</v>
      </c>
      <c r="R636" s="109"/>
      <c r="S636" s="109" t="s">
        <v>2392</v>
      </c>
      <c r="T636" s="109" t="s">
        <v>28</v>
      </c>
      <c r="U636" s="108">
        <v>2</v>
      </c>
      <c r="V636" s="109">
        <v>2001</v>
      </c>
      <c r="W636" s="108"/>
      <c r="X636" s="109">
        <v>0.125</v>
      </c>
      <c r="Y636" s="174">
        <f>Table1[[#This Row],[ExpenditureDetails3]]*100000</f>
        <v>12500</v>
      </c>
      <c r="Z636" s="174">
        <f>Table1[[#This Row],[ExpenditureDetails4]]/Table1[[#This Row],[Component detail 4]]</f>
        <v>12500</v>
      </c>
      <c r="AA636" s="109">
        <v>1</v>
      </c>
      <c r="AB636" s="109"/>
      <c r="AC636" s="174">
        <f>IF(ISNUMBER([ExpenditureDetails4]),[ExpenditureDetails4]*HLOOKUP([ExpenditureDetails1],'Currency Conversion'!$A$6:$BE$45,19,FALSE),"No Data")</f>
        <v>20241.702267251756</v>
      </c>
      <c r="AD636" s="174">
        <f>Table1[[#This Row],[Calculations1]]/exchange_rate_2010</f>
        <v>442.6756207980323</v>
      </c>
      <c r="AE636" s="174" t="s">
        <v>2912</v>
      </c>
      <c r="AF636" s="174" t="s">
        <v>2912</v>
      </c>
      <c r="AG636" s="110"/>
      <c r="AH636" s="53"/>
      <c r="BD636" s="36"/>
      <c r="BE636" s="36"/>
      <c r="BF636" s="36"/>
      <c r="BG636" s="36"/>
      <c r="BH636" s="36"/>
      <c r="BI636" s="36"/>
      <c r="BJ636" s="36"/>
      <c r="BK636" s="48"/>
      <c r="BL636" s="36"/>
      <c r="BM636" s="36"/>
      <c r="BN636" s="36"/>
      <c r="BO636" s="36"/>
      <c r="BP636" s="36"/>
      <c r="BQ636" s="36"/>
      <c r="BR636" s="36"/>
    </row>
    <row r="637" spans="2:70" ht="15" customHeight="1">
      <c r="B637" s="48">
        <v>728</v>
      </c>
      <c r="C637" s="48" t="s">
        <v>1703</v>
      </c>
      <c r="D637" s="108">
        <v>3294</v>
      </c>
      <c r="E637" s="109" t="s">
        <v>2508</v>
      </c>
      <c r="F637" s="109" t="s">
        <v>1819</v>
      </c>
      <c r="G637" s="109" t="s">
        <v>1827</v>
      </c>
      <c r="H637" s="108" t="s">
        <v>2577</v>
      </c>
      <c r="I637" s="108" t="s">
        <v>2855</v>
      </c>
      <c r="J637" s="108" t="s">
        <v>2852</v>
      </c>
      <c r="K637" s="108" t="s">
        <v>2859</v>
      </c>
      <c r="L637" s="108">
        <v>11</v>
      </c>
      <c r="M637" s="110" t="s">
        <v>2617</v>
      </c>
      <c r="N637" s="111" t="s">
        <v>2472</v>
      </c>
      <c r="O637" s="111"/>
      <c r="P637" s="111" t="s">
        <v>75</v>
      </c>
      <c r="Q637" s="111">
        <v>1</v>
      </c>
      <c r="R637" s="109"/>
      <c r="S637" s="109"/>
      <c r="T637" s="109" t="s">
        <v>24</v>
      </c>
      <c r="U637" s="108">
        <v>4</v>
      </c>
      <c r="V637" s="109">
        <v>2007</v>
      </c>
      <c r="W637" s="108">
        <f>IF(Table1[[#This Row],[ExpenditureDetails1]]=2010,1,(2010-Table1[[#This Row],[ExpenditureDetails1]]))</f>
        <v>3</v>
      </c>
      <c r="X637" s="109">
        <v>4</v>
      </c>
      <c r="Y637" s="174">
        <f>Table1[[#This Row],[ExpenditureDetails3]]*100000</f>
        <v>400000</v>
      </c>
      <c r="Z637" s="174">
        <f>Table1[[#This Row],[ExpenditureDetails4]]/Table1[[#This Row],[Component detail 4]]</f>
        <v>400000</v>
      </c>
      <c r="AA637" s="109">
        <v>1</v>
      </c>
      <c r="AB637" s="109" t="s">
        <v>26</v>
      </c>
      <c r="AC637" s="174">
        <f>IF(ISNUMBER([ExpenditureDetails4]),[ExpenditureDetails4]*HLOOKUP([ExpenditureDetails1],'Currency Conversion'!$A$6:$BE$45,19,FALSE),"No Data")</f>
        <v>485363.29169438465</v>
      </c>
      <c r="AD637" s="174">
        <f>Table1[[#This Row],[Calculations1]]/exchange_rate_2010</f>
        <v>10614.645627457881</v>
      </c>
      <c r="AE6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485363.29169438465</v>
      </c>
      <c r="AF637" s="174">
        <f>Table1[[#This Row],[Calculations3]]/exchange_rate_2010</f>
        <v>10614.645627457881</v>
      </c>
      <c r="AG637" s="110"/>
      <c r="AH637" s="53"/>
      <c r="BD637" s="36"/>
      <c r="BE637" s="36"/>
      <c r="BF637" s="36"/>
      <c r="BG637" s="36"/>
      <c r="BH637" s="36"/>
      <c r="BI637" s="36"/>
      <c r="BJ637" s="36"/>
      <c r="BK637" s="48"/>
      <c r="BL637" s="36"/>
      <c r="BM637" s="36"/>
      <c r="BN637" s="36"/>
      <c r="BO637" s="36"/>
      <c r="BP637" s="36"/>
      <c r="BQ637" s="36"/>
      <c r="BR637" s="36"/>
    </row>
    <row r="638" spans="2:70" ht="15" customHeight="1">
      <c r="B638" s="48">
        <v>729</v>
      </c>
      <c r="C638" s="48" t="s">
        <v>1703</v>
      </c>
      <c r="D638" s="108">
        <v>3294</v>
      </c>
      <c r="E638" s="109" t="s">
        <v>2508</v>
      </c>
      <c r="F638" s="109" t="s">
        <v>1819</v>
      </c>
      <c r="G638" s="109" t="s">
        <v>1827</v>
      </c>
      <c r="H638" s="108" t="s">
        <v>2577</v>
      </c>
      <c r="I638" s="108" t="s">
        <v>2855</v>
      </c>
      <c r="J638" s="108" t="s">
        <v>2852</v>
      </c>
      <c r="K638" s="108" t="s">
        <v>2859</v>
      </c>
      <c r="L638" s="108">
        <v>11</v>
      </c>
      <c r="M638" s="110" t="s">
        <v>2617</v>
      </c>
      <c r="N638" s="111" t="s">
        <v>1721</v>
      </c>
      <c r="O638" s="111"/>
      <c r="P638" s="111" t="s">
        <v>205</v>
      </c>
      <c r="Q638" s="111">
        <v>1</v>
      </c>
      <c r="R638" s="111"/>
      <c r="S638" s="111"/>
      <c r="T638" s="109" t="s">
        <v>24</v>
      </c>
      <c r="U638" s="108">
        <v>4</v>
      </c>
      <c r="V638" s="109">
        <v>1999</v>
      </c>
      <c r="W638" s="108">
        <f>IF(Table1[[#This Row],[ExpenditureDetails1]]=2010,1,(2010-Table1[[#This Row],[ExpenditureDetails1]]))</f>
        <v>11</v>
      </c>
      <c r="X638" s="109">
        <v>0.05</v>
      </c>
      <c r="Y638" s="174">
        <f>Table1[[#This Row],[ExpenditureDetails3]]*100000</f>
        <v>5000</v>
      </c>
      <c r="Z638" s="174">
        <f>Table1[[#This Row],[ExpenditureDetails4]]/Table1[[#This Row],[Component detail 4]]</f>
        <v>5000</v>
      </c>
      <c r="AA638" s="109">
        <v>1</v>
      </c>
      <c r="AB638" s="109" t="s">
        <v>26</v>
      </c>
      <c r="AC638" s="174">
        <f>IF(ISNUMBER([ExpenditureDetails4]),[ExpenditureDetails4]*HLOOKUP([ExpenditureDetails1],'Currency Conversion'!$A$6:$BE$45,19,FALSE),"No Data")</f>
        <v>8700.7327563557301</v>
      </c>
      <c r="AD638" s="174">
        <f>Table1[[#This Row],[Calculations1]]/exchange_rate_2010</f>
        <v>190.28055167815117</v>
      </c>
      <c r="AE6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8700.7327563557301</v>
      </c>
      <c r="AF638" s="174">
        <f>Table1[[#This Row],[Calculations3]]/exchange_rate_2010</f>
        <v>190.28055167815117</v>
      </c>
      <c r="AG638" s="110"/>
      <c r="AH638" s="53"/>
      <c r="BD638" s="36"/>
      <c r="BE638" s="36"/>
      <c r="BF638" s="36"/>
      <c r="BG638" s="36"/>
      <c r="BH638" s="36"/>
      <c r="BI638" s="36"/>
      <c r="BJ638" s="36"/>
      <c r="BK638" s="48"/>
      <c r="BL638" s="36"/>
      <c r="BM638" s="36"/>
      <c r="BN638" s="36"/>
      <c r="BO638" s="36"/>
      <c r="BP638" s="36"/>
      <c r="BQ638" s="36"/>
      <c r="BR638" s="36"/>
    </row>
    <row r="639" spans="2:70" ht="15" customHeight="1">
      <c r="B639" s="48">
        <v>730</v>
      </c>
      <c r="C639" s="48" t="s">
        <v>1703</v>
      </c>
      <c r="D639" s="108">
        <v>396</v>
      </c>
      <c r="E639" s="109" t="s">
        <v>2508</v>
      </c>
      <c r="F639" s="109" t="s">
        <v>1816</v>
      </c>
      <c r="G639" s="109" t="s">
        <v>2515</v>
      </c>
      <c r="H639" s="108" t="s">
        <v>1330</v>
      </c>
      <c r="I639" s="108" t="s">
        <v>2616</v>
      </c>
      <c r="J639" s="108" t="s">
        <v>2619</v>
      </c>
      <c r="K639" s="108" t="s">
        <v>2858</v>
      </c>
      <c r="L639" s="108">
        <v>2</v>
      </c>
      <c r="M639" s="110" t="s">
        <v>2617</v>
      </c>
      <c r="N639" s="109" t="s">
        <v>1720</v>
      </c>
      <c r="O639" s="111"/>
      <c r="P639" s="111" t="s">
        <v>533</v>
      </c>
      <c r="Q639" s="111">
        <v>1</v>
      </c>
      <c r="R639" s="109"/>
      <c r="S639" s="109"/>
      <c r="T639" s="109" t="s">
        <v>31</v>
      </c>
      <c r="U639" s="108">
        <v>3</v>
      </c>
      <c r="V639" s="109">
        <v>2008</v>
      </c>
      <c r="W639" s="108"/>
      <c r="X639" s="109">
        <v>9.5299999999999996E-2</v>
      </c>
      <c r="Y639" s="174">
        <f>Table1[[#This Row],[ExpenditureDetails3]]*100000</f>
        <v>9530</v>
      </c>
      <c r="Z639" s="174">
        <f>Table1[[#This Row],[ExpenditureDetails4]]/Table1[[#This Row],[Component detail 4]]</f>
        <v>9530</v>
      </c>
      <c r="AA639" s="109">
        <v>1</v>
      </c>
      <c r="AB639" s="109"/>
      <c r="AC639" s="174">
        <f>IF(ISNUMBER([ExpenditureDetails4]),[ExpenditureDetails4]*HLOOKUP([ExpenditureDetails1],'Currency Conversion'!$A$6:$BE$45,19,FALSE),"No Data")</f>
        <v>10934.751381985039</v>
      </c>
      <c r="AD639" s="174">
        <f>Table1[[#This Row],[Calculations1]]/exchange_rate_2010</f>
        <v>239.13739034308878</v>
      </c>
      <c r="AE6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639" s="174">
        <f>Table1[[#This Row],[Calculations3]]/exchange_rate_2010</f>
        <v>239.13739034308878</v>
      </c>
      <c r="AG639" s="110"/>
      <c r="AH639" s="53"/>
      <c r="BD639" s="36"/>
      <c r="BE639" s="36"/>
      <c r="BF639" s="36"/>
      <c r="BG639" s="36"/>
      <c r="BH639" s="36"/>
      <c r="BI639" s="36"/>
      <c r="BJ639" s="36"/>
      <c r="BK639" s="48"/>
      <c r="BL639" s="36"/>
      <c r="BM639" s="36"/>
      <c r="BN639" s="36"/>
      <c r="BO639" s="36"/>
      <c r="BP639" s="36"/>
      <c r="BQ639" s="36"/>
      <c r="BR639" s="36"/>
    </row>
    <row r="640" spans="2:70" ht="15" customHeight="1">
      <c r="B640" s="48">
        <v>731</v>
      </c>
      <c r="C640" s="48" t="s">
        <v>1703</v>
      </c>
      <c r="D640" s="108">
        <v>396</v>
      </c>
      <c r="E640" s="109" t="s">
        <v>2508</v>
      </c>
      <c r="F640" s="109" t="s">
        <v>1816</v>
      </c>
      <c r="G640" s="109" t="s">
        <v>2515</v>
      </c>
      <c r="H640" s="108" t="s">
        <v>1330</v>
      </c>
      <c r="I640" s="108" t="s">
        <v>2616</v>
      </c>
      <c r="J640" s="108" t="s">
        <v>2619</v>
      </c>
      <c r="K640" s="108" t="s">
        <v>2858</v>
      </c>
      <c r="L640" s="108">
        <v>2</v>
      </c>
      <c r="M640" s="110" t="s">
        <v>2617</v>
      </c>
      <c r="N640" s="111" t="s">
        <v>1729</v>
      </c>
      <c r="O640" s="111" t="s">
        <v>519</v>
      </c>
      <c r="P640" s="111" t="s">
        <v>1331</v>
      </c>
      <c r="Q640" s="111">
        <v>1</v>
      </c>
      <c r="R640" s="109"/>
      <c r="S640" s="109"/>
      <c r="T640" s="109" t="s">
        <v>7</v>
      </c>
      <c r="U640" s="108">
        <v>1</v>
      </c>
      <c r="V640" s="109">
        <v>1991</v>
      </c>
      <c r="W640" s="108">
        <f>IF(Table1[[#This Row],[ExpenditureDetails1]]=2010,1,(2010-Table1[[#This Row],[ExpenditureDetails1]]))</f>
        <v>19</v>
      </c>
      <c r="X640" s="109">
        <v>0.3</v>
      </c>
      <c r="Y640" s="174">
        <f>Table1[[#This Row],[ExpenditureDetails3]]*100000</f>
        <v>30000</v>
      </c>
      <c r="Z640" s="174">
        <f>Table1[[#This Row],[ExpenditureDetails4]]/Table1[[#This Row],[Component detail 4]]</f>
        <v>30000</v>
      </c>
      <c r="AA640" s="109">
        <v>1</v>
      </c>
      <c r="AB640" s="109">
        <v>10</v>
      </c>
      <c r="AC640" s="174">
        <f>IF(ISNUMBER([ExpenditureDetails4]),[ExpenditureDetails4]*HLOOKUP([ExpenditureDetails1],'Currency Conversion'!$A$6:$BE$45,19,FALSE),"No Data")</f>
        <v>105389.33702058591</v>
      </c>
      <c r="AD640" s="174">
        <f>Table1[[#This Row],[Calculations1]]/exchange_rate_2010</f>
        <v>2304.8106120283874</v>
      </c>
      <c r="AE6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10538.933702058592</v>
      </c>
      <c r="AF640" s="174">
        <f>Table1[[#This Row],[Calculations3]]/exchange_rate_2010</f>
        <v>230.48106120283873</v>
      </c>
      <c r="AG640" s="110"/>
      <c r="AH640" s="53"/>
      <c r="BD640" s="36"/>
      <c r="BE640" s="36"/>
      <c r="BF640" s="36"/>
      <c r="BG640" s="36"/>
      <c r="BH640" s="36"/>
      <c r="BI640" s="36"/>
      <c r="BJ640" s="36"/>
      <c r="BK640" s="48"/>
      <c r="BL640" s="36"/>
      <c r="BM640" s="36"/>
      <c r="BN640" s="36"/>
      <c r="BO640" s="36"/>
      <c r="BP640" s="36"/>
      <c r="BQ640" s="36"/>
      <c r="BR640" s="36"/>
    </row>
    <row r="641" spans="2:70" ht="15" customHeight="1">
      <c r="B641" s="48">
        <v>733</v>
      </c>
      <c r="C641" s="48" t="s">
        <v>1703</v>
      </c>
      <c r="D641" s="108">
        <v>396</v>
      </c>
      <c r="E641" s="109" t="s">
        <v>2508</v>
      </c>
      <c r="F641" s="109" t="s">
        <v>1816</v>
      </c>
      <c r="G641" s="109" t="s">
        <v>2515</v>
      </c>
      <c r="H641" s="108" t="s">
        <v>1330</v>
      </c>
      <c r="I641" s="108" t="s">
        <v>2616</v>
      </c>
      <c r="J641" s="108" t="s">
        <v>2619</v>
      </c>
      <c r="K641" s="108" t="s">
        <v>2858</v>
      </c>
      <c r="L641" s="108">
        <v>2</v>
      </c>
      <c r="M641" s="110" t="s">
        <v>2617</v>
      </c>
      <c r="N641" s="111" t="s">
        <v>1717</v>
      </c>
      <c r="O641" s="111"/>
      <c r="P641" s="111" t="s">
        <v>1333</v>
      </c>
      <c r="Q641" s="111">
        <v>1</v>
      </c>
      <c r="R641" s="109"/>
      <c r="S641" s="109"/>
      <c r="T641" s="109" t="s">
        <v>31</v>
      </c>
      <c r="U641" s="108">
        <v>3</v>
      </c>
      <c r="V641" s="109">
        <v>2008</v>
      </c>
      <c r="W641" s="108"/>
      <c r="X641" s="109">
        <v>0.06</v>
      </c>
      <c r="Y641" s="174">
        <f>Table1[[#This Row],[ExpenditureDetails3]]*100000</f>
        <v>6000</v>
      </c>
      <c r="Z641" s="174">
        <f>Table1[[#This Row],[ExpenditureDetails4]]/Table1[[#This Row],[Component detail 4]]</f>
        <v>6000</v>
      </c>
      <c r="AA641" s="109">
        <v>1</v>
      </c>
      <c r="AB641" s="109"/>
      <c r="AC641" s="174">
        <f>IF(ISNUMBER([ExpenditureDetails4]),[ExpenditureDetails4]*HLOOKUP([ExpenditureDetails1],'Currency Conversion'!$A$6:$BE$45,19,FALSE),"No Data")</f>
        <v>6884.4184986264681</v>
      </c>
      <c r="AD641" s="174">
        <f>Table1[[#This Row],[Calculations1]]/exchange_rate_2010</f>
        <v>150.55869276584815</v>
      </c>
      <c r="AE6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641" s="174">
        <f>Table1[[#This Row],[Calculations3]]/exchange_rate_2010</f>
        <v>150.55869276584815</v>
      </c>
      <c r="AG641" s="110"/>
      <c r="AH641" s="53"/>
      <c r="BD641" s="36"/>
      <c r="BE641" s="36"/>
      <c r="BF641" s="36"/>
      <c r="BG641" s="36"/>
      <c r="BH641" s="36"/>
      <c r="BI641" s="36"/>
      <c r="BJ641" s="36"/>
      <c r="BK641" s="48"/>
      <c r="BL641" s="36"/>
      <c r="BM641" s="36"/>
      <c r="BN641" s="36"/>
      <c r="BO641" s="36"/>
      <c r="BP641" s="36"/>
      <c r="BQ641" s="36"/>
      <c r="BR641" s="36"/>
    </row>
    <row r="642" spans="2:70" ht="15" customHeight="1">
      <c r="B642" s="48">
        <v>734</v>
      </c>
      <c r="C642" s="48" t="s">
        <v>1703</v>
      </c>
      <c r="D642" s="108">
        <v>396</v>
      </c>
      <c r="E642" s="109" t="s">
        <v>2508</v>
      </c>
      <c r="F642" s="109" t="s">
        <v>1816</v>
      </c>
      <c r="G642" s="109" t="s">
        <v>2515</v>
      </c>
      <c r="H642" s="108" t="s">
        <v>1330</v>
      </c>
      <c r="I642" s="108" t="s">
        <v>2616</v>
      </c>
      <c r="J642" s="108" t="s">
        <v>2619</v>
      </c>
      <c r="K642" s="108" t="s">
        <v>2858</v>
      </c>
      <c r="L642" s="108">
        <v>2</v>
      </c>
      <c r="M642" s="110" t="s">
        <v>2617</v>
      </c>
      <c r="N642" s="111" t="s">
        <v>2480</v>
      </c>
      <c r="O642" s="111"/>
      <c r="P642" s="111" t="s">
        <v>1334</v>
      </c>
      <c r="Q642" s="111">
        <v>1</v>
      </c>
      <c r="R642" s="109"/>
      <c r="S642" s="109"/>
      <c r="T642" s="109" t="s">
        <v>31</v>
      </c>
      <c r="U642" s="108">
        <v>3</v>
      </c>
      <c r="V642" s="109">
        <v>2008</v>
      </c>
      <c r="W642" s="108"/>
      <c r="X642" s="109">
        <v>0.2</v>
      </c>
      <c r="Y642" s="174">
        <f>Table1[[#This Row],[ExpenditureDetails3]]*100000</f>
        <v>20000</v>
      </c>
      <c r="Z642" s="174">
        <f>Table1[[#This Row],[ExpenditureDetails4]]/Table1[[#This Row],[Component detail 4]]</f>
        <v>20000</v>
      </c>
      <c r="AA642" s="109">
        <v>1</v>
      </c>
      <c r="AB642" s="109"/>
      <c r="AC642" s="174">
        <f>IF(ISNUMBER([ExpenditureDetails4]),[ExpenditureDetails4]*HLOOKUP([ExpenditureDetails1],'Currency Conversion'!$A$6:$BE$45,19,FALSE),"No Data")</f>
        <v>22948.061662088225</v>
      </c>
      <c r="AD642" s="174">
        <f>Table1[[#This Row],[Calculations1]]/exchange_rate_2010</f>
        <v>501.8623092194938</v>
      </c>
      <c r="AE6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22948.061662088225</v>
      </c>
      <c r="AF642" s="174">
        <f>Table1[[#This Row],[Calculations3]]/exchange_rate_2010</f>
        <v>501.8623092194938</v>
      </c>
      <c r="AG642" s="110"/>
      <c r="AH642" s="53"/>
      <c r="BD642" s="36"/>
      <c r="BE642" s="36"/>
      <c r="BF642" s="36"/>
      <c r="BG642" s="36"/>
      <c r="BH642" s="36"/>
      <c r="BI642" s="36"/>
      <c r="BJ642" s="36"/>
      <c r="BK642" s="48"/>
      <c r="BL642" s="36"/>
      <c r="BM642" s="36"/>
      <c r="BN642" s="36"/>
      <c r="BO642" s="36"/>
      <c r="BP642" s="36"/>
      <c r="BQ642" s="36"/>
      <c r="BR642" s="36"/>
    </row>
    <row r="643" spans="2:70" ht="15" customHeight="1">
      <c r="B643" s="48">
        <v>735</v>
      </c>
      <c r="C643" s="48" t="s">
        <v>1703</v>
      </c>
      <c r="D643" s="108">
        <v>396</v>
      </c>
      <c r="E643" s="109" t="s">
        <v>2508</v>
      </c>
      <c r="F643" s="109" t="s">
        <v>1816</v>
      </c>
      <c r="G643" s="109" t="s">
        <v>2515</v>
      </c>
      <c r="H643" s="108" t="s">
        <v>1330</v>
      </c>
      <c r="I643" s="108" t="s">
        <v>2616</v>
      </c>
      <c r="J643" s="108" t="s">
        <v>2619</v>
      </c>
      <c r="K643" s="108" t="s">
        <v>2858</v>
      </c>
      <c r="L643" s="108">
        <v>2</v>
      </c>
      <c r="M643" s="110" t="s">
        <v>2617</v>
      </c>
      <c r="N643" s="111" t="s">
        <v>1729</v>
      </c>
      <c r="O643" s="111" t="s">
        <v>210</v>
      </c>
      <c r="P643" s="111" t="s">
        <v>210</v>
      </c>
      <c r="Q643" s="111">
        <v>1</v>
      </c>
      <c r="R643" s="109"/>
      <c r="S643" s="109"/>
      <c r="T643" s="109" t="s">
        <v>7</v>
      </c>
      <c r="U643" s="108">
        <v>1</v>
      </c>
      <c r="V643" s="109">
        <v>1990</v>
      </c>
      <c r="W643" s="108">
        <f>IF(Table1[[#This Row],[ExpenditureDetails1]]=2010,1,(2010-Table1[[#This Row],[ExpenditureDetails1]]))</f>
        <v>20</v>
      </c>
      <c r="X643" s="109">
        <v>0.25</v>
      </c>
      <c r="Y643" s="174">
        <f>Table1[[#This Row],[ExpenditureDetails3]]*100000</f>
        <v>25000</v>
      </c>
      <c r="Z643" s="174">
        <f>Table1[[#This Row],[ExpenditureDetails4]]/Table1[[#This Row],[Component detail 4]]</f>
        <v>25000</v>
      </c>
      <c r="AA643" s="109">
        <v>1</v>
      </c>
      <c r="AB643" s="109">
        <v>10</v>
      </c>
      <c r="AC643" s="174">
        <f>IF(ISNUMBER([ExpenditureDetails4]),[ExpenditureDetails4]*HLOOKUP([ExpenditureDetails1],'Currency Conversion'!$A$6:$BE$45,19,FALSE),"No Data")</f>
        <v>97206.078178230178</v>
      </c>
      <c r="AD643" s="174">
        <f>Table1[[#This Row],[Calculations1]]/exchange_rate_2010</f>
        <v>2125.8469487770235</v>
      </c>
      <c r="AE6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643" s="174">
        <f>Table1[[#This Row],[Calculations3]]/exchange_rate_2010</f>
        <v>212.58469487770236</v>
      </c>
      <c r="AG643" s="110"/>
      <c r="AH643" s="53"/>
      <c r="BD643" s="36"/>
      <c r="BE643" s="36"/>
      <c r="BF643" s="36"/>
      <c r="BG643" s="36"/>
      <c r="BH643" s="36"/>
      <c r="BI643" s="36"/>
      <c r="BJ643" s="36"/>
      <c r="BK643" s="48"/>
      <c r="BL643" s="36"/>
      <c r="BM643" s="36"/>
      <c r="BN643" s="36"/>
      <c r="BO643" s="36"/>
      <c r="BP643" s="36"/>
      <c r="BQ643" s="36"/>
      <c r="BR643" s="36"/>
    </row>
    <row r="644" spans="2:70" ht="15" customHeight="1">
      <c r="B644" s="48">
        <v>736</v>
      </c>
      <c r="C644" s="48" t="s">
        <v>1703</v>
      </c>
      <c r="D644" s="108">
        <v>396</v>
      </c>
      <c r="E644" s="109" t="s">
        <v>2508</v>
      </c>
      <c r="F644" s="109" t="s">
        <v>1816</v>
      </c>
      <c r="G644" s="109" t="s">
        <v>2515</v>
      </c>
      <c r="H644" s="108" t="s">
        <v>1330</v>
      </c>
      <c r="I644" s="108" t="s">
        <v>2616</v>
      </c>
      <c r="J644" s="108" t="s">
        <v>2619</v>
      </c>
      <c r="K644" s="108" t="s">
        <v>2858</v>
      </c>
      <c r="L644" s="108">
        <v>2</v>
      </c>
      <c r="M644" s="110" t="s">
        <v>2617</v>
      </c>
      <c r="N644" s="109" t="s">
        <v>1712</v>
      </c>
      <c r="O644" s="111"/>
      <c r="P644" s="111" t="s">
        <v>558</v>
      </c>
      <c r="Q644" s="111">
        <v>1</v>
      </c>
      <c r="R644" s="109">
        <v>7.5</v>
      </c>
      <c r="S644" s="109"/>
      <c r="T644" s="109" t="s">
        <v>7</v>
      </c>
      <c r="U644" s="108">
        <v>1</v>
      </c>
      <c r="V644" s="109">
        <v>1990</v>
      </c>
      <c r="W644" s="108">
        <f>IF(Table1[[#This Row],[ExpenditureDetails1]]=2010,1,(2010-Table1[[#This Row],[ExpenditureDetails1]]))</f>
        <v>20</v>
      </c>
      <c r="X644" s="109">
        <v>0.35</v>
      </c>
      <c r="Y644" s="174">
        <f>Table1[[#This Row],[ExpenditureDetails3]]*100000</f>
        <v>35000</v>
      </c>
      <c r="Z644" s="174">
        <f>Table1[[#This Row],[ExpenditureDetails4]]/Table1[[#This Row],[Component detail 4]]</f>
        <v>35000</v>
      </c>
      <c r="AA644" s="109">
        <v>1</v>
      </c>
      <c r="AB644" s="109">
        <v>10</v>
      </c>
      <c r="AC644" s="174">
        <f>IF(ISNUMBER([ExpenditureDetails4]),[ExpenditureDetails4]*HLOOKUP([ExpenditureDetails1],'Currency Conversion'!$A$6:$BE$45,19,FALSE),"No Data")</f>
        <v>136088.50944952224</v>
      </c>
      <c r="AD644" s="174">
        <f>Table1[[#This Row],[Calculations1]]/exchange_rate_2010</f>
        <v>2976.1857282878327</v>
      </c>
      <c r="AE6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13608.850944952224</v>
      </c>
      <c r="AF644" s="174">
        <f>Table1[[#This Row],[Calculations3]]/exchange_rate_2010</f>
        <v>297.61857282878327</v>
      </c>
      <c r="AG644" s="110"/>
      <c r="AH644" s="53"/>
      <c r="BD644" s="36"/>
      <c r="BE644" s="36"/>
      <c r="BF644" s="36"/>
      <c r="BG644" s="36"/>
      <c r="BH644" s="36"/>
      <c r="BI644" s="36"/>
      <c r="BJ644" s="36"/>
      <c r="BK644" s="48"/>
      <c r="BL644" s="36"/>
      <c r="BM644" s="36"/>
      <c r="BN644" s="36"/>
      <c r="BO644" s="36"/>
      <c r="BP644" s="36"/>
      <c r="BQ644" s="36"/>
      <c r="BR644" s="36"/>
    </row>
    <row r="645" spans="2:70" ht="15" customHeight="1">
      <c r="B645" s="48">
        <v>737</v>
      </c>
      <c r="C645" s="48" t="s">
        <v>1703</v>
      </c>
      <c r="D645" s="108">
        <v>396</v>
      </c>
      <c r="E645" s="109" t="s">
        <v>2508</v>
      </c>
      <c r="F645" s="109" t="s">
        <v>1816</v>
      </c>
      <c r="G645" s="109" t="s">
        <v>2515</v>
      </c>
      <c r="H645" s="108" t="s">
        <v>1330</v>
      </c>
      <c r="I645" s="108" t="s">
        <v>2616</v>
      </c>
      <c r="J645" s="108" t="s">
        <v>2619</v>
      </c>
      <c r="K645" s="108" t="s">
        <v>2858</v>
      </c>
      <c r="L645" s="108">
        <v>2</v>
      </c>
      <c r="M645" s="110" t="s">
        <v>2617</v>
      </c>
      <c r="N645" s="109" t="s">
        <v>1712</v>
      </c>
      <c r="O645" s="111"/>
      <c r="P645" s="111" t="s">
        <v>623</v>
      </c>
      <c r="Q645" s="111">
        <v>1</v>
      </c>
      <c r="R645" s="109">
        <v>6</v>
      </c>
      <c r="S645" s="109"/>
      <c r="T645" s="109" t="s">
        <v>7</v>
      </c>
      <c r="U645" s="108">
        <v>1</v>
      </c>
      <c r="V645" s="109">
        <v>2006</v>
      </c>
      <c r="W645" s="108">
        <f>IF(Table1[[#This Row],[ExpenditureDetails1]]=2010,1,(2010-Table1[[#This Row],[ExpenditureDetails1]]))</f>
        <v>4</v>
      </c>
      <c r="X645" s="109">
        <v>0.5</v>
      </c>
      <c r="Y645" s="174">
        <f>Table1[[#This Row],[ExpenditureDetails3]]*100000</f>
        <v>50000</v>
      </c>
      <c r="Z645" s="174">
        <f>Table1[[#This Row],[ExpenditureDetails4]]/Table1[[#This Row],[Component detail 4]]</f>
        <v>50000</v>
      </c>
      <c r="AA645" s="109">
        <v>1</v>
      </c>
      <c r="AB645" s="109">
        <v>10</v>
      </c>
      <c r="AC645" s="174">
        <f>IF(ISNUMBER([ExpenditureDetails4]),[ExpenditureDetails4]*HLOOKUP([ExpenditureDetails1],'Currency Conversion'!$A$6:$BE$45,19,FALSE),"No Data")</f>
        <v>64562.277224843659</v>
      </c>
      <c r="AD645" s="174">
        <f>Table1[[#This Row],[Calculations1]]/exchange_rate_2010</f>
        <v>1411.9438065681368</v>
      </c>
      <c r="AE6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6456.2277224843656</v>
      </c>
      <c r="AF645" s="174">
        <f>Table1[[#This Row],[Calculations3]]/exchange_rate_2010</f>
        <v>141.19438065681365</v>
      </c>
      <c r="AG645" s="110"/>
      <c r="AH645" s="53"/>
      <c r="BD645" s="36"/>
      <c r="BE645" s="36"/>
      <c r="BF645" s="36"/>
      <c r="BG645" s="36"/>
      <c r="BH645" s="36"/>
      <c r="BI645" s="36"/>
      <c r="BJ645" s="36"/>
      <c r="BK645" s="48"/>
      <c r="BL645" s="36"/>
      <c r="BM645" s="36"/>
      <c r="BN645" s="36"/>
      <c r="BO645" s="36"/>
      <c r="BP645" s="36"/>
      <c r="BQ645" s="36"/>
      <c r="BR645" s="36"/>
    </row>
    <row r="646" spans="2:70" ht="15" customHeight="1">
      <c r="B646" s="48">
        <v>738</v>
      </c>
      <c r="C646" s="48" t="s">
        <v>1703</v>
      </c>
      <c r="D646" s="108">
        <v>396</v>
      </c>
      <c r="E646" s="109" t="s">
        <v>2508</v>
      </c>
      <c r="F646" s="109" t="s">
        <v>1816</v>
      </c>
      <c r="G646" s="109" t="s">
        <v>2515</v>
      </c>
      <c r="H646" s="108" t="s">
        <v>1330</v>
      </c>
      <c r="I646" s="108" t="s">
        <v>2616</v>
      </c>
      <c r="J646" s="108" t="s">
        <v>2619</v>
      </c>
      <c r="K646" s="108" t="s">
        <v>2858</v>
      </c>
      <c r="L646" s="108">
        <v>2</v>
      </c>
      <c r="M646" s="110" t="s">
        <v>2617</v>
      </c>
      <c r="N646" s="111" t="s">
        <v>1728</v>
      </c>
      <c r="O646" s="111" t="s">
        <v>524</v>
      </c>
      <c r="P646" s="111" t="s">
        <v>1294</v>
      </c>
      <c r="Q646" s="111">
        <v>1</v>
      </c>
      <c r="R646" s="109">
        <v>20</v>
      </c>
      <c r="S646" s="109"/>
      <c r="T646" s="109" t="s">
        <v>7</v>
      </c>
      <c r="U646" s="108">
        <v>1</v>
      </c>
      <c r="V646" s="109">
        <v>1990</v>
      </c>
      <c r="W646" s="108">
        <f>IF(Table1[[#This Row],[ExpenditureDetails1]]=2010,1,(2010-Table1[[#This Row],[ExpenditureDetails1]]))</f>
        <v>20</v>
      </c>
      <c r="X646" s="109">
        <v>1.5</v>
      </c>
      <c r="Y646" s="174">
        <f>Table1[[#This Row],[ExpenditureDetails3]]*100000</f>
        <v>150000</v>
      </c>
      <c r="Z646" s="174">
        <f>Table1[[#This Row],[ExpenditureDetails4]]/Table1[[#This Row],[Component detail 4]]</f>
        <v>150000</v>
      </c>
      <c r="AA646" s="109">
        <v>1</v>
      </c>
      <c r="AB646" s="109">
        <v>30</v>
      </c>
      <c r="AC646" s="174">
        <f>IF(ISNUMBER([ExpenditureDetails4]),[ExpenditureDetails4]*HLOOKUP([ExpenditureDetails1],'Currency Conversion'!$A$6:$BE$45,19,FALSE),"No Data")</f>
        <v>583236.46906938113</v>
      </c>
      <c r="AD646" s="174">
        <f>Table1[[#This Row],[Calculations1]]/exchange_rate_2010</f>
        <v>12755.081692662141</v>
      </c>
      <c r="AE6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19441.215635646036</v>
      </c>
      <c r="AF646" s="174">
        <f>Table1[[#This Row],[Calculations3]]/exchange_rate_2010</f>
        <v>425.16938975540472</v>
      </c>
      <c r="AG646" s="110"/>
      <c r="AH646" s="53"/>
      <c r="BD646" s="36"/>
      <c r="BE646" s="36"/>
      <c r="BF646" s="36"/>
      <c r="BG646" s="36"/>
      <c r="BH646" s="36"/>
      <c r="BI646" s="36"/>
      <c r="BJ646" s="36"/>
      <c r="BK646" s="48"/>
      <c r="BL646" s="36"/>
      <c r="BM646" s="36"/>
      <c r="BN646" s="36"/>
      <c r="BO646" s="36"/>
      <c r="BP646" s="36"/>
      <c r="BQ646" s="36"/>
      <c r="BR646" s="36"/>
    </row>
    <row r="647" spans="2:70" ht="15" customHeight="1">
      <c r="B647" s="48">
        <v>739</v>
      </c>
      <c r="C647" s="48" t="s">
        <v>1703</v>
      </c>
      <c r="D647" s="108">
        <v>396</v>
      </c>
      <c r="E647" s="109" t="s">
        <v>2508</v>
      </c>
      <c r="F647" s="109" t="s">
        <v>1816</v>
      </c>
      <c r="G647" s="109" t="s">
        <v>2515</v>
      </c>
      <c r="H647" s="108" t="s">
        <v>1330</v>
      </c>
      <c r="I647" s="108" t="s">
        <v>2616</v>
      </c>
      <c r="J647" s="108" t="s">
        <v>2619</v>
      </c>
      <c r="K647" s="108" t="s">
        <v>2858</v>
      </c>
      <c r="L647" s="108">
        <v>2</v>
      </c>
      <c r="M647" s="110" t="s">
        <v>2617</v>
      </c>
      <c r="N647" s="111" t="s">
        <v>364</v>
      </c>
      <c r="O647" s="111" t="s">
        <v>2465</v>
      </c>
      <c r="P647" s="111" t="s">
        <v>1332</v>
      </c>
      <c r="Q647" s="111">
        <v>1</v>
      </c>
      <c r="R647" s="109">
        <v>200</v>
      </c>
      <c r="S647" s="109"/>
      <c r="T647" s="109" t="s">
        <v>7</v>
      </c>
      <c r="U647" s="108">
        <v>1</v>
      </c>
      <c r="V647" s="109">
        <v>1989</v>
      </c>
      <c r="W647" s="108">
        <f>IF(Table1[[#This Row],[ExpenditureDetails1]]=2010,1,(2010-Table1[[#This Row],[ExpenditureDetails1]]))</f>
        <v>21</v>
      </c>
      <c r="X647" s="109">
        <v>0.2</v>
      </c>
      <c r="Y647" s="174">
        <f>Table1[[#This Row],[ExpenditureDetails3]]*100000</f>
        <v>20000</v>
      </c>
      <c r="Z647" s="174">
        <f>Table1[[#This Row],[ExpenditureDetails4]]/Table1[[#This Row],[Component detail 4]]</f>
        <v>20000</v>
      </c>
      <c r="AA647" s="109">
        <v>1</v>
      </c>
      <c r="AB647" s="109">
        <v>20</v>
      </c>
      <c r="AC647" s="174">
        <f>IF(ISNUMBER([ExpenditureDetails4]),[ExpenditureDetails4]*HLOOKUP([ExpenditureDetails1],'Currency Conversion'!$A$6:$BE$45,19,FALSE),"No Data")</f>
        <v>84315.714431496264</v>
      </c>
      <c r="AD647" s="174">
        <f>Table1[[#This Row],[Calculations1]]/exchange_rate_2010</f>
        <v>1843.9413215447823</v>
      </c>
      <c r="AE6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4215.7857215748136</v>
      </c>
      <c r="AF647" s="174">
        <f>Table1[[#This Row],[Calculations3]]/exchange_rate_2010</f>
        <v>92.197066077239114</v>
      </c>
      <c r="AG647" s="110"/>
      <c r="AH647" s="53"/>
      <c r="BD647" s="36"/>
      <c r="BE647" s="36"/>
      <c r="BF647" s="36"/>
      <c r="BG647" s="36"/>
      <c r="BH647" s="36"/>
      <c r="BI647" s="36"/>
      <c r="BJ647" s="36"/>
      <c r="BK647" s="48"/>
      <c r="BL647" s="36"/>
      <c r="BM647" s="36"/>
      <c r="BN647" s="36"/>
      <c r="BO647" s="36"/>
      <c r="BP647" s="36"/>
      <c r="BQ647" s="36"/>
      <c r="BR647" s="36"/>
    </row>
    <row r="648" spans="2:70" ht="15" customHeight="1">
      <c r="B648" s="48">
        <v>740</v>
      </c>
      <c r="C648" s="48" t="s">
        <v>1703</v>
      </c>
      <c r="D648" s="108">
        <v>396</v>
      </c>
      <c r="E648" s="109" t="s">
        <v>2508</v>
      </c>
      <c r="F648" s="109" t="s">
        <v>1816</v>
      </c>
      <c r="G648" s="109" t="s">
        <v>2515</v>
      </c>
      <c r="H648" s="108" t="s">
        <v>1330</v>
      </c>
      <c r="I648" s="108" t="s">
        <v>2616</v>
      </c>
      <c r="J648" s="108" t="s">
        <v>2619</v>
      </c>
      <c r="K648" s="108" t="s">
        <v>2858</v>
      </c>
      <c r="L648" s="108">
        <v>2</v>
      </c>
      <c r="M648" s="110" t="s">
        <v>2617</v>
      </c>
      <c r="N648" s="111" t="s">
        <v>1719</v>
      </c>
      <c r="O648" s="111"/>
      <c r="P648" s="111" t="s">
        <v>32</v>
      </c>
      <c r="Q648" s="111">
        <v>1</v>
      </c>
      <c r="R648" s="109"/>
      <c r="S648" s="109"/>
      <c r="T648" s="109" t="s">
        <v>31</v>
      </c>
      <c r="U648" s="108">
        <v>3</v>
      </c>
      <c r="V648" s="109">
        <v>2008</v>
      </c>
      <c r="W648" s="108"/>
      <c r="X648" s="109">
        <v>1.2E-2</v>
      </c>
      <c r="Y648" s="174">
        <f>Table1[[#This Row],[ExpenditureDetails3]]*100000</f>
        <v>1200</v>
      </c>
      <c r="Z648" s="174">
        <f>Table1[[#This Row],[ExpenditureDetails4]]/Table1[[#This Row],[Component detail 4]]</f>
        <v>1200</v>
      </c>
      <c r="AA648" s="109">
        <v>1</v>
      </c>
      <c r="AB648" s="109"/>
      <c r="AC648" s="174">
        <f>IF(ISNUMBER([ExpenditureDetails4]),[ExpenditureDetails4]*HLOOKUP([ExpenditureDetails1],'Currency Conversion'!$A$6:$BE$45,19,FALSE),"No Data")</f>
        <v>1376.8836997252936</v>
      </c>
      <c r="AD648" s="174">
        <f>Table1[[#This Row],[Calculations1]]/exchange_rate_2010</f>
        <v>30.11173855316963</v>
      </c>
      <c r="AE6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648" s="174">
        <f>Table1[[#This Row],[Calculations3]]/exchange_rate_2010</f>
        <v>30.11173855316963</v>
      </c>
      <c r="AG648" s="110"/>
      <c r="AH648" s="53"/>
      <c r="BD648" s="36"/>
      <c r="BE648" s="36"/>
      <c r="BF648" s="36"/>
      <c r="BG648" s="36"/>
      <c r="BH648" s="36"/>
      <c r="BI648" s="36"/>
      <c r="BJ648" s="36"/>
      <c r="BK648" s="48"/>
      <c r="BL648" s="36"/>
      <c r="BM648" s="36"/>
      <c r="BN648" s="36"/>
      <c r="BO648" s="36"/>
      <c r="BP648" s="36"/>
      <c r="BQ648" s="36"/>
      <c r="BR648" s="36"/>
    </row>
    <row r="649" spans="2:70" ht="15" customHeight="1">
      <c r="B649" s="48">
        <v>742</v>
      </c>
      <c r="C649" s="48" t="s">
        <v>1703</v>
      </c>
      <c r="D649" s="108">
        <v>396</v>
      </c>
      <c r="E649" s="109" t="s">
        <v>2508</v>
      </c>
      <c r="F649" s="109" t="s">
        <v>1816</v>
      </c>
      <c r="G649" s="109" t="s">
        <v>2515</v>
      </c>
      <c r="H649" s="108" t="s">
        <v>1330</v>
      </c>
      <c r="I649" s="108" t="s">
        <v>2616</v>
      </c>
      <c r="J649" s="108" t="s">
        <v>2619</v>
      </c>
      <c r="K649" s="108" t="s">
        <v>2858</v>
      </c>
      <c r="L649" s="108">
        <v>2</v>
      </c>
      <c r="M649" s="110" t="s">
        <v>2617</v>
      </c>
      <c r="N649" s="111" t="s">
        <v>2472</v>
      </c>
      <c r="O649" s="111"/>
      <c r="P649" s="111" t="s">
        <v>75</v>
      </c>
      <c r="Q649" s="111">
        <v>1</v>
      </c>
      <c r="R649" s="109"/>
      <c r="S649" s="109"/>
      <c r="T649" s="109" t="s">
        <v>24</v>
      </c>
      <c r="U649" s="108">
        <v>4</v>
      </c>
      <c r="V649" s="109">
        <v>1990</v>
      </c>
      <c r="W649" s="108">
        <f>IF(Table1[[#This Row],[ExpenditureDetails1]]=2010,1,(2010-Table1[[#This Row],[ExpenditureDetails1]]))</f>
        <v>20</v>
      </c>
      <c r="X649" s="109">
        <v>0.01</v>
      </c>
      <c r="Y649" s="174">
        <f>Table1[[#This Row],[ExpenditureDetails3]]*100000</f>
        <v>1000</v>
      </c>
      <c r="Z649" s="174">
        <f>Table1[[#This Row],[ExpenditureDetails4]]/Table1[[#This Row],[Component detail 4]]</f>
        <v>1000</v>
      </c>
      <c r="AA649" s="109">
        <v>1</v>
      </c>
      <c r="AB649" s="109">
        <v>10</v>
      </c>
      <c r="AC649" s="174">
        <f>IF(ISNUMBER([ExpenditureDetails4]),[ExpenditureDetails4]*HLOOKUP([ExpenditureDetails1],'Currency Conversion'!$A$6:$BE$45,19,FALSE),"No Data")</f>
        <v>3888.2431271292071</v>
      </c>
      <c r="AD649" s="174">
        <f>Table1[[#This Row],[Calculations1]]/exchange_rate_2010</f>
        <v>85.033877951080939</v>
      </c>
      <c r="AE6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3888.2431271292071</v>
      </c>
      <c r="AF649" s="174">
        <f>Table1[[#This Row],[Calculations3]]/exchange_rate_2010</f>
        <v>85.033877951080939</v>
      </c>
      <c r="AG649" s="110"/>
      <c r="AH649" s="53"/>
      <c r="BD649" s="36"/>
      <c r="BE649" s="36"/>
      <c r="BF649" s="36"/>
      <c r="BG649" s="36"/>
      <c r="BH649" s="36"/>
      <c r="BI649" s="36"/>
      <c r="BJ649" s="36"/>
      <c r="BK649" s="48"/>
      <c r="BL649" s="36"/>
      <c r="BM649" s="36"/>
      <c r="BN649" s="36"/>
      <c r="BO649" s="36"/>
      <c r="BP649" s="36"/>
      <c r="BQ649" s="36"/>
      <c r="BR649" s="36"/>
    </row>
    <row r="650" spans="2:70" ht="15" customHeight="1">
      <c r="B650" s="48">
        <v>744</v>
      </c>
      <c r="C650" s="48" t="s">
        <v>1703</v>
      </c>
      <c r="D650" s="108">
        <v>9350</v>
      </c>
      <c r="E650" s="109" t="s">
        <v>2508</v>
      </c>
      <c r="F650" s="109" t="s">
        <v>1818</v>
      </c>
      <c r="G650" s="109" t="s">
        <v>2510</v>
      </c>
      <c r="H650" s="108" t="s">
        <v>1130</v>
      </c>
      <c r="I650" s="108" t="s">
        <v>2854</v>
      </c>
      <c r="J650" s="108" t="s">
        <v>2852</v>
      </c>
      <c r="K650" s="108" t="s">
        <v>2860</v>
      </c>
      <c r="L650" s="108">
        <v>12</v>
      </c>
      <c r="M650" s="110" t="s">
        <v>2618</v>
      </c>
      <c r="N650" s="111" t="s">
        <v>1722</v>
      </c>
      <c r="O650" s="111"/>
      <c r="P650" s="111" t="s">
        <v>1131</v>
      </c>
      <c r="Q650" s="111">
        <v>1</v>
      </c>
      <c r="R650" s="109"/>
      <c r="S650" s="109"/>
      <c r="T650" s="109" t="s">
        <v>24</v>
      </c>
      <c r="U650" s="108">
        <v>4</v>
      </c>
      <c r="V650" s="109">
        <v>2008</v>
      </c>
      <c r="W650" s="108">
        <f>IF(Table1[[#This Row],[ExpenditureDetails1]]=2010,1,(2010-Table1[[#This Row],[ExpenditureDetails1]]))</f>
        <v>2</v>
      </c>
      <c r="X650" s="109">
        <v>0.01</v>
      </c>
      <c r="Y650" s="174">
        <f>Table1[[#This Row],[ExpenditureDetails3]]*100000</f>
        <v>1000</v>
      </c>
      <c r="Z650" s="174">
        <f>Table1[[#This Row],[ExpenditureDetails4]]/Table1[[#This Row],[Component detail 4]]</f>
        <v>1000</v>
      </c>
      <c r="AA650" s="109">
        <v>1</v>
      </c>
      <c r="AB650" s="109">
        <v>20</v>
      </c>
      <c r="AC650" s="174">
        <f>IF(ISNUMBER([ExpenditureDetails4]),[ExpenditureDetails4]*HLOOKUP([ExpenditureDetails1],'Currency Conversion'!$A$6:$BE$45,19,FALSE),"No Data")</f>
        <v>1147.4030831044113</v>
      </c>
      <c r="AD650" s="174">
        <f>Table1[[#This Row],[Calculations1]]/exchange_rate_2010</f>
        <v>25.09311546097469</v>
      </c>
      <c r="AE6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650" s="174">
        <f>Table1[[#This Row],[Calculations3]]/exchange_rate_2010</f>
        <v>25.09311546097469</v>
      </c>
      <c r="AG650" s="110"/>
      <c r="AH650" s="53"/>
      <c r="BD650" s="36"/>
      <c r="BE650" s="36"/>
      <c r="BF650" s="36"/>
      <c r="BG650" s="36"/>
      <c r="BH650" s="36"/>
      <c r="BI650" s="36"/>
      <c r="BJ650" s="36"/>
      <c r="BK650" s="48"/>
      <c r="BL650" s="36"/>
      <c r="BM650" s="36"/>
      <c r="BN650" s="36"/>
      <c r="BO650" s="36"/>
      <c r="BP650" s="36"/>
      <c r="BQ650" s="36"/>
      <c r="BR650" s="36"/>
    </row>
    <row r="651" spans="2:70" ht="15" customHeight="1">
      <c r="B651" s="48">
        <v>745</v>
      </c>
      <c r="C651" s="48" t="s">
        <v>1703</v>
      </c>
      <c r="D651" s="108">
        <v>9350</v>
      </c>
      <c r="E651" s="109" t="s">
        <v>2508</v>
      </c>
      <c r="F651" s="109" t="s">
        <v>1818</v>
      </c>
      <c r="G651" s="109" t="s">
        <v>2510</v>
      </c>
      <c r="H651" s="108" t="s">
        <v>1130</v>
      </c>
      <c r="I651" s="108" t="s">
        <v>2854</v>
      </c>
      <c r="J651" s="108" t="s">
        <v>2852</v>
      </c>
      <c r="K651" s="108" t="s">
        <v>2860</v>
      </c>
      <c r="L651" s="108">
        <v>12</v>
      </c>
      <c r="M651" s="110" t="s">
        <v>2618</v>
      </c>
      <c r="N651" s="111" t="s">
        <v>1722</v>
      </c>
      <c r="O651" s="111"/>
      <c r="P651" s="111" t="s">
        <v>1132</v>
      </c>
      <c r="Q651" s="111">
        <v>1</v>
      </c>
      <c r="R651" s="109"/>
      <c r="S651" s="109"/>
      <c r="T651" s="109" t="s">
        <v>24</v>
      </c>
      <c r="U651" s="108">
        <v>4</v>
      </c>
      <c r="V651" s="109">
        <v>2008</v>
      </c>
      <c r="W651" s="108">
        <f>IF(Table1[[#This Row],[ExpenditureDetails1]]=2010,1,(2010-Table1[[#This Row],[ExpenditureDetails1]]))</f>
        <v>2</v>
      </c>
      <c r="X651" s="109">
        <v>0.1</v>
      </c>
      <c r="Y651" s="174">
        <f>Table1[[#This Row],[ExpenditureDetails3]]*100000</f>
        <v>10000</v>
      </c>
      <c r="Z651" s="174">
        <f>Table1[[#This Row],[ExpenditureDetails4]]/Table1[[#This Row],[Component detail 4]]</f>
        <v>10000</v>
      </c>
      <c r="AA651" s="109">
        <v>1</v>
      </c>
      <c r="AB651" s="109" t="s">
        <v>26</v>
      </c>
      <c r="AC651" s="174">
        <f>IF(ISNUMBER([ExpenditureDetails4]),[ExpenditureDetails4]*HLOOKUP([ExpenditureDetails1],'Currency Conversion'!$A$6:$BE$45,19,FALSE),"No Data")</f>
        <v>11474.030831044112</v>
      </c>
      <c r="AD651" s="174">
        <f>Table1[[#This Row],[Calculations1]]/exchange_rate_2010</f>
        <v>250.9311546097469</v>
      </c>
      <c r="AE6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651" s="174">
        <f>Table1[[#This Row],[Calculations3]]/exchange_rate_2010</f>
        <v>250.9311546097469</v>
      </c>
      <c r="AG651" s="110"/>
      <c r="AH651" s="53"/>
      <c r="BD651" s="36"/>
      <c r="BE651" s="36"/>
      <c r="BF651" s="36"/>
      <c r="BG651" s="36"/>
      <c r="BH651" s="36"/>
      <c r="BI651" s="36"/>
      <c r="BJ651" s="36"/>
      <c r="BK651" s="48"/>
      <c r="BL651" s="36"/>
      <c r="BM651" s="36"/>
      <c r="BN651" s="36"/>
      <c r="BO651" s="36"/>
      <c r="BP651" s="36"/>
      <c r="BQ651" s="36"/>
      <c r="BR651" s="36"/>
    </row>
    <row r="652" spans="2:70" ht="15" customHeight="1">
      <c r="B652" s="48">
        <v>746</v>
      </c>
      <c r="C652" s="48" t="s">
        <v>1703</v>
      </c>
      <c r="D652" s="108">
        <v>9350</v>
      </c>
      <c r="E652" s="109" t="s">
        <v>2508</v>
      </c>
      <c r="F652" s="109" t="s">
        <v>1818</v>
      </c>
      <c r="G652" s="109" t="s">
        <v>2510</v>
      </c>
      <c r="H652" s="108" t="s">
        <v>1130</v>
      </c>
      <c r="I652" s="108" t="s">
        <v>2854</v>
      </c>
      <c r="J652" s="108" t="s">
        <v>2852</v>
      </c>
      <c r="K652" s="108" t="s">
        <v>2860</v>
      </c>
      <c r="L652" s="108">
        <v>12</v>
      </c>
      <c r="M652" s="110" t="s">
        <v>2618</v>
      </c>
      <c r="N652" s="111" t="s">
        <v>20</v>
      </c>
      <c r="O652" s="111" t="s">
        <v>2486</v>
      </c>
      <c r="P652" s="111" t="s">
        <v>1138</v>
      </c>
      <c r="Q652" s="111">
        <v>1</v>
      </c>
      <c r="R652" s="109">
        <v>500</v>
      </c>
      <c r="S652" s="109"/>
      <c r="T652" s="109" t="s">
        <v>7</v>
      </c>
      <c r="U652" s="108">
        <v>1</v>
      </c>
      <c r="V652" s="109">
        <v>2010</v>
      </c>
      <c r="W652" s="108">
        <f>IF(Table1[[#This Row],[ExpenditureDetails1]]=2010,1,(2010-Table1[[#This Row],[ExpenditureDetails1]]))</f>
        <v>1</v>
      </c>
      <c r="X652" s="109">
        <v>0.5</v>
      </c>
      <c r="Y652" s="174">
        <f>Table1[[#This Row],[ExpenditureDetails3]]*100000</f>
        <v>50000</v>
      </c>
      <c r="Z652" s="174">
        <f>Table1[[#This Row],[ExpenditureDetails4]]/Table1[[#This Row],[Component detail 4]]</f>
        <v>50000</v>
      </c>
      <c r="AA652" s="109">
        <v>1</v>
      </c>
      <c r="AB652" s="109">
        <v>10</v>
      </c>
      <c r="AC652" s="174">
        <f>IF(ISNUMBER([ExpenditureDetails4]),[ExpenditureDetails4]*HLOOKUP([ExpenditureDetails1],'Currency Conversion'!$A$6:$BE$45,19,FALSE),"No Data")</f>
        <v>50000</v>
      </c>
      <c r="AD652" s="174">
        <f>Table1[[#This Row],[Calculations1]]/exchange_rate_2010</f>
        <v>1093.4742912265326</v>
      </c>
      <c r="AE6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5000</v>
      </c>
      <c r="AF652" s="174">
        <f>Table1[[#This Row],[Calculations3]]/exchange_rate_2010</f>
        <v>109.34742912265327</v>
      </c>
      <c r="AG652" s="110"/>
      <c r="AH652" s="53"/>
      <c r="BD652" s="36"/>
      <c r="BE652" s="36"/>
      <c r="BF652" s="36"/>
      <c r="BG652" s="36"/>
      <c r="BH652" s="36"/>
      <c r="BI652" s="36"/>
      <c r="BJ652" s="36"/>
      <c r="BK652" s="48"/>
      <c r="BL652" s="36"/>
      <c r="BM652" s="36"/>
      <c r="BN652" s="36"/>
      <c r="BO652" s="36"/>
      <c r="BP652" s="36"/>
      <c r="BQ652" s="36"/>
      <c r="BR652" s="36"/>
    </row>
    <row r="653" spans="2:70" ht="15" customHeight="1">
      <c r="B653" s="48">
        <v>747</v>
      </c>
      <c r="C653" s="48" t="s">
        <v>1703</v>
      </c>
      <c r="D653" s="108">
        <v>9350</v>
      </c>
      <c r="E653" s="109" t="s">
        <v>2508</v>
      </c>
      <c r="F653" s="109" t="s">
        <v>1818</v>
      </c>
      <c r="G653" s="109" t="s">
        <v>2510</v>
      </c>
      <c r="H653" s="108" t="s">
        <v>1130</v>
      </c>
      <c r="I653" s="108" t="s">
        <v>2854</v>
      </c>
      <c r="J653" s="108" t="s">
        <v>2852</v>
      </c>
      <c r="K653" s="108" t="s">
        <v>2860</v>
      </c>
      <c r="L653" s="108">
        <v>12</v>
      </c>
      <c r="M653" s="110" t="s">
        <v>2618</v>
      </c>
      <c r="N653" s="111" t="s">
        <v>20</v>
      </c>
      <c r="O653" s="111" t="s">
        <v>2486</v>
      </c>
      <c r="P653" s="111" t="s">
        <v>1137</v>
      </c>
      <c r="Q653" s="111">
        <v>1</v>
      </c>
      <c r="R653" s="109">
        <v>400</v>
      </c>
      <c r="S653" s="109"/>
      <c r="T653" s="109" t="s">
        <v>7</v>
      </c>
      <c r="U653" s="108">
        <v>1</v>
      </c>
      <c r="V653" s="109">
        <v>2010</v>
      </c>
      <c r="W653" s="108">
        <f>IF(Table1[[#This Row],[ExpenditureDetails1]]=2010,1,(2010-Table1[[#This Row],[ExpenditureDetails1]]))</f>
        <v>1</v>
      </c>
      <c r="X653" s="109">
        <v>0.4</v>
      </c>
      <c r="Y653" s="174">
        <f>Table1[[#This Row],[ExpenditureDetails3]]*100000</f>
        <v>40000</v>
      </c>
      <c r="Z653" s="174">
        <f>Table1[[#This Row],[ExpenditureDetails4]]/Table1[[#This Row],[Component detail 4]]</f>
        <v>40000</v>
      </c>
      <c r="AA653" s="109">
        <v>1</v>
      </c>
      <c r="AB653" s="109">
        <v>10</v>
      </c>
      <c r="AC653" s="174">
        <f>IF(ISNUMBER([ExpenditureDetails4]),[ExpenditureDetails4]*HLOOKUP([ExpenditureDetails1],'Currency Conversion'!$A$6:$BE$45,19,FALSE),"No Data")</f>
        <v>40000</v>
      </c>
      <c r="AD653" s="174">
        <f>Table1[[#This Row],[Calculations1]]/exchange_rate_2010</f>
        <v>874.77943298122614</v>
      </c>
      <c r="AE6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4000</v>
      </c>
      <c r="AF653" s="174">
        <f>Table1[[#This Row],[Calculations3]]/exchange_rate_2010</f>
        <v>87.477943298122611</v>
      </c>
      <c r="AG653" s="110"/>
      <c r="AH653" s="53"/>
      <c r="BD653" s="36"/>
      <c r="BE653" s="36"/>
      <c r="BF653" s="36"/>
      <c r="BG653" s="36"/>
      <c r="BH653" s="36"/>
      <c r="BI653" s="36"/>
      <c r="BJ653" s="36"/>
      <c r="BK653" s="48"/>
      <c r="BL653" s="36"/>
      <c r="BM653" s="36"/>
      <c r="BN653" s="36"/>
      <c r="BO653" s="36"/>
      <c r="BP653" s="36"/>
      <c r="BQ653" s="36"/>
      <c r="BR653" s="36"/>
    </row>
    <row r="654" spans="2:70" ht="15" customHeight="1">
      <c r="B654" s="48">
        <v>748</v>
      </c>
      <c r="C654" s="48" t="s">
        <v>1703</v>
      </c>
      <c r="D654" s="108">
        <v>9350</v>
      </c>
      <c r="E654" s="109" t="s">
        <v>2508</v>
      </c>
      <c r="F654" s="109" t="s">
        <v>1818</v>
      </c>
      <c r="G654" s="109" t="s">
        <v>2510</v>
      </c>
      <c r="H654" s="108" t="s">
        <v>1130</v>
      </c>
      <c r="I654" s="108" t="s">
        <v>2854</v>
      </c>
      <c r="J654" s="108" t="s">
        <v>2852</v>
      </c>
      <c r="K654" s="108" t="s">
        <v>2860</v>
      </c>
      <c r="L654" s="108">
        <v>12</v>
      </c>
      <c r="M654" s="110" t="s">
        <v>2618</v>
      </c>
      <c r="N654" s="109" t="s">
        <v>1720</v>
      </c>
      <c r="O654" s="111"/>
      <c r="P654" s="111" t="s">
        <v>533</v>
      </c>
      <c r="Q654" s="111">
        <v>1</v>
      </c>
      <c r="R654" s="109"/>
      <c r="S654" s="109"/>
      <c r="T654" s="109" t="s">
        <v>31</v>
      </c>
      <c r="U654" s="108">
        <v>3</v>
      </c>
      <c r="V654" s="109">
        <v>2008</v>
      </c>
      <c r="W654" s="108"/>
      <c r="X654" s="109">
        <v>9.5299999999999996E-2</v>
      </c>
      <c r="Y654" s="174">
        <f>Table1[[#This Row],[ExpenditureDetails3]]*100000</f>
        <v>9530</v>
      </c>
      <c r="Z654" s="174">
        <f>Table1[[#This Row],[ExpenditureDetails4]]/Table1[[#This Row],[Component detail 4]]</f>
        <v>9530</v>
      </c>
      <c r="AA654" s="109">
        <v>1</v>
      </c>
      <c r="AB654" s="109"/>
      <c r="AC654" s="174">
        <f>IF(ISNUMBER([ExpenditureDetails4]),[ExpenditureDetails4]*HLOOKUP([ExpenditureDetails1],'Currency Conversion'!$A$6:$BE$45,19,FALSE),"No Data")</f>
        <v>10934.751381985039</v>
      </c>
      <c r="AD654" s="174">
        <f>Table1[[#This Row],[Calculations1]]/exchange_rate_2010</f>
        <v>239.13739034308878</v>
      </c>
      <c r="AE6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654" s="174">
        <f>Table1[[#This Row],[Calculations3]]/exchange_rate_2010</f>
        <v>239.13739034308878</v>
      </c>
      <c r="AG654" s="110"/>
      <c r="AH654" s="53"/>
      <c r="BD654" s="36"/>
      <c r="BE654" s="36"/>
      <c r="BF654" s="36"/>
      <c r="BG654" s="36"/>
      <c r="BH654" s="36"/>
      <c r="BI654" s="36"/>
      <c r="BJ654" s="36"/>
      <c r="BK654" s="48"/>
      <c r="BL654" s="36"/>
      <c r="BM654" s="36"/>
      <c r="BN654" s="36"/>
      <c r="BO654" s="36"/>
      <c r="BP654" s="36"/>
      <c r="BQ654" s="36"/>
      <c r="BR654" s="36"/>
    </row>
    <row r="655" spans="2:70" ht="15" customHeight="1">
      <c r="B655" s="48">
        <v>750</v>
      </c>
      <c r="C655" s="48" t="s">
        <v>1703</v>
      </c>
      <c r="D655" s="108">
        <v>9350</v>
      </c>
      <c r="E655" s="109" t="s">
        <v>2508</v>
      </c>
      <c r="F655" s="109" t="s">
        <v>1818</v>
      </c>
      <c r="G655" s="109" t="s">
        <v>2510</v>
      </c>
      <c r="H655" s="108" t="s">
        <v>1130</v>
      </c>
      <c r="I655" s="108" t="s">
        <v>2854</v>
      </c>
      <c r="J655" s="108" t="s">
        <v>2852</v>
      </c>
      <c r="K655" s="108" t="s">
        <v>2860</v>
      </c>
      <c r="L655" s="108">
        <v>12</v>
      </c>
      <c r="M655" s="110" t="s">
        <v>2618</v>
      </c>
      <c r="N655" s="111"/>
      <c r="O655" s="111"/>
      <c r="P655" s="111" t="s">
        <v>1139</v>
      </c>
      <c r="Q655" s="111">
        <v>1</v>
      </c>
      <c r="R655" s="109"/>
      <c r="S655" s="109"/>
      <c r="T655" s="109" t="s">
        <v>31</v>
      </c>
      <c r="U655" s="108">
        <v>3</v>
      </c>
      <c r="V655" s="109">
        <v>2008</v>
      </c>
      <c r="W655" s="108"/>
      <c r="X655" s="109">
        <v>1.78</v>
      </c>
      <c r="Y655" s="174">
        <f>Table1[[#This Row],[ExpenditureDetails3]]*100000</f>
        <v>178000</v>
      </c>
      <c r="Z655" s="174">
        <f>Table1[[#This Row],[ExpenditureDetails4]]/Table1[[#This Row],[Component detail 4]]</f>
        <v>178000</v>
      </c>
      <c r="AA655" s="109">
        <v>1</v>
      </c>
      <c r="AB655" s="109"/>
      <c r="AC655" s="174">
        <f>IF(ISNUMBER([ExpenditureDetails4]),[ExpenditureDetails4]*HLOOKUP([ExpenditureDetails1],'Currency Conversion'!$A$6:$BE$45,19,FALSE),"No Data")</f>
        <v>204237.74879258522</v>
      </c>
      <c r="AD655" s="174">
        <f>Table1[[#This Row],[Calculations1]]/exchange_rate_2010</f>
        <v>4466.5745520534947</v>
      </c>
      <c r="AE6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204237.74879258522</v>
      </c>
      <c r="AF655" s="174">
        <f>Table1[[#This Row],[Calculations3]]/exchange_rate_2010</f>
        <v>4466.5745520534947</v>
      </c>
      <c r="AG655" s="110"/>
      <c r="AH655" s="53"/>
      <c r="BD655" s="36"/>
      <c r="BE655" s="36"/>
      <c r="BF655" s="36"/>
      <c r="BG655" s="36"/>
      <c r="BH655" s="36"/>
      <c r="BI655" s="36"/>
      <c r="BJ655" s="36"/>
      <c r="BK655" s="48"/>
      <c r="BL655" s="36"/>
      <c r="BM655" s="36"/>
      <c r="BN655" s="36"/>
      <c r="BO655" s="36"/>
      <c r="BP655" s="36"/>
      <c r="BQ655" s="36"/>
      <c r="BR655" s="36"/>
    </row>
    <row r="656" spans="2:70" ht="15" customHeight="1">
      <c r="B656" s="48">
        <v>751</v>
      </c>
      <c r="C656" s="48" t="s">
        <v>1703</v>
      </c>
      <c r="D656" s="108">
        <v>9350</v>
      </c>
      <c r="E656" s="109" t="s">
        <v>2508</v>
      </c>
      <c r="F656" s="109" t="s">
        <v>1818</v>
      </c>
      <c r="G656" s="109" t="s">
        <v>2510</v>
      </c>
      <c r="H656" s="108" t="s">
        <v>1130</v>
      </c>
      <c r="I656" s="108" t="s">
        <v>2854</v>
      </c>
      <c r="J656" s="108" t="s">
        <v>2852</v>
      </c>
      <c r="K656" s="108" t="s">
        <v>2860</v>
      </c>
      <c r="L656" s="108">
        <v>12</v>
      </c>
      <c r="M656" s="110" t="s">
        <v>2618</v>
      </c>
      <c r="N656" s="111" t="s">
        <v>1728</v>
      </c>
      <c r="O656" s="111" t="s">
        <v>501</v>
      </c>
      <c r="P656" s="111" t="s">
        <v>1135</v>
      </c>
      <c r="Q656" s="109">
        <v>3</v>
      </c>
      <c r="R656" s="109"/>
      <c r="S656" s="109"/>
      <c r="T656" s="109" t="s">
        <v>7</v>
      </c>
      <c r="U656" s="108">
        <v>1</v>
      </c>
      <c r="V656" s="109">
        <v>2010</v>
      </c>
      <c r="W656" s="108">
        <f>IF(Table1[[#This Row],[ExpenditureDetails1]]=2010,1,(2010-Table1[[#This Row],[ExpenditureDetails1]]))</f>
        <v>1</v>
      </c>
      <c r="X656" s="109">
        <v>24</v>
      </c>
      <c r="Y656" s="174">
        <f>Table1[[#This Row],[ExpenditureDetails3]]*100000</f>
        <v>2400000</v>
      </c>
      <c r="Z656" s="174">
        <f>Table1[[#This Row],[ExpenditureDetails4]]/Table1[[#This Row],[Component detail 4]]</f>
        <v>800000</v>
      </c>
      <c r="AA656" s="109">
        <v>1</v>
      </c>
      <c r="AB656" s="109">
        <v>30</v>
      </c>
      <c r="AC656" s="174">
        <f>IF(ISNUMBER([ExpenditureDetails4]),[ExpenditureDetails4]*HLOOKUP([ExpenditureDetails1],'Currency Conversion'!$A$6:$BE$45,19,FALSE),"No Data")</f>
        <v>2400000</v>
      </c>
      <c r="AD656" s="174">
        <f>Table1[[#This Row],[Calculations1]]/exchange_rate_2010</f>
        <v>52486.765978873569</v>
      </c>
      <c r="AE6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80000</v>
      </c>
      <c r="AF656" s="174">
        <f>Table1[[#This Row],[Calculations3]]/exchange_rate_2010</f>
        <v>1749.5588659624523</v>
      </c>
      <c r="AG656" s="110"/>
      <c r="AH656" s="53"/>
      <c r="BD656" s="36"/>
      <c r="BE656" s="36"/>
      <c r="BF656" s="36"/>
      <c r="BG656" s="36"/>
      <c r="BH656" s="36"/>
      <c r="BI656" s="36"/>
      <c r="BJ656" s="36"/>
      <c r="BK656" s="48"/>
      <c r="BL656" s="36"/>
      <c r="BM656" s="36"/>
      <c r="BN656" s="36"/>
      <c r="BO656" s="36"/>
      <c r="BP656" s="36"/>
      <c r="BQ656" s="36"/>
      <c r="BR656" s="36"/>
    </row>
    <row r="657" spans="2:70" ht="15" customHeight="1">
      <c r="B657" s="48">
        <v>752</v>
      </c>
      <c r="C657" s="48" t="s">
        <v>1703</v>
      </c>
      <c r="D657" s="108">
        <v>9350</v>
      </c>
      <c r="E657" s="109" t="s">
        <v>2508</v>
      </c>
      <c r="F657" s="109" t="s">
        <v>1818</v>
      </c>
      <c r="G657" s="109" t="s">
        <v>2510</v>
      </c>
      <c r="H657" s="108" t="s">
        <v>1130</v>
      </c>
      <c r="I657" s="108" t="s">
        <v>2854</v>
      </c>
      <c r="J657" s="108" t="s">
        <v>2852</v>
      </c>
      <c r="K657" s="108" t="s">
        <v>2860</v>
      </c>
      <c r="L657" s="108">
        <v>12</v>
      </c>
      <c r="M657" s="110" t="s">
        <v>2618</v>
      </c>
      <c r="N657" s="111" t="s">
        <v>1729</v>
      </c>
      <c r="O657" s="111" t="s">
        <v>210</v>
      </c>
      <c r="P657" s="111" t="s">
        <v>1133</v>
      </c>
      <c r="Q657" s="111">
        <v>1</v>
      </c>
      <c r="R657" s="109"/>
      <c r="S657" s="109"/>
      <c r="T657" s="109" t="s">
        <v>7</v>
      </c>
      <c r="U657" s="108">
        <v>1</v>
      </c>
      <c r="V657" s="109">
        <v>2001</v>
      </c>
      <c r="W657" s="108">
        <f>IF(Table1[[#This Row],[ExpenditureDetails1]]=2010,1,(2010-Table1[[#This Row],[ExpenditureDetails1]]))</f>
        <v>9</v>
      </c>
      <c r="X657" s="109">
        <v>0.5</v>
      </c>
      <c r="Y657" s="174">
        <f>Table1[[#This Row],[ExpenditureDetails3]]*100000</f>
        <v>50000</v>
      </c>
      <c r="Z657" s="174">
        <f>Table1[[#This Row],[ExpenditureDetails4]]/Table1[[#This Row],[Component detail 4]]</f>
        <v>50000</v>
      </c>
      <c r="AA657" s="109">
        <v>2</v>
      </c>
      <c r="AB657" s="109">
        <v>10</v>
      </c>
      <c r="AC657" s="174">
        <f>IF(ISNUMBER([ExpenditureDetails4]),[ExpenditureDetails4]*HLOOKUP([ExpenditureDetails1],'Currency Conversion'!$A$6:$BE$45,19,FALSE),"No Data")</f>
        <v>80966.809069007024</v>
      </c>
      <c r="AD657" s="174">
        <f>Table1[[#This Row],[Calculations1]]/exchange_rate_2010</f>
        <v>1770.7024831921292</v>
      </c>
      <c r="AE6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8096.6809069007022</v>
      </c>
      <c r="AF657" s="174">
        <f>Table1[[#This Row],[Calculations3]]/exchange_rate_2010</f>
        <v>177.07024831921291</v>
      </c>
      <c r="AG657" s="110"/>
      <c r="AH657" s="53"/>
      <c r="BD657" s="36"/>
      <c r="BE657" s="36"/>
      <c r="BF657" s="36"/>
      <c r="BG657" s="36"/>
      <c r="BH657" s="36"/>
      <c r="BI657" s="36"/>
      <c r="BJ657" s="36"/>
      <c r="BK657" s="48"/>
      <c r="BL657" s="36"/>
      <c r="BM657" s="36"/>
      <c r="BN657" s="36"/>
      <c r="BO657" s="36"/>
      <c r="BP657" s="36"/>
      <c r="BQ657" s="36"/>
      <c r="BR657" s="36"/>
    </row>
    <row r="658" spans="2:70" ht="15" customHeight="1">
      <c r="B658" s="48">
        <v>753</v>
      </c>
      <c r="C658" s="48" t="s">
        <v>1703</v>
      </c>
      <c r="D658" s="108">
        <v>9350</v>
      </c>
      <c r="E658" s="109" t="s">
        <v>2508</v>
      </c>
      <c r="F658" s="109" t="s">
        <v>1818</v>
      </c>
      <c r="G658" s="109" t="s">
        <v>2510</v>
      </c>
      <c r="H658" s="108" t="s">
        <v>1130</v>
      </c>
      <c r="I658" s="108" t="s">
        <v>2854</v>
      </c>
      <c r="J658" s="108" t="s">
        <v>2852</v>
      </c>
      <c r="K658" s="108" t="s">
        <v>2860</v>
      </c>
      <c r="L658" s="108">
        <v>12</v>
      </c>
      <c r="M658" s="110" t="s">
        <v>2618</v>
      </c>
      <c r="N658" s="109" t="s">
        <v>1712</v>
      </c>
      <c r="O658" s="111"/>
      <c r="P658" s="111" t="s">
        <v>1134</v>
      </c>
      <c r="Q658" s="111">
        <v>1</v>
      </c>
      <c r="R658" s="109">
        <v>5</v>
      </c>
      <c r="S658" s="109"/>
      <c r="T658" s="109" t="s">
        <v>7</v>
      </c>
      <c r="U658" s="108">
        <v>1</v>
      </c>
      <c r="V658" s="109">
        <v>2001</v>
      </c>
      <c r="W658" s="108">
        <f>IF(Table1[[#This Row],[ExpenditureDetails1]]=2010,1,(2010-Table1[[#This Row],[ExpenditureDetails1]]))</f>
        <v>9</v>
      </c>
      <c r="X658" s="109">
        <v>0.5</v>
      </c>
      <c r="Y658" s="174">
        <f>Table1[[#This Row],[ExpenditureDetails3]]*100000</f>
        <v>50000</v>
      </c>
      <c r="Z658" s="174">
        <f>Table1[[#This Row],[ExpenditureDetails4]]/Table1[[#This Row],[Component detail 4]]</f>
        <v>50000</v>
      </c>
      <c r="AA658" s="109">
        <v>1</v>
      </c>
      <c r="AB658" s="109">
        <v>30</v>
      </c>
      <c r="AC658" s="174">
        <f>IF(ISNUMBER([ExpenditureDetails4]),[ExpenditureDetails4]*HLOOKUP([ExpenditureDetails1],'Currency Conversion'!$A$6:$BE$45,19,FALSE),"No Data")</f>
        <v>80966.809069007024</v>
      </c>
      <c r="AD658" s="174">
        <f>Table1[[#This Row],[Calculations1]]/exchange_rate_2010</f>
        <v>1770.7024831921292</v>
      </c>
      <c r="AE6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2698.8936356335676</v>
      </c>
      <c r="AF658" s="174">
        <f>Table1[[#This Row],[Calculations3]]/exchange_rate_2010</f>
        <v>59.023416106404305</v>
      </c>
      <c r="AG658" s="110"/>
      <c r="AH658" s="53"/>
      <c r="BD658" s="36"/>
      <c r="BE658" s="36"/>
      <c r="BF658" s="36"/>
      <c r="BG658" s="36"/>
      <c r="BH658" s="36"/>
      <c r="BI658" s="36"/>
      <c r="BJ658" s="36"/>
      <c r="BK658" s="48"/>
      <c r="BL658" s="36"/>
      <c r="BM658" s="36"/>
      <c r="BN658" s="36"/>
      <c r="BO658" s="36"/>
      <c r="BP658" s="36"/>
      <c r="BQ658" s="36"/>
      <c r="BR658" s="36"/>
    </row>
    <row r="659" spans="2:70" ht="15" customHeight="1">
      <c r="B659" s="48">
        <v>754</v>
      </c>
      <c r="C659" s="48" t="s">
        <v>1703</v>
      </c>
      <c r="D659" s="108">
        <v>9350</v>
      </c>
      <c r="E659" s="109" t="s">
        <v>2508</v>
      </c>
      <c r="F659" s="109" t="s">
        <v>1818</v>
      </c>
      <c r="G659" s="109" t="s">
        <v>2510</v>
      </c>
      <c r="H659" s="108" t="s">
        <v>1130</v>
      </c>
      <c r="I659" s="108" t="s">
        <v>2854</v>
      </c>
      <c r="J659" s="108" t="s">
        <v>2852</v>
      </c>
      <c r="K659" s="108" t="s">
        <v>2860</v>
      </c>
      <c r="L659" s="108">
        <v>12</v>
      </c>
      <c r="M659" s="110" t="s">
        <v>2618</v>
      </c>
      <c r="N659" s="109" t="s">
        <v>2478</v>
      </c>
      <c r="O659" s="111" t="s">
        <v>348</v>
      </c>
      <c r="P659" s="111" t="s">
        <v>348</v>
      </c>
      <c r="Q659" s="111">
        <v>1</v>
      </c>
      <c r="R659" s="109"/>
      <c r="S659" s="109"/>
      <c r="T659" s="109" t="s">
        <v>7</v>
      </c>
      <c r="U659" s="108">
        <v>1</v>
      </c>
      <c r="V659" s="109">
        <v>2001</v>
      </c>
      <c r="W659" s="108">
        <f>IF(Table1[[#This Row],[ExpenditureDetails1]]=2010,1,(2010-Table1[[#This Row],[ExpenditureDetails1]]))</f>
        <v>9</v>
      </c>
      <c r="X659" s="109">
        <v>0.4</v>
      </c>
      <c r="Y659" s="174">
        <f>Table1[[#This Row],[ExpenditureDetails3]]*100000</f>
        <v>40000</v>
      </c>
      <c r="Z659" s="174">
        <f>Table1[[#This Row],[ExpenditureDetails4]]/Table1[[#This Row],[Component detail 4]]</f>
        <v>40000</v>
      </c>
      <c r="AA659" s="109">
        <v>1</v>
      </c>
      <c r="AB659" s="109">
        <v>15</v>
      </c>
      <c r="AC659" s="174">
        <f>IF(ISNUMBER([ExpenditureDetails4]),[ExpenditureDetails4]*HLOOKUP([ExpenditureDetails1],'Currency Conversion'!$A$6:$BE$45,19,FALSE),"No Data")</f>
        <v>64773.447255205625</v>
      </c>
      <c r="AD659" s="174">
        <f>Table1[[#This Row],[Calculations1]]/exchange_rate_2010</f>
        <v>1416.5619865537035</v>
      </c>
      <c r="AE6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4318.2298170137083</v>
      </c>
      <c r="AF659" s="174">
        <f>Table1[[#This Row],[Calculations3]]/exchange_rate_2010</f>
        <v>94.437465770246888</v>
      </c>
      <c r="AG659" s="110"/>
      <c r="AH659" s="53"/>
      <c r="BD659" s="36"/>
      <c r="BE659" s="36"/>
      <c r="BF659" s="36"/>
      <c r="BG659" s="36"/>
      <c r="BH659" s="36"/>
      <c r="BI659" s="36"/>
      <c r="BJ659" s="36"/>
      <c r="BK659" s="48"/>
      <c r="BL659" s="36"/>
      <c r="BM659" s="36"/>
      <c r="BN659" s="36"/>
      <c r="BO659" s="36"/>
      <c r="BP659" s="36"/>
      <c r="BQ659" s="36"/>
      <c r="BR659" s="36"/>
    </row>
    <row r="660" spans="2:70" ht="15" customHeight="1">
      <c r="B660" s="48">
        <v>755</v>
      </c>
      <c r="C660" s="48" t="s">
        <v>1703</v>
      </c>
      <c r="D660" s="108">
        <v>9350</v>
      </c>
      <c r="E660" s="109" t="s">
        <v>2508</v>
      </c>
      <c r="F660" s="109" t="s">
        <v>1818</v>
      </c>
      <c r="G660" s="109" t="s">
        <v>2510</v>
      </c>
      <c r="H660" s="108" t="s">
        <v>1130</v>
      </c>
      <c r="I660" s="108" t="s">
        <v>2854</v>
      </c>
      <c r="J660" s="108" t="s">
        <v>2852</v>
      </c>
      <c r="K660" s="108" t="s">
        <v>2860</v>
      </c>
      <c r="L660" s="108">
        <v>12</v>
      </c>
      <c r="M660" s="110" t="s">
        <v>2618</v>
      </c>
      <c r="N660" s="111" t="s">
        <v>1728</v>
      </c>
      <c r="O660" s="111" t="s">
        <v>524</v>
      </c>
      <c r="P660" s="111" t="s">
        <v>524</v>
      </c>
      <c r="Q660" s="111">
        <v>1</v>
      </c>
      <c r="R660" s="109"/>
      <c r="S660" s="109"/>
      <c r="T660" s="109" t="s">
        <v>7</v>
      </c>
      <c r="U660" s="108">
        <v>1</v>
      </c>
      <c r="V660" s="109">
        <v>2001</v>
      </c>
      <c r="W660" s="108">
        <f>IF(Table1[[#This Row],[ExpenditureDetails1]]=2010,1,(2010-Table1[[#This Row],[ExpenditureDetails1]]))</f>
        <v>9</v>
      </c>
      <c r="X660" s="109">
        <v>3</v>
      </c>
      <c r="Y660" s="174">
        <f>Table1[[#This Row],[ExpenditureDetails3]]*100000</f>
        <v>300000</v>
      </c>
      <c r="Z660" s="174">
        <f>Table1[[#This Row],[ExpenditureDetails4]]/Table1[[#This Row],[Component detail 4]]</f>
        <v>300000</v>
      </c>
      <c r="AA660" s="109">
        <v>2</v>
      </c>
      <c r="AB660" s="109">
        <v>30</v>
      </c>
      <c r="AC660" s="174">
        <f>IF(ISNUMBER([ExpenditureDetails4]),[ExpenditureDetails4]*HLOOKUP([ExpenditureDetails1],'Currency Conversion'!$A$6:$BE$45,19,FALSE),"No Data")</f>
        <v>485800.85441404214</v>
      </c>
      <c r="AD660" s="174">
        <f>Table1[[#This Row],[Calculations1]]/exchange_rate_2010</f>
        <v>10624.214899152774</v>
      </c>
      <c r="AE6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16193.361813801404</v>
      </c>
      <c r="AF660" s="174">
        <f>Table1[[#This Row],[Calculations3]]/exchange_rate_2010</f>
        <v>354.14049663842582</v>
      </c>
      <c r="AG660" s="110"/>
      <c r="AH660" s="53"/>
      <c r="BD660" s="36"/>
      <c r="BE660" s="36"/>
      <c r="BF660" s="36"/>
      <c r="BG660" s="36"/>
      <c r="BH660" s="36"/>
      <c r="BI660" s="36"/>
      <c r="BJ660" s="36"/>
      <c r="BK660" s="48"/>
      <c r="BL660" s="36"/>
      <c r="BM660" s="36"/>
      <c r="BN660" s="36"/>
      <c r="BO660" s="36"/>
      <c r="BP660" s="36"/>
      <c r="BQ660" s="36"/>
      <c r="BR660" s="36"/>
    </row>
    <row r="661" spans="2:70" ht="15" customHeight="1">
      <c r="B661" s="48">
        <v>756</v>
      </c>
      <c r="C661" s="48" t="s">
        <v>1703</v>
      </c>
      <c r="D661" s="108">
        <v>9350</v>
      </c>
      <c r="E661" s="109" t="s">
        <v>2508</v>
      </c>
      <c r="F661" s="109" t="s">
        <v>1818</v>
      </c>
      <c r="G661" s="109" t="s">
        <v>2510</v>
      </c>
      <c r="H661" s="108" t="s">
        <v>1130</v>
      </c>
      <c r="I661" s="108" t="s">
        <v>2854</v>
      </c>
      <c r="J661" s="108" t="s">
        <v>2852</v>
      </c>
      <c r="K661" s="108" t="s">
        <v>2860</v>
      </c>
      <c r="L661" s="108">
        <v>12</v>
      </c>
      <c r="M661" s="110" t="s">
        <v>2618</v>
      </c>
      <c r="N661" s="111" t="s">
        <v>1717</v>
      </c>
      <c r="O661" s="111"/>
      <c r="P661" s="111" t="s">
        <v>1128</v>
      </c>
      <c r="Q661" s="111">
        <v>1</v>
      </c>
      <c r="R661" s="109"/>
      <c r="S661" s="109"/>
      <c r="T661" s="109" t="s">
        <v>31</v>
      </c>
      <c r="U661" s="108">
        <v>3</v>
      </c>
      <c r="V661" s="109">
        <v>2010</v>
      </c>
      <c r="W661" s="108"/>
      <c r="X661" s="109">
        <v>0.48</v>
      </c>
      <c r="Y661" s="174">
        <f>Table1[[#This Row],[ExpenditureDetails3]]*100000</f>
        <v>48000</v>
      </c>
      <c r="Z661" s="174">
        <f>Table1[[#This Row],[ExpenditureDetails4]]/Table1[[#This Row],[Component detail 4]]</f>
        <v>48000</v>
      </c>
      <c r="AA661" s="109">
        <v>1</v>
      </c>
      <c r="AB661" s="109"/>
      <c r="AC661" s="174">
        <f>IF(ISNUMBER([ExpenditureDetails4]),[ExpenditureDetails4]*HLOOKUP([ExpenditureDetails1],'Currency Conversion'!$A$6:$BE$45,19,FALSE),"No Data")</f>
        <v>48000</v>
      </c>
      <c r="AD661" s="174">
        <f>Table1[[#This Row],[Calculations1]]/exchange_rate_2010</f>
        <v>1049.7353195774715</v>
      </c>
      <c r="AE6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48000</v>
      </c>
      <c r="AF661" s="174">
        <f>Table1[[#This Row],[Calculations3]]/exchange_rate_2010</f>
        <v>1049.7353195774715</v>
      </c>
      <c r="AG661" s="110"/>
      <c r="AH661" s="53"/>
      <c r="BD661" s="36"/>
      <c r="BE661" s="36"/>
      <c r="BF661" s="36"/>
      <c r="BG661" s="36"/>
      <c r="BH661" s="36"/>
      <c r="BI661" s="36"/>
      <c r="BJ661" s="36"/>
      <c r="BK661" s="48"/>
      <c r="BL661" s="36"/>
      <c r="BM661" s="36"/>
      <c r="BN661" s="36"/>
      <c r="BO661" s="36"/>
      <c r="BP661" s="36"/>
      <c r="BQ661" s="36"/>
      <c r="BR661" s="36"/>
    </row>
    <row r="662" spans="2:70" ht="15" customHeight="1">
      <c r="B662" s="48">
        <v>757</v>
      </c>
      <c r="C662" s="48" t="s">
        <v>1703</v>
      </c>
      <c r="D662" s="108">
        <v>9350</v>
      </c>
      <c r="E662" s="109" t="s">
        <v>2508</v>
      </c>
      <c r="F662" s="109" t="s">
        <v>1818</v>
      </c>
      <c r="G662" s="109" t="s">
        <v>2510</v>
      </c>
      <c r="H662" s="108" t="s">
        <v>1130</v>
      </c>
      <c r="I662" s="108" t="s">
        <v>2854</v>
      </c>
      <c r="J662" s="108" t="s">
        <v>2852</v>
      </c>
      <c r="K662" s="108" t="s">
        <v>2860</v>
      </c>
      <c r="L662" s="108">
        <v>12</v>
      </c>
      <c r="M662" s="110" t="s">
        <v>2618</v>
      </c>
      <c r="N662" s="111" t="s">
        <v>1717</v>
      </c>
      <c r="O662" s="111"/>
      <c r="P662" s="111" t="s">
        <v>1129</v>
      </c>
      <c r="Q662" s="111">
        <v>1</v>
      </c>
      <c r="R662" s="109"/>
      <c r="S662" s="109"/>
      <c r="T662" s="109" t="s">
        <v>31</v>
      </c>
      <c r="U662" s="108">
        <v>3</v>
      </c>
      <c r="V662" s="109">
        <v>2010</v>
      </c>
      <c r="W662" s="108"/>
      <c r="X662" s="109">
        <v>0.05</v>
      </c>
      <c r="Y662" s="174">
        <f>Table1[[#This Row],[ExpenditureDetails3]]*100000</f>
        <v>5000</v>
      </c>
      <c r="Z662" s="174">
        <f>Table1[[#This Row],[ExpenditureDetails4]]/Table1[[#This Row],[Component detail 4]]</f>
        <v>5000</v>
      </c>
      <c r="AA662" s="109">
        <v>1</v>
      </c>
      <c r="AB662" s="109"/>
      <c r="AC662" s="174">
        <f>IF(ISNUMBER([ExpenditureDetails4]),[ExpenditureDetails4]*HLOOKUP([ExpenditureDetails1],'Currency Conversion'!$A$6:$BE$45,19,FALSE),"No Data")</f>
        <v>5000</v>
      </c>
      <c r="AD662" s="174">
        <f>Table1[[#This Row],[Calculations1]]/exchange_rate_2010</f>
        <v>109.34742912265327</v>
      </c>
      <c r="AE6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5000</v>
      </c>
      <c r="AF662" s="174">
        <f>Table1[[#This Row],[Calculations3]]/exchange_rate_2010</f>
        <v>109.34742912265327</v>
      </c>
      <c r="AG662" s="110"/>
      <c r="AH662" s="53"/>
      <c r="BD662" s="36"/>
      <c r="BE662" s="36"/>
      <c r="BF662" s="36"/>
      <c r="BG662" s="36"/>
      <c r="BH662" s="36"/>
      <c r="BI662" s="36"/>
      <c r="BJ662" s="36"/>
      <c r="BK662" s="48"/>
      <c r="BL662" s="36"/>
      <c r="BM662" s="36"/>
      <c r="BN662" s="36"/>
      <c r="BO662" s="36"/>
      <c r="BP662" s="36"/>
      <c r="BQ662" s="36"/>
      <c r="BR662" s="36"/>
    </row>
    <row r="663" spans="2:70" ht="15" customHeight="1">
      <c r="B663" s="48">
        <v>758</v>
      </c>
      <c r="C663" s="48" t="s">
        <v>1703</v>
      </c>
      <c r="D663" s="108">
        <v>9350</v>
      </c>
      <c r="E663" s="109" t="s">
        <v>2508</v>
      </c>
      <c r="F663" s="109" t="s">
        <v>1818</v>
      </c>
      <c r="G663" s="109" t="s">
        <v>2510</v>
      </c>
      <c r="H663" s="108" t="s">
        <v>1130</v>
      </c>
      <c r="I663" s="108" t="s">
        <v>2854</v>
      </c>
      <c r="J663" s="108" t="s">
        <v>2852</v>
      </c>
      <c r="K663" s="108" t="s">
        <v>2860</v>
      </c>
      <c r="L663" s="108">
        <v>12</v>
      </c>
      <c r="M663" s="110" t="s">
        <v>2618</v>
      </c>
      <c r="N663" s="109" t="s">
        <v>1719</v>
      </c>
      <c r="O663" s="111"/>
      <c r="P663" s="111" t="s">
        <v>1715</v>
      </c>
      <c r="Q663" s="111">
        <v>1</v>
      </c>
      <c r="R663" s="109"/>
      <c r="S663" s="109"/>
      <c r="T663" s="109" t="s">
        <v>31</v>
      </c>
      <c r="U663" s="108">
        <v>3</v>
      </c>
      <c r="V663" s="109">
        <v>2008</v>
      </c>
      <c r="W663" s="108"/>
      <c r="X663" s="109">
        <v>0.05</v>
      </c>
      <c r="Y663" s="174">
        <f>Table1[[#This Row],[ExpenditureDetails3]]*100000</f>
        <v>5000</v>
      </c>
      <c r="Z663" s="174">
        <f>Table1[[#This Row],[ExpenditureDetails4]]/Table1[[#This Row],[Component detail 4]]</f>
        <v>5000</v>
      </c>
      <c r="AA663" s="109">
        <v>1</v>
      </c>
      <c r="AB663" s="109"/>
      <c r="AC663" s="174">
        <f>IF(ISNUMBER([ExpenditureDetails4]),[ExpenditureDetails4]*HLOOKUP([ExpenditureDetails1],'Currency Conversion'!$A$6:$BE$45,19,FALSE),"No Data")</f>
        <v>5737.0154155220562</v>
      </c>
      <c r="AD663" s="174">
        <f>Table1[[#This Row],[Calculations1]]/exchange_rate_2010</f>
        <v>125.46557730487345</v>
      </c>
      <c r="AE6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663" s="174">
        <f>Table1[[#This Row],[Calculations3]]/exchange_rate_2010</f>
        <v>125.46557730487345</v>
      </c>
      <c r="AG663" s="110"/>
      <c r="AH663" s="53"/>
      <c r="BD663" s="36"/>
      <c r="BE663" s="36"/>
      <c r="BF663" s="36"/>
      <c r="BG663" s="36"/>
      <c r="BH663" s="36"/>
      <c r="BI663" s="36"/>
      <c r="BJ663" s="36"/>
      <c r="BK663" s="48"/>
      <c r="BL663" s="36"/>
      <c r="BM663" s="36"/>
      <c r="BN663" s="36"/>
      <c r="BO663" s="36"/>
      <c r="BP663" s="36"/>
      <c r="BQ663" s="36"/>
      <c r="BR663" s="36"/>
    </row>
    <row r="664" spans="2:70" ht="15" customHeight="1">
      <c r="B664" s="48">
        <v>762</v>
      </c>
      <c r="C664" s="48" t="s">
        <v>1703</v>
      </c>
      <c r="D664" s="108">
        <v>9350</v>
      </c>
      <c r="E664" s="109" t="s">
        <v>2508</v>
      </c>
      <c r="F664" s="109" t="s">
        <v>1818</v>
      </c>
      <c r="G664" s="109" t="s">
        <v>2510</v>
      </c>
      <c r="H664" s="108" t="s">
        <v>1130</v>
      </c>
      <c r="I664" s="108" t="s">
        <v>2854</v>
      </c>
      <c r="J664" s="108" t="s">
        <v>2852</v>
      </c>
      <c r="K664" s="108" t="s">
        <v>2860</v>
      </c>
      <c r="L664" s="108">
        <v>12</v>
      </c>
      <c r="M664" s="110" t="s">
        <v>2618</v>
      </c>
      <c r="N664" s="111" t="s">
        <v>1729</v>
      </c>
      <c r="O664" s="111" t="s">
        <v>1718</v>
      </c>
      <c r="P664" s="111" t="s">
        <v>1136</v>
      </c>
      <c r="Q664" s="109">
        <v>24</v>
      </c>
      <c r="R664" s="109"/>
      <c r="S664" s="109"/>
      <c r="T664" s="109" t="s">
        <v>7</v>
      </c>
      <c r="U664" s="108">
        <v>1</v>
      </c>
      <c r="V664" s="109">
        <v>2010</v>
      </c>
      <c r="W664" s="108">
        <f>IF(Table1[[#This Row],[ExpenditureDetails1]]=2010,1,(2010-Table1[[#This Row],[ExpenditureDetails1]]))</f>
        <v>1</v>
      </c>
      <c r="X664" s="109">
        <v>0.96</v>
      </c>
      <c r="Y664" s="174">
        <f>Table1[[#This Row],[ExpenditureDetails3]]*100000</f>
        <v>96000</v>
      </c>
      <c r="Z664" s="174">
        <f>Table1[[#This Row],[ExpenditureDetails4]]/Table1[[#This Row],[Component detail 4]]</f>
        <v>4000</v>
      </c>
      <c r="AA664" s="109">
        <v>1</v>
      </c>
      <c r="AB664" s="109">
        <v>10</v>
      </c>
      <c r="AC664" s="174">
        <f>IF(ISNUMBER([ExpenditureDetails4]),[ExpenditureDetails4]*HLOOKUP([ExpenditureDetails1],'Currency Conversion'!$A$6:$BE$45,19,FALSE),"No Data")</f>
        <v>96000</v>
      </c>
      <c r="AD664" s="174">
        <f>Table1[[#This Row],[Calculations1]]/exchange_rate_2010</f>
        <v>2099.470639154943</v>
      </c>
      <c r="AE6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9600</v>
      </c>
      <c r="AF664" s="174">
        <f>Table1[[#This Row],[Calculations3]]/exchange_rate_2010</f>
        <v>209.94706391549428</v>
      </c>
      <c r="AG664" s="110"/>
      <c r="AH664" s="53"/>
      <c r="BD664" s="36"/>
      <c r="BE664" s="36"/>
      <c r="BF664" s="36"/>
      <c r="BG664" s="36"/>
      <c r="BH664" s="36"/>
      <c r="BI664" s="36"/>
      <c r="BJ664" s="36"/>
      <c r="BK664" s="48"/>
      <c r="BL664" s="36"/>
      <c r="BM664" s="36"/>
      <c r="BN664" s="36"/>
      <c r="BO664" s="36"/>
      <c r="BP664" s="36"/>
      <c r="BQ664" s="36"/>
      <c r="BR664" s="36"/>
    </row>
    <row r="665" spans="2:70" ht="15" customHeight="1">
      <c r="B665" s="48">
        <v>764</v>
      </c>
      <c r="C665" s="48" t="s">
        <v>1703</v>
      </c>
      <c r="D665" s="108">
        <v>9350</v>
      </c>
      <c r="E665" s="109" t="s">
        <v>2508</v>
      </c>
      <c r="F665" s="109" t="s">
        <v>1818</v>
      </c>
      <c r="G665" s="109" t="s">
        <v>2510</v>
      </c>
      <c r="H665" s="108" t="s">
        <v>1130</v>
      </c>
      <c r="I665" s="108" t="s">
        <v>2854</v>
      </c>
      <c r="J665" s="108" t="s">
        <v>2852</v>
      </c>
      <c r="K665" s="108" t="s">
        <v>2860</v>
      </c>
      <c r="L665" s="108">
        <v>12</v>
      </c>
      <c r="M665" s="110" t="s">
        <v>2618</v>
      </c>
      <c r="N665" s="111" t="s">
        <v>20</v>
      </c>
      <c r="O665" s="111" t="s">
        <v>2466</v>
      </c>
      <c r="P665" s="111" t="s">
        <v>1126</v>
      </c>
      <c r="Q665" s="111">
        <v>1</v>
      </c>
      <c r="R665" s="109"/>
      <c r="S665" s="109"/>
      <c r="T665" s="109" t="s">
        <v>7</v>
      </c>
      <c r="U665" s="108">
        <v>1</v>
      </c>
      <c r="V665" s="109">
        <v>2010</v>
      </c>
      <c r="W665" s="108">
        <f>IF(Table1[[#This Row],[ExpenditureDetails1]]=2010,1,(2010-Table1[[#This Row],[ExpenditureDetails1]]))</f>
        <v>1</v>
      </c>
      <c r="X665" s="109">
        <v>7.0000000000000001E-3</v>
      </c>
      <c r="Y665" s="174">
        <f>Table1[[#This Row],[ExpenditureDetails3]]*100000</f>
        <v>700</v>
      </c>
      <c r="Z665" s="174">
        <f>Table1[[#This Row],[ExpenditureDetails4]]/Table1[[#This Row],[Component detail 4]]</f>
        <v>700</v>
      </c>
      <c r="AA665" s="109">
        <v>1</v>
      </c>
      <c r="AB665" s="109">
        <v>10</v>
      </c>
      <c r="AC665" s="174">
        <f>IF(ISNUMBER([ExpenditureDetails4]),[ExpenditureDetails4]*HLOOKUP([ExpenditureDetails1],'Currency Conversion'!$A$6:$BE$45,19,FALSE),"No Data")</f>
        <v>700</v>
      </c>
      <c r="AD665" s="174">
        <f>Table1[[#This Row],[Calculations1]]/exchange_rate_2010</f>
        <v>15.308640077171457</v>
      </c>
      <c r="AE6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</v>
      </c>
      <c r="AF665" s="174">
        <f>Table1[[#This Row],[Calculations3]]/exchange_rate_2010</f>
        <v>1.5308640077171458</v>
      </c>
      <c r="AG665" s="110"/>
      <c r="AH665" s="53"/>
      <c r="BD665" s="36"/>
      <c r="BE665" s="36"/>
      <c r="BF665" s="36"/>
      <c r="BG665" s="36"/>
      <c r="BH665" s="36"/>
      <c r="BI665" s="36"/>
      <c r="BJ665" s="36"/>
      <c r="BK665" s="48"/>
      <c r="BL665" s="36"/>
      <c r="BM665" s="36"/>
      <c r="BN665" s="36"/>
      <c r="BO665" s="36"/>
      <c r="BP665" s="36"/>
      <c r="BQ665" s="36"/>
      <c r="BR665" s="36"/>
    </row>
    <row r="666" spans="2:70" ht="15" customHeight="1">
      <c r="B666" s="48">
        <v>765</v>
      </c>
      <c r="C666" s="48" t="s">
        <v>1703</v>
      </c>
      <c r="D666" s="108">
        <v>9350</v>
      </c>
      <c r="E666" s="109" t="s">
        <v>2508</v>
      </c>
      <c r="F666" s="109" t="s">
        <v>1818</v>
      </c>
      <c r="G666" s="109" t="s">
        <v>2510</v>
      </c>
      <c r="H666" s="108" t="s">
        <v>1130</v>
      </c>
      <c r="I666" s="108" t="s">
        <v>2854</v>
      </c>
      <c r="J666" s="108" t="s">
        <v>2852</v>
      </c>
      <c r="K666" s="108" t="s">
        <v>2860</v>
      </c>
      <c r="L666" s="108">
        <v>12</v>
      </c>
      <c r="M666" s="110" t="s">
        <v>2618</v>
      </c>
      <c r="N666" s="111" t="s">
        <v>1721</v>
      </c>
      <c r="O666" s="111"/>
      <c r="P666" s="111" t="s">
        <v>1105</v>
      </c>
      <c r="Q666" s="111">
        <v>1</v>
      </c>
      <c r="R666" s="109"/>
      <c r="S666" s="109"/>
      <c r="T666" s="109" t="s">
        <v>24</v>
      </c>
      <c r="U666" s="108">
        <v>4</v>
      </c>
      <c r="V666" s="109">
        <v>2008</v>
      </c>
      <c r="W666" s="108">
        <f>IF(Table1[[#This Row],[ExpenditureDetails1]]=2010,1,(2010-Table1[[#This Row],[ExpenditureDetails1]]))</f>
        <v>2</v>
      </c>
      <c r="X666" s="109">
        <v>0.02</v>
      </c>
      <c r="Y666" s="174">
        <f>Table1[[#This Row],[ExpenditureDetails3]]*100000</f>
        <v>2000</v>
      </c>
      <c r="Z666" s="174">
        <f>Table1[[#This Row],[ExpenditureDetails4]]/Table1[[#This Row],[Component detail 4]]</f>
        <v>2000</v>
      </c>
      <c r="AA666" s="109">
        <v>1</v>
      </c>
      <c r="AB666" s="109"/>
      <c r="AC666" s="174">
        <f>IF(ISNUMBER([ExpenditureDetails4]),[ExpenditureDetails4]*HLOOKUP([ExpenditureDetails1],'Currency Conversion'!$A$6:$BE$45,19,FALSE),"No Data")</f>
        <v>2294.8061662088226</v>
      </c>
      <c r="AD666" s="174">
        <f>Table1[[#This Row],[Calculations1]]/exchange_rate_2010</f>
        <v>50.186230921949381</v>
      </c>
      <c r="AE6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666" s="174">
        <f>Table1[[#This Row],[Calculations3]]/exchange_rate_2010</f>
        <v>50.186230921949381</v>
      </c>
      <c r="AG666" s="110"/>
      <c r="AH666" s="53"/>
      <c r="BD666" s="36"/>
      <c r="BE666" s="36"/>
      <c r="BF666" s="36"/>
      <c r="BG666" s="36"/>
      <c r="BH666" s="36"/>
      <c r="BI666" s="36"/>
      <c r="BJ666" s="36"/>
      <c r="BK666" s="48"/>
      <c r="BL666" s="36"/>
      <c r="BM666" s="36"/>
      <c r="BN666" s="36"/>
      <c r="BO666" s="36"/>
      <c r="BP666" s="36"/>
      <c r="BQ666" s="36"/>
      <c r="BR666" s="36"/>
    </row>
    <row r="667" spans="2:70" ht="15" customHeight="1">
      <c r="B667" s="48">
        <v>766</v>
      </c>
      <c r="C667" s="48" t="s">
        <v>1703</v>
      </c>
      <c r="D667" s="108">
        <v>205</v>
      </c>
      <c r="E667" s="109" t="s">
        <v>2508</v>
      </c>
      <c r="F667" s="109" t="s">
        <v>1816</v>
      </c>
      <c r="G667" s="109" t="s">
        <v>2515</v>
      </c>
      <c r="H667" s="108" t="s">
        <v>1300</v>
      </c>
      <c r="I667" s="108" t="s">
        <v>2616</v>
      </c>
      <c r="J667" s="108" t="s">
        <v>2619</v>
      </c>
      <c r="K667" s="108" t="s">
        <v>2858</v>
      </c>
      <c r="L667" s="108">
        <v>2</v>
      </c>
      <c r="M667" s="110" t="s">
        <v>2617</v>
      </c>
      <c r="N667" s="111" t="s">
        <v>1729</v>
      </c>
      <c r="O667" s="111" t="s">
        <v>210</v>
      </c>
      <c r="P667" s="111" t="s">
        <v>1301</v>
      </c>
      <c r="Q667" s="111">
        <v>1</v>
      </c>
      <c r="R667" s="109"/>
      <c r="S667" s="109"/>
      <c r="T667" s="109" t="s">
        <v>7</v>
      </c>
      <c r="U667" s="108">
        <v>1</v>
      </c>
      <c r="V667" s="109">
        <v>1998</v>
      </c>
      <c r="W667" s="108">
        <f>IF(Table1[[#This Row],[ExpenditureDetails1]]=2010,1,(2010-Table1[[#This Row],[ExpenditureDetails1]]))</f>
        <v>12</v>
      </c>
      <c r="X667" s="109">
        <v>0.4</v>
      </c>
      <c r="Y667" s="174">
        <f>Table1[[#This Row],[ExpenditureDetails3]]*100000</f>
        <v>40000</v>
      </c>
      <c r="Z667" s="174">
        <f>Table1[[#This Row],[ExpenditureDetails4]]/Table1[[#This Row],[Component detail 4]]</f>
        <v>40000</v>
      </c>
      <c r="AA667" s="109">
        <v>1</v>
      </c>
      <c r="AB667" s="109">
        <v>10</v>
      </c>
      <c r="AC667" s="174">
        <f>IF(ISNUMBER([ExpenditureDetails4]),[ExpenditureDetails4]*HLOOKUP([ExpenditureDetails1],'Currency Conversion'!$A$6:$BE$45,19,FALSE),"No Data")</f>
        <v>75162.158759580168</v>
      </c>
      <c r="AD667" s="174">
        <f>Table1[[#This Row],[Calculations1]]/exchange_rate_2010</f>
        <v>1643.7577655337609</v>
      </c>
      <c r="AE6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7516.215875958017</v>
      </c>
      <c r="AF667" s="174">
        <f>Table1[[#This Row],[Calculations3]]/exchange_rate_2010</f>
        <v>164.37577655337611</v>
      </c>
      <c r="AG667" s="110"/>
      <c r="AH667" s="53"/>
      <c r="BD667" s="36"/>
      <c r="BE667" s="36"/>
      <c r="BF667" s="36"/>
      <c r="BG667" s="36"/>
      <c r="BH667" s="36"/>
      <c r="BI667" s="36"/>
      <c r="BJ667" s="36"/>
      <c r="BK667" s="48"/>
      <c r="BL667" s="36"/>
      <c r="BM667" s="36"/>
      <c r="BN667" s="36"/>
      <c r="BO667" s="36"/>
      <c r="BP667" s="36"/>
      <c r="BQ667" s="36"/>
      <c r="BR667" s="36"/>
    </row>
    <row r="668" spans="2:70" ht="15" customHeight="1">
      <c r="B668" s="48">
        <v>767</v>
      </c>
      <c r="C668" s="48" t="s">
        <v>1703</v>
      </c>
      <c r="D668" s="108">
        <v>205</v>
      </c>
      <c r="E668" s="109" t="s">
        <v>2508</v>
      </c>
      <c r="F668" s="109" t="s">
        <v>1816</v>
      </c>
      <c r="G668" s="109" t="s">
        <v>2515</v>
      </c>
      <c r="H668" s="108" t="s">
        <v>1300</v>
      </c>
      <c r="I668" s="108" t="s">
        <v>2616</v>
      </c>
      <c r="J668" s="108" t="s">
        <v>2619</v>
      </c>
      <c r="K668" s="108" t="s">
        <v>2858</v>
      </c>
      <c r="L668" s="108">
        <v>2</v>
      </c>
      <c r="M668" s="110" t="s">
        <v>2617</v>
      </c>
      <c r="N668" s="109" t="s">
        <v>1720</v>
      </c>
      <c r="O668" s="111"/>
      <c r="P668" s="111" t="s">
        <v>533</v>
      </c>
      <c r="Q668" s="111">
        <v>1</v>
      </c>
      <c r="R668" s="109"/>
      <c r="S668" s="109"/>
      <c r="T668" s="109" t="s">
        <v>31</v>
      </c>
      <c r="U668" s="108">
        <v>3</v>
      </c>
      <c r="V668" s="109">
        <v>2008</v>
      </c>
      <c r="W668" s="108"/>
      <c r="X668" s="109">
        <v>9.5299999999999996E-2</v>
      </c>
      <c r="Y668" s="174">
        <f>Table1[[#This Row],[ExpenditureDetails3]]*100000</f>
        <v>9530</v>
      </c>
      <c r="Z668" s="174">
        <f>Table1[[#This Row],[ExpenditureDetails4]]/Table1[[#This Row],[Component detail 4]]</f>
        <v>9530</v>
      </c>
      <c r="AA668" s="109">
        <v>1</v>
      </c>
      <c r="AB668" s="109"/>
      <c r="AC668" s="174">
        <f>IF(ISNUMBER([ExpenditureDetails4]),[ExpenditureDetails4]*HLOOKUP([ExpenditureDetails1],'Currency Conversion'!$A$6:$BE$45,19,FALSE),"No Data")</f>
        <v>10934.751381985039</v>
      </c>
      <c r="AD668" s="174">
        <f>Table1[[#This Row],[Calculations1]]/exchange_rate_2010</f>
        <v>239.13739034308878</v>
      </c>
      <c r="AE6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668" s="174">
        <f>Table1[[#This Row],[Calculations3]]/exchange_rate_2010</f>
        <v>239.13739034308878</v>
      </c>
      <c r="AG668" s="110"/>
      <c r="AH668" s="53"/>
      <c r="BD668" s="36"/>
      <c r="BE668" s="36"/>
      <c r="BF668" s="36"/>
      <c r="BG668" s="36"/>
      <c r="BH668" s="36"/>
      <c r="BI668" s="36"/>
      <c r="BJ668" s="36"/>
      <c r="BK668" s="48"/>
      <c r="BL668" s="36"/>
      <c r="BM668" s="36"/>
      <c r="BN668" s="36"/>
      <c r="BO668" s="36"/>
      <c r="BP668" s="36"/>
      <c r="BQ668" s="36"/>
      <c r="BR668" s="36"/>
    </row>
    <row r="669" spans="2:70" ht="15" customHeight="1">
      <c r="B669" s="48">
        <v>770</v>
      </c>
      <c r="C669" s="48" t="s">
        <v>1703</v>
      </c>
      <c r="D669" s="108">
        <v>205</v>
      </c>
      <c r="E669" s="109" t="s">
        <v>2508</v>
      </c>
      <c r="F669" s="109" t="s">
        <v>1816</v>
      </c>
      <c r="G669" s="109" t="s">
        <v>2515</v>
      </c>
      <c r="H669" s="108" t="s">
        <v>1300</v>
      </c>
      <c r="I669" s="108" t="s">
        <v>2616</v>
      </c>
      <c r="J669" s="108" t="s">
        <v>2619</v>
      </c>
      <c r="K669" s="108" t="s">
        <v>2858</v>
      </c>
      <c r="L669" s="108">
        <v>2</v>
      </c>
      <c r="M669" s="110" t="s">
        <v>2617</v>
      </c>
      <c r="N669" s="109" t="s">
        <v>1712</v>
      </c>
      <c r="O669" s="111"/>
      <c r="P669" s="111" t="s">
        <v>1302</v>
      </c>
      <c r="Q669" s="111">
        <v>1</v>
      </c>
      <c r="R669" s="109"/>
      <c r="S669" s="109"/>
      <c r="T669" s="109" t="s">
        <v>7</v>
      </c>
      <c r="U669" s="108">
        <v>1</v>
      </c>
      <c r="V669" s="109">
        <v>1995</v>
      </c>
      <c r="W669" s="108">
        <f>IF(Table1[[#This Row],[ExpenditureDetails1]]=2010,1,(2010-Table1[[#This Row],[ExpenditureDetails1]]))</f>
        <v>15</v>
      </c>
      <c r="X669" s="109">
        <v>0.8</v>
      </c>
      <c r="Y669" s="174">
        <f>Table1[[#This Row],[ExpenditureDetails3]]*100000</f>
        <v>80000</v>
      </c>
      <c r="Z669" s="174">
        <f>Table1[[#This Row],[ExpenditureDetails4]]/Table1[[#This Row],[Component detail 4]]</f>
        <v>80000</v>
      </c>
      <c r="AA669" s="109">
        <v>1</v>
      </c>
      <c r="AB669" s="109">
        <v>10</v>
      </c>
      <c r="AC669" s="174">
        <f>IF(ISNUMBER([ExpenditureDetails4]),[ExpenditureDetails4]*HLOOKUP([ExpenditureDetails1],'Currency Conversion'!$A$6:$BE$45,19,FALSE),"No Data")</f>
        <v>187729.20612531994</v>
      </c>
      <c r="AD669" s="174">
        <f>Table1[[#This Row],[Calculations1]]/exchange_rate_2010</f>
        <v>4105.5412122080779</v>
      </c>
      <c r="AE6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18772.920612531994</v>
      </c>
      <c r="AF669" s="174">
        <f>Table1[[#This Row],[Calculations3]]/exchange_rate_2010</f>
        <v>410.55412122080776</v>
      </c>
      <c r="AG669" s="110"/>
      <c r="AH669" s="53"/>
      <c r="BD669" s="36"/>
      <c r="BE669" s="36"/>
      <c r="BF669" s="36"/>
      <c r="BG669" s="36"/>
      <c r="BH669" s="36"/>
      <c r="BI669" s="36"/>
      <c r="BJ669" s="36"/>
      <c r="BK669" s="48"/>
      <c r="BL669" s="36"/>
      <c r="BM669" s="36"/>
      <c r="BN669" s="36"/>
      <c r="BO669" s="36"/>
      <c r="BP669" s="36"/>
      <c r="BQ669" s="36"/>
      <c r="BR669" s="36"/>
    </row>
    <row r="670" spans="2:70" ht="15" customHeight="1">
      <c r="B670" s="48">
        <v>771</v>
      </c>
      <c r="C670" s="48" t="s">
        <v>1703</v>
      </c>
      <c r="D670" s="108">
        <v>205</v>
      </c>
      <c r="E670" s="109" t="s">
        <v>2508</v>
      </c>
      <c r="F670" s="109" t="s">
        <v>1816</v>
      </c>
      <c r="G670" s="109" t="s">
        <v>2515</v>
      </c>
      <c r="H670" s="108" t="s">
        <v>1300</v>
      </c>
      <c r="I670" s="108" t="s">
        <v>2616</v>
      </c>
      <c r="J670" s="108" t="s">
        <v>2619</v>
      </c>
      <c r="K670" s="108" t="s">
        <v>2858</v>
      </c>
      <c r="L670" s="108">
        <v>2</v>
      </c>
      <c r="M670" s="110" t="s">
        <v>2617</v>
      </c>
      <c r="N670" s="111" t="s">
        <v>1728</v>
      </c>
      <c r="O670" s="111" t="s">
        <v>496</v>
      </c>
      <c r="P670" s="111" t="s">
        <v>1303</v>
      </c>
      <c r="Q670" s="111">
        <v>1</v>
      </c>
      <c r="R670" s="109"/>
      <c r="S670" s="109"/>
      <c r="T670" s="109" t="s">
        <v>7</v>
      </c>
      <c r="U670" s="108">
        <v>1</v>
      </c>
      <c r="V670" s="109">
        <v>1999</v>
      </c>
      <c r="W670" s="108">
        <f>IF(Table1[[#This Row],[ExpenditureDetails1]]=2010,1,(2010-Table1[[#This Row],[ExpenditureDetails1]]))</f>
        <v>11</v>
      </c>
      <c r="X670" s="109">
        <v>0.15</v>
      </c>
      <c r="Y670" s="174">
        <f>Table1[[#This Row],[ExpenditureDetails3]]*100000</f>
        <v>15000</v>
      </c>
      <c r="Z670" s="174">
        <f>Table1[[#This Row],[ExpenditureDetails4]]/Table1[[#This Row],[Component detail 4]]</f>
        <v>15000</v>
      </c>
      <c r="AA670" s="109">
        <v>1</v>
      </c>
      <c r="AB670" s="109">
        <v>30</v>
      </c>
      <c r="AC670" s="174">
        <f>IF(ISNUMBER([ExpenditureDetails4]),[ExpenditureDetails4]*HLOOKUP([ExpenditureDetails1],'Currency Conversion'!$A$6:$BE$45,19,FALSE),"No Data")</f>
        <v>26102.19826906719</v>
      </c>
      <c r="AD670" s="174">
        <f>Table1[[#This Row],[Calculations1]]/exchange_rate_2010</f>
        <v>570.84165503445354</v>
      </c>
      <c r="AE6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870.07327563557305</v>
      </c>
      <c r="AF670" s="174">
        <f>Table1[[#This Row],[Calculations3]]/exchange_rate_2010</f>
        <v>19.028055167815118</v>
      </c>
      <c r="AG670" s="110"/>
      <c r="AH670" s="53"/>
      <c r="BD670" s="36"/>
      <c r="BE670" s="36"/>
      <c r="BF670" s="36"/>
      <c r="BG670" s="36"/>
      <c r="BH670" s="36"/>
      <c r="BI670" s="36"/>
      <c r="BJ670" s="36"/>
      <c r="BK670" s="48"/>
      <c r="BL670" s="36"/>
      <c r="BM670" s="36"/>
      <c r="BN670" s="36"/>
      <c r="BO670" s="36"/>
      <c r="BP670" s="36"/>
      <c r="BQ670" s="36"/>
      <c r="BR670" s="36"/>
    </row>
    <row r="671" spans="2:70" ht="15" customHeight="1">
      <c r="B671" s="48">
        <v>772</v>
      </c>
      <c r="C671" s="48" t="s">
        <v>1703</v>
      </c>
      <c r="D671" s="108">
        <v>205</v>
      </c>
      <c r="E671" s="109" t="s">
        <v>2508</v>
      </c>
      <c r="F671" s="109" t="s">
        <v>1816</v>
      </c>
      <c r="G671" s="109" t="s">
        <v>2515</v>
      </c>
      <c r="H671" s="108" t="s">
        <v>1300</v>
      </c>
      <c r="I671" s="108" t="s">
        <v>2616</v>
      </c>
      <c r="J671" s="108" t="s">
        <v>2619</v>
      </c>
      <c r="K671" s="108" t="s">
        <v>2858</v>
      </c>
      <c r="L671" s="108">
        <v>2</v>
      </c>
      <c r="M671" s="110" t="s">
        <v>2617</v>
      </c>
      <c r="N671" s="111" t="s">
        <v>364</v>
      </c>
      <c r="O671" s="111" t="s">
        <v>2465</v>
      </c>
      <c r="P671" s="111" t="s">
        <v>1304</v>
      </c>
      <c r="Q671" s="111">
        <v>1</v>
      </c>
      <c r="R671" s="109">
        <v>1000</v>
      </c>
      <c r="S671" s="109"/>
      <c r="T671" s="109" t="s">
        <v>7</v>
      </c>
      <c r="U671" s="108">
        <v>1</v>
      </c>
      <c r="V671" s="109">
        <v>2008</v>
      </c>
      <c r="W671" s="108">
        <f>IF(Table1[[#This Row],[ExpenditureDetails1]]=2010,1,(2010-Table1[[#This Row],[ExpenditureDetails1]]))</f>
        <v>2</v>
      </c>
      <c r="X671" s="109">
        <v>1.8</v>
      </c>
      <c r="Y671" s="174">
        <f>Table1[[#This Row],[ExpenditureDetails3]]*100000</f>
        <v>180000</v>
      </c>
      <c r="Z671" s="174">
        <f>Table1[[#This Row],[ExpenditureDetails4]]/Table1[[#This Row],[Component detail 4]]</f>
        <v>180000</v>
      </c>
      <c r="AA671" s="109">
        <v>1</v>
      </c>
      <c r="AB671" s="109">
        <v>20</v>
      </c>
      <c r="AC671" s="174">
        <f>IF(ISNUMBER([ExpenditureDetails4]),[ExpenditureDetails4]*HLOOKUP([ExpenditureDetails1],'Currency Conversion'!$A$6:$BE$45,19,FALSE),"No Data")</f>
        <v>206532.55495879403</v>
      </c>
      <c r="AD671" s="174">
        <f>Table1[[#This Row],[Calculations1]]/exchange_rate_2010</f>
        <v>4516.7607829754443</v>
      </c>
      <c r="AE6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10326.627747939701</v>
      </c>
      <c r="AF671" s="174">
        <f>Table1[[#This Row],[Calculations3]]/exchange_rate_2010</f>
        <v>225.8380391487722</v>
      </c>
      <c r="AG671" s="110"/>
      <c r="AH671" s="53"/>
      <c r="BD671" s="36"/>
      <c r="BE671" s="36"/>
      <c r="BF671" s="36"/>
      <c r="BG671" s="36"/>
      <c r="BH671" s="36"/>
      <c r="BI671" s="36"/>
      <c r="BJ671" s="36"/>
      <c r="BK671" s="48"/>
      <c r="BL671" s="36"/>
      <c r="BM671" s="36"/>
      <c r="BN671" s="36"/>
      <c r="BO671" s="36"/>
      <c r="BP671" s="36"/>
      <c r="BQ671" s="36"/>
      <c r="BR671" s="36"/>
    </row>
    <row r="672" spans="2:70" ht="15" customHeight="1">
      <c r="B672" s="48">
        <v>773</v>
      </c>
      <c r="C672" s="48" t="s">
        <v>1703</v>
      </c>
      <c r="D672" s="108">
        <v>205</v>
      </c>
      <c r="E672" s="109" t="s">
        <v>2508</v>
      </c>
      <c r="F672" s="109" t="s">
        <v>1816</v>
      </c>
      <c r="G672" s="109" t="s">
        <v>2515</v>
      </c>
      <c r="H672" s="108" t="s">
        <v>1300</v>
      </c>
      <c r="I672" s="108" t="s">
        <v>2616</v>
      </c>
      <c r="J672" s="108" t="s">
        <v>2619</v>
      </c>
      <c r="K672" s="108" t="s">
        <v>2858</v>
      </c>
      <c r="L672" s="108">
        <v>2</v>
      </c>
      <c r="M672" s="110" t="s">
        <v>2617</v>
      </c>
      <c r="N672" s="111" t="s">
        <v>20</v>
      </c>
      <c r="O672" s="111" t="s">
        <v>2486</v>
      </c>
      <c r="P672" s="111" t="s">
        <v>287</v>
      </c>
      <c r="Q672" s="111">
        <v>1</v>
      </c>
      <c r="R672" s="109"/>
      <c r="S672" s="109" t="s">
        <v>2394</v>
      </c>
      <c r="T672" s="109" t="s">
        <v>7</v>
      </c>
      <c r="U672" s="108">
        <v>1</v>
      </c>
      <c r="V672" s="109">
        <v>2005</v>
      </c>
      <c r="W672" s="108">
        <f>IF(Table1[[#This Row],[ExpenditureDetails1]]=2010,1,(2010-Table1[[#This Row],[ExpenditureDetails1]]))</f>
        <v>5</v>
      </c>
      <c r="X672" s="109">
        <v>1</v>
      </c>
      <c r="Y672" s="174">
        <f>Table1[[#This Row],[ExpenditureDetails3]]*100000</f>
        <v>100000</v>
      </c>
      <c r="Z672" s="174">
        <f>Table1[[#This Row],[ExpenditureDetails4]]/Table1[[#This Row],[Component detail 4]]</f>
        <v>100000</v>
      </c>
      <c r="AA672" s="109">
        <v>1</v>
      </c>
      <c r="AB672" s="109">
        <v>10</v>
      </c>
      <c r="AC672" s="174">
        <f>IF(ISNUMBER([ExpenditureDetails4]),[ExpenditureDetails4]*HLOOKUP([ExpenditureDetails1],'Currency Conversion'!$A$6:$BE$45,19,FALSE),"No Data")</f>
        <v>134521.35073563701</v>
      </c>
      <c r="AD672" s="174">
        <f>Table1[[#This Row],[Calculations1]]/exchange_rate_2010</f>
        <v>2941.9127730097298</v>
      </c>
      <c r="AE6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13452.135073563701</v>
      </c>
      <c r="AF672" s="174">
        <f>Table1[[#This Row],[Calculations3]]/exchange_rate_2010</f>
        <v>294.19127730097296</v>
      </c>
      <c r="AG672" s="110"/>
      <c r="AH672" s="53"/>
      <c r="BD672" s="36"/>
      <c r="BE672" s="36"/>
      <c r="BF672" s="36"/>
      <c r="BG672" s="36"/>
      <c r="BH672" s="36"/>
      <c r="BI672" s="36"/>
      <c r="BJ672" s="36"/>
      <c r="BK672" s="48"/>
      <c r="BL672" s="36"/>
      <c r="BM672" s="36"/>
      <c r="BN672" s="36"/>
      <c r="BO672" s="36"/>
      <c r="BP672" s="36"/>
      <c r="BQ672" s="36"/>
      <c r="BR672" s="36"/>
    </row>
    <row r="673" spans="2:70" ht="15" customHeight="1">
      <c r="B673" s="48">
        <v>774</v>
      </c>
      <c r="C673" s="48" t="s">
        <v>1703</v>
      </c>
      <c r="D673" s="108">
        <v>205</v>
      </c>
      <c r="E673" s="109" t="s">
        <v>2508</v>
      </c>
      <c r="F673" s="109" t="s">
        <v>1816</v>
      </c>
      <c r="G673" s="109" t="s">
        <v>2515</v>
      </c>
      <c r="H673" s="108" t="s">
        <v>1300</v>
      </c>
      <c r="I673" s="108" t="s">
        <v>2616</v>
      </c>
      <c r="J673" s="108" t="s">
        <v>2619</v>
      </c>
      <c r="K673" s="108" t="s">
        <v>2858</v>
      </c>
      <c r="L673" s="108">
        <v>2</v>
      </c>
      <c r="M673" s="110" t="s">
        <v>2617</v>
      </c>
      <c r="N673" s="111" t="s">
        <v>1717</v>
      </c>
      <c r="O673" s="111"/>
      <c r="P673" s="111" t="s">
        <v>1305</v>
      </c>
      <c r="Q673" s="111">
        <v>1</v>
      </c>
      <c r="R673" s="109"/>
      <c r="S673" s="109"/>
      <c r="T673" s="109" t="s">
        <v>31</v>
      </c>
      <c r="U673" s="108">
        <v>3</v>
      </c>
      <c r="V673" s="109">
        <v>2008</v>
      </c>
      <c r="W673" s="108"/>
      <c r="X673" s="109">
        <v>0.18</v>
      </c>
      <c r="Y673" s="174">
        <f>Table1[[#This Row],[ExpenditureDetails3]]*100000</f>
        <v>18000</v>
      </c>
      <c r="Z673" s="174">
        <f>Table1[[#This Row],[ExpenditureDetails4]]/Table1[[#This Row],[Component detail 4]]</f>
        <v>18000</v>
      </c>
      <c r="AA673" s="109">
        <v>1</v>
      </c>
      <c r="AB673" s="109"/>
      <c r="AC673" s="174">
        <f>IF(ISNUMBER([ExpenditureDetails4]),[ExpenditureDetails4]*HLOOKUP([ExpenditureDetails1],'Currency Conversion'!$A$6:$BE$45,19,FALSE),"No Data")</f>
        <v>20653.255495879403</v>
      </c>
      <c r="AD673" s="174">
        <f>Table1[[#This Row],[Calculations1]]/exchange_rate_2010</f>
        <v>451.67607829754439</v>
      </c>
      <c r="AE6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673" s="174">
        <f>Table1[[#This Row],[Calculations3]]/exchange_rate_2010</f>
        <v>451.67607829754439</v>
      </c>
      <c r="AG673" s="110"/>
      <c r="AH673" s="53"/>
      <c r="BD673" s="36"/>
      <c r="BE673" s="36"/>
      <c r="BF673" s="36"/>
      <c r="BG673" s="36"/>
      <c r="BH673" s="36"/>
      <c r="BI673" s="36"/>
      <c r="BJ673" s="36"/>
      <c r="BK673" s="48"/>
      <c r="BL673" s="36"/>
      <c r="BM673" s="36"/>
      <c r="BN673" s="36"/>
      <c r="BO673" s="36"/>
      <c r="BP673" s="36"/>
      <c r="BQ673" s="36"/>
      <c r="BR673" s="36"/>
    </row>
    <row r="674" spans="2:70" ht="15" customHeight="1">
      <c r="B674" s="48">
        <v>775</v>
      </c>
      <c r="C674" s="48" t="s">
        <v>1703</v>
      </c>
      <c r="D674" s="108">
        <v>205</v>
      </c>
      <c r="E674" s="109" t="s">
        <v>2508</v>
      </c>
      <c r="F674" s="109" t="s">
        <v>1816</v>
      </c>
      <c r="G674" s="109" t="s">
        <v>2515</v>
      </c>
      <c r="H674" s="108" t="s">
        <v>1300</v>
      </c>
      <c r="I674" s="108" t="s">
        <v>2616</v>
      </c>
      <c r="J674" s="108" t="s">
        <v>2619</v>
      </c>
      <c r="K674" s="108" t="s">
        <v>2858</v>
      </c>
      <c r="L674" s="108">
        <v>2</v>
      </c>
      <c r="M674" s="110" t="s">
        <v>2617</v>
      </c>
      <c r="N674" s="111" t="s">
        <v>1712</v>
      </c>
      <c r="O674" s="111" t="s">
        <v>2473</v>
      </c>
      <c r="P674" s="111" t="s">
        <v>264</v>
      </c>
      <c r="Q674" s="111">
        <v>1</v>
      </c>
      <c r="R674" s="109"/>
      <c r="S674" s="109" t="s">
        <v>2392</v>
      </c>
      <c r="T674" s="109" t="s">
        <v>28</v>
      </c>
      <c r="U674" s="108">
        <v>2</v>
      </c>
      <c r="V674" s="109">
        <v>2008</v>
      </c>
      <c r="W674" s="108"/>
      <c r="X674" s="109">
        <v>5.6000000000000001E-2</v>
      </c>
      <c r="Y674" s="174">
        <f>Table1[[#This Row],[ExpenditureDetails3]]*100000</f>
        <v>5600</v>
      </c>
      <c r="Z674" s="174">
        <f>Table1[[#This Row],[ExpenditureDetails4]]/Table1[[#This Row],[Component detail 4]]</f>
        <v>5600</v>
      </c>
      <c r="AA674" s="109">
        <v>1</v>
      </c>
      <c r="AB674" s="109"/>
      <c r="AC674" s="174">
        <f>IF(ISNUMBER([ExpenditureDetails4]),[ExpenditureDetails4]*HLOOKUP([ExpenditureDetails1],'Currency Conversion'!$A$6:$BE$45,19,FALSE),"No Data")</f>
        <v>6425.4572653847035</v>
      </c>
      <c r="AD674" s="174">
        <f>Table1[[#This Row],[Calculations1]]/exchange_rate_2010</f>
        <v>140.52144658145826</v>
      </c>
      <c r="AE674" s="174" t="s">
        <v>2912</v>
      </c>
      <c r="AF674" s="174" t="s">
        <v>2912</v>
      </c>
      <c r="AG674" s="110"/>
      <c r="AH674" s="53"/>
      <c r="BD674" s="36"/>
      <c r="BE674" s="36"/>
      <c r="BF674" s="36"/>
      <c r="BG674" s="36"/>
      <c r="BH674" s="36"/>
      <c r="BI674" s="36"/>
      <c r="BJ674" s="36"/>
      <c r="BK674" s="48"/>
      <c r="BL674" s="36"/>
      <c r="BM674" s="36"/>
      <c r="BN674" s="36"/>
      <c r="BO674" s="36"/>
      <c r="BP674" s="36"/>
      <c r="BQ674" s="36"/>
      <c r="BR674" s="36"/>
    </row>
    <row r="675" spans="2:70" ht="15" customHeight="1">
      <c r="B675" s="48">
        <v>777</v>
      </c>
      <c r="C675" s="48" t="s">
        <v>1703</v>
      </c>
      <c r="D675" s="108">
        <v>940</v>
      </c>
      <c r="E675" s="109" t="s">
        <v>2508</v>
      </c>
      <c r="F675" s="109" t="s">
        <v>1814</v>
      </c>
      <c r="G675" s="109" t="s">
        <v>717</v>
      </c>
      <c r="H675" s="108" t="s">
        <v>1089</v>
      </c>
      <c r="I675" s="108" t="s">
        <v>2855</v>
      </c>
      <c r="J675" s="108" t="s">
        <v>2852</v>
      </c>
      <c r="K675" s="108" t="s">
        <v>2859</v>
      </c>
      <c r="L675" s="108">
        <v>11</v>
      </c>
      <c r="M675" s="110" t="s">
        <v>2617</v>
      </c>
      <c r="N675" s="111" t="s">
        <v>20</v>
      </c>
      <c r="O675" s="111" t="s">
        <v>2486</v>
      </c>
      <c r="P675" s="111" t="s">
        <v>1098</v>
      </c>
      <c r="Q675" s="111">
        <v>1</v>
      </c>
      <c r="R675" s="109">
        <v>1200</v>
      </c>
      <c r="S675" s="109"/>
      <c r="T675" s="109" t="s">
        <v>7</v>
      </c>
      <c r="U675" s="108">
        <v>1</v>
      </c>
      <c r="V675" s="109">
        <v>2008</v>
      </c>
      <c r="W675" s="108">
        <f>IF(Table1[[#This Row],[ExpenditureDetails1]]=2010,1,(2010-Table1[[#This Row],[ExpenditureDetails1]]))</f>
        <v>2</v>
      </c>
      <c r="X675" s="109">
        <v>1.5</v>
      </c>
      <c r="Y675" s="174">
        <f>Table1[[#This Row],[ExpenditureDetails3]]*100000</f>
        <v>150000</v>
      </c>
      <c r="Z675" s="174">
        <f>Table1[[#This Row],[ExpenditureDetails4]]/Table1[[#This Row],[Component detail 4]]</f>
        <v>150000</v>
      </c>
      <c r="AA675" s="109">
        <v>1</v>
      </c>
      <c r="AB675" s="109">
        <v>10</v>
      </c>
      <c r="AC675" s="174">
        <f>IF(ISNUMBER([ExpenditureDetails4]),[ExpenditureDetails4]*HLOOKUP([ExpenditureDetails1],'Currency Conversion'!$A$6:$BE$45,19,FALSE),"No Data")</f>
        <v>172110.46246566169</v>
      </c>
      <c r="AD675" s="174">
        <f>Table1[[#This Row],[Calculations1]]/exchange_rate_2010</f>
        <v>3763.9673191462034</v>
      </c>
      <c r="AE6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17211.046246566169</v>
      </c>
      <c r="AF675" s="174">
        <f>Table1[[#This Row],[Calculations3]]/exchange_rate_2010</f>
        <v>376.39673191462037</v>
      </c>
      <c r="AG675" s="110"/>
      <c r="AH675" s="53"/>
      <c r="BD675" s="36"/>
      <c r="BE675" s="36"/>
      <c r="BF675" s="36"/>
      <c r="BG675" s="36"/>
      <c r="BH675" s="36"/>
      <c r="BI675" s="36"/>
      <c r="BJ675" s="36"/>
      <c r="BK675" s="48"/>
      <c r="BL675" s="36"/>
      <c r="BM675" s="36"/>
      <c r="BN675" s="36"/>
      <c r="BO675" s="36"/>
      <c r="BP675" s="36"/>
      <c r="BQ675" s="36"/>
      <c r="BR675" s="36"/>
    </row>
    <row r="676" spans="2:70" ht="15" customHeight="1">
      <c r="B676" s="48">
        <v>778</v>
      </c>
      <c r="C676" s="48" t="s">
        <v>1703</v>
      </c>
      <c r="D676" s="108">
        <v>940</v>
      </c>
      <c r="E676" s="109" t="s">
        <v>2508</v>
      </c>
      <c r="F676" s="109" t="s">
        <v>1814</v>
      </c>
      <c r="G676" s="109" t="s">
        <v>717</v>
      </c>
      <c r="H676" s="108" t="s">
        <v>1089</v>
      </c>
      <c r="I676" s="108" t="s">
        <v>2855</v>
      </c>
      <c r="J676" s="108" t="s">
        <v>2852</v>
      </c>
      <c r="K676" s="108" t="s">
        <v>2859</v>
      </c>
      <c r="L676" s="108">
        <v>11</v>
      </c>
      <c r="M676" s="110" t="s">
        <v>2617</v>
      </c>
      <c r="N676" s="109" t="s">
        <v>1720</v>
      </c>
      <c r="O676" s="111"/>
      <c r="P676" s="111" t="s">
        <v>533</v>
      </c>
      <c r="Q676" s="111">
        <v>1</v>
      </c>
      <c r="R676" s="109"/>
      <c r="S676" s="109"/>
      <c r="T676" s="109" t="s">
        <v>31</v>
      </c>
      <c r="U676" s="108">
        <v>3</v>
      </c>
      <c r="V676" s="109">
        <v>2008</v>
      </c>
      <c r="W676" s="108"/>
      <c r="X676" s="109">
        <v>9.5299999999999996E-2</v>
      </c>
      <c r="Y676" s="174">
        <f>Table1[[#This Row],[ExpenditureDetails3]]*100000</f>
        <v>9530</v>
      </c>
      <c r="Z676" s="174">
        <f>Table1[[#This Row],[ExpenditureDetails4]]/Table1[[#This Row],[Component detail 4]]</f>
        <v>9530</v>
      </c>
      <c r="AA676" s="109">
        <v>1</v>
      </c>
      <c r="AB676" s="109"/>
      <c r="AC676" s="174">
        <f>IF(ISNUMBER([ExpenditureDetails4]),[ExpenditureDetails4]*HLOOKUP([ExpenditureDetails1],'Currency Conversion'!$A$6:$BE$45,19,FALSE),"No Data")</f>
        <v>10934.751381985039</v>
      </c>
      <c r="AD676" s="174">
        <f>Table1[[#This Row],[Calculations1]]/exchange_rate_2010</f>
        <v>239.13739034308878</v>
      </c>
      <c r="AE6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676" s="174">
        <f>Table1[[#This Row],[Calculations3]]/exchange_rate_2010</f>
        <v>239.13739034308878</v>
      </c>
      <c r="AG676" s="110"/>
      <c r="AH676" s="53"/>
      <c r="BD676" s="36"/>
      <c r="BE676" s="36"/>
      <c r="BF676" s="36"/>
      <c r="BG676" s="36"/>
      <c r="BH676" s="36"/>
      <c r="BI676" s="36"/>
      <c r="BJ676" s="36"/>
      <c r="BK676" s="48"/>
      <c r="BL676" s="36"/>
      <c r="BM676" s="36"/>
      <c r="BN676" s="36"/>
      <c r="BO676" s="36"/>
      <c r="BP676" s="36"/>
      <c r="BQ676" s="36"/>
      <c r="BR676" s="36"/>
    </row>
    <row r="677" spans="2:70" ht="15" customHeight="1">
      <c r="B677" s="48">
        <v>781</v>
      </c>
      <c r="C677" s="48" t="s">
        <v>1703</v>
      </c>
      <c r="D677" s="108">
        <v>940</v>
      </c>
      <c r="E677" s="109" t="s">
        <v>2508</v>
      </c>
      <c r="F677" s="109" t="s">
        <v>1814</v>
      </c>
      <c r="G677" s="109" t="s">
        <v>717</v>
      </c>
      <c r="H677" s="108" t="s">
        <v>1089</v>
      </c>
      <c r="I677" s="108" t="s">
        <v>2855</v>
      </c>
      <c r="J677" s="108" t="s">
        <v>2852</v>
      </c>
      <c r="K677" s="108" t="s">
        <v>2859</v>
      </c>
      <c r="L677" s="108">
        <v>11</v>
      </c>
      <c r="M677" s="110" t="s">
        <v>2617</v>
      </c>
      <c r="N677" s="109" t="s">
        <v>1729</v>
      </c>
      <c r="O677" s="109" t="s">
        <v>519</v>
      </c>
      <c r="P677" s="109" t="s">
        <v>360</v>
      </c>
      <c r="Q677" s="111">
        <v>1</v>
      </c>
      <c r="R677" s="109"/>
      <c r="S677" s="109"/>
      <c r="T677" s="109" t="s">
        <v>7</v>
      </c>
      <c r="U677" s="108">
        <v>1</v>
      </c>
      <c r="V677" s="109">
        <v>1975</v>
      </c>
      <c r="W677" s="108">
        <f>IF(Table1[[#This Row],[ExpenditureDetails1]]=2010,1,(2010-Table1[[#This Row],[ExpenditureDetails1]]))</f>
        <v>35</v>
      </c>
      <c r="X677" s="109">
        <v>0.15</v>
      </c>
      <c r="Y677" s="174">
        <f>Table1[[#This Row],[ExpenditureDetails3]]*100000</f>
        <v>15000</v>
      </c>
      <c r="Z677" s="174">
        <f>Table1[[#This Row],[ExpenditureDetails4]]/Table1[[#This Row],[Component detail 4]]</f>
        <v>15000</v>
      </c>
      <c r="AA677" s="109">
        <v>2</v>
      </c>
      <c r="AB677" s="109">
        <v>10</v>
      </c>
      <c r="AC677" s="174">
        <f>IF(ISNUMBER([ExpenditureDetails4]),[ExpenditureDetails4]*HLOOKUP([ExpenditureDetails1],'Currency Conversion'!$A$6:$BE$45,19,FALSE),"No Data")</f>
        <v>175211.55965382897</v>
      </c>
      <c r="AD677" s="174">
        <f>Table1[[#This Row],[Calculations1]]/exchange_rate_2010</f>
        <v>3831.7867201433196</v>
      </c>
      <c r="AE6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17521.155965382895</v>
      </c>
      <c r="AF677" s="174">
        <f>Table1[[#This Row],[Calculations3]]/exchange_rate_2010</f>
        <v>383.17867201433194</v>
      </c>
      <c r="AG677" s="110"/>
      <c r="AH677" s="53"/>
      <c r="BD677" s="36"/>
      <c r="BE677" s="36"/>
      <c r="BF677" s="36"/>
      <c r="BG677" s="36"/>
      <c r="BH677" s="36"/>
      <c r="BI677" s="36"/>
      <c r="BJ677" s="36"/>
      <c r="BK677" s="48"/>
      <c r="BL677" s="36"/>
      <c r="BM677" s="36"/>
      <c r="BN677" s="36"/>
      <c r="BO677" s="36"/>
      <c r="BP677" s="36"/>
      <c r="BQ677" s="36"/>
      <c r="BR677" s="36"/>
    </row>
    <row r="678" spans="2:70" ht="15" customHeight="1">
      <c r="B678" s="48">
        <v>782</v>
      </c>
      <c r="C678" s="48" t="s">
        <v>1703</v>
      </c>
      <c r="D678" s="108">
        <v>940</v>
      </c>
      <c r="E678" s="109" t="s">
        <v>2508</v>
      </c>
      <c r="F678" s="109" t="s">
        <v>1814</v>
      </c>
      <c r="G678" s="109" t="s">
        <v>717</v>
      </c>
      <c r="H678" s="108" t="s">
        <v>1089</v>
      </c>
      <c r="I678" s="108" t="s">
        <v>2855</v>
      </c>
      <c r="J678" s="108" t="s">
        <v>2852</v>
      </c>
      <c r="K678" s="108" t="s">
        <v>2859</v>
      </c>
      <c r="L678" s="108">
        <v>11</v>
      </c>
      <c r="M678" s="110" t="s">
        <v>2617</v>
      </c>
      <c r="N678" s="109" t="s">
        <v>1729</v>
      </c>
      <c r="O678" s="109" t="s">
        <v>519</v>
      </c>
      <c r="P678" s="109" t="s">
        <v>346</v>
      </c>
      <c r="Q678" s="111">
        <v>1</v>
      </c>
      <c r="R678" s="109"/>
      <c r="S678" s="109"/>
      <c r="T678" s="109" t="s">
        <v>7</v>
      </c>
      <c r="U678" s="108">
        <v>1</v>
      </c>
      <c r="V678" s="109">
        <v>1976</v>
      </c>
      <c r="W678" s="108">
        <f>IF(Table1[[#This Row],[ExpenditureDetails1]]=2010,1,(2010-Table1[[#This Row],[ExpenditureDetails1]]))</f>
        <v>34</v>
      </c>
      <c r="X678" s="109">
        <v>0.15</v>
      </c>
      <c r="Y678" s="174">
        <f>Table1[[#This Row],[ExpenditureDetails3]]*100000</f>
        <v>15000</v>
      </c>
      <c r="Z678" s="174">
        <f>Table1[[#This Row],[ExpenditureDetails4]]/Table1[[#This Row],[Component detail 4]]</f>
        <v>15000</v>
      </c>
      <c r="AA678" s="109">
        <v>2</v>
      </c>
      <c r="AB678" s="109">
        <v>10</v>
      </c>
      <c r="AC678" s="174">
        <f>IF(ISNUMBER([ExpenditureDetails4]),[ExpenditureDetails4]*HLOOKUP([ExpenditureDetails1],'Currency Conversion'!$A$6:$BE$45,19,FALSE),"No Data")</f>
        <v>178080.17902776666</v>
      </c>
      <c r="AD678" s="174">
        <f>Table1[[#This Row],[Calculations1]]/exchange_rate_2010</f>
        <v>3894.521950877624</v>
      </c>
      <c r="AE6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17808.017902776664</v>
      </c>
      <c r="AF678" s="174">
        <f>Table1[[#This Row],[Calculations3]]/exchange_rate_2010</f>
        <v>389.45219508776239</v>
      </c>
      <c r="AG678" s="110"/>
      <c r="AH678" s="53"/>
      <c r="BD678" s="36"/>
      <c r="BE678" s="36"/>
      <c r="BF678" s="36"/>
      <c r="BG678" s="36"/>
      <c r="BH678" s="36"/>
      <c r="BI678" s="36"/>
      <c r="BJ678" s="36"/>
      <c r="BK678" s="48"/>
      <c r="BL678" s="36"/>
      <c r="BM678" s="36"/>
      <c r="BN678" s="36"/>
      <c r="BO678" s="36"/>
      <c r="BP678" s="36"/>
      <c r="BQ678" s="36"/>
      <c r="BR678" s="36"/>
    </row>
    <row r="679" spans="2:70" ht="15" customHeight="1">
      <c r="B679" s="48">
        <v>783</v>
      </c>
      <c r="C679" s="48" t="s">
        <v>1703</v>
      </c>
      <c r="D679" s="108">
        <v>940</v>
      </c>
      <c r="E679" s="109" t="s">
        <v>2508</v>
      </c>
      <c r="F679" s="109" t="s">
        <v>1814</v>
      </c>
      <c r="G679" s="109" t="s">
        <v>717</v>
      </c>
      <c r="H679" s="108" t="s">
        <v>1089</v>
      </c>
      <c r="I679" s="108" t="s">
        <v>2855</v>
      </c>
      <c r="J679" s="108" t="s">
        <v>2852</v>
      </c>
      <c r="K679" s="108" t="s">
        <v>2859</v>
      </c>
      <c r="L679" s="108">
        <v>11</v>
      </c>
      <c r="M679" s="110" t="s">
        <v>2617</v>
      </c>
      <c r="N679" s="111" t="s">
        <v>1729</v>
      </c>
      <c r="O679" s="111" t="s">
        <v>1718</v>
      </c>
      <c r="P679" s="111" t="s">
        <v>1078</v>
      </c>
      <c r="Q679" s="109">
        <v>4</v>
      </c>
      <c r="R679" s="109"/>
      <c r="S679" s="109"/>
      <c r="T679" s="109" t="s">
        <v>7</v>
      </c>
      <c r="U679" s="108">
        <v>1</v>
      </c>
      <c r="V679" s="109">
        <v>2008</v>
      </c>
      <c r="W679" s="108">
        <f>IF(Table1[[#This Row],[ExpenditureDetails1]]=2010,1,(2010-Table1[[#This Row],[ExpenditureDetails1]]))</f>
        <v>2</v>
      </c>
      <c r="X679" s="109">
        <v>0.16</v>
      </c>
      <c r="Y679" s="174">
        <f>Table1[[#This Row],[ExpenditureDetails3]]*100000</f>
        <v>16000</v>
      </c>
      <c r="Z679" s="174">
        <f>Table1[[#This Row],[ExpenditureDetails4]]/Table1[[#This Row],[Component detail 4]]</f>
        <v>4000</v>
      </c>
      <c r="AA679" s="109">
        <v>1</v>
      </c>
      <c r="AB679" s="109">
        <v>10</v>
      </c>
      <c r="AC679" s="174">
        <f>IF(ISNUMBER([ExpenditureDetails4]),[ExpenditureDetails4]*HLOOKUP([ExpenditureDetails1],'Currency Conversion'!$A$6:$BE$45,19,FALSE),"No Data")</f>
        <v>18358.44932967058</v>
      </c>
      <c r="AD679" s="174">
        <f>Table1[[#This Row],[Calculations1]]/exchange_rate_2010</f>
        <v>401.48984737559505</v>
      </c>
      <c r="AE6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1835.844932967058</v>
      </c>
      <c r="AF679" s="174">
        <f>Table1[[#This Row],[Calculations3]]/exchange_rate_2010</f>
        <v>40.148984737559502</v>
      </c>
      <c r="AG679" s="110"/>
      <c r="AH679" s="53"/>
      <c r="BD679" s="36"/>
      <c r="BE679" s="36"/>
      <c r="BF679" s="36"/>
      <c r="BG679" s="36"/>
      <c r="BH679" s="36"/>
      <c r="BI679" s="36"/>
      <c r="BJ679" s="36"/>
      <c r="BK679" s="48"/>
      <c r="BL679" s="36"/>
      <c r="BM679" s="36"/>
      <c r="BN679" s="36"/>
      <c r="BO679" s="36"/>
      <c r="BP679" s="36"/>
      <c r="BQ679" s="36"/>
      <c r="BR679" s="36"/>
    </row>
    <row r="680" spans="2:70" ht="15" customHeight="1">
      <c r="B680" s="48">
        <v>784</v>
      </c>
      <c r="C680" s="48" t="s">
        <v>1703</v>
      </c>
      <c r="D680" s="108">
        <v>940</v>
      </c>
      <c r="E680" s="109" t="s">
        <v>2508</v>
      </c>
      <c r="F680" s="109" t="s">
        <v>1814</v>
      </c>
      <c r="G680" s="109" t="s">
        <v>717</v>
      </c>
      <c r="H680" s="108" t="s">
        <v>1089</v>
      </c>
      <c r="I680" s="108" t="s">
        <v>2855</v>
      </c>
      <c r="J680" s="108" t="s">
        <v>2852</v>
      </c>
      <c r="K680" s="108" t="s">
        <v>2859</v>
      </c>
      <c r="L680" s="108">
        <v>11</v>
      </c>
      <c r="M680" s="110" t="s">
        <v>2617</v>
      </c>
      <c r="N680" s="109" t="s">
        <v>1729</v>
      </c>
      <c r="O680" s="109" t="s">
        <v>519</v>
      </c>
      <c r="P680" s="109" t="s">
        <v>108</v>
      </c>
      <c r="Q680" s="111">
        <v>1</v>
      </c>
      <c r="R680" s="109"/>
      <c r="S680" s="109"/>
      <c r="T680" s="109" t="s">
        <v>7</v>
      </c>
      <c r="U680" s="108">
        <v>1</v>
      </c>
      <c r="V680" s="109">
        <v>1977</v>
      </c>
      <c r="W680" s="108">
        <f>IF(Table1[[#This Row],[ExpenditureDetails1]]=2010,1,(2010-Table1[[#This Row],[ExpenditureDetails1]]))</f>
        <v>33</v>
      </c>
      <c r="X680" s="109">
        <v>0.1</v>
      </c>
      <c r="Y680" s="174">
        <f>Table1[[#This Row],[ExpenditureDetails3]]*100000</f>
        <v>10000</v>
      </c>
      <c r="Z680" s="174">
        <f>Table1[[#This Row],[ExpenditureDetails4]]/Table1[[#This Row],[Component detail 4]]</f>
        <v>10000</v>
      </c>
      <c r="AA680" s="109">
        <v>1</v>
      </c>
      <c r="AB680" s="109">
        <v>10</v>
      </c>
      <c r="AC680" s="174">
        <f>IF(ISNUMBER([ExpenditureDetails4]),[ExpenditureDetails4]*HLOOKUP([ExpenditureDetails1],'Currency Conversion'!$A$6:$BE$45,19,FALSE),"No Data")</f>
        <v>112001.42797377823</v>
      </c>
      <c r="AD680" s="174">
        <f>Table1[[#This Row],[Calculations1]]/exchange_rate_2010</f>
        <v>2449.4136413997339</v>
      </c>
      <c r="AE6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11200.142797377823</v>
      </c>
      <c r="AF680" s="174">
        <f>Table1[[#This Row],[Calculations3]]/exchange_rate_2010</f>
        <v>244.94136413997339</v>
      </c>
      <c r="AG680" s="110"/>
      <c r="AH680" s="53"/>
      <c r="BD680" s="36"/>
      <c r="BE680" s="36"/>
      <c r="BF680" s="36"/>
      <c r="BG680" s="36"/>
      <c r="BH680" s="36"/>
      <c r="BI680" s="36"/>
      <c r="BJ680" s="36"/>
      <c r="BK680" s="48"/>
      <c r="BL680" s="36"/>
      <c r="BM680" s="36"/>
      <c r="BN680" s="36"/>
      <c r="BO680" s="36"/>
      <c r="BP680" s="36"/>
      <c r="BQ680" s="36"/>
      <c r="BR680" s="36"/>
    </row>
    <row r="681" spans="2:70" ht="15" customHeight="1">
      <c r="B681" s="48">
        <v>785</v>
      </c>
      <c r="C681" s="48" t="s">
        <v>1703</v>
      </c>
      <c r="D681" s="108">
        <v>940</v>
      </c>
      <c r="E681" s="109" t="s">
        <v>2508</v>
      </c>
      <c r="F681" s="109" t="s">
        <v>1814</v>
      </c>
      <c r="G681" s="109" t="s">
        <v>717</v>
      </c>
      <c r="H681" s="108" t="s">
        <v>1089</v>
      </c>
      <c r="I681" s="108" t="s">
        <v>2855</v>
      </c>
      <c r="J681" s="108" t="s">
        <v>2852</v>
      </c>
      <c r="K681" s="108" t="s">
        <v>2859</v>
      </c>
      <c r="L681" s="108">
        <v>11</v>
      </c>
      <c r="M681" s="110" t="s">
        <v>2617</v>
      </c>
      <c r="N681" s="109" t="s">
        <v>1729</v>
      </c>
      <c r="O681" s="109" t="s">
        <v>519</v>
      </c>
      <c r="P681" s="109" t="s">
        <v>122</v>
      </c>
      <c r="Q681" s="111">
        <v>1</v>
      </c>
      <c r="R681" s="109"/>
      <c r="S681" s="109"/>
      <c r="T681" s="109" t="s">
        <v>7</v>
      </c>
      <c r="U681" s="108">
        <v>1</v>
      </c>
      <c r="V681" s="109">
        <v>1977</v>
      </c>
      <c r="W681" s="108">
        <f>IF(Table1[[#This Row],[ExpenditureDetails1]]=2010,1,(2010-Table1[[#This Row],[ExpenditureDetails1]]))</f>
        <v>33</v>
      </c>
      <c r="X681" s="109">
        <v>0.15</v>
      </c>
      <c r="Y681" s="174">
        <f>Table1[[#This Row],[ExpenditureDetails3]]*100000</f>
        <v>15000</v>
      </c>
      <c r="Z681" s="174">
        <f>Table1[[#This Row],[ExpenditureDetails4]]/Table1[[#This Row],[Component detail 4]]</f>
        <v>15000</v>
      </c>
      <c r="AA681" s="109">
        <v>1</v>
      </c>
      <c r="AB681" s="109">
        <v>10</v>
      </c>
      <c r="AC681" s="174">
        <f>IF(ISNUMBER([ExpenditureDetails4]),[ExpenditureDetails4]*HLOOKUP([ExpenditureDetails1],'Currency Conversion'!$A$6:$BE$45,19,FALSE),"No Data")</f>
        <v>168002.14196066736</v>
      </c>
      <c r="AD681" s="174">
        <f>Table1[[#This Row],[Calculations1]]/exchange_rate_2010</f>
        <v>3674.1204620996014</v>
      </c>
      <c r="AE6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16800.214196066736</v>
      </c>
      <c r="AF681" s="174">
        <f>Table1[[#This Row],[Calculations3]]/exchange_rate_2010</f>
        <v>367.41204620996012</v>
      </c>
      <c r="AG681" s="110"/>
      <c r="AH681" s="53"/>
      <c r="BD681" s="36"/>
      <c r="BE681" s="36"/>
      <c r="BF681" s="36"/>
      <c r="BG681" s="36"/>
      <c r="BH681" s="36"/>
      <c r="BI681" s="36"/>
      <c r="BJ681" s="36"/>
      <c r="BK681" s="48"/>
      <c r="BL681" s="36"/>
      <c r="BM681" s="36"/>
      <c r="BN681" s="36"/>
      <c r="BO681" s="36"/>
      <c r="BP681" s="36"/>
      <c r="BQ681" s="36"/>
      <c r="BR681" s="36"/>
    </row>
    <row r="682" spans="2:70" ht="15" customHeight="1">
      <c r="B682" s="48">
        <v>786</v>
      </c>
      <c r="C682" s="48" t="s">
        <v>1703</v>
      </c>
      <c r="D682" s="108">
        <v>940</v>
      </c>
      <c r="E682" s="109" t="s">
        <v>2508</v>
      </c>
      <c r="F682" s="109" t="s">
        <v>1814</v>
      </c>
      <c r="G682" s="109" t="s">
        <v>717</v>
      </c>
      <c r="H682" s="108" t="s">
        <v>1089</v>
      </c>
      <c r="I682" s="108" t="s">
        <v>2855</v>
      </c>
      <c r="J682" s="108" t="s">
        <v>2852</v>
      </c>
      <c r="K682" s="108" t="s">
        <v>2859</v>
      </c>
      <c r="L682" s="108">
        <v>11</v>
      </c>
      <c r="M682" s="110" t="s">
        <v>2617</v>
      </c>
      <c r="N682" s="111" t="s">
        <v>1729</v>
      </c>
      <c r="O682" s="111" t="s">
        <v>210</v>
      </c>
      <c r="P682" s="111" t="s">
        <v>57</v>
      </c>
      <c r="Q682" s="111">
        <v>1</v>
      </c>
      <c r="R682" s="109"/>
      <c r="S682" s="109"/>
      <c r="T682" s="109" t="s">
        <v>7</v>
      </c>
      <c r="U682" s="108">
        <v>1</v>
      </c>
      <c r="V682" s="109">
        <v>1987</v>
      </c>
      <c r="W682" s="108">
        <f>IF(Table1[[#This Row],[ExpenditureDetails1]]=2010,1,(2010-Table1[[#This Row],[ExpenditureDetails1]]))</f>
        <v>23</v>
      </c>
      <c r="X682" s="109">
        <v>0.2</v>
      </c>
      <c r="Y682" s="174">
        <f>Table1[[#This Row],[ExpenditureDetails3]]*100000</f>
        <v>20000</v>
      </c>
      <c r="Z682" s="174">
        <f>Table1[[#This Row],[ExpenditureDetails4]]/Table1[[#This Row],[Component detail 4]]</f>
        <v>20000</v>
      </c>
      <c r="AA682" s="109">
        <v>1</v>
      </c>
      <c r="AB682" s="109">
        <v>10</v>
      </c>
      <c r="AC682" s="174">
        <f>IF(ISNUMBER([ExpenditureDetails4]),[ExpenditureDetails4]*HLOOKUP([ExpenditureDetails1],'Currency Conversion'!$A$6:$BE$45,19,FALSE),"No Data")</f>
        <v>99757.824150552333</v>
      </c>
      <c r="AD682" s="174">
        <f>Table1[[#This Row],[Calculations1]]/exchange_rate_2010</f>
        <v>2181.652321146526</v>
      </c>
      <c r="AE6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9975.7824150552333</v>
      </c>
      <c r="AF682" s="174">
        <f>Table1[[#This Row],[Calculations3]]/exchange_rate_2010</f>
        <v>218.16523211465261</v>
      </c>
      <c r="AG682" s="110"/>
      <c r="AH682" s="53"/>
      <c r="BD682" s="36"/>
      <c r="BE682" s="36"/>
      <c r="BF682" s="36"/>
      <c r="BG682" s="36"/>
      <c r="BH682" s="36"/>
      <c r="BI682" s="36"/>
      <c r="BJ682" s="36"/>
      <c r="BK682" s="48"/>
      <c r="BL682" s="36"/>
      <c r="BM682" s="36"/>
      <c r="BN682" s="36"/>
      <c r="BO682" s="36"/>
      <c r="BP682" s="36"/>
      <c r="BQ682" s="36"/>
      <c r="BR682" s="36"/>
    </row>
    <row r="683" spans="2:70" ht="15" customHeight="1">
      <c r="B683" s="48">
        <v>787</v>
      </c>
      <c r="C683" s="48" t="s">
        <v>1703</v>
      </c>
      <c r="D683" s="108">
        <v>940</v>
      </c>
      <c r="E683" s="109" t="s">
        <v>2508</v>
      </c>
      <c r="F683" s="109" t="s">
        <v>1814</v>
      </c>
      <c r="G683" s="109" t="s">
        <v>717</v>
      </c>
      <c r="H683" s="108" t="s">
        <v>1089</v>
      </c>
      <c r="I683" s="108" t="s">
        <v>2855</v>
      </c>
      <c r="J683" s="108" t="s">
        <v>2852</v>
      </c>
      <c r="K683" s="108" t="s">
        <v>2859</v>
      </c>
      <c r="L683" s="108">
        <v>11</v>
      </c>
      <c r="M683" s="110" t="s">
        <v>2617</v>
      </c>
      <c r="N683" s="109" t="s">
        <v>1712</v>
      </c>
      <c r="O683" s="111"/>
      <c r="P683" s="111" t="s">
        <v>1091</v>
      </c>
      <c r="Q683" s="111">
        <v>1</v>
      </c>
      <c r="R683" s="109">
        <v>5</v>
      </c>
      <c r="S683" s="109"/>
      <c r="T683" s="109" t="s">
        <v>7</v>
      </c>
      <c r="U683" s="108">
        <v>1</v>
      </c>
      <c r="V683" s="109">
        <v>1987</v>
      </c>
      <c r="W683" s="108">
        <f>IF(Table1[[#This Row],[ExpenditureDetails1]]=2010,1,(2010-Table1[[#This Row],[ExpenditureDetails1]]))</f>
        <v>23</v>
      </c>
      <c r="X683" s="109">
        <v>0.35</v>
      </c>
      <c r="Y683" s="174">
        <f>Table1[[#This Row],[ExpenditureDetails3]]*100000</f>
        <v>35000</v>
      </c>
      <c r="Z683" s="174">
        <f>Table1[[#This Row],[ExpenditureDetails4]]/Table1[[#This Row],[Component detail 4]]</f>
        <v>35000</v>
      </c>
      <c r="AA683" s="109">
        <v>1</v>
      </c>
      <c r="AB683" s="109">
        <v>10</v>
      </c>
      <c r="AC683" s="174">
        <f>IF(ISNUMBER([ExpenditureDetails4]),[ExpenditureDetails4]*HLOOKUP([ExpenditureDetails1],'Currency Conversion'!$A$6:$BE$45,19,FALSE),"No Data")</f>
        <v>174576.1922634666</v>
      </c>
      <c r="AD683" s="174">
        <f>Table1[[#This Row],[Calculations1]]/exchange_rate_2010</f>
        <v>3817.8915620064208</v>
      </c>
      <c r="AE6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17457.619226346658</v>
      </c>
      <c r="AF683" s="174">
        <f>Table1[[#This Row],[Calculations3]]/exchange_rate_2010</f>
        <v>381.78915620064203</v>
      </c>
      <c r="AG683" s="110"/>
      <c r="AH683" s="53"/>
      <c r="BD683" s="36"/>
      <c r="BE683" s="36"/>
      <c r="BF683" s="36"/>
      <c r="BG683" s="36"/>
      <c r="BH683" s="36"/>
      <c r="BI683" s="36"/>
      <c r="BJ683" s="36"/>
      <c r="BK683" s="48"/>
      <c r="BL683" s="36"/>
      <c r="BM683" s="36"/>
      <c r="BN683" s="36"/>
      <c r="BO683" s="36"/>
      <c r="BP683" s="36"/>
      <c r="BQ683" s="36"/>
      <c r="BR683" s="36"/>
    </row>
    <row r="684" spans="2:70" ht="15" customHeight="1">
      <c r="B684" s="48">
        <v>788</v>
      </c>
      <c r="C684" s="48" t="s">
        <v>1703</v>
      </c>
      <c r="D684" s="108">
        <v>940</v>
      </c>
      <c r="E684" s="109" t="s">
        <v>2508</v>
      </c>
      <c r="F684" s="109" t="s">
        <v>1814</v>
      </c>
      <c r="G684" s="109" t="s">
        <v>717</v>
      </c>
      <c r="H684" s="108" t="s">
        <v>1089</v>
      </c>
      <c r="I684" s="108" t="s">
        <v>2855</v>
      </c>
      <c r="J684" s="108" t="s">
        <v>2852</v>
      </c>
      <c r="K684" s="108" t="s">
        <v>2859</v>
      </c>
      <c r="L684" s="108">
        <v>11</v>
      </c>
      <c r="M684" s="110" t="s">
        <v>2617</v>
      </c>
      <c r="N684" s="111" t="s">
        <v>1728</v>
      </c>
      <c r="O684" s="111" t="s">
        <v>496</v>
      </c>
      <c r="P684" s="111" t="s">
        <v>1092</v>
      </c>
      <c r="Q684" s="111">
        <v>1</v>
      </c>
      <c r="R684" s="109">
        <v>2.8</v>
      </c>
      <c r="S684" s="109"/>
      <c r="T684" s="109" t="s">
        <v>7</v>
      </c>
      <c r="U684" s="108">
        <v>1</v>
      </c>
      <c r="V684" s="109">
        <v>1987</v>
      </c>
      <c r="W684" s="108">
        <f>IF(Table1[[#This Row],[ExpenditureDetails1]]=2010,1,(2010-Table1[[#This Row],[ExpenditureDetails1]]))</f>
        <v>23</v>
      </c>
      <c r="X684" s="109">
        <v>0.15</v>
      </c>
      <c r="Y684" s="174">
        <f>Table1[[#This Row],[ExpenditureDetails3]]*100000</f>
        <v>15000</v>
      </c>
      <c r="Z684" s="174">
        <f>Table1[[#This Row],[ExpenditureDetails4]]/Table1[[#This Row],[Component detail 4]]</f>
        <v>15000</v>
      </c>
      <c r="AA684" s="109">
        <v>1</v>
      </c>
      <c r="AB684" s="109">
        <v>30</v>
      </c>
      <c r="AC684" s="174">
        <f>IF(ISNUMBER([ExpenditureDetails4]),[ExpenditureDetails4]*HLOOKUP([ExpenditureDetails1],'Currency Conversion'!$A$6:$BE$45,19,FALSE),"No Data")</f>
        <v>74818.36811291425</v>
      </c>
      <c r="AD684" s="174">
        <f>Table1[[#This Row],[Calculations1]]/exchange_rate_2010</f>
        <v>1636.2392408598944</v>
      </c>
      <c r="AE6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2493.9456037638083</v>
      </c>
      <c r="AF684" s="174">
        <f>Table1[[#This Row],[Calculations3]]/exchange_rate_2010</f>
        <v>54.541308028663153</v>
      </c>
      <c r="AG684" s="110"/>
      <c r="AH684" s="53"/>
      <c r="BD684" s="36"/>
      <c r="BE684" s="36"/>
      <c r="BF684" s="36"/>
      <c r="BG684" s="36"/>
      <c r="BH684" s="36"/>
      <c r="BI684" s="36"/>
      <c r="BJ684" s="36"/>
      <c r="BK684" s="48"/>
      <c r="BL684" s="36"/>
      <c r="BM684" s="36"/>
      <c r="BN684" s="36"/>
      <c r="BO684" s="36"/>
      <c r="BP684" s="36"/>
      <c r="BQ684" s="36"/>
      <c r="BR684" s="36"/>
    </row>
    <row r="685" spans="2:70" ht="15" customHeight="1">
      <c r="B685" s="48">
        <v>789</v>
      </c>
      <c r="C685" s="48" t="s">
        <v>1703</v>
      </c>
      <c r="D685" s="108">
        <v>940</v>
      </c>
      <c r="E685" s="109" t="s">
        <v>2508</v>
      </c>
      <c r="F685" s="109" t="s">
        <v>1814</v>
      </c>
      <c r="G685" s="109" t="s">
        <v>717</v>
      </c>
      <c r="H685" s="108" t="s">
        <v>1089</v>
      </c>
      <c r="I685" s="108" t="s">
        <v>2855</v>
      </c>
      <c r="J685" s="108" t="s">
        <v>2852</v>
      </c>
      <c r="K685" s="108" t="s">
        <v>2859</v>
      </c>
      <c r="L685" s="108">
        <v>11</v>
      </c>
      <c r="M685" s="110" t="s">
        <v>2617</v>
      </c>
      <c r="N685" s="111" t="s">
        <v>1728</v>
      </c>
      <c r="O685" s="111" t="s">
        <v>496</v>
      </c>
      <c r="P685" s="111" t="s">
        <v>1092</v>
      </c>
      <c r="Q685" s="111">
        <v>1</v>
      </c>
      <c r="R685" s="109">
        <v>2.8</v>
      </c>
      <c r="S685" s="109"/>
      <c r="T685" s="109" t="s">
        <v>7</v>
      </c>
      <c r="U685" s="108">
        <v>1</v>
      </c>
      <c r="V685" s="109">
        <v>1987</v>
      </c>
      <c r="W685" s="108">
        <f>IF(Table1[[#This Row],[ExpenditureDetails1]]=2010,1,(2010-Table1[[#This Row],[ExpenditureDetails1]]))</f>
        <v>23</v>
      </c>
      <c r="X685" s="109">
        <v>0.15</v>
      </c>
      <c r="Y685" s="174">
        <f>Table1[[#This Row],[ExpenditureDetails3]]*100000</f>
        <v>15000</v>
      </c>
      <c r="Z685" s="174">
        <f>Table1[[#This Row],[ExpenditureDetails4]]/Table1[[#This Row],[Component detail 4]]</f>
        <v>15000</v>
      </c>
      <c r="AA685" s="109">
        <v>1</v>
      </c>
      <c r="AB685" s="109">
        <v>30</v>
      </c>
      <c r="AC685" s="174">
        <f>IF(ISNUMBER([ExpenditureDetails4]),[ExpenditureDetails4]*HLOOKUP([ExpenditureDetails1],'Currency Conversion'!$A$6:$BE$45,19,FALSE),"No Data")</f>
        <v>74818.36811291425</v>
      </c>
      <c r="AD685" s="174">
        <f>Table1[[#This Row],[Calculations1]]/exchange_rate_2010</f>
        <v>1636.2392408598944</v>
      </c>
      <c r="AE6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2493.9456037638083</v>
      </c>
      <c r="AF685" s="174">
        <f>Table1[[#This Row],[Calculations3]]/exchange_rate_2010</f>
        <v>54.541308028663153</v>
      </c>
      <c r="AG685" s="110"/>
      <c r="AH685" s="53"/>
      <c r="BD685" s="36"/>
      <c r="BE685" s="36"/>
      <c r="BF685" s="36"/>
      <c r="BG685" s="36"/>
      <c r="BH685" s="36"/>
      <c r="BI685" s="36"/>
      <c r="BJ685" s="36"/>
      <c r="BK685" s="48"/>
      <c r="BL685" s="36"/>
      <c r="BM685" s="36"/>
      <c r="BN685" s="36"/>
      <c r="BO685" s="36"/>
      <c r="BP685" s="36"/>
      <c r="BQ685" s="36"/>
      <c r="BR685" s="36"/>
    </row>
    <row r="686" spans="2:70" ht="15" customHeight="1">
      <c r="B686" s="48">
        <v>790</v>
      </c>
      <c r="C686" s="48" t="s">
        <v>1703</v>
      </c>
      <c r="D686" s="108">
        <v>940</v>
      </c>
      <c r="E686" s="109" t="s">
        <v>2508</v>
      </c>
      <c r="F686" s="109" t="s">
        <v>1814</v>
      </c>
      <c r="G686" s="109" t="s">
        <v>717</v>
      </c>
      <c r="H686" s="108" t="s">
        <v>1089</v>
      </c>
      <c r="I686" s="108" t="s">
        <v>2855</v>
      </c>
      <c r="J686" s="108" t="s">
        <v>2852</v>
      </c>
      <c r="K686" s="108" t="s">
        <v>2859</v>
      </c>
      <c r="L686" s="108">
        <v>11</v>
      </c>
      <c r="M686" s="110" t="s">
        <v>2617</v>
      </c>
      <c r="N686" s="111" t="s">
        <v>1728</v>
      </c>
      <c r="O686" s="111" t="s">
        <v>496</v>
      </c>
      <c r="P686" s="111" t="s">
        <v>1092</v>
      </c>
      <c r="Q686" s="111">
        <v>1</v>
      </c>
      <c r="R686" s="109">
        <v>2.8</v>
      </c>
      <c r="S686" s="109"/>
      <c r="T686" s="109" t="s">
        <v>7</v>
      </c>
      <c r="U686" s="108">
        <v>1</v>
      </c>
      <c r="V686" s="109">
        <v>1987</v>
      </c>
      <c r="W686" s="108">
        <f>IF(Table1[[#This Row],[ExpenditureDetails1]]=2010,1,(2010-Table1[[#This Row],[ExpenditureDetails1]]))</f>
        <v>23</v>
      </c>
      <c r="X686" s="109">
        <v>0.15</v>
      </c>
      <c r="Y686" s="174">
        <f>Table1[[#This Row],[ExpenditureDetails3]]*100000</f>
        <v>15000</v>
      </c>
      <c r="Z686" s="174">
        <f>Table1[[#This Row],[ExpenditureDetails4]]/Table1[[#This Row],[Component detail 4]]</f>
        <v>15000</v>
      </c>
      <c r="AA686" s="109">
        <v>1</v>
      </c>
      <c r="AB686" s="109">
        <v>30</v>
      </c>
      <c r="AC686" s="174">
        <f>IF(ISNUMBER([ExpenditureDetails4]),[ExpenditureDetails4]*HLOOKUP([ExpenditureDetails1],'Currency Conversion'!$A$6:$BE$45,19,FALSE),"No Data")</f>
        <v>74818.36811291425</v>
      </c>
      <c r="AD686" s="174">
        <f>Table1[[#This Row],[Calculations1]]/exchange_rate_2010</f>
        <v>1636.2392408598944</v>
      </c>
      <c r="AE6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2493.9456037638083</v>
      </c>
      <c r="AF686" s="174">
        <f>Table1[[#This Row],[Calculations3]]/exchange_rate_2010</f>
        <v>54.541308028663153</v>
      </c>
      <c r="AG686" s="110"/>
      <c r="AH686" s="53"/>
      <c r="BD686" s="36"/>
      <c r="BE686" s="36"/>
      <c r="BF686" s="36"/>
      <c r="BG686" s="36"/>
      <c r="BH686" s="36"/>
      <c r="BI686" s="36"/>
      <c r="BJ686" s="36"/>
      <c r="BK686" s="48"/>
      <c r="BL686" s="36"/>
      <c r="BM686" s="36"/>
      <c r="BN686" s="36"/>
      <c r="BO686" s="36"/>
      <c r="BP686" s="36"/>
      <c r="BQ686" s="36"/>
      <c r="BR686" s="36"/>
    </row>
    <row r="687" spans="2:70" ht="15" customHeight="1">
      <c r="B687" s="48">
        <v>791</v>
      </c>
      <c r="C687" s="48" t="s">
        <v>1703</v>
      </c>
      <c r="D687" s="108">
        <v>940</v>
      </c>
      <c r="E687" s="109" t="s">
        <v>2508</v>
      </c>
      <c r="F687" s="109" t="s">
        <v>1814</v>
      </c>
      <c r="G687" s="109" t="s">
        <v>717</v>
      </c>
      <c r="H687" s="108" t="s">
        <v>1089</v>
      </c>
      <c r="I687" s="108" t="s">
        <v>2855</v>
      </c>
      <c r="J687" s="108" t="s">
        <v>2852</v>
      </c>
      <c r="K687" s="108" t="s">
        <v>2859</v>
      </c>
      <c r="L687" s="108">
        <v>11</v>
      </c>
      <c r="M687" s="110" t="s">
        <v>2617</v>
      </c>
      <c r="N687" s="111" t="s">
        <v>1728</v>
      </c>
      <c r="O687" s="111" t="s">
        <v>496</v>
      </c>
      <c r="P687" s="111" t="s">
        <v>1093</v>
      </c>
      <c r="Q687" s="111">
        <v>4</v>
      </c>
      <c r="R687" s="109">
        <v>0.5</v>
      </c>
      <c r="S687" s="109"/>
      <c r="T687" s="109" t="s">
        <v>7</v>
      </c>
      <c r="U687" s="108">
        <v>1</v>
      </c>
      <c r="V687" s="109">
        <v>1987</v>
      </c>
      <c r="W687" s="108">
        <f>IF(Table1[[#This Row],[ExpenditureDetails1]]=2010,1,(2010-Table1[[#This Row],[ExpenditureDetails1]]))</f>
        <v>23</v>
      </c>
      <c r="X687" s="109">
        <v>0.15</v>
      </c>
      <c r="Y687" s="174">
        <f>Table1[[#This Row],[ExpenditureDetails3]]*100000</f>
        <v>15000</v>
      </c>
      <c r="Z687" s="174">
        <f>Table1[[#This Row],[ExpenditureDetails4]]/Table1[[#This Row],[Component detail 4]]</f>
        <v>3750</v>
      </c>
      <c r="AA687" s="109">
        <v>1</v>
      </c>
      <c r="AB687" s="109">
        <v>30</v>
      </c>
      <c r="AC687" s="174">
        <f>IF(ISNUMBER([ExpenditureDetails4]),[ExpenditureDetails4]*HLOOKUP([ExpenditureDetails1],'Currency Conversion'!$A$6:$BE$45,19,FALSE),"No Data")</f>
        <v>74818.36811291425</v>
      </c>
      <c r="AD687" s="174">
        <f>Table1[[#This Row],[Calculations1]]/exchange_rate_2010</f>
        <v>1636.2392408598944</v>
      </c>
      <c r="AE6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2493.9456037638083</v>
      </c>
      <c r="AF687" s="174">
        <f>Table1[[#This Row],[Calculations3]]/exchange_rate_2010</f>
        <v>54.541308028663153</v>
      </c>
      <c r="AG687" s="110"/>
      <c r="AH687" s="53"/>
      <c r="BD687" s="36"/>
      <c r="BE687" s="36"/>
      <c r="BF687" s="36"/>
      <c r="BG687" s="36"/>
      <c r="BH687" s="36"/>
      <c r="BI687" s="36"/>
      <c r="BJ687" s="36"/>
      <c r="BK687" s="48"/>
      <c r="BL687" s="36"/>
      <c r="BM687" s="36"/>
      <c r="BN687" s="36"/>
      <c r="BO687" s="36"/>
      <c r="BP687" s="36"/>
      <c r="BQ687" s="36"/>
      <c r="BR687" s="36"/>
    </row>
    <row r="688" spans="2:70" ht="15" customHeight="1">
      <c r="B688" s="48">
        <v>792</v>
      </c>
      <c r="C688" s="48" t="s">
        <v>1703</v>
      </c>
      <c r="D688" s="108">
        <v>940</v>
      </c>
      <c r="E688" s="109" t="s">
        <v>2508</v>
      </c>
      <c r="F688" s="109" t="s">
        <v>1814</v>
      </c>
      <c r="G688" s="109" t="s">
        <v>717</v>
      </c>
      <c r="H688" s="108" t="s">
        <v>1089</v>
      </c>
      <c r="I688" s="108" t="s">
        <v>2855</v>
      </c>
      <c r="J688" s="108" t="s">
        <v>2852</v>
      </c>
      <c r="K688" s="108" t="s">
        <v>2859</v>
      </c>
      <c r="L688" s="108">
        <v>11</v>
      </c>
      <c r="M688" s="110" t="s">
        <v>2617</v>
      </c>
      <c r="N688" s="109" t="s">
        <v>1729</v>
      </c>
      <c r="O688" s="109" t="s">
        <v>519</v>
      </c>
      <c r="P688" s="109" t="s">
        <v>110</v>
      </c>
      <c r="Q688" s="111">
        <v>1</v>
      </c>
      <c r="R688" s="109"/>
      <c r="S688" s="109"/>
      <c r="T688" s="109" t="s">
        <v>7</v>
      </c>
      <c r="U688" s="108">
        <v>1</v>
      </c>
      <c r="V688" s="109">
        <v>1990</v>
      </c>
      <c r="W688" s="108">
        <f>IF(Table1[[#This Row],[ExpenditureDetails1]]=2010,1,(2010-Table1[[#This Row],[ExpenditureDetails1]]))</f>
        <v>20</v>
      </c>
      <c r="X688" s="109">
        <v>0.2</v>
      </c>
      <c r="Y688" s="174">
        <f>Table1[[#This Row],[ExpenditureDetails3]]*100000</f>
        <v>20000</v>
      </c>
      <c r="Z688" s="174">
        <f>Table1[[#This Row],[ExpenditureDetails4]]/Table1[[#This Row],[Component detail 4]]</f>
        <v>20000</v>
      </c>
      <c r="AA688" s="109">
        <v>1</v>
      </c>
      <c r="AB688" s="109">
        <v>10</v>
      </c>
      <c r="AC688" s="174">
        <f>IF(ISNUMBER([ExpenditureDetails4]),[ExpenditureDetails4]*HLOOKUP([ExpenditureDetails1],'Currency Conversion'!$A$6:$BE$45,19,FALSE),"No Data")</f>
        <v>77764.862542584146</v>
      </c>
      <c r="AD688" s="174">
        <f>Table1[[#This Row],[Calculations1]]/exchange_rate_2010</f>
        <v>1700.6775590216189</v>
      </c>
      <c r="AE6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688" s="174">
        <f>Table1[[#This Row],[Calculations3]]/exchange_rate_2010</f>
        <v>170.06775590216188</v>
      </c>
      <c r="AG688" s="110"/>
      <c r="AH688" s="53"/>
      <c r="BD688" s="36"/>
      <c r="BE688" s="36"/>
      <c r="BF688" s="36"/>
      <c r="BG688" s="36"/>
      <c r="BH688" s="36"/>
      <c r="BI688" s="36"/>
      <c r="BJ688" s="36"/>
      <c r="BK688" s="48"/>
      <c r="BL688" s="36"/>
      <c r="BM688" s="36"/>
      <c r="BN688" s="36"/>
      <c r="BO688" s="36"/>
      <c r="BP688" s="36"/>
      <c r="BQ688" s="36"/>
      <c r="BR688" s="36"/>
    </row>
    <row r="689" spans="2:70" ht="15" customHeight="1">
      <c r="B689" s="48">
        <v>793</v>
      </c>
      <c r="C689" s="48" t="s">
        <v>1703</v>
      </c>
      <c r="D689" s="108">
        <v>940</v>
      </c>
      <c r="E689" s="109" t="s">
        <v>2508</v>
      </c>
      <c r="F689" s="109" t="s">
        <v>1814</v>
      </c>
      <c r="G689" s="109" t="s">
        <v>717</v>
      </c>
      <c r="H689" s="108" t="s">
        <v>1089</v>
      </c>
      <c r="I689" s="108" t="s">
        <v>2855</v>
      </c>
      <c r="J689" s="108" t="s">
        <v>2852</v>
      </c>
      <c r="K689" s="108" t="s">
        <v>2859</v>
      </c>
      <c r="L689" s="108">
        <v>11</v>
      </c>
      <c r="M689" s="110" t="s">
        <v>2617</v>
      </c>
      <c r="N689" s="109" t="s">
        <v>1729</v>
      </c>
      <c r="O689" s="109" t="s">
        <v>519</v>
      </c>
      <c r="P689" s="109" t="s">
        <v>112</v>
      </c>
      <c r="Q689" s="111">
        <v>1</v>
      </c>
      <c r="R689" s="109"/>
      <c r="S689" s="109"/>
      <c r="T689" s="109" t="s">
        <v>7</v>
      </c>
      <c r="U689" s="108">
        <v>1</v>
      </c>
      <c r="V689" s="109">
        <v>1993</v>
      </c>
      <c r="W689" s="108">
        <f>IF(Table1[[#This Row],[ExpenditureDetails1]]=2010,1,(2010-Table1[[#This Row],[ExpenditureDetails1]]))</f>
        <v>17</v>
      </c>
      <c r="X689" s="109">
        <v>0.2</v>
      </c>
      <c r="Y689" s="174">
        <f>Table1[[#This Row],[ExpenditureDetails3]]*100000</f>
        <v>20000</v>
      </c>
      <c r="Z689" s="174">
        <f>Table1[[#This Row],[ExpenditureDetails4]]/Table1[[#This Row],[Component detail 4]]</f>
        <v>20000</v>
      </c>
      <c r="AA689" s="109">
        <v>1</v>
      </c>
      <c r="AB689" s="109">
        <v>10</v>
      </c>
      <c r="AC689" s="174">
        <f>IF(ISNUMBER([ExpenditureDetails4]),[ExpenditureDetails4]*HLOOKUP([ExpenditureDetails1],'Currency Conversion'!$A$6:$BE$45,19,FALSE),"No Data")</f>
        <v>56689.259616862604</v>
      </c>
      <c r="AD689" s="174">
        <f>Table1[[#This Row],[Calculations1]]/exchange_rate_2010</f>
        <v>1239.7649595941148</v>
      </c>
      <c r="AE6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5668.9259616862601</v>
      </c>
      <c r="AF689" s="174">
        <f>Table1[[#This Row],[Calculations3]]/exchange_rate_2010</f>
        <v>123.97649595941147</v>
      </c>
      <c r="AG689" s="110"/>
      <c r="AH689" s="53"/>
      <c r="BD689" s="36"/>
      <c r="BE689" s="36"/>
      <c r="BF689" s="36"/>
      <c r="BG689" s="36"/>
      <c r="BH689" s="36"/>
      <c r="BI689" s="36"/>
      <c r="BJ689" s="36"/>
      <c r="BK689" s="48"/>
      <c r="BL689" s="36"/>
      <c r="BM689" s="36"/>
      <c r="BN689" s="36"/>
      <c r="BO689" s="36"/>
      <c r="BP689" s="36"/>
      <c r="BQ689" s="36"/>
      <c r="BR689" s="36"/>
    </row>
    <row r="690" spans="2:70" ht="15" customHeight="1">
      <c r="B690" s="48">
        <v>794</v>
      </c>
      <c r="C690" s="48" t="s">
        <v>1703</v>
      </c>
      <c r="D690" s="108">
        <v>940</v>
      </c>
      <c r="E690" s="109" t="s">
        <v>2508</v>
      </c>
      <c r="F690" s="109" t="s">
        <v>1814</v>
      </c>
      <c r="G690" s="109" t="s">
        <v>717</v>
      </c>
      <c r="H690" s="108" t="s">
        <v>1089</v>
      </c>
      <c r="I690" s="108" t="s">
        <v>2855</v>
      </c>
      <c r="J690" s="108" t="s">
        <v>2852</v>
      </c>
      <c r="K690" s="108" t="s">
        <v>2859</v>
      </c>
      <c r="L690" s="108">
        <v>11</v>
      </c>
      <c r="M690" s="110" t="s">
        <v>2617</v>
      </c>
      <c r="N690" s="109" t="s">
        <v>1729</v>
      </c>
      <c r="O690" s="109" t="s">
        <v>519</v>
      </c>
      <c r="P690" s="109" t="s">
        <v>113</v>
      </c>
      <c r="Q690" s="111">
        <v>1</v>
      </c>
      <c r="R690" s="109"/>
      <c r="S690" s="109"/>
      <c r="T690" s="109" t="s">
        <v>7</v>
      </c>
      <c r="U690" s="108">
        <v>1</v>
      </c>
      <c r="V690" s="109">
        <v>1994</v>
      </c>
      <c r="W690" s="108">
        <f>IF(Table1[[#This Row],[ExpenditureDetails1]]=2010,1,(2010-Table1[[#This Row],[ExpenditureDetails1]]))</f>
        <v>16</v>
      </c>
      <c r="X690" s="109">
        <v>0.2</v>
      </c>
      <c r="Y690" s="174">
        <f>Table1[[#This Row],[ExpenditureDetails3]]*100000</f>
        <v>20000</v>
      </c>
      <c r="Z690" s="174">
        <f>Table1[[#This Row],[ExpenditureDetails4]]/Table1[[#This Row],[Component detail 4]]</f>
        <v>20000</v>
      </c>
      <c r="AA690" s="109">
        <v>1</v>
      </c>
      <c r="AB690" s="109">
        <v>10</v>
      </c>
      <c r="AC690" s="174">
        <f>IF(ISNUMBER([ExpenditureDetails4]),[ExpenditureDetails4]*HLOOKUP([ExpenditureDetails1],'Currency Conversion'!$A$6:$BE$45,19,FALSE),"No Data")</f>
        <v>51625.803249675526</v>
      </c>
      <c r="AD690" s="174">
        <f>Table1[[#This Row],[Calculations1]]/exchange_rate_2010</f>
        <v>1129.0297723487874</v>
      </c>
      <c r="AE6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5162.5803249675528</v>
      </c>
      <c r="AF690" s="174">
        <f>Table1[[#This Row],[Calculations3]]/exchange_rate_2010</f>
        <v>112.90297723487875</v>
      </c>
      <c r="AG690" s="110"/>
      <c r="AH690" s="53"/>
      <c r="BD690" s="36"/>
      <c r="BE690" s="36"/>
      <c r="BF690" s="36"/>
      <c r="BG690" s="36"/>
      <c r="BH690" s="36"/>
      <c r="BI690" s="36"/>
      <c r="BJ690" s="36"/>
      <c r="BK690" s="48"/>
      <c r="BL690" s="36"/>
      <c r="BM690" s="36"/>
      <c r="BN690" s="36"/>
      <c r="BO690" s="36"/>
      <c r="BP690" s="36"/>
      <c r="BQ690" s="36"/>
      <c r="BR690" s="36"/>
    </row>
    <row r="691" spans="2:70" ht="15" customHeight="1">
      <c r="B691" s="48">
        <v>795</v>
      </c>
      <c r="C691" s="48" t="s">
        <v>1703</v>
      </c>
      <c r="D691" s="108">
        <v>940</v>
      </c>
      <c r="E691" s="109" t="s">
        <v>2508</v>
      </c>
      <c r="F691" s="109" t="s">
        <v>1814</v>
      </c>
      <c r="G691" s="109" t="s">
        <v>717</v>
      </c>
      <c r="H691" s="108" t="s">
        <v>1089</v>
      </c>
      <c r="I691" s="108" t="s">
        <v>2855</v>
      </c>
      <c r="J691" s="108" t="s">
        <v>2852</v>
      </c>
      <c r="K691" s="108" t="s">
        <v>2859</v>
      </c>
      <c r="L691" s="108">
        <v>11</v>
      </c>
      <c r="M691" s="110" t="s">
        <v>2617</v>
      </c>
      <c r="N691" s="111" t="s">
        <v>1729</v>
      </c>
      <c r="O691" s="111" t="s">
        <v>210</v>
      </c>
      <c r="P691" s="111" t="s">
        <v>37</v>
      </c>
      <c r="Q691" s="111">
        <v>1</v>
      </c>
      <c r="R691" s="109"/>
      <c r="S691" s="109"/>
      <c r="T691" s="109" t="s">
        <v>7</v>
      </c>
      <c r="U691" s="108">
        <v>1</v>
      </c>
      <c r="V691" s="109">
        <v>1994</v>
      </c>
      <c r="W691" s="108">
        <f>IF(Table1[[#This Row],[ExpenditureDetails1]]=2010,1,(2010-Table1[[#This Row],[ExpenditureDetails1]]))</f>
        <v>16</v>
      </c>
      <c r="X691" s="109">
        <v>0.25</v>
      </c>
      <c r="Y691" s="174">
        <f>Table1[[#This Row],[ExpenditureDetails3]]*100000</f>
        <v>25000</v>
      </c>
      <c r="Z691" s="174">
        <f>Table1[[#This Row],[ExpenditureDetails4]]/Table1[[#This Row],[Component detail 4]]</f>
        <v>25000</v>
      </c>
      <c r="AA691" s="109">
        <v>1</v>
      </c>
      <c r="AB691" s="109">
        <v>10</v>
      </c>
      <c r="AC691" s="174">
        <f>IF(ISNUMBER([ExpenditureDetails4]),[ExpenditureDetails4]*HLOOKUP([ExpenditureDetails1],'Currency Conversion'!$A$6:$BE$45,19,FALSE),"No Data")</f>
        <v>64532.254062094406</v>
      </c>
      <c r="AD691" s="174">
        <f>Table1[[#This Row],[Calculations1]]/exchange_rate_2010</f>
        <v>1411.2872154359843</v>
      </c>
      <c r="AE6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6453.2254062094407</v>
      </c>
      <c r="AF691" s="174">
        <f>Table1[[#This Row],[Calculations3]]/exchange_rate_2010</f>
        <v>141.12872154359843</v>
      </c>
      <c r="AG691" s="110"/>
      <c r="AH691" s="53"/>
      <c r="BD691" s="36"/>
      <c r="BE691" s="36"/>
      <c r="BF691" s="36"/>
      <c r="BG691" s="36"/>
      <c r="BH691" s="36"/>
      <c r="BI691" s="36"/>
      <c r="BJ691" s="36"/>
      <c r="BK691" s="48"/>
      <c r="BL691" s="36"/>
      <c r="BM691" s="36"/>
      <c r="BN691" s="36"/>
      <c r="BO691" s="36"/>
      <c r="BP691" s="36"/>
      <c r="BQ691" s="36"/>
      <c r="BR691" s="36"/>
    </row>
    <row r="692" spans="2:70" ht="15" customHeight="1">
      <c r="B692" s="48">
        <v>796</v>
      </c>
      <c r="C692" s="48" t="s">
        <v>1703</v>
      </c>
      <c r="D692" s="108">
        <v>940</v>
      </c>
      <c r="E692" s="109" t="s">
        <v>2508</v>
      </c>
      <c r="F692" s="109" t="s">
        <v>1814</v>
      </c>
      <c r="G692" s="109" t="s">
        <v>717</v>
      </c>
      <c r="H692" s="108" t="s">
        <v>1089</v>
      </c>
      <c r="I692" s="108" t="s">
        <v>2855</v>
      </c>
      <c r="J692" s="108" t="s">
        <v>2852</v>
      </c>
      <c r="K692" s="108" t="s">
        <v>2859</v>
      </c>
      <c r="L692" s="108">
        <v>11</v>
      </c>
      <c r="M692" s="110" t="s">
        <v>2617</v>
      </c>
      <c r="N692" s="109" t="s">
        <v>1729</v>
      </c>
      <c r="O692" s="109" t="s">
        <v>519</v>
      </c>
      <c r="P692" s="109" t="s">
        <v>114</v>
      </c>
      <c r="Q692" s="111">
        <v>1</v>
      </c>
      <c r="R692" s="109"/>
      <c r="S692" s="109"/>
      <c r="T692" s="109" t="s">
        <v>7</v>
      </c>
      <c r="U692" s="108">
        <v>1</v>
      </c>
      <c r="V692" s="109">
        <v>1995</v>
      </c>
      <c r="W692" s="108">
        <f>IF(Table1[[#This Row],[ExpenditureDetails1]]=2010,1,(2010-Table1[[#This Row],[ExpenditureDetails1]]))</f>
        <v>15</v>
      </c>
      <c r="X692" s="109">
        <v>0.2</v>
      </c>
      <c r="Y692" s="174">
        <f>Table1[[#This Row],[ExpenditureDetails3]]*100000</f>
        <v>20000</v>
      </c>
      <c r="Z692" s="174">
        <f>Table1[[#This Row],[ExpenditureDetails4]]/Table1[[#This Row],[Component detail 4]]</f>
        <v>20000</v>
      </c>
      <c r="AA692" s="109">
        <v>1</v>
      </c>
      <c r="AB692" s="109">
        <v>10</v>
      </c>
      <c r="AC692" s="174">
        <f>IF(ISNUMBER([ExpenditureDetails4]),[ExpenditureDetails4]*HLOOKUP([ExpenditureDetails1],'Currency Conversion'!$A$6:$BE$45,19,FALSE),"No Data")</f>
        <v>46932.301531329984</v>
      </c>
      <c r="AD692" s="174">
        <f>Table1[[#This Row],[Calculations1]]/exchange_rate_2010</f>
        <v>1026.3853030520195</v>
      </c>
      <c r="AE6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4693.2301531329986</v>
      </c>
      <c r="AF692" s="174">
        <f>Table1[[#This Row],[Calculations3]]/exchange_rate_2010</f>
        <v>102.63853030520194</v>
      </c>
      <c r="AG692" s="110"/>
      <c r="AH692" s="53"/>
      <c r="BD692" s="36"/>
      <c r="BE692" s="36"/>
      <c r="BF692" s="36"/>
      <c r="BG692" s="36"/>
      <c r="BH692" s="36"/>
      <c r="BI692" s="36"/>
      <c r="BJ692" s="36"/>
      <c r="BK692" s="48"/>
      <c r="BL692" s="36"/>
      <c r="BM692" s="36"/>
      <c r="BN692" s="36"/>
      <c r="BO692" s="36"/>
      <c r="BP692" s="36"/>
      <c r="BQ692" s="36"/>
      <c r="BR692" s="36"/>
    </row>
    <row r="693" spans="2:70" ht="15" customHeight="1">
      <c r="B693" s="48">
        <v>797</v>
      </c>
      <c r="C693" s="48" t="s">
        <v>1703</v>
      </c>
      <c r="D693" s="108">
        <v>940</v>
      </c>
      <c r="E693" s="109" t="s">
        <v>2508</v>
      </c>
      <c r="F693" s="109" t="s">
        <v>1814</v>
      </c>
      <c r="G693" s="109" t="s">
        <v>717</v>
      </c>
      <c r="H693" s="108" t="s">
        <v>1089</v>
      </c>
      <c r="I693" s="108" t="s">
        <v>2855</v>
      </c>
      <c r="J693" s="108" t="s">
        <v>2852</v>
      </c>
      <c r="K693" s="108" t="s">
        <v>2859</v>
      </c>
      <c r="L693" s="108">
        <v>11</v>
      </c>
      <c r="M693" s="110" t="s">
        <v>2617</v>
      </c>
      <c r="N693" s="109" t="s">
        <v>1729</v>
      </c>
      <c r="O693" s="109" t="s">
        <v>519</v>
      </c>
      <c r="P693" s="109" t="s">
        <v>115</v>
      </c>
      <c r="Q693" s="111">
        <v>1</v>
      </c>
      <c r="R693" s="109"/>
      <c r="S693" s="109"/>
      <c r="T693" s="109" t="s">
        <v>7</v>
      </c>
      <c r="U693" s="108">
        <v>1</v>
      </c>
      <c r="V693" s="109">
        <v>1996</v>
      </c>
      <c r="W693" s="108">
        <f>IF(Table1[[#This Row],[ExpenditureDetails1]]=2010,1,(2010-Table1[[#This Row],[ExpenditureDetails1]]))</f>
        <v>14</v>
      </c>
      <c r="X693" s="109">
        <v>0.2</v>
      </c>
      <c r="Y693" s="174">
        <f>Table1[[#This Row],[ExpenditureDetails3]]*100000</f>
        <v>20000</v>
      </c>
      <c r="Z693" s="174">
        <f>Table1[[#This Row],[ExpenditureDetails4]]/Table1[[#This Row],[Component detail 4]]</f>
        <v>20000</v>
      </c>
      <c r="AA693" s="109">
        <v>1</v>
      </c>
      <c r="AB693" s="109">
        <v>10</v>
      </c>
      <c r="AC693" s="174">
        <f>IF(ISNUMBER([ExpenditureDetails4]),[ExpenditureDetails4]*HLOOKUP([ExpenditureDetails1],'Currency Conversion'!$A$6:$BE$45,19,FALSE),"No Data")</f>
        <v>43027.360733949849</v>
      </c>
      <c r="AD693" s="174">
        <f>Table1[[#This Row],[Calculations1]]/exchange_rate_2010</f>
        <v>940.98625563808309</v>
      </c>
      <c r="AE6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4302.7360733949845</v>
      </c>
      <c r="AF693" s="174">
        <f>Table1[[#This Row],[Calculations3]]/exchange_rate_2010</f>
        <v>94.098625563808298</v>
      </c>
      <c r="AG693" s="110"/>
      <c r="AH693" s="53"/>
      <c r="BD693" s="36"/>
      <c r="BE693" s="36"/>
      <c r="BF693" s="36"/>
      <c r="BG693" s="36"/>
      <c r="BH693" s="36"/>
      <c r="BI693" s="36"/>
      <c r="BJ693" s="36"/>
      <c r="BK693" s="48"/>
      <c r="BL693" s="36"/>
      <c r="BM693" s="36"/>
      <c r="BN693" s="36"/>
      <c r="BO693" s="36"/>
      <c r="BP693" s="36"/>
      <c r="BQ693" s="36"/>
      <c r="BR693" s="36"/>
    </row>
    <row r="694" spans="2:70" ht="15" customHeight="1">
      <c r="B694" s="48">
        <v>798</v>
      </c>
      <c r="C694" s="48" t="s">
        <v>1703</v>
      </c>
      <c r="D694" s="108">
        <v>940</v>
      </c>
      <c r="E694" s="109" t="s">
        <v>2508</v>
      </c>
      <c r="F694" s="109" t="s">
        <v>1814</v>
      </c>
      <c r="G694" s="109" t="s">
        <v>717</v>
      </c>
      <c r="H694" s="108" t="s">
        <v>1089</v>
      </c>
      <c r="I694" s="108" t="s">
        <v>2855</v>
      </c>
      <c r="J694" s="108" t="s">
        <v>2852</v>
      </c>
      <c r="K694" s="108" t="s">
        <v>2859</v>
      </c>
      <c r="L694" s="108">
        <v>11</v>
      </c>
      <c r="M694" s="110" t="s">
        <v>2617</v>
      </c>
      <c r="N694" s="109" t="s">
        <v>1712</v>
      </c>
      <c r="O694" s="111"/>
      <c r="P694" s="111" t="s">
        <v>1074</v>
      </c>
      <c r="Q694" s="111">
        <v>1</v>
      </c>
      <c r="R694" s="109">
        <v>7.5</v>
      </c>
      <c r="S694" s="109"/>
      <c r="T694" s="109" t="s">
        <v>7</v>
      </c>
      <c r="U694" s="108">
        <v>1</v>
      </c>
      <c r="V694" s="109">
        <v>1997</v>
      </c>
      <c r="W694" s="108">
        <f>IF(Table1[[#This Row],[ExpenditureDetails1]]=2010,1,(2010-Table1[[#This Row],[ExpenditureDetails1]]))</f>
        <v>13</v>
      </c>
      <c r="X694" s="109">
        <v>0.4</v>
      </c>
      <c r="Y694" s="174">
        <f>Table1[[#This Row],[ExpenditureDetails3]]*100000</f>
        <v>40000</v>
      </c>
      <c r="Z694" s="174">
        <f>Table1[[#This Row],[ExpenditureDetails4]]/Table1[[#This Row],[Component detail 4]]</f>
        <v>40000</v>
      </c>
      <c r="AA694" s="109">
        <v>2</v>
      </c>
      <c r="AB694" s="109">
        <v>15</v>
      </c>
      <c r="AC694" s="174">
        <f>IF(ISNUMBER([ExpenditureDetails4]),[ExpenditureDetails4]*HLOOKUP([ExpenditureDetails1],'Currency Conversion'!$A$6:$BE$45,19,FALSE),"No Data")</f>
        <v>80016.348149394908</v>
      </c>
      <c r="AD694" s="174">
        <f>Table1[[#This Row],[Calculations1]]/exchange_rate_2010</f>
        <v>1749.9163915839015</v>
      </c>
      <c r="AE6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5334.4232099596602</v>
      </c>
      <c r="AF694" s="174">
        <f>Table1[[#This Row],[Calculations3]]/exchange_rate_2010</f>
        <v>116.66109277226009</v>
      </c>
      <c r="AG694" s="110"/>
      <c r="AH694" s="53"/>
      <c r="BD694" s="36"/>
      <c r="BE694" s="36"/>
      <c r="BF694" s="36"/>
      <c r="BG694" s="36"/>
      <c r="BH694" s="36"/>
      <c r="BI694" s="36"/>
      <c r="BJ694" s="36"/>
      <c r="BK694" s="48"/>
      <c r="BL694" s="36"/>
      <c r="BM694" s="36"/>
      <c r="BN694" s="36"/>
      <c r="BO694" s="36"/>
      <c r="BP694" s="36"/>
      <c r="BQ694" s="36"/>
      <c r="BR694" s="36"/>
    </row>
    <row r="695" spans="2:70" ht="15" customHeight="1">
      <c r="B695" s="48">
        <v>799</v>
      </c>
      <c r="C695" s="48" t="s">
        <v>1703</v>
      </c>
      <c r="D695" s="108">
        <v>940</v>
      </c>
      <c r="E695" s="109" t="s">
        <v>2508</v>
      </c>
      <c r="F695" s="109" t="s">
        <v>1814</v>
      </c>
      <c r="G695" s="109" t="s">
        <v>717</v>
      </c>
      <c r="H695" s="108" t="s">
        <v>1089</v>
      </c>
      <c r="I695" s="108" t="s">
        <v>2855</v>
      </c>
      <c r="J695" s="108" t="s">
        <v>2852</v>
      </c>
      <c r="K695" s="108" t="s">
        <v>2859</v>
      </c>
      <c r="L695" s="108">
        <v>11</v>
      </c>
      <c r="M695" s="110" t="s">
        <v>2617</v>
      </c>
      <c r="N695" s="109" t="s">
        <v>1712</v>
      </c>
      <c r="O695" s="111"/>
      <c r="P695" s="111" t="s">
        <v>1055</v>
      </c>
      <c r="Q695" s="111">
        <v>1</v>
      </c>
      <c r="R695" s="109">
        <v>5</v>
      </c>
      <c r="S695" s="109"/>
      <c r="T695" s="109" t="s">
        <v>7</v>
      </c>
      <c r="U695" s="108">
        <v>1</v>
      </c>
      <c r="V695" s="109">
        <v>1998</v>
      </c>
      <c r="W695" s="108">
        <f>IF(Table1[[#This Row],[ExpenditureDetails1]]=2010,1,(2010-Table1[[#This Row],[ExpenditureDetails1]]))</f>
        <v>12</v>
      </c>
      <c r="X695" s="109">
        <v>0.4</v>
      </c>
      <c r="Y695" s="174">
        <f>Table1[[#This Row],[ExpenditureDetails3]]*100000</f>
        <v>40000</v>
      </c>
      <c r="Z695" s="174">
        <f>Table1[[#This Row],[ExpenditureDetails4]]/Table1[[#This Row],[Component detail 4]]</f>
        <v>40000</v>
      </c>
      <c r="AA695" s="109">
        <v>2</v>
      </c>
      <c r="AB695" s="109">
        <v>10</v>
      </c>
      <c r="AC695" s="174">
        <f>IF(ISNUMBER([ExpenditureDetails4]),[ExpenditureDetails4]*HLOOKUP([ExpenditureDetails1],'Currency Conversion'!$A$6:$BE$45,19,FALSE),"No Data")</f>
        <v>75162.158759580168</v>
      </c>
      <c r="AD695" s="174">
        <f>Table1[[#This Row],[Calculations1]]/exchange_rate_2010</f>
        <v>1643.7577655337609</v>
      </c>
      <c r="AE6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7516.215875958017</v>
      </c>
      <c r="AF695" s="174">
        <f>Table1[[#This Row],[Calculations3]]/exchange_rate_2010</f>
        <v>164.37577655337611</v>
      </c>
      <c r="AG695" s="110"/>
      <c r="AH695" s="53"/>
      <c r="BD695" s="36"/>
      <c r="BE695" s="36"/>
      <c r="BF695" s="36"/>
      <c r="BG695" s="36"/>
      <c r="BH695" s="36"/>
      <c r="BI695" s="36"/>
      <c r="BJ695" s="36"/>
      <c r="BK695" s="48"/>
      <c r="BL695" s="36"/>
      <c r="BM695" s="36"/>
      <c r="BN695" s="36"/>
      <c r="BO695" s="36"/>
      <c r="BP695" s="36"/>
      <c r="BQ695" s="36"/>
      <c r="BR695" s="36"/>
    </row>
    <row r="696" spans="2:70" ht="15" customHeight="1">
      <c r="B696" s="48">
        <v>800</v>
      </c>
      <c r="C696" s="48" t="s">
        <v>1703</v>
      </c>
      <c r="D696" s="108">
        <v>940</v>
      </c>
      <c r="E696" s="109" t="s">
        <v>2508</v>
      </c>
      <c r="F696" s="109" t="s">
        <v>1814</v>
      </c>
      <c r="G696" s="109" t="s">
        <v>717</v>
      </c>
      <c r="H696" s="108" t="s">
        <v>1089</v>
      </c>
      <c r="I696" s="108" t="s">
        <v>2855</v>
      </c>
      <c r="J696" s="108" t="s">
        <v>2852</v>
      </c>
      <c r="K696" s="108" t="s">
        <v>2859</v>
      </c>
      <c r="L696" s="108">
        <v>11</v>
      </c>
      <c r="M696" s="110" t="s">
        <v>2617</v>
      </c>
      <c r="N696" s="109" t="s">
        <v>1729</v>
      </c>
      <c r="O696" s="109" t="s">
        <v>519</v>
      </c>
      <c r="P696" s="109" t="s">
        <v>116</v>
      </c>
      <c r="Q696" s="111">
        <v>1</v>
      </c>
      <c r="R696" s="109"/>
      <c r="S696" s="109"/>
      <c r="T696" s="109" t="s">
        <v>7</v>
      </c>
      <c r="U696" s="108">
        <v>1</v>
      </c>
      <c r="V696" s="109">
        <v>1998</v>
      </c>
      <c r="W696" s="108">
        <f>IF(Table1[[#This Row],[ExpenditureDetails1]]=2010,1,(2010-Table1[[#This Row],[ExpenditureDetails1]]))</f>
        <v>12</v>
      </c>
      <c r="X696" s="109">
        <v>0.2</v>
      </c>
      <c r="Y696" s="174">
        <f>Table1[[#This Row],[ExpenditureDetails3]]*100000</f>
        <v>20000</v>
      </c>
      <c r="Z696" s="174">
        <f>Table1[[#This Row],[ExpenditureDetails4]]/Table1[[#This Row],[Component detail 4]]</f>
        <v>20000</v>
      </c>
      <c r="AA696" s="109">
        <v>1</v>
      </c>
      <c r="AB696" s="109">
        <v>10</v>
      </c>
      <c r="AC696" s="174">
        <f>IF(ISNUMBER([ExpenditureDetails4]),[ExpenditureDetails4]*HLOOKUP([ExpenditureDetails1],'Currency Conversion'!$A$6:$BE$45,19,FALSE),"No Data")</f>
        <v>37581.079379790084</v>
      </c>
      <c r="AD696" s="174">
        <f>Table1[[#This Row],[Calculations1]]/exchange_rate_2010</f>
        <v>821.87888276688045</v>
      </c>
      <c r="AE6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3758.1079379790085</v>
      </c>
      <c r="AF696" s="174">
        <f>Table1[[#This Row],[Calculations3]]/exchange_rate_2010</f>
        <v>82.187888276688057</v>
      </c>
      <c r="AG696" s="110"/>
      <c r="AH696" s="53"/>
      <c r="BD696" s="36"/>
      <c r="BE696" s="36"/>
      <c r="BF696" s="36"/>
      <c r="BG696" s="36"/>
      <c r="BH696" s="36"/>
      <c r="BI696" s="36"/>
      <c r="BJ696" s="36"/>
      <c r="BK696" s="48"/>
      <c r="BL696" s="36"/>
      <c r="BM696" s="36"/>
      <c r="BN696" s="36"/>
      <c r="BO696" s="36"/>
      <c r="BP696" s="36"/>
      <c r="BQ696" s="36"/>
      <c r="BR696" s="36"/>
    </row>
    <row r="697" spans="2:70" ht="15" customHeight="1">
      <c r="B697" s="48">
        <v>801</v>
      </c>
      <c r="C697" s="48" t="s">
        <v>1703</v>
      </c>
      <c r="D697" s="108">
        <v>940</v>
      </c>
      <c r="E697" s="109" t="s">
        <v>2508</v>
      </c>
      <c r="F697" s="109" t="s">
        <v>1814</v>
      </c>
      <c r="G697" s="109" t="s">
        <v>717</v>
      </c>
      <c r="H697" s="108" t="s">
        <v>1089</v>
      </c>
      <c r="I697" s="108" t="s">
        <v>2855</v>
      </c>
      <c r="J697" s="108" t="s">
        <v>2852</v>
      </c>
      <c r="K697" s="108" t="s">
        <v>2859</v>
      </c>
      <c r="L697" s="108">
        <v>11</v>
      </c>
      <c r="M697" s="110" t="s">
        <v>2617</v>
      </c>
      <c r="N697" s="109" t="s">
        <v>1729</v>
      </c>
      <c r="O697" s="109" t="s">
        <v>519</v>
      </c>
      <c r="P697" s="109" t="s">
        <v>117</v>
      </c>
      <c r="Q697" s="111">
        <v>1</v>
      </c>
      <c r="R697" s="109"/>
      <c r="S697" s="109"/>
      <c r="T697" s="109" t="s">
        <v>7</v>
      </c>
      <c r="U697" s="108">
        <v>1</v>
      </c>
      <c r="V697" s="109">
        <v>1999</v>
      </c>
      <c r="W697" s="108">
        <f>IF(Table1[[#This Row],[ExpenditureDetails1]]=2010,1,(2010-Table1[[#This Row],[ExpenditureDetails1]]))</f>
        <v>11</v>
      </c>
      <c r="X697" s="109">
        <v>0.2</v>
      </c>
      <c r="Y697" s="174">
        <f>Table1[[#This Row],[ExpenditureDetails3]]*100000</f>
        <v>20000</v>
      </c>
      <c r="Z697" s="174">
        <f>Table1[[#This Row],[ExpenditureDetails4]]/Table1[[#This Row],[Component detail 4]]</f>
        <v>20000</v>
      </c>
      <c r="AA697" s="109">
        <v>1</v>
      </c>
      <c r="AB697" s="109">
        <v>10</v>
      </c>
      <c r="AC697" s="174">
        <f>IF(ISNUMBER([ExpenditureDetails4]),[ExpenditureDetails4]*HLOOKUP([ExpenditureDetails1],'Currency Conversion'!$A$6:$BE$45,19,FALSE),"No Data")</f>
        <v>34802.93102542292</v>
      </c>
      <c r="AD697" s="174">
        <f>Table1[[#This Row],[Calculations1]]/exchange_rate_2010</f>
        <v>761.12220671260468</v>
      </c>
      <c r="AE6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3480.2931025422922</v>
      </c>
      <c r="AF697" s="174">
        <f>Table1[[#This Row],[Calculations3]]/exchange_rate_2010</f>
        <v>76.112220671260474</v>
      </c>
      <c r="AG697" s="110"/>
      <c r="AH697" s="53"/>
      <c r="BD697" s="36"/>
      <c r="BE697" s="36"/>
      <c r="BF697" s="36"/>
      <c r="BG697" s="36"/>
      <c r="BH697" s="36"/>
      <c r="BI697" s="36"/>
      <c r="BJ697" s="36"/>
      <c r="BK697" s="48"/>
      <c r="BL697" s="36"/>
      <c r="BM697" s="36"/>
      <c r="BN697" s="36"/>
      <c r="BO697" s="36"/>
      <c r="BP697" s="36"/>
      <c r="BQ697" s="36"/>
      <c r="BR697" s="36"/>
    </row>
    <row r="698" spans="2:70" ht="15" customHeight="1">
      <c r="B698" s="48">
        <v>802</v>
      </c>
      <c r="C698" s="48" t="s">
        <v>1703</v>
      </c>
      <c r="D698" s="108">
        <v>940</v>
      </c>
      <c r="E698" s="109" t="s">
        <v>2508</v>
      </c>
      <c r="F698" s="109" t="s">
        <v>1814</v>
      </c>
      <c r="G698" s="109" t="s">
        <v>717</v>
      </c>
      <c r="H698" s="108" t="s">
        <v>1089</v>
      </c>
      <c r="I698" s="108" t="s">
        <v>2855</v>
      </c>
      <c r="J698" s="108" t="s">
        <v>2852</v>
      </c>
      <c r="K698" s="108" t="s">
        <v>2859</v>
      </c>
      <c r="L698" s="108">
        <v>11</v>
      </c>
      <c r="M698" s="110" t="s">
        <v>2617</v>
      </c>
      <c r="N698" s="109" t="s">
        <v>1729</v>
      </c>
      <c r="O698" s="109" t="s">
        <v>519</v>
      </c>
      <c r="P698" s="109" t="s">
        <v>121</v>
      </c>
      <c r="Q698" s="111">
        <v>1</v>
      </c>
      <c r="R698" s="109"/>
      <c r="S698" s="109"/>
      <c r="T698" s="109" t="s">
        <v>7</v>
      </c>
      <c r="U698" s="108">
        <v>1</v>
      </c>
      <c r="V698" s="109">
        <v>2000</v>
      </c>
      <c r="W698" s="108">
        <f>IF(Table1[[#This Row],[ExpenditureDetails1]]=2010,1,(2010-Table1[[#This Row],[ExpenditureDetails1]]))</f>
        <v>10</v>
      </c>
      <c r="X698" s="109">
        <v>0.2</v>
      </c>
      <c r="Y698" s="174">
        <f>Table1[[#This Row],[ExpenditureDetails3]]*100000</f>
        <v>20000</v>
      </c>
      <c r="Z698" s="174">
        <f>Table1[[#This Row],[ExpenditureDetails4]]/Table1[[#This Row],[Component detail 4]]</f>
        <v>20000</v>
      </c>
      <c r="AA698" s="109">
        <v>1</v>
      </c>
      <c r="AB698" s="109">
        <v>10</v>
      </c>
      <c r="AC698" s="174">
        <f>IF(ISNUMBER([ExpenditureDetails4]),[ExpenditureDetails4]*HLOOKUP([ExpenditureDetails1],'Currency Conversion'!$A$6:$BE$45,19,FALSE),"No Data")</f>
        <v>33528.698089062527</v>
      </c>
      <c r="AD698" s="174">
        <f>Table1[[#This Row],[Calculations1]]/exchange_rate_2010</f>
        <v>733.25538757372101</v>
      </c>
      <c r="AE6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3352.8698089062527</v>
      </c>
      <c r="AF698" s="174">
        <f>Table1[[#This Row],[Calculations3]]/exchange_rate_2010</f>
        <v>73.325538757372101</v>
      </c>
      <c r="AG698" s="110"/>
      <c r="AH698" s="53"/>
      <c r="BD698" s="36"/>
      <c r="BE698" s="36"/>
      <c r="BF698" s="36"/>
      <c r="BG698" s="36"/>
      <c r="BH698" s="36"/>
      <c r="BI698" s="36"/>
      <c r="BJ698" s="36"/>
      <c r="BK698" s="48"/>
      <c r="BL698" s="36"/>
      <c r="BM698" s="36"/>
      <c r="BN698" s="36"/>
      <c r="BO698" s="36"/>
      <c r="BP698" s="36"/>
      <c r="BQ698" s="36"/>
      <c r="BR698" s="36"/>
    </row>
    <row r="699" spans="2:70" ht="15" customHeight="1">
      <c r="B699" s="48">
        <v>803</v>
      </c>
      <c r="C699" s="48" t="s">
        <v>1703</v>
      </c>
      <c r="D699" s="108">
        <v>940</v>
      </c>
      <c r="E699" s="109" t="s">
        <v>2508</v>
      </c>
      <c r="F699" s="109" t="s">
        <v>1814</v>
      </c>
      <c r="G699" s="109" t="s">
        <v>717</v>
      </c>
      <c r="H699" s="108" t="s">
        <v>1089</v>
      </c>
      <c r="I699" s="108" t="s">
        <v>2855</v>
      </c>
      <c r="J699" s="108" t="s">
        <v>2852</v>
      </c>
      <c r="K699" s="108" t="s">
        <v>2859</v>
      </c>
      <c r="L699" s="108">
        <v>11</v>
      </c>
      <c r="M699" s="110" t="s">
        <v>2617</v>
      </c>
      <c r="N699" s="111" t="s">
        <v>1729</v>
      </c>
      <c r="O699" s="111" t="s">
        <v>210</v>
      </c>
      <c r="P699" s="111" t="s">
        <v>58</v>
      </c>
      <c r="Q699" s="111">
        <v>1</v>
      </c>
      <c r="R699" s="109"/>
      <c r="S699" s="109"/>
      <c r="T699" s="109" t="s">
        <v>7</v>
      </c>
      <c r="U699" s="108">
        <v>1</v>
      </c>
      <c r="V699" s="109">
        <v>2002</v>
      </c>
      <c r="W699" s="108">
        <f>IF(Table1[[#This Row],[ExpenditureDetails1]]=2010,1,(2010-Table1[[#This Row],[ExpenditureDetails1]]))</f>
        <v>8</v>
      </c>
      <c r="X699" s="109">
        <v>0.35</v>
      </c>
      <c r="Y699" s="174">
        <f>Table1[[#This Row],[ExpenditureDetails3]]*100000</f>
        <v>35000</v>
      </c>
      <c r="Z699" s="174">
        <f>Table1[[#This Row],[ExpenditureDetails4]]/Table1[[#This Row],[Component detail 4]]</f>
        <v>35000</v>
      </c>
      <c r="AA699" s="109">
        <v>1</v>
      </c>
      <c r="AB699" s="109">
        <v>10</v>
      </c>
      <c r="AC699" s="174">
        <f>IF(ISNUMBER([ExpenditureDetails4]),[ExpenditureDetails4]*HLOOKUP([ExpenditureDetails1],'Currency Conversion'!$A$6:$BE$45,19,FALSE),"No Data")</f>
        <v>55011.431724315415</v>
      </c>
      <c r="AD699" s="174">
        <f>Table1[[#This Row],[Calculations1]]/exchange_rate_2010</f>
        <v>1203.0717262820519</v>
      </c>
      <c r="AE6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5501.1431724315416</v>
      </c>
      <c r="AF699" s="174">
        <f>Table1[[#This Row],[Calculations3]]/exchange_rate_2010</f>
        <v>120.30717262820519</v>
      </c>
      <c r="AG699" s="110"/>
      <c r="AH699" s="53"/>
      <c r="BD699" s="36"/>
      <c r="BE699" s="36"/>
      <c r="BF699" s="36"/>
      <c r="BG699" s="36"/>
      <c r="BH699" s="36"/>
      <c r="BI699" s="36"/>
      <c r="BJ699" s="36"/>
      <c r="BK699" s="48"/>
      <c r="BL699" s="36"/>
      <c r="BM699" s="36"/>
      <c r="BN699" s="36"/>
      <c r="BO699" s="36"/>
      <c r="BP699" s="36"/>
      <c r="BQ699" s="36"/>
      <c r="BR699" s="36"/>
    </row>
    <row r="700" spans="2:70" ht="15" customHeight="1">
      <c r="B700" s="48">
        <v>804</v>
      </c>
      <c r="C700" s="48" t="s">
        <v>1703</v>
      </c>
      <c r="D700" s="108">
        <v>940</v>
      </c>
      <c r="E700" s="109" t="s">
        <v>2508</v>
      </c>
      <c r="F700" s="109" t="s">
        <v>1814</v>
      </c>
      <c r="G700" s="109" t="s">
        <v>717</v>
      </c>
      <c r="H700" s="108" t="s">
        <v>1089</v>
      </c>
      <c r="I700" s="108" t="s">
        <v>2855</v>
      </c>
      <c r="J700" s="108" t="s">
        <v>2852</v>
      </c>
      <c r="K700" s="108" t="s">
        <v>2859</v>
      </c>
      <c r="L700" s="108">
        <v>11</v>
      </c>
      <c r="M700" s="110" t="s">
        <v>2617</v>
      </c>
      <c r="N700" s="109" t="s">
        <v>1712</v>
      </c>
      <c r="O700" s="111"/>
      <c r="P700" s="111" t="s">
        <v>1054</v>
      </c>
      <c r="Q700" s="111">
        <v>1</v>
      </c>
      <c r="R700" s="109">
        <v>5</v>
      </c>
      <c r="S700" s="109"/>
      <c r="T700" s="109" t="s">
        <v>7</v>
      </c>
      <c r="U700" s="108">
        <v>1</v>
      </c>
      <c r="V700" s="109">
        <v>2003</v>
      </c>
      <c r="W700" s="108">
        <f>IF(Table1[[#This Row],[ExpenditureDetails1]]=2010,1,(2010-Table1[[#This Row],[ExpenditureDetails1]]))</f>
        <v>7</v>
      </c>
      <c r="X700" s="109">
        <v>0.35</v>
      </c>
      <c r="Y700" s="174">
        <f>Table1[[#This Row],[ExpenditureDetails3]]*100000</f>
        <v>35000</v>
      </c>
      <c r="Z700" s="174">
        <f>Table1[[#This Row],[ExpenditureDetails4]]/Table1[[#This Row],[Component detail 4]]</f>
        <v>35000</v>
      </c>
      <c r="AA700" s="109">
        <v>2</v>
      </c>
      <c r="AB700" s="109">
        <v>20</v>
      </c>
      <c r="AC700" s="174">
        <f>IF(ISNUMBER([ExpenditureDetails4]),[ExpenditureDetails4]*HLOOKUP([ExpenditureDetails1],'Currency Conversion'!$A$6:$BE$45,19,FALSE),"No Data")</f>
        <v>52999.631661524108</v>
      </c>
      <c r="AD700" s="174">
        <f>Table1[[#This Row],[Calculations1]]/exchange_rate_2010</f>
        <v>1159.0746933270475</v>
      </c>
      <c r="AE7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2649.9815830762054</v>
      </c>
      <c r="AF700" s="174">
        <f>Table1[[#This Row],[Calculations3]]/exchange_rate_2010</f>
        <v>57.953734666352375</v>
      </c>
      <c r="AG700" s="110"/>
      <c r="AH700" s="53"/>
      <c r="BD700" s="36"/>
      <c r="BE700" s="36"/>
      <c r="BF700" s="36"/>
      <c r="BG700" s="36"/>
      <c r="BH700" s="36"/>
      <c r="BI700" s="36"/>
      <c r="BJ700" s="36"/>
      <c r="BK700" s="48"/>
      <c r="BL700" s="36"/>
      <c r="BM700" s="36"/>
      <c r="BN700" s="36"/>
      <c r="BO700" s="36"/>
      <c r="BP700" s="36"/>
      <c r="BQ700" s="36"/>
      <c r="BR700" s="36"/>
    </row>
    <row r="701" spans="2:70" ht="15" customHeight="1">
      <c r="B701" s="48">
        <v>805</v>
      </c>
      <c r="C701" s="48" t="s">
        <v>1703</v>
      </c>
      <c r="D701" s="108">
        <v>940</v>
      </c>
      <c r="E701" s="109" t="s">
        <v>2508</v>
      </c>
      <c r="F701" s="109" t="s">
        <v>1814</v>
      </c>
      <c r="G701" s="109" t="s">
        <v>717</v>
      </c>
      <c r="H701" s="108" t="s">
        <v>1089</v>
      </c>
      <c r="I701" s="108" t="s">
        <v>2855</v>
      </c>
      <c r="J701" s="108" t="s">
        <v>2852</v>
      </c>
      <c r="K701" s="108" t="s">
        <v>2859</v>
      </c>
      <c r="L701" s="108">
        <v>11</v>
      </c>
      <c r="M701" s="110" t="s">
        <v>2617</v>
      </c>
      <c r="N701" s="109" t="s">
        <v>1712</v>
      </c>
      <c r="O701" s="111"/>
      <c r="P701" s="111" t="s">
        <v>1091</v>
      </c>
      <c r="Q701" s="111">
        <v>1</v>
      </c>
      <c r="R701" s="109">
        <v>5</v>
      </c>
      <c r="S701" s="109"/>
      <c r="T701" s="109" t="s">
        <v>7</v>
      </c>
      <c r="U701" s="108">
        <v>1</v>
      </c>
      <c r="V701" s="109">
        <v>2003</v>
      </c>
      <c r="W701" s="108">
        <f>IF(Table1[[#This Row],[ExpenditureDetails1]]=2010,1,(2010-Table1[[#This Row],[ExpenditureDetails1]]))</f>
        <v>7</v>
      </c>
      <c r="X701" s="109">
        <v>0.5</v>
      </c>
      <c r="Y701" s="174">
        <f>Table1[[#This Row],[ExpenditureDetails3]]*100000</f>
        <v>50000</v>
      </c>
      <c r="Z701" s="174">
        <f>Table1[[#This Row],[ExpenditureDetails4]]/Table1[[#This Row],[Component detail 4]]</f>
        <v>50000</v>
      </c>
      <c r="AA701" s="109">
        <v>1</v>
      </c>
      <c r="AB701" s="109">
        <v>10</v>
      </c>
      <c r="AC701" s="174">
        <f>IF(ISNUMBER([ExpenditureDetails4]),[ExpenditureDetails4]*HLOOKUP([ExpenditureDetails1],'Currency Conversion'!$A$6:$BE$45,19,FALSE),"No Data")</f>
        <v>75713.759516463004</v>
      </c>
      <c r="AD701" s="174">
        <f>Table1[[#This Row],[Calculations1]]/exchange_rate_2010</f>
        <v>1655.8209904672105</v>
      </c>
      <c r="AE7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7571.3759516463006</v>
      </c>
      <c r="AF701" s="174">
        <f>Table1[[#This Row],[Calculations3]]/exchange_rate_2010</f>
        <v>165.58209904672105</v>
      </c>
      <c r="AG701" s="110"/>
      <c r="AH701" s="53"/>
      <c r="BD701" s="36"/>
      <c r="BE701" s="36"/>
      <c r="BF701" s="36"/>
      <c r="BG701" s="36"/>
      <c r="BH701" s="36"/>
      <c r="BI701" s="36"/>
      <c r="BJ701" s="36"/>
      <c r="BK701" s="48"/>
      <c r="BL701" s="36"/>
      <c r="BM701" s="36"/>
      <c r="BN701" s="36"/>
      <c r="BO701" s="36"/>
      <c r="BP701" s="36"/>
      <c r="BQ701" s="36"/>
      <c r="BR701" s="36"/>
    </row>
    <row r="702" spans="2:70" ht="15" customHeight="1">
      <c r="B702" s="48">
        <v>806</v>
      </c>
      <c r="C702" s="48" t="s">
        <v>1703</v>
      </c>
      <c r="D702" s="108">
        <v>940</v>
      </c>
      <c r="E702" s="109" t="s">
        <v>2508</v>
      </c>
      <c r="F702" s="109" t="s">
        <v>1814</v>
      </c>
      <c r="G702" s="109" t="s">
        <v>717</v>
      </c>
      <c r="H702" s="108" t="s">
        <v>1089</v>
      </c>
      <c r="I702" s="108" t="s">
        <v>2855</v>
      </c>
      <c r="J702" s="108" t="s">
        <v>2852</v>
      </c>
      <c r="K702" s="108" t="s">
        <v>2859</v>
      </c>
      <c r="L702" s="108">
        <v>11</v>
      </c>
      <c r="M702" s="110" t="s">
        <v>2617</v>
      </c>
      <c r="N702" s="109" t="s">
        <v>1712</v>
      </c>
      <c r="O702" s="111"/>
      <c r="P702" s="111" t="s">
        <v>1091</v>
      </c>
      <c r="Q702" s="111">
        <v>1</v>
      </c>
      <c r="R702" s="109">
        <v>5</v>
      </c>
      <c r="S702" s="109"/>
      <c r="T702" s="109" t="s">
        <v>7</v>
      </c>
      <c r="U702" s="108">
        <v>1</v>
      </c>
      <c r="V702" s="109">
        <v>2005</v>
      </c>
      <c r="W702" s="108">
        <f>IF(Table1[[#This Row],[ExpenditureDetails1]]=2010,1,(2010-Table1[[#This Row],[ExpenditureDetails1]]))</f>
        <v>5</v>
      </c>
      <c r="X702" s="109">
        <v>0.5</v>
      </c>
      <c r="Y702" s="174">
        <f>Table1[[#This Row],[ExpenditureDetails3]]*100000</f>
        <v>50000</v>
      </c>
      <c r="Z702" s="174">
        <f>Table1[[#This Row],[ExpenditureDetails4]]/Table1[[#This Row],[Component detail 4]]</f>
        <v>50000</v>
      </c>
      <c r="AA702" s="109">
        <v>1</v>
      </c>
      <c r="AB702" s="109">
        <v>10</v>
      </c>
      <c r="AC702" s="174">
        <f>IF(ISNUMBER([ExpenditureDetails4]),[ExpenditureDetails4]*HLOOKUP([ExpenditureDetails1],'Currency Conversion'!$A$6:$BE$45,19,FALSE),"No Data")</f>
        <v>67260.675367818505</v>
      </c>
      <c r="AD702" s="174">
        <f>Table1[[#This Row],[Calculations1]]/exchange_rate_2010</f>
        <v>1470.9563865048649</v>
      </c>
      <c r="AE7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6726.0675367818503</v>
      </c>
      <c r="AF702" s="174">
        <f>Table1[[#This Row],[Calculations3]]/exchange_rate_2010</f>
        <v>147.09563865048648</v>
      </c>
      <c r="AG702" s="110"/>
      <c r="AH702" s="53"/>
      <c r="BD702" s="36"/>
      <c r="BE702" s="36"/>
      <c r="BF702" s="36"/>
      <c r="BG702" s="36"/>
      <c r="BH702" s="36"/>
      <c r="BI702" s="36"/>
      <c r="BJ702" s="36"/>
      <c r="BK702" s="48"/>
      <c r="BL702" s="36"/>
      <c r="BM702" s="36"/>
      <c r="BN702" s="36"/>
      <c r="BO702" s="36"/>
      <c r="BP702" s="36"/>
      <c r="BQ702" s="36"/>
      <c r="BR702" s="36"/>
    </row>
    <row r="703" spans="2:70" ht="15" customHeight="1">
      <c r="B703" s="48">
        <v>807</v>
      </c>
      <c r="C703" s="48" t="s">
        <v>1703</v>
      </c>
      <c r="D703" s="108">
        <v>940</v>
      </c>
      <c r="E703" s="109" t="s">
        <v>2508</v>
      </c>
      <c r="F703" s="109" t="s">
        <v>1814</v>
      </c>
      <c r="G703" s="109" t="s">
        <v>717</v>
      </c>
      <c r="H703" s="108" t="s">
        <v>1089</v>
      </c>
      <c r="I703" s="108" t="s">
        <v>2855</v>
      </c>
      <c r="J703" s="108" t="s">
        <v>2852</v>
      </c>
      <c r="K703" s="108" t="s">
        <v>2859</v>
      </c>
      <c r="L703" s="108">
        <v>11</v>
      </c>
      <c r="M703" s="110" t="s">
        <v>2617</v>
      </c>
      <c r="N703" s="111" t="s">
        <v>1729</v>
      </c>
      <c r="O703" s="111" t="s">
        <v>1718</v>
      </c>
      <c r="P703" s="111" t="s">
        <v>1096</v>
      </c>
      <c r="Q703" s="109">
        <v>18</v>
      </c>
      <c r="R703" s="109"/>
      <c r="S703" s="109"/>
      <c r="T703" s="109" t="s">
        <v>7</v>
      </c>
      <c r="U703" s="108">
        <v>1</v>
      </c>
      <c r="V703" s="109">
        <v>2008</v>
      </c>
      <c r="W703" s="108">
        <f>IF(Table1[[#This Row],[ExpenditureDetails1]]=2010,1,(2010-Table1[[#This Row],[ExpenditureDetails1]]))</f>
        <v>2</v>
      </c>
      <c r="X703" s="109">
        <v>0.72</v>
      </c>
      <c r="Y703" s="174">
        <f>Table1[[#This Row],[ExpenditureDetails3]]*100000</f>
        <v>72000</v>
      </c>
      <c r="Z703" s="174">
        <f>Table1[[#This Row],[ExpenditureDetails4]]/Table1[[#This Row],[Component detail 4]]</f>
        <v>4000</v>
      </c>
      <c r="AA703" s="109">
        <v>1</v>
      </c>
      <c r="AB703" s="109">
        <v>10</v>
      </c>
      <c r="AC703" s="174">
        <f>IF(ISNUMBER([ExpenditureDetails4]),[ExpenditureDetails4]*HLOOKUP([ExpenditureDetails1],'Currency Conversion'!$A$6:$BE$45,19,FALSE),"No Data")</f>
        <v>82613.02198351761</v>
      </c>
      <c r="AD703" s="174">
        <f>Table1[[#This Row],[Calculations1]]/exchange_rate_2010</f>
        <v>1806.7043131901776</v>
      </c>
      <c r="AE7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8261.302198351761</v>
      </c>
      <c r="AF703" s="174">
        <f>Table1[[#This Row],[Calculations3]]/exchange_rate_2010</f>
        <v>180.67043131901778</v>
      </c>
      <c r="AG703" s="110"/>
      <c r="AH703" s="53"/>
      <c r="BD703" s="36"/>
      <c r="BE703" s="36"/>
      <c r="BF703" s="36"/>
      <c r="BG703" s="36"/>
      <c r="BH703" s="36"/>
      <c r="BI703" s="36"/>
      <c r="BJ703" s="36"/>
      <c r="BK703" s="48"/>
      <c r="BL703" s="36"/>
      <c r="BM703" s="36"/>
      <c r="BN703" s="36"/>
      <c r="BO703" s="36"/>
      <c r="BP703" s="36"/>
      <c r="BQ703" s="36"/>
      <c r="BR703" s="36"/>
    </row>
    <row r="704" spans="2:70" ht="15" customHeight="1">
      <c r="B704" s="48">
        <v>808</v>
      </c>
      <c r="C704" s="48" t="s">
        <v>1703</v>
      </c>
      <c r="D704" s="108">
        <v>940</v>
      </c>
      <c r="E704" s="109" t="s">
        <v>2508</v>
      </c>
      <c r="F704" s="109" t="s">
        <v>1814</v>
      </c>
      <c r="G704" s="109" t="s">
        <v>717</v>
      </c>
      <c r="H704" s="108" t="s">
        <v>1089</v>
      </c>
      <c r="I704" s="108" t="s">
        <v>2855</v>
      </c>
      <c r="J704" s="108" t="s">
        <v>2852</v>
      </c>
      <c r="K704" s="108" t="s">
        <v>2859</v>
      </c>
      <c r="L704" s="108">
        <v>11</v>
      </c>
      <c r="M704" s="110" t="s">
        <v>2617</v>
      </c>
      <c r="N704" s="111" t="s">
        <v>364</v>
      </c>
      <c r="O704" s="111" t="s">
        <v>2465</v>
      </c>
      <c r="P704" s="111" t="s">
        <v>1097</v>
      </c>
      <c r="Q704" s="111">
        <v>1</v>
      </c>
      <c r="R704" s="109">
        <v>900</v>
      </c>
      <c r="S704" s="109"/>
      <c r="T704" s="109" t="s">
        <v>7</v>
      </c>
      <c r="U704" s="108">
        <v>1</v>
      </c>
      <c r="V704" s="109">
        <v>2008</v>
      </c>
      <c r="W704" s="108">
        <f>IF(Table1[[#This Row],[ExpenditureDetails1]]=2010,1,(2010-Table1[[#This Row],[ExpenditureDetails1]]))</f>
        <v>2</v>
      </c>
      <c r="X704" s="109">
        <v>1.2</v>
      </c>
      <c r="Y704" s="174">
        <f>Table1[[#This Row],[ExpenditureDetails3]]*100000</f>
        <v>120000</v>
      </c>
      <c r="Z704" s="174">
        <f>Table1[[#This Row],[ExpenditureDetails4]]/Table1[[#This Row],[Component detail 4]]</f>
        <v>120000</v>
      </c>
      <c r="AA704" s="109">
        <v>1</v>
      </c>
      <c r="AB704" s="109">
        <v>20</v>
      </c>
      <c r="AC704" s="174">
        <f>IF(ISNUMBER([ExpenditureDetails4]),[ExpenditureDetails4]*HLOOKUP([ExpenditureDetails1],'Currency Conversion'!$A$6:$BE$45,19,FALSE),"No Data")</f>
        <v>137688.36997252936</v>
      </c>
      <c r="AD704" s="174">
        <f>Table1[[#This Row],[Calculations1]]/exchange_rate_2010</f>
        <v>3011.173855316963</v>
      </c>
      <c r="AE7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704" s="174">
        <f>Table1[[#This Row],[Calculations3]]/exchange_rate_2010</f>
        <v>150.55869276584815</v>
      </c>
      <c r="AG704" s="110"/>
      <c r="AH704" s="53"/>
      <c r="BD704" s="36"/>
      <c r="BE704" s="36"/>
      <c r="BF704" s="36"/>
      <c r="BG704" s="36"/>
      <c r="BH704" s="36"/>
      <c r="BI704" s="36"/>
      <c r="BJ704" s="36"/>
      <c r="BK704" s="48"/>
      <c r="BL704" s="36"/>
      <c r="BM704" s="36"/>
      <c r="BN704" s="36"/>
      <c r="BO704" s="36"/>
      <c r="BP704" s="36"/>
      <c r="BQ704" s="36"/>
      <c r="BR704" s="36"/>
    </row>
    <row r="705" spans="2:70" ht="15" customHeight="1">
      <c r="B705" s="48">
        <v>809</v>
      </c>
      <c r="C705" s="48" t="s">
        <v>1703</v>
      </c>
      <c r="D705" s="108">
        <v>940</v>
      </c>
      <c r="E705" s="109" t="s">
        <v>2508</v>
      </c>
      <c r="F705" s="109" t="s">
        <v>1814</v>
      </c>
      <c r="G705" s="109" t="s">
        <v>717</v>
      </c>
      <c r="H705" s="108" t="s">
        <v>1089</v>
      </c>
      <c r="I705" s="108" t="s">
        <v>2855</v>
      </c>
      <c r="J705" s="108" t="s">
        <v>2852</v>
      </c>
      <c r="K705" s="108" t="s">
        <v>2859</v>
      </c>
      <c r="L705" s="108">
        <v>11</v>
      </c>
      <c r="M705" s="110" t="s">
        <v>2617</v>
      </c>
      <c r="N705" s="111" t="s">
        <v>364</v>
      </c>
      <c r="O705" s="111" t="s">
        <v>2467</v>
      </c>
      <c r="P705" s="111" t="s">
        <v>1099</v>
      </c>
      <c r="Q705" s="111">
        <v>1</v>
      </c>
      <c r="R705" s="109"/>
      <c r="S705" s="109"/>
      <c r="T705" s="109" t="s">
        <v>7</v>
      </c>
      <c r="U705" s="108">
        <v>1</v>
      </c>
      <c r="V705" s="109">
        <v>2008</v>
      </c>
      <c r="W705" s="108">
        <f>IF(Table1[[#This Row],[ExpenditureDetails1]]=2010,1,(2010-Table1[[#This Row],[ExpenditureDetails1]]))</f>
        <v>2</v>
      </c>
      <c r="X705" s="109">
        <v>0.04</v>
      </c>
      <c r="Y705" s="174">
        <f>Table1[[#This Row],[ExpenditureDetails3]]*100000</f>
        <v>4000</v>
      </c>
      <c r="Z705" s="174">
        <f>Table1[[#This Row],[ExpenditureDetails4]]/Table1[[#This Row],[Component detail 4]]</f>
        <v>4000</v>
      </c>
      <c r="AA705" s="109">
        <v>1</v>
      </c>
      <c r="AB705" s="109">
        <v>10</v>
      </c>
      <c r="AC705" s="174">
        <f>IF(ISNUMBER([ExpenditureDetails4]),[ExpenditureDetails4]*HLOOKUP([ExpenditureDetails1],'Currency Conversion'!$A$6:$BE$45,19,FALSE),"No Data")</f>
        <v>4589.6123324176451</v>
      </c>
      <c r="AD705" s="174">
        <f>Table1[[#This Row],[Calculations1]]/exchange_rate_2010</f>
        <v>100.37246184389876</v>
      </c>
      <c r="AE7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458.96123324176449</v>
      </c>
      <c r="AF705" s="174">
        <f>Table1[[#This Row],[Calculations3]]/exchange_rate_2010</f>
        <v>10.037246184389875</v>
      </c>
      <c r="AG705" s="110"/>
      <c r="AH705" s="53"/>
      <c r="BD705" s="36"/>
      <c r="BE705" s="36"/>
      <c r="BF705" s="36"/>
      <c r="BG705" s="36"/>
      <c r="BH705" s="36"/>
      <c r="BI705" s="36"/>
      <c r="BJ705" s="36"/>
      <c r="BK705" s="48"/>
      <c r="BL705" s="36"/>
      <c r="BM705" s="36"/>
      <c r="BN705" s="36"/>
      <c r="BO705" s="36"/>
      <c r="BP705" s="36"/>
      <c r="BQ705" s="36"/>
      <c r="BR705" s="36"/>
    </row>
    <row r="706" spans="2:70" ht="15" customHeight="1">
      <c r="B706" s="48">
        <v>810</v>
      </c>
      <c r="C706" s="48" t="s">
        <v>1703</v>
      </c>
      <c r="D706" s="108">
        <v>940</v>
      </c>
      <c r="E706" s="109" t="s">
        <v>2508</v>
      </c>
      <c r="F706" s="109" t="s">
        <v>1814</v>
      </c>
      <c r="G706" s="109" t="s">
        <v>717</v>
      </c>
      <c r="H706" s="108" t="s">
        <v>1089</v>
      </c>
      <c r="I706" s="108" t="s">
        <v>2855</v>
      </c>
      <c r="J706" s="108" t="s">
        <v>2852</v>
      </c>
      <c r="K706" s="108" t="s">
        <v>2859</v>
      </c>
      <c r="L706" s="108">
        <v>11</v>
      </c>
      <c r="M706" s="110" t="s">
        <v>2617</v>
      </c>
      <c r="N706" s="111" t="s">
        <v>1719</v>
      </c>
      <c r="O706" s="111"/>
      <c r="P706" s="111" t="s">
        <v>1001</v>
      </c>
      <c r="Q706" s="111">
        <v>1</v>
      </c>
      <c r="R706" s="109"/>
      <c r="S706" s="109"/>
      <c r="T706" s="109" t="s">
        <v>31</v>
      </c>
      <c r="U706" s="108">
        <v>3</v>
      </c>
      <c r="V706" s="109">
        <v>2008</v>
      </c>
      <c r="W706" s="108"/>
      <c r="X706" s="109">
        <v>0.11</v>
      </c>
      <c r="Y706" s="174">
        <f>Table1[[#This Row],[ExpenditureDetails3]]*100000</f>
        <v>11000</v>
      </c>
      <c r="Z706" s="174">
        <f>Table1[[#This Row],[ExpenditureDetails4]]/Table1[[#This Row],[Component detail 4]]</f>
        <v>11000</v>
      </c>
      <c r="AA706" s="109">
        <v>1</v>
      </c>
      <c r="AB706" s="109"/>
      <c r="AC706" s="174">
        <f>IF(ISNUMBER([ExpenditureDetails4]),[ExpenditureDetails4]*HLOOKUP([ExpenditureDetails1],'Currency Conversion'!$A$6:$BE$45,19,FALSE),"No Data")</f>
        <v>12621.433914148525</v>
      </c>
      <c r="AD706" s="174">
        <f>Table1[[#This Row],[Calculations1]]/exchange_rate_2010</f>
        <v>276.02427007072163</v>
      </c>
      <c r="AE7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12621.433914148525</v>
      </c>
      <c r="AF706" s="174">
        <f>Table1[[#This Row],[Calculations3]]/exchange_rate_2010</f>
        <v>276.02427007072163</v>
      </c>
      <c r="AG706" s="110"/>
      <c r="AH706" s="53"/>
      <c r="BD706" s="36"/>
      <c r="BE706" s="36"/>
      <c r="BF706" s="36"/>
      <c r="BG706" s="36"/>
      <c r="BH706" s="36"/>
      <c r="BI706" s="36"/>
      <c r="BJ706" s="36"/>
      <c r="BK706" s="48"/>
      <c r="BL706" s="36"/>
      <c r="BM706" s="36"/>
      <c r="BN706" s="36"/>
      <c r="BO706" s="36"/>
      <c r="BP706" s="36"/>
      <c r="BQ706" s="36"/>
      <c r="BR706" s="36"/>
    </row>
    <row r="707" spans="2:70" ht="15" customHeight="1">
      <c r="B707" s="48">
        <v>811</v>
      </c>
      <c r="C707" s="48" t="s">
        <v>1703</v>
      </c>
      <c r="D707" s="108">
        <v>940</v>
      </c>
      <c r="E707" s="109" t="s">
        <v>2508</v>
      </c>
      <c r="F707" s="109" t="s">
        <v>1814</v>
      </c>
      <c r="G707" s="109" t="s">
        <v>717</v>
      </c>
      <c r="H707" s="108" t="s">
        <v>1089</v>
      </c>
      <c r="I707" s="108" t="s">
        <v>2855</v>
      </c>
      <c r="J707" s="108" t="s">
        <v>2852</v>
      </c>
      <c r="K707" s="108" t="s">
        <v>2859</v>
      </c>
      <c r="L707" s="108">
        <v>11</v>
      </c>
      <c r="M707" s="110" t="s">
        <v>2617</v>
      </c>
      <c r="N707" s="111" t="s">
        <v>1717</v>
      </c>
      <c r="O707" s="111"/>
      <c r="P707" s="111" t="s">
        <v>507</v>
      </c>
      <c r="Q707" s="111">
        <v>1</v>
      </c>
      <c r="R707" s="109"/>
      <c r="S707" s="109"/>
      <c r="T707" s="109" t="s">
        <v>31</v>
      </c>
      <c r="U707" s="108">
        <v>3</v>
      </c>
      <c r="V707" s="109">
        <v>2008</v>
      </c>
      <c r="W707" s="108"/>
      <c r="X707" s="109">
        <v>0.01</v>
      </c>
      <c r="Y707" s="174">
        <f>Table1[[#This Row],[ExpenditureDetails3]]*100000</f>
        <v>1000</v>
      </c>
      <c r="Z707" s="174">
        <f>Table1[[#This Row],[ExpenditureDetails4]]/Table1[[#This Row],[Component detail 4]]</f>
        <v>1000</v>
      </c>
      <c r="AA707" s="109">
        <v>1</v>
      </c>
      <c r="AB707" s="109"/>
      <c r="AC707" s="174">
        <f>IF(ISNUMBER([ExpenditureDetails4]),[ExpenditureDetails4]*HLOOKUP([ExpenditureDetails1],'Currency Conversion'!$A$6:$BE$45,19,FALSE),"No Data")</f>
        <v>1147.4030831044113</v>
      </c>
      <c r="AD707" s="174">
        <f>Table1[[#This Row],[Calculations1]]/exchange_rate_2010</f>
        <v>25.09311546097469</v>
      </c>
      <c r="AE7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707" s="174">
        <f>Table1[[#This Row],[Calculations3]]/exchange_rate_2010</f>
        <v>25.09311546097469</v>
      </c>
      <c r="AG707" s="110"/>
      <c r="AH707" s="53"/>
      <c r="BD707" s="36"/>
      <c r="BE707" s="36"/>
      <c r="BF707" s="36"/>
      <c r="BG707" s="36"/>
      <c r="BH707" s="36"/>
      <c r="BI707" s="36"/>
      <c r="BJ707" s="36"/>
      <c r="BK707" s="48"/>
      <c r="BL707" s="36"/>
      <c r="BM707" s="36"/>
      <c r="BN707" s="36"/>
      <c r="BO707" s="36"/>
      <c r="BP707" s="36"/>
      <c r="BQ707" s="36"/>
      <c r="BR707" s="36"/>
    </row>
    <row r="708" spans="2:70" ht="15" customHeight="1">
      <c r="B708" s="48">
        <v>813</v>
      </c>
      <c r="C708" s="48" t="s">
        <v>1703</v>
      </c>
      <c r="D708" s="108">
        <v>940</v>
      </c>
      <c r="E708" s="109" t="s">
        <v>2508</v>
      </c>
      <c r="F708" s="109" t="s">
        <v>1814</v>
      </c>
      <c r="G708" s="109" t="s">
        <v>717</v>
      </c>
      <c r="H708" s="108" t="s">
        <v>1089</v>
      </c>
      <c r="I708" s="108" t="s">
        <v>2855</v>
      </c>
      <c r="J708" s="108" t="s">
        <v>2852</v>
      </c>
      <c r="K708" s="108" t="s">
        <v>2859</v>
      </c>
      <c r="L708" s="108">
        <v>11</v>
      </c>
      <c r="M708" s="110" t="s">
        <v>2617</v>
      </c>
      <c r="N708" s="111" t="s">
        <v>1728</v>
      </c>
      <c r="O708" s="111" t="s">
        <v>501</v>
      </c>
      <c r="P708" s="111" t="s">
        <v>1094</v>
      </c>
      <c r="Q708" s="111">
        <v>1</v>
      </c>
      <c r="R708" s="109">
        <v>60</v>
      </c>
      <c r="S708" s="109"/>
      <c r="T708" s="109" t="s">
        <v>7</v>
      </c>
      <c r="U708" s="108">
        <v>1</v>
      </c>
      <c r="V708" s="109">
        <v>2003</v>
      </c>
      <c r="W708" s="108">
        <f>IF(Table1[[#This Row],[ExpenditureDetails1]]=2010,1,(2010-Table1[[#This Row],[ExpenditureDetails1]]))</f>
        <v>7</v>
      </c>
      <c r="X708" s="109">
        <v>4.5</v>
      </c>
      <c r="Y708" s="174">
        <f>Table1[[#This Row],[ExpenditureDetails3]]*100000</f>
        <v>450000</v>
      </c>
      <c r="Z708" s="174">
        <f>Table1[[#This Row],[ExpenditureDetails4]]/Table1[[#This Row],[Component detail 4]]</f>
        <v>450000</v>
      </c>
      <c r="AA708" s="109">
        <v>1</v>
      </c>
      <c r="AB708" s="109">
        <v>30</v>
      </c>
      <c r="AC708" s="174">
        <f>IF(ISNUMBER([ExpenditureDetails4]),[ExpenditureDetails4]*HLOOKUP([ExpenditureDetails1],'Currency Conversion'!$A$6:$BE$45,19,FALSE),"No Data")</f>
        <v>681423.83564816706</v>
      </c>
      <c r="AD708" s="174">
        <f>Table1[[#This Row],[Calculations1]]/exchange_rate_2010</f>
        <v>14902.388914204896</v>
      </c>
      <c r="AE7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22714.127854938903</v>
      </c>
      <c r="AF708" s="174">
        <f>Table1[[#This Row],[Calculations3]]/exchange_rate_2010</f>
        <v>496.74629714016322</v>
      </c>
      <c r="AG708" s="110"/>
      <c r="AH708" s="53"/>
      <c r="BD708" s="36"/>
      <c r="BE708" s="36"/>
      <c r="BF708" s="36"/>
      <c r="BG708" s="36"/>
      <c r="BH708" s="36"/>
      <c r="BI708" s="36"/>
      <c r="BJ708" s="36"/>
      <c r="BK708" s="48"/>
      <c r="BL708" s="36"/>
      <c r="BM708" s="36"/>
      <c r="BN708" s="36"/>
      <c r="BO708" s="36"/>
      <c r="BP708" s="36"/>
      <c r="BQ708" s="36"/>
      <c r="BR708" s="36"/>
    </row>
    <row r="709" spans="2:70" ht="15" customHeight="1">
      <c r="B709" s="48">
        <v>814</v>
      </c>
      <c r="C709" s="48" t="s">
        <v>1703</v>
      </c>
      <c r="D709" s="108">
        <v>940</v>
      </c>
      <c r="E709" s="109" t="s">
        <v>2508</v>
      </c>
      <c r="F709" s="109" t="s">
        <v>1814</v>
      </c>
      <c r="G709" s="109" t="s">
        <v>717</v>
      </c>
      <c r="H709" s="108" t="s">
        <v>1089</v>
      </c>
      <c r="I709" s="108" t="s">
        <v>2855</v>
      </c>
      <c r="J709" s="108" t="s">
        <v>2852</v>
      </c>
      <c r="K709" s="108" t="s">
        <v>2859</v>
      </c>
      <c r="L709" s="108">
        <v>11</v>
      </c>
      <c r="M709" s="110" t="s">
        <v>2617</v>
      </c>
      <c r="N709" s="111" t="s">
        <v>1717</v>
      </c>
      <c r="O709" s="111"/>
      <c r="P709" s="111" t="s">
        <v>576</v>
      </c>
      <c r="Q709" s="111">
        <v>1</v>
      </c>
      <c r="R709" s="109"/>
      <c r="S709" s="109"/>
      <c r="T709" s="109" t="s">
        <v>31</v>
      </c>
      <c r="U709" s="108">
        <v>3</v>
      </c>
      <c r="V709" s="109">
        <v>2008</v>
      </c>
      <c r="W709" s="108"/>
      <c r="X709" s="109">
        <v>7.1999999999999995E-2</v>
      </c>
      <c r="Y709" s="174">
        <f>Table1[[#This Row],[ExpenditureDetails3]]*100000</f>
        <v>7199.9999999999991</v>
      </c>
      <c r="Z709" s="174">
        <f>Table1[[#This Row],[ExpenditureDetails4]]/Table1[[#This Row],[Component detail 4]]</f>
        <v>7199.9999999999991</v>
      </c>
      <c r="AA709" s="109">
        <v>1</v>
      </c>
      <c r="AB709" s="109"/>
      <c r="AC709" s="174">
        <f>IF(ISNUMBER([ExpenditureDetails4]),[ExpenditureDetails4]*HLOOKUP([ExpenditureDetails1],'Currency Conversion'!$A$6:$BE$45,19,FALSE),"No Data")</f>
        <v>8261.302198351761</v>
      </c>
      <c r="AD709" s="174">
        <f>Table1[[#This Row],[Calculations1]]/exchange_rate_2010</f>
        <v>180.67043131901778</v>
      </c>
      <c r="AE7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8261.302198351761</v>
      </c>
      <c r="AF709" s="174">
        <f>Table1[[#This Row],[Calculations3]]/exchange_rate_2010</f>
        <v>180.67043131901778</v>
      </c>
      <c r="AG709" s="110"/>
      <c r="AH709" s="53"/>
      <c r="BD709" s="36"/>
      <c r="BE709" s="36"/>
      <c r="BF709" s="36"/>
      <c r="BG709" s="36"/>
      <c r="BH709" s="36"/>
      <c r="BI709" s="36"/>
      <c r="BJ709" s="36"/>
      <c r="BK709" s="48"/>
      <c r="BL709" s="36"/>
      <c r="BM709" s="36"/>
      <c r="BN709" s="36"/>
      <c r="BO709" s="36"/>
      <c r="BP709" s="36"/>
      <c r="BQ709" s="36"/>
      <c r="BR709" s="36"/>
    </row>
    <row r="710" spans="2:70" ht="15" customHeight="1">
      <c r="B710" s="48">
        <v>815</v>
      </c>
      <c r="C710" s="48" t="s">
        <v>1703</v>
      </c>
      <c r="D710" s="108">
        <v>940</v>
      </c>
      <c r="E710" s="109" t="s">
        <v>2508</v>
      </c>
      <c r="F710" s="109" t="s">
        <v>1814</v>
      </c>
      <c r="G710" s="109" t="s">
        <v>717</v>
      </c>
      <c r="H710" s="108" t="s">
        <v>1089</v>
      </c>
      <c r="I710" s="108" t="s">
        <v>2855</v>
      </c>
      <c r="J710" s="108" t="s">
        <v>2852</v>
      </c>
      <c r="K710" s="108" t="s">
        <v>2859</v>
      </c>
      <c r="L710" s="108">
        <v>11</v>
      </c>
      <c r="M710" s="110" t="s">
        <v>2617</v>
      </c>
      <c r="N710" s="111" t="s">
        <v>1712</v>
      </c>
      <c r="O710" s="111" t="s">
        <v>2473</v>
      </c>
      <c r="P710" s="111" t="s">
        <v>1100</v>
      </c>
      <c r="Q710" s="109">
        <v>2</v>
      </c>
      <c r="R710" s="109"/>
      <c r="S710" s="109" t="s">
        <v>2392</v>
      </c>
      <c r="T710" s="109" t="s">
        <v>28</v>
      </c>
      <c r="U710" s="108">
        <v>2</v>
      </c>
      <c r="V710" s="109">
        <v>2008</v>
      </c>
      <c r="W710" s="108"/>
      <c r="X710" s="109">
        <v>8.4000000000000005E-2</v>
      </c>
      <c r="Y710" s="174">
        <f>Table1[[#This Row],[ExpenditureDetails3]]*100000</f>
        <v>8400</v>
      </c>
      <c r="Z710" s="174">
        <f>Table1[[#This Row],[ExpenditureDetails4]]/Table1[[#This Row],[Component detail 4]]</f>
        <v>4200</v>
      </c>
      <c r="AA710" s="109">
        <v>1</v>
      </c>
      <c r="AB710" s="109">
        <v>10</v>
      </c>
      <c r="AC710" s="174">
        <f>IF(ISNUMBER([ExpenditureDetails4]),[ExpenditureDetails4]*HLOOKUP([ExpenditureDetails1],'Currency Conversion'!$A$6:$BE$45,19,FALSE),"No Data")</f>
        <v>9638.1858980770558</v>
      </c>
      <c r="AD710" s="174">
        <f>Table1[[#This Row],[Calculations1]]/exchange_rate_2010</f>
        <v>210.78216987218741</v>
      </c>
      <c r="AE710" s="174" t="s">
        <v>2912</v>
      </c>
      <c r="AF710" s="174" t="s">
        <v>2912</v>
      </c>
      <c r="AG710" s="110"/>
      <c r="AH710" s="53"/>
      <c r="BD710" s="36"/>
      <c r="BE710" s="36"/>
      <c r="BF710" s="36"/>
      <c r="BG710" s="36"/>
      <c r="BH710" s="36"/>
      <c r="BI710" s="36"/>
      <c r="BJ710" s="36"/>
      <c r="BK710" s="48"/>
      <c r="BL710" s="36"/>
      <c r="BM710" s="36"/>
      <c r="BN710" s="36"/>
      <c r="BO710" s="36"/>
      <c r="BP710" s="36"/>
      <c r="BQ710" s="36"/>
      <c r="BR710" s="36"/>
    </row>
    <row r="711" spans="2:70" ht="15" customHeight="1">
      <c r="B711" s="48">
        <v>817</v>
      </c>
      <c r="C711" s="48" t="s">
        <v>1703</v>
      </c>
      <c r="D711" s="108">
        <v>940</v>
      </c>
      <c r="E711" s="109" t="s">
        <v>2508</v>
      </c>
      <c r="F711" s="109" t="s">
        <v>1814</v>
      </c>
      <c r="G711" s="109" t="s">
        <v>717</v>
      </c>
      <c r="H711" s="108" t="s">
        <v>1089</v>
      </c>
      <c r="I711" s="108" t="s">
        <v>2855</v>
      </c>
      <c r="J711" s="108" t="s">
        <v>2852</v>
      </c>
      <c r="K711" s="108" t="s">
        <v>2859</v>
      </c>
      <c r="L711" s="108">
        <v>11</v>
      </c>
      <c r="M711" s="110" t="s">
        <v>2617</v>
      </c>
      <c r="N711" s="111" t="s">
        <v>2474</v>
      </c>
      <c r="O711" s="111"/>
      <c r="P711" s="111" t="s">
        <v>78</v>
      </c>
      <c r="Q711" s="111">
        <v>1</v>
      </c>
      <c r="R711" s="109"/>
      <c r="S711" s="109"/>
      <c r="T711" s="109" t="s">
        <v>31</v>
      </c>
      <c r="U711" s="108">
        <v>3</v>
      </c>
      <c r="V711" s="109">
        <v>2008</v>
      </c>
      <c r="W711" s="108"/>
      <c r="X711" s="109">
        <v>0.05</v>
      </c>
      <c r="Y711" s="174">
        <f>Table1[[#This Row],[ExpenditureDetails3]]*100000</f>
        <v>5000</v>
      </c>
      <c r="Z711" s="174">
        <f>Table1[[#This Row],[ExpenditureDetails4]]/Table1[[#This Row],[Component detail 4]]</f>
        <v>5000</v>
      </c>
      <c r="AA711" s="109">
        <v>1</v>
      </c>
      <c r="AB711" s="109"/>
      <c r="AC711" s="174">
        <f>IF(ISNUMBER([ExpenditureDetails4]),[ExpenditureDetails4]*HLOOKUP([ExpenditureDetails1],'Currency Conversion'!$A$6:$BE$45,19,FALSE),"No Data")</f>
        <v>5737.0154155220562</v>
      </c>
      <c r="AD711" s="174">
        <f>Table1[[#This Row],[Calculations1]]/exchange_rate_2010</f>
        <v>125.46557730487345</v>
      </c>
      <c r="AE7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711" s="174">
        <f>Table1[[#This Row],[Calculations3]]/exchange_rate_2010</f>
        <v>125.46557730487345</v>
      </c>
      <c r="AG711" s="110"/>
      <c r="AH711" s="53"/>
      <c r="BD711" s="36"/>
      <c r="BE711" s="36"/>
      <c r="BF711" s="36"/>
      <c r="BG711" s="36"/>
      <c r="BH711" s="36"/>
      <c r="BI711" s="36"/>
      <c r="BJ711" s="36"/>
      <c r="BK711" s="48"/>
      <c r="BL711" s="36"/>
      <c r="BM711" s="36"/>
      <c r="BN711" s="36"/>
      <c r="BO711" s="36"/>
      <c r="BP711" s="36"/>
      <c r="BQ711" s="36"/>
      <c r="BR711" s="36"/>
    </row>
    <row r="712" spans="2:70" ht="15" customHeight="1">
      <c r="B712" s="48">
        <v>818</v>
      </c>
      <c r="C712" s="48" t="s">
        <v>1703</v>
      </c>
      <c r="D712" s="108">
        <v>940</v>
      </c>
      <c r="E712" s="109" t="s">
        <v>2508</v>
      </c>
      <c r="F712" s="109" t="s">
        <v>1814</v>
      </c>
      <c r="G712" s="109" t="s">
        <v>717</v>
      </c>
      <c r="H712" s="108" t="s">
        <v>1089</v>
      </c>
      <c r="I712" s="108" t="s">
        <v>2855</v>
      </c>
      <c r="J712" s="108" t="s">
        <v>2852</v>
      </c>
      <c r="K712" s="108" t="s">
        <v>2859</v>
      </c>
      <c r="L712" s="108">
        <v>11</v>
      </c>
      <c r="M712" s="110" t="s">
        <v>2617</v>
      </c>
      <c r="N712" s="111" t="s">
        <v>2472</v>
      </c>
      <c r="O712" s="111"/>
      <c r="P712" s="111" t="s">
        <v>75</v>
      </c>
      <c r="Q712" s="111">
        <v>1</v>
      </c>
      <c r="R712" s="109"/>
      <c r="S712" s="109"/>
      <c r="T712" s="109" t="s">
        <v>24</v>
      </c>
      <c r="U712" s="108">
        <v>4</v>
      </c>
      <c r="V712" s="109">
        <v>2008</v>
      </c>
      <c r="W712" s="108">
        <f>IF(Table1[[#This Row],[ExpenditureDetails1]]=2010,1,(2010-Table1[[#This Row],[ExpenditureDetails1]]))</f>
        <v>2</v>
      </c>
      <c r="X712" s="109">
        <v>0.02</v>
      </c>
      <c r="Y712" s="174">
        <f>Table1[[#This Row],[ExpenditureDetails3]]*100000</f>
        <v>2000</v>
      </c>
      <c r="Z712" s="174">
        <f>Table1[[#This Row],[ExpenditureDetails4]]/Table1[[#This Row],[Component detail 4]]</f>
        <v>2000</v>
      </c>
      <c r="AA712" s="109">
        <v>1</v>
      </c>
      <c r="AB712" s="109" t="s">
        <v>26</v>
      </c>
      <c r="AC712" s="174">
        <f>IF(ISNUMBER([ExpenditureDetails4]),[ExpenditureDetails4]*HLOOKUP([ExpenditureDetails1],'Currency Conversion'!$A$6:$BE$45,19,FALSE),"No Data")</f>
        <v>2294.8061662088226</v>
      </c>
      <c r="AD712" s="174">
        <f>Table1[[#This Row],[Calculations1]]/exchange_rate_2010</f>
        <v>50.186230921949381</v>
      </c>
      <c r="AE7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712" s="174">
        <f>Table1[[#This Row],[Calculations3]]/exchange_rate_2010</f>
        <v>50.186230921949381</v>
      </c>
      <c r="AG712" s="110"/>
      <c r="AH712" s="53"/>
      <c r="BD712" s="36"/>
      <c r="BE712" s="36"/>
      <c r="BF712" s="36"/>
      <c r="BG712" s="36"/>
      <c r="BH712" s="36"/>
      <c r="BI712" s="36"/>
      <c r="BJ712" s="36"/>
      <c r="BK712" s="48"/>
      <c r="BL712" s="36"/>
      <c r="BM712" s="36"/>
      <c r="BN712" s="36"/>
      <c r="BO712" s="36"/>
      <c r="BP712" s="36"/>
      <c r="BQ712" s="36"/>
      <c r="BR712" s="36"/>
    </row>
    <row r="713" spans="2:70" ht="15" customHeight="1">
      <c r="B713" s="48">
        <v>819</v>
      </c>
      <c r="C713" s="48" t="s">
        <v>1703</v>
      </c>
      <c r="D713" s="108">
        <v>940</v>
      </c>
      <c r="E713" s="109" t="s">
        <v>2508</v>
      </c>
      <c r="F713" s="109" t="s">
        <v>1814</v>
      </c>
      <c r="G713" s="109" t="s">
        <v>717</v>
      </c>
      <c r="H713" s="108" t="s">
        <v>1089</v>
      </c>
      <c r="I713" s="108" t="s">
        <v>2855</v>
      </c>
      <c r="J713" s="108" t="s">
        <v>2852</v>
      </c>
      <c r="K713" s="108" t="s">
        <v>2859</v>
      </c>
      <c r="L713" s="108">
        <v>11</v>
      </c>
      <c r="M713" s="110" t="s">
        <v>2617</v>
      </c>
      <c r="N713" s="111" t="s">
        <v>1721</v>
      </c>
      <c r="O713" s="111"/>
      <c r="P713" s="111" t="s">
        <v>1095</v>
      </c>
      <c r="Q713" s="111">
        <v>1</v>
      </c>
      <c r="R713" s="109"/>
      <c r="S713" s="109"/>
      <c r="T713" s="109" t="s">
        <v>24</v>
      </c>
      <c r="U713" s="108">
        <v>4</v>
      </c>
      <c r="V713" s="109">
        <v>2008</v>
      </c>
      <c r="W713" s="108">
        <f>IF(Table1[[#This Row],[ExpenditureDetails1]]=2010,1,(2010-Table1[[#This Row],[ExpenditureDetails1]]))</f>
        <v>2</v>
      </c>
      <c r="X713" s="109">
        <v>0.02</v>
      </c>
      <c r="Y713" s="174">
        <f>Table1[[#This Row],[ExpenditureDetails3]]*100000</f>
        <v>2000</v>
      </c>
      <c r="Z713" s="174">
        <f>Table1[[#This Row],[ExpenditureDetails4]]/Table1[[#This Row],[Component detail 4]]</f>
        <v>2000</v>
      </c>
      <c r="AA713" s="109">
        <v>1</v>
      </c>
      <c r="AB713" s="109" t="s">
        <v>26</v>
      </c>
      <c r="AC713" s="174">
        <f>IF(ISNUMBER([ExpenditureDetails4]),[ExpenditureDetails4]*HLOOKUP([ExpenditureDetails1],'Currency Conversion'!$A$6:$BE$45,19,FALSE),"No Data")</f>
        <v>2294.8061662088226</v>
      </c>
      <c r="AD713" s="174">
        <f>Table1[[#This Row],[Calculations1]]/exchange_rate_2010</f>
        <v>50.186230921949381</v>
      </c>
      <c r="AE7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713" s="174">
        <f>Table1[[#This Row],[Calculations3]]/exchange_rate_2010</f>
        <v>50.186230921949381</v>
      </c>
      <c r="AG713" s="110"/>
      <c r="AH713" s="53"/>
      <c r="BD713" s="36"/>
      <c r="BE713" s="36"/>
      <c r="BF713" s="36"/>
      <c r="BG713" s="36"/>
      <c r="BH713" s="36"/>
      <c r="BI713" s="36"/>
      <c r="BJ713" s="36"/>
      <c r="BK713" s="48"/>
      <c r="BL713" s="36"/>
      <c r="BM713" s="36"/>
      <c r="BN713" s="36"/>
      <c r="BO713" s="36"/>
      <c r="BP713" s="36"/>
      <c r="BQ713" s="36"/>
      <c r="BR713" s="36"/>
    </row>
    <row r="714" spans="2:70" ht="15" customHeight="1">
      <c r="B714" s="48">
        <v>820</v>
      </c>
      <c r="C714" s="48" t="s">
        <v>1703</v>
      </c>
      <c r="D714" s="108">
        <v>278</v>
      </c>
      <c r="E714" s="109" t="s">
        <v>2508</v>
      </c>
      <c r="F714" s="109" t="s">
        <v>2509</v>
      </c>
      <c r="G714" s="109" t="s">
        <v>517</v>
      </c>
      <c r="H714" s="108" t="s">
        <v>683</v>
      </c>
      <c r="I714" s="108" t="s">
        <v>2616</v>
      </c>
      <c r="J714" s="108" t="s">
        <v>2619</v>
      </c>
      <c r="K714" s="108" t="s">
        <v>2858</v>
      </c>
      <c r="L714" s="108">
        <v>2</v>
      </c>
      <c r="M714" s="110" t="s">
        <v>2617</v>
      </c>
      <c r="N714" s="111" t="s">
        <v>20</v>
      </c>
      <c r="O714" s="111" t="s">
        <v>2486</v>
      </c>
      <c r="P714" s="111" t="s">
        <v>692</v>
      </c>
      <c r="Q714" s="111">
        <v>1</v>
      </c>
      <c r="R714" s="109">
        <v>150</v>
      </c>
      <c r="S714" s="109"/>
      <c r="T714" s="109" t="s">
        <v>7</v>
      </c>
      <c r="U714" s="108">
        <v>1</v>
      </c>
      <c r="V714" s="109">
        <v>2008</v>
      </c>
      <c r="W714" s="108">
        <f>IF(Table1[[#This Row],[ExpenditureDetails1]]=2010,1,(2010-Table1[[#This Row],[ExpenditureDetails1]]))</f>
        <v>2</v>
      </c>
      <c r="X714" s="109">
        <v>0.35</v>
      </c>
      <c r="Y714" s="174">
        <f>Table1[[#This Row],[ExpenditureDetails3]]*100000</f>
        <v>35000</v>
      </c>
      <c r="Z714" s="174">
        <f>Table1[[#This Row],[ExpenditureDetails4]]/Table1[[#This Row],[Component detail 4]]</f>
        <v>35000</v>
      </c>
      <c r="AA714" s="109">
        <v>1</v>
      </c>
      <c r="AB714" s="109">
        <v>10</v>
      </c>
      <c r="AC714" s="174">
        <f>IF(ISNUMBER([ExpenditureDetails4]),[ExpenditureDetails4]*HLOOKUP([ExpenditureDetails1],'Currency Conversion'!$A$6:$BE$45,19,FALSE),"No Data")</f>
        <v>40159.107908654398</v>
      </c>
      <c r="AD714" s="174">
        <f>Table1[[#This Row],[Calculations1]]/exchange_rate_2010</f>
        <v>878.25904113411423</v>
      </c>
      <c r="AE7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714" s="174">
        <f>Table1[[#This Row],[Calculations3]]/exchange_rate_2010</f>
        <v>87.825904113411426</v>
      </c>
      <c r="AG714" s="110"/>
      <c r="AH714" s="53"/>
      <c r="BD714" s="36"/>
      <c r="BE714" s="36"/>
      <c r="BF714" s="36"/>
      <c r="BG714" s="36"/>
      <c r="BH714" s="36"/>
      <c r="BI714" s="36"/>
      <c r="BJ714" s="36"/>
      <c r="BK714" s="48"/>
      <c r="BL714" s="36"/>
      <c r="BM714" s="36"/>
      <c r="BN714" s="36"/>
      <c r="BO714" s="36"/>
      <c r="BP714" s="36"/>
      <c r="BQ714" s="36"/>
      <c r="BR714" s="36"/>
    </row>
    <row r="715" spans="2:70" ht="15" customHeight="1">
      <c r="B715" s="48">
        <v>821</v>
      </c>
      <c r="C715" s="48" t="s">
        <v>1703</v>
      </c>
      <c r="D715" s="108">
        <v>278</v>
      </c>
      <c r="E715" s="109" t="s">
        <v>2508</v>
      </c>
      <c r="F715" s="109" t="s">
        <v>2509</v>
      </c>
      <c r="G715" s="109" t="s">
        <v>517</v>
      </c>
      <c r="H715" s="108" t="s">
        <v>683</v>
      </c>
      <c r="I715" s="108" t="s">
        <v>2616</v>
      </c>
      <c r="J715" s="108" t="s">
        <v>2619</v>
      </c>
      <c r="K715" s="108" t="s">
        <v>2858</v>
      </c>
      <c r="L715" s="108">
        <v>2</v>
      </c>
      <c r="M715" s="110" t="s">
        <v>2617</v>
      </c>
      <c r="N715" s="111" t="s">
        <v>20</v>
      </c>
      <c r="O715" s="111" t="s">
        <v>2486</v>
      </c>
      <c r="P715" s="111" t="s">
        <v>691</v>
      </c>
      <c r="Q715" s="111">
        <v>1</v>
      </c>
      <c r="R715" s="109">
        <v>250</v>
      </c>
      <c r="S715" s="109"/>
      <c r="T715" s="109" t="s">
        <v>7</v>
      </c>
      <c r="U715" s="108">
        <v>1</v>
      </c>
      <c r="V715" s="109">
        <v>2008</v>
      </c>
      <c r="W715" s="108">
        <f>IF(Table1[[#This Row],[ExpenditureDetails1]]=2010,1,(2010-Table1[[#This Row],[ExpenditureDetails1]]))</f>
        <v>2</v>
      </c>
      <c r="X715" s="109">
        <v>0.56000000000000005</v>
      </c>
      <c r="Y715" s="174">
        <f>Table1[[#This Row],[ExpenditureDetails3]]*100000</f>
        <v>56000.000000000007</v>
      </c>
      <c r="Z715" s="174">
        <f>Table1[[#This Row],[ExpenditureDetails4]]/Table1[[#This Row],[Component detail 4]]</f>
        <v>56000.000000000007</v>
      </c>
      <c r="AA715" s="109">
        <v>1</v>
      </c>
      <c r="AB715" s="109">
        <v>10</v>
      </c>
      <c r="AC715" s="174">
        <f>IF(ISNUMBER([ExpenditureDetails4]),[ExpenditureDetails4]*HLOOKUP([ExpenditureDetails1],'Currency Conversion'!$A$6:$BE$45,19,FALSE),"No Data")</f>
        <v>64254.572653847041</v>
      </c>
      <c r="AD715" s="174">
        <f>Table1[[#This Row],[Calculations1]]/exchange_rate_2010</f>
        <v>1405.2144658145828</v>
      </c>
      <c r="AE7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6425.4572653847044</v>
      </c>
      <c r="AF715" s="174">
        <f>Table1[[#This Row],[Calculations3]]/exchange_rate_2010</f>
        <v>140.52144658145829</v>
      </c>
      <c r="AG715" s="110"/>
      <c r="AH715" s="53"/>
      <c r="BD715" s="36"/>
      <c r="BE715" s="36"/>
      <c r="BF715" s="36"/>
      <c r="BG715" s="36"/>
      <c r="BH715" s="36"/>
      <c r="BI715" s="36"/>
      <c r="BJ715" s="36"/>
      <c r="BK715" s="48"/>
      <c r="BL715" s="36"/>
      <c r="BM715" s="36"/>
      <c r="BN715" s="36"/>
      <c r="BO715" s="36"/>
      <c r="BP715" s="36"/>
      <c r="BQ715" s="36"/>
      <c r="BR715" s="36"/>
    </row>
    <row r="716" spans="2:70" ht="15" customHeight="1">
      <c r="B716" s="48">
        <v>822</v>
      </c>
      <c r="C716" s="48" t="s">
        <v>1703</v>
      </c>
      <c r="D716" s="108">
        <v>278</v>
      </c>
      <c r="E716" s="109" t="s">
        <v>2508</v>
      </c>
      <c r="F716" s="109" t="s">
        <v>2509</v>
      </c>
      <c r="G716" s="109" t="s">
        <v>517</v>
      </c>
      <c r="H716" s="108" t="s">
        <v>683</v>
      </c>
      <c r="I716" s="108" t="s">
        <v>2616</v>
      </c>
      <c r="J716" s="108" t="s">
        <v>2619</v>
      </c>
      <c r="K716" s="108" t="s">
        <v>2858</v>
      </c>
      <c r="L716" s="108">
        <v>2</v>
      </c>
      <c r="M716" s="110" t="s">
        <v>2617</v>
      </c>
      <c r="N716" s="109" t="s">
        <v>1729</v>
      </c>
      <c r="O716" s="109" t="s">
        <v>519</v>
      </c>
      <c r="P716" s="109" t="s">
        <v>684</v>
      </c>
      <c r="Q716" s="111">
        <v>1</v>
      </c>
      <c r="R716" s="109"/>
      <c r="S716" s="109"/>
      <c r="T716" s="109" t="s">
        <v>7</v>
      </c>
      <c r="U716" s="108">
        <v>1</v>
      </c>
      <c r="V716" s="109">
        <v>1986</v>
      </c>
      <c r="W716" s="108">
        <f>IF(Table1[[#This Row],[ExpenditureDetails1]]=2010,1,(2010-Table1[[#This Row],[ExpenditureDetails1]]))</f>
        <v>24</v>
      </c>
      <c r="X716" s="109">
        <v>0.18</v>
      </c>
      <c r="Y716" s="174">
        <f>Table1[[#This Row],[ExpenditureDetails3]]*100000</f>
        <v>18000</v>
      </c>
      <c r="Z716" s="174">
        <f>Table1[[#This Row],[ExpenditureDetails4]]/Table1[[#This Row],[Component detail 4]]</f>
        <v>18000</v>
      </c>
      <c r="AA716" s="109">
        <v>1</v>
      </c>
      <c r="AB716" s="109">
        <v>10</v>
      </c>
      <c r="AC716" s="174">
        <f>IF(ISNUMBER([ExpenditureDetails4]),[ExpenditureDetails4]*HLOOKUP([ExpenditureDetails1],'Currency Conversion'!$A$6:$BE$45,19,FALSE),"No Data")</f>
        <v>95896.021367856956</v>
      </c>
      <c r="AD716" s="174">
        <f>Table1[[#This Row],[Calculations1]]/exchange_rate_2010</f>
        <v>2097.1966799332363</v>
      </c>
      <c r="AE7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9589.6021367856956</v>
      </c>
      <c r="AF716" s="174">
        <f>Table1[[#This Row],[Calculations3]]/exchange_rate_2010</f>
        <v>209.71966799332364</v>
      </c>
      <c r="AG716" s="110"/>
      <c r="AH716" s="53"/>
      <c r="BD716" s="36"/>
      <c r="BE716" s="36"/>
      <c r="BF716" s="36"/>
      <c r="BG716" s="36"/>
      <c r="BH716" s="36"/>
      <c r="BI716" s="36"/>
      <c r="BJ716" s="36"/>
      <c r="BK716" s="48"/>
      <c r="BL716" s="36"/>
      <c r="BM716" s="36"/>
      <c r="BN716" s="36"/>
      <c r="BO716" s="36"/>
      <c r="BP716" s="36"/>
      <c r="BQ716" s="36"/>
      <c r="BR716" s="36"/>
    </row>
    <row r="717" spans="2:70" ht="15" customHeight="1">
      <c r="B717" s="48">
        <v>823</v>
      </c>
      <c r="C717" s="48" t="s">
        <v>1703</v>
      </c>
      <c r="D717" s="108">
        <v>278</v>
      </c>
      <c r="E717" s="109" t="s">
        <v>2508</v>
      </c>
      <c r="F717" s="109" t="s">
        <v>2509</v>
      </c>
      <c r="G717" s="109" t="s">
        <v>517</v>
      </c>
      <c r="H717" s="108" t="s">
        <v>683</v>
      </c>
      <c r="I717" s="108" t="s">
        <v>2616</v>
      </c>
      <c r="J717" s="108" t="s">
        <v>2619</v>
      </c>
      <c r="K717" s="108" t="s">
        <v>2858</v>
      </c>
      <c r="L717" s="108">
        <v>2</v>
      </c>
      <c r="M717" s="110" t="s">
        <v>2617</v>
      </c>
      <c r="N717" s="109" t="s">
        <v>1712</v>
      </c>
      <c r="O717" s="111"/>
      <c r="P717" s="111" t="s">
        <v>622</v>
      </c>
      <c r="Q717" s="111">
        <v>1</v>
      </c>
      <c r="R717" s="109">
        <v>5</v>
      </c>
      <c r="S717" s="109"/>
      <c r="T717" s="109" t="s">
        <v>7</v>
      </c>
      <c r="U717" s="108">
        <v>1</v>
      </c>
      <c r="V717" s="109">
        <v>1993</v>
      </c>
      <c r="W717" s="108">
        <f>IF(Table1[[#This Row],[ExpenditureDetails1]]=2010,1,(2010-Table1[[#This Row],[ExpenditureDetails1]]))</f>
        <v>17</v>
      </c>
      <c r="X717" s="109">
        <v>0.3</v>
      </c>
      <c r="Y717" s="174">
        <f>Table1[[#This Row],[ExpenditureDetails3]]*100000</f>
        <v>30000</v>
      </c>
      <c r="Z717" s="174">
        <f>Table1[[#This Row],[ExpenditureDetails4]]/Table1[[#This Row],[Component detail 4]]</f>
        <v>30000</v>
      </c>
      <c r="AA717" s="109">
        <v>1</v>
      </c>
      <c r="AB717" s="109">
        <v>20</v>
      </c>
      <c r="AC717" s="174">
        <f>IF(ISNUMBER([ExpenditureDetails4]),[ExpenditureDetails4]*HLOOKUP([ExpenditureDetails1],'Currency Conversion'!$A$6:$BE$45,19,FALSE),"No Data")</f>
        <v>85033.889425293906</v>
      </c>
      <c r="AD717" s="174">
        <f>Table1[[#This Row],[Calculations1]]/exchange_rate_2010</f>
        <v>1859.6474393911722</v>
      </c>
      <c r="AE7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4251.6944712646955</v>
      </c>
      <c r="AF717" s="174">
        <f>Table1[[#This Row],[Calculations3]]/exchange_rate_2010</f>
        <v>92.982371969558614</v>
      </c>
      <c r="AG717" s="110"/>
      <c r="AH717" s="53"/>
      <c r="BD717" s="36"/>
      <c r="BE717" s="36"/>
      <c r="BF717" s="36"/>
      <c r="BG717" s="36"/>
      <c r="BH717" s="36"/>
      <c r="BI717" s="36"/>
      <c r="BJ717" s="36"/>
      <c r="BK717" s="48"/>
      <c r="BL717" s="36"/>
      <c r="BM717" s="36"/>
      <c r="BN717" s="36"/>
      <c r="BO717" s="36"/>
      <c r="BP717" s="36"/>
      <c r="BQ717" s="36"/>
      <c r="BR717" s="36"/>
    </row>
    <row r="718" spans="2:70" ht="15" customHeight="1">
      <c r="B718" s="48">
        <v>824</v>
      </c>
      <c r="C718" s="48" t="s">
        <v>1703</v>
      </c>
      <c r="D718" s="108">
        <v>278</v>
      </c>
      <c r="E718" s="109" t="s">
        <v>2508</v>
      </c>
      <c r="F718" s="109" t="s">
        <v>2509</v>
      </c>
      <c r="G718" s="109" t="s">
        <v>517</v>
      </c>
      <c r="H718" s="108" t="s">
        <v>683</v>
      </c>
      <c r="I718" s="108" t="s">
        <v>2616</v>
      </c>
      <c r="J718" s="108" t="s">
        <v>2619</v>
      </c>
      <c r="K718" s="108" t="s">
        <v>2858</v>
      </c>
      <c r="L718" s="108">
        <v>2</v>
      </c>
      <c r="M718" s="110" t="s">
        <v>2617</v>
      </c>
      <c r="N718" s="109" t="s">
        <v>1712</v>
      </c>
      <c r="O718" s="111"/>
      <c r="P718" s="111" t="s">
        <v>622</v>
      </c>
      <c r="Q718" s="111">
        <v>1</v>
      </c>
      <c r="R718" s="109">
        <v>5</v>
      </c>
      <c r="S718" s="109"/>
      <c r="T718" s="109" t="s">
        <v>7</v>
      </c>
      <c r="U718" s="108">
        <v>1</v>
      </c>
      <c r="V718" s="109">
        <v>1997</v>
      </c>
      <c r="W718" s="108">
        <f>IF(Table1[[#This Row],[ExpenditureDetails1]]=2010,1,(2010-Table1[[#This Row],[ExpenditureDetails1]]))</f>
        <v>13</v>
      </c>
      <c r="X718" s="109">
        <v>0.39</v>
      </c>
      <c r="Y718" s="174">
        <f>Table1[[#This Row],[ExpenditureDetails3]]*100000</f>
        <v>39000</v>
      </c>
      <c r="Z718" s="174">
        <f>Table1[[#This Row],[ExpenditureDetails4]]/Table1[[#This Row],[Component detail 4]]</f>
        <v>39000</v>
      </c>
      <c r="AA718" s="109">
        <v>1</v>
      </c>
      <c r="AB718" s="109">
        <v>10</v>
      </c>
      <c r="AC718" s="174">
        <f>IF(ISNUMBER([ExpenditureDetails4]),[ExpenditureDetails4]*HLOOKUP([ExpenditureDetails1],'Currency Conversion'!$A$6:$BE$45,19,FALSE),"No Data")</f>
        <v>78015.939445660042</v>
      </c>
      <c r="AD718" s="174">
        <f>Table1[[#This Row],[Calculations1]]/exchange_rate_2010</f>
        <v>1706.1684817943042</v>
      </c>
      <c r="AE7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7801.5939445660042</v>
      </c>
      <c r="AF718" s="174">
        <f>Table1[[#This Row],[Calculations3]]/exchange_rate_2010</f>
        <v>170.61684817943041</v>
      </c>
      <c r="AG718" s="110"/>
      <c r="AH718" s="53"/>
      <c r="BD718" s="36"/>
      <c r="BE718" s="36"/>
      <c r="BF718" s="36"/>
      <c r="BG718" s="36"/>
      <c r="BH718" s="36"/>
      <c r="BI718" s="36"/>
      <c r="BJ718" s="36"/>
      <c r="BK718" s="48"/>
      <c r="BL718" s="36"/>
      <c r="BM718" s="36"/>
      <c r="BN718" s="36"/>
      <c r="BO718" s="36"/>
      <c r="BP718" s="36"/>
      <c r="BQ718" s="36"/>
      <c r="BR718" s="36"/>
    </row>
    <row r="719" spans="2:70" ht="15" customHeight="1">
      <c r="B719" s="48">
        <v>825</v>
      </c>
      <c r="C719" s="48" t="s">
        <v>1703</v>
      </c>
      <c r="D719" s="108">
        <v>278</v>
      </c>
      <c r="E719" s="109" t="s">
        <v>2508</v>
      </c>
      <c r="F719" s="109" t="s">
        <v>2509</v>
      </c>
      <c r="G719" s="109" t="s">
        <v>517</v>
      </c>
      <c r="H719" s="108" t="s">
        <v>683</v>
      </c>
      <c r="I719" s="108" t="s">
        <v>2616</v>
      </c>
      <c r="J719" s="108" t="s">
        <v>2619</v>
      </c>
      <c r="K719" s="108" t="s">
        <v>2858</v>
      </c>
      <c r="L719" s="108">
        <v>2</v>
      </c>
      <c r="M719" s="110" t="s">
        <v>2617</v>
      </c>
      <c r="N719" s="111" t="s">
        <v>1728</v>
      </c>
      <c r="O719" s="111" t="s">
        <v>524</v>
      </c>
      <c r="P719" s="111" t="s">
        <v>685</v>
      </c>
      <c r="Q719" s="111">
        <v>1</v>
      </c>
      <c r="R719" s="109">
        <v>10</v>
      </c>
      <c r="S719" s="109"/>
      <c r="T719" s="109" t="s">
        <v>7</v>
      </c>
      <c r="U719" s="108">
        <v>1</v>
      </c>
      <c r="V719" s="109">
        <v>1997</v>
      </c>
      <c r="W719" s="108">
        <f>IF(Table1[[#This Row],[ExpenditureDetails1]]=2010,1,(2010-Table1[[#This Row],[ExpenditureDetails1]]))</f>
        <v>13</v>
      </c>
      <c r="X719" s="109">
        <v>0.65</v>
      </c>
      <c r="Y719" s="174">
        <f>Table1[[#This Row],[ExpenditureDetails3]]*100000</f>
        <v>65000</v>
      </c>
      <c r="Z719" s="174">
        <f>Table1[[#This Row],[ExpenditureDetails4]]/Table1[[#This Row],[Component detail 4]]</f>
        <v>65000</v>
      </c>
      <c r="AA719" s="109">
        <v>1</v>
      </c>
      <c r="AB719" s="109">
        <v>30</v>
      </c>
      <c r="AC719" s="174">
        <f>IF(ISNUMBER([ExpenditureDetails4]),[ExpenditureDetails4]*HLOOKUP([ExpenditureDetails1],'Currency Conversion'!$A$6:$BE$45,19,FALSE),"No Data")</f>
        <v>130026.56574276673</v>
      </c>
      <c r="AD719" s="174">
        <f>Table1[[#This Row],[Calculations1]]/exchange_rate_2010</f>
        <v>2843.6141363238403</v>
      </c>
      <c r="AE7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4334.2188580922248</v>
      </c>
      <c r="AF719" s="174">
        <f>Table1[[#This Row],[Calculations3]]/exchange_rate_2010</f>
        <v>94.787137877461348</v>
      </c>
      <c r="AG719" s="110"/>
      <c r="AH719" s="53"/>
      <c r="BD719" s="36"/>
      <c r="BE719" s="36"/>
      <c r="BF719" s="36"/>
      <c r="BG719" s="36"/>
      <c r="BH719" s="36"/>
      <c r="BI719" s="36"/>
      <c r="BJ719" s="36"/>
      <c r="BK719" s="48"/>
      <c r="BL719" s="36"/>
      <c r="BM719" s="36"/>
      <c r="BN719" s="36"/>
      <c r="BO719" s="36"/>
      <c r="BP719" s="36"/>
      <c r="BQ719" s="36"/>
      <c r="BR719" s="36"/>
    </row>
    <row r="720" spans="2:70" ht="15" customHeight="1">
      <c r="B720" s="48">
        <v>826</v>
      </c>
      <c r="C720" s="48" t="s">
        <v>1703</v>
      </c>
      <c r="D720" s="108">
        <v>278</v>
      </c>
      <c r="E720" s="109" t="s">
        <v>2508</v>
      </c>
      <c r="F720" s="109" t="s">
        <v>2509</v>
      </c>
      <c r="G720" s="109" t="s">
        <v>517</v>
      </c>
      <c r="H720" s="108" t="s">
        <v>683</v>
      </c>
      <c r="I720" s="108" t="s">
        <v>2616</v>
      </c>
      <c r="J720" s="108" t="s">
        <v>2619</v>
      </c>
      <c r="K720" s="108" t="s">
        <v>2858</v>
      </c>
      <c r="L720" s="108">
        <v>2</v>
      </c>
      <c r="M720" s="110" t="s">
        <v>2617</v>
      </c>
      <c r="N720" s="111" t="s">
        <v>1728</v>
      </c>
      <c r="O720" s="111" t="s">
        <v>496</v>
      </c>
      <c r="P720" s="111" t="s">
        <v>686</v>
      </c>
      <c r="Q720" s="111">
        <v>1</v>
      </c>
      <c r="R720" s="109">
        <v>2</v>
      </c>
      <c r="S720" s="109"/>
      <c r="T720" s="109" t="s">
        <v>7</v>
      </c>
      <c r="U720" s="108">
        <v>1</v>
      </c>
      <c r="V720" s="109">
        <v>2007</v>
      </c>
      <c r="W720" s="108">
        <f>IF(Table1[[#This Row],[ExpenditureDetails1]]=2010,1,(2010-Table1[[#This Row],[ExpenditureDetails1]]))</f>
        <v>3</v>
      </c>
      <c r="X720" s="109">
        <v>0.22</v>
      </c>
      <c r="Y720" s="174">
        <f>Table1[[#This Row],[ExpenditureDetails3]]*100000</f>
        <v>22000</v>
      </c>
      <c r="Z720" s="174">
        <f>Table1[[#This Row],[ExpenditureDetails4]]/Table1[[#This Row],[Component detail 4]]</f>
        <v>22000</v>
      </c>
      <c r="AA720" s="109">
        <v>1</v>
      </c>
      <c r="AB720" s="109">
        <v>30</v>
      </c>
      <c r="AC720" s="174">
        <f>IF(ISNUMBER([ExpenditureDetails4]),[ExpenditureDetails4]*HLOOKUP([ExpenditureDetails1],'Currency Conversion'!$A$6:$BE$45,19,FALSE),"No Data")</f>
        <v>26694.981043191154</v>
      </c>
      <c r="AD720" s="174">
        <f>Table1[[#This Row],[Calculations1]]/exchange_rate_2010</f>
        <v>583.80550951018347</v>
      </c>
      <c r="AE7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889.83270143970515</v>
      </c>
      <c r="AF720" s="174">
        <f>Table1[[#This Row],[Calculations3]]/exchange_rate_2010</f>
        <v>19.460183650339449</v>
      </c>
      <c r="AG720" s="110"/>
      <c r="AH720" s="53"/>
      <c r="BD720" s="36"/>
      <c r="BE720" s="36"/>
      <c r="BF720" s="36"/>
      <c r="BG720" s="36"/>
      <c r="BH720" s="36"/>
      <c r="BI720" s="36"/>
      <c r="BJ720" s="36"/>
      <c r="BK720" s="48"/>
      <c r="BL720" s="36"/>
      <c r="BM720" s="36"/>
      <c r="BN720" s="36"/>
      <c r="BO720" s="36"/>
      <c r="BP720" s="36"/>
      <c r="BQ720" s="36"/>
      <c r="BR720" s="36"/>
    </row>
    <row r="721" spans="2:70" ht="15" customHeight="1">
      <c r="B721" s="48">
        <v>827</v>
      </c>
      <c r="C721" s="48" t="s">
        <v>1703</v>
      </c>
      <c r="D721" s="108">
        <v>278</v>
      </c>
      <c r="E721" s="109" t="s">
        <v>2508</v>
      </c>
      <c r="F721" s="109" t="s">
        <v>2509</v>
      </c>
      <c r="G721" s="109" t="s">
        <v>517</v>
      </c>
      <c r="H721" s="108" t="s">
        <v>683</v>
      </c>
      <c r="I721" s="108" t="s">
        <v>2616</v>
      </c>
      <c r="J721" s="108" t="s">
        <v>2619</v>
      </c>
      <c r="K721" s="108" t="s">
        <v>2858</v>
      </c>
      <c r="L721" s="108">
        <v>2</v>
      </c>
      <c r="M721" s="110" t="s">
        <v>2617</v>
      </c>
      <c r="N721" s="111" t="s">
        <v>1728</v>
      </c>
      <c r="O721" s="111" t="s">
        <v>496</v>
      </c>
      <c r="P721" s="111" t="s">
        <v>687</v>
      </c>
      <c r="Q721" s="111">
        <v>1</v>
      </c>
      <c r="R721" s="109">
        <v>2</v>
      </c>
      <c r="S721" s="109"/>
      <c r="T721" s="109" t="s">
        <v>7</v>
      </c>
      <c r="U721" s="108">
        <v>1</v>
      </c>
      <c r="V721" s="109">
        <v>2007</v>
      </c>
      <c r="W721" s="108">
        <f>IF(Table1[[#This Row],[ExpenditureDetails1]]=2010,1,(2010-Table1[[#This Row],[ExpenditureDetails1]]))</f>
        <v>3</v>
      </c>
      <c r="X721" s="109">
        <v>0.23</v>
      </c>
      <c r="Y721" s="174">
        <f>Table1[[#This Row],[ExpenditureDetails3]]*100000</f>
        <v>23000</v>
      </c>
      <c r="Z721" s="174">
        <f>Table1[[#This Row],[ExpenditureDetails4]]/Table1[[#This Row],[Component detail 4]]</f>
        <v>23000</v>
      </c>
      <c r="AA721" s="109">
        <v>1</v>
      </c>
      <c r="AB721" s="109">
        <v>30</v>
      </c>
      <c r="AC721" s="174">
        <f>IF(ISNUMBER([ExpenditureDetails4]),[ExpenditureDetails4]*HLOOKUP([ExpenditureDetails1],'Currency Conversion'!$A$6:$BE$45,19,FALSE),"No Data")</f>
        <v>27908.389272427117</v>
      </c>
      <c r="AD721" s="174">
        <f>Table1[[#This Row],[Calculations1]]/exchange_rate_2010</f>
        <v>610.34212357882825</v>
      </c>
      <c r="AE7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930.27964241423729</v>
      </c>
      <c r="AF721" s="174">
        <f>Table1[[#This Row],[Calculations3]]/exchange_rate_2010</f>
        <v>20.344737452627609</v>
      </c>
      <c r="AG721" s="110"/>
      <c r="AH721" s="53"/>
      <c r="BD721" s="36"/>
      <c r="BE721" s="36"/>
      <c r="BF721" s="36"/>
      <c r="BG721" s="36"/>
      <c r="BH721" s="36"/>
      <c r="BI721" s="36"/>
      <c r="BJ721" s="36"/>
      <c r="BK721" s="48"/>
      <c r="BL721" s="36"/>
      <c r="BM721" s="36"/>
      <c r="BN721" s="36"/>
      <c r="BO721" s="36"/>
      <c r="BP721" s="36"/>
      <c r="BQ721" s="36"/>
      <c r="BR721" s="36"/>
    </row>
    <row r="722" spans="2:70" ht="15" customHeight="1">
      <c r="B722" s="48">
        <v>828</v>
      </c>
      <c r="C722" s="48" t="s">
        <v>1703</v>
      </c>
      <c r="D722" s="108">
        <v>278</v>
      </c>
      <c r="E722" s="109" t="s">
        <v>2508</v>
      </c>
      <c r="F722" s="109" t="s">
        <v>2509</v>
      </c>
      <c r="G722" s="109" t="s">
        <v>517</v>
      </c>
      <c r="H722" s="108" t="s">
        <v>683</v>
      </c>
      <c r="I722" s="108" t="s">
        <v>2616</v>
      </c>
      <c r="J722" s="108" t="s">
        <v>2619</v>
      </c>
      <c r="K722" s="108" t="s">
        <v>2858</v>
      </c>
      <c r="L722" s="108">
        <v>2</v>
      </c>
      <c r="M722" s="110" t="s">
        <v>2617</v>
      </c>
      <c r="N722" s="111" t="s">
        <v>1728</v>
      </c>
      <c r="O722" s="111" t="s">
        <v>524</v>
      </c>
      <c r="P722" s="111" t="s">
        <v>688</v>
      </c>
      <c r="Q722" s="111">
        <v>1</v>
      </c>
      <c r="R722" s="109">
        <v>20</v>
      </c>
      <c r="S722" s="109"/>
      <c r="T722" s="109" t="s">
        <v>7</v>
      </c>
      <c r="U722" s="108">
        <v>1</v>
      </c>
      <c r="V722" s="109">
        <v>2008</v>
      </c>
      <c r="W722" s="108">
        <f>IF(Table1[[#This Row],[ExpenditureDetails1]]=2010,1,(2010-Table1[[#This Row],[ExpenditureDetails1]]))</f>
        <v>2</v>
      </c>
      <c r="X722" s="109">
        <v>3</v>
      </c>
      <c r="Y722" s="174">
        <f>Table1[[#This Row],[ExpenditureDetails3]]*100000</f>
        <v>300000</v>
      </c>
      <c r="Z722" s="174">
        <f>Table1[[#This Row],[ExpenditureDetails4]]/Table1[[#This Row],[Component detail 4]]</f>
        <v>300000</v>
      </c>
      <c r="AA722" s="109">
        <v>1</v>
      </c>
      <c r="AB722" s="109">
        <v>30</v>
      </c>
      <c r="AC722" s="174">
        <f>IF(ISNUMBER([ExpenditureDetails4]),[ExpenditureDetails4]*HLOOKUP([ExpenditureDetails1],'Currency Conversion'!$A$6:$BE$45,19,FALSE),"No Data")</f>
        <v>344220.92493132339</v>
      </c>
      <c r="AD722" s="174">
        <f>Table1[[#This Row],[Calculations1]]/exchange_rate_2010</f>
        <v>7527.9346382924068</v>
      </c>
      <c r="AE7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722" s="174">
        <f>Table1[[#This Row],[Calculations3]]/exchange_rate_2010</f>
        <v>250.9311546097469</v>
      </c>
      <c r="AG722" s="110"/>
      <c r="AH722" s="53"/>
      <c r="BD722" s="36"/>
      <c r="BE722" s="36"/>
      <c r="BF722" s="36"/>
      <c r="BG722" s="36"/>
      <c r="BH722" s="36"/>
      <c r="BI722" s="36"/>
      <c r="BJ722" s="36"/>
      <c r="BK722" s="48"/>
      <c r="BL722" s="36"/>
      <c r="BM722" s="36"/>
      <c r="BN722" s="36"/>
      <c r="BO722" s="36"/>
      <c r="BP722" s="36"/>
      <c r="BQ722" s="36"/>
      <c r="BR722" s="36"/>
    </row>
    <row r="723" spans="2:70" ht="15" customHeight="1">
      <c r="B723" s="48">
        <v>829</v>
      </c>
      <c r="C723" s="48" t="s">
        <v>1703</v>
      </c>
      <c r="D723" s="108">
        <v>278</v>
      </c>
      <c r="E723" s="109" t="s">
        <v>2508</v>
      </c>
      <c r="F723" s="109" t="s">
        <v>2509</v>
      </c>
      <c r="G723" s="109" t="s">
        <v>517</v>
      </c>
      <c r="H723" s="108" t="s">
        <v>683</v>
      </c>
      <c r="I723" s="108" t="s">
        <v>2616</v>
      </c>
      <c r="J723" s="108" t="s">
        <v>2619</v>
      </c>
      <c r="K723" s="108" t="s">
        <v>2858</v>
      </c>
      <c r="L723" s="108">
        <v>2</v>
      </c>
      <c r="M723" s="110" t="s">
        <v>2617</v>
      </c>
      <c r="N723" s="111" t="s">
        <v>364</v>
      </c>
      <c r="O723" s="111" t="s">
        <v>2465</v>
      </c>
      <c r="P723" s="111" t="s">
        <v>689</v>
      </c>
      <c r="Q723" s="111">
        <v>1</v>
      </c>
      <c r="R723" s="109">
        <v>280</v>
      </c>
      <c r="S723" s="109"/>
      <c r="T723" s="109" t="s">
        <v>7</v>
      </c>
      <c r="U723" s="108">
        <v>1</v>
      </c>
      <c r="V723" s="109">
        <v>2008</v>
      </c>
      <c r="W723" s="108">
        <f>IF(Table1[[#This Row],[ExpenditureDetails1]]=2010,1,(2010-Table1[[#This Row],[ExpenditureDetails1]]))</f>
        <v>2</v>
      </c>
      <c r="X723" s="109">
        <v>0.28000000000000003</v>
      </c>
      <c r="Y723" s="174">
        <f>Table1[[#This Row],[ExpenditureDetails3]]*100000</f>
        <v>28000.000000000004</v>
      </c>
      <c r="Z723" s="174">
        <f>Table1[[#This Row],[ExpenditureDetails4]]/Table1[[#This Row],[Component detail 4]]</f>
        <v>28000.000000000004</v>
      </c>
      <c r="AA723" s="109">
        <v>1</v>
      </c>
      <c r="AB723" s="109">
        <v>20</v>
      </c>
      <c r="AC723" s="174">
        <f>IF(ISNUMBER([ExpenditureDetails4]),[ExpenditureDetails4]*HLOOKUP([ExpenditureDetails1],'Currency Conversion'!$A$6:$BE$45,19,FALSE),"No Data")</f>
        <v>32127.28632692352</v>
      </c>
      <c r="AD723" s="174">
        <f>Table1[[#This Row],[Calculations1]]/exchange_rate_2010</f>
        <v>702.6072329072914</v>
      </c>
      <c r="AE7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1606.3643163461761</v>
      </c>
      <c r="AF723" s="174">
        <f>Table1[[#This Row],[Calculations3]]/exchange_rate_2010</f>
        <v>35.130361645364573</v>
      </c>
      <c r="AG723" s="110"/>
      <c r="AH723" s="53"/>
      <c r="BD723" s="36"/>
      <c r="BE723" s="36"/>
      <c r="BF723" s="36"/>
      <c r="BG723" s="36"/>
      <c r="BH723" s="36"/>
      <c r="BI723" s="36"/>
      <c r="BJ723" s="36"/>
      <c r="BK723" s="48"/>
      <c r="BL723" s="36"/>
      <c r="BM723" s="36"/>
      <c r="BN723" s="36"/>
      <c r="BO723" s="36"/>
      <c r="BP723" s="36"/>
      <c r="BQ723" s="36"/>
      <c r="BR723" s="36"/>
    </row>
    <row r="724" spans="2:70" ht="15" customHeight="1">
      <c r="B724" s="48">
        <v>830</v>
      </c>
      <c r="C724" s="48" t="s">
        <v>1703</v>
      </c>
      <c r="D724" s="108">
        <v>278</v>
      </c>
      <c r="E724" s="109" t="s">
        <v>2508</v>
      </c>
      <c r="F724" s="109" t="s">
        <v>2509</v>
      </c>
      <c r="G724" s="109" t="s">
        <v>517</v>
      </c>
      <c r="H724" s="108" t="s">
        <v>683</v>
      </c>
      <c r="I724" s="108" t="s">
        <v>2616</v>
      </c>
      <c r="J724" s="108" t="s">
        <v>2619</v>
      </c>
      <c r="K724" s="108" t="s">
        <v>2858</v>
      </c>
      <c r="L724" s="108">
        <v>2</v>
      </c>
      <c r="M724" s="110" t="s">
        <v>2617</v>
      </c>
      <c r="N724" s="111" t="s">
        <v>364</v>
      </c>
      <c r="O724" s="111" t="s">
        <v>2465</v>
      </c>
      <c r="P724" s="111" t="s">
        <v>690</v>
      </c>
      <c r="Q724" s="111">
        <v>1</v>
      </c>
      <c r="R724" s="109">
        <v>650</v>
      </c>
      <c r="S724" s="109"/>
      <c r="T724" s="109" t="s">
        <v>7</v>
      </c>
      <c r="U724" s="108">
        <v>1</v>
      </c>
      <c r="V724" s="109">
        <v>2008</v>
      </c>
      <c r="W724" s="108">
        <f>IF(Table1[[#This Row],[ExpenditureDetails1]]=2010,1,(2010-Table1[[#This Row],[ExpenditureDetails1]]))</f>
        <v>2</v>
      </c>
      <c r="X724" s="109">
        <v>1.5</v>
      </c>
      <c r="Y724" s="174">
        <f>Table1[[#This Row],[ExpenditureDetails3]]*100000</f>
        <v>150000</v>
      </c>
      <c r="Z724" s="174">
        <f>Table1[[#This Row],[ExpenditureDetails4]]/Table1[[#This Row],[Component detail 4]]</f>
        <v>150000</v>
      </c>
      <c r="AA724" s="109">
        <v>1</v>
      </c>
      <c r="AB724" s="109">
        <v>20</v>
      </c>
      <c r="AC724" s="174">
        <f>IF(ISNUMBER([ExpenditureDetails4]),[ExpenditureDetails4]*HLOOKUP([ExpenditureDetails1],'Currency Conversion'!$A$6:$BE$45,19,FALSE),"No Data")</f>
        <v>172110.46246566169</v>
      </c>
      <c r="AD724" s="174">
        <f>Table1[[#This Row],[Calculations1]]/exchange_rate_2010</f>
        <v>3763.9673191462034</v>
      </c>
      <c r="AE7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8605.5231232830847</v>
      </c>
      <c r="AF724" s="174">
        <f>Table1[[#This Row],[Calculations3]]/exchange_rate_2010</f>
        <v>188.19836595731019</v>
      </c>
      <c r="AG724" s="110"/>
      <c r="AH724" s="53"/>
      <c r="BD724" s="36"/>
      <c r="BE724" s="36"/>
      <c r="BF724" s="36"/>
      <c r="BG724" s="36"/>
      <c r="BH724" s="36"/>
      <c r="BI724" s="36"/>
      <c r="BJ724" s="36"/>
      <c r="BK724" s="48"/>
      <c r="BL724" s="36"/>
      <c r="BM724" s="36"/>
      <c r="BN724" s="36"/>
      <c r="BO724" s="36"/>
      <c r="BP724" s="36"/>
      <c r="BQ724" s="36"/>
      <c r="BR724" s="36"/>
    </row>
    <row r="725" spans="2:70" ht="15" customHeight="1">
      <c r="B725" s="48">
        <v>831</v>
      </c>
      <c r="C725" s="48" t="s">
        <v>1703</v>
      </c>
      <c r="D725" s="108">
        <v>278</v>
      </c>
      <c r="E725" s="109" t="s">
        <v>2508</v>
      </c>
      <c r="F725" s="109" t="s">
        <v>2509</v>
      </c>
      <c r="G725" s="109" t="s">
        <v>517</v>
      </c>
      <c r="H725" s="108" t="s">
        <v>683</v>
      </c>
      <c r="I725" s="108" t="s">
        <v>2616</v>
      </c>
      <c r="J725" s="108" t="s">
        <v>2619</v>
      </c>
      <c r="K725" s="108" t="s">
        <v>2858</v>
      </c>
      <c r="L725" s="108">
        <v>2</v>
      </c>
      <c r="M725" s="110" t="s">
        <v>2617</v>
      </c>
      <c r="N725" s="111" t="s">
        <v>1729</v>
      </c>
      <c r="O725" s="111" t="s">
        <v>1718</v>
      </c>
      <c r="P725" s="111" t="s">
        <v>693</v>
      </c>
      <c r="Q725" s="109">
        <v>6</v>
      </c>
      <c r="R725" s="109"/>
      <c r="S725" s="109"/>
      <c r="T725" s="109" t="s">
        <v>7</v>
      </c>
      <c r="U725" s="108">
        <v>1</v>
      </c>
      <c r="V725" s="109">
        <v>2009</v>
      </c>
      <c r="W725" s="108">
        <f>IF(Table1[[#This Row],[ExpenditureDetails1]]=2010,1,(2010-Table1[[#This Row],[ExpenditureDetails1]]))</f>
        <v>1</v>
      </c>
      <c r="X725" s="109">
        <v>0.24</v>
      </c>
      <c r="Y725" s="174">
        <f>Table1[[#This Row],[ExpenditureDetails3]]*100000</f>
        <v>24000</v>
      </c>
      <c r="Z725" s="174">
        <f>Table1[[#This Row],[ExpenditureDetails4]]/Table1[[#This Row],[Component detail 4]]</f>
        <v>4000</v>
      </c>
      <c r="AA725" s="109">
        <v>1</v>
      </c>
      <c r="AB725" s="109">
        <v>10</v>
      </c>
      <c r="AC725" s="174">
        <f>IF(ISNUMBER([ExpenditureDetails4]),[ExpenditureDetails4]*HLOOKUP([ExpenditureDetails1],'Currency Conversion'!$A$6:$BE$45,19,FALSE),"No Data")</f>
        <v>25809.989997687058</v>
      </c>
      <c r="AD725" s="174">
        <f>Table1[[#This Row],[Calculations1]]/exchange_rate_2010</f>
        <v>564.45121038569505</v>
      </c>
      <c r="AE7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2580.9989997687057</v>
      </c>
      <c r="AF725" s="174">
        <f>Table1[[#This Row],[Calculations3]]/exchange_rate_2010</f>
        <v>56.445121038569503</v>
      </c>
      <c r="AG725" s="110"/>
      <c r="AH725" s="53"/>
      <c r="BD725" s="36"/>
      <c r="BE725" s="36"/>
      <c r="BF725" s="36"/>
      <c r="BG725" s="36"/>
      <c r="BH725" s="36"/>
      <c r="BI725" s="36"/>
      <c r="BJ725" s="36"/>
      <c r="BK725" s="48"/>
      <c r="BL725" s="36"/>
      <c r="BM725" s="36"/>
      <c r="BN725" s="36"/>
      <c r="BO725" s="36"/>
      <c r="BP725" s="36"/>
      <c r="BQ725" s="36"/>
      <c r="BR725" s="36"/>
    </row>
    <row r="726" spans="2:70" ht="15" customHeight="1">
      <c r="B726" s="48">
        <v>832</v>
      </c>
      <c r="C726" s="48" t="s">
        <v>1703</v>
      </c>
      <c r="D726" s="108">
        <v>278</v>
      </c>
      <c r="E726" s="109" t="s">
        <v>2508</v>
      </c>
      <c r="F726" s="109" t="s">
        <v>2509</v>
      </c>
      <c r="G726" s="109" t="s">
        <v>517</v>
      </c>
      <c r="H726" s="108" t="s">
        <v>683</v>
      </c>
      <c r="I726" s="108" t="s">
        <v>2616</v>
      </c>
      <c r="J726" s="108" t="s">
        <v>2619</v>
      </c>
      <c r="K726" s="108" t="s">
        <v>2858</v>
      </c>
      <c r="L726" s="108">
        <v>2</v>
      </c>
      <c r="M726" s="110" t="s">
        <v>2617</v>
      </c>
      <c r="N726" s="111" t="s">
        <v>1729</v>
      </c>
      <c r="O726" s="111" t="s">
        <v>210</v>
      </c>
      <c r="P726" s="111" t="s">
        <v>694</v>
      </c>
      <c r="Q726" s="111">
        <v>1</v>
      </c>
      <c r="R726" s="109"/>
      <c r="S726" s="109"/>
      <c r="T726" s="109" t="s">
        <v>7</v>
      </c>
      <c r="U726" s="108">
        <v>1</v>
      </c>
      <c r="V726" s="109">
        <v>2009</v>
      </c>
      <c r="W726" s="108">
        <f>IF(Table1[[#This Row],[ExpenditureDetails1]]=2010,1,(2010-Table1[[#This Row],[ExpenditureDetails1]]))</f>
        <v>1</v>
      </c>
      <c r="X726" s="109">
        <v>0.32100000000000001</v>
      </c>
      <c r="Y726" s="174">
        <f>Table1[[#This Row],[ExpenditureDetails3]]*100000</f>
        <v>32100</v>
      </c>
      <c r="Z726" s="174">
        <f>Table1[[#This Row],[ExpenditureDetails4]]/Table1[[#This Row],[Component detail 4]]</f>
        <v>32100</v>
      </c>
      <c r="AA726" s="109">
        <v>1</v>
      </c>
      <c r="AB726" s="109">
        <v>10</v>
      </c>
      <c r="AC726" s="174">
        <f>IF(ISNUMBER([ExpenditureDetails4]),[ExpenditureDetails4]*HLOOKUP([ExpenditureDetails1],'Currency Conversion'!$A$6:$BE$45,19,FALSE),"No Data")</f>
        <v>34520.861621906442</v>
      </c>
      <c r="AD726" s="174">
        <f>Table1[[#This Row],[Calculations1]]/exchange_rate_2010</f>
        <v>754.95349389086721</v>
      </c>
      <c r="AE7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726" s="174">
        <f>Table1[[#This Row],[Calculations3]]/exchange_rate_2010</f>
        <v>75.495349389086726</v>
      </c>
      <c r="AG726" s="110"/>
      <c r="AH726" s="53"/>
      <c r="BD726" s="36"/>
      <c r="BE726" s="36"/>
      <c r="BF726" s="36"/>
      <c r="BG726" s="36"/>
      <c r="BH726" s="36"/>
      <c r="BI726" s="36"/>
      <c r="BJ726" s="36"/>
      <c r="BK726" s="48"/>
      <c r="BL726" s="36"/>
      <c r="BM726" s="36"/>
      <c r="BN726" s="36"/>
      <c r="BO726" s="36"/>
      <c r="BP726" s="36"/>
      <c r="BQ726" s="36"/>
      <c r="BR726" s="36"/>
    </row>
    <row r="727" spans="2:70" ht="15" customHeight="1">
      <c r="B727" s="48">
        <v>833</v>
      </c>
      <c r="C727" s="48" t="s">
        <v>1703</v>
      </c>
      <c r="D727" s="108">
        <v>278</v>
      </c>
      <c r="E727" s="109" t="s">
        <v>2508</v>
      </c>
      <c r="F727" s="109" t="s">
        <v>2509</v>
      </c>
      <c r="G727" s="109" t="s">
        <v>517</v>
      </c>
      <c r="H727" s="108" t="s">
        <v>683</v>
      </c>
      <c r="I727" s="108" t="s">
        <v>2616</v>
      </c>
      <c r="J727" s="108" t="s">
        <v>2619</v>
      </c>
      <c r="K727" s="108" t="s">
        <v>2858</v>
      </c>
      <c r="L727" s="108">
        <v>2</v>
      </c>
      <c r="M727" s="110" t="s">
        <v>2617</v>
      </c>
      <c r="N727" s="111" t="s">
        <v>1729</v>
      </c>
      <c r="O727" s="111" t="s">
        <v>210</v>
      </c>
      <c r="P727" s="111" t="s">
        <v>695</v>
      </c>
      <c r="Q727" s="111">
        <v>1</v>
      </c>
      <c r="R727" s="109"/>
      <c r="S727" s="109"/>
      <c r="T727" s="109" t="s">
        <v>7</v>
      </c>
      <c r="U727" s="108">
        <v>1</v>
      </c>
      <c r="V727" s="109">
        <v>2009</v>
      </c>
      <c r="W727" s="108">
        <f>IF(Table1[[#This Row],[ExpenditureDetails1]]=2010,1,(2010-Table1[[#This Row],[ExpenditureDetails1]]))</f>
        <v>1</v>
      </c>
      <c r="X727" s="109">
        <v>0.32100000000000001</v>
      </c>
      <c r="Y727" s="174">
        <f>Table1[[#This Row],[ExpenditureDetails3]]*100000</f>
        <v>32100</v>
      </c>
      <c r="Z727" s="174">
        <f>Table1[[#This Row],[ExpenditureDetails4]]/Table1[[#This Row],[Component detail 4]]</f>
        <v>32100</v>
      </c>
      <c r="AA727" s="109">
        <v>1</v>
      </c>
      <c r="AB727" s="109">
        <v>10</v>
      </c>
      <c r="AC727" s="174">
        <f>IF(ISNUMBER([ExpenditureDetails4]),[ExpenditureDetails4]*HLOOKUP([ExpenditureDetails1],'Currency Conversion'!$A$6:$BE$45,19,FALSE),"No Data")</f>
        <v>34520.861621906442</v>
      </c>
      <c r="AD727" s="174">
        <f>Table1[[#This Row],[Calculations1]]/exchange_rate_2010</f>
        <v>754.95349389086721</v>
      </c>
      <c r="AE7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727" s="174">
        <f>Table1[[#This Row],[Calculations3]]/exchange_rate_2010</f>
        <v>75.495349389086726</v>
      </c>
      <c r="AG727" s="110"/>
      <c r="AH727" s="53"/>
      <c r="BD727" s="36"/>
      <c r="BE727" s="36"/>
      <c r="BF727" s="36"/>
      <c r="BG727" s="36"/>
      <c r="BH727" s="36"/>
      <c r="BI727" s="36"/>
      <c r="BJ727" s="36"/>
      <c r="BK727" s="48"/>
      <c r="BL727" s="36"/>
      <c r="BM727" s="36"/>
      <c r="BN727" s="36"/>
      <c r="BO727" s="36"/>
      <c r="BP727" s="36"/>
      <c r="BQ727" s="36"/>
      <c r="BR727" s="36"/>
    </row>
    <row r="728" spans="2:70" ht="15" customHeight="1">
      <c r="B728" s="48">
        <v>834</v>
      </c>
      <c r="C728" s="48" t="s">
        <v>1703</v>
      </c>
      <c r="D728" s="108">
        <v>278</v>
      </c>
      <c r="E728" s="109" t="s">
        <v>2508</v>
      </c>
      <c r="F728" s="109" t="s">
        <v>2509</v>
      </c>
      <c r="G728" s="109" t="s">
        <v>517</v>
      </c>
      <c r="H728" s="108" t="s">
        <v>683</v>
      </c>
      <c r="I728" s="108" t="s">
        <v>2616</v>
      </c>
      <c r="J728" s="108" t="s">
        <v>2619</v>
      </c>
      <c r="K728" s="108" t="s">
        <v>2858</v>
      </c>
      <c r="L728" s="108">
        <v>2</v>
      </c>
      <c r="M728" s="110" t="s">
        <v>2617</v>
      </c>
      <c r="N728" s="109" t="s">
        <v>1712</v>
      </c>
      <c r="O728" s="111"/>
      <c r="P728" s="111" t="s">
        <v>697</v>
      </c>
      <c r="Q728" s="111">
        <v>1</v>
      </c>
      <c r="R728" s="109">
        <v>5</v>
      </c>
      <c r="S728" s="109" t="s">
        <v>2392</v>
      </c>
      <c r="T728" s="109" t="s">
        <v>28</v>
      </c>
      <c r="U728" s="108">
        <v>2</v>
      </c>
      <c r="V728" s="109">
        <v>2009</v>
      </c>
      <c r="W728" s="108"/>
      <c r="X728" s="109">
        <v>0.35</v>
      </c>
      <c r="Y728" s="174">
        <f>Table1[[#This Row],[ExpenditureDetails3]]*100000</f>
        <v>35000</v>
      </c>
      <c r="Z728" s="174">
        <f>Table1[[#This Row],[ExpenditureDetails4]]/Table1[[#This Row],[Component detail 4]]</f>
        <v>35000</v>
      </c>
      <c r="AA728" s="109">
        <v>1</v>
      </c>
      <c r="AB728" s="109">
        <v>10</v>
      </c>
      <c r="AC728" s="174">
        <f>IF(ISNUMBER([ExpenditureDetails4]),[ExpenditureDetails4]*HLOOKUP([ExpenditureDetails1],'Currency Conversion'!$A$6:$BE$45,19,FALSE),"No Data")</f>
        <v>37639.568746626959</v>
      </c>
      <c r="AD728" s="174">
        <f>Table1[[#This Row],[Calculations1]]/exchange_rate_2010</f>
        <v>823.15801514580528</v>
      </c>
      <c r="AE728" s="174" t="s">
        <v>2912</v>
      </c>
      <c r="AF728" s="174" t="s">
        <v>2912</v>
      </c>
      <c r="AG728" s="110"/>
      <c r="AH728" s="53"/>
      <c r="BD728" s="36"/>
      <c r="BE728" s="36"/>
      <c r="BF728" s="36"/>
      <c r="BG728" s="36"/>
      <c r="BH728" s="36"/>
      <c r="BI728" s="36"/>
      <c r="BJ728" s="36"/>
      <c r="BK728" s="48"/>
      <c r="BL728" s="36"/>
      <c r="BM728" s="36"/>
      <c r="BN728" s="36"/>
      <c r="BO728" s="36"/>
      <c r="BP728" s="36"/>
      <c r="BQ728" s="36"/>
      <c r="BR728" s="36"/>
    </row>
    <row r="729" spans="2:70" ht="15" customHeight="1">
      <c r="B729" s="48">
        <v>835</v>
      </c>
      <c r="C729" s="48" t="s">
        <v>1703</v>
      </c>
      <c r="D729" s="108">
        <v>278</v>
      </c>
      <c r="E729" s="109" t="s">
        <v>2508</v>
      </c>
      <c r="F729" s="109" t="s">
        <v>2509</v>
      </c>
      <c r="G729" s="109" t="s">
        <v>517</v>
      </c>
      <c r="H729" s="108" t="s">
        <v>683</v>
      </c>
      <c r="I729" s="108" t="s">
        <v>2616</v>
      </c>
      <c r="J729" s="108" t="s">
        <v>2619</v>
      </c>
      <c r="K729" s="108" t="s">
        <v>2858</v>
      </c>
      <c r="L729" s="108">
        <v>2</v>
      </c>
      <c r="M729" s="110" t="s">
        <v>2617</v>
      </c>
      <c r="N729" s="111" t="s">
        <v>20</v>
      </c>
      <c r="O729" s="111" t="s">
        <v>2486</v>
      </c>
      <c r="P729" s="111" t="s">
        <v>698</v>
      </c>
      <c r="Q729" s="111">
        <v>1</v>
      </c>
      <c r="R729" s="109"/>
      <c r="S729" s="109" t="s">
        <v>2392</v>
      </c>
      <c r="T729" s="109" t="s">
        <v>28</v>
      </c>
      <c r="U729" s="108">
        <v>2</v>
      </c>
      <c r="V729" s="109">
        <v>2009</v>
      </c>
      <c r="W729" s="108"/>
      <c r="X729" s="109">
        <v>0.5</v>
      </c>
      <c r="Y729" s="174">
        <f>Table1[[#This Row],[ExpenditureDetails3]]*100000</f>
        <v>50000</v>
      </c>
      <c r="Z729" s="174">
        <f>Table1[[#This Row],[ExpenditureDetails4]]/Table1[[#This Row],[Component detail 4]]</f>
        <v>50000</v>
      </c>
      <c r="AA729" s="109">
        <v>1</v>
      </c>
      <c r="AB729" s="109">
        <v>10</v>
      </c>
      <c r="AC729" s="174">
        <f>IF(ISNUMBER([ExpenditureDetails4]),[ExpenditureDetails4]*HLOOKUP([ExpenditureDetails1],'Currency Conversion'!$A$6:$BE$45,19,FALSE),"No Data")</f>
        <v>53770.812495181373</v>
      </c>
      <c r="AD729" s="174">
        <f>Table1[[#This Row],[Calculations1]]/exchange_rate_2010</f>
        <v>1175.9400216368649</v>
      </c>
      <c r="AE729" s="174" t="s">
        <v>2912</v>
      </c>
      <c r="AF729" s="174" t="s">
        <v>2912</v>
      </c>
      <c r="AG729" s="110"/>
      <c r="AH729" s="53"/>
      <c r="BD729" s="36"/>
      <c r="BE729" s="36"/>
      <c r="BF729" s="36"/>
      <c r="BG729" s="36"/>
      <c r="BH729" s="36"/>
      <c r="BI729" s="36"/>
      <c r="BJ729" s="36"/>
      <c r="BK729" s="48"/>
      <c r="BL729" s="36"/>
      <c r="BM729" s="36"/>
      <c r="BN729" s="36"/>
      <c r="BO729" s="36"/>
      <c r="BP729" s="36"/>
      <c r="BQ729" s="36"/>
      <c r="BR729" s="36"/>
    </row>
    <row r="730" spans="2:70" ht="15" customHeight="1">
      <c r="B730" s="48">
        <v>836</v>
      </c>
      <c r="C730" s="48" t="s">
        <v>1703</v>
      </c>
      <c r="D730" s="108">
        <v>278</v>
      </c>
      <c r="E730" s="109" t="s">
        <v>2508</v>
      </c>
      <c r="F730" s="109" t="s">
        <v>2509</v>
      </c>
      <c r="G730" s="109" t="s">
        <v>517</v>
      </c>
      <c r="H730" s="108" t="s">
        <v>683</v>
      </c>
      <c r="I730" s="108" t="s">
        <v>2616</v>
      </c>
      <c r="J730" s="108" t="s">
        <v>2619</v>
      </c>
      <c r="K730" s="108" t="s">
        <v>2858</v>
      </c>
      <c r="L730" s="108">
        <v>2</v>
      </c>
      <c r="M730" s="110" t="s">
        <v>2617</v>
      </c>
      <c r="N730" s="111" t="s">
        <v>1719</v>
      </c>
      <c r="O730" s="111"/>
      <c r="P730" s="111" t="s">
        <v>699</v>
      </c>
      <c r="Q730" s="111">
        <v>1</v>
      </c>
      <c r="R730" s="109"/>
      <c r="S730" s="109"/>
      <c r="T730" s="109" t="s">
        <v>31</v>
      </c>
      <c r="U730" s="108">
        <v>3</v>
      </c>
      <c r="V730" s="109">
        <v>2009</v>
      </c>
      <c r="W730" s="108"/>
      <c r="X730" s="109">
        <v>0.06</v>
      </c>
      <c r="Y730" s="174">
        <f>Table1[[#This Row],[ExpenditureDetails3]]*100000</f>
        <v>6000</v>
      </c>
      <c r="Z730" s="174">
        <f>Table1[[#This Row],[ExpenditureDetails4]]/Table1[[#This Row],[Component detail 4]]</f>
        <v>6000</v>
      </c>
      <c r="AA730" s="109">
        <v>1</v>
      </c>
      <c r="AB730" s="109"/>
      <c r="AC730" s="174">
        <f>IF(ISNUMBER([ExpenditureDetails4]),[ExpenditureDetails4]*HLOOKUP([ExpenditureDetails1],'Currency Conversion'!$A$6:$BE$45,19,FALSE),"No Data")</f>
        <v>6452.4974994217646</v>
      </c>
      <c r="AD730" s="174">
        <f>Table1[[#This Row],[Calculations1]]/exchange_rate_2010</f>
        <v>141.11280259642376</v>
      </c>
      <c r="AE7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730" s="174">
        <f>Table1[[#This Row],[Calculations3]]/exchange_rate_2010</f>
        <v>141.11280259642376</v>
      </c>
      <c r="AG730" s="110"/>
      <c r="AH730" s="53"/>
      <c r="BD730" s="36"/>
      <c r="BE730" s="36"/>
      <c r="BF730" s="36"/>
      <c r="BG730" s="36"/>
      <c r="BH730" s="36"/>
      <c r="BI730" s="36"/>
      <c r="BJ730" s="36"/>
      <c r="BK730" s="48"/>
      <c r="BL730" s="36"/>
      <c r="BM730" s="36"/>
      <c r="BN730" s="36"/>
      <c r="BO730" s="36"/>
      <c r="BP730" s="36"/>
      <c r="BQ730" s="36"/>
      <c r="BR730" s="36"/>
    </row>
    <row r="731" spans="2:70" ht="15" customHeight="1">
      <c r="B731" s="48">
        <v>837</v>
      </c>
      <c r="C731" s="48" t="s">
        <v>1703</v>
      </c>
      <c r="D731" s="108">
        <v>278</v>
      </c>
      <c r="E731" s="109" t="s">
        <v>2508</v>
      </c>
      <c r="F731" s="109" t="s">
        <v>2509</v>
      </c>
      <c r="G731" s="109" t="s">
        <v>517</v>
      </c>
      <c r="H731" s="108" t="s">
        <v>683</v>
      </c>
      <c r="I731" s="108" t="s">
        <v>2616</v>
      </c>
      <c r="J731" s="108" t="s">
        <v>2619</v>
      </c>
      <c r="K731" s="108" t="s">
        <v>2858</v>
      </c>
      <c r="L731" s="108">
        <v>2</v>
      </c>
      <c r="M731" s="110" t="s">
        <v>2617</v>
      </c>
      <c r="N731" s="111" t="s">
        <v>1719</v>
      </c>
      <c r="O731" s="111"/>
      <c r="P731" s="111" t="s">
        <v>530</v>
      </c>
      <c r="Q731" s="111">
        <v>1</v>
      </c>
      <c r="R731" s="109"/>
      <c r="S731" s="109"/>
      <c r="T731" s="109" t="s">
        <v>31</v>
      </c>
      <c r="U731" s="108">
        <v>3</v>
      </c>
      <c r="V731" s="109">
        <v>2008</v>
      </c>
      <c r="W731" s="108"/>
      <c r="X731" s="109">
        <v>0.06</v>
      </c>
      <c r="Y731" s="174">
        <f>Table1[[#This Row],[ExpenditureDetails3]]*100000</f>
        <v>6000</v>
      </c>
      <c r="Z731" s="174">
        <f>Table1[[#This Row],[ExpenditureDetails4]]/Table1[[#This Row],[Component detail 4]]</f>
        <v>6000</v>
      </c>
      <c r="AA731" s="109">
        <v>1</v>
      </c>
      <c r="AB731" s="109"/>
      <c r="AC731" s="174">
        <f>IF(ISNUMBER([ExpenditureDetails4]),[ExpenditureDetails4]*HLOOKUP([ExpenditureDetails1],'Currency Conversion'!$A$6:$BE$45,19,FALSE),"No Data")</f>
        <v>6884.4184986264681</v>
      </c>
      <c r="AD731" s="174">
        <f>Table1[[#This Row],[Calculations1]]/exchange_rate_2010</f>
        <v>150.55869276584815</v>
      </c>
      <c r="AE7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731" s="174">
        <f>Table1[[#This Row],[Calculations3]]/exchange_rate_2010</f>
        <v>150.55869276584815</v>
      </c>
      <c r="AG731" s="110"/>
      <c r="AH731" s="53"/>
      <c r="BD731" s="36"/>
      <c r="BE731" s="36"/>
      <c r="BF731" s="36"/>
      <c r="BG731" s="36"/>
      <c r="BH731" s="36"/>
      <c r="BI731" s="36"/>
      <c r="BJ731" s="36"/>
      <c r="BK731" s="48"/>
      <c r="BL731" s="36"/>
      <c r="BM731" s="36"/>
      <c r="BN731" s="36"/>
      <c r="BO731" s="36"/>
      <c r="BP731" s="36"/>
      <c r="BQ731" s="36"/>
      <c r="BR731" s="36"/>
    </row>
    <row r="732" spans="2:70" ht="15" customHeight="1">
      <c r="B732" s="48">
        <v>838</v>
      </c>
      <c r="C732" s="48" t="s">
        <v>1703</v>
      </c>
      <c r="D732" s="108">
        <v>278</v>
      </c>
      <c r="E732" s="109" t="s">
        <v>2508</v>
      </c>
      <c r="F732" s="109" t="s">
        <v>2509</v>
      </c>
      <c r="G732" s="109" t="s">
        <v>517</v>
      </c>
      <c r="H732" s="108" t="s">
        <v>683</v>
      </c>
      <c r="I732" s="108" t="s">
        <v>2616</v>
      </c>
      <c r="J732" s="108" t="s">
        <v>2619</v>
      </c>
      <c r="K732" s="108" t="s">
        <v>2858</v>
      </c>
      <c r="L732" s="108">
        <v>2</v>
      </c>
      <c r="M732" s="110" t="s">
        <v>2617</v>
      </c>
      <c r="N732" s="111" t="s">
        <v>1717</v>
      </c>
      <c r="O732" s="111"/>
      <c r="P732" s="111" t="s">
        <v>531</v>
      </c>
      <c r="Q732" s="111">
        <v>1</v>
      </c>
      <c r="R732" s="109"/>
      <c r="S732" s="109"/>
      <c r="T732" s="109" t="s">
        <v>31</v>
      </c>
      <c r="U732" s="108">
        <v>3</v>
      </c>
      <c r="V732" s="109">
        <v>2008</v>
      </c>
      <c r="W732" s="108"/>
      <c r="X732" s="109">
        <v>9.6000000000000002E-2</v>
      </c>
      <c r="Y732" s="174">
        <f>Table1[[#This Row],[ExpenditureDetails3]]*100000</f>
        <v>9600</v>
      </c>
      <c r="Z732" s="174">
        <f>Table1[[#This Row],[ExpenditureDetails4]]/Table1[[#This Row],[Component detail 4]]</f>
        <v>9600</v>
      </c>
      <c r="AA732" s="109">
        <v>1</v>
      </c>
      <c r="AB732" s="109"/>
      <c r="AC732" s="174">
        <f>IF(ISNUMBER([ExpenditureDetails4]),[ExpenditureDetails4]*HLOOKUP([ExpenditureDetails1],'Currency Conversion'!$A$6:$BE$45,19,FALSE),"No Data")</f>
        <v>11015.069597802349</v>
      </c>
      <c r="AD732" s="174">
        <f>Table1[[#This Row],[Calculations1]]/exchange_rate_2010</f>
        <v>240.89390842535704</v>
      </c>
      <c r="AE7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11015.069597802349</v>
      </c>
      <c r="AF732" s="174">
        <f>Table1[[#This Row],[Calculations3]]/exchange_rate_2010</f>
        <v>240.89390842535704</v>
      </c>
      <c r="AG732" s="110"/>
      <c r="AH732" s="53"/>
      <c r="BD732" s="36"/>
      <c r="BE732" s="36"/>
      <c r="BF732" s="36"/>
      <c r="BG732" s="36"/>
      <c r="BH732" s="36"/>
      <c r="BI732" s="36"/>
      <c r="BJ732" s="36"/>
      <c r="BK732" s="48"/>
      <c r="BL732" s="36"/>
      <c r="BM732" s="36"/>
      <c r="BN732" s="36"/>
      <c r="BO732" s="36"/>
      <c r="BP732" s="36"/>
      <c r="BQ732" s="36"/>
      <c r="BR732" s="36"/>
    </row>
    <row r="733" spans="2:70" ht="15" customHeight="1">
      <c r="B733" s="48">
        <v>839</v>
      </c>
      <c r="C733" s="48" t="s">
        <v>1703</v>
      </c>
      <c r="D733" s="108">
        <v>278</v>
      </c>
      <c r="E733" s="109" t="s">
        <v>2508</v>
      </c>
      <c r="F733" s="109" t="s">
        <v>2509</v>
      </c>
      <c r="G733" s="109" t="s">
        <v>517</v>
      </c>
      <c r="H733" s="108" t="s">
        <v>683</v>
      </c>
      <c r="I733" s="108" t="s">
        <v>2616</v>
      </c>
      <c r="J733" s="108" t="s">
        <v>2619</v>
      </c>
      <c r="K733" s="108" t="s">
        <v>2858</v>
      </c>
      <c r="L733" s="108">
        <v>2</v>
      </c>
      <c r="M733" s="110" t="s">
        <v>2617</v>
      </c>
      <c r="N733" s="109" t="s">
        <v>1720</v>
      </c>
      <c r="O733" s="111"/>
      <c r="P733" s="111" t="s">
        <v>600</v>
      </c>
      <c r="Q733" s="111">
        <v>1</v>
      </c>
      <c r="R733" s="109"/>
      <c r="S733" s="109"/>
      <c r="T733" s="109" t="s">
        <v>31</v>
      </c>
      <c r="U733" s="108">
        <v>3</v>
      </c>
      <c r="V733" s="109">
        <v>2008</v>
      </c>
      <c r="W733" s="108"/>
      <c r="X733" s="109">
        <v>9.5299999999999996E-2</v>
      </c>
      <c r="Y733" s="174">
        <f>Table1[[#This Row],[ExpenditureDetails3]]*100000</f>
        <v>9530</v>
      </c>
      <c r="Z733" s="174">
        <f>Table1[[#This Row],[ExpenditureDetails4]]/Table1[[#This Row],[Component detail 4]]</f>
        <v>9530</v>
      </c>
      <c r="AA733" s="109">
        <v>1</v>
      </c>
      <c r="AB733" s="109"/>
      <c r="AC733" s="174">
        <f>IF(ISNUMBER([ExpenditureDetails4]),[ExpenditureDetails4]*HLOOKUP([ExpenditureDetails1],'Currency Conversion'!$A$6:$BE$45,19,FALSE),"No Data")</f>
        <v>10934.751381985039</v>
      </c>
      <c r="AD733" s="174">
        <f>Table1[[#This Row],[Calculations1]]/exchange_rate_2010</f>
        <v>239.13739034308878</v>
      </c>
      <c r="AE7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733" s="174">
        <f>Table1[[#This Row],[Calculations3]]/exchange_rate_2010</f>
        <v>239.13739034308878</v>
      </c>
      <c r="AG733" s="110"/>
      <c r="AH733" s="53"/>
      <c r="BD733" s="36"/>
      <c r="BE733" s="36"/>
      <c r="BF733" s="36"/>
      <c r="BG733" s="36"/>
      <c r="BH733" s="36"/>
      <c r="BI733" s="36"/>
      <c r="BJ733" s="36"/>
      <c r="BK733" s="48"/>
      <c r="BL733" s="36"/>
      <c r="BM733" s="36"/>
      <c r="BN733" s="36"/>
      <c r="BO733" s="36"/>
      <c r="BP733" s="36"/>
      <c r="BQ733" s="36"/>
      <c r="BR733" s="36"/>
    </row>
    <row r="734" spans="2:70" ht="15" customHeight="1">
      <c r="B734" s="48">
        <v>840</v>
      </c>
      <c r="C734" s="48" t="s">
        <v>1703</v>
      </c>
      <c r="D734" s="108">
        <v>278</v>
      </c>
      <c r="E734" s="109" t="s">
        <v>2508</v>
      </c>
      <c r="F734" s="109" t="s">
        <v>2509</v>
      </c>
      <c r="G734" s="109" t="s">
        <v>517</v>
      </c>
      <c r="H734" s="108" t="s">
        <v>683</v>
      </c>
      <c r="I734" s="108" t="s">
        <v>2616</v>
      </c>
      <c r="J734" s="108" t="s">
        <v>2619</v>
      </c>
      <c r="K734" s="108" t="s">
        <v>2858</v>
      </c>
      <c r="L734" s="108">
        <v>2</v>
      </c>
      <c r="M734" s="110" t="s">
        <v>2617</v>
      </c>
      <c r="N734" s="111" t="s">
        <v>1717</v>
      </c>
      <c r="O734" s="111"/>
      <c r="P734" s="111" t="s">
        <v>598</v>
      </c>
      <c r="Q734" s="111">
        <v>1</v>
      </c>
      <c r="R734" s="109"/>
      <c r="S734" s="109"/>
      <c r="T734" s="109" t="s">
        <v>31</v>
      </c>
      <c r="U734" s="108">
        <v>3</v>
      </c>
      <c r="V734" s="109">
        <v>2008</v>
      </c>
      <c r="W734" s="108"/>
      <c r="X734" s="109">
        <v>0.06</v>
      </c>
      <c r="Y734" s="174">
        <f>Table1[[#This Row],[ExpenditureDetails3]]*100000</f>
        <v>6000</v>
      </c>
      <c r="Z734" s="174">
        <f>Table1[[#This Row],[ExpenditureDetails4]]/Table1[[#This Row],[Component detail 4]]</f>
        <v>6000</v>
      </c>
      <c r="AA734" s="109">
        <v>1</v>
      </c>
      <c r="AB734" s="109"/>
      <c r="AC734" s="174">
        <f>IF(ISNUMBER([ExpenditureDetails4]),[ExpenditureDetails4]*HLOOKUP([ExpenditureDetails1],'Currency Conversion'!$A$6:$BE$45,19,FALSE),"No Data")</f>
        <v>6884.4184986264681</v>
      </c>
      <c r="AD734" s="174">
        <f>Table1[[#This Row],[Calculations1]]/exchange_rate_2010</f>
        <v>150.55869276584815</v>
      </c>
      <c r="AE7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734" s="174">
        <f>Table1[[#This Row],[Calculations3]]/exchange_rate_2010</f>
        <v>150.55869276584815</v>
      </c>
      <c r="AG734" s="110"/>
      <c r="AH734" s="53"/>
      <c r="BD734" s="36"/>
      <c r="BE734" s="36"/>
      <c r="BF734" s="36"/>
      <c r="BG734" s="36"/>
      <c r="BH734" s="36"/>
      <c r="BI734" s="36"/>
      <c r="BJ734" s="36"/>
      <c r="BK734" s="48"/>
      <c r="BL734" s="36"/>
      <c r="BM734" s="36"/>
      <c r="BN734" s="36"/>
      <c r="BO734" s="36"/>
      <c r="BP734" s="36"/>
      <c r="BQ734" s="36"/>
      <c r="BR734" s="36"/>
    </row>
    <row r="735" spans="2:70" ht="15" customHeight="1">
      <c r="B735" s="48">
        <v>841</v>
      </c>
      <c r="C735" s="48" t="s">
        <v>1703</v>
      </c>
      <c r="D735" s="108">
        <v>278</v>
      </c>
      <c r="E735" s="109" t="s">
        <v>2508</v>
      </c>
      <c r="F735" s="109" t="s">
        <v>2509</v>
      </c>
      <c r="G735" s="109" t="s">
        <v>517</v>
      </c>
      <c r="H735" s="108" t="s">
        <v>683</v>
      </c>
      <c r="I735" s="108" t="s">
        <v>2616</v>
      </c>
      <c r="J735" s="108" t="s">
        <v>2619</v>
      </c>
      <c r="K735" s="108" t="s">
        <v>2858</v>
      </c>
      <c r="L735" s="108">
        <v>2</v>
      </c>
      <c r="M735" s="110" t="s">
        <v>2617</v>
      </c>
      <c r="N735" s="111" t="s">
        <v>2480</v>
      </c>
      <c r="O735" s="111"/>
      <c r="P735" s="111" t="s">
        <v>700</v>
      </c>
      <c r="Q735" s="111">
        <v>1</v>
      </c>
      <c r="R735" s="109"/>
      <c r="S735" s="109"/>
      <c r="T735" s="109" t="s">
        <v>31</v>
      </c>
      <c r="U735" s="108">
        <v>3</v>
      </c>
      <c r="V735" s="109">
        <v>2008</v>
      </c>
      <c r="W735" s="108"/>
      <c r="X735" s="109">
        <v>8.9999999999999993E-3</v>
      </c>
      <c r="Y735" s="174">
        <f>Table1[[#This Row],[ExpenditureDetails3]]*100000</f>
        <v>899.99999999999989</v>
      </c>
      <c r="Z735" s="174">
        <f>Table1[[#This Row],[ExpenditureDetails4]]/Table1[[#This Row],[Component detail 4]]</f>
        <v>899.99999999999989</v>
      </c>
      <c r="AA735" s="109">
        <v>1</v>
      </c>
      <c r="AB735" s="109"/>
      <c r="AC735" s="174">
        <f>IF(ISNUMBER([ExpenditureDetails4]),[ExpenditureDetails4]*HLOOKUP([ExpenditureDetails1],'Currency Conversion'!$A$6:$BE$45,19,FALSE),"No Data")</f>
        <v>1032.6627747939701</v>
      </c>
      <c r="AD735" s="174">
        <f>Table1[[#This Row],[Calculations1]]/exchange_rate_2010</f>
        <v>22.583803914877222</v>
      </c>
      <c r="AE7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1032.6627747939701</v>
      </c>
      <c r="AF735" s="174">
        <f>Table1[[#This Row],[Calculations3]]/exchange_rate_2010</f>
        <v>22.583803914877222</v>
      </c>
      <c r="AG735" s="110"/>
      <c r="AH735" s="53"/>
      <c r="BD735" s="36"/>
      <c r="BE735" s="36"/>
      <c r="BF735" s="36"/>
      <c r="BG735" s="36"/>
      <c r="BH735" s="36"/>
      <c r="BI735" s="36"/>
      <c r="BJ735" s="36"/>
      <c r="BK735" s="48"/>
      <c r="BL735" s="36"/>
      <c r="BM735" s="36"/>
      <c r="BN735" s="36"/>
      <c r="BO735" s="36"/>
      <c r="BP735" s="36"/>
      <c r="BQ735" s="36"/>
      <c r="BR735" s="36"/>
    </row>
    <row r="736" spans="2:70" ht="15" customHeight="1">
      <c r="B736" s="48">
        <v>842</v>
      </c>
      <c r="C736" s="48" t="s">
        <v>1703</v>
      </c>
      <c r="D736" s="108">
        <v>278</v>
      </c>
      <c r="E736" s="109" t="s">
        <v>2508</v>
      </c>
      <c r="F736" s="109" t="s">
        <v>2509</v>
      </c>
      <c r="G736" s="109" t="s">
        <v>517</v>
      </c>
      <c r="H736" s="108" t="s">
        <v>683</v>
      </c>
      <c r="I736" s="108" t="s">
        <v>2616</v>
      </c>
      <c r="J736" s="108" t="s">
        <v>2619</v>
      </c>
      <c r="K736" s="108" t="s">
        <v>2858</v>
      </c>
      <c r="L736" s="108">
        <v>2</v>
      </c>
      <c r="M736" s="110" t="s">
        <v>2617</v>
      </c>
      <c r="N736" s="111" t="s">
        <v>1712</v>
      </c>
      <c r="O736" s="111" t="s">
        <v>2473</v>
      </c>
      <c r="P736" s="111" t="s">
        <v>696</v>
      </c>
      <c r="Q736" s="111">
        <v>1</v>
      </c>
      <c r="R736" s="109"/>
      <c r="S736" s="109" t="s">
        <v>2392</v>
      </c>
      <c r="T736" s="109" t="s">
        <v>28</v>
      </c>
      <c r="U736" s="108">
        <v>2</v>
      </c>
      <c r="V736" s="109">
        <v>2009</v>
      </c>
      <c r="W736" s="108"/>
      <c r="X736" s="109">
        <v>0.05</v>
      </c>
      <c r="Y736" s="174">
        <f>Table1[[#This Row],[ExpenditureDetails3]]*100000</f>
        <v>5000</v>
      </c>
      <c r="Z736" s="174">
        <f>Table1[[#This Row],[ExpenditureDetails4]]/Table1[[#This Row],[Component detail 4]]</f>
        <v>5000</v>
      </c>
      <c r="AA736" s="109">
        <v>1</v>
      </c>
      <c r="AB736" s="109">
        <v>10</v>
      </c>
      <c r="AC736" s="174">
        <f>IF(ISNUMBER([ExpenditureDetails4]),[ExpenditureDetails4]*HLOOKUP([ExpenditureDetails1],'Currency Conversion'!$A$6:$BE$45,19,FALSE),"No Data")</f>
        <v>5377.0812495181372</v>
      </c>
      <c r="AD736" s="174">
        <f>Table1[[#This Row],[Calculations1]]/exchange_rate_2010</f>
        <v>117.59400216368648</v>
      </c>
      <c r="AE736" s="174" t="s">
        <v>2912</v>
      </c>
      <c r="AF736" s="174" t="s">
        <v>2912</v>
      </c>
      <c r="AG736" s="110"/>
      <c r="AH736" s="53"/>
      <c r="BD736" s="36"/>
      <c r="BE736" s="36"/>
      <c r="BF736" s="36"/>
      <c r="BG736" s="36"/>
      <c r="BH736" s="36"/>
      <c r="BI736" s="36"/>
      <c r="BJ736" s="36"/>
      <c r="BK736" s="48"/>
      <c r="BL736" s="36"/>
      <c r="BM736" s="36"/>
      <c r="BN736" s="36"/>
      <c r="BO736" s="36"/>
      <c r="BP736" s="36"/>
      <c r="BQ736" s="36"/>
      <c r="BR736" s="36"/>
    </row>
    <row r="737" spans="2:70" ht="15" customHeight="1">
      <c r="B737" s="48">
        <v>843</v>
      </c>
      <c r="C737" s="48" t="s">
        <v>1703</v>
      </c>
      <c r="D737" s="108">
        <v>278</v>
      </c>
      <c r="E737" s="109" t="s">
        <v>2508</v>
      </c>
      <c r="F737" s="109" t="s">
        <v>2509</v>
      </c>
      <c r="G737" s="109" t="s">
        <v>517</v>
      </c>
      <c r="H737" s="108" t="s">
        <v>683</v>
      </c>
      <c r="I737" s="108" t="s">
        <v>2616</v>
      </c>
      <c r="J737" s="108" t="s">
        <v>2619</v>
      </c>
      <c r="K737" s="108" t="s">
        <v>2858</v>
      </c>
      <c r="L737" s="108">
        <v>2</v>
      </c>
      <c r="M737" s="110" t="s">
        <v>2617</v>
      </c>
      <c r="N737" s="111" t="s">
        <v>2474</v>
      </c>
      <c r="O737" s="111"/>
      <c r="P737" s="111" t="s">
        <v>532</v>
      </c>
      <c r="Q737" s="111">
        <v>1</v>
      </c>
      <c r="R737" s="109"/>
      <c r="S737" s="109"/>
      <c r="T737" s="109" t="s">
        <v>31</v>
      </c>
      <c r="U737" s="108">
        <v>3</v>
      </c>
      <c r="V737" s="109">
        <v>2008</v>
      </c>
      <c r="W737" s="108"/>
      <c r="X737" s="109">
        <v>0.22</v>
      </c>
      <c r="Y737" s="174">
        <f>Table1[[#This Row],[ExpenditureDetails3]]*100000</f>
        <v>22000</v>
      </c>
      <c r="Z737" s="174">
        <f>Table1[[#This Row],[ExpenditureDetails4]]/Table1[[#This Row],[Component detail 4]]</f>
        <v>22000</v>
      </c>
      <c r="AA737" s="109">
        <v>1</v>
      </c>
      <c r="AB737" s="109"/>
      <c r="AC737" s="174">
        <f>IF(ISNUMBER([ExpenditureDetails4]),[ExpenditureDetails4]*HLOOKUP([ExpenditureDetails1],'Currency Conversion'!$A$6:$BE$45,19,FALSE),"No Data")</f>
        <v>25242.86782829705</v>
      </c>
      <c r="AD737" s="174">
        <f>Table1[[#This Row],[Calculations1]]/exchange_rate_2010</f>
        <v>552.04854014144325</v>
      </c>
      <c r="AE7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25242.86782829705</v>
      </c>
      <c r="AF737" s="174">
        <f>Table1[[#This Row],[Calculations3]]/exchange_rate_2010</f>
        <v>552.04854014144325</v>
      </c>
      <c r="AG737" s="110"/>
      <c r="AH737" s="53"/>
      <c r="BD737" s="36"/>
      <c r="BE737" s="36"/>
      <c r="BF737" s="36"/>
      <c r="BG737" s="36"/>
      <c r="BH737" s="36"/>
      <c r="BI737" s="36"/>
      <c r="BJ737" s="36"/>
      <c r="BK737" s="48"/>
      <c r="BL737" s="36"/>
      <c r="BM737" s="36"/>
      <c r="BN737" s="36"/>
      <c r="BO737" s="36"/>
      <c r="BP737" s="36"/>
      <c r="BQ737" s="36"/>
      <c r="BR737" s="36"/>
    </row>
    <row r="738" spans="2:70" ht="15" customHeight="1">
      <c r="B738" s="48">
        <v>844</v>
      </c>
      <c r="C738" s="48" t="s">
        <v>1703</v>
      </c>
      <c r="D738" s="108">
        <v>971</v>
      </c>
      <c r="E738" s="109" t="s">
        <v>2508</v>
      </c>
      <c r="F738" s="109" t="s">
        <v>1820</v>
      </c>
      <c r="G738" s="109" t="s">
        <v>405</v>
      </c>
      <c r="H738" s="108" t="s">
        <v>433</v>
      </c>
      <c r="I738" s="108" t="s">
        <v>2855</v>
      </c>
      <c r="J738" s="108" t="s">
        <v>2852</v>
      </c>
      <c r="K738" s="108" t="s">
        <v>2859</v>
      </c>
      <c r="L738" s="108">
        <v>11</v>
      </c>
      <c r="M738" s="110" t="s">
        <v>2617</v>
      </c>
      <c r="N738" s="109" t="s">
        <v>1729</v>
      </c>
      <c r="O738" s="109" t="s">
        <v>519</v>
      </c>
      <c r="P738" s="109" t="s">
        <v>108</v>
      </c>
      <c r="Q738" s="111">
        <v>1</v>
      </c>
      <c r="R738" s="111"/>
      <c r="S738" s="111"/>
      <c r="T738" s="109" t="s">
        <v>7</v>
      </c>
      <c r="U738" s="108">
        <v>1</v>
      </c>
      <c r="V738" s="109">
        <v>2009</v>
      </c>
      <c r="W738" s="108">
        <f>IF(Table1[[#This Row],[ExpenditureDetails1]]=2010,1,(2010-Table1[[#This Row],[ExpenditureDetails1]]))</f>
        <v>1</v>
      </c>
      <c r="X738" s="109">
        <v>0.5</v>
      </c>
      <c r="Y738" s="174">
        <f>Table1[[#This Row],[ExpenditureDetails3]]*100000</f>
        <v>50000</v>
      </c>
      <c r="Z738" s="174">
        <f>Table1[[#This Row],[ExpenditureDetails4]]/Table1[[#This Row],[Component detail 4]]</f>
        <v>50000</v>
      </c>
      <c r="AA738" s="109">
        <v>2</v>
      </c>
      <c r="AB738" s="109">
        <v>10</v>
      </c>
      <c r="AC738" s="174">
        <f>IF(ISNUMBER([ExpenditureDetails4]),[ExpenditureDetails4]*HLOOKUP([ExpenditureDetails1],'Currency Conversion'!$A$6:$BE$45,19,FALSE),"No Data")</f>
        <v>53770.812495181373</v>
      </c>
      <c r="AD738" s="174">
        <f>Table1[[#This Row],[Calculations1]]/exchange_rate_2010</f>
        <v>1175.9400216368649</v>
      </c>
      <c r="AE7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5377.0812495181372</v>
      </c>
      <c r="AF738" s="174">
        <f>Table1[[#This Row],[Calculations3]]/exchange_rate_2010</f>
        <v>117.59400216368648</v>
      </c>
      <c r="AG738" s="110"/>
      <c r="AH738" s="53"/>
      <c r="BD738" s="36"/>
      <c r="BE738" s="36"/>
      <c r="BF738" s="36"/>
      <c r="BG738" s="36"/>
      <c r="BH738" s="36"/>
      <c r="BI738" s="36"/>
      <c r="BJ738" s="36"/>
      <c r="BK738" s="48"/>
      <c r="BL738" s="36"/>
      <c r="BM738" s="36"/>
      <c r="BN738" s="36"/>
      <c r="BO738" s="36"/>
      <c r="BP738" s="36"/>
      <c r="BQ738" s="36"/>
      <c r="BR738" s="36"/>
    </row>
    <row r="739" spans="2:70" ht="15" customHeight="1">
      <c r="B739" s="48">
        <v>845</v>
      </c>
      <c r="C739" s="48" t="s">
        <v>1703</v>
      </c>
      <c r="D739" s="108">
        <v>971</v>
      </c>
      <c r="E739" s="109" t="s">
        <v>2508</v>
      </c>
      <c r="F739" s="109" t="s">
        <v>1820</v>
      </c>
      <c r="G739" s="109" t="s">
        <v>405</v>
      </c>
      <c r="H739" s="108" t="s">
        <v>433</v>
      </c>
      <c r="I739" s="108" t="s">
        <v>2855</v>
      </c>
      <c r="J739" s="108" t="s">
        <v>2852</v>
      </c>
      <c r="K739" s="108" t="s">
        <v>2859</v>
      </c>
      <c r="L739" s="108">
        <v>11</v>
      </c>
      <c r="M739" s="110" t="s">
        <v>2617</v>
      </c>
      <c r="N739" s="109" t="s">
        <v>1729</v>
      </c>
      <c r="O739" s="109" t="s">
        <v>519</v>
      </c>
      <c r="P739" s="109" t="s">
        <v>110</v>
      </c>
      <c r="Q739" s="111">
        <v>1</v>
      </c>
      <c r="R739" s="111"/>
      <c r="S739" s="111"/>
      <c r="T739" s="109" t="s">
        <v>7</v>
      </c>
      <c r="U739" s="108">
        <v>1</v>
      </c>
      <c r="V739" s="109">
        <v>2009</v>
      </c>
      <c r="W739" s="108">
        <f>IF(Table1[[#This Row],[ExpenditureDetails1]]=2010,1,(2010-Table1[[#This Row],[ExpenditureDetails1]]))</f>
        <v>1</v>
      </c>
      <c r="X739" s="109">
        <v>0.5</v>
      </c>
      <c r="Y739" s="174">
        <f>Table1[[#This Row],[ExpenditureDetails3]]*100000</f>
        <v>50000</v>
      </c>
      <c r="Z739" s="174">
        <f>Table1[[#This Row],[ExpenditureDetails4]]/Table1[[#This Row],[Component detail 4]]</f>
        <v>50000</v>
      </c>
      <c r="AA739" s="109">
        <v>2</v>
      </c>
      <c r="AB739" s="109">
        <v>10</v>
      </c>
      <c r="AC739" s="174">
        <f>IF(ISNUMBER([ExpenditureDetails4]),[ExpenditureDetails4]*HLOOKUP([ExpenditureDetails1],'Currency Conversion'!$A$6:$BE$45,19,FALSE),"No Data")</f>
        <v>53770.812495181373</v>
      </c>
      <c r="AD739" s="174">
        <f>Table1[[#This Row],[Calculations1]]/exchange_rate_2010</f>
        <v>1175.9400216368649</v>
      </c>
      <c r="AE7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5377.0812495181372</v>
      </c>
      <c r="AF739" s="174">
        <f>Table1[[#This Row],[Calculations3]]/exchange_rate_2010</f>
        <v>117.59400216368648</v>
      </c>
      <c r="AG739" s="110"/>
      <c r="AH739" s="53"/>
      <c r="BD739" s="36"/>
      <c r="BE739" s="36"/>
      <c r="BF739" s="36"/>
      <c r="BG739" s="36"/>
      <c r="BH739" s="36"/>
      <c r="BI739" s="36"/>
      <c r="BJ739" s="36"/>
      <c r="BK739" s="48"/>
      <c r="BL739" s="36"/>
      <c r="BM739" s="36"/>
      <c r="BN739" s="36"/>
      <c r="BO739" s="36"/>
      <c r="BP739" s="36"/>
      <c r="BQ739" s="36"/>
      <c r="BR739" s="36"/>
    </row>
    <row r="740" spans="2:70" ht="15" customHeight="1">
      <c r="B740" s="48">
        <v>846</v>
      </c>
      <c r="C740" s="48" t="s">
        <v>1703</v>
      </c>
      <c r="D740" s="108">
        <v>971</v>
      </c>
      <c r="E740" s="109" t="s">
        <v>2508</v>
      </c>
      <c r="F740" s="109" t="s">
        <v>1820</v>
      </c>
      <c r="G740" s="109" t="s">
        <v>405</v>
      </c>
      <c r="H740" s="108" t="s">
        <v>433</v>
      </c>
      <c r="I740" s="108" t="s">
        <v>2855</v>
      </c>
      <c r="J740" s="108" t="s">
        <v>2852</v>
      </c>
      <c r="K740" s="108" t="s">
        <v>2859</v>
      </c>
      <c r="L740" s="108">
        <v>11</v>
      </c>
      <c r="M740" s="110" t="s">
        <v>2617</v>
      </c>
      <c r="N740" s="109" t="s">
        <v>1729</v>
      </c>
      <c r="O740" s="109" t="s">
        <v>519</v>
      </c>
      <c r="P740" s="109" t="s">
        <v>112</v>
      </c>
      <c r="Q740" s="111">
        <v>1</v>
      </c>
      <c r="R740" s="111"/>
      <c r="S740" s="111"/>
      <c r="T740" s="109" t="s">
        <v>7</v>
      </c>
      <c r="U740" s="108">
        <v>1</v>
      </c>
      <c r="V740" s="109">
        <v>2009</v>
      </c>
      <c r="W740" s="108">
        <f>IF(Table1[[#This Row],[ExpenditureDetails1]]=2010,1,(2010-Table1[[#This Row],[ExpenditureDetails1]]))</f>
        <v>1</v>
      </c>
      <c r="X740" s="109">
        <v>0.5</v>
      </c>
      <c r="Y740" s="174">
        <f>Table1[[#This Row],[ExpenditureDetails3]]*100000</f>
        <v>50000</v>
      </c>
      <c r="Z740" s="174">
        <f>Table1[[#This Row],[ExpenditureDetails4]]/Table1[[#This Row],[Component detail 4]]</f>
        <v>50000</v>
      </c>
      <c r="AA740" s="109">
        <v>2</v>
      </c>
      <c r="AB740" s="109">
        <v>10</v>
      </c>
      <c r="AC740" s="174">
        <f>IF(ISNUMBER([ExpenditureDetails4]),[ExpenditureDetails4]*HLOOKUP([ExpenditureDetails1],'Currency Conversion'!$A$6:$BE$45,19,FALSE),"No Data")</f>
        <v>53770.812495181373</v>
      </c>
      <c r="AD740" s="174">
        <f>Table1[[#This Row],[Calculations1]]/exchange_rate_2010</f>
        <v>1175.9400216368649</v>
      </c>
      <c r="AE7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5377.0812495181372</v>
      </c>
      <c r="AF740" s="174">
        <f>Table1[[#This Row],[Calculations3]]/exchange_rate_2010</f>
        <v>117.59400216368648</v>
      </c>
      <c r="AG740" s="110"/>
      <c r="AH740" s="53"/>
      <c r="BD740" s="36"/>
      <c r="BE740" s="36"/>
      <c r="BF740" s="36"/>
      <c r="BG740" s="36"/>
      <c r="BH740" s="36"/>
      <c r="BI740" s="36"/>
      <c r="BJ740" s="36"/>
      <c r="BK740" s="48"/>
      <c r="BL740" s="36"/>
      <c r="BM740" s="36"/>
      <c r="BN740" s="36"/>
      <c r="BO740" s="36"/>
      <c r="BP740" s="36"/>
      <c r="BQ740" s="36"/>
      <c r="BR740" s="36"/>
    </row>
    <row r="741" spans="2:70" ht="15" customHeight="1">
      <c r="B741" s="48">
        <v>847</v>
      </c>
      <c r="C741" s="48" t="s">
        <v>1703</v>
      </c>
      <c r="D741" s="108">
        <v>971</v>
      </c>
      <c r="E741" s="109" t="s">
        <v>2508</v>
      </c>
      <c r="F741" s="109" t="s">
        <v>1820</v>
      </c>
      <c r="G741" s="109" t="s">
        <v>405</v>
      </c>
      <c r="H741" s="108" t="s">
        <v>433</v>
      </c>
      <c r="I741" s="108" t="s">
        <v>2855</v>
      </c>
      <c r="J741" s="108" t="s">
        <v>2852</v>
      </c>
      <c r="K741" s="108" t="s">
        <v>2859</v>
      </c>
      <c r="L741" s="108">
        <v>11</v>
      </c>
      <c r="M741" s="110" t="s">
        <v>2617</v>
      </c>
      <c r="N741" s="109" t="s">
        <v>1729</v>
      </c>
      <c r="O741" s="109" t="s">
        <v>519</v>
      </c>
      <c r="P741" s="109" t="s">
        <v>113</v>
      </c>
      <c r="Q741" s="111">
        <v>1</v>
      </c>
      <c r="R741" s="111"/>
      <c r="S741" s="111"/>
      <c r="T741" s="109" t="s">
        <v>7</v>
      </c>
      <c r="U741" s="108">
        <v>1</v>
      </c>
      <c r="V741" s="109">
        <v>2009</v>
      </c>
      <c r="W741" s="108">
        <f>IF(Table1[[#This Row],[ExpenditureDetails1]]=2010,1,(2010-Table1[[#This Row],[ExpenditureDetails1]]))</f>
        <v>1</v>
      </c>
      <c r="X741" s="109">
        <v>0.5</v>
      </c>
      <c r="Y741" s="174">
        <f>Table1[[#This Row],[ExpenditureDetails3]]*100000</f>
        <v>50000</v>
      </c>
      <c r="Z741" s="174">
        <f>Table1[[#This Row],[ExpenditureDetails4]]/Table1[[#This Row],[Component detail 4]]</f>
        <v>50000</v>
      </c>
      <c r="AA741" s="109">
        <v>2</v>
      </c>
      <c r="AB741" s="109">
        <v>10</v>
      </c>
      <c r="AC741" s="174">
        <f>IF(ISNUMBER([ExpenditureDetails4]),[ExpenditureDetails4]*HLOOKUP([ExpenditureDetails1],'Currency Conversion'!$A$6:$BE$45,19,FALSE),"No Data")</f>
        <v>53770.812495181373</v>
      </c>
      <c r="AD741" s="174">
        <f>Table1[[#This Row],[Calculations1]]/exchange_rate_2010</f>
        <v>1175.9400216368649</v>
      </c>
      <c r="AE7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5377.0812495181372</v>
      </c>
      <c r="AF741" s="174">
        <f>Table1[[#This Row],[Calculations3]]/exchange_rate_2010</f>
        <v>117.59400216368648</v>
      </c>
      <c r="AG741" s="110"/>
      <c r="AH741" s="53"/>
      <c r="BD741" s="36"/>
      <c r="BE741" s="36"/>
      <c r="BF741" s="36"/>
      <c r="BG741" s="36"/>
      <c r="BH741" s="36"/>
      <c r="BI741" s="36"/>
      <c r="BJ741" s="36"/>
      <c r="BK741" s="48"/>
      <c r="BL741" s="36"/>
      <c r="BM741" s="36"/>
      <c r="BN741" s="36"/>
      <c r="BO741" s="36"/>
      <c r="BP741" s="36"/>
      <c r="BQ741" s="36"/>
      <c r="BR741" s="36"/>
    </row>
    <row r="742" spans="2:70" ht="15" customHeight="1">
      <c r="B742" s="48">
        <v>848</v>
      </c>
      <c r="C742" s="48" t="s">
        <v>1703</v>
      </c>
      <c r="D742" s="108">
        <v>971</v>
      </c>
      <c r="E742" s="109" t="s">
        <v>2508</v>
      </c>
      <c r="F742" s="109" t="s">
        <v>1820</v>
      </c>
      <c r="G742" s="109" t="s">
        <v>405</v>
      </c>
      <c r="H742" s="108" t="s">
        <v>433</v>
      </c>
      <c r="I742" s="108" t="s">
        <v>2855</v>
      </c>
      <c r="J742" s="108" t="s">
        <v>2852</v>
      </c>
      <c r="K742" s="108" t="s">
        <v>2859</v>
      </c>
      <c r="L742" s="108">
        <v>11</v>
      </c>
      <c r="M742" s="110" t="s">
        <v>2617</v>
      </c>
      <c r="N742" s="109" t="s">
        <v>1729</v>
      </c>
      <c r="O742" s="109" t="s">
        <v>519</v>
      </c>
      <c r="P742" s="109" t="s">
        <v>114</v>
      </c>
      <c r="Q742" s="111">
        <v>1</v>
      </c>
      <c r="R742" s="111"/>
      <c r="S742" s="111"/>
      <c r="T742" s="109" t="s">
        <v>7</v>
      </c>
      <c r="U742" s="108">
        <v>1</v>
      </c>
      <c r="V742" s="109">
        <v>2009</v>
      </c>
      <c r="W742" s="108">
        <f>IF(Table1[[#This Row],[ExpenditureDetails1]]=2010,1,(2010-Table1[[#This Row],[ExpenditureDetails1]]))</f>
        <v>1</v>
      </c>
      <c r="X742" s="109">
        <v>0.5</v>
      </c>
      <c r="Y742" s="174">
        <f>Table1[[#This Row],[ExpenditureDetails3]]*100000</f>
        <v>50000</v>
      </c>
      <c r="Z742" s="174">
        <f>Table1[[#This Row],[ExpenditureDetails4]]/Table1[[#This Row],[Component detail 4]]</f>
        <v>50000</v>
      </c>
      <c r="AA742" s="109">
        <v>1</v>
      </c>
      <c r="AB742" s="109">
        <v>10</v>
      </c>
      <c r="AC742" s="174">
        <f>IF(ISNUMBER([ExpenditureDetails4]),[ExpenditureDetails4]*HLOOKUP([ExpenditureDetails1],'Currency Conversion'!$A$6:$BE$45,19,FALSE),"No Data")</f>
        <v>53770.812495181373</v>
      </c>
      <c r="AD742" s="174">
        <f>Table1[[#This Row],[Calculations1]]/exchange_rate_2010</f>
        <v>1175.9400216368649</v>
      </c>
      <c r="AE7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5377.0812495181372</v>
      </c>
      <c r="AF742" s="174">
        <f>Table1[[#This Row],[Calculations3]]/exchange_rate_2010</f>
        <v>117.59400216368648</v>
      </c>
      <c r="AG742" s="110"/>
      <c r="AH742" s="53"/>
      <c r="BD742" s="36"/>
      <c r="BE742" s="36"/>
      <c r="BF742" s="36"/>
      <c r="BG742" s="36"/>
      <c r="BH742" s="36"/>
      <c r="BI742" s="36"/>
      <c r="BJ742" s="36"/>
      <c r="BK742" s="48"/>
      <c r="BL742" s="36"/>
      <c r="BM742" s="36"/>
      <c r="BN742" s="36"/>
      <c r="BO742" s="36"/>
      <c r="BP742" s="36"/>
      <c r="BQ742" s="36"/>
      <c r="BR742" s="36"/>
    </row>
    <row r="743" spans="2:70" ht="15" customHeight="1">
      <c r="B743" s="48">
        <v>849</v>
      </c>
      <c r="C743" s="48" t="s">
        <v>1703</v>
      </c>
      <c r="D743" s="108">
        <v>971</v>
      </c>
      <c r="E743" s="109" t="s">
        <v>2508</v>
      </c>
      <c r="F743" s="109" t="s">
        <v>1820</v>
      </c>
      <c r="G743" s="109" t="s">
        <v>405</v>
      </c>
      <c r="H743" s="108" t="s">
        <v>433</v>
      </c>
      <c r="I743" s="108" t="s">
        <v>2855</v>
      </c>
      <c r="J743" s="108" t="s">
        <v>2852</v>
      </c>
      <c r="K743" s="108" t="s">
        <v>2859</v>
      </c>
      <c r="L743" s="108">
        <v>11</v>
      </c>
      <c r="M743" s="110" t="s">
        <v>2617</v>
      </c>
      <c r="N743" s="111" t="s">
        <v>1729</v>
      </c>
      <c r="O743" s="111" t="s">
        <v>210</v>
      </c>
      <c r="P743" s="111" t="s">
        <v>57</v>
      </c>
      <c r="Q743" s="111">
        <v>1</v>
      </c>
      <c r="R743" s="111"/>
      <c r="S743" s="111"/>
      <c r="T743" s="109" t="s">
        <v>7</v>
      </c>
      <c r="U743" s="108">
        <v>1</v>
      </c>
      <c r="V743" s="109">
        <v>1996</v>
      </c>
      <c r="W743" s="108">
        <f>IF(Table1[[#This Row],[ExpenditureDetails1]]=2010,1,(2010-Table1[[#This Row],[ExpenditureDetails1]]))</f>
        <v>14</v>
      </c>
      <c r="X743" s="109">
        <v>0.1</v>
      </c>
      <c r="Y743" s="174">
        <f>Table1[[#This Row],[ExpenditureDetails3]]*100000</f>
        <v>10000</v>
      </c>
      <c r="Z743" s="174">
        <f>Table1[[#This Row],[ExpenditureDetails4]]/Table1[[#This Row],[Component detail 4]]</f>
        <v>10000</v>
      </c>
      <c r="AA743" s="109">
        <v>1</v>
      </c>
      <c r="AB743" s="109">
        <v>10</v>
      </c>
      <c r="AC743" s="174">
        <f>IF(ISNUMBER([ExpenditureDetails4]),[ExpenditureDetails4]*HLOOKUP([ExpenditureDetails1],'Currency Conversion'!$A$6:$BE$45,19,FALSE),"No Data")</f>
        <v>21513.680366974924</v>
      </c>
      <c r="AD743" s="174">
        <f>Table1[[#This Row],[Calculations1]]/exchange_rate_2010</f>
        <v>470.49312781904155</v>
      </c>
      <c r="AE7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2151.3680366974922</v>
      </c>
      <c r="AF743" s="174">
        <f>Table1[[#This Row],[Calculations3]]/exchange_rate_2010</f>
        <v>47.049312781904149</v>
      </c>
      <c r="AG743" s="110"/>
      <c r="AH743" s="53"/>
      <c r="BD743" s="36"/>
      <c r="BE743" s="36"/>
      <c r="BF743" s="36"/>
      <c r="BG743" s="36"/>
      <c r="BH743" s="36"/>
      <c r="BI743" s="36"/>
      <c r="BJ743" s="36"/>
      <c r="BK743" s="48"/>
      <c r="BL743" s="36"/>
      <c r="BM743" s="36"/>
      <c r="BN743" s="36"/>
      <c r="BO743" s="36"/>
      <c r="BP743" s="36"/>
      <c r="BQ743" s="36"/>
      <c r="BR743" s="36"/>
    </row>
    <row r="744" spans="2:70" ht="15" customHeight="1">
      <c r="B744" s="48">
        <v>850</v>
      </c>
      <c r="C744" s="48" t="s">
        <v>1703</v>
      </c>
      <c r="D744" s="108">
        <v>971</v>
      </c>
      <c r="E744" s="109" t="s">
        <v>2508</v>
      </c>
      <c r="F744" s="109" t="s">
        <v>1820</v>
      </c>
      <c r="G744" s="109" t="s">
        <v>405</v>
      </c>
      <c r="H744" s="108" t="s">
        <v>433</v>
      </c>
      <c r="I744" s="108" t="s">
        <v>2855</v>
      </c>
      <c r="J744" s="108" t="s">
        <v>2852</v>
      </c>
      <c r="K744" s="108" t="s">
        <v>2859</v>
      </c>
      <c r="L744" s="108">
        <v>11</v>
      </c>
      <c r="M744" s="110" t="s">
        <v>2617</v>
      </c>
      <c r="N744" s="111" t="s">
        <v>1729</v>
      </c>
      <c r="O744" s="111" t="s">
        <v>210</v>
      </c>
      <c r="P744" s="111" t="s">
        <v>37</v>
      </c>
      <c r="Q744" s="111">
        <v>1</v>
      </c>
      <c r="R744" s="111"/>
      <c r="S744" s="111"/>
      <c r="T744" s="109" t="s">
        <v>7</v>
      </c>
      <c r="U744" s="108">
        <v>1</v>
      </c>
      <c r="V744" s="109">
        <v>2004</v>
      </c>
      <c r="W744" s="108">
        <f>IF(Table1[[#This Row],[ExpenditureDetails1]]=2010,1,(2010-Table1[[#This Row],[ExpenditureDetails1]]))</f>
        <v>6</v>
      </c>
      <c r="X744" s="109">
        <v>0.3</v>
      </c>
      <c r="Y744" s="174">
        <f>Table1[[#This Row],[ExpenditureDetails3]]*100000</f>
        <v>30000</v>
      </c>
      <c r="Z744" s="174">
        <f>Table1[[#This Row],[ExpenditureDetails4]]/Table1[[#This Row],[Component detail 4]]</f>
        <v>30000</v>
      </c>
      <c r="AA744" s="109">
        <v>1</v>
      </c>
      <c r="AB744" s="109">
        <v>10</v>
      </c>
      <c r="AC744" s="174">
        <f>IF(ISNUMBER([ExpenditureDetails4]),[ExpenditureDetails4]*HLOOKUP([ExpenditureDetails1],'Currency Conversion'!$A$6:$BE$45,19,FALSE),"No Data")</f>
        <v>43868.289885688675</v>
      </c>
      <c r="AD744" s="174">
        <f>Table1[[#This Row],[Calculations1]]/exchange_rate_2010</f>
        <v>959.37694380146991</v>
      </c>
      <c r="AE7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744" s="174">
        <f>Table1[[#This Row],[Calculations3]]/exchange_rate_2010</f>
        <v>95.937694380146993</v>
      </c>
      <c r="AG744" s="110"/>
      <c r="AH744" s="53"/>
      <c r="BD744" s="36"/>
      <c r="BE744" s="36"/>
      <c r="BF744" s="36"/>
      <c r="BG744" s="36"/>
      <c r="BH744" s="36"/>
      <c r="BI744" s="36"/>
      <c r="BJ744" s="36"/>
      <c r="BK744" s="48"/>
      <c r="BL744" s="36"/>
      <c r="BM744" s="36"/>
      <c r="BN744" s="36"/>
      <c r="BO744" s="36"/>
      <c r="BP744" s="36"/>
      <c r="BQ744" s="36"/>
      <c r="BR744" s="36"/>
    </row>
    <row r="745" spans="2:70" ht="15" customHeight="1">
      <c r="B745" s="48">
        <v>851</v>
      </c>
      <c r="C745" s="48" t="s">
        <v>1703</v>
      </c>
      <c r="D745" s="108">
        <v>971</v>
      </c>
      <c r="E745" s="109" t="s">
        <v>2508</v>
      </c>
      <c r="F745" s="109" t="s">
        <v>1820</v>
      </c>
      <c r="G745" s="109" t="s">
        <v>405</v>
      </c>
      <c r="H745" s="108" t="s">
        <v>433</v>
      </c>
      <c r="I745" s="108" t="s">
        <v>2855</v>
      </c>
      <c r="J745" s="108" t="s">
        <v>2852</v>
      </c>
      <c r="K745" s="108" t="s">
        <v>2859</v>
      </c>
      <c r="L745" s="108">
        <v>11</v>
      </c>
      <c r="M745" s="110" t="s">
        <v>2617</v>
      </c>
      <c r="N745" s="109" t="s">
        <v>1712</v>
      </c>
      <c r="O745" s="111"/>
      <c r="P745" s="111" t="s">
        <v>212</v>
      </c>
      <c r="Q745" s="111">
        <v>1</v>
      </c>
      <c r="R745" s="111">
        <v>5</v>
      </c>
      <c r="S745" s="111"/>
      <c r="T745" s="109" t="s">
        <v>7</v>
      </c>
      <c r="U745" s="108">
        <v>1</v>
      </c>
      <c r="V745" s="109">
        <v>1996</v>
      </c>
      <c r="W745" s="108">
        <f>IF(Table1[[#This Row],[ExpenditureDetails1]]=2010,1,(2010-Table1[[#This Row],[ExpenditureDetails1]]))</f>
        <v>14</v>
      </c>
      <c r="X745" s="109">
        <v>0.15</v>
      </c>
      <c r="Y745" s="174">
        <f>Table1[[#This Row],[ExpenditureDetails3]]*100000</f>
        <v>15000</v>
      </c>
      <c r="Z745" s="174">
        <f>Table1[[#This Row],[ExpenditureDetails4]]/Table1[[#This Row],[Component detail 4]]</f>
        <v>15000</v>
      </c>
      <c r="AA745" s="109">
        <v>1</v>
      </c>
      <c r="AB745" s="109">
        <v>10</v>
      </c>
      <c r="AC745" s="174">
        <f>IF(ISNUMBER([ExpenditureDetails4]),[ExpenditureDetails4]*HLOOKUP([ExpenditureDetails1],'Currency Conversion'!$A$6:$BE$45,19,FALSE),"No Data")</f>
        <v>32270.520550462385</v>
      </c>
      <c r="AD745" s="174">
        <f>Table1[[#This Row],[Calculations1]]/exchange_rate_2010</f>
        <v>705.73969172856232</v>
      </c>
      <c r="AE7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3227.0520550462384</v>
      </c>
      <c r="AF745" s="174">
        <f>Table1[[#This Row],[Calculations3]]/exchange_rate_2010</f>
        <v>70.573969172856224</v>
      </c>
      <c r="AG745" s="110"/>
      <c r="AH745" s="53"/>
      <c r="BD745" s="36"/>
      <c r="BE745" s="36"/>
      <c r="BF745" s="36"/>
      <c r="BG745" s="36"/>
      <c r="BH745" s="36"/>
      <c r="BI745" s="36"/>
      <c r="BJ745" s="36"/>
      <c r="BK745" s="48"/>
      <c r="BL745" s="36"/>
      <c r="BM745" s="36"/>
      <c r="BN745" s="36"/>
      <c r="BO745" s="36"/>
      <c r="BP745" s="36"/>
      <c r="BQ745" s="36"/>
      <c r="BR745" s="36"/>
    </row>
    <row r="746" spans="2:70" ht="15" customHeight="1">
      <c r="B746" s="48">
        <v>852</v>
      </c>
      <c r="C746" s="48" t="s">
        <v>1703</v>
      </c>
      <c r="D746" s="108">
        <v>971</v>
      </c>
      <c r="E746" s="109" t="s">
        <v>2508</v>
      </c>
      <c r="F746" s="109" t="s">
        <v>1820</v>
      </c>
      <c r="G746" s="109" t="s">
        <v>405</v>
      </c>
      <c r="H746" s="108" t="s">
        <v>433</v>
      </c>
      <c r="I746" s="108" t="s">
        <v>2855</v>
      </c>
      <c r="J746" s="108" t="s">
        <v>2852</v>
      </c>
      <c r="K746" s="108" t="s">
        <v>2859</v>
      </c>
      <c r="L746" s="108">
        <v>11</v>
      </c>
      <c r="M746" s="110" t="s">
        <v>2617</v>
      </c>
      <c r="N746" s="109" t="s">
        <v>1712</v>
      </c>
      <c r="O746" s="111"/>
      <c r="P746" s="111" t="s">
        <v>269</v>
      </c>
      <c r="Q746" s="111">
        <v>1</v>
      </c>
      <c r="R746" s="111">
        <v>7.5</v>
      </c>
      <c r="S746" s="111"/>
      <c r="T746" s="109" t="s">
        <v>7</v>
      </c>
      <c r="U746" s="108">
        <v>1</v>
      </c>
      <c r="V746" s="109">
        <v>2003</v>
      </c>
      <c r="W746" s="108">
        <f>IF(Table1[[#This Row],[ExpenditureDetails1]]=2010,1,(2010-Table1[[#This Row],[ExpenditureDetails1]]))</f>
        <v>7</v>
      </c>
      <c r="X746" s="109">
        <v>0.3</v>
      </c>
      <c r="Y746" s="174">
        <f>Table1[[#This Row],[ExpenditureDetails3]]*100000</f>
        <v>30000</v>
      </c>
      <c r="Z746" s="174">
        <f>Table1[[#This Row],[ExpenditureDetails4]]/Table1[[#This Row],[Component detail 4]]</f>
        <v>30000</v>
      </c>
      <c r="AA746" s="109">
        <v>1</v>
      </c>
      <c r="AB746" s="109">
        <v>10</v>
      </c>
      <c r="AC746" s="174">
        <f>IF(ISNUMBER([ExpenditureDetails4]),[ExpenditureDetails4]*HLOOKUP([ExpenditureDetails1],'Currency Conversion'!$A$6:$BE$45,19,FALSE),"No Data")</f>
        <v>45428.255709877805</v>
      </c>
      <c r="AD746" s="174">
        <f>Table1[[#This Row],[Calculations1]]/exchange_rate_2010</f>
        <v>993.49259428032644</v>
      </c>
      <c r="AE7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4542.8255709877803</v>
      </c>
      <c r="AF746" s="174">
        <f>Table1[[#This Row],[Calculations3]]/exchange_rate_2010</f>
        <v>99.349259428032639</v>
      </c>
      <c r="AG746" s="110"/>
      <c r="AH746" s="53"/>
      <c r="BD746" s="36"/>
      <c r="BE746" s="36"/>
      <c r="BF746" s="36"/>
      <c r="BG746" s="36"/>
      <c r="BH746" s="36"/>
      <c r="BI746" s="36"/>
      <c r="BJ746" s="36"/>
      <c r="BK746" s="48"/>
      <c r="BL746" s="36"/>
      <c r="BM746" s="36"/>
      <c r="BN746" s="36"/>
      <c r="BO746" s="36"/>
      <c r="BP746" s="36"/>
      <c r="BQ746" s="36"/>
      <c r="BR746" s="36"/>
    </row>
    <row r="747" spans="2:70" ht="15" customHeight="1">
      <c r="B747" s="48">
        <v>853</v>
      </c>
      <c r="C747" s="48" t="s">
        <v>1703</v>
      </c>
      <c r="D747" s="108">
        <v>971</v>
      </c>
      <c r="E747" s="109" t="s">
        <v>2508</v>
      </c>
      <c r="F747" s="109" t="s">
        <v>1820</v>
      </c>
      <c r="G747" s="109" t="s">
        <v>405</v>
      </c>
      <c r="H747" s="108" t="s">
        <v>433</v>
      </c>
      <c r="I747" s="108" t="s">
        <v>2855</v>
      </c>
      <c r="J747" s="108" t="s">
        <v>2852</v>
      </c>
      <c r="K747" s="108" t="s">
        <v>2859</v>
      </c>
      <c r="L747" s="108">
        <v>11</v>
      </c>
      <c r="M747" s="110" t="s">
        <v>2617</v>
      </c>
      <c r="N747" s="111" t="s">
        <v>1728</v>
      </c>
      <c r="O747" s="111" t="s">
        <v>496</v>
      </c>
      <c r="P747" s="111" t="s">
        <v>434</v>
      </c>
      <c r="Q747" s="111">
        <v>1</v>
      </c>
      <c r="R747" s="111">
        <v>5</v>
      </c>
      <c r="S747" s="111"/>
      <c r="T747" s="109" t="s">
        <v>7</v>
      </c>
      <c r="U747" s="108">
        <v>1</v>
      </c>
      <c r="V747" s="109">
        <v>1996</v>
      </c>
      <c r="W747" s="108">
        <f>IF(Table1[[#This Row],[ExpenditureDetails1]]=2010,1,(2010-Table1[[#This Row],[ExpenditureDetails1]]))</f>
        <v>14</v>
      </c>
      <c r="X747" s="109">
        <v>0.15</v>
      </c>
      <c r="Y747" s="174">
        <f>Table1[[#This Row],[ExpenditureDetails3]]*100000</f>
        <v>15000</v>
      </c>
      <c r="Z747" s="174">
        <f>Table1[[#This Row],[ExpenditureDetails4]]/Table1[[#This Row],[Component detail 4]]</f>
        <v>15000</v>
      </c>
      <c r="AA747" s="109">
        <v>1</v>
      </c>
      <c r="AB747" s="109">
        <v>30</v>
      </c>
      <c r="AC747" s="174">
        <f>IF(ISNUMBER([ExpenditureDetails4]),[ExpenditureDetails4]*HLOOKUP([ExpenditureDetails1],'Currency Conversion'!$A$6:$BE$45,19,FALSE),"No Data")</f>
        <v>32270.520550462385</v>
      </c>
      <c r="AD747" s="174">
        <f>Table1[[#This Row],[Calculations1]]/exchange_rate_2010</f>
        <v>705.73969172856232</v>
      </c>
      <c r="AE7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1075.6840183487461</v>
      </c>
      <c r="AF747" s="174">
        <f>Table1[[#This Row],[Calculations3]]/exchange_rate_2010</f>
        <v>23.524656390952075</v>
      </c>
      <c r="AG747" s="110"/>
      <c r="AH747" s="53"/>
      <c r="BD747" s="36"/>
      <c r="BE747" s="36"/>
      <c r="BF747" s="36"/>
      <c r="BG747" s="36"/>
      <c r="BH747" s="36"/>
      <c r="BI747" s="36"/>
      <c r="BJ747" s="36"/>
      <c r="BK747" s="48"/>
      <c r="BL747" s="36"/>
      <c r="BM747" s="36"/>
      <c r="BN747" s="36"/>
      <c r="BO747" s="36"/>
      <c r="BP747" s="36"/>
      <c r="BQ747" s="36"/>
      <c r="BR747" s="36"/>
    </row>
    <row r="748" spans="2:70" ht="15" customHeight="1">
      <c r="B748" s="48">
        <v>854</v>
      </c>
      <c r="C748" s="48" t="s">
        <v>1703</v>
      </c>
      <c r="D748" s="108">
        <v>971</v>
      </c>
      <c r="E748" s="109" t="s">
        <v>2508</v>
      </c>
      <c r="F748" s="109" t="s">
        <v>1820</v>
      </c>
      <c r="G748" s="109" t="s">
        <v>405</v>
      </c>
      <c r="H748" s="108" t="s">
        <v>433</v>
      </c>
      <c r="I748" s="108" t="s">
        <v>2855</v>
      </c>
      <c r="J748" s="108" t="s">
        <v>2852</v>
      </c>
      <c r="K748" s="108" t="s">
        <v>2859</v>
      </c>
      <c r="L748" s="108">
        <v>11</v>
      </c>
      <c r="M748" s="110" t="s">
        <v>2617</v>
      </c>
      <c r="N748" s="111" t="s">
        <v>1728</v>
      </c>
      <c r="O748" s="111" t="s">
        <v>496</v>
      </c>
      <c r="P748" s="111" t="s">
        <v>435</v>
      </c>
      <c r="Q748" s="111">
        <v>1</v>
      </c>
      <c r="R748" s="111">
        <v>5</v>
      </c>
      <c r="S748" s="111"/>
      <c r="T748" s="109" t="s">
        <v>7</v>
      </c>
      <c r="U748" s="108">
        <v>1</v>
      </c>
      <c r="V748" s="109">
        <v>1996</v>
      </c>
      <c r="W748" s="108">
        <f>IF(Table1[[#This Row],[ExpenditureDetails1]]=2010,1,(2010-Table1[[#This Row],[ExpenditureDetails1]]))</f>
        <v>14</v>
      </c>
      <c r="X748" s="109">
        <v>0.15</v>
      </c>
      <c r="Y748" s="174">
        <f>Table1[[#This Row],[ExpenditureDetails3]]*100000</f>
        <v>15000</v>
      </c>
      <c r="Z748" s="174">
        <f>Table1[[#This Row],[ExpenditureDetails4]]/Table1[[#This Row],[Component detail 4]]</f>
        <v>15000</v>
      </c>
      <c r="AA748" s="109">
        <v>1</v>
      </c>
      <c r="AB748" s="109">
        <v>30</v>
      </c>
      <c r="AC748" s="174">
        <f>IF(ISNUMBER([ExpenditureDetails4]),[ExpenditureDetails4]*HLOOKUP([ExpenditureDetails1],'Currency Conversion'!$A$6:$BE$45,19,FALSE),"No Data")</f>
        <v>32270.520550462385</v>
      </c>
      <c r="AD748" s="174">
        <f>Table1[[#This Row],[Calculations1]]/exchange_rate_2010</f>
        <v>705.73969172856232</v>
      </c>
      <c r="AE7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1075.6840183487461</v>
      </c>
      <c r="AF748" s="174">
        <f>Table1[[#This Row],[Calculations3]]/exchange_rate_2010</f>
        <v>23.524656390952075</v>
      </c>
      <c r="AG748" s="110"/>
      <c r="AH748" s="53"/>
      <c r="BD748" s="36"/>
      <c r="BE748" s="36"/>
      <c r="BF748" s="36"/>
      <c r="BG748" s="36"/>
      <c r="BH748" s="36"/>
      <c r="BI748" s="36"/>
      <c r="BJ748" s="36"/>
      <c r="BK748" s="48"/>
      <c r="BL748" s="36"/>
      <c r="BM748" s="36"/>
      <c r="BN748" s="36"/>
      <c r="BO748" s="36"/>
      <c r="BP748" s="36"/>
      <c r="BQ748" s="36"/>
      <c r="BR748" s="36"/>
    </row>
    <row r="749" spans="2:70" ht="15" customHeight="1">
      <c r="B749" s="48">
        <v>855</v>
      </c>
      <c r="C749" s="48" t="s">
        <v>1703</v>
      </c>
      <c r="D749" s="108">
        <v>971</v>
      </c>
      <c r="E749" s="109" t="s">
        <v>2508</v>
      </c>
      <c r="F749" s="109" t="s">
        <v>1820</v>
      </c>
      <c r="G749" s="109" t="s">
        <v>405</v>
      </c>
      <c r="H749" s="108" t="s">
        <v>433</v>
      </c>
      <c r="I749" s="108" t="s">
        <v>2855</v>
      </c>
      <c r="J749" s="108" t="s">
        <v>2852</v>
      </c>
      <c r="K749" s="108" t="s">
        <v>2859</v>
      </c>
      <c r="L749" s="108">
        <v>11</v>
      </c>
      <c r="M749" s="110" t="s">
        <v>2617</v>
      </c>
      <c r="N749" s="111" t="s">
        <v>1729</v>
      </c>
      <c r="O749" s="111" t="s">
        <v>1718</v>
      </c>
      <c r="P749" s="111" t="s">
        <v>436</v>
      </c>
      <c r="Q749" s="111">
        <v>50</v>
      </c>
      <c r="R749" s="111"/>
      <c r="S749" s="111"/>
      <c r="T749" s="109" t="s">
        <v>7</v>
      </c>
      <c r="U749" s="108">
        <v>1</v>
      </c>
      <c r="V749" s="109">
        <v>2009</v>
      </c>
      <c r="W749" s="108">
        <f>IF(Table1[[#This Row],[ExpenditureDetails1]]=2010,1,(2010-Table1[[#This Row],[ExpenditureDetails1]]))</f>
        <v>1</v>
      </c>
      <c r="X749" s="109">
        <v>2</v>
      </c>
      <c r="Y749" s="174">
        <f>Table1[[#This Row],[ExpenditureDetails3]]*100000</f>
        <v>200000</v>
      </c>
      <c r="Z749" s="174">
        <f>Table1[[#This Row],[ExpenditureDetails4]]/Table1[[#This Row],[Component detail 4]]</f>
        <v>4000</v>
      </c>
      <c r="AA749" s="109">
        <v>1</v>
      </c>
      <c r="AB749" s="109">
        <v>10</v>
      </c>
      <c r="AC749" s="174">
        <f>IF(ISNUMBER([ExpenditureDetails4]),[ExpenditureDetails4]*HLOOKUP([ExpenditureDetails1],'Currency Conversion'!$A$6:$BE$45,19,FALSE),"No Data")</f>
        <v>215083.24998072549</v>
      </c>
      <c r="AD749" s="174">
        <f>Table1[[#This Row],[Calculations1]]/exchange_rate_2010</f>
        <v>4703.7600865474597</v>
      </c>
      <c r="AE7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21508.324998072549</v>
      </c>
      <c r="AF749" s="174">
        <f>Table1[[#This Row],[Calculations3]]/exchange_rate_2010</f>
        <v>470.37600865474593</v>
      </c>
      <c r="AG749" s="110"/>
      <c r="AH749" s="53"/>
      <c r="BD749" s="36"/>
      <c r="BE749" s="36"/>
      <c r="BF749" s="36"/>
      <c r="BG749" s="36"/>
      <c r="BH749" s="36"/>
      <c r="BI749" s="36"/>
      <c r="BJ749" s="36"/>
      <c r="BK749" s="48"/>
      <c r="BL749" s="36"/>
      <c r="BM749" s="36"/>
      <c r="BN749" s="36"/>
      <c r="BO749" s="36"/>
      <c r="BP749" s="36"/>
      <c r="BQ749" s="36"/>
      <c r="BR749" s="36"/>
    </row>
    <row r="750" spans="2:70" ht="15" customHeight="1">
      <c r="B750" s="48">
        <v>856</v>
      </c>
      <c r="C750" s="48" t="s">
        <v>1703</v>
      </c>
      <c r="D750" s="108">
        <v>971</v>
      </c>
      <c r="E750" s="109" t="s">
        <v>2508</v>
      </c>
      <c r="F750" s="109" t="s">
        <v>1820</v>
      </c>
      <c r="G750" s="109" t="s">
        <v>405</v>
      </c>
      <c r="H750" s="108" t="s">
        <v>433</v>
      </c>
      <c r="I750" s="108" t="s">
        <v>2855</v>
      </c>
      <c r="J750" s="108" t="s">
        <v>2852</v>
      </c>
      <c r="K750" s="108" t="s">
        <v>2859</v>
      </c>
      <c r="L750" s="108">
        <v>11</v>
      </c>
      <c r="M750" s="110" t="s">
        <v>2617</v>
      </c>
      <c r="N750" s="111" t="s">
        <v>364</v>
      </c>
      <c r="O750" s="111" t="s">
        <v>2465</v>
      </c>
      <c r="P750" s="111" t="s">
        <v>437</v>
      </c>
      <c r="Q750" s="111">
        <v>1</v>
      </c>
      <c r="R750" s="111">
        <v>2500</v>
      </c>
      <c r="S750" s="111"/>
      <c r="T750" s="109" t="s">
        <v>7</v>
      </c>
      <c r="U750" s="108">
        <v>1</v>
      </c>
      <c r="V750" s="109">
        <v>2009</v>
      </c>
      <c r="W750" s="108">
        <f>IF(Table1[[#This Row],[ExpenditureDetails1]]=2010,1,(2010-Table1[[#This Row],[ExpenditureDetails1]]))</f>
        <v>1</v>
      </c>
      <c r="X750" s="109">
        <v>2.9</v>
      </c>
      <c r="Y750" s="174">
        <f>Table1[[#This Row],[ExpenditureDetails3]]*100000</f>
        <v>290000</v>
      </c>
      <c r="Z750" s="174">
        <f>Table1[[#This Row],[ExpenditureDetails4]]/Table1[[#This Row],[Component detail 4]]</f>
        <v>290000</v>
      </c>
      <c r="AA750" s="109">
        <v>1</v>
      </c>
      <c r="AB750" s="109">
        <v>20</v>
      </c>
      <c r="AC750" s="174">
        <f>IF(ISNUMBER([ExpenditureDetails4]),[ExpenditureDetails4]*HLOOKUP([ExpenditureDetails1],'Currency Conversion'!$A$6:$BE$45,19,FALSE),"No Data")</f>
        <v>311870.71247205196</v>
      </c>
      <c r="AD750" s="174">
        <f>Table1[[#This Row],[Calculations1]]/exchange_rate_2010</f>
        <v>6820.4521254938163</v>
      </c>
      <c r="AE7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15593.535623602598</v>
      </c>
      <c r="AF750" s="174">
        <f>Table1[[#This Row],[Calculations3]]/exchange_rate_2010</f>
        <v>341.02260627469082</v>
      </c>
      <c r="AG750" s="110"/>
      <c r="AH750" s="53"/>
      <c r="BD750" s="36"/>
      <c r="BE750" s="36"/>
      <c r="BF750" s="36"/>
      <c r="BG750" s="36"/>
      <c r="BH750" s="36"/>
      <c r="BI750" s="36"/>
      <c r="BJ750" s="36"/>
      <c r="BK750" s="48"/>
      <c r="BL750" s="36"/>
      <c r="BM750" s="36"/>
      <c r="BN750" s="36"/>
      <c r="BO750" s="36"/>
      <c r="BP750" s="36"/>
      <c r="BQ750" s="36"/>
      <c r="BR750" s="36"/>
    </row>
    <row r="751" spans="2:70" ht="15" customHeight="1">
      <c r="B751" s="48">
        <v>857</v>
      </c>
      <c r="C751" s="48" t="s">
        <v>1703</v>
      </c>
      <c r="D751" s="108">
        <v>971</v>
      </c>
      <c r="E751" s="109" t="s">
        <v>2508</v>
      </c>
      <c r="F751" s="109" t="s">
        <v>1820</v>
      </c>
      <c r="G751" s="109" t="s">
        <v>405</v>
      </c>
      <c r="H751" s="108" t="s">
        <v>433</v>
      </c>
      <c r="I751" s="108" t="s">
        <v>2855</v>
      </c>
      <c r="J751" s="108" t="s">
        <v>2852</v>
      </c>
      <c r="K751" s="108" t="s">
        <v>2859</v>
      </c>
      <c r="L751" s="108">
        <v>11</v>
      </c>
      <c r="M751" s="110" t="s">
        <v>2617</v>
      </c>
      <c r="N751" s="111" t="s">
        <v>20</v>
      </c>
      <c r="O751" s="111" t="s">
        <v>2486</v>
      </c>
      <c r="P751" s="111" t="s">
        <v>231</v>
      </c>
      <c r="Q751" s="111">
        <v>1</v>
      </c>
      <c r="R751" s="111"/>
      <c r="S751" s="111"/>
      <c r="T751" s="109" t="s">
        <v>7</v>
      </c>
      <c r="U751" s="108">
        <v>1</v>
      </c>
      <c r="V751" s="109">
        <v>2009</v>
      </c>
      <c r="W751" s="108">
        <f>IF(Table1[[#This Row],[ExpenditureDetails1]]=2010,1,(2010-Table1[[#This Row],[ExpenditureDetails1]]))</f>
        <v>1</v>
      </c>
      <c r="X751" s="109">
        <v>1.5</v>
      </c>
      <c r="Y751" s="174">
        <f>Table1[[#This Row],[ExpenditureDetails3]]*100000</f>
        <v>150000</v>
      </c>
      <c r="Z751" s="174">
        <f>Table1[[#This Row],[ExpenditureDetails4]]/Table1[[#This Row],[Component detail 4]]</f>
        <v>150000</v>
      </c>
      <c r="AA751" s="109">
        <v>1</v>
      </c>
      <c r="AB751" s="109">
        <v>10</v>
      </c>
      <c r="AC751" s="174">
        <f>IF(ISNUMBER([ExpenditureDetails4]),[ExpenditureDetails4]*HLOOKUP([ExpenditureDetails1],'Currency Conversion'!$A$6:$BE$45,19,FALSE),"No Data")</f>
        <v>161312.43748554413</v>
      </c>
      <c r="AD751" s="174">
        <f>Table1[[#This Row],[Calculations1]]/exchange_rate_2010</f>
        <v>3527.8200649105947</v>
      </c>
      <c r="AE7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16131.243748554412</v>
      </c>
      <c r="AF751" s="174">
        <f>Table1[[#This Row],[Calculations3]]/exchange_rate_2010</f>
        <v>352.78200649105946</v>
      </c>
      <c r="AG751" s="110"/>
      <c r="AH751" s="53"/>
      <c r="BD751" s="36"/>
      <c r="BE751" s="36"/>
      <c r="BF751" s="36"/>
      <c r="BG751" s="36"/>
      <c r="BH751" s="36"/>
      <c r="BI751" s="36"/>
      <c r="BJ751" s="36"/>
      <c r="BK751" s="48"/>
      <c r="BL751" s="36"/>
      <c r="BM751" s="36"/>
      <c r="BN751" s="36"/>
      <c r="BO751" s="36"/>
      <c r="BP751" s="36"/>
      <c r="BQ751" s="36"/>
      <c r="BR751" s="36"/>
    </row>
    <row r="752" spans="2:70" ht="15" customHeight="1">
      <c r="B752" s="48">
        <v>860</v>
      </c>
      <c r="C752" s="48" t="s">
        <v>1703</v>
      </c>
      <c r="D752" s="108">
        <v>971</v>
      </c>
      <c r="E752" s="109" t="s">
        <v>2508</v>
      </c>
      <c r="F752" s="109" t="s">
        <v>1820</v>
      </c>
      <c r="G752" s="109" t="s">
        <v>405</v>
      </c>
      <c r="H752" s="108" t="s">
        <v>433</v>
      </c>
      <c r="I752" s="108" t="s">
        <v>2855</v>
      </c>
      <c r="J752" s="108" t="s">
        <v>2852</v>
      </c>
      <c r="K752" s="108" t="s">
        <v>2859</v>
      </c>
      <c r="L752" s="108">
        <v>11</v>
      </c>
      <c r="M752" s="110" t="s">
        <v>2617</v>
      </c>
      <c r="N752" s="111" t="s">
        <v>1728</v>
      </c>
      <c r="O752" s="111" t="s">
        <v>501</v>
      </c>
      <c r="P752" s="111" t="s">
        <v>174</v>
      </c>
      <c r="Q752" s="111">
        <v>1</v>
      </c>
      <c r="R752" s="111">
        <v>90</v>
      </c>
      <c r="S752" s="111"/>
      <c r="T752" s="109" t="s">
        <v>7</v>
      </c>
      <c r="U752" s="108">
        <v>1</v>
      </c>
      <c r="V752" s="109">
        <v>2004</v>
      </c>
      <c r="W752" s="108">
        <f>IF(Table1[[#This Row],[ExpenditureDetails1]]=2010,1,(2010-Table1[[#This Row],[ExpenditureDetails1]]))</f>
        <v>6</v>
      </c>
      <c r="X752" s="109">
        <v>10</v>
      </c>
      <c r="Y752" s="174">
        <f>Table1[[#This Row],[ExpenditureDetails3]]*100000</f>
        <v>1000000</v>
      </c>
      <c r="Z752" s="174">
        <f>Table1[[#This Row],[ExpenditureDetails4]]/Table1[[#This Row],[Component detail 4]]</f>
        <v>1000000</v>
      </c>
      <c r="AA752" s="109">
        <v>1</v>
      </c>
      <c r="AB752" s="109">
        <v>30</v>
      </c>
      <c r="AC752" s="174">
        <f>IF(ISNUMBER([ExpenditureDetails4]),[ExpenditureDetails4]*HLOOKUP([ExpenditureDetails1],'Currency Conversion'!$A$6:$BE$45,19,FALSE),"No Data")</f>
        <v>1462276.3295229557</v>
      </c>
      <c r="AD752" s="174">
        <f>Table1[[#This Row],[Calculations1]]/exchange_rate_2010</f>
        <v>31979.231460048995</v>
      </c>
      <c r="AE7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48742.544317431857</v>
      </c>
      <c r="AF752" s="174">
        <f>Table1[[#This Row],[Calculations3]]/exchange_rate_2010</f>
        <v>1065.9743820016331</v>
      </c>
      <c r="AG752" s="110"/>
      <c r="AH752" s="53"/>
      <c r="BD752" s="36"/>
      <c r="BE752" s="36"/>
      <c r="BF752" s="36"/>
      <c r="BG752" s="36"/>
      <c r="BH752" s="36"/>
      <c r="BI752" s="36"/>
      <c r="BJ752" s="36"/>
      <c r="BK752" s="48"/>
      <c r="BL752" s="36"/>
      <c r="BM752" s="36"/>
      <c r="BN752" s="36"/>
      <c r="BO752" s="36"/>
      <c r="BP752" s="36"/>
      <c r="BQ752" s="36"/>
      <c r="BR752" s="36"/>
    </row>
    <row r="753" spans="2:70" ht="15" customHeight="1">
      <c r="B753" s="48">
        <v>862</v>
      </c>
      <c r="C753" s="48" t="s">
        <v>1703</v>
      </c>
      <c r="D753" s="108">
        <v>971</v>
      </c>
      <c r="E753" s="109" t="s">
        <v>2508</v>
      </c>
      <c r="F753" s="109" t="s">
        <v>1820</v>
      </c>
      <c r="G753" s="109" t="s">
        <v>405</v>
      </c>
      <c r="H753" s="108" t="s">
        <v>433</v>
      </c>
      <c r="I753" s="108" t="s">
        <v>2855</v>
      </c>
      <c r="J753" s="108" t="s">
        <v>2852</v>
      </c>
      <c r="K753" s="108" t="s">
        <v>2859</v>
      </c>
      <c r="L753" s="108">
        <v>11</v>
      </c>
      <c r="M753" s="110" t="s">
        <v>2617</v>
      </c>
      <c r="N753" s="111" t="s">
        <v>20</v>
      </c>
      <c r="O753" s="111" t="s">
        <v>2466</v>
      </c>
      <c r="P753" s="111" t="s">
        <v>381</v>
      </c>
      <c r="Q753" s="111">
        <v>1</v>
      </c>
      <c r="R753" s="111"/>
      <c r="S753" s="111"/>
      <c r="T753" s="109" t="s">
        <v>7</v>
      </c>
      <c r="U753" s="108">
        <v>1</v>
      </c>
      <c r="V753" s="109">
        <v>2009</v>
      </c>
      <c r="W753" s="108">
        <f>IF(Table1[[#This Row],[ExpenditureDetails1]]=2010,1,(2010-Table1[[#This Row],[ExpenditureDetails1]]))</f>
        <v>1</v>
      </c>
      <c r="X753" s="109">
        <v>0.13</v>
      </c>
      <c r="Y753" s="174">
        <f>Table1[[#This Row],[ExpenditureDetails3]]*100000</f>
        <v>13000</v>
      </c>
      <c r="Z753" s="174">
        <f>Table1[[#This Row],[ExpenditureDetails4]]/Table1[[#This Row],[Component detail 4]]</f>
        <v>13000</v>
      </c>
      <c r="AA753" s="109">
        <v>1</v>
      </c>
      <c r="AB753" s="109">
        <v>10</v>
      </c>
      <c r="AC753" s="174">
        <f>IF(ISNUMBER([ExpenditureDetails4]),[ExpenditureDetails4]*HLOOKUP([ExpenditureDetails1],'Currency Conversion'!$A$6:$BE$45,19,FALSE),"No Data")</f>
        <v>13980.411248747158</v>
      </c>
      <c r="AD753" s="174">
        <f>Table1[[#This Row],[Calculations1]]/exchange_rate_2010</f>
        <v>305.74440562558487</v>
      </c>
      <c r="AE7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1398.0411248747157</v>
      </c>
      <c r="AF753" s="174">
        <f>Table1[[#This Row],[Calculations3]]/exchange_rate_2010</f>
        <v>30.574440562558486</v>
      </c>
      <c r="AG753" s="110"/>
      <c r="AH753" s="53"/>
      <c r="BD753" s="36"/>
      <c r="BE753" s="36"/>
      <c r="BF753" s="36"/>
      <c r="BG753" s="36"/>
      <c r="BH753" s="36"/>
      <c r="BI753" s="36"/>
      <c r="BJ753" s="36"/>
      <c r="BK753" s="48"/>
      <c r="BL753" s="36"/>
      <c r="BM753" s="36"/>
      <c r="BN753" s="36"/>
      <c r="BO753" s="36"/>
      <c r="BP753" s="36"/>
      <c r="BQ753" s="36"/>
      <c r="BR753" s="36"/>
    </row>
    <row r="754" spans="2:70" ht="15" customHeight="1">
      <c r="B754" s="48">
        <v>865</v>
      </c>
      <c r="C754" s="48" t="s">
        <v>1703</v>
      </c>
      <c r="D754" s="108">
        <v>1087</v>
      </c>
      <c r="E754" s="109" t="s">
        <v>2508</v>
      </c>
      <c r="F754" s="109" t="s">
        <v>1814</v>
      </c>
      <c r="G754" s="109" t="s">
        <v>2511</v>
      </c>
      <c r="H754" s="108" t="s">
        <v>1014</v>
      </c>
      <c r="I754" s="108" t="s">
        <v>2966</v>
      </c>
      <c r="J754" s="108" t="s">
        <v>2567</v>
      </c>
      <c r="K754" s="108" t="s">
        <v>2859</v>
      </c>
      <c r="L754" s="108">
        <v>5</v>
      </c>
      <c r="M754" s="110" t="s">
        <v>2796</v>
      </c>
      <c r="N754" s="111" t="s">
        <v>20</v>
      </c>
      <c r="O754" s="111" t="s">
        <v>2486</v>
      </c>
      <c r="P754" s="111" t="s">
        <v>640</v>
      </c>
      <c r="Q754" s="111">
        <v>1</v>
      </c>
      <c r="R754" s="109">
        <v>1000</v>
      </c>
      <c r="S754" s="109"/>
      <c r="T754" s="109" t="s">
        <v>7</v>
      </c>
      <c r="U754" s="108">
        <v>1</v>
      </c>
      <c r="V754" s="109">
        <v>1993</v>
      </c>
      <c r="W754" s="108">
        <f>IF(Table1[[#This Row],[ExpenditureDetails1]]=2010,1,(2010-Table1[[#This Row],[ExpenditureDetails1]]))</f>
        <v>17</v>
      </c>
      <c r="X754" s="109">
        <v>3.5999999999999997E-2</v>
      </c>
      <c r="Y754" s="174">
        <f>Table1[[#This Row],[ExpenditureDetails3]]*100000</f>
        <v>3599.9999999999995</v>
      </c>
      <c r="Z754" s="174">
        <f>Table1[[#This Row],[ExpenditureDetails4]]/Table1[[#This Row],[Component detail 4]]</f>
        <v>3599.9999999999995</v>
      </c>
      <c r="AA754" s="109">
        <v>1</v>
      </c>
      <c r="AB754" s="109">
        <v>10</v>
      </c>
      <c r="AC754" s="174">
        <f>IF(ISNUMBER([ExpenditureDetails4]),[ExpenditureDetails4]*HLOOKUP([ExpenditureDetails1],'Currency Conversion'!$A$6:$BE$45,19,FALSE),"No Data")</f>
        <v>10204.066731035267</v>
      </c>
      <c r="AD754" s="174">
        <f>Table1[[#This Row],[Calculations1]]/exchange_rate_2010</f>
        <v>223.15769272694064</v>
      </c>
      <c r="AE7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1020.4066731035267</v>
      </c>
      <c r="AF754" s="174">
        <f>Table1[[#This Row],[Calculations3]]/exchange_rate_2010</f>
        <v>22.315769272694062</v>
      </c>
      <c r="AG754" s="110"/>
      <c r="AH754" s="53"/>
      <c r="BD754" s="36"/>
      <c r="BE754" s="36"/>
      <c r="BF754" s="36"/>
      <c r="BG754" s="36"/>
      <c r="BH754" s="36"/>
      <c r="BI754" s="36"/>
      <c r="BJ754" s="36"/>
      <c r="BK754" s="48"/>
      <c r="BL754" s="36"/>
      <c r="BM754" s="36"/>
      <c r="BN754" s="36"/>
      <c r="BO754" s="36"/>
      <c r="BP754" s="36"/>
      <c r="BQ754" s="36"/>
      <c r="BR754" s="36"/>
    </row>
    <row r="755" spans="2:70" ht="15" customHeight="1">
      <c r="B755" s="48">
        <v>866</v>
      </c>
      <c r="C755" s="48" t="s">
        <v>1703</v>
      </c>
      <c r="D755" s="108">
        <v>1087</v>
      </c>
      <c r="E755" s="109" t="s">
        <v>2508</v>
      </c>
      <c r="F755" s="109" t="s">
        <v>1814</v>
      </c>
      <c r="G755" s="109" t="s">
        <v>2511</v>
      </c>
      <c r="H755" s="108" t="s">
        <v>1014</v>
      </c>
      <c r="I755" s="108" t="s">
        <v>2966</v>
      </c>
      <c r="J755" s="108" t="s">
        <v>2567</v>
      </c>
      <c r="K755" s="108" t="s">
        <v>2859</v>
      </c>
      <c r="L755" s="108">
        <v>5</v>
      </c>
      <c r="M755" s="110" t="s">
        <v>2796</v>
      </c>
      <c r="N755" s="111" t="s">
        <v>20</v>
      </c>
      <c r="O755" s="111" t="s">
        <v>2486</v>
      </c>
      <c r="P755" s="111" t="s">
        <v>1021</v>
      </c>
      <c r="Q755" s="111">
        <v>1</v>
      </c>
      <c r="R755" s="109">
        <v>500</v>
      </c>
      <c r="S755" s="109"/>
      <c r="T755" s="109" t="s">
        <v>7</v>
      </c>
      <c r="U755" s="108">
        <v>1</v>
      </c>
      <c r="V755" s="109">
        <v>1993</v>
      </c>
      <c r="W755" s="108">
        <f>IF(Table1[[#This Row],[ExpenditureDetails1]]=2010,1,(2010-Table1[[#This Row],[ExpenditureDetails1]]))</f>
        <v>17</v>
      </c>
      <c r="X755" s="109">
        <v>3.5999999999999997E-2</v>
      </c>
      <c r="Y755" s="174">
        <f>Table1[[#This Row],[ExpenditureDetails3]]*100000</f>
        <v>3599.9999999999995</v>
      </c>
      <c r="Z755" s="174">
        <f>Table1[[#This Row],[ExpenditureDetails4]]/Table1[[#This Row],[Component detail 4]]</f>
        <v>3599.9999999999995</v>
      </c>
      <c r="AA755" s="109">
        <v>1</v>
      </c>
      <c r="AB755" s="109">
        <v>10</v>
      </c>
      <c r="AC755" s="174">
        <f>IF(ISNUMBER([ExpenditureDetails4]),[ExpenditureDetails4]*HLOOKUP([ExpenditureDetails1],'Currency Conversion'!$A$6:$BE$45,19,FALSE),"No Data")</f>
        <v>10204.066731035267</v>
      </c>
      <c r="AD755" s="174">
        <f>Table1[[#This Row],[Calculations1]]/exchange_rate_2010</f>
        <v>223.15769272694064</v>
      </c>
      <c r="AE7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1020.4066731035267</v>
      </c>
      <c r="AF755" s="174">
        <f>Table1[[#This Row],[Calculations3]]/exchange_rate_2010</f>
        <v>22.315769272694062</v>
      </c>
      <c r="AG755" s="110"/>
      <c r="AH755" s="53"/>
      <c r="BD755" s="36"/>
      <c r="BE755" s="36"/>
      <c r="BF755" s="36"/>
      <c r="BG755" s="36"/>
      <c r="BH755" s="36"/>
      <c r="BI755" s="36"/>
      <c r="BJ755" s="36"/>
      <c r="BK755" s="48"/>
      <c r="BL755" s="36"/>
      <c r="BM755" s="36"/>
      <c r="BN755" s="36"/>
      <c r="BO755" s="36"/>
      <c r="BP755" s="36"/>
      <c r="BQ755" s="36"/>
      <c r="BR755" s="36"/>
    </row>
    <row r="756" spans="2:70" ht="15" customHeight="1">
      <c r="B756" s="48">
        <v>867</v>
      </c>
      <c r="C756" s="48" t="s">
        <v>1703</v>
      </c>
      <c r="D756" s="108">
        <v>1087</v>
      </c>
      <c r="E756" s="109" t="s">
        <v>2508</v>
      </c>
      <c r="F756" s="109" t="s">
        <v>1814</v>
      </c>
      <c r="G756" s="109" t="s">
        <v>2511</v>
      </c>
      <c r="H756" s="108" t="s">
        <v>1014</v>
      </c>
      <c r="I756" s="108" t="s">
        <v>2966</v>
      </c>
      <c r="J756" s="108" t="s">
        <v>2567</v>
      </c>
      <c r="K756" s="108" t="s">
        <v>2859</v>
      </c>
      <c r="L756" s="108">
        <v>5</v>
      </c>
      <c r="M756" s="110" t="s">
        <v>2796</v>
      </c>
      <c r="N756" s="111" t="s">
        <v>20</v>
      </c>
      <c r="O756" s="111" t="s">
        <v>2486</v>
      </c>
      <c r="P756" s="111" t="s">
        <v>1021</v>
      </c>
      <c r="Q756" s="111">
        <v>1</v>
      </c>
      <c r="R756" s="109">
        <v>500</v>
      </c>
      <c r="S756" s="109"/>
      <c r="T756" s="109" t="s">
        <v>7</v>
      </c>
      <c r="U756" s="108">
        <v>1</v>
      </c>
      <c r="V756" s="109">
        <v>1993</v>
      </c>
      <c r="W756" s="108">
        <f>IF(Table1[[#This Row],[ExpenditureDetails1]]=2010,1,(2010-Table1[[#This Row],[ExpenditureDetails1]]))</f>
        <v>17</v>
      </c>
      <c r="X756" s="109">
        <v>3.5999999999999997E-2</v>
      </c>
      <c r="Y756" s="174">
        <f>Table1[[#This Row],[ExpenditureDetails3]]*100000</f>
        <v>3599.9999999999995</v>
      </c>
      <c r="Z756" s="174">
        <f>Table1[[#This Row],[ExpenditureDetails4]]/Table1[[#This Row],[Component detail 4]]</f>
        <v>3599.9999999999995</v>
      </c>
      <c r="AA756" s="109">
        <v>1</v>
      </c>
      <c r="AB756" s="109">
        <v>10</v>
      </c>
      <c r="AC756" s="174">
        <f>IF(ISNUMBER([ExpenditureDetails4]),[ExpenditureDetails4]*HLOOKUP([ExpenditureDetails1],'Currency Conversion'!$A$6:$BE$45,19,FALSE),"No Data")</f>
        <v>10204.066731035267</v>
      </c>
      <c r="AD756" s="174">
        <f>Table1[[#This Row],[Calculations1]]/exchange_rate_2010</f>
        <v>223.15769272694064</v>
      </c>
      <c r="AE7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1020.4066731035267</v>
      </c>
      <c r="AF756" s="174">
        <f>Table1[[#This Row],[Calculations3]]/exchange_rate_2010</f>
        <v>22.315769272694062</v>
      </c>
      <c r="AG756" s="110"/>
      <c r="AH756" s="53"/>
      <c r="BD756" s="36"/>
      <c r="BE756" s="36"/>
      <c r="BF756" s="36"/>
      <c r="BG756" s="36"/>
      <c r="BH756" s="36"/>
      <c r="BI756" s="36"/>
      <c r="BJ756" s="36"/>
      <c r="BK756" s="48"/>
      <c r="BL756" s="36"/>
      <c r="BM756" s="36"/>
      <c r="BN756" s="36"/>
      <c r="BO756" s="36"/>
      <c r="BP756" s="36"/>
      <c r="BQ756" s="36"/>
      <c r="BR756" s="36"/>
    </row>
    <row r="757" spans="2:70" ht="15" customHeight="1">
      <c r="B757" s="48">
        <v>868</v>
      </c>
      <c r="C757" s="48" t="s">
        <v>1703</v>
      </c>
      <c r="D757" s="108">
        <v>1087</v>
      </c>
      <c r="E757" s="109" t="s">
        <v>2508</v>
      </c>
      <c r="F757" s="109" t="s">
        <v>1814</v>
      </c>
      <c r="G757" s="109" t="s">
        <v>2511</v>
      </c>
      <c r="H757" s="108" t="s">
        <v>1014</v>
      </c>
      <c r="I757" s="108" t="s">
        <v>2966</v>
      </c>
      <c r="J757" s="108" t="s">
        <v>2567</v>
      </c>
      <c r="K757" s="108" t="s">
        <v>2859</v>
      </c>
      <c r="L757" s="108">
        <v>5</v>
      </c>
      <c r="M757" s="110" t="s">
        <v>2796</v>
      </c>
      <c r="N757" s="111" t="s">
        <v>20</v>
      </c>
      <c r="O757" s="111" t="s">
        <v>2486</v>
      </c>
      <c r="P757" s="111" t="s">
        <v>984</v>
      </c>
      <c r="Q757" s="111">
        <v>1</v>
      </c>
      <c r="R757" s="109">
        <v>800</v>
      </c>
      <c r="S757" s="109"/>
      <c r="T757" s="109" t="s">
        <v>7</v>
      </c>
      <c r="U757" s="108">
        <v>1</v>
      </c>
      <c r="V757" s="109">
        <v>1993</v>
      </c>
      <c r="W757" s="108">
        <f>IF(Table1[[#This Row],[ExpenditureDetails1]]=2010,1,(2010-Table1[[#This Row],[ExpenditureDetails1]]))</f>
        <v>17</v>
      </c>
      <c r="X757" s="109">
        <v>3.5999999999999997E-2</v>
      </c>
      <c r="Y757" s="174">
        <f>Table1[[#This Row],[ExpenditureDetails3]]*100000</f>
        <v>3599.9999999999995</v>
      </c>
      <c r="Z757" s="174">
        <f>Table1[[#This Row],[ExpenditureDetails4]]/Table1[[#This Row],[Component detail 4]]</f>
        <v>3599.9999999999995</v>
      </c>
      <c r="AA757" s="109">
        <v>1</v>
      </c>
      <c r="AB757" s="109">
        <v>10</v>
      </c>
      <c r="AC757" s="174">
        <f>IF(ISNUMBER([ExpenditureDetails4]),[ExpenditureDetails4]*HLOOKUP([ExpenditureDetails1],'Currency Conversion'!$A$6:$BE$45,19,FALSE),"No Data")</f>
        <v>10204.066731035267</v>
      </c>
      <c r="AD757" s="174">
        <f>Table1[[#This Row],[Calculations1]]/exchange_rate_2010</f>
        <v>223.15769272694064</v>
      </c>
      <c r="AE7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1020.4066731035267</v>
      </c>
      <c r="AF757" s="174">
        <f>Table1[[#This Row],[Calculations3]]/exchange_rate_2010</f>
        <v>22.315769272694062</v>
      </c>
      <c r="AG757" s="110"/>
      <c r="AH757" s="53"/>
      <c r="BD757" s="36"/>
      <c r="BE757" s="36"/>
      <c r="BF757" s="36"/>
      <c r="BG757" s="36"/>
      <c r="BH757" s="36"/>
      <c r="BI757" s="36"/>
      <c r="BJ757" s="36"/>
      <c r="BK757" s="48"/>
      <c r="BL757" s="36"/>
      <c r="BM757" s="36"/>
      <c r="BN757" s="36"/>
      <c r="BO757" s="36"/>
      <c r="BP757" s="36"/>
      <c r="BQ757" s="36"/>
      <c r="BR757" s="36"/>
    </row>
    <row r="758" spans="2:70" ht="15" customHeight="1">
      <c r="B758" s="48">
        <v>869</v>
      </c>
      <c r="C758" s="48" t="s">
        <v>1703</v>
      </c>
      <c r="D758" s="108">
        <v>1087</v>
      </c>
      <c r="E758" s="109" t="s">
        <v>2508</v>
      </c>
      <c r="F758" s="109" t="s">
        <v>1814</v>
      </c>
      <c r="G758" s="109" t="s">
        <v>2511</v>
      </c>
      <c r="H758" s="108" t="s">
        <v>1014</v>
      </c>
      <c r="I758" s="108" t="s">
        <v>2966</v>
      </c>
      <c r="J758" s="108" t="s">
        <v>2567</v>
      </c>
      <c r="K758" s="108" t="s">
        <v>2859</v>
      </c>
      <c r="L758" s="108">
        <v>5</v>
      </c>
      <c r="M758" s="110" t="s">
        <v>2796</v>
      </c>
      <c r="N758" s="109" t="s">
        <v>1720</v>
      </c>
      <c r="O758" s="111"/>
      <c r="P758" s="111" t="s">
        <v>533</v>
      </c>
      <c r="Q758" s="111">
        <v>1</v>
      </c>
      <c r="R758" s="109"/>
      <c r="S758" s="109"/>
      <c r="T758" s="109" t="s">
        <v>31</v>
      </c>
      <c r="U758" s="108">
        <v>3</v>
      </c>
      <c r="V758" s="109">
        <v>2008</v>
      </c>
      <c r="W758" s="108"/>
      <c r="X758" s="109">
        <v>0.41</v>
      </c>
      <c r="Y758" s="174">
        <f>Table1[[#This Row],[ExpenditureDetails3]]*100000</f>
        <v>41000</v>
      </c>
      <c r="Z758" s="174">
        <f>Table1[[#This Row],[ExpenditureDetails4]]/Table1[[#This Row],[Component detail 4]]</f>
        <v>41000</v>
      </c>
      <c r="AA758" s="109">
        <v>1</v>
      </c>
      <c r="AB758" s="109"/>
      <c r="AC758" s="174">
        <f>IF(ISNUMBER([ExpenditureDetails4]),[ExpenditureDetails4]*HLOOKUP([ExpenditureDetails1],'Currency Conversion'!$A$6:$BE$45,19,FALSE),"No Data")</f>
        <v>47043.526407280864</v>
      </c>
      <c r="AD758" s="174">
        <f>Table1[[#This Row],[Calculations1]]/exchange_rate_2010</f>
        <v>1028.8177338999624</v>
      </c>
      <c r="AE7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47043.526407280864</v>
      </c>
      <c r="AF758" s="174">
        <f>Table1[[#This Row],[Calculations3]]/exchange_rate_2010</f>
        <v>1028.8177338999624</v>
      </c>
      <c r="AG758" s="110"/>
      <c r="AH758" s="53"/>
      <c r="BD758" s="36"/>
      <c r="BE758" s="36"/>
      <c r="BF758" s="36"/>
      <c r="BG758" s="36"/>
      <c r="BH758" s="36"/>
      <c r="BI758" s="36"/>
      <c r="BJ758" s="36"/>
      <c r="BK758" s="48"/>
      <c r="BL758" s="36"/>
      <c r="BM758" s="36"/>
      <c r="BN758" s="36"/>
      <c r="BO758" s="36"/>
      <c r="BP758" s="36"/>
      <c r="BQ758" s="36"/>
      <c r="BR758" s="36"/>
    </row>
    <row r="759" spans="2:70" ht="15" customHeight="1">
      <c r="B759" s="48">
        <v>870</v>
      </c>
      <c r="C759" s="48" t="s">
        <v>1703</v>
      </c>
      <c r="D759" s="108">
        <v>1087</v>
      </c>
      <c r="E759" s="109" t="s">
        <v>2508</v>
      </c>
      <c r="F759" s="109" t="s">
        <v>1814</v>
      </c>
      <c r="G759" s="109" t="s">
        <v>2511</v>
      </c>
      <c r="H759" s="108" t="s">
        <v>1014</v>
      </c>
      <c r="I759" s="108" t="s">
        <v>2966</v>
      </c>
      <c r="J759" s="108" t="s">
        <v>2567</v>
      </c>
      <c r="K759" s="108" t="s">
        <v>2859</v>
      </c>
      <c r="L759" s="108">
        <v>5</v>
      </c>
      <c r="M759" s="110" t="s">
        <v>2796</v>
      </c>
      <c r="N759" s="111" t="s">
        <v>1729</v>
      </c>
      <c r="O759" s="111" t="s">
        <v>519</v>
      </c>
      <c r="P759" s="111" t="s">
        <v>1017</v>
      </c>
      <c r="Q759" s="111">
        <v>1</v>
      </c>
      <c r="R759" s="109"/>
      <c r="S759" s="109"/>
      <c r="T759" s="109" t="s">
        <v>7</v>
      </c>
      <c r="U759" s="108">
        <v>1</v>
      </c>
      <c r="V759" s="109">
        <v>1990</v>
      </c>
      <c r="W759" s="108">
        <f>IF(Table1[[#This Row],[ExpenditureDetails1]]=2010,1,(2010-Table1[[#This Row],[ExpenditureDetails1]]))</f>
        <v>20</v>
      </c>
      <c r="X759" s="109">
        <v>0.2</v>
      </c>
      <c r="Y759" s="174">
        <f>Table1[[#This Row],[ExpenditureDetails3]]*100000</f>
        <v>20000</v>
      </c>
      <c r="Z759" s="174">
        <f>Table1[[#This Row],[ExpenditureDetails4]]/Table1[[#This Row],[Component detail 4]]</f>
        <v>20000</v>
      </c>
      <c r="AA759" s="109">
        <v>1</v>
      </c>
      <c r="AB759" s="109">
        <v>10</v>
      </c>
      <c r="AC759" s="174">
        <f>IF(ISNUMBER([ExpenditureDetails4]),[ExpenditureDetails4]*HLOOKUP([ExpenditureDetails1],'Currency Conversion'!$A$6:$BE$45,19,FALSE),"No Data")</f>
        <v>77764.862542584146</v>
      </c>
      <c r="AD759" s="174">
        <f>Table1[[#This Row],[Calculations1]]/exchange_rate_2010</f>
        <v>1700.6775590216189</v>
      </c>
      <c r="AE7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759" s="174">
        <f>Table1[[#This Row],[Calculations3]]/exchange_rate_2010</f>
        <v>170.06775590216188</v>
      </c>
      <c r="AG759" s="110"/>
      <c r="AH759" s="53"/>
      <c r="BD759" s="36"/>
      <c r="BE759" s="36"/>
      <c r="BF759" s="36"/>
      <c r="BG759" s="36"/>
      <c r="BH759" s="36"/>
      <c r="BI759" s="36"/>
      <c r="BJ759" s="36"/>
      <c r="BK759" s="48"/>
      <c r="BL759" s="36"/>
      <c r="BM759" s="36"/>
      <c r="BN759" s="36"/>
      <c r="BO759" s="36"/>
      <c r="BP759" s="36"/>
      <c r="BQ759" s="36"/>
      <c r="BR759" s="36"/>
    </row>
    <row r="760" spans="2:70" ht="15" customHeight="1">
      <c r="B760" s="48">
        <v>871</v>
      </c>
      <c r="C760" s="48" t="s">
        <v>1703</v>
      </c>
      <c r="D760" s="108">
        <v>1087</v>
      </c>
      <c r="E760" s="109" t="s">
        <v>2508</v>
      </c>
      <c r="F760" s="109" t="s">
        <v>1814</v>
      </c>
      <c r="G760" s="109" t="s">
        <v>2511</v>
      </c>
      <c r="H760" s="108" t="s">
        <v>1014</v>
      </c>
      <c r="I760" s="108" t="s">
        <v>2966</v>
      </c>
      <c r="J760" s="108" t="s">
        <v>2567</v>
      </c>
      <c r="K760" s="108" t="s">
        <v>2859</v>
      </c>
      <c r="L760" s="108">
        <v>5</v>
      </c>
      <c r="M760" s="110" t="s">
        <v>2796</v>
      </c>
      <c r="N760" s="111" t="s">
        <v>1729</v>
      </c>
      <c r="O760" s="111" t="s">
        <v>1713</v>
      </c>
      <c r="P760" s="111" t="s">
        <v>476</v>
      </c>
      <c r="Q760" s="111">
        <v>1</v>
      </c>
      <c r="R760" s="109"/>
      <c r="S760" s="109"/>
      <c r="T760" s="109" t="s">
        <v>7</v>
      </c>
      <c r="U760" s="108">
        <v>1</v>
      </c>
      <c r="V760" s="109">
        <v>1989</v>
      </c>
      <c r="W760" s="108">
        <f>IF(Table1[[#This Row],[ExpenditureDetails1]]=2010,1,(2010-Table1[[#This Row],[ExpenditureDetails1]]))</f>
        <v>21</v>
      </c>
      <c r="X760" s="109">
        <v>0.1</v>
      </c>
      <c r="Y760" s="174">
        <f>Table1[[#This Row],[ExpenditureDetails3]]*100000</f>
        <v>10000</v>
      </c>
      <c r="Z760" s="174">
        <f>Table1[[#This Row],[ExpenditureDetails4]]/Table1[[#This Row],[Component detail 4]]</f>
        <v>10000</v>
      </c>
      <c r="AA760" s="109">
        <v>2</v>
      </c>
      <c r="AB760" s="109">
        <v>10</v>
      </c>
      <c r="AC760" s="174">
        <f>IF(ISNUMBER([ExpenditureDetails4]),[ExpenditureDetails4]*HLOOKUP([ExpenditureDetails1],'Currency Conversion'!$A$6:$BE$45,19,FALSE),"No Data")</f>
        <v>42157.857215748132</v>
      </c>
      <c r="AD760" s="174">
        <f>Table1[[#This Row],[Calculations1]]/exchange_rate_2010</f>
        <v>921.97066077239117</v>
      </c>
      <c r="AE7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4215.7857215748136</v>
      </c>
      <c r="AF760" s="174">
        <f>Table1[[#This Row],[Calculations3]]/exchange_rate_2010</f>
        <v>92.197066077239114</v>
      </c>
      <c r="AG760" s="110"/>
      <c r="AH760" s="53"/>
      <c r="BD760" s="36"/>
      <c r="BE760" s="36"/>
      <c r="BF760" s="36"/>
      <c r="BG760" s="36"/>
      <c r="BH760" s="36"/>
      <c r="BI760" s="36"/>
      <c r="BJ760" s="36"/>
      <c r="BK760" s="48"/>
      <c r="BL760" s="36"/>
      <c r="BM760" s="36"/>
      <c r="BN760" s="36"/>
      <c r="BO760" s="36"/>
      <c r="BP760" s="36"/>
      <c r="BQ760" s="36"/>
      <c r="BR760" s="36"/>
    </row>
    <row r="761" spans="2:70" ht="15" customHeight="1">
      <c r="B761" s="48">
        <v>872</v>
      </c>
      <c r="C761" s="48" t="s">
        <v>1703</v>
      </c>
      <c r="D761" s="108">
        <v>1087</v>
      </c>
      <c r="E761" s="109" t="s">
        <v>2508</v>
      </c>
      <c r="F761" s="109" t="s">
        <v>1814</v>
      </c>
      <c r="G761" s="109" t="s">
        <v>2511</v>
      </c>
      <c r="H761" s="108" t="s">
        <v>1014</v>
      </c>
      <c r="I761" s="108" t="s">
        <v>2966</v>
      </c>
      <c r="J761" s="108" t="s">
        <v>2567</v>
      </c>
      <c r="K761" s="108" t="s">
        <v>2859</v>
      </c>
      <c r="L761" s="108">
        <v>5</v>
      </c>
      <c r="M761" s="110" t="s">
        <v>2796</v>
      </c>
      <c r="N761" s="111" t="s">
        <v>1729</v>
      </c>
      <c r="O761" s="111" t="s">
        <v>210</v>
      </c>
      <c r="P761" s="111" t="s">
        <v>947</v>
      </c>
      <c r="Q761" s="111">
        <v>1</v>
      </c>
      <c r="R761" s="109"/>
      <c r="S761" s="109"/>
      <c r="T761" s="109" t="s">
        <v>7</v>
      </c>
      <c r="U761" s="108">
        <v>1</v>
      </c>
      <c r="V761" s="109">
        <v>1997</v>
      </c>
      <c r="W761" s="108">
        <f>IF(Table1[[#This Row],[ExpenditureDetails1]]=2010,1,(2010-Table1[[#This Row],[ExpenditureDetails1]]))</f>
        <v>13</v>
      </c>
      <c r="X761" s="109">
        <v>0.1</v>
      </c>
      <c r="Y761" s="174">
        <f>Table1[[#This Row],[ExpenditureDetails3]]*100000</f>
        <v>10000</v>
      </c>
      <c r="Z761" s="174">
        <f>Table1[[#This Row],[ExpenditureDetails4]]/Table1[[#This Row],[Component detail 4]]</f>
        <v>10000</v>
      </c>
      <c r="AA761" s="109">
        <v>2</v>
      </c>
      <c r="AB761" s="109">
        <v>10</v>
      </c>
      <c r="AC761" s="174">
        <f>IF(ISNUMBER([ExpenditureDetails4]),[ExpenditureDetails4]*HLOOKUP([ExpenditureDetails1],'Currency Conversion'!$A$6:$BE$45,19,FALSE),"No Data")</f>
        <v>20004.087037348727</v>
      </c>
      <c r="AD761" s="174">
        <f>Table1[[#This Row],[Calculations1]]/exchange_rate_2010</f>
        <v>437.47909789597537</v>
      </c>
      <c r="AE7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2000.4087037348727</v>
      </c>
      <c r="AF761" s="174">
        <f>Table1[[#This Row],[Calculations3]]/exchange_rate_2010</f>
        <v>43.747909789597536</v>
      </c>
      <c r="AG761" s="110"/>
      <c r="AH761" s="53"/>
      <c r="BD761" s="36"/>
      <c r="BE761" s="36"/>
      <c r="BF761" s="36"/>
      <c r="BG761" s="36"/>
      <c r="BH761" s="36"/>
      <c r="BI761" s="36"/>
      <c r="BJ761" s="36"/>
      <c r="BK761" s="48"/>
      <c r="BL761" s="36"/>
      <c r="BM761" s="36"/>
      <c r="BN761" s="36"/>
      <c r="BO761" s="36"/>
      <c r="BP761" s="36"/>
      <c r="BQ761" s="36"/>
      <c r="BR761" s="36"/>
    </row>
    <row r="762" spans="2:70" ht="15" customHeight="1">
      <c r="B762" s="48">
        <v>873</v>
      </c>
      <c r="C762" s="48" t="s">
        <v>1703</v>
      </c>
      <c r="D762" s="108">
        <v>1087</v>
      </c>
      <c r="E762" s="109" t="s">
        <v>2508</v>
      </c>
      <c r="F762" s="109" t="s">
        <v>1814</v>
      </c>
      <c r="G762" s="109" t="s">
        <v>2511</v>
      </c>
      <c r="H762" s="108" t="s">
        <v>1014</v>
      </c>
      <c r="I762" s="108" t="s">
        <v>2966</v>
      </c>
      <c r="J762" s="108" t="s">
        <v>2567</v>
      </c>
      <c r="K762" s="108" t="s">
        <v>2859</v>
      </c>
      <c r="L762" s="108">
        <v>5</v>
      </c>
      <c r="M762" s="110" t="s">
        <v>2796</v>
      </c>
      <c r="N762" s="109" t="s">
        <v>1729</v>
      </c>
      <c r="O762" s="109" t="s">
        <v>519</v>
      </c>
      <c r="P762" s="109" t="s">
        <v>1016</v>
      </c>
      <c r="Q762" s="111">
        <v>1</v>
      </c>
      <c r="R762" s="109"/>
      <c r="S762" s="109"/>
      <c r="T762" s="109" t="s">
        <v>7</v>
      </c>
      <c r="U762" s="108">
        <v>1</v>
      </c>
      <c r="V762" s="109">
        <v>2003</v>
      </c>
      <c r="W762" s="108">
        <f>IF(Table1[[#This Row],[ExpenditureDetails1]]=2010,1,(2010-Table1[[#This Row],[ExpenditureDetails1]]))</f>
        <v>7</v>
      </c>
      <c r="X762" s="109">
        <v>0.25</v>
      </c>
      <c r="Y762" s="174">
        <f>Table1[[#This Row],[ExpenditureDetails3]]*100000</f>
        <v>25000</v>
      </c>
      <c r="Z762" s="174">
        <f>Table1[[#This Row],[ExpenditureDetails4]]/Table1[[#This Row],[Component detail 4]]</f>
        <v>25000</v>
      </c>
      <c r="AA762" s="109">
        <v>2</v>
      </c>
      <c r="AB762" s="109">
        <v>10</v>
      </c>
      <c r="AC762" s="174">
        <f>IF(ISNUMBER([ExpenditureDetails4]),[ExpenditureDetails4]*HLOOKUP([ExpenditureDetails1],'Currency Conversion'!$A$6:$BE$45,19,FALSE),"No Data")</f>
        <v>37856.879758231502</v>
      </c>
      <c r="AD762" s="174">
        <f>Table1[[#This Row],[Calculations1]]/exchange_rate_2010</f>
        <v>827.91049523360527</v>
      </c>
      <c r="AE7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3785.6879758231503</v>
      </c>
      <c r="AF762" s="174">
        <f>Table1[[#This Row],[Calculations3]]/exchange_rate_2010</f>
        <v>82.791049523360527</v>
      </c>
      <c r="AG762" s="110"/>
      <c r="AH762" s="53"/>
      <c r="BD762" s="36"/>
      <c r="BE762" s="36"/>
      <c r="BF762" s="36"/>
      <c r="BG762" s="36"/>
      <c r="BH762" s="36"/>
      <c r="BI762" s="36"/>
      <c r="BJ762" s="36"/>
      <c r="BK762" s="48"/>
      <c r="BL762" s="36"/>
      <c r="BM762" s="36"/>
      <c r="BN762" s="36"/>
      <c r="BO762" s="36"/>
      <c r="BP762" s="36"/>
      <c r="BQ762" s="36"/>
      <c r="BR762" s="36"/>
    </row>
    <row r="763" spans="2:70" ht="15" customHeight="1">
      <c r="B763" s="48">
        <v>874</v>
      </c>
      <c r="C763" s="48" t="s">
        <v>1703</v>
      </c>
      <c r="D763" s="108">
        <v>1087</v>
      </c>
      <c r="E763" s="109" t="s">
        <v>2508</v>
      </c>
      <c r="F763" s="109" t="s">
        <v>1814</v>
      </c>
      <c r="G763" s="109" t="s">
        <v>2511</v>
      </c>
      <c r="H763" s="108" t="s">
        <v>1014</v>
      </c>
      <c r="I763" s="108" t="s">
        <v>2966</v>
      </c>
      <c r="J763" s="108" t="s">
        <v>2567</v>
      </c>
      <c r="K763" s="108" t="s">
        <v>2859</v>
      </c>
      <c r="L763" s="108">
        <v>5</v>
      </c>
      <c r="M763" s="110" t="s">
        <v>2796</v>
      </c>
      <c r="N763" s="111" t="s">
        <v>1729</v>
      </c>
      <c r="O763" s="111" t="s">
        <v>210</v>
      </c>
      <c r="P763" s="111" t="s">
        <v>2430</v>
      </c>
      <c r="Q763" s="111">
        <v>1</v>
      </c>
      <c r="R763" s="109"/>
      <c r="S763" s="109"/>
      <c r="T763" s="109" t="s">
        <v>7</v>
      </c>
      <c r="U763" s="108">
        <v>1</v>
      </c>
      <c r="V763" s="109">
        <v>2004</v>
      </c>
      <c r="W763" s="108">
        <f>IF(Table1[[#This Row],[ExpenditureDetails1]]=2010,1,(2010-Table1[[#This Row],[ExpenditureDetails1]]))</f>
        <v>6</v>
      </c>
      <c r="X763" s="109">
        <v>0.12</v>
      </c>
      <c r="Y763" s="174">
        <f>Table1[[#This Row],[ExpenditureDetails3]]*100000</f>
        <v>12000</v>
      </c>
      <c r="Z763" s="174">
        <f>Table1[[#This Row],[ExpenditureDetails4]]/Table1[[#This Row],[Component detail 4]]</f>
        <v>12000</v>
      </c>
      <c r="AA763" s="109">
        <v>2</v>
      </c>
      <c r="AB763" s="109">
        <v>10</v>
      </c>
      <c r="AC763" s="174">
        <f>IF(ISNUMBER([ExpenditureDetails4]),[ExpenditureDetails4]*HLOOKUP([ExpenditureDetails1],'Currency Conversion'!$A$6:$BE$45,19,FALSE),"No Data")</f>
        <v>17547.315954275469</v>
      </c>
      <c r="AD763" s="174">
        <f>Table1[[#This Row],[Calculations1]]/exchange_rate_2010</f>
        <v>383.75077752058797</v>
      </c>
      <c r="AE7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1754.7315954275468</v>
      </c>
      <c r="AF763" s="174">
        <f>Table1[[#This Row],[Calculations3]]/exchange_rate_2010</f>
        <v>38.375077752058793</v>
      </c>
      <c r="AG763" s="110"/>
      <c r="AH763" s="53"/>
      <c r="BD763" s="36"/>
      <c r="BE763" s="36"/>
      <c r="BF763" s="36"/>
      <c r="BG763" s="36"/>
      <c r="BH763" s="36"/>
      <c r="BI763" s="36"/>
      <c r="BJ763" s="36"/>
      <c r="BK763" s="48"/>
      <c r="BL763" s="36"/>
      <c r="BM763" s="36"/>
      <c r="BN763" s="36"/>
      <c r="BO763" s="36"/>
      <c r="BP763" s="36"/>
      <c r="BQ763" s="36"/>
      <c r="BR763" s="36"/>
    </row>
    <row r="764" spans="2:70" ht="15" customHeight="1">
      <c r="B764" s="48">
        <v>875</v>
      </c>
      <c r="C764" s="48" t="s">
        <v>1703</v>
      </c>
      <c r="D764" s="108">
        <v>1087</v>
      </c>
      <c r="E764" s="109" t="s">
        <v>2508</v>
      </c>
      <c r="F764" s="109" t="s">
        <v>1814</v>
      </c>
      <c r="G764" s="109" t="s">
        <v>2511</v>
      </c>
      <c r="H764" s="108" t="s">
        <v>1014</v>
      </c>
      <c r="I764" s="108" t="s">
        <v>2966</v>
      </c>
      <c r="J764" s="108" t="s">
        <v>2567</v>
      </c>
      <c r="K764" s="108" t="s">
        <v>2859</v>
      </c>
      <c r="L764" s="108">
        <v>5</v>
      </c>
      <c r="M764" s="110" t="s">
        <v>2796</v>
      </c>
      <c r="N764" s="111" t="s">
        <v>1729</v>
      </c>
      <c r="O764" s="111" t="s">
        <v>210</v>
      </c>
      <c r="P764" s="111" t="s">
        <v>2431</v>
      </c>
      <c r="Q764" s="111">
        <v>1</v>
      </c>
      <c r="R764" s="109"/>
      <c r="S764" s="109"/>
      <c r="T764" s="109" t="s">
        <v>7</v>
      </c>
      <c r="U764" s="108">
        <v>1</v>
      </c>
      <c r="V764" s="109">
        <v>2004</v>
      </c>
      <c r="W764" s="108">
        <f>IF(Table1[[#This Row],[ExpenditureDetails1]]=2010,1,(2010-Table1[[#This Row],[ExpenditureDetails1]]))</f>
        <v>6</v>
      </c>
      <c r="X764" s="109">
        <v>0.12</v>
      </c>
      <c r="Y764" s="174">
        <f>Table1[[#This Row],[ExpenditureDetails3]]*100000</f>
        <v>12000</v>
      </c>
      <c r="Z764" s="174">
        <f>Table1[[#This Row],[ExpenditureDetails4]]/Table1[[#This Row],[Component detail 4]]</f>
        <v>12000</v>
      </c>
      <c r="AA764" s="109">
        <v>2</v>
      </c>
      <c r="AB764" s="109">
        <v>10</v>
      </c>
      <c r="AC764" s="174">
        <f>IF(ISNUMBER([ExpenditureDetails4]),[ExpenditureDetails4]*HLOOKUP([ExpenditureDetails1],'Currency Conversion'!$A$6:$BE$45,19,FALSE),"No Data")</f>
        <v>17547.315954275469</v>
      </c>
      <c r="AD764" s="174">
        <f>Table1[[#This Row],[Calculations1]]/exchange_rate_2010</f>
        <v>383.75077752058797</v>
      </c>
      <c r="AE7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1754.7315954275468</v>
      </c>
      <c r="AF764" s="174">
        <f>Table1[[#This Row],[Calculations3]]/exchange_rate_2010</f>
        <v>38.375077752058793</v>
      </c>
      <c r="AG764" s="110"/>
      <c r="AH764" s="53"/>
      <c r="BD764" s="36"/>
      <c r="BE764" s="36"/>
      <c r="BF764" s="36"/>
      <c r="BG764" s="36"/>
      <c r="BH764" s="36"/>
      <c r="BI764" s="36"/>
      <c r="BJ764" s="36"/>
      <c r="BK764" s="48"/>
      <c r="BL764" s="36"/>
      <c r="BM764" s="36"/>
      <c r="BN764" s="36"/>
      <c r="BO764" s="36"/>
      <c r="BP764" s="36"/>
      <c r="BQ764" s="36"/>
      <c r="BR764" s="36"/>
    </row>
    <row r="765" spans="2:70" ht="15" customHeight="1">
      <c r="B765" s="48">
        <v>876</v>
      </c>
      <c r="C765" s="48" t="s">
        <v>1703</v>
      </c>
      <c r="D765" s="108">
        <v>1087</v>
      </c>
      <c r="E765" s="109" t="s">
        <v>2508</v>
      </c>
      <c r="F765" s="109" t="s">
        <v>1814</v>
      </c>
      <c r="G765" s="109" t="s">
        <v>2511</v>
      </c>
      <c r="H765" s="108" t="s">
        <v>1014</v>
      </c>
      <c r="I765" s="108" t="s">
        <v>2966</v>
      </c>
      <c r="J765" s="108" t="s">
        <v>2567</v>
      </c>
      <c r="K765" s="108" t="s">
        <v>2859</v>
      </c>
      <c r="L765" s="108">
        <v>5</v>
      </c>
      <c r="M765" s="110" t="s">
        <v>2796</v>
      </c>
      <c r="N765" s="111" t="s">
        <v>1729</v>
      </c>
      <c r="O765" s="111" t="s">
        <v>210</v>
      </c>
      <c r="P765" s="111" t="s">
        <v>2432</v>
      </c>
      <c r="Q765" s="111">
        <v>1</v>
      </c>
      <c r="R765" s="109"/>
      <c r="S765" s="109"/>
      <c r="T765" s="109" t="s">
        <v>7</v>
      </c>
      <c r="U765" s="108">
        <v>1</v>
      </c>
      <c r="V765" s="109">
        <v>2004</v>
      </c>
      <c r="W765" s="108">
        <f>IF(Table1[[#This Row],[ExpenditureDetails1]]=2010,1,(2010-Table1[[#This Row],[ExpenditureDetails1]]))</f>
        <v>6</v>
      </c>
      <c r="X765" s="109">
        <v>0.12</v>
      </c>
      <c r="Y765" s="174">
        <f>Table1[[#This Row],[ExpenditureDetails3]]*100000</f>
        <v>12000</v>
      </c>
      <c r="Z765" s="174">
        <f>Table1[[#This Row],[ExpenditureDetails4]]/Table1[[#This Row],[Component detail 4]]</f>
        <v>12000</v>
      </c>
      <c r="AA765" s="109">
        <v>2</v>
      </c>
      <c r="AB765" s="109">
        <v>10</v>
      </c>
      <c r="AC765" s="174">
        <f>IF(ISNUMBER([ExpenditureDetails4]),[ExpenditureDetails4]*HLOOKUP([ExpenditureDetails1],'Currency Conversion'!$A$6:$BE$45,19,FALSE),"No Data")</f>
        <v>17547.315954275469</v>
      </c>
      <c r="AD765" s="174">
        <f>Table1[[#This Row],[Calculations1]]/exchange_rate_2010</f>
        <v>383.75077752058797</v>
      </c>
      <c r="AE7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1754.7315954275468</v>
      </c>
      <c r="AF765" s="174">
        <f>Table1[[#This Row],[Calculations3]]/exchange_rate_2010</f>
        <v>38.375077752058793</v>
      </c>
      <c r="AG765" s="110"/>
      <c r="AH765" s="53"/>
      <c r="BD765" s="36"/>
      <c r="BE765" s="36"/>
      <c r="BF765" s="36"/>
      <c r="BG765" s="36"/>
      <c r="BH765" s="36"/>
      <c r="BI765" s="36"/>
      <c r="BJ765" s="36"/>
      <c r="BK765" s="48"/>
      <c r="BL765" s="36"/>
      <c r="BM765" s="36"/>
      <c r="BN765" s="36"/>
      <c r="BO765" s="36"/>
      <c r="BP765" s="36"/>
      <c r="BQ765" s="36"/>
      <c r="BR765" s="36"/>
    </row>
    <row r="766" spans="2:70" ht="15" customHeight="1">
      <c r="B766" s="48">
        <v>877</v>
      </c>
      <c r="C766" s="48" t="s">
        <v>1703</v>
      </c>
      <c r="D766" s="108">
        <v>1087</v>
      </c>
      <c r="E766" s="109" t="s">
        <v>2508</v>
      </c>
      <c r="F766" s="109" t="s">
        <v>1814</v>
      </c>
      <c r="G766" s="109" t="s">
        <v>2511</v>
      </c>
      <c r="H766" s="108" t="s">
        <v>1014</v>
      </c>
      <c r="I766" s="108" t="s">
        <v>2966</v>
      </c>
      <c r="J766" s="108" t="s">
        <v>2567</v>
      </c>
      <c r="K766" s="108" t="s">
        <v>2859</v>
      </c>
      <c r="L766" s="108">
        <v>5</v>
      </c>
      <c r="M766" s="110" t="s">
        <v>2796</v>
      </c>
      <c r="N766" s="111" t="s">
        <v>1729</v>
      </c>
      <c r="O766" s="111" t="s">
        <v>210</v>
      </c>
      <c r="P766" s="111" t="s">
        <v>2433</v>
      </c>
      <c r="Q766" s="111">
        <v>1</v>
      </c>
      <c r="R766" s="109"/>
      <c r="S766" s="109"/>
      <c r="T766" s="109" t="s">
        <v>7</v>
      </c>
      <c r="U766" s="108">
        <v>1</v>
      </c>
      <c r="V766" s="109">
        <v>2005</v>
      </c>
      <c r="W766" s="108">
        <f>IF(Table1[[#This Row],[ExpenditureDetails1]]=2010,1,(2010-Table1[[#This Row],[ExpenditureDetails1]]))</f>
        <v>5</v>
      </c>
      <c r="X766" s="109">
        <v>0.12</v>
      </c>
      <c r="Y766" s="174">
        <f>Table1[[#This Row],[ExpenditureDetails3]]*100000</f>
        <v>12000</v>
      </c>
      <c r="Z766" s="174">
        <f>Table1[[#This Row],[ExpenditureDetails4]]/Table1[[#This Row],[Component detail 4]]</f>
        <v>12000</v>
      </c>
      <c r="AA766" s="109">
        <v>2</v>
      </c>
      <c r="AB766" s="109">
        <v>10</v>
      </c>
      <c r="AC766" s="174">
        <f>IF(ISNUMBER([ExpenditureDetails4]),[ExpenditureDetails4]*HLOOKUP([ExpenditureDetails1],'Currency Conversion'!$A$6:$BE$45,19,FALSE),"No Data")</f>
        <v>16142.56208827644</v>
      </c>
      <c r="AD766" s="174">
        <f>Table1[[#This Row],[Calculations1]]/exchange_rate_2010</f>
        <v>353.02953276116756</v>
      </c>
      <c r="AE7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1614.2562088276441</v>
      </c>
      <c r="AF766" s="174">
        <f>Table1[[#This Row],[Calculations3]]/exchange_rate_2010</f>
        <v>35.30295327611676</v>
      </c>
      <c r="AG766" s="110"/>
      <c r="AH766" s="53"/>
      <c r="BD766" s="36"/>
      <c r="BE766" s="36"/>
      <c r="BF766" s="36"/>
      <c r="BG766" s="36"/>
      <c r="BH766" s="36"/>
      <c r="BI766" s="36"/>
      <c r="BJ766" s="36"/>
      <c r="BK766" s="48"/>
      <c r="BL766" s="36"/>
      <c r="BM766" s="36"/>
      <c r="BN766" s="36"/>
      <c r="BO766" s="36"/>
      <c r="BP766" s="36"/>
      <c r="BQ766" s="36"/>
      <c r="BR766" s="36"/>
    </row>
    <row r="767" spans="2:70" ht="15" customHeight="1">
      <c r="B767" s="48">
        <v>878</v>
      </c>
      <c r="C767" s="48" t="s">
        <v>1703</v>
      </c>
      <c r="D767" s="108">
        <v>1087</v>
      </c>
      <c r="E767" s="109" t="s">
        <v>2508</v>
      </c>
      <c r="F767" s="109" t="s">
        <v>1814</v>
      </c>
      <c r="G767" s="109" t="s">
        <v>2511</v>
      </c>
      <c r="H767" s="108" t="s">
        <v>1014</v>
      </c>
      <c r="I767" s="108" t="s">
        <v>2966</v>
      </c>
      <c r="J767" s="108" t="s">
        <v>2567</v>
      </c>
      <c r="K767" s="108" t="s">
        <v>2859</v>
      </c>
      <c r="L767" s="108">
        <v>5</v>
      </c>
      <c r="M767" s="110" t="s">
        <v>2796</v>
      </c>
      <c r="N767" s="111" t="s">
        <v>1729</v>
      </c>
      <c r="O767" s="111" t="s">
        <v>210</v>
      </c>
      <c r="P767" s="111" t="s">
        <v>946</v>
      </c>
      <c r="Q767" s="111">
        <v>1</v>
      </c>
      <c r="R767" s="109"/>
      <c r="S767" s="109"/>
      <c r="T767" s="109" t="s">
        <v>7</v>
      </c>
      <c r="U767" s="108">
        <v>1</v>
      </c>
      <c r="V767" s="109">
        <v>1993</v>
      </c>
      <c r="W767" s="108">
        <f>IF(Table1[[#This Row],[ExpenditureDetails1]]=2010,1,(2010-Table1[[#This Row],[ExpenditureDetails1]]))</f>
        <v>17</v>
      </c>
      <c r="X767" s="109">
        <v>0.09</v>
      </c>
      <c r="Y767" s="174">
        <f>Table1[[#This Row],[ExpenditureDetails3]]*100000</f>
        <v>9000</v>
      </c>
      <c r="Z767" s="174">
        <f>Table1[[#This Row],[ExpenditureDetails4]]/Table1[[#This Row],[Component detail 4]]</f>
        <v>9000</v>
      </c>
      <c r="AA767" s="109">
        <v>1</v>
      </c>
      <c r="AB767" s="109">
        <v>10</v>
      </c>
      <c r="AC767" s="174">
        <f>IF(ISNUMBER([ExpenditureDetails4]),[ExpenditureDetails4]*HLOOKUP([ExpenditureDetails1],'Currency Conversion'!$A$6:$BE$45,19,FALSE),"No Data")</f>
        <v>25510.166827588171</v>
      </c>
      <c r="AD767" s="174">
        <f>Table1[[#This Row],[Calculations1]]/exchange_rate_2010</f>
        <v>557.89423181735162</v>
      </c>
      <c r="AE7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2551.0166827588173</v>
      </c>
      <c r="AF767" s="174">
        <f>Table1[[#This Row],[Calculations3]]/exchange_rate_2010</f>
        <v>55.789423181735167</v>
      </c>
      <c r="AG767" s="110"/>
      <c r="AH767" s="53"/>
      <c r="BD767" s="36"/>
      <c r="BE767" s="36"/>
      <c r="BF767" s="36"/>
      <c r="BG767" s="36"/>
      <c r="BH767" s="36"/>
      <c r="BI767" s="36"/>
      <c r="BJ767" s="36"/>
      <c r="BK767" s="48"/>
      <c r="BL767" s="36"/>
      <c r="BM767" s="36"/>
      <c r="BN767" s="36"/>
      <c r="BO767" s="36"/>
      <c r="BP767" s="36"/>
      <c r="BQ767" s="36"/>
      <c r="BR767" s="36"/>
    </row>
    <row r="768" spans="2:70" ht="15" customHeight="1">
      <c r="B768" s="48">
        <v>879</v>
      </c>
      <c r="C768" s="48" t="s">
        <v>1703</v>
      </c>
      <c r="D768" s="108">
        <v>1087</v>
      </c>
      <c r="E768" s="109" t="s">
        <v>2508</v>
      </c>
      <c r="F768" s="109" t="s">
        <v>1814</v>
      </c>
      <c r="G768" s="109" t="s">
        <v>2511</v>
      </c>
      <c r="H768" s="108" t="s">
        <v>1014</v>
      </c>
      <c r="I768" s="108" t="s">
        <v>2966</v>
      </c>
      <c r="J768" s="108" t="s">
        <v>2567</v>
      </c>
      <c r="K768" s="108" t="s">
        <v>2859</v>
      </c>
      <c r="L768" s="108">
        <v>5</v>
      </c>
      <c r="M768" s="110" t="s">
        <v>2796</v>
      </c>
      <c r="N768" s="109" t="s">
        <v>1712</v>
      </c>
      <c r="O768" s="111"/>
      <c r="P768" s="111" t="s">
        <v>1009</v>
      </c>
      <c r="Q768" s="111">
        <v>1</v>
      </c>
      <c r="R768" s="111">
        <v>7.5</v>
      </c>
      <c r="S768" s="111"/>
      <c r="T768" s="109" t="s">
        <v>7</v>
      </c>
      <c r="U768" s="108">
        <v>1</v>
      </c>
      <c r="V768" s="109">
        <v>1993</v>
      </c>
      <c r="W768" s="108">
        <f>IF(Table1[[#This Row],[ExpenditureDetails1]]=2010,1,(2010-Table1[[#This Row],[ExpenditureDetails1]]))</f>
        <v>17</v>
      </c>
      <c r="X768" s="109">
        <v>0.2</v>
      </c>
      <c r="Y768" s="174">
        <f>Table1[[#This Row],[ExpenditureDetails3]]*100000</f>
        <v>20000</v>
      </c>
      <c r="Z768" s="174">
        <f>Table1[[#This Row],[ExpenditureDetails4]]/Table1[[#This Row],[Component detail 4]]</f>
        <v>20000</v>
      </c>
      <c r="AA768" s="109">
        <v>1</v>
      </c>
      <c r="AB768" s="109">
        <v>10</v>
      </c>
      <c r="AC768" s="174">
        <f>IF(ISNUMBER([ExpenditureDetails4]),[ExpenditureDetails4]*HLOOKUP([ExpenditureDetails1],'Currency Conversion'!$A$6:$BE$45,19,FALSE),"No Data")</f>
        <v>56689.259616862604</v>
      </c>
      <c r="AD768" s="174">
        <f>Table1[[#This Row],[Calculations1]]/exchange_rate_2010</f>
        <v>1239.7649595941148</v>
      </c>
      <c r="AE7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5668.9259616862601</v>
      </c>
      <c r="AF768" s="174">
        <f>Table1[[#This Row],[Calculations3]]/exchange_rate_2010</f>
        <v>123.97649595941147</v>
      </c>
      <c r="AG768" s="110"/>
      <c r="AH768" s="53"/>
      <c r="BD768" s="36"/>
      <c r="BE768" s="36"/>
      <c r="BF768" s="36"/>
      <c r="BG768" s="36"/>
      <c r="BH768" s="36"/>
      <c r="BI768" s="36"/>
      <c r="BJ768" s="36"/>
      <c r="BK768" s="48"/>
      <c r="BL768" s="36"/>
      <c r="BM768" s="36"/>
      <c r="BN768" s="36"/>
      <c r="BO768" s="36"/>
      <c r="BP768" s="36"/>
      <c r="BQ768" s="36"/>
      <c r="BR768" s="36"/>
    </row>
    <row r="769" spans="2:70" ht="15" customHeight="1">
      <c r="B769" s="48">
        <v>880</v>
      </c>
      <c r="C769" s="48" t="s">
        <v>1703</v>
      </c>
      <c r="D769" s="108">
        <v>1087</v>
      </c>
      <c r="E769" s="109" t="s">
        <v>2508</v>
      </c>
      <c r="F769" s="109" t="s">
        <v>1814</v>
      </c>
      <c r="G769" s="109" t="s">
        <v>2511</v>
      </c>
      <c r="H769" s="108" t="s">
        <v>1014</v>
      </c>
      <c r="I769" s="108" t="s">
        <v>2966</v>
      </c>
      <c r="J769" s="108" t="s">
        <v>2567</v>
      </c>
      <c r="K769" s="108" t="s">
        <v>2859</v>
      </c>
      <c r="L769" s="108">
        <v>5</v>
      </c>
      <c r="M769" s="110" t="s">
        <v>2796</v>
      </c>
      <c r="N769" s="111" t="s">
        <v>364</v>
      </c>
      <c r="O769" s="111" t="s">
        <v>2465</v>
      </c>
      <c r="P769" s="111" t="s">
        <v>1019</v>
      </c>
      <c r="Q769" s="111">
        <v>1</v>
      </c>
      <c r="R769" s="109">
        <v>100</v>
      </c>
      <c r="S769" s="109"/>
      <c r="T769" s="109" t="s">
        <v>7</v>
      </c>
      <c r="U769" s="108">
        <v>1</v>
      </c>
      <c r="V769" s="109">
        <v>1993</v>
      </c>
      <c r="W769" s="108">
        <f>IF(Table1[[#This Row],[ExpenditureDetails1]]=2010,1,(2010-Table1[[#This Row],[ExpenditureDetails1]]))</f>
        <v>17</v>
      </c>
      <c r="X769" s="109">
        <v>0.25</v>
      </c>
      <c r="Y769" s="174">
        <f>Table1[[#This Row],[ExpenditureDetails3]]*100000</f>
        <v>25000</v>
      </c>
      <c r="Z769" s="174">
        <f>Table1[[#This Row],[ExpenditureDetails4]]/Table1[[#This Row],[Component detail 4]]</f>
        <v>25000</v>
      </c>
      <c r="AA769" s="109">
        <v>1</v>
      </c>
      <c r="AB769" s="109">
        <v>20</v>
      </c>
      <c r="AC769" s="174">
        <f>IF(ISNUMBER([ExpenditureDetails4]),[ExpenditureDetails4]*HLOOKUP([ExpenditureDetails1],'Currency Conversion'!$A$6:$BE$45,19,FALSE),"No Data")</f>
        <v>70861.574521078248</v>
      </c>
      <c r="AD769" s="174">
        <f>Table1[[#This Row],[Calculations1]]/exchange_rate_2010</f>
        <v>1549.7061994926432</v>
      </c>
      <c r="AE7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3543.0787260539123</v>
      </c>
      <c r="AF769" s="174">
        <f>Table1[[#This Row],[Calculations3]]/exchange_rate_2010</f>
        <v>77.485309974632159</v>
      </c>
      <c r="AG769" s="110"/>
      <c r="AH769" s="53"/>
      <c r="BD769" s="36"/>
      <c r="BE769" s="36"/>
      <c r="BF769" s="36"/>
      <c r="BG769" s="36"/>
      <c r="BH769" s="36"/>
      <c r="BI769" s="36"/>
      <c r="BJ769" s="36"/>
      <c r="BK769" s="48"/>
      <c r="BL769" s="36"/>
      <c r="BM769" s="36"/>
      <c r="BN769" s="36"/>
      <c r="BO769" s="36"/>
      <c r="BP769" s="36"/>
      <c r="BQ769" s="36"/>
      <c r="BR769" s="36"/>
    </row>
    <row r="770" spans="2:70" ht="15" customHeight="1">
      <c r="B770" s="48">
        <v>881</v>
      </c>
      <c r="C770" s="48" t="s">
        <v>1703</v>
      </c>
      <c r="D770" s="108">
        <v>1087</v>
      </c>
      <c r="E770" s="109" t="s">
        <v>2508</v>
      </c>
      <c r="F770" s="109" t="s">
        <v>1814</v>
      </c>
      <c r="G770" s="109" t="s">
        <v>2511</v>
      </c>
      <c r="H770" s="108" t="s">
        <v>1014</v>
      </c>
      <c r="I770" s="108" t="s">
        <v>2966</v>
      </c>
      <c r="J770" s="108" t="s">
        <v>2567</v>
      </c>
      <c r="K770" s="108" t="s">
        <v>2859</v>
      </c>
      <c r="L770" s="108">
        <v>5</v>
      </c>
      <c r="M770" s="110" t="s">
        <v>2796</v>
      </c>
      <c r="N770" s="111" t="s">
        <v>364</v>
      </c>
      <c r="O770" s="111" t="s">
        <v>2465</v>
      </c>
      <c r="P770" s="111" t="s">
        <v>1020</v>
      </c>
      <c r="Q770" s="111">
        <v>1</v>
      </c>
      <c r="R770" s="109">
        <v>50</v>
      </c>
      <c r="S770" s="109"/>
      <c r="T770" s="109" t="s">
        <v>7</v>
      </c>
      <c r="U770" s="108">
        <v>1</v>
      </c>
      <c r="V770" s="109">
        <v>1993</v>
      </c>
      <c r="W770" s="108">
        <f>IF(Table1[[#This Row],[ExpenditureDetails1]]=2010,1,(2010-Table1[[#This Row],[ExpenditureDetails1]]))</f>
        <v>17</v>
      </c>
      <c r="X770" s="109">
        <v>0.03</v>
      </c>
      <c r="Y770" s="174">
        <f>Table1[[#This Row],[ExpenditureDetails3]]*100000</f>
        <v>3000</v>
      </c>
      <c r="Z770" s="174">
        <f>Table1[[#This Row],[ExpenditureDetails4]]/Table1[[#This Row],[Component detail 4]]</f>
        <v>3000</v>
      </c>
      <c r="AA770" s="109">
        <v>1</v>
      </c>
      <c r="AB770" s="109">
        <v>20</v>
      </c>
      <c r="AC770" s="174">
        <f>IF(ISNUMBER([ExpenditureDetails4]),[ExpenditureDetails4]*HLOOKUP([ExpenditureDetails1],'Currency Conversion'!$A$6:$BE$45,19,FALSE),"No Data")</f>
        <v>8503.388942529391</v>
      </c>
      <c r="AD770" s="174">
        <f>Table1[[#This Row],[Calculations1]]/exchange_rate_2010</f>
        <v>185.96474393911723</v>
      </c>
      <c r="AE7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425.16944712646955</v>
      </c>
      <c r="AF770" s="174">
        <f>Table1[[#This Row],[Calculations3]]/exchange_rate_2010</f>
        <v>9.2982371969558617</v>
      </c>
      <c r="AG770" s="110"/>
      <c r="AH770" s="53"/>
      <c r="BD770" s="36"/>
      <c r="BE770" s="36"/>
      <c r="BF770" s="36"/>
      <c r="BG770" s="36"/>
      <c r="BH770" s="36"/>
      <c r="BI770" s="36"/>
      <c r="BJ770" s="36"/>
      <c r="BK770" s="48"/>
      <c r="BL770" s="36"/>
      <c r="BM770" s="36"/>
      <c r="BN770" s="36"/>
      <c r="BO770" s="36"/>
      <c r="BP770" s="36"/>
      <c r="BQ770" s="36"/>
      <c r="BR770" s="36"/>
    </row>
    <row r="771" spans="2:70" ht="15" customHeight="1">
      <c r="B771" s="48">
        <v>882</v>
      </c>
      <c r="C771" s="48" t="s">
        <v>1703</v>
      </c>
      <c r="D771" s="108">
        <v>1087</v>
      </c>
      <c r="E771" s="109" t="s">
        <v>2508</v>
      </c>
      <c r="F771" s="109" t="s">
        <v>1814</v>
      </c>
      <c r="G771" s="109" t="s">
        <v>2511</v>
      </c>
      <c r="H771" s="108" t="s">
        <v>1014</v>
      </c>
      <c r="I771" s="108" t="s">
        <v>2966</v>
      </c>
      <c r="J771" s="108" t="s">
        <v>2567</v>
      </c>
      <c r="K771" s="108" t="s">
        <v>2859</v>
      </c>
      <c r="L771" s="108">
        <v>5</v>
      </c>
      <c r="M771" s="110" t="s">
        <v>2796</v>
      </c>
      <c r="N771" s="109" t="s">
        <v>1712</v>
      </c>
      <c r="O771" s="111"/>
      <c r="P771" s="111" t="s">
        <v>1004</v>
      </c>
      <c r="Q771" s="111">
        <v>1</v>
      </c>
      <c r="R771" s="111">
        <v>7.5</v>
      </c>
      <c r="S771" s="111"/>
      <c r="T771" s="109" t="s">
        <v>7</v>
      </c>
      <c r="U771" s="108">
        <v>1</v>
      </c>
      <c r="V771" s="109">
        <v>1994</v>
      </c>
      <c r="W771" s="108">
        <f>IF(Table1[[#This Row],[ExpenditureDetails1]]=2010,1,(2010-Table1[[#This Row],[ExpenditureDetails1]]))</f>
        <v>16</v>
      </c>
      <c r="X771" s="109">
        <v>0.15</v>
      </c>
      <c r="Y771" s="174">
        <f>Table1[[#This Row],[ExpenditureDetails3]]*100000</f>
        <v>15000</v>
      </c>
      <c r="Z771" s="174">
        <f>Table1[[#This Row],[ExpenditureDetails4]]/Table1[[#This Row],[Component detail 4]]</f>
        <v>15000</v>
      </c>
      <c r="AA771" s="109">
        <v>1</v>
      </c>
      <c r="AB771" s="109">
        <v>10</v>
      </c>
      <c r="AC771" s="174">
        <f>IF(ISNUMBER([ExpenditureDetails4]),[ExpenditureDetails4]*HLOOKUP([ExpenditureDetails1],'Currency Conversion'!$A$6:$BE$45,19,FALSE),"No Data")</f>
        <v>38719.352437256646</v>
      </c>
      <c r="AD771" s="174">
        <f>Table1[[#This Row],[Calculations1]]/exchange_rate_2010</f>
        <v>846.7723292615907</v>
      </c>
      <c r="AE7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3871.9352437256648</v>
      </c>
      <c r="AF771" s="174">
        <f>Table1[[#This Row],[Calculations3]]/exchange_rate_2010</f>
        <v>84.677232926159064</v>
      </c>
      <c r="AG771" s="110"/>
      <c r="AH771" s="53"/>
      <c r="BD771" s="36"/>
      <c r="BE771" s="36"/>
      <c r="BF771" s="36"/>
      <c r="BG771" s="36"/>
      <c r="BH771" s="36"/>
      <c r="BI771" s="36"/>
      <c r="BJ771" s="36"/>
      <c r="BK771" s="48"/>
      <c r="BL771" s="36"/>
      <c r="BM771" s="36"/>
      <c r="BN771" s="36"/>
      <c r="BO771" s="36"/>
      <c r="BP771" s="36"/>
      <c r="BQ771" s="36"/>
      <c r="BR771" s="36"/>
    </row>
    <row r="772" spans="2:70" ht="15" customHeight="1">
      <c r="B772" s="48">
        <v>883</v>
      </c>
      <c r="C772" s="48" t="s">
        <v>1703</v>
      </c>
      <c r="D772" s="108">
        <v>1087</v>
      </c>
      <c r="E772" s="109" t="s">
        <v>2508</v>
      </c>
      <c r="F772" s="109" t="s">
        <v>1814</v>
      </c>
      <c r="G772" s="109" t="s">
        <v>2511</v>
      </c>
      <c r="H772" s="108" t="s">
        <v>1014</v>
      </c>
      <c r="I772" s="108" t="s">
        <v>2966</v>
      </c>
      <c r="J772" s="108" t="s">
        <v>2567</v>
      </c>
      <c r="K772" s="108" t="s">
        <v>2859</v>
      </c>
      <c r="L772" s="108">
        <v>5</v>
      </c>
      <c r="M772" s="110" t="s">
        <v>2796</v>
      </c>
      <c r="N772" s="111" t="s">
        <v>1728</v>
      </c>
      <c r="O772" s="111" t="s">
        <v>496</v>
      </c>
      <c r="P772" s="111" t="s">
        <v>1023</v>
      </c>
      <c r="Q772" s="111">
        <v>1</v>
      </c>
      <c r="R772" s="109">
        <v>0.5</v>
      </c>
      <c r="S772" s="109"/>
      <c r="T772" s="109" t="s">
        <v>7</v>
      </c>
      <c r="U772" s="108">
        <v>1</v>
      </c>
      <c r="V772" s="109">
        <v>1998</v>
      </c>
      <c r="W772" s="108">
        <f>IF(Table1[[#This Row],[ExpenditureDetails1]]=2010,1,(2010-Table1[[#This Row],[ExpenditureDetails1]]))</f>
        <v>12</v>
      </c>
      <c r="X772" s="109">
        <v>0.15</v>
      </c>
      <c r="Y772" s="174">
        <f>Table1[[#This Row],[ExpenditureDetails3]]*100000</f>
        <v>15000</v>
      </c>
      <c r="Z772" s="174">
        <f>Table1[[#This Row],[ExpenditureDetails4]]/Table1[[#This Row],[Component detail 4]]</f>
        <v>15000</v>
      </c>
      <c r="AA772" s="109">
        <v>1</v>
      </c>
      <c r="AB772" s="109">
        <v>30</v>
      </c>
      <c r="AC772" s="174">
        <f>IF(ISNUMBER([ExpenditureDetails4]),[ExpenditureDetails4]*HLOOKUP([ExpenditureDetails1],'Currency Conversion'!$A$6:$BE$45,19,FALSE),"No Data")</f>
        <v>28185.809534842563</v>
      </c>
      <c r="AD772" s="174">
        <f>Table1[[#This Row],[Calculations1]]/exchange_rate_2010</f>
        <v>616.40916207516034</v>
      </c>
      <c r="AE7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939.52698449475213</v>
      </c>
      <c r="AF772" s="174">
        <f>Table1[[#This Row],[Calculations3]]/exchange_rate_2010</f>
        <v>20.546972069172014</v>
      </c>
      <c r="AG772" s="110"/>
      <c r="AH772" s="53"/>
      <c r="BD772" s="36"/>
      <c r="BE772" s="36"/>
      <c r="BF772" s="36"/>
      <c r="BG772" s="36"/>
      <c r="BH772" s="36"/>
      <c r="BI772" s="36"/>
      <c r="BJ772" s="36"/>
      <c r="BK772" s="48"/>
      <c r="BL772" s="36"/>
      <c r="BM772" s="36"/>
      <c r="BN772" s="36"/>
      <c r="BO772" s="36"/>
      <c r="BP772" s="36"/>
      <c r="BQ772" s="36"/>
      <c r="BR772" s="36"/>
    </row>
    <row r="773" spans="2:70" ht="15" customHeight="1">
      <c r="B773" s="48">
        <v>884</v>
      </c>
      <c r="C773" s="48" t="s">
        <v>1703</v>
      </c>
      <c r="D773" s="108">
        <v>1087</v>
      </c>
      <c r="E773" s="109" t="s">
        <v>2508</v>
      </c>
      <c r="F773" s="109" t="s">
        <v>1814</v>
      </c>
      <c r="G773" s="109" t="s">
        <v>2511</v>
      </c>
      <c r="H773" s="108" t="s">
        <v>1014</v>
      </c>
      <c r="I773" s="108" t="s">
        <v>2966</v>
      </c>
      <c r="J773" s="108" t="s">
        <v>2567</v>
      </c>
      <c r="K773" s="108" t="s">
        <v>2859</v>
      </c>
      <c r="L773" s="108">
        <v>5</v>
      </c>
      <c r="M773" s="110" t="s">
        <v>2796</v>
      </c>
      <c r="N773" s="111" t="s">
        <v>1728</v>
      </c>
      <c r="O773" s="111" t="s">
        <v>496</v>
      </c>
      <c r="P773" s="111" t="s">
        <v>1023</v>
      </c>
      <c r="Q773" s="111">
        <v>1</v>
      </c>
      <c r="R773" s="109">
        <v>0.5</v>
      </c>
      <c r="S773" s="109"/>
      <c r="T773" s="109" t="s">
        <v>7</v>
      </c>
      <c r="U773" s="108">
        <v>1</v>
      </c>
      <c r="V773" s="109">
        <v>1998</v>
      </c>
      <c r="W773" s="108">
        <f>IF(Table1[[#This Row],[ExpenditureDetails1]]=2010,1,(2010-Table1[[#This Row],[ExpenditureDetails1]]))</f>
        <v>12</v>
      </c>
      <c r="X773" s="109">
        <v>0.15</v>
      </c>
      <c r="Y773" s="174">
        <f>Table1[[#This Row],[ExpenditureDetails3]]*100000</f>
        <v>15000</v>
      </c>
      <c r="Z773" s="174">
        <f>Table1[[#This Row],[ExpenditureDetails4]]/Table1[[#This Row],[Component detail 4]]</f>
        <v>15000</v>
      </c>
      <c r="AA773" s="109">
        <v>1</v>
      </c>
      <c r="AB773" s="109">
        <v>30</v>
      </c>
      <c r="AC773" s="174">
        <f>IF(ISNUMBER([ExpenditureDetails4]),[ExpenditureDetails4]*HLOOKUP([ExpenditureDetails1],'Currency Conversion'!$A$6:$BE$45,19,FALSE),"No Data")</f>
        <v>28185.809534842563</v>
      </c>
      <c r="AD773" s="174">
        <f>Table1[[#This Row],[Calculations1]]/exchange_rate_2010</f>
        <v>616.40916207516034</v>
      </c>
      <c r="AE7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939.52698449475213</v>
      </c>
      <c r="AF773" s="174">
        <f>Table1[[#This Row],[Calculations3]]/exchange_rate_2010</f>
        <v>20.546972069172014</v>
      </c>
      <c r="AG773" s="110"/>
      <c r="AH773" s="53"/>
      <c r="BD773" s="36"/>
      <c r="BE773" s="36"/>
      <c r="BF773" s="36"/>
      <c r="BG773" s="36"/>
      <c r="BH773" s="36"/>
      <c r="BI773" s="36"/>
      <c r="BJ773" s="36"/>
      <c r="BK773" s="48"/>
      <c r="BL773" s="36"/>
      <c r="BM773" s="36"/>
      <c r="BN773" s="36"/>
      <c r="BO773" s="36"/>
      <c r="BP773" s="36"/>
      <c r="BQ773" s="36"/>
      <c r="BR773" s="36"/>
    </row>
    <row r="774" spans="2:70" ht="15" customHeight="1">
      <c r="B774" s="48">
        <v>885</v>
      </c>
      <c r="C774" s="48" t="s">
        <v>1703</v>
      </c>
      <c r="D774" s="108">
        <v>1087</v>
      </c>
      <c r="E774" s="109" t="s">
        <v>2508</v>
      </c>
      <c r="F774" s="109" t="s">
        <v>1814</v>
      </c>
      <c r="G774" s="109" t="s">
        <v>2511</v>
      </c>
      <c r="H774" s="108" t="s">
        <v>1014</v>
      </c>
      <c r="I774" s="108" t="s">
        <v>2966</v>
      </c>
      <c r="J774" s="108" t="s">
        <v>2567</v>
      </c>
      <c r="K774" s="108" t="s">
        <v>2859</v>
      </c>
      <c r="L774" s="108">
        <v>5</v>
      </c>
      <c r="M774" s="110" t="s">
        <v>2796</v>
      </c>
      <c r="N774" s="111" t="s">
        <v>1729</v>
      </c>
      <c r="O774" s="111" t="s">
        <v>210</v>
      </c>
      <c r="P774" s="111" t="s">
        <v>2434</v>
      </c>
      <c r="Q774" s="111">
        <v>1</v>
      </c>
      <c r="R774" s="109"/>
      <c r="S774" s="109"/>
      <c r="T774" s="109" t="s">
        <v>7</v>
      </c>
      <c r="U774" s="108">
        <v>1</v>
      </c>
      <c r="V774" s="109">
        <v>2003</v>
      </c>
      <c r="W774" s="108">
        <f>IF(Table1[[#This Row],[ExpenditureDetails1]]=2010,1,(2010-Table1[[#This Row],[ExpenditureDetails1]]))</f>
        <v>7</v>
      </c>
      <c r="X774" s="109">
        <v>0.12</v>
      </c>
      <c r="Y774" s="174">
        <f>Table1[[#This Row],[ExpenditureDetails3]]*100000</f>
        <v>12000</v>
      </c>
      <c r="Z774" s="174">
        <f>Table1[[#This Row],[ExpenditureDetails4]]/Table1[[#This Row],[Component detail 4]]</f>
        <v>12000</v>
      </c>
      <c r="AA774" s="109">
        <v>1</v>
      </c>
      <c r="AB774" s="109">
        <v>10</v>
      </c>
      <c r="AC774" s="174">
        <f>IF(ISNUMBER([ExpenditureDetails4]),[ExpenditureDetails4]*HLOOKUP([ExpenditureDetails1],'Currency Conversion'!$A$6:$BE$45,19,FALSE),"No Data")</f>
        <v>18171.302283951121</v>
      </c>
      <c r="AD774" s="174">
        <f>Table1[[#This Row],[Calculations1]]/exchange_rate_2010</f>
        <v>397.39703771213055</v>
      </c>
      <c r="AE7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1817.1302283951122</v>
      </c>
      <c r="AF774" s="174">
        <f>Table1[[#This Row],[Calculations3]]/exchange_rate_2010</f>
        <v>39.739703771213058</v>
      </c>
      <c r="AG774" s="110"/>
      <c r="AH774" s="53"/>
      <c r="BD774" s="36"/>
      <c r="BE774" s="36"/>
      <c r="BF774" s="36"/>
      <c r="BG774" s="36"/>
      <c r="BH774" s="36"/>
      <c r="BI774" s="36"/>
      <c r="BJ774" s="36"/>
      <c r="BK774" s="48"/>
      <c r="BL774" s="36"/>
      <c r="BM774" s="36"/>
      <c r="BN774" s="36"/>
      <c r="BO774" s="36"/>
      <c r="BP774" s="36"/>
      <c r="BQ774" s="36"/>
      <c r="BR774" s="36"/>
    </row>
    <row r="775" spans="2:70" ht="15" customHeight="1">
      <c r="B775" s="48">
        <v>886</v>
      </c>
      <c r="C775" s="48" t="s">
        <v>1703</v>
      </c>
      <c r="D775" s="108">
        <v>1087</v>
      </c>
      <c r="E775" s="109" t="s">
        <v>2508</v>
      </c>
      <c r="F775" s="109" t="s">
        <v>1814</v>
      </c>
      <c r="G775" s="109" t="s">
        <v>2511</v>
      </c>
      <c r="H775" s="108" t="s">
        <v>1014</v>
      </c>
      <c r="I775" s="108" t="s">
        <v>2966</v>
      </c>
      <c r="J775" s="108" t="s">
        <v>2567</v>
      </c>
      <c r="K775" s="108" t="s">
        <v>2859</v>
      </c>
      <c r="L775" s="108">
        <v>5</v>
      </c>
      <c r="M775" s="110" t="s">
        <v>2796</v>
      </c>
      <c r="N775" s="109" t="s">
        <v>1712</v>
      </c>
      <c r="O775" s="111"/>
      <c r="P775" s="111" t="s">
        <v>1009</v>
      </c>
      <c r="Q775" s="111">
        <v>1</v>
      </c>
      <c r="R775" s="111">
        <v>7.5</v>
      </c>
      <c r="S775" s="111"/>
      <c r="T775" s="109" t="s">
        <v>7</v>
      </c>
      <c r="U775" s="108">
        <v>1</v>
      </c>
      <c r="V775" s="109">
        <v>2003</v>
      </c>
      <c r="W775" s="108">
        <f>IF(Table1[[#This Row],[ExpenditureDetails1]]=2010,1,(2010-Table1[[#This Row],[ExpenditureDetails1]]))</f>
        <v>7</v>
      </c>
      <c r="X775" s="109">
        <v>0.25</v>
      </c>
      <c r="Y775" s="174">
        <f>Table1[[#This Row],[ExpenditureDetails3]]*100000</f>
        <v>25000</v>
      </c>
      <c r="Z775" s="174">
        <f>Table1[[#This Row],[ExpenditureDetails4]]/Table1[[#This Row],[Component detail 4]]</f>
        <v>25000</v>
      </c>
      <c r="AA775" s="109">
        <v>1</v>
      </c>
      <c r="AB775" s="109">
        <v>10</v>
      </c>
      <c r="AC775" s="174">
        <f>IF(ISNUMBER([ExpenditureDetails4]),[ExpenditureDetails4]*HLOOKUP([ExpenditureDetails1],'Currency Conversion'!$A$6:$BE$45,19,FALSE),"No Data")</f>
        <v>37856.879758231502</v>
      </c>
      <c r="AD775" s="174">
        <f>Table1[[#This Row],[Calculations1]]/exchange_rate_2010</f>
        <v>827.91049523360527</v>
      </c>
      <c r="AE7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3785.6879758231503</v>
      </c>
      <c r="AF775" s="174">
        <f>Table1[[#This Row],[Calculations3]]/exchange_rate_2010</f>
        <v>82.791049523360527</v>
      </c>
      <c r="AG775" s="110"/>
      <c r="AH775" s="53"/>
      <c r="BD775" s="36"/>
      <c r="BE775" s="36"/>
      <c r="BF775" s="36"/>
      <c r="BG775" s="36"/>
      <c r="BH775" s="36"/>
      <c r="BI775" s="36"/>
      <c r="BJ775" s="36"/>
      <c r="BK775" s="48"/>
      <c r="BL775" s="36"/>
      <c r="BM775" s="36"/>
      <c r="BN775" s="36"/>
      <c r="BO775" s="36"/>
      <c r="BP775" s="36"/>
      <c r="BQ775" s="36"/>
      <c r="BR775" s="36"/>
    </row>
    <row r="776" spans="2:70" ht="15" customHeight="1">
      <c r="B776" s="48">
        <v>887</v>
      </c>
      <c r="C776" s="48" t="s">
        <v>1703</v>
      </c>
      <c r="D776" s="108">
        <v>1087</v>
      </c>
      <c r="E776" s="109" t="s">
        <v>2508</v>
      </c>
      <c r="F776" s="109" t="s">
        <v>1814</v>
      </c>
      <c r="G776" s="109" t="s">
        <v>2511</v>
      </c>
      <c r="H776" s="108" t="s">
        <v>1014</v>
      </c>
      <c r="I776" s="108" t="s">
        <v>2966</v>
      </c>
      <c r="J776" s="108" t="s">
        <v>2567</v>
      </c>
      <c r="K776" s="108" t="s">
        <v>2859</v>
      </c>
      <c r="L776" s="108">
        <v>5</v>
      </c>
      <c r="M776" s="110" t="s">
        <v>2796</v>
      </c>
      <c r="N776" s="111" t="s">
        <v>1729</v>
      </c>
      <c r="O776" s="111" t="s">
        <v>1718</v>
      </c>
      <c r="P776" s="111" t="s">
        <v>1025</v>
      </c>
      <c r="Q776" s="109">
        <v>2</v>
      </c>
      <c r="R776" s="109"/>
      <c r="S776" s="109"/>
      <c r="T776" s="109" t="s">
        <v>7</v>
      </c>
      <c r="U776" s="108">
        <v>1</v>
      </c>
      <c r="V776" s="109">
        <v>2009</v>
      </c>
      <c r="W776" s="108">
        <f>IF(Table1[[#This Row],[ExpenditureDetails1]]=2010,1,(2010-Table1[[#This Row],[ExpenditureDetails1]]))</f>
        <v>1</v>
      </c>
      <c r="X776" s="109">
        <v>0.08</v>
      </c>
      <c r="Y776" s="174">
        <f>Table1[[#This Row],[ExpenditureDetails3]]*100000</f>
        <v>8000</v>
      </c>
      <c r="Z776" s="174">
        <f>Table1[[#This Row],[ExpenditureDetails4]]/Table1[[#This Row],[Component detail 4]]</f>
        <v>4000</v>
      </c>
      <c r="AA776" s="109">
        <v>1</v>
      </c>
      <c r="AB776" s="109">
        <v>10</v>
      </c>
      <c r="AC776" s="174">
        <f>IF(ISNUMBER([ExpenditureDetails4]),[ExpenditureDetails4]*HLOOKUP([ExpenditureDetails1],'Currency Conversion'!$A$6:$BE$45,19,FALSE),"No Data")</f>
        <v>8603.3299992290194</v>
      </c>
      <c r="AD776" s="174">
        <f>Table1[[#This Row],[Calculations1]]/exchange_rate_2010</f>
        <v>188.15040346189835</v>
      </c>
      <c r="AE7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860.33299992290199</v>
      </c>
      <c r="AF776" s="174">
        <f>Table1[[#This Row],[Calculations3]]/exchange_rate_2010</f>
        <v>18.815040346189836</v>
      </c>
      <c r="AG776" s="110"/>
      <c r="AH776" s="53"/>
      <c r="BD776" s="36"/>
      <c r="BE776" s="36"/>
      <c r="BF776" s="36"/>
      <c r="BG776" s="36"/>
      <c r="BH776" s="36"/>
      <c r="BI776" s="36"/>
      <c r="BJ776" s="36"/>
      <c r="BK776" s="48"/>
      <c r="BL776" s="36"/>
      <c r="BM776" s="36"/>
      <c r="BN776" s="36"/>
      <c r="BO776" s="36"/>
      <c r="BP776" s="36"/>
      <c r="BQ776" s="36"/>
      <c r="BR776" s="36"/>
    </row>
    <row r="777" spans="2:70" ht="15" customHeight="1">
      <c r="B777" s="48">
        <v>888</v>
      </c>
      <c r="C777" s="48" t="s">
        <v>1703</v>
      </c>
      <c r="D777" s="108">
        <v>1087</v>
      </c>
      <c r="E777" s="109" t="s">
        <v>2508</v>
      </c>
      <c r="F777" s="109" t="s">
        <v>1814</v>
      </c>
      <c r="G777" s="109" t="s">
        <v>2511</v>
      </c>
      <c r="H777" s="108" t="s">
        <v>1014</v>
      </c>
      <c r="I777" s="108" t="s">
        <v>2966</v>
      </c>
      <c r="J777" s="108" t="s">
        <v>2567</v>
      </c>
      <c r="K777" s="108" t="s">
        <v>2859</v>
      </c>
      <c r="L777" s="108">
        <v>5</v>
      </c>
      <c r="M777" s="110" t="s">
        <v>2796</v>
      </c>
      <c r="N777" s="111" t="s">
        <v>1719</v>
      </c>
      <c r="O777" s="111"/>
      <c r="P777" s="111" t="s">
        <v>1001</v>
      </c>
      <c r="Q777" s="111">
        <v>1</v>
      </c>
      <c r="R777" s="109"/>
      <c r="S777" s="109"/>
      <c r="T777" s="109" t="s">
        <v>31</v>
      </c>
      <c r="U777" s="108">
        <v>3</v>
      </c>
      <c r="V777" s="109">
        <v>2008</v>
      </c>
      <c r="W777" s="108"/>
      <c r="X777" s="109">
        <v>0.3</v>
      </c>
      <c r="Y777" s="174">
        <f>Table1[[#This Row],[ExpenditureDetails3]]*100000</f>
        <v>30000</v>
      </c>
      <c r="Z777" s="174">
        <f>Table1[[#This Row],[ExpenditureDetails4]]/Table1[[#This Row],[Component detail 4]]</f>
        <v>30000</v>
      </c>
      <c r="AA777" s="109">
        <v>1</v>
      </c>
      <c r="AB777" s="109"/>
      <c r="AC777" s="174">
        <f>IF(ISNUMBER([ExpenditureDetails4]),[ExpenditureDetails4]*HLOOKUP([ExpenditureDetails1],'Currency Conversion'!$A$6:$BE$45,19,FALSE),"No Data")</f>
        <v>34422.092493132339</v>
      </c>
      <c r="AD777" s="174">
        <f>Table1[[#This Row],[Calculations1]]/exchange_rate_2010</f>
        <v>752.79346382924075</v>
      </c>
      <c r="AE7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777" s="174">
        <f>Table1[[#This Row],[Calculations3]]/exchange_rate_2010</f>
        <v>752.79346382924075</v>
      </c>
      <c r="AG777" s="110"/>
      <c r="AH777" s="53"/>
      <c r="BD777" s="36"/>
      <c r="BE777" s="36"/>
      <c r="BF777" s="36"/>
      <c r="BG777" s="36"/>
      <c r="BH777" s="36"/>
      <c r="BI777" s="36"/>
      <c r="BJ777" s="36"/>
      <c r="BK777" s="48"/>
      <c r="BL777" s="36"/>
      <c r="BM777" s="36"/>
      <c r="BN777" s="36"/>
      <c r="BO777" s="36"/>
      <c r="BP777" s="36"/>
      <c r="BQ777" s="36"/>
      <c r="BR777" s="36"/>
    </row>
    <row r="778" spans="2:70" ht="15" customHeight="1">
      <c r="B778" s="48">
        <v>890</v>
      </c>
      <c r="C778" s="48" t="s">
        <v>1703</v>
      </c>
      <c r="D778" s="108">
        <v>1087</v>
      </c>
      <c r="E778" s="109" t="s">
        <v>2508</v>
      </c>
      <c r="F778" s="109" t="s">
        <v>1814</v>
      </c>
      <c r="G778" s="109" t="s">
        <v>2511</v>
      </c>
      <c r="H778" s="108" t="s">
        <v>1014</v>
      </c>
      <c r="I778" s="108" t="s">
        <v>2966</v>
      </c>
      <c r="J778" s="108" t="s">
        <v>2567</v>
      </c>
      <c r="K778" s="108" t="s">
        <v>2859</v>
      </c>
      <c r="L778" s="108">
        <v>5</v>
      </c>
      <c r="M778" s="110" t="s">
        <v>2796</v>
      </c>
      <c r="N778" s="111" t="s">
        <v>1728</v>
      </c>
      <c r="O778" s="111" t="s">
        <v>501</v>
      </c>
      <c r="P778" s="111" t="s">
        <v>1024</v>
      </c>
      <c r="Q778" s="111">
        <v>1</v>
      </c>
      <c r="R778" s="109">
        <v>110</v>
      </c>
      <c r="S778" s="109"/>
      <c r="T778" s="109" t="s">
        <v>7</v>
      </c>
      <c r="U778" s="108">
        <v>1</v>
      </c>
      <c r="V778" s="109">
        <v>1998</v>
      </c>
      <c r="W778" s="108">
        <f>IF(Table1[[#This Row],[ExpenditureDetails1]]=2010,1,(2010-Table1[[#This Row],[ExpenditureDetails1]]))</f>
        <v>12</v>
      </c>
      <c r="X778" s="109">
        <v>3</v>
      </c>
      <c r="Y778" s="174">
        <f>Table1[[#This Row],[ExpenditureDetails3]]*100000</f>
        <v>300000</v>
      </c>
      <c r="Z778" s="174">
        <f>Table1[[#This Row],[ExpenditureDetails4]]/Table1[[#This Row],[Component detail 4]]</f>
        <v>300000</v>
      </c>
      <c r="AA778" s="109">
        <v>1</v>
      </c>
      <c r="AB778" s="109">
        <v>30</v>
      </c>
      <c r="AC778" s="174">
        <f>IF(ISNUMBER([ExpenditureDetails4]),[ExpenditureDetails4]*HLOOKUP([ExpenditureDetails1],'Currency Conversion'!$A$6:$BE$45,19,FALSE),"No Data")</f>
        <v>563716.19069685123</v>
      </c>
      <c r="AD778" s="174">
        <f>Table1[[#This Row],[Calculations1]]/exchange_rate_2010</f>
        <v>12328.183241503208</v>
      </c>
      <c r="AE7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18790.539689895042</v>
      </c>
      <c r="AF778" s="174">
        <f>Table1[[#This Row],[Calculations3]]/exchange_rate_2010</f>
        <v>410.93944138344023</v>
      </c>
      <c r="AG778" s="110"/>
      <c r="AH778" s="53"/>
      <c r="BD778" s="36"/>
      <c r="BE778" s="36"/>
      <c r="BF778" s="36"/>
      <c r="BG778" s="36"/>
      <c r="BH778" s="36"/>
      <c r="BI778" s="36"/>
      <c r="BJ778" s="36"/>
      <c r="BK778" s="48"/>
      <c r="BL778" s="36"/>
      <c r="BM778" s="36"/>
      <c r="BN778" s="36"/>
      <c r="BO778" s="36"/>
      <c r="BP778" s="36"/>
      <c r="BQ778" s="36"/>
      <c r="BR778" s="36"/>
    </row>
    <row r="779" spans="2:70" ht="15" customHeight="1">
      <c r="B779" s="48">
        <v>891</v>
      </c>
      <c r="C779" s="48" t="s">
        <v>1703</v>
      </c>
      <c r="D779" s="108">
        <v>1087</v>
      </c>
      <c r="E779" s="109" t="s">
        <v>2508</v>
      </c>
      <c r="F779" s="109" t="s">
        <v>1814</v>
      </c>
      <c r="G779" s="109" t="s">
        <v>2511</v>
      </c>
      <c r="H779" s="108" t="s">
        <v>1014</v>
      </c>
      <c r="I779" s="108" t="s">
        <v>2966</v>
      </c>
      <c r="J779" s="108" t="s">
        <v>2567</v>
      </c>
      <c r="K779" s="108" t="s">
        <v>2859</v>
      </c>
      <c r="L779" s="108">
        <v>5</v>
      </c>
      <c r="M779" s="110" t="s">
        <v>2796</v>
      </c>
      <c r="N779" s="111" t="s">
        <v>1728</v>
      </c>
      <c r="O779" s="111" t="s">
        <v>501</v>
      </c>
      <c r="P779" s="111" t="s">
        <v>1018</v>
      </c>
      <c r="Q779" s="111">
        <v>1</v>
      </c>
      <c r="R779" s="109">
        <v>90</v>
      </c>
      <c r="S779" s="109"/>
      <c r="T779" s="109" t="s">
        <v>7</v>
      </c>
      <c r="U779" s="108">
        <v>1</v>
      </c>
      <c r="V779" s="109">
        <v>1993</v>
      </c>
      <c r="W779" s="108">
        <f>IF(Table1[[#This Row],[ExpenditureDetails1]]=2010,1,(2010-Table1[[#This Row],[ExpenditureDetails1]]))</f>
        <v>17</v>
      </c>
      <c r="X779" s="109">
        <v>2</v>
      </c>
      <c r="Y779" s="174">
        <f>Table1[[#This Row],[ExpenditureDetails3]]*100000</f>
        <v>200000</v>
      </c>
      <c r="Z779" s="174">
        <f>Table1[[#This Row],[ExpenditureDetails4]]/Table1[[#This Row],[Component detail 4]]</f>
        <v>200000</v>
      </c>
      <c r="AA779" s="109">
        <v>1</v>
      </c>
      <c r="AB779" s="109">
        <v>30</v>
      </c>
      <c r="AC779" s="174">
        <f>IF(ISNUMBER([ExpenditureDetails4]),[ExpenditureDetails4]*HLOOKUP([ExpenditureDetails1],'Currency Conversion'!$A$6:$BE$45,19,FALSE),"No Data")</f>
        <v>566892.59616862598</v>
      </c>
      <c r="AD779" s="174">
        <f>Table1[[#This Row],[Calculations1]]/exchange_rate_2010</f>
        <v>12397.649595941146</v>
      </c>
      <c r="AE7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18896.419872287534</v>
      </c>
      <c r="AF779" s="174">
        <f>Table1[[#This Row],[Calculations3]]/exchange_rate_2010</f>
        <v>413.25498653137157</v>
      </c>
      <c r="AG779" s="110"/>
      <c r="AH779" s="53"/>
      <c r="BD779" s="36"/>
      <c r="BE779" s="36"/>
      <c r="BF779" s="36"/>
      <c r="BG779" s="36"/>
      <c r="BH779" s="36"/>
      <c r="BI779" s="36"/>
      <c r="BJ779" s="36"/>
      <c r="BK779" s="48"/>
      <c r="BL779" s="36"/>
      <c r="BM779" s="36"/>
      <c r="BN779" s="36"/>
      <c r="BO779" s="36"/>
      <c r="BP779" s="36"/>
      <c r="BQ779" s="36"/>
      <c r="BR779" s="36"/>
    </row>
    <row r="780" spans="2:70" ht="15" customHeight="1">
      <c r="B780" s="48">
        <v>892</v>
      </c>
      <c r="C780" s="48" t="s">
        <v>1703</v>
      </c>
      <c r="D780" s="108">
        <v>1087</v>
      </c>
      <c r="E780" s="109" t="s">
        <v>2508</v>
      </c>
      <c r="F780" s="109" t="s">
        <v>1814</v>
      </c>
      <c r="G780" s="109" t="s">
        <v>2511</v>
      </c>
      <c r="H780" s="108" t="s">
        <v>1014</v>
      </c>
      <c r="I780" s="108" t="s">
        <v>2966</v>
      </c>
      <c r="J780" s="108" t="s">
        <v>2567</v>
      </c>
      <c r="K780" s="108" t="s">
        <v>2859</v>
      </c>
      <c r="L780" s="108">
        <v>5</v>
      </c>
      <c r="M780" s="110" t="s">
        <v>2796</v>
      </c>
      <c r="N780" s="111" t="s">
        <v>1717</v>
      </c>
      <c r="O780" s="111"/>
      <c r="P780" s="111" t="s">
        <v>1026</v>
      </c>
      <c r="Q780" s="109">
        <v>2</v>
      </c>
      <c r="R780" s="109"/>
      <c r="S780" s="109"/>
      <c r="T780" s="109" t="s">
        <v>31</v>
      </c>
      <c r="U780" s="108">
        <v>3</v>
      </c>
      <c r="V780" s="109">
        <v>2008</v>
      </c>
      <c r="W780" s="108"/>
      <c r="X780" s="109">
        <v>0.72</v>
      </c>
      <c r="Y780" s="174">
        <f>Table1[[#This Row],[ExpenditureDetails3]]*100000</f>
        <v>72000</v>
      </c>
      <c r="Z780" s="174">
        <f>Table1[[#This Row],[ExpenditureDetails4]]/Table1[[#This Row],[Component detail 4]]</f>
        <v>36000</v>
      </c>
      <c r="AA780" s="109">
        <v>1</v>
      </c>
      <c r="AB780" s="109"/>
      <c r="AC780" s="174">
        <f>IF(ISNUMBER([ExpenditureDetails4]),[ExpenditureDetails4]*HLOOKUP([ExpenditureDetails1],'Currency Conversion'!$A$6:$BE$45,19,FALSE),"No Data")</f>
        <v>82613.02198351761</v>
      </c>
      <c r="AD780" s="174">
        <f>Table1[[#This Row],[Calculations1]]/exchange_rate_2010</f>
        <v>1806.7043131901776</v>
      </c>
      <c r="AE7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82613.02198351761</v>
      </c>
      <c r="AF780" s="174">
        <f>Table1[[#This Row],[Calculations3]]/exchange_rate_2010</f>
        <v>1806.7043131901776</v>
      </c>
      <c r="AG780" s="110"/>
      <c r="AH780" s="53"/>
      <c r="BD780" s="36"/>
      <c r="BE780" s="36"/>
      <c r="BF780" s="36"/>
      <c r="BG780" s="36"/>
      <c r="BH780" s="36"/>
      <c r="BI780" s="36"/>
      <c r="BJ780" s="36"/>
      <c r="BK780" s="48"/>
      <c r="BL780" s="36"/>
      <c r="BM780" s="36"/>
      <c r="BN780" s="36"/>
      <c r="BO780" s="36"/>
      <c r="BP780" s="36"/>
      <c r="BQ780" s="36"/>
      <c r="BR780" s="36"/>
    </row>
    <row r="781" spans="2:70" ht="15" customHeight="1">
      <c r="B781" s="48">
        <v>896</v>
      </c>
      <c r="C781" s="48" t="s">
        <v>1703</v>
      </c>
      <c r="D781" s="108">
        <v>1087</v>
      </c>
      <c r="E781" s="109" t="s">
        <v>2508</v>
      </c>
      <c r="F781" s="109" t="s">
        <v>1814</v>
      </c>
      <c r="G781" s="109" t="s">
        <v>2511</v>
      </c>
      <c r="H781" s="108" t="s">
        <v>1014</v>
      </c>
      <c r="I781" s="108" t="s">
        <v>2966</v>
      </c>
      <c r="J781" s="108" t="s">
        <v>2567</v>
      </c>
      <c r="K781" s="108" t="s">
        <v>2859</v>
      </c>
      <c r="L781" s="108">
        <v>5</v>
      </c>
      <c r="M781" s="110" t="s">
        <v>2796</v>
      </c>
      <c r="N781" s="111" t="s">
        <v>2474</v>
      </c>
      <c r="O781" s="111"/>
      <c r="P781" s="111" t="s">
        <v>77</v>
      </c>
      <c r="Q781" s="111">
        <v>1</v>
      </c>
      <c r="R781" s="109"/>
      <c r="S781" s="109"/>
      <c r="T781" s="109" t="s">
        <v>31</v>
      </c>
      <c r="U781" s="108">
        <v>3</v>
      </c>
      <c r="V781" s="109">
        <v>2008</v>
      </c>
      <c r="W781" s="108"/>
      <c r="X781" s="109">
        <v>0.29899999999999999</v>
      </c>
      <c r="Y781" s="174">
        <f>Table1[[#This Row],[ExpenditureDetails3]]*100000</f>
        <v>29900</v>
      </c>
      <c r="Z781" s="174">
        <f>Table1[[#This Row],[ExpenditureDetails4]]/Table1[[#This Row],[Component detail 4]]</f>
        <v>29900</v>
      </c>
      <c r="AA781" s="109">
        <v>1</v>
      </c>
      <c r="AB781" s="109"/>
      <c r="AC781" s="174">
        <f>IF(ISNUMBER([ExpenditureDetails4]),[ExpenditureDetails4]*HLOOKUP([ExpenditureDetails1],'Currency Conversion'!$A$6:$BE$45,19,FALSE),"No Data")</f>
        <v>34307.352184821895</v>
      </c>
      <c r="AD781" s="174">
        <f>Table1[[#This Row],[Calculations1]]/exchange_rate_2010</f>
        <v>750.28415228314316</v>
      </c>
      <c r="AE7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34307.352184821895</v>
      </c>
      <c r="AF781" s="174">
        <f>Table1[[#This Row],[Calculations3]]/exchange_rate_2010</f>
        <v>750.28415228314316</v>
      </c>
      <c r="AG781" s="110"/>
      <c r="AH781" s="53"/>
      <c r="BD781" s="36"/>
      <c r="BE781" s="36"/>
      <c r="BF781" s="36"/>
      <c r="BG781" s="36"/>
      <c r="BH781" s="36"/>
      <c r="BI781" s="36"/>
      <c r="BJ781" s="36"/>
      <c r="BK781" s="48"/>
      <c r="BL781" s="36"/>
      <c r="BM781" s="36"/>
      <c r="BN781" s="36"/>
      <c r="BO781" s="36"/>
      <c r="BP781" s="36"/>
      <c r="BQ781" s="36"/>
      <c r="BR781" s="36"/>
    </row>
    <row r="782" spans="2:70" ht="15" customHeight="1">
      <c r="B782" s="48">
        <v>897</v>
      </c>
      <c r="C782" s="48" t="s">
        <v>1703</v>
      </c>
      <c r="D782" s="108">
        <v>1087</v>
      </c>
      <c r="E782" s="109" t="s">
        <v>2508</v>
      </c>
      <c r="F782" s="109" t="s">
        <v>1814</v>
      </c>
      <c r="G782" s="109" t="s">
        <v>2511</v>
      </c>
      <c r="H782" s="108" t="s">
        <v>1014</v>
      </c>
      <c r="I782" s="108" t="s">
        <v>2966</v>
      </c>
      <c r="J782" s="108" t="s">
        <v>2567</v>
      </c>
      <c r="K782" s="108" t="s">
        <v>2859</v>
      </c>
      <c r="L782" s="108">
        <v>5</v>
      </c>
      <c r="M782" s="110" t="s">
        <v>2796</v>
      </c>
      <c r="N782" s="111" t="s">
        <v>20</v>
      </c>
      <c r="O782" s="111" t="s">
        <v>2466</v>
      </c>
      <c r="P782" s="111" t="s">
        <v>1022</v>
      </c>
      <c r="Q782" s="109">
        <v>8</v>
      </c>
      <c r="R782" s="109"/>
      <c r="S782" s="109"/>
      <c r="T782" s="109" t="s">
        <v>7</v>
      </c>
      <c r="U782" s="108">
        <v>1</v>
      </c>
      <c r="V782" s="109">
        <v>1993</v>
      </c>
      <c r="W782" s="108">
        <f>IF(Table1[[#This Row],[ExpenditureDetails1]]=2010,1,(2010-Table1[[#This Row],[ExpenditureDetails1]]))</f>
        <v>17</v>
      </c>
      <c r="X782" s="109">
        <v>9.2450000000000004E-2</v>
      </c>
      <c r="Y782" s="174">
        <f>Table1[[#This Row],[ExpenditureDetails3]]*100000</f>
        <v>9245</v>
      </c>
      <c r="Z782" s="174">
        <f>Table1[[#This Row],[ExpenditureDetails4]]/Table1[[#This Row],[Component detail 4]]</f>
        <v>1155.625</v>
      </c>
      <c r="AA782" s="109">
        <v>1</v>
      </c>
      <c r="AB782" s="109">
        <v>10</v>
      </c>
      <c r="AC782" s="174">
        <f>IF(ISNUMBER([ExpenditureDetails4]),[ExpenditureDetails4]*HLOOKUP([ExpenditureDetails1],'Currency Conversion'!$A$6:$BE$45,19,FALSE),"No Data")</f>
        <v>26204.610257894739</v>
      </c>
      <c r="AD782" s="174">
        <f>Table1[[#This Row],[Calculations1]]/exchange_rate_2010</f>
        <v>573.08135257237961</v>
      </c>
      <c r="AE7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2620.4610257894738</v>
      </c>
      <c r="AF782" s="174">
        <f>Table1[[#This Row],[Calculations3]]/exchange_rate_2010</f>
        <v>57.30813525723795</v>
      </c>
      <c r="AG782" s="110"/>
      <c r="AH782" s="53"/>
      <c r="BD782" s="36"/>
      <c r="BE782" s="36"/>
      <c r="BF782" s="36"/>
      <c r="BG782" s="36"/>
      <c r="BH782" s="36"/>
      <c r="BI782" s="36"/>
      <c r="BJ782" s="36"/>
      <c r="BK782" s="48"/>
      <c r="BL782" s="36"/>
      <c r="BM782" s="36"/>
      <c r="BN782" s="36"/>
      <c r="BO782" s="36"/>
      <c r="BP782" s="36"/>
      <c r="BQ782" s="36"/>
      <c r="BR782" s="36"/>
    </row>
    <row r="783" spans="2:70" ht="15" customHeight="1">
      <c r="B783" s="48">
        <v>898</v>
      </c>
      <c r="C783" s="48" t="s">
        <v>1703</v>
      </c>
      <c r="D783" s="108">
        <v>162</v>
      </c>
      <c r="E783" s="109" t="s">
        <v>2508</v>
      </c>
      <c r="F783" s="109" t="s">
        <v>1815</v>
      </c>
      <c r="G783" s="109" t="s">
        <v>481</v>
      </c>
      <c r="H783" s="108" t="s">
        <v>486</v>
      </c>
      <c r="I783" s="108" t="s">
        <v>2528</v>
      </c>
      <c r="J783" s="108" t="s">
        <v>2528</v>
      </c>
      <c r="K783" s="108"/>
      <c r="L783" s="108">
        <v>1</v>
      </c>
      <c r="M783" s="110" t="s">
        <v>2617</v>
      </c>
      <c r="N783" s="109" t="s">
        <v>1729</v>
      </c>
      <c r="O783" s="109" t="s">
        <v>519</v>
      </c>
      <c r="P783" s="109" t="s">
        <v>108</v>
      </c>
      <c r="Q783" s="111">
        <v>1</v>
      </c>
      <c r="R783" s="111"/>
      <c r="S783" s="111"/>
      <c r="T783" s="109" t="s">
        <v>7</v>
      </c>
      <c r="U783" s="108">
        <v>1</v>
      </c>
      <c r="V783" s="109">
        <v>2003</v>
      </c>
      <c r="W783" s="108">
        <f>IF(Table1[[#This Row],[ExpenditureDetails1]]=2010,1,(2010-Table1[[#This Row],[ExpenditureDetails1]]))</f>
        <v>7</v>
      </c>
      <c r="X783" s="109">
        <v>0.3</v>
      </c>
      <c r="Y783" s="174">
        <f>Table1[[#This Row],[ExpenditureDetails3]]*100000</f>
        <v>30000</v>
      </c>
      <c r="Z783" s="174">
        <f>Table1[[#This Row],[ExpenditureDetails4]]/Table1[[#This Row],[Component detail 4]]</f>
        <v>30000</v>
      </c>
      <c r="AA783" s="109">
        <v>1</v>
      </c>
      <c r="AB783" s="109">
        <v>10</v>
      </c>
      <c r="AC783" s="174">
        <f>IF(ISNUMBER([ExpenditureDetails4]),[ExpenditureDetails4]*HLOOKUP([ExpenditureDetails1],'Currency Conversion'!$A$6:$BE$45,19,FALSE),"No Data")</f>
        <v>45428.255709877805</v>
      </c>
      <c r="AD783" s="174">
        <f>Table1[[#This Row],[Calculations1]]/exchange_rate_2010</f>
        <v>993.49259428032644</v>
      </c>
      <c r="AE7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4542.8255709877803</v>
      </c>
      <c r="AF783" s="174">
        <f>Table1[[#This Row],[Calculations3]]/exchange_rate_2010</f>
        <v>99.349259428032639</v>
      </c>
      <c r="AG783" s="110"/>
      <c r="AH783" s="53"/>
      <c r="BD783" s="36"/>
      <c r="BE783" s="36"/>
      <c r="BF783" s="36"/>
      <c r="BG783" s="36"/>
      <c r="BH783" s="36"/>
      <c r="BI783" s="36"/>
      <c r="BJ783" s="36"/>
      <c r="BK783" s="48"/>
      <c r="BL783" s="36"/>
      <c r="BM783" s="36"/>
      <c r="BN783" s="36"/>
      <c r="BO783" s="36"/>
      <c r="BP783" s="36"/>
      <c r="BQ783" s="36"/>
      <c r="BR783" s="36"/>
    </row>
    <row r="784" spans="2:70" ht="15" customHeight="1">
      <c r="B784" s="48">
        <v>899</v>
      </c>
      <c r="C784" s="48" t="s">
        <v>1703</v>
      </c>
      <c r="D784" s="108">
        <v>162</v>
      </c>
      <c r="E784" s="109" t="s">
        <v>2508</v>
      </c>
      <c r="F784" s="109" t="s">
        <v>1815</v>
      </c>
      <c r="G784" s="109" t="s">
        <v>481</v>
      </c>
      <c r="H784" s="108" t="s">
        <v>486</v>
      </c>
      <c r="I784" s="108" t="s">
        <v>2528</v>
      </c>
      <c r="J784" s="108" t="s">
        <v>2528</v>
      </c>
      <c r="K784" s="108"/>
      <c r="L784" s="108">
        <v>1</v>
      </c>
      <c r="M784" s="110" t="s">
        <v>2617</v>
      </c>
      <c r="N784" s="109" t="s">
        <v>1729</v>
      </c>
      <c r="O784" s="109" t="s">
        <v>519</v>
      </c>
      <c r="P784" s="109" t="s">
        <v>110</v>
      </c>
      <c r="Q784" s="111">
        <v>1</v>
      </c>
      <c r="R784" s="111"/>
      <c r="S784" s="111"/>
      <c r="T784" s="109" t="s">
        <v>7</v>
      </c>
      <c r="U784" s="108">
        <v>1</v>
      </c>
      <c r="V784" s="109">
        <v>2005</v>
      </c>
      <c r="W784" s="108">
        <f>IF(Table1[[#This Row],[ExpenditureDetails1]]=2010,1,(2010-Table1[[#This Row],[ExpenditureDetails1]]))</f>
        <v>5</v>
      </c>
      <c r="X784" s="109">
        <v>0.35</v>
      </c>
      <c r="Y784" s="174">
        <f>Table1[[#This Row],[ExpenditureDetails3]]*100000</f>
        <v>35000</v>
      </c>
      <c r="Z784" s="174">
        <f>Table1[[#This Row],[ExpenditureDetails4]]/Table1[[#This Row],[Component detail 4]]</f>
        <v>35000</v>
      </c>
      <c r="AA784" s="109">
        <v>1</v>
      </c>
      <c r="AB784" s="109">
        <v>10</v>
      </c>
      <c r="AC784" s="174">
        <f>IF(ISNUMBER([ExpenditureDetails4]),[ExpenditureDetails4]*HLOOKUP([ExpenditureDetails1],'Currency Conversion'!$A$6:$BE$45,19,FALSE),"No Data")</f>
        <v>47082.472757472948</v>
      </c>
      <c r="AD784" s="174">
        <f>Table1[[#This Row],[Calculations1]]/exchange_rate_2010</f>
        <v>1029.6694705534053</v>
      </c>
      <c r="AE7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784" s="174">
        <f>Table1[[#This Row],[Calculations3]]/exchange_rate_2010</f>
        <v>102.96694705534054</v>
      </c>
      <c r="AG784" s="110"/>
      <c r="AH784" s="53"/>
      <c r="BD784" s="36"/>
      <c r="BE784" s="36"/>
      <c r="BF784" s="36"/>
      <c r="BG784" s="36"/>
      <c r="BH784" s="36"/>
      <c r="BI784" s="36"/>
      <c r="BJ784" s="36"/>
      <c r="BK784" s="48"/>
      <c r="BL784" s="36"/>
      <c r="BM784" s="36"/>
      <c r="BN784" s="36"/>
      <c r="BO784" s="36"/>
      <c r="BP784" s="36"/>
      <c r="BQ784" s="36"/>
      <c r="BR784" s="36"/>
    </row>
    <row r="785" spans="2:70" ht="15" customHeight="1">
      <c r="B785" s="48">
        <v>900</v>
      </c>
      <c r="C785" s="48" t="s">
        <v>1703</v>
      </c>
      <c r="D785" s="108">
        <v>162</v>
      </c>
      <c r="E785" s="109" t="s">
        <v>2508</v>
      </c>
      <c r="F785" s="109" t="s">
        <v>1815</v>
      </c>
      <c r="G785" s="109" t="s">
        <v>481</v>
      </c>
      <c r="H785" s="108" t="s">
        <v>486</v>
      </c>
      <c r="I785" s="108" t="s">
        <v>2528</v>
      </c>
      <c r="J785" s="108" t="s">
        <v>2528</v>
      </c>
      <c r="K785" s="108"/>
      <c r="L785" s="108">
        <v>1</v>
      </c>
      <c r="M785" s="110" t="s">
        <v>2617</v>
      </c>
      <c r="N785" s="109" t="s">
        <v>1729</v>
      </c>
      <c r="O785" s="109" t="s">
        <v>519</v>
      </c>
      <c r="P785" s="109" t="s">
        <v>112</v>
      </c>
      <c r="Q785" s="111">
        <v>1</v>
      </c>
      <c r="R785" s="111"/>
      <c r="S785" s="111"/>
      <c r="T785" s="109" t="s">
        <v>7</v>
      </c>
      <c r="U785" s="108">
        <v>1</v>
      </c>
      <c r="V785" s="109">
        <v>1985</v>
      </c>
      <c r="W785" s="108">
        <f>IF(Table1[[#This Row],[ExpenditureDetails1]]=2010,1,(2010-Table1[[#This Row],[ExpenditureDetails1]]))</f>
        <v>25</v>
      </c>
      <c r="X785" s="109">
        <v>0.25</v>
      </c>
      <c r="Y785" s="174">
        <f>Table1[[#This Row],[ExpenditureDetails3]]*100000</f>
        <v>25000</v>
      </c>
      <c r="Z785" s="174">
        <f>Table1[[#This Row],[ExpenditureDetails4]]/Table1[[#This Row],[Component detail 4]]</f>
        <v>25000</v>
      </c>
      <c r="AA785" s="109">
        <v>1</v>
      </c>
      <c r="AB785" s="109">
        <v>10</v>
      </c>
      <c r="AC785" s="174">
        <f>IF(ISNUMBER([ExpenditureDetails4]),[ExpenditureDetails4]*HLOOKUP([ExpenditureDetails1],'Currency Conversion'!$A$6:$BE$45,19,FALSE),"No Data")</f>
        <v>142843.62925455291</v>
      </c>
      <c r="AD785" s="174">
        <f>Table1[[#This Row],[Calculations1]]/exchange_rate_2010</f>
        <v>3123.9167251069571</v>
      </c>
      <c r="AE7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14284.362925455291</v>
      </c>
      <c r="AF785" s="174">
        <f>Table1[[#This Row],[Calculations3]]/exchange_rate_2010</f>
        <v>312.39167251069568</v>
      </c>
      <c r="AG785" s="110"/>
      <c r="AH785" s="53"/>
      <c r="BD785" s="36"/>
      <c r="BE785" s="36"/>
      <c r="BF785" s="36"/>
      <c r="BG785" s="36"/>
      <c r="BH785" s="36"/>
      <c r="BI785" s="36"/>
      <c r="BJ785" s="36"/>
      <c r="BK785" s="48"/>
      <c r="BL785" s="36"/>
      <c r="BM785" s="36"/>
      <c r="BN785" s="36"/>
      <c r="BO785" s="36"/>
      <c r="BP785" s="36"/>
      <c r="BQ785" s="36"/>
      <c r="BR785" s="36"/>
    </row>
    <row r="786" spans="2:70" ht="15" customHeight="1">
      <c r="B786" s="48">
        <v>901</v>
      </c>
      <c r="C786" s="48" t="s">
        <v>1703</v>
      </c>
      <c r="D786" s="108">
        <v>162</v>
      </c>
      <c r="E786" s="109" t="s">
        <v>2508</v>
      </c>
      <c r="F786" s="109" t="s">
        <v>1815</v>
      </c>
      <c r="G786" s="109" t="s">
        <v>481</v>
      </c>
      <c r="H786" s="108" t="s">
        <v>486</v>
      </c>
      <c r="I786" s="108" t="s">
        <v>2528</v>
      </c>
      <c r="J786" s="108" t="s">
        <v>2528</v>
      </c>
      <c r="K786" s="108"/>
      <c r="L786" s="108">
        <v>1</v>
      </c>
      <c r="M786" s="110" t="s">
        <v>2617</v>
      </c>
      <c r="N786" s="109" t="s">
        <v>1729</v>
      </c>
      <c r="O786" s="109" t="s">
        <v>519</v>
      </c>
      <c r="P786" s="109" t="s">
        <v>113</v>
      </c>
      <c r="Q786" s="111">
        <v>1</v>
      </c>
      <c r="R786" s="111"/>
      <c r="S786" s="111"/>
      <c r="T786" s="109" t="s">
        <v>7</v>
      </c>
      <c r="U786" s="108">
        <v>1</v>
      </c>
      <c r="V786" s="109">
        <v>2006</v>
      </c>
      <c r="W786" s="108">
        <f>IF(Table1[[#This Row],[ExpenditureDetails1]]=2010,1,(2010-Table1[[#This Row],[ExpenditureDetails1]]))</f>
        <v>4</v>
      </c>
      <c r="X786" s="109">
        <v>0.35</v>
      </c>
      <c r="Y786" s="174">
        <f>Table1[[#This Row],[ExpenditureDetails3]]*100000</f>
        <v>35000</v>
      </c>
      <c r="Z786" s="174">
        <f>Table1[[#This Row],[ExpenditureDetails4]]/Table1[[#This Row],[Component detail 4]]</f>
        <v>35000</v>
      </c>
      <c r="AA786" s="109">
        <v>1</v>
      </c>
      <c r="AB786" s="109">
        <v>10</v>
      </c>
      <c r="AC786" s="174">
        <f>IF(ISNUMBER([ExpenditureDetails4]),[ExpenditureDetails4]*HLOOKUP([ExpenditureDetails1],'Currency Conversion'!$A$6:$BE$45,19,FALSE),"No Data")</f>
        <v>45193.594057390561</v>
      </c>
      <c r="AD786" s="174">
        <f>Table1[[#This Row],[Calculations1]]/exchange_rate_2010</f>
        <v>988.36066459769563</v>
      </c>
      <c r="AE7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4519.3594057390565</v>
      </c>
      <c r="AF786" s="174">
        <f>Table1[[#This Row],[Calculations3]]/exchange_rate_2010</f>
        <v>98.836066459769569</v>
      </c>
      <c r="AG786" s="110"/>
      <c r="AH786" s="53"/>
      <c r="BD786" s="36"/>
      <c r="BE786" s="36"/>
      <c r="BF786" s="36"/>
      <c r="BG786" s="36"/>
      <c r="BH786" s="36"/>
      <c r="BI786" s="36"/>
      <c r="BJ786" s="36"/>
      <c r="BK786" s="48"/>
      <c r="BL786" s="36"/>
      <c r="BM786" s="36"/>
      <c r="BN786" s="36"/>
      <c r="BO786" s="36"/>
      <c r="BP786" s="36"/>
      <c r="BQ786" s="36"/>
      <c r="BR786" s="36"/>
    </row>
    <row r="787" spans="2:70" ht="15" customHeight="1">
      <c r="B787" s="48">
        <v>902</v>
      </c>
      <c r="C787" s="48" t="s">
        <v>1703</v>
      </c>
      <c r="D787" s="108">
        <v>162</v>
      </c>
      <c r="E787" s="109" t="s">
        <v>2508</v>
      </c>
      <c r="F787" s="109" t="s">
        <v>1815</v>
      </c>
      <c r="G787" s="109" t="s">
        <v>481</v>
      </c>
      <c r="H787" s="108" t="s">
        <v>486</v>
      </c>
      <c r="I787" s="108" t="s">
        <v>2528</v>
      </c>
      <c r="J787" s="108" t="s">
        <v>2528</v>
      </c>
      <c r="K787" s="108"/>
      <c r="L787" s="108">
        <v>1</v>
      </c>
      <c r="M787" s="110" t="s">
        <v>2617</v>
      </c>
      <c r="N787" s="109" t="s">
        <v>1729</v>
      </c>
      <c r="O787" s="109" t="s">
        <v>519</v>
      </c>
      <c r="P787" s="109" t="s">
        <v>114</v>
      </c>
      <c r="Q787" s="111">
        <v>1</v>
      </c>
      <c r="R787" s="111"/>
      <c r="S787" s="111"/>
      <c r="T787" s="109" t="s">
        <v>7</v>
      </c>
      <c r="U787" s="108">
        <v>1</v>
      </c>
      <c r="V787" s="109">
        <v>2004</v>
      </c>
      <c r="W787" s="108">
        <f>IF(Table1[[#This Row],[ExpenditureDetails1]]=2010,1,(2010-Table1[[#This Row],[ExpenditureDetails1]]))</f>
        <v>6</v>
      </c>
      <c r="X787" s="109">
        <v>0.3</v>
      </c>
      <c r="Y787" s="174">
        <f>Table1[[#This Row],[ExpenditureDetails3]]*100000</f>
        <v>30000</v>
      </c>
      <c r="Z787" s="174">
        <f>Table1[[#This Row],[ExpenditureDetails4]]/Table1[[#This Row],[Component detail 4]]</f>
        <v>30000</v>
      </c>
      <c r="AA787" s="109">
        <v>1</v>
      </c>
      <c r="AB787" s="109">
        <v>10</v>
      </c>
      <c r="AC787" s="174">
        <f>IF(ISNUMBER([ExpenditureDetails4]),[ExpenditureDetails4]*HLOOKUP([ExpenditureDetails1],'Currency Conversion'!$A$6:$BE$45,19,FALSE),"No Data")</f>
        <v>43868.289885688675</v>
      </c>
      <c r="AD787" s="174">
        <f>Table1[[#This Row],[Calculations1]]/exchange_rate_2010</f>
        <v>959.37694380146991</v>
      </c>
      <c r="AE7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787" s="174">
        <f>Table1[[#This Row],[Calculations3]]/exchange_rate_2010</f>
        <v>95.937694380146993</v>
      </c>
      <c r="AG787" s="110"/>
      <c r="AH787" s="53"/>
      <c r="BD787" s="36"/>
      <c r="BE787" s="36"/>
      <c r="BF787" s="36"/>
      <c r="BG787" s="36"/>
      <c r="BH787" s="36"/>
      <c r="BI787" s="36"/>
      <c r="BJ787" s="36"/>
      <c r="BK787" s="48"/>
      <c r="BL787" s="36"/>
      <c r="BM787" s="36"/>
      <c r="BN787" s="36"/>
      <c r="BO787" s="36"/>
      <c r="BP787" s="36"/>
      <c r="BQ787" s="36"/>
      <c r="BR787" s="36"/>
    </row>
    <row r="788" spans="2:70" ht="15" customHeight="1">
      <c r="B788" s="48">
        <v>905</v>
      </c>
      <c r="C788" s="48" t="s">
        <v>1703</v>
      </c>
      <c r="D788" s="108">
        <v>11708</v>
      </c>
      <c r="E788" s="109" t="s">
        <v>2508</v>
      </c>
      <c r="F788" s="109" t="s">
        <v>1819</v>
      </c>
      <c r="G788" s="109" t="s">
        <v>266</v>
      </c>
      <c r="H788" s="108" t="s">
        <v>320</v>
      </c>
      <c r="I788" s="108" t="s">
        <v>2966</v>
      </c>
      <c r="J788" s="108" t="s">
        <v>2567</v>
      </c>
      <c r="K788" s="108" t="s">
        <v>2860</v>
      </c>
      <c r="L788" s="108">
        <v>6</v>
      </c>
      <c r="M788" s="110" t="s">
        <v>2617</v>
      </c>
      <c r="N788" s="109" t="s">
        <v>1729</v>
      </c>
      <c r="O788" s="109" t="s">
        <v>519</v>
      </c>
      <c r="P788" s="109" t="s">
        <v>110</v>
      </c>
      <c r="Q788" s="111">
        <v>1</v>
      </c>
      <c r="R788" s="111"/>
      <c r="S788" s="111"/>
      <c r="T788" s="109" t="s">
        <v>7</v>
      </c>
      <c r="U788" s="108">
        <v>1</v>
      </c>
      <c r="V788" s="109">
        <v>1975</v>
      </c>
      <c r="W788" s="108">
        <f>IF(Table1[[#This Row],[ExpenditureDetails1]]=2010,1,(2010-Table1[[#This Row],[ExpenditureDetails1]]))</f>
        <v>35</v>
      </c>
      <c r="X788" s="109">
        <v>0.1</v>
      </c>
      <c r="Y788" s="174">
        <f>Table1[[#This Row],[ExpenditureDetails3]]*100000</f>
        <v>10000</v>
      </c>
      <c r="Z788" s="174">
        <f>Table1[[#This Row],[ExpenditureDetails4]]/Table1[[#This Row],[Component detail 4]]</f>
        <v>10000</v>
      </c>
      <c r="AA788" s="109">
        <v>2</v>
      </c>
      <c r="AB788" s="109">
        <v>10</v>
      </c>
      <c r="AC788" s="174">
        <f>IF(ISNUMBER([ExpenditureDetails4]),[ExpenditureDetails4]*HLOOKUP([ExpenditureDetails1],'Currency Conversion'!$A$6:$BE$45,19,FALSE),"No Data")</f>
        <v>116807.70643588598</v>
      </c>
      <c r="AD788" s="174">
        <f>Table1[[#This Row],[Calculations1]]/exchange_rate_2010</f>
        <v>2554.5244800955466</v>
      </c>
      <c r="AE7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11680.770643588598</v>
      </c>
      <c r="AF788" s="174">
        <f>Table1[[#This Row],[Calculations3]]/exchange_rate_2010</f>
        <v>255.45244800955464</v>
      </c>
      <c r="AG788" s="110"/>
      <c r="AH788" s="53"/>
      <c r="BD788" s="36"/>
      <c r="BE788" s="36"/>
      <c r="BF788" s="36"/>
      <c r="BG788" s="36"/>
      <c r="BH788" s="36"/>
      <c r="BI788" s="36"/>
      <c r="BJ788" s="36"/>
      <c r="BK788" s="48"/>
      <c r="BL788" s="36"/>
      <c r="BM788" s="36"/>
      <c r="BN788" s="36"/>
      <c r="BO788" s="36"/>
      <c r="BP788" s="36"/>
      <c r="BQ788" s="36"/>
      <c r="BR788" s="36"/>
    </row>
    <row r="789" spans="2:70" ht="15" customHeight="1">
      <c r="B789" s="48">
        <v>906</v>
      </c>
      <c r="C789" s="48" t="s">
        <v>1703</v>
      </c>
      <c r="D789" s="108">
        <v>11708</v>
      </c>
      <c r="E789" s="109" t="s">
        <v>2508</v>
      </c>
      <c r="F789" s="109" t="s">
        <v>1819</v>
      </c>
      <c r="G789" s="109" t="s">
        <v>266</v>
      </c>
      <c r="H789" s="108" t="s">
        <v>320</v>
      </c>
      <c r="I789" s="108" t="s">
        <v>2966</v>
      </c>
      <c r="J789" s="108" t="s">
        <v>2567</v>
      </c>
      <c r="K789" s="108" t="s">
        <v>2860</v>
      </c>
      <c r="L789" s="108">
        <v>6</v>
      </c>
      <c r="M789" s="110" t="s">
        <v>2617</v>
      </c>
      <c r="N789" s="109" t="s">
        <v>1729</v>
      </c>
      <c r="O789" s="109" t="s">
        <v>519</v>
      </c>
      <c r="P789" s="109" t="s">
        <v>108</v>
      </c>
      <c r="Q789" s="111">
        <v>1</v>
      </c>
      <c r="R789" s="111"/>
      <c r="S789" s="111"/>
      <c r="T789" s="109" t="s">
        <v>7</v>
      </c>
      <c r="U789" s="108">
        <v>1</v>
      </c>
      <c r="V789" s="109">
        <v>1975</v>
      </c>
      <c r="W789" s="108">
        <f>IF(Table1[[#This Row],[ExpenditureDetails1]]=2010,1,(2010-Table1[[#This Row],[ExpenditureDetails1]]))</f>
        <v>35</v>
      </c>
      <c r="X789" s="109">
        <v>0.1</v>
      </c>
      <c r="Y789" s="174">
        <f>Table1[[#This Row],[ExpenditureDetails3]]*100000</f>
        <v>10000</v>
      </c>
      <c r="Z789" s="174">
        <f>Table1[[#This Row],[ExpenditureDetails4]]/Table1[[#This Row],[Component detail 4]]</f>
        <v>10000</v>
      </c>
      <c r="AA789" s="109">
        <v>1</v>
      </c>
      <c r="AB789" s="109">
        <v>10</v>
      </c>
      <c r="AC789" s="174">
        <f>IF(ISNUMBER([ExpenditureDetails4]),[ExpenditureDetails4]*HLOOKUP([ExpenditureDetails1],'Currency Conversion'!$A$6:$BE$45,19,FALSE),"No Data")</f>
        <v>116807.70643588598</v>
      </c>
      <c r="AD789" s="174">
        <f>Table1[[#This Row],[Calculations1]]/exchange_rate_2010</f>
        <v>2554.5244800955466</v>
      </c>
      <c r="AE7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11680.770643588598</v>
      </c>
      <c r="AF789" s="174">
        <f>Table1[[#This Row],[Calculations3]]/exchange_rate_2010</f>
        <v>255.45244800955464</v>
      </c>
      <c r="AG789" s="110"/>
      <c r="AH789" s="53"/>
      <c r="BD789" s="36"/>
      <c r="BE789" s="36"/>
      <c r="BF789" s="36"/>
      <c r="BG789" s="36"/>
      <c r="BH789" s="36"/>
      <c r="BI789" s="36"/>
      <c r="BJ789" s="36"/>
      <c r="BK789" s="48"/>
      <c r="BL789" s="36"/>
      <c r="BM789" s="36"/>
      <c r="BN789" s="36"/>
      <c r="BO789" s="36"/>
      <c r="BP789" s="36"/>
      <c r="BQ789" s="36"/>
      <c r="BR789" s="36"/>
    </row>
    <row r="790" spans="2:70" ht="15" customHeight="1">
      <c r="B790" s="48">
        <v>907</v>
      </c>
      <c r="C790" s="48" t="s">
        <v>1703</v>
      </c>
      <c r="D790" s="108">
        <v>11708</v>
      </c>
      <c r="E790" s="109" t="s">
        <v>2508</v>
      </c>
      <c r="F790" s="109" t="s">
        <v>1819</v>
      </c>
      <c r="G790" s="109" t="s">
        <v>266</v>
      </c>
      <c r="H790" s="108" t="s">
        <v>320</v>
      </c>
      <c r="I790" s="108" t="s">
        <v>2966</v>
      </c>
      <c r="J790" s="108" t="s">
        <v>2567</v>
      </c>
      <c r="K790" s="108" t="s">
        <v>2860</v>
      </c>
      <c r="L790" s="108">
        <v>6</v>
      </c>
      <c r="M790" s="110" t="s">
        <v>2617</v>
      </c>
      <c r="N790" s="109" t="s">
        <v>1729</v>
      </c>
      <c r="O790" s="109" t="s">
        <v>519</v>
      </c>
      <c r="P790" s="109" t="s">
        <v>112</v>
      </c>
      <c r="Q790" s="111">
        <v>1</v>
      </c>
      <c r="R790" s="111"/>
      <c r="S790" s="111"/>
      <c r="T790" s="109" t="s">
        <v>7</v>
      </c>
      <c r="U790" s="108">
        <v>1</v>
      </c>
      <c r="V790" s="109">
        <v>1979</v>
      </c>
      <c r="W790" s="108">
        <f>IF(Table1[[#This Row],[ExpenditureDetails1]]=2010,1,(2010-Table1[[#This Row],[ExpenditureDetails1]]))</f>
        <v>31</v>
      </c>
      <c r="X790" s="109">
        <v>0.15</v>
      </c>
      <c r="Y790" s="174">
        <f>Table1[[#This Row],[ExpenditureDetails3]]*100000</f>
        <v>15000</v>
      </c>
      <c r="Z790" s="174">
        <f>Table1[[#This Row],[ExpenditureDetails4]]/Table1[[#This Row],[Component detail 4]]</f>
        <v>15000</v>
      </c>
      <c r="AA790" s="109">
        <v>1</v>
      </c>
      <c r="AB790" s="109">
        <v>10</v>
      </c>
      <c r="AC790" s="174">
        <f>IF(ISNUMBER([ExpenditureDetails4]),[ExpenditureDetails4]*HLOOKUP([ExpenditureDetails1],'Currency Conversion'!$A$6:$BE$45,19,FALSE),"No Data")</f>
        <v>155216.3528040605</v>
      </c>
      <c r="AD790" s="174">
        <f>Table1[[#This Row],[Calculations1]]/exchange_rate_2010</f>
        <v>3394.50182738375</v>
      </c>
      <c r="AE7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15521.63528040605</v>
      </c>
      <c r="AF790" s="174">
        <f>Table1[[#This Row],[Calculations3]]/exchange_rate_2010</f>
        <v>339.45018273837496</v>
      </c>
      <c r="AG790" s="110"/>
      <c r="AH790" s="53"/>
      <c r="BD790" s="36"/>
      <c r="BE790" s="36"/>
      <c r="BF790" s="36"/>
      <c r="BG790" s="36"/>
      <c r="BH790" s="36"/>
      <c r="BI790" s="36"/>
      <c r="BJ790" s="36"/>
      <c r="BK790" s="48"/>
      <c r="BL790" s="36"/>
      <c r="BM790" s="36"/>
      <c r="BN790" s="36"/>
      <c r="BO790" s="36"/>
      <c r="BP790" s="36"/>
      <c r="BQ790" s="36"/>
      <c r="BR790" s="36"/>
    </row>
    <row r="791" spans="2:70" ht="15" customHeight="1">
      <c r="B791" s="48">
        <v>908</v>
      </c>
      <c r="C791" s="48" t="s">
        <v>1703</v>
      </c>
      <c r="D791" s="108">
        <v>11708</v>
      </c>
      <c r="E791" s="109" t="s">
        <v>2508</v>
      </c>
      <c r="F791" s="109" t="s">
        <v>1819</v>
      </c>
      <c r="G791" s="109" t="s">
        <v>266</v>
      </c>
      <c r="H791" s="108" t="s">
        <v>320</v>
      </c>
      <c r="I791" s="108" t="s">
        <v>2966</v>
      </c>
      <c r="J791" s="108" t="s">
        <v>2567</v>
      </c>
      <c r="K791" s="108" t="s">
        <v>2860</v>
      </c>
      <c r="L791" s="108">
        <v>6</v>
      </c>
      <c r="M791" s="110" t="s">
        <v>2617</v>
      </c>
      <c r="N791" s="109" t="s">
        <v>1729</v>
      </c>
      <c r="O791" s="109" t="s">
        <v>519</v>
      </c>
      <c r="P791" s="109" t="s">
        <v>113</v>
      </c>
      <c r="Q791" s="111">
        <v>1</v>
      </c>
      <c r="R791" s="111"/>
      <c r="S791" s="111"/>
      <c r="T791" s="109" t="s">
        <v>7</v>
      </c>
      <c r="U791" s="108">
        <v>1</v>
      </c>
      <c r="V791" s="109">
        <v>1975</v>
      </c>
      <c r="W791" s="108">
        <f>IF(Table1[[#This Row],[ExpenditureDetails1]]=2010,1,(2010-Table1[[#This Row],[ExpenditureDetails1]]))</f>
        <v>35</v>
      </c>
      <c r="X791" s="109">
        <v>0.15</v>
      </c>
      <c r="Y791" s="174">
        <f>Table1[[#This Row],[ExpenditureDetails3]]*100000</f>
        <v>15000</v>
      </c>
      <c r="Z791" s="174">
        <f>Table1[[#This Row],[ExpenditureDetails4]]/Table1[[#This Row],[Component detail 4]]</f>
        <v>15000</v>
      </c>
      <c r="AA791" s="109">
        <v>1</v>
      </c>
      <c r="AB791" s="109">
        <v>10</v>
      </c>
      <c r="AC791" s="174">
        <f>IF(ISNUMBER([ExpenditureDetails4]),[ExpenditureDetails4]*HLOOKUP([ExpenditureDetails1],'Currency Conversion'!$A$6:$BE$45,19,FALSE),"No Data")</f>
        <v>175211.55965382897</v>
      </c>
      <c r="AD791" s="174">
        <f>Table1[[#This Row],[Calculations1]]/exchange_rate_2010</f>
        <v>3831.7867201433196</v>
      </c>
      <c r="AE7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17521.155965382895</v>
      </c>
      <c r="AF791" s="174">
        <f>Table1[[#This Row],[Calculations3]]/exchange_rate_2010</f>
        <v>383.17867201433194</v>
      </c>
      <c r="AG791" s="110"/>
      <c r="AH791" s="53"/>
      <c r="BD791" s="36"/>
      <c r="BE791" s="36"/>
      <c r="BF791" s="36"/>
      <c r="BG791" s="36"/>
      <c r="BH791" s="36"/>
      <c r="BI791" s="36"/>
      <c r="BJ791" s="36"/>
      <c r="BK791" s="48"/>
      <c r="BL791" s="36"/>
      <c r="BM791" s="36"/>
      <c r="BN791" s="36"/>
      <c r="BO791" s="36"/>
      <c r="BP791" s="36"/>
      <c r="BQ791" s="36"/>
      <c r="BR791" s="36"/>
    </row>
    <row r="792" spans="2:70" ht="15" customHeight="1">
      <c r="B792" s="48">
        <v>909</v>
      </c>
      <c r="C792" s="48" t="s">
        <v>1703</v>
      </c>
      <c r="D792" s="108">
        <v>11708</v>
      </c>
      <c r="E792" s="109" t="s">
        <v>2508</v>
      </c>
      <c r="F792" s="109" t="s">
        <v>1819</v>
      </c>
      <c r="G792" s="109" t="s">
        <v>266</v>
      </c>
      <c r="H792" s="108" t="s">
        <v>320</v>
      </c>
      <c r="I792" s="108" t="s">
        <v>2966</v>
      </c>
      <c r="J792" s="108" t="s">
        <v>2567</v>
      </c>
      <c r="K792" s="108" t="s">
        <v>2860</v>
      </c>
      <c r="L792" s="108">
        <v>6</v>
      </c>
      <c r="M792" s="110" t="s">
        <v>2617</v>
      </c>
      <c r="N792" s="109" t="s">
        <v>1729</v>
      </c>
      <c r="O792" s="109" t="s">
        <v>519</v>
      </c>
      <c r="P792" s="109" t="s">
        <v>114</v>
      </c>
      <c r="Q792" s="111">
        <v>1</v>
      </c>
      <c r="R792" s="111"/>
      <c r="S792" s="111"/>
      <c r="T792" s="109" t="s">
        <v>7</v>
      </c>
      <c r="U792" s="108">
        <v>1</v>
      </c>
      <c r="V792" s="109">
        <v>1977</v>
      </c>
      <c r="W792" s="108">
        <f>IF(Table1[[#This Row],[ExpenditureDetails1]]=2010,1,(2010-Table1[[#This Row],[ExpenditureDetails1]]))</f>
        <v>33</v>
      </c>
      <c r="X792" s="109">
        <v>0.1</v>
      </c>
      <c r="Y792" s="174">
        <f>Table1[[#This Row],[ExpenditureDetails3]]*100000</f>
        <v>10000</v>
      </c>
      <c r="Z792" s="174">
        <f>Table1[[#This Row],[ExpenditureDetails4]]/Table1[[#This Row],[Component detail 4]]</f>
        <v>10000</v>
      </c>
      <c r="AA792" s="109">
        <v>1</v>
      </c>
      <c r="AB792" s="109">
        <v>10</v>
      </c>
      <c r="AC792" s="174">
        <f>IF(ISNUMBER([ExpenditureDetails4]),[ExpenditureDetails4]*HLOOKUP([ExpenditureDetails1],'Currency Conversion'!$A$6:$BE$45,19,FALSE),"No Data")</f>
        <v>112001.42797377823</v>
      </c>
      <c r="AD792" s="174">
        <f>Table1[[#This Row],[Calculations1]]/exchange_rate_2010</f>
        <v>2449.4136413997339</v>
      </c>
      <c r="AE7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11200.142797377823</v>
      </c>
      <c r="AF792" s="174">
        <f>Table1[[#This Row],[Calculations3]]/exchange_rate_2010</f>
        <v>244.94136413997339</v>
      </c>
      <c r="AG792" s="110"/>
      <c r="AH792" s="53"/>
      <c r="BD792" s="36"/>
      <c r="BE792" s="36"/>
      <c r="BF792" s="36"/>
      <c r="BG792" s="36"/>
      <c r="BH792" s="36"/>
      <c r="BI792" s="36"/>
      <c r="BJ792" s="36"/>
      <c r="BK792" s="48"/>
      <c r="BL792" s="36"/>
      <c r="BM792" s="36"/>
      <c r="BN792" s="36"/>
      <c r="BO792" s="36"/>
      <c r="BP792" s="36"/>
      <c r="BQ792" s="36"/>
      <c r="BR792" s="36"/>
    </row>
    <row r="793" spans="2:70" ht="15" customHeight="1">
      <c r="B793" s="48">
        <v>910</v>
      </c>
      <c r="C793" s="48" t="s">
        <v>1703</v>
      </c>
      <c r="D793" s="108">
        <v>11708</v>
      </c>
      <c r="E793" s="109" t="s">
        <v>2508</v>
      </c>
      <c r="F793" s="109" t="s">
        <v>1819</v>
      </c>
      <c r="G793" s="109" t="s">
        <v>266</v>
      </c>
      <c r="H793" s="108" t="s">
        <v>320</v>
      </c>
      <c r="I793" s="108" t="s">
        <v>2966</v>
      </c>
      <c r="J793" s="108" t="s">
        <v>2567</v>
      </c>
      <c r="K793" s="108" t="s">
        <v>2860</v>
      </c>
      <c r="L793" s="108">
        <v>6</v>
      </c>
      <c r="M793" s="110" t="s">
        <v>2617</v>
      </c>
      <c r="N793" s="109" t="s">
        <v>1729</v>
      </c>
      <c r="O793" s="109" t="s">
        <v>519</v>
      </c>
      <c r="P793" s="109" t="s">
        <v>115</v>
      </c>
      <c r="Q793" s="111">
        <v>1</v>
      </c>
      <c r="R793" s="111"/>
      <c r="S793" s="111"/>
      <c r="T793" s="109" t="s">
        <v>7</v>
      </c>
      <c r="U793" s="108">
        <v>1</v>
      </c>
      <c r="V793" s="109">
        <v>1979</v>
      </c>
      <c r="W793" s="108">
        <f>IF(Table1[[#This Row],[ExpenditureDetails1]]=2010,1,(2010-Table1[[#This Row],[ExpenditureDetails1]]))</f>
        <v>31</v>
      </c>
      <c r="X793" s="109">
        <v>0.15</v>
      </c>
      <c r="Y793" s="174">
        <f>Table1[[#This Row],[ExpenditureDetails3]]*100000</f>
        <v>15000</v>
      </c>
      <c r="Z793" s="174">
        <f>Table1[[#This Row],[ExpenditureDetails4]]/Table1[[#This Row],[Component detail 4]]</f>
        <v>15000</v>
      </c>
      <c r="AA793" s="109">
        <v>1</v>
      </c>
      <c r="AB793" s="109">
        <v>10</v>
      </c>
      <c r="AC793" s="174">
        <f>IF(ISNUMBER([ExpenditureDetails4]),[ExpenditureDetails4]*HLOOKUP([ExpenditureDetails1],'Currency Conversion'!$A$6:$BE$45,19,FALSE),"No Data")</f>
        <v>155216.3528040605</v>
      </c>
      <c r="AD793" s="174">
        <f>Table1[[#This Row],[Calculations1]]/exchange_rate_2010</f>
        <v>3394.50182738375</v>
      </c>
      <c r="AE7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15521.63528040605</v>
      </c>
      <c r="AF793" s="174">
        <f>Table1[[#This Row],[Calculations3]]/exchange_rate_2010</f>
        <v>339.45018273837496</v>
      </c>
      <c r="AG793" s="110"/>
      <c r="AH793" s="53"/>
      <c r="BD793" s="36"/>
      <c r="BE793" s="36"/>
      <c r="BF793" s="36"/>
      <c r="BG793" s="36"/>
      <c r="BH793" s="36"/>
      <c r="BI793" s="36"/>
      <c r="BJ793" s="36"/>
      <c r="BK793" s="48"/>
      <c r="BL793" s="36"/>
      <c r="BM793" s="36"/>
      <c r="BN793" s="36"/>
      <c r="BO793" s="36"/>
      <c r="BP793" s="36"/>
      <c r="BQ793" s="36"/>
      <c r="BR793" s="36"/>
    </row>
    <row r="794" spans="2:70" ht="15" customHeight="1">
      <c r="B794" s="48">
        <v>911</v>
      </c>
      <c r="C794" s="48" t="s">
        <v>1703</v>
      </c>
      <c r="D794" s="108">
        <v>11708</v>
      </c>
      <c r="E794" s="109" t="s">
        <v>2508</v>
      </c>
      <c r="F794" s="109" t="s">
        <v>1819</v>
      </c>
      <c r="G794" s="109" t="s">
        <v>266</v>
      </c>
      <c r="H794" s="108" t="s">
        <v>320</v>
      </c>
      <c r="I794" s="108" t="s">
        <v>2966</v>
      </c>
      <c r="J794" s="108" t="s">
        <v>2567</v>
      </c>
      <c r="K794" s="108" t="s">
        <v>2860</v>
      </c>
      <c r="L794" s="108">
        <v>6</v>
      </c>
      <c r="M794" s="110" t="s">
        <v>2617</v>
      </c>
      <c r="N794" s="109" t="s">
        <v>1729</v>
      </c>
      <c r="O794" s="109" t="s">
        <v>519</v>
      </c>
      <c r="P794" s="109" t="s">
        <v>116</v>
      </c>
      <c r="Q794" s="111">
        <v>1</v>
      </c>
      <c r="R794" s="111"/>
      <c r="S794" s="111"/>
      <c r="T794" s="109" t="s">
        <v>7</v>
      </c>
      <c r="U794" s="108">
        <v>1</v>
      </c>
      <c r="V794" s="109">
        <v>1980</v>
      </c>
      <c r="W794" s="108">
        <f>IF(Table1[[#This Row],[ExpenditureDetails1]]=2010,1,(2010-Table1[[#This Row],[ExpenditureDetails1]]))</f>
        <v>30</v>
      </c>
      <c r="X794" s="109">
        <v>0.15</v>
      </c>
      <c r="Y794" s="174">
        <f>Table1[[#This Row],[ExpenditureDetails3]]*100000</f>
        <v>15000</v>
      </c>
      <c r="Z794" s="174">
        <f>Table1[[#This Row],[ExpenditureDetails4]]/Table1[[#This Row],[Component detail 4]]</f>
        <v>15000</v>
      </c>
      <c r="AA794" s="109">
        <v>1</v>
      </c>
      <c r="AB794" s="109">
        <v>10</v>
      </c>
      <c r="AC794" s="174">
        <f>IF(ISNUMBER([ExpenditureDetails4]),[ExpenditureDetails4]*HLOOKUP([ExpenditureDetails1],'Currency Conversion'!$A$6:$BE$45,19,FALSE),"No Data")</f>
        <v>134101.75471424422</v>
      </c>
      <c r="AD794" s="174">
        <f>Table1[[#This Row],[Calculations1]]/exchange_rate_2010</f>
        <v>2932.7364237678507</v>
      </c>
      <c r="AE7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13410.175471424422</v>
      </c>
      <c r="AF794" s="174">
        <f>Table1[[#This Row],[Calculations3]]/exchange_rate_2010</f>
        <v>293.27364237678506</v>
      </c>
      <c r="AG794" s="110"/>
      <c r="AH794" s="53"/>
      <c r="BD794" s="36"/>
      <c r="BE794" s="36"/>
      <c r="BF794" s="36"/>
      <c r="BG794" s="36"/>
      <c r="BH794" s="36"/>
      <c r="BI794" s="36"/>
      <c r="BJ794" s="36"/>
      <c r="BK794" s="48"/>
      <c r="BL794" s="36"/>
      <c r="BM794" s="36"/>
      <c r="BN794" s="36"/>
      <c r="BO794" s="36"/>
      <c r="BP794" s="36"/>
      <c r="BQ794" s="36"/>
      <c r="BR794" s="36"/>
    </row>
    <row r="795" spans="2:70" ht="15" customHeight="1">
      <c r="B795" s="48">
        <v>912</v>
      </c>
      <c r="C795" s="48" t="s">
        <v>1703</v>
      </c>
      <c r="D795" s="108">
        <v>11708</v>
      </c>
      <c r="E795" s="109" t="s">
        <v>2508</v>
      </c>
      <c r="F795" s="109" t="s">
        <v>1819</v>
      </c>
      <c r="G795" s="109" t="s">
        <v>266</v>
      </c>
      <c r="H795" s="108" t="s">
        <v>320</v>
      </c>
      <c r="I795" s="108" t="s">
        <v>2966</v>
      </c>
      <c r="J795" s="108" t="s">
        <v>2567</v>
      </c>
      <c r="K795" s="108" t="s">
        <v>2860</v>
      </c>
      <c r="L795" s="108">
        <v>6</v>
      </c>
      <c r="M795" s="110" t="s">
        <v>2617</v>
      </c>
      <c r="N795" s="109" t="s">
        <v>1729</v>
      </c>
      <c r="O795" s="109" t="s">
        <v>519</v>
      </c>
      <c r="P795" s="109" t="s">
        <v>117</v>
      </c>
      <c r="Q795" s="111">
        <v>1</v>
      </c>
      <c r="R795" s="111"/>
      <c r="S795" s="111"/>
      <c r="T795" s="109" t="s">
        <v>7</v>
      </c>
      <c r="U795" s="108">
        <v>1</v>
      </c>
      <c r="V795" s="109">
        <v>1980</v>
      </c>
      <c r="W795" s="108">
        <f>IF(Table1[[#This Row],[ExpenditureDetails1]]=2010,1,(2010-Table1[[#This Row],[ExpenditureDetails1]]))</f>
        <v>30</v>
      </c>
      <c r="X795" s="109">
        <v>0.18</v>
      </c>
      <c r="Y795" s="174">
        <f>Table1[[#This Row],[ExpenditureDetails3]]*100000</f>
        <v>18000</v>
      </c>
      <c r="Z795" s="174">
        <f>Table1[[#This Row],[ExpenditureDetails4]]/Table1[[#This Row],[Component detail 4]]</f>
        <v>18000</v>
      </c>
      <c r="AA795" s="109">
        <v>1</v>
      </c>
      <c r="AB795" s="109">
        <v>10</v>
      </c>
      <c r="AC795" s="174">
        <f>IF(ISNUMBER([ExpenditureDetails4]),[ExpenditureDetails4]*HLOOKUP([ExpenditureDetails1],'Currency Conversion'!$A$6:$BE$45,19,FALSE),"No Data")</f>
        <v>160922.10565709305</v>
      </c>
      <c r="AD795" s="174">
        <f>Table1[[#This Row],[Calculations1]]/exchange_rate_2010</f>
        <v>3519.2837085214205</v>
      </c>
      <c r="AE7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16092.210565709305</v>
      </c>
      <c r="AF795" s="174">
        <f>Table1[[#This Row],[Calculations3]]/exchange_rate_2010</f>
        <v>351.92837085214205</v>
      </c>
      <c r="AG795" s="110"/>
      <c r="AH795" s="53"/>
      <c r="BD795" s="36"/>
      <c r="BE795" s="36"/>
      <c r="BF795" s="36"/>
      <c r="BG795" s="36"/>
      <c r="BH795" s="36"/>
      <c r="BI795" s="36"/>
      <c r="BJ795" s="36"/>
      <c r="BK795" s="48"/>
      <c r="BL795" s="36"/>
      <c r="BM795" s="36"/>
      <c r="BN795" s="36"/>
      <c r="BO795" s="36"/>
      <c r="BP795" s="36"/>
      <c r="BQ795" s="36"/>
      <c r="BR795" s="36"/>
    </row>
    <row r="796" spans="2:70" ht="15" customHeight="1">
      <c r="B796" s="48">
        <v>913</v>
      </c>
      <c r="C796" s="48" t="s">
        <v>1703</v>
      </c>
      <c r="D796" s="108">
        <v>11708</v>
      </c>
      <c r="E796" s="109" t="s">
        <v>2508</v>
      </c>
      <c r="F796" s="109" t="s">
        <v>1819</v>
      </c>
      <c r="G796" s="109" t="s">
        <v>266</v>
      </c>
      <c r="H796" s="108" t="s">
        <v>320</v>
      </c>
      <c r="I796" s="108" t="s">
        <v>2966</v>
      </c>
      <c r="J796" s="108" t="s">
        <v>2567</v>
      </c>
      <c r="K796" s="108" t="s">
        <v>2860</v>
      </c>
      <c r="L796" s="108">
        <v>6</v>
      </c>
      <c r="M796" s="110" t="s">
        <v>2617</v>
      </c>
      <c r="N796" s="109" t="s">
        <v>1729</v>
      </c>
      <c r="O796" s="109" t="s">
        <v>519</v>
      </c>
      <c r="P796" s="109" t="s">
        <v>121</v>
      </c>
      <c r="Q796" s="111">
        <v>1</v>
      </c>
      <c r="R796" s="111"/>
      <c r="S796" s="111"/>
      <c r="T796" s="109" t="s">
        <v>7</v>
      </c>
      <c r="U796" s="108">
        <v>1</v>
      </c>
      <c r="V796" s="109">
        <v>1980</v>
      </c>
      <c r="W796" s="108">
        <f>IF(Table1[[#This Row],[ExpenditureDetails1]]=2010,1,(2010-Table1[[#This Row],[ExpenditureDetails1]]))</f>
        <v>30</v>
      </c>
      <c r="X796" s="109">
        <v>0.2</v>
      </c>
      <c r="Y796" s="174">
        <f>Table1[[#This Row],[ExpenditureDetails3]]*100000</f>
        <v>20000</v>
      </c>
      <c r="Z796" s="174">
        <f>Table1[[#This Row],[ExpenditureDetails4]]/Table1[[#This Row],[Component detail 4]]</f>
        <v>20000</v>
      </c>
      <c r="AA796" s="109">
        <v>1</v>
      </c>
      <c r="AB796" s="109">
        <v>10</v>
      </c>
      <c r="AC796" s="174">
        <f>IF(ISNUMBER([ExpenditureDetails4]),[ExpenditureDetails4]*HLOOKUP([ExpenditureDetails1],'Currency Conversion'!$A$6:$BE$45,19,FALSE),"No Data")</f>
        <v>178802.33961899229</v>
      </c>
      <c r="AD796" s="174">
        <f>Table1[[#This Row],[Calculations1]]/exchange_rate_2010</f>
        <v>3910.3152316904675</v>
      </c>
      <c r="AE7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17880.23396189923</v>
      </c>
      <c r="AF796" s="174">
        <f>Table1[[#This Row],[Calculations3]]/exchange_rate_2010</f>
        <v>391.03152316904681</v>
      </c>
      <c r="AG796" s="110"/>
      <c r="AH796" s="53"/>
      <c r="BD796" s="36"/>
      <c r="BE796" s="36"/>
      <c r="BF796" s="36"/>
      <c r="BG796" s="36"/>
      <c r="BH796" s="36"/>
      <c r="BI796" s="36"/>
      <c r="BJ796" s="36"/>
      <c r="BK796" s="48"/>
      <c r="BL796" s="36"/>
      <c r="BM796" s="36"/>
      <c r="BN796" s="36"/>
      <c r="BO796" s="36"/>
      <c r="BP796" s="36"/>
      <c r="BQ796" s="36"/>
      <c r="BR796" s="36"/>
    </row>
    <row r="797" spans="2:70" ht="15" customHeight="1">
      <c r="B797" s="48">
        <v>914</v>
      </c>
      <c r="C797" s="48" t="s">
        <v>1703</v>
      </c>
      <c r="D797" s="108">
        <v>11708</v>
      </c>
      <c r="E797" s="109" t="s">
        <v>2508</v>
      </c>
      <c r="F797" s="109" t="s">
        <v>1819</v>
      </c>
      <c r="G797" s="109" t="s">
        <v>266</v>
      </c>
      <c r="H797" s="108" t="s">
        <v>320</v>
      </c>
      <c r="I797" s="108" t="s">
        <v>2966</v>
      </c>
      <c r="J797" s="108" t="s">
        <v>2567</v>
      </c>
      <c r="K797" s="108" t="s">
        <v>2860</v>
      </c>
      <c r="L797" s="108">
        <v>6</v>
      </c>
      <c r="M797" s="110" t="s">
        <v>2617</v>
      </c>
      <c r="N797" s="109" t="s">
        <v>1729</v>
      </c>
      <c r="O797" s="109" t="s">
        <v>519</v>
      </c>
      <c r="P797" s="109" t="s">
        <v>122</v>
      </c>
      <c r="Q797" s="111">
        <v>1</v>
      </c>
      <c r="R797" s="111"/>
      <c r="S797" s="111"/>
      <c r="T797" s="109" t="s">
        <v>7</v>
      </c>
      <c r="U797" s="108">
        <v>1</v>
      </c>
      <c r="V797" s="109">
        <v>1985</v>
      </c>
      <c r="W797" s="108">
        <f>IF(Table1[[#This Row],[ExpenditureDetails1]]=2010,1,(2010-Table1[[#This Row],[ExpenditureDetails1]]))</f>
        <v>25</v>
      </c>
      <c r="X797" s="109">
        <v>0.25</v>
      </c>
      <c r="Y797" s="174">
        <f>Table1[[#This Row],[ExpenditureDetails3]]*100000</f>
        <v>25000</v>
      </c>
      <c r="Z797" s="174">
        <f>Table1[[#This Row],[ExpenditureDetails4]]/Table1[[#This Row],[Component detail 4]]</f>
        <v>25000</v>
      </c>
      <c r="AA797" s="109">
        <v>1</v>
      </c>
      <c r="AB797" s="109">
        <v>10</v>
      </c>
      <c r="AC797" s="174">
        <f>IF(ISNUMBER([ExpenditureDetails4]),[ExpenditureDetails4]*HLOOKUP([ExpenditureDetails1],'Currency Conversion'!$A$6:$BE$45,19,FALSE),"No Data")</f>
        <v>142843.62925455291</v>
      </c>
      <c r="AD797" s="174">
        <f>Table1[[#This Row],[Calculations1]]/exchange_rate_2010</f>
        <v>3123.9167251069571</v>
      </c>
      <c r="AE7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14284.362925455291</v>
      </c>
      <c r="AF797" s="174">
        <f>Table1[[#This Row],[Calculations3]]/exchange_rate_2010</f>
        <v>312.39167251069568</v>
      </c>
      <c r="AG797" s="110"/>
      <c r="AH797" s="53"/>
      <c r="BD797" s="36"/>
      <c r="BE797" s="36"/>
      <c r="BF797" s="36"/>
      <c r="BG797" s="36"/>
      <c r="BH797" s="36"/>
      <c r="BI797" s="36"/>
      <c r="BJ797" s="36"/>
      <c r="BK797" s="48"/>
      <c r="BL797" s="36"/>
      <c r="BM797" s="36"/>
      <c r="BN797" s="36"/>
      <c r="BO797" s="36"/>
      <c r="BP797" s="36"/>
      <c r="BQ797" s="36"/>
      <c r="BR797" s="36"/>
    </row>
    <row r="798" spans="2:70" ht="15" customHeight="1">
      <c r="B798" s="48">
        <v>915</v>
      </c>
      <c r="C798" s="48" t="s">
        <v>1703</v>
      </c>
      <c r="D798" s="108">
        <v>11708</v>
      </c>
      <c r="E798" s="109" t="s">
        <v>2508</v>
      </c>
      <c r="F798" s="109" t="s">
        <v>1819</v>
      </c>
      <c r="G798" s="109" t="s">
        <v>266</v>
      </c>
      <c r="H798" s="108" t="s">
        <v>320</v>
      </c>
      <c r="I798" s="108" t="s">
        <v>2966</v>
      </c>
      <c r="J798" s="108" t="s">
        <v>2567</v>
      </c>
      <c r="K798" s="108" t="s">
        <v>2860</v>
      </c>
      <c r="L798" s="108">
        <v>6</v>
      </c>
      <c r="M798" s="110" t="s">
        <v>2617</v>
      </c>
      <c r="N798" s="109" t="s">
        <v>1729</v>
      </c>
      <c r="O798" s="109" t="s">
        <v>519</v>
      </c>
      <c r="P798" s="109" t="s">
        <v>123</v>
      </c>
      <c r="Q798" s="111">
        <v>1</v>
      </c>
      <c r="R798" s="111"/>
      <c r="S798" s="111"/>
      <c r="T798" s="109" t="s">
        <v>7</v>
      </c>
      <c r="U798" s="108">
        <v>1</v>
      </c>
      <c r="V798" s="109">
        <v>1981</v>
      </c>
      <c r="W798" s="108">
        <f>IF(Table1[[#This Row],[ExpenditureDetails1]]=2010,1,(2010-Table1[[#This Row],[ExpenditureDetails1]]))</f>
        <v>29</v>
      </c>
      <c r="X798" s="109">
        <v>0.25</v>
      </c>
      <c r="Y798" s="174">
        <f>Table1[[#This Row],[ExpenditureDetails3]]*100000</f>
        <v>25000</v>
      </c>
      <c r="Z798" s="174">
        <f>Table1[[#This Row],[ExpenditureDetails4]]/Table1[[#This Row],[Component detail 4]]</f>
        <v>25000</v>
      </c>
      <c r="AA798" s="109">
        <v>1</v>
      </c>
      <c r="AB798" s="109">
        <v>10</v>
      </c>
      <c r="AC798" s="174">
        <f>IF(ISNUMBER([ExpenditureDetails4]),[ExpenditureDetails4]*HLOOKUP([ExpenditureDetails1],'Currency Conversion'!$A$6:$BE$45,19,FALSE),"No Data")</f>
        <v>200475.93237865969</v>
      </c>
      <c r="AD798" s="174">
        <f>Table1[[#This Row],[Calculations1]]/exchange_rate_2010</f>
        <v>4384.3055613146644</v>
      </c>
      <c r="AE7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20047.593237865971</v>
      </c>
      <c r="AF798" s="174">
        <f>Table1[[#This Row],[Calculations3]]/exchange_rate_2010</f>
        <v>438.43055613146646</v>
      </c>
      <c r="AG798" s="110"/>
      <c r="AH798" s="53"/>
      <c r="BD798" s="36"/>
      <c r="BE798" s="36"/>
      <c r="BF798" s="36"/>
      <c r="BG798" s="36"/>
      <c r="BH798" s="36"/>
      <c r="BI798" s="36"/>
      <c r="BJ798" s="36"/>
      <c r="BK798" s="48"/>
      <c r="BL798" s="36"/>
      <c r="BM798" s="36"/>
      <c r="BN798" s="36"/>
      <c r="BO798" s="36"/>
      <c r="BP798" s="36"/>
      <c r="BQ798" s="36"/>
      <c r="BR798" s="36"/>
    </row>
    <row r="799" spans="2:70" ht="15" customHeight="1">
      <c r="B799" s="48">
        <v>916</v>
      </c>
      <c r="C799" s="48" t="s">
        <v>1703</v>
      </c>
      <c r="D799" s="108">
        <v>11708</v>
      </c>
      <c r="E799" s="109" t="s">
        <v>2508</v>
      </c>
      <c r="F799" s="109" t="s">
        <v>1819</v>
      </c>
      <c r="G799" s="109" t="s">
        <v>266</v>
      </c>
      <c r="H799" s="108" t="s">
        <v>320</v>
      </c>
      <c r="I799" s="108" t="s">
        <v>2966</v>
      </c>
      <c r="J799" s="108" t="s">
        <v>2567</v>
      </c>
      <c r="K799" s="108" t="s">
        <v>2860</v>
      </c>
      <c r="L799" s="108">
        <v>6</v>
      </c>
      <c r="M799" s="110" t="s">
        <v>2617</v>
      </c>
      <c r="N799" s="109" t="s">
        <v>1729</v>
      </c>
      <c r="O799" s="109" t="s">
        <v>519</v>
      </c>
      <c r="P799" s="109" t="s">
        <v>124</v>
      </c>
      <c r="Q799" s="111">
        <v>1</v>
      </c>
      <c r="R799" s="111"/>
      <c r="S799" s="111"/>
      <c r="T799" s="109" t="s">
        <v>7</v>
      </c>
      <c r="U799" s="108">
        <v>1</v>
      </c>
      <c r="V799" s="109">
        <v>1990</v>
      </c>
      <c r="W799" s="108">
        <f>IF(Table1[[#This Row],[ExpenditureDetails1]]=2010,1,(2010-Table1[[#This Row],[ExpenditureDetails1]]))</f>
        <v>20</v>
      </c>
      <c r="X799" s="109">
        <v>0.25</v>
      </c>
      <c r="Y799" s="174">
        <f>Table1[[#This Row],[ExpenditureDetails3]]*100000</f>
        <v>25000</v>
      </c>
      <c r="Z799" s="174">
        <f>Table1[[#This Row],[ExpenditureDetails4]]/Table1[[#This Row],[Component detail 4]]</f>
        <v>25000</v>
      </c>
      <c r="AA799" s="109">
        <v>1</v>
      </c>
      <c r="AB799" s="109">
        <v>10</v>
      </c>
      <c r="AC799" s="174">
        <f>IF(ISNUMBER([ExpenditureDetails4]),[ExpenditureDetails4]*HLOOKUP([ExpenditureDetails1],'Currency Conversion'!$A$6:$BE$45,19,FALSE),"No Data")</f>
        <v>97206.078178230178</v>
      </c>
      <c r="AD799" s="174">
        <f>Table1[[#This Row],[Calculations1]]/exchange_rate_2010</f>
        <v>2125.8469487770235</v>
      </c>
      <c r="AE7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799" s="174">
        <f>Table1[[#This Row],[Calculations3]]/exchange_rate_2010</f>
        <v>212.58469487770236</v>
      </c>
      <c r="AG799" s="110"/>
      <c r="AH799" s="53"/>
      <c r="BD799" s="36"/>
      <c r="BE799" s="36"/>
      <c r="BF799" s="36"/>
      <c r="BG799" s="36"/>
      <c r="BH799" s="36"/>
      <c r="BI799" s="36"/>
      <c r="BJ799" s="36"/>
      <c r="BK799" s="48"/>
      <c r="BL799" s="36"/>
      <c r="BM799" s="36"/>
      <c r="BN799" s="36"/>
      <c r="BO799" s="36"/>
      <c r="BP799" s="36"/>
      <c r="BQ799" s="36"/>
      <c r="BR799" s="36"/>
    </row>
    <row r="800" spans="2:70" ht="15" customHeight="1">
      <c r="B800" s="48">
        <v>917</v>
      </c>
      <c r="C800" s="48" t="s">
        <v>1703</v>
      </c>
      <c r="D800" s="108">
        <v>11708</v>
      </c>
      <c r="E800" s="109" t="s">
        <v>2508</v>
      </c>
      <c r="F800" s="109" t="s">
        <v>1819</v>
      </c>
      <c r="G800" s="109" t="s">
        <v>266</v>
      </c>
      <c r="H800" s="108" t="s">
        <v>320</v>
      </c>
      <c r="I800" s="108" t="s">
        <v>2966</v>
      </c>
      <c r="J800" s="108" t="s">
        <v>2567</v>
      </c>
      <c r="K800" s="108" t="s">
        <v>2860</v>
      </c>
      <c r="L800" s="108">
        <v>6</v>
      </c>
      <c r="M800" s="110" t="s">
        <v>2617</v>
      </c>
      <c r="N800" s="109" t="s">
        <v>1729</v>
      </c>
      <c r="O800" s="109" t="s">
        <v>519</v>
      </c>
      <c r="P800" s="109" t="s">
        <v>125</v>
      </c>
      <c r="Q800" s="111">
        <v>1</v>
      </c>
      <c r="R800" s="111"/>
      <c r="S800" s="111"/>
      <c r="T800" s="109" t="s">
        <v>7</v>
      </c>
      <c r="U800" s="108">
        <v>1</v>
      </c>
      <c r="V800" s="109">
        <v>2002</v>
      </c>
      <c r="W800" s="108">
        <f>IF(Table1[[#This Row],[ExpenditureDetails1]]=2010,1,(2010-Table1[[#This Row],[ExpenditureDetails1]]))</f>
        <v>8</v>
      </c>
      <c r="X800" s="109">
        <v>0.3</v>
      </c>
      <c r="Y800" s="174">
        <f>Table1[[#This Row],[ExpenditureDetails3]]*100000</f>
        <v>30000</v>
      </c>
      <c r="Z800" s="174">
        <f>Table1[[#This Row],[ExpenditureDetails4]]/Table1[[#This Row],[Component detail 4]]</f>
        <v>30000</v>
      </c>
      <c r="AA800" s="109">
        <v>1</v>
      </c>
      <c r="AB800" s="109">
        <v>10</v>
      </c>
      <c r="AC800" s="174">
        <f>IF(ISNUMBER([ExpenditureDetails4]),[ExpenditureDetails4]*HLOOKUP([ExpenditureDetails1],'Currency Conversion'!$A$6:$BE$45,19,FALSE),"No Data")</f>
        <v>47152.655763698924</v>
      </c>
      <c r="AD800" s="174">
        <f>Table1[[#This Row],[Calculations1]]/exchange_rate_2010</f>
        <v>1031.2043368131872</v>
      </c>
      <c r="AE8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4715.2655763698922</v>
      </c>
      <c r="AF800" s="174">
        <f>Table1[[#This Row],[Calculations3]]/exchange_rate_2010</f>
        <v>103.12043368131872</v>
      </c>
      <c r="AG800" s="110"/>
      <c r="AH800" s="53"/>
      <c r="BD800" s="36"/>
      <c r="BE800" s="36"/>
      <c r="BF800" s="36"/>
      <c r="BG800" s="36"/>
      <c r="BH800" s="36"/>
      <c r="BI800" s="36"/>
      <c r="BJ800" s="36"/>
      <c r="BK800" s="48"/>
      <c r="BL800" s="36"/>
      <c r="BM800" s="36"/>
      <c r="BN800" s="36"/>
      <c r="BO800" s="36"/>
      <c r="BP800" s="36"/>
      <c r="BQ800" s="36"/>
      <c r="BR800" s="36"/>
    </row>
    <row r="801" spans="2:70" ht="15" customHeight="1">
      <c r="B801" s="48">
        <v>918</v>
      </c>
      <c r="C801" s="48" t="s">
        <v>1703</v>
      </c>
      <c r="D801" s="108">
        <v>11708</v>
      </c>
      <c r="E801" s="109" t="s">
        <v>2508</v>
      </c>
      <c r="F801" s="109" t="s">
        <v>1819</v>
      </c>
      <c r="G801" s="109" t="s">
        <v>266</v>
      </c>
      <c r="H801" s="108" t="s">
        <v>320</v>
      </c>
      <c r="I801" s="108" t="s">
        <v>2966</v>
      </c>
      <c r="J801" s="108" t="s">
        <v>2567</v>
      </c>
      <c r="K801" s="108" t="s">
        <v>2860</v>
      </c>
      <c r="L801" s="108">
        <v>6</v>
      </c>
      <c r="M801" s="110" t="s">
        <v>2617</v>
      </c>
      <c r="N801" s="109" t="s">
        <v>1729</v>
      </c>
      <c r="O801" s="109" t="s">
        <v>519</v>
      </c>
      <c r="P801" s="109" t="s">
        <v>126</v>
      </c>
      <c r="Q801" s="111">
        <v>1</v>
      </c>
      <c r="R801" s="111"/>
      <c r="S801" s="111"/>
      <c r="T801" s="109" t="s">
        <v>7</v>
      </c>
      <c r="U801" s="108">
        <v>1</v>
      </c>
      <c r="V801" s="109">
        <v>2002</v>
      </c>
      <c r="W801" s="108">
        <f>IF(Table1[[#This Row],[ExpenditureDetails1]]=2010,1,(2010-Table1[[#This Row],[ExpenditureDetails1]]))</f>
        <v>8</v>
      </c>
      <c r="X801" s="109">
        <v>0.3</v>
      </c>
      <c r="Y801" s="174">
        <f>Table1[[#This Row],[ExpenditureDetails3]]*100000</f>
        <v>30000</v>
      </c>
      <c r="Z801" s="174">
        <f>Table1[[#This Row],[ExpenditureDetails4]]/Table1[[#This Row],[Component detail 4]]</f>
        <v>30000</v>
      </c>
      <c r="AA801" s="109">
        <v>1</v>
      </c>
      <c r="AB801" s="109">
        <v>10</v>
      </c>
      <c r="AC801" s="174">
        <f>IF(ISNUMBER([ExpenditureDetails4]),[ExpenditureDetails4]*HLOOKUP([ExpenditureDetails1],'Currency Conversion'!$A$6:$BE$45,19,FALSE),"No Data")</f>
        <v>47152.655763698924</v>
      </c>
      <c r="AD801" s="174">
        <f>Table1[[#This Row],[Calculations1]]/exchange_rate_2010</f>
        <v>1031.2043368131872</v>
      </c>
      <c r="AE8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4715.2655763698922</v>
      </c>
      <c r="AF801" s="174">
        <f>Table1[[#This Row],[Calculations3]]/exchange_rate_2010</f>
        <v>103.12043368131872</v>
      </c>
      <c r="AG801" s="110"/>
      <c r="AH801" s="53"/>
      <c r="BD801" s="36"/>
      <c r="BE801" s="36"/>
      <c r="BF801" s="36"/>
      <c r="BG801" s="36"/>
      <c r="BH801" s="36"/>
      <c r="BI801" s="36"/>
      <c r="BJ801" s="36"/>
      <c r="BK801" s="48"/>
      <c r="BL801" s="36"/>
      <c r="BM801" s="36"/>
      <c r="BN801" s="36"/>
      <c r="BO801" s="36"/>
      <c r="BP801" s="36"/>
      <c r="BQ801" s="36"/>
      <c r="BR801" s="36"/>
    </row>
    <row r="802" spans="2:70" ht="15" customHeight="1">
      <c r="B802" s="48">
        <v>919</v>
      </c>
      <c r="C802" s="48" t="s">
        <v>1703</v>
      </c>
      <c r="D802" s="108">
        <v>11708</v>
      </c>
      <c r="E802" s="109" t="s">
        <v>2508</v>
      </c>
      <c r="F802" s="109" t="s">
        <v>1819</v>
      </c>
      <c r="G802" s="109" t="s">
        <v>266</v>
      </c>
      <c r="H802" s="108" t="s">
        <v>320</v>
      </c>
      <c r="I802" s="108" t="s">
        <v>2966</v>
      </c>
      <c r="J802" s="108" t="s">
        <v>2567</v>
      </c>
      <c r="K802" s="108" t="s">
        <v>2860</v>
      </c>
      <c r="L802" s="108">
        <v>6</v>
      </c>
      <c r="M802" s="110" t="s">
        <v>2617</v>
      </c>
      <c r="N802" s="111" t="s">
        <v>1729</v>
      </c>
      <c r="O802" s="111" t="s">
        <v>210</v>
      </c>
      <c r="P802" s="111" t="s">
        <v>57</v>
      </c>
      <c r="Q802" s="111">
        <v>1</v>
      </c>
      <c r="R802" s="111"/>
      <c r="S802" s="111"/>
      <c r="T802" s="109" t="s">
        <v>7</v>
      </c>
      <c r="U802" s="108">
        <v>1</v>
      </c>
      <c r="V802" s="109">
        <v>1985</v>
      </c>
      <c r="W802" s="108">
        <f>IF(Table1[[#This Row],[ExpenditureDetails1]]=2010,1,(2010-Table1[[#This Row],[ExpenditureDetails1]]))</f>
        <v>25</v>
      </c>
      <c r="X802" s="109">
        <v>0.25</v>
      </c>
      <c r="Y802" s="174">
        <f>Table1[[#This Row],[ExpenditureDetails3]]*100000</f>
        <v>25000</v>
      </c>
      <c r="Z802" s="174">
        <f>Table1[[#This Row],[ExpenditureDetails4]]/Table1[[#This Row],[Component detail 4]]</f>
        <v>25000</v>
      </c>
      <c r="AA802" s="109">
        <v>1</v>
      </c>
      <c r="AB802" s="109">
        <v>10</v>
      </c>
      <c r="AC802" s="174">
        <f>IF(ISNUMBER([ExpenditureDetails4]),[ExpenditureDetails4]*HLOOKUP([ExpenditureDetails1],'Currency Conversion'!$A$6:$BE$45,19,FALSE),"No Data")</f>
        <v>142843.62925455291</v>
      </c>
      <c r="AD802" s="174">
        <f>Table1[[#This Row],[Calculations1]]/exchange_rate_2010</f>
        <v>3123.9167251069571</v>
      </c>
      <c r="AE8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14284.362925455291</v>
      </c>
      <c r="AF802" s="174">
        <f>Table1[[#This Row],[Calculations3]]/exchange_rate_2010</f>
        <v>312.39167251069568</v>
      </c>
      <c r="AG802" s="110"/>
      <c r="AH802" s="53"/>
      <c r="BD802" s="36"/>
      <c r="BE802" s="36"/>
      <c r="BF802" s="36"/>
      <c r="BG802" s="36"/>
      <c r="BH802" s="36"/>
      <c r="BI802" s="36"/>
      <c r="BJ802" s="36"/>
      <c r="BK802" s="48"/>
      <c r="BL802" s="36"/>
      <c r="BM802" s="36"/>
      <c r="BN802" s="36"/>
      <c r="BO802" s="36"/>
      <c r="BP802" s="36"/>
      <c r="BQ802" s="36"/>
      <c r="BR802" s="36"/>
    </row>
    <row r="803" spans="2:70" ht="15" customHeight="1">
      <c r="B803" s="48">
        <v>920</v>
      </c>
      <c r="C803" s="48" t="s">
        <v>1703</v>
      </c>
      <c r="D803" s="108">
        <v>11708</v>
      </c>
      <c r="E803" s="109" t="s">
        <v>2508</v>
      </c>
      <c r="F803" s="109" t="s">
        <v>1819</v>
      </c>
      <c r="G803" s="109" t="s">
        <v>266</v>
      </c>
      <c r="H803" s="108" t="s">
        <v>320</v>
      </c>
      <c r="I803" s="108" t="s">
        <v>2966</v>
      </c>
      <c r="J803" s="108" t="s">
        <v>2567</v>
      </c>
      <c r="K803" s="108" t="s">
        <v>2860</v>
      </c>
      <c r="L803" s="108">
        <v>6</v>
      </c>
      <c r="M803" s="110" t="s">
        <v>2617</v>
      </c>
      <c r="N803" s="111" t="s">
        <v>1729</v>
      </c>
      <c r="O803" s="111" t="s">
        <v>210</v>
      </c>
      <c r="P803" s="111" t="s">
        <v>37</v>
      </c>
      <c r="Q803" s="111">
        <v>1</v>
      </c>
      <c r="R803" s="111"/>
      <c r="S803" s="111"/>
      <c r="T803" s="109" t="s">
        <v>7</v>
      </c>
      <c r="U803" s="108">
        <v>1</v>
      </c>
      <c r="V803" s="109">
        <v>1995</v>
      </c>
      <c r="W803" s="108">
        <f>IF(Table1[[#This Row],[ExpenditureDetails1]]=2010,1,(2010-Table1[[#This Row],[ExpenditureDetails1]]))</f>
        <v>15</v>
      </c>
      <c r="X803" s="109">
        <v>0.3</v>
      </c>
      <c r="Y803" s="174">
        <f>Table1[[#This Row],[ExpenditureDetails3]]*100000</f>
        <v>30000</v>
      </c>
      <c r="Z803" s="174">
        <f>Table1[[#This Row],[ExpenditureDetails4]]/Table1[[#This Row],[Component detail 4]]</f>
        <v>30000</v>
      </c>
      <c r="AA803" s="109">
        <v>1</v>
      </c>
      <c r="AB803" s="109">
        <v>10</v>
      </c>
      <c r="AC803" s="174">
        <f>IF(ISNUMBER([ExpenditureDetails4]),[ExpenditureDetails4]*HLOOKUP([ExpenditureDetails1],'Currency Conversion'!$A$6:$BE$45,19,FALSE),"No Data")</f>
        <v>70398.452296994976</v>
      </c>
      <c r="AD803" s="174">
        <f>Table1[[#This Row],[Calculations1]]/exchange_rate_2010</f>
        <v>1539.577954578029</v>
      </c>
      <c r="AE8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7039.8452296994974</v>
      </c>
      <c r="AF803" s="174">
        <f>Table1[[#This Row],[Calculations3]]/exchange_rate_2010</f>
        <v>153.95779545780292</v>
      </c>
      <c r="AG803" s="110"/>
      <c r="AH803" s="53"/>
      <c r="BD803" s="36"/>
      <c r="BE803" s="36"/>
      <c r="BF803" s="36"/>
      <c r="BG803" s="36"/>
      <c r="BH803" s="36"/>
      <c r="BI803" s="36"/>
      <c r="BJ803" s="36"/>
      <c r="BK803" s="48"/>
      <c r="BL803" s="36"/>
      <c r="BM803" s="36"/>
      <c r="BN803" s="36"/>
      <c r="BO803" s="36"/>
      <c r="BP803" s="36"/>
      <c r="BQ803" s="36"/>
      <c r="BR803" s="36"/>
    </row>
    <row r="804" spans="2:70" ht="15" customHeight="1">
      <c r="B804" s="48">
        <v>921</v>
      </c>
      <c r="C804" s="48" t="s">
        <v>1703</v>
      </c>
      <c r="D804" s="108">
        <v>11708</v>
      </c>
      <c r="E804" s="109" t="s">
        <v>2508</v>
      </c>
      <c r="F804" s="109" t="s">
        <v>1819</v>
      </c>
      <c r="G804" s="109" t="s">
        <v>266</v>
      </c>
      <c r="H804" s="108" t="s">
        <v>320</v>
      </c>
      <c r="I804" s="108" t="s">
        <v>2966</v>
      </c>
      <c r="J804" s="108" t="s">
        <v>2567</v>
      </c>
      <c r="K804" s="108" t="s">
        <v>2860</v>
      </c>
      <c r="L804" s="108">
        <v>6</v>
      </c>
      <c r="M804" s="110" t="s">
        <v>2617</v>
      </c>
      <c r="N804" s="111" t="s">
        <v>1729</v>
      </c>
      <c r="O804" s="111" t="s">
        <v>210</v>
      </c>
      <c r="P804" s="111" t="s">
        <v>58</v>
      </c>
      <c r="Q804" s="111">
        <v>1</v>
      </c>
      <c r="R804" s="111"/>
      <c r="S804" s="111"/>
      <c r="T804" s="109" t="s">
        <v>7</v>
      </c>
      <c r="U804" s="108">
        <v>1</v>
      </c>
      <c r="V804" s="109">
        <v>2010</v>
      </c>
      <c r="W804" s="108">
        <f>IF(Table1[[#This Row],[ExpenditureDetails1]]=2010,1,(2010-Table1[[#This Row],[ExpenditureDetails1]]))</f>
        <v>1</v>
      </c>
      <c r="X804" s="109">
        <v>0.35</v>
      </c>
      <c r="Y804" s="174">
        <f>Table1[[#This Row],[ExpenditureDetails3]]*100000</f>
        <v>35000</v>
      </c>
      <c r="Z804" s="174">
        <f>Table1[[#This Row],[ExpenditureDetails4]]/Table1[[#This Row],[Component detail 4]]</f>
        <v>35000</v>
      </c>
      <c r="AA804" s="109">
        <v>1</v>
      </c>
      <c r="AB804" s="109">
        <v>10</v>
      </c>
      <c r="AC804" s="174">
        <f>IF(ISNUMBER([ExpenditureDetails4]),[ExpenditureDetails4]*HLOOKUP([ExpenditureDetails1],'Currency Conversion'!$A$6:$BE$45,19,FALSE),"No Data")</f>
        <v>35000</v>
      </c>
      <c r="AD804" s="174">
        <f>Table1[[#This Row],[Calculations1]]/exchange_rate_2010</f>
        <v>765.4320038585729</v>
      </c>
      <c r="AE8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3500</v>
      </c>
      <c r="AF804" s="174">
        <f>Table1[[#This Row],[Calculations3]]/exchange_rate_2010</f>
        <v>76.54320038585729</v>
      </c>
      <c r="AG804" s="110"/>
      <c r="AH804" s="53"/>
      <c r="BD804" s="36"/>
      <c r="BE804" s="36"/>
      <c r="BF804" s="36"/>
      <c r="BG804" s="36"/>
      <c r="BH804" s="36"/>
      <c r="BI804" s="36"/>
      <c r="BJ804" s="36"/>
      <c r="BK804" s="48"/>
      <c r="BL804" s="36"/>
      <c r="BM804" s="36"/>
      <c r="BN804" s="36"/>
      <c r="BO804" s="36"/>
      <c r="BP804" s="36"/>
      <c r="BQ804" s="36"/>
      <c r="BR804" s="36"/>
    </row>
    <row r="805" spans="2:70" ht="15" customHeight="1">
      <c r="B805" s="48">
        <v>922</v>
      </c>
      <c r="C805" s="48" t="s">
        <v>1703</v>
      </c>
      <c r="D805" s="108">
        <v>11708</v>
      </c>
      <c r="E805" s="109" t="s">
        <v>2508</v>
      </c>
      <c r="F805" s="109" t="s">
        <v>1819</v>
      </c>
      <c r="G805" s="109" t="s">
        <v>266</v>
      </c>
      <c r="H805" s="108" t="s">
        <v>320</v>
      </c>
      <c r="I805" s="108" t="s">
        <v>2966</v>
      </c>
      <c r="J805" s="108" t="s">
        <v>2567</v>
      </c>
      <c r="K805" s="108" t="s">
        <v>2860</v>
      </c>
      <c r="L805" s="108">
        <v>6</v>
      </c>
      <c r="M805" s="110" t="s">
        <v>2617</v>
      </c>
      <c r="N805" s="111" t="s">
        <v>1729</v>
      </c>
      <c r="O805" s="111" t="s">
        <v>210</v>
      </c>
      <c r="P805" s="111" t="s">
        <v>59</v>
      </c>
      <c r="Q805" s="111">
        <v>1</v>
      </c>
      <c r="R805" s="111"/>
      <c r="S805" s="111"/>
      <c r="T805" s="109" t="s">
        <v>7</v>
      </c>
      <c r="U805" s="108">
        <v>1</v>
      </c>
      <c r="V805" s="109">
        <v>2010</v>
      </c>
      <c r="W805" s="108">
        <f>IF(Table1[[#This Row],[ExpenditureDetails1]]=2010,1,(2010-Table1[[#This Row],[ExpenditureDetails1]]))</f>
        <v>1</v>
      </c>
      <c r="X805" s="109">
        <v>7.0000000000000007E-2</v>
      </c>
      <c r="Y805" s="174">
        <f>Table1[[#This Row],[ExpenditureDetails3]]*100000</f>
        <v>7000.0000000000009</v>
      </c>
      <c r="Z805" s="174">
        <f>Table1[[#This Row],[ExpenditureDetails4]]/Table1[[#This Row],[Component detail 4]]</f>
        <v>7000.0000000000009</v>
      </c>
      <c r="AA805" s="109">
        <v>1</v>
      </c>
      <c r="AB805" s="109">
        <v>10</v>
      </c>
      <c r="AC805" s="174">
        <f>IF(ISNUMBER([ExpenditureDetails4]),[ExpenditureDetails4]*HLOOKUP([ExpenditureDetails1],'Currency Conversion'!$A$6:$BE$45,19,FALSE),"No Data")</f>
        <v>7000.0000000000009</v>
      </c>
      <c r="AD805" s="174">
        <f>Table1[[#This Row],[Calculations1]]/exchange_rate_2010</f>
        <v>153.08640077171461</v>
      </c>
      <c r="AE8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700.00000000000011</v>
      </c>
      <c r="AF805" s="174">
        <f>Table1[[#This Row],[Calculations3]]/exchange_rate_2010</f>
        <v>15.308640077171461</v>
      </c>
      <c r="AG805" s="110"/>
      <c r="AH805" s="53"/>
      <c r="BD805" s="36"/>
      <c r="BE805" s="36"/>
      <c r="BF805" s="36"/>
      <c r="BG805" s="36"/>
      <c r="BH805" s="36"/>
      <c r="BI805" s="36"/>
      <c r="BJ805" s="36"/>
      <c r="BK805" s="48"/>
      <c r="BL805" s="36"/>
      <c r="BM805" s="36"/>
      <c r="BN805" s="36"/>
      <c r="BO805" s="36"/>
      <c r="BP805" s="36"/>
      <c r="BQ805" s="36"/>
      <c r="BR805" s="36"/>
    </row>
    <row r="806" spans="2:70" ht="15" customHeight="1">
      <c r="B806" s="48">
        <v>923</v>
      </c>
      <c r="C806" s="48" t="s">
        <v>1703</v>
      </c>
      <c r="D806" s="108">
        <v>11708</v>
      </c>
      <c r="E806" s="109" t="s">
        <v>2508</v>
      </c>
      <c r="F806" s="109" t="s">
        <v>1819</v>
      </c>
      <c r="G806" s="109" t="s">
        <v>266</v>
      </c>
      <c r="H806" s="108" t="s">
        <v>320</v>
      </c>
      <c r="I806" s="108" t="s">
        <v>2966</v>
      </c>
      <c r="J806" s="108" t="s">
        <v>2567</v>
      </c>
      <c r="K806" s="108" t="s">
        <v>2860</v>
      </c>
      <c r="L806" s="108">
        <v>6</v>
      </c>
      <c r="M806" s="110" t="s">
        <v>2617</v>
      </c>
      <c r="N806" s="111" t="s">
        <v>1729</v>
      </c>
      <c r="O806" s="111" t="s">
        <v>210</v>
      </c>
      <c r="P806" s="111" t="s">
        <v>38</v>
      </c>
      <c r="Q806" s="111">
        <v>1</v>
      </c>
      <c r="R806" s="111"/>
      <c r="S806" s="111"/>
      <c r="T806" s="109" t="s">
        <v>7</v>
      </c>
      <c r="U806" s="108">
        <v>1</v>
      </c>
      <c r="V806" s="109">
        <v>2010</v>
      </c>
      <c r="W806" s="108">
        <f>IF(Table1[[#This Row],[ExpenditureDetails1]]=2010,1,(2010-Table1[[#This Row],[ExpenditureDetails1]]))</f>
        <v>1</v>
      </c>
      <c r="X806" s="109">
        <v>0.35</v>
      </c>
      <c r="Y806" s="174">
        <f>Table1[[#This Row],[ExpenditureDetails3]]*100000</f>
        <v>35000</v>
      </c>
      <c r="Z806" s="174">
        <f>Table1[[#This Row],[ExpenditureDetails4]]/Table1[[#This Row],[Component detail 4]]</f>
        <v>35000</v>
      </c>
      <c r="AA806" s="109">
        <v>1</v>
      </c>
      <c r="AB806" s="109">
        <v>10</v>
      </c>
      <c r="AC806" s="174">
        <f>IF(ISNUMBER([ExpenditureDetails4]),[ExpenditureDetails4]*HLOOKUP([ExpenditureDetails1],'Currency Conversion'!$A$6:$BE$45,19,FALSE),"No Data")</f>
        <v>35000</v>
      </c>
      <c r="AD806" s="174">
        <f>Table1[[#This Row],[Calculations1]]/exchange_rate_2010</f>
        <v>765.4320038585729</v>
      </c>
      <c r="AE8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3500</v>
      </c>
      <c r="AF806" s="174">
        <f>Table1[[#This Row],[Calculations3]]/exchange_rate_2010</f>
        <v>76.54320038585729</v>
      </c>
      <c r="AG806" s="110"/>
      <c r="AH806" s="53"/>
      <c r="BD806" s="36"/>
      <c r="BE806" s="36"/>
      <c r="BF806" s="36"/>
      <c r="BG806" s="36"/>
      <c r="BH806" s="36"/>
      <c r="BI806" s="36"/>
      <c r="BJ806" s="36"/>
      <c r="BK806" s="48"/>
      <c r="BL806" s="36"/>
      <c r="BM806" s="36"/>
      <c r="BN806" s="36"/>
      <c r="BO806" s="36"/>
      <c r="BP806" s="36"/>
      <c r="BQ806" s="36"/>
      <c r="BR806" s="36"/>
    </row>
    <row r="807" spans="2:70" ht="15" customHeight="1">
      <c r="B807" s="48">
        <v>924</v>
      </c>
      <c r="C807" s="48" t="s">
        <v>1703</v>
      </c>
      <c r="D807" s="108">
        <v>11708</v>
      </c>
      <c r="E807" s="109" t="s">
        <v>2508</v>
      </c>
      <c r="F807" s="109" t="s">
        <v>1819</v>
      </c>
      <c r="G807" s="109" t="s">
        <v>266</v>
      </c>
      <c r="H807" s="108" t="s">
        <v>320</v>
      </c>
      <c r="I807" s="108" t="s">
        <v>2966</v>
      </c>
      <c r="J807" s="108" t="s">
        <v>2567</v>
      </c>
      <c r="K807" s="108" t="s">
        <v>2860</v>
      </c>
      <c r="L807" s="108">
        <v>6</v>
      </c>
      <c r="M807" s="110" t="s">
        <v>2617</v>
      </c>
      <c r="N807" s="111" t="s">
        <v>1729</v>
      </c>
      <c r="O807" s="111" t="s">
        <v>210</v>
      </c>
      <c r="P807" s="111" t="s">
        <v>60</v>
      </c>
      <c r="Q807" s="111">
        <v>1</v>
      </c>
      <c r="R807" s="111"/>
      <c r="S807" s="111"/>
      <c r="T807" s="109" t="s">
        <v>7</v>
      </c>
      <c r="U807" s="108">
        <v>1</v>
      </c>
      <c r="V807" s="109">
        <v>2000</v>
      </c>
      <c r="W807" s="108">
        <f>IF(Table1[[#This Row],[ExpenditureDetails1]]=2010,1,(2010-Table1[[#This Row],[ExpenditureDetails1]]))</f>
        <v>10</v>
      </c>
      <c r="X807" s="109">
        <v>0.3</v>
      </c>
      <c r="Y807" s="174">
        <f>Table1[[#This Row],[ExpenditureDetails3]]*100000</f>
        <v>30000</v>
      </c>
      <c r="Z807" s="174">
        <f>Table1[[#This Row],[ExpenditureDetails4]]/Table1[[#This Row],[Component detail 4]]</f>
        <v>30000</v>
      </c>
      <c r="AA807" s="109">
        <v>1</v>
      </c>
      <c r="AB807" s="109">
        <v>10</v>
      </c>
      <c r="AC807" s="174">
        <f>IF(ISNUMBER([ExpenditureDetails4]),[ExpenditureDetails4]*HLOOKUP([ExpenditureDetails1],'Currency Conversion'!$A$6:$BE$45,19,FALSE),"No Data")</f>
        <v>50293.047133593791</v>
      </c>
      <c r="AD807" s="174">
        <f>Table1[[#This Row],[Calculations1]]/exchange_rate_2010</f>
        <v>1099.8830813605814</v>
      </c>
      <c r="AE8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807" s="174">
        <f>Table1[[#This Row],[Calculations3]]/exchange_rate_2010</f>
        <v>109.98830813605815</v>
      </c>
      <c r="AG807" s="110"/>
      <c r="AH807" s="53"/>
      <c r="BD807" s="36"/>
      <c r="BE807" s="36"/>
      <c r="BF807" s="36"/>
      <c r="BG807" s="36"/>
      <c r="BH807" s="36"/>
      <c r="BI807" s="36"/>
      <c r="BJ807" s="36"/>
      <c r="BK807" s="48"/>
      <c r="BL807" s="36"/>
      <c r="BM807" s="36"/>
      <c r="BN807" s="36"/>
      <c r="BO807" s="36"/>
      <c r="BP807" s="36"/>
      <c r="BQ807" s="36"/>
      <c r="BR807" s="36"/>
    </row>
    <row r="808" spans="2:70" ht="15" customHeight="1">
      <c r="B808" s="48">
        <v>925</v>
      </c>
      <c r="C808" s="48" t="s">
        <v>1703</v>
      </c>
      <c r="D808" s="108">
        <v>11708</v>
      </c>
      <c r="E808" s="109" t="s">
        <v>2508</v>
      </c>
      <c r="F808" s="109" t="s">
        <v>1819</v>
      </c>
      <c r="G808" s="109" t="s">
        <v>266</v>
      </c>
      <c r="H808" s="108" t="s">
        <v>320</v>
      </c>
      <c r="I808" s="108" t="s">
        <v>2966</v>
      </c>
      <c r="J808" s="108" t="s">
        <v>2567</v>
      </c>
      <c r="K808" s="108" t="s">
        <v>2860</v>
      </c>
      <c r="L808" s="108">
        <v>6</v>
      </c>
      <c r="M808" s="110" t="s">
        <v>2617</v>
      </c>
      <c r="N808" s="111" t="s">
        <v>1729</v>
      </c>
      <c r="O808" s="111" t="s">
        <v>210</v>
      </c>
      <c r="P808" s="111" t="s">
        <v>61</v>
      </c>
      <c r="Q808" s="111">
        <v>1</v>
      </c>
      <c r="R808" s="111"/>
      <c r="S808" s="111"/>
      <c r="T808" s="109" t="s">
        <v>7</v>
      </c>
      <c r="U808" s="108">
        <v>1</v>
      </c>
      <c r="V808" s="109">
        <v>2010</v>
      </c>
      <c r="W808" s="108">
        <f>IF(Table1[[#This Row],[ExpenditureDetails1]]=2010,1,(2010-Table1[[#This Row],[ExpenditureDetails1]]))</f>
        <v>1</v>
      </c>
      <c r="X808" s="109">
        <v>0.35</v>
      </c>
      <c r="Y808" s="174">
        <f>Table1[[#This Row],[ExpenditureDetails3]]*100000</f>
        <v>35000</v>
      </c>
      <c r="Z808" s="174">
        <f>Table1[[#This Row],[ExpenditureDetails4]]/Table1[[#This Row],[Component detail 4]]</f>
        <v>35000</v>
      </c>
      <c r="AA808" s="109">
        <v>1</v>
      </c>
      <c r="AB808" s="109">
        <v>10</v>
      </c>
      <c r="AC808" s="174">
        <f>IF(ISNUMBER([ExpenditureDetails4]),[ExpenditureDetails4]*HLOOKUP([ExpenditureDetails1],'Currency Conversion'!$A$6:$BE$45,19,FALSE),"No Data")</f>
        <v>35000</v>
      </c>
      <c r="AD808" s="174">
        <f>Table1[[#This Row],[Calculations1]]/exchange_rate_2010</f>
        <v>765.4320038585729</v>
      </c>
      <c r="AE8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3500</v>
      </c>
      <c r="AF808" s="174">
        <f>Table1[[#This Row],[Calculations3]]/exchange_rate_2010</f>
        <v>76.54320038585729</v>
      </c>
      <c r="AG808" s="110"/>
      <c r="AH808" s="53"/>
      <c r="BD808" s="36"/>
      <c r="BE808" s="36"/>
      <c r="BF808" s="36"/>
      <c r="BG808" s="36"/>
      <c r="BH808" s="36"/>
      <c r="BI808" s="36"/>
      <c r="BJ808" s="36"/>
      <c r="BK808" s="48"/>
      <c r="BL808" s="36"/>
      <c r="BM808" s="36"/>
      <c r="BN808" s="36"/>
      <c r="BO808" s="36"/>
      <c r="BP808" s="36"/>
      <c r="BQ808" s="36"/>
      <c r="BR808" s="36"/>
    </row>
    <row r="809" spans="2:70" ht="15" customHeight="1">
      <c r="B809" s="48">
        <v>926</v>
      </c>
      <c r="C809" s="48" t="s">
        <v>1703</v>
      </c>
      <c r="D809" s="108">
        <v>11708</v>
      </c>
      <c r="E809" s="109" t="s">
        <v>2508</v>
      </c>
      <c r="F809" s="109" t="s">
        <v>1819</v>
      </c>
      <c r="G809" s="109" t="s">
        <v>266</v>
      </c>
      <c r="H809" s="108" t="s">
        <v>320</v>
      </c>
      <c r="I809" s="108" t="s">
        <v>2966</v>
      </c>
      <c r="J809" s="108" t="s">
        <v>2567</v>
      </c>
      <c r="K809" s="108" t="s">
        <v>2860</v>
      </c>
      <c r="L809" s="108">
        <v>6</v>
      </c>
      <c r="M809" s="110" t="s">
        <v>2617</v>
      </c>
      <c r="N809" s="109" t="s">
        <v>1712</v>
      </c>
      <c r="O809" s="111"/>
      <c r="P809" s="111" t="s">
        <v>321</v>
      </c>
      <c r="Q809" s="111">
        <v>1</v>
      </c>
      <c r="R809" s="111">
        <v>5</v>
      </c>
      <c r="S809" s="111"/>
      <c r="T809" s="109" t="s">
        <v>7</v>
      </c>
      <c r="U809" s="108">
        <v>1</v>
      </c>
      <c r="V809" s="109">
        <v>1985</v>
      </c>
      <c r="W809" s="108">
        <f>IF(Table1[[#This Row],[ExpenditureDetails1]]=2010,1,(2010-Table1[[#This Row],[ExpenditureDetails1]]))</f>
        <v>25</v>
      </c>
      <c r="X809" s="109">
        <v>0.35</v>
      </c>
      <c r="Y809" s="174">
        <f>Table1[[#This Row],[ExpenditureDetails3]]*100000</f>
        <v>35000</v>
      </c>
      <c r="Z809" s="174">
        <f>Table1[[#This Row],[ExpenditureDetails4]]/Table1[[#This Row],[Component detail 4]]</f>
        <v>35000</v>
      </c>
      <c r="AA809" s="109">
        <v>1</v>
      </c>
      <c r="AB809" s="109">
        <v>10</v>
      </c>
      <c r="AC809" s="174">
        <f>IF(ISNUMBER([ExpenditureDetails4]),[ExpenditureDetails4]*HLOOKUP([ExpenditureDetails1],'Currency Conversion'!$A$6:$BE$45,19,FALSE),"No Data")</f>
        <v>199981.08095637409</v>
      </c>
      <c r="AD809" s="174">
        <f>Table1[[#This Row],[Calculations1]]/exchange_rate_2010</f>
        <v>4373.4834151497407</v>
      </c>
      <c r="AE8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19998.10809563741</v>
      </c>
      <c r="AF809" s="174">
        <f>Table1[[#This Row],[Calculations3]]/exchange_rate_2010</f>
        <v>437.34834151497404</v>
      </c>
      <c r="AG809" s="110"/>
      <c r="AH809" s="53"/>
      <c r="BD809" s="36"/>
      <c r="BE809" s="36"/>
      <c r="BF809" s="36"/>
      <c r="BG809" s="36"/>
      <c r="BH809" s="36"/>
      <c r="BI809" s="36"/>
      <c r="BJ809" s="36"/>
      <c r="BK809" s="48"/>
      <c r="BL809" s="36"/>
      <c r="BM809" s="36"/>
      <c r="BN809" s="36"/>
      <c r="BO809" s="36"/>
      <c r="BP809" s="36"/>
      <c r="BQ809" s="36"/>
      <c r="BR809" s="36"/>
    </row>
    <row r="810" spans="2:70" ht="15" customHeight="1">
      <c r="B810" s="48">
        <v>927</v>
      </c>
      <c r="C810" s="48" t="s">
        <v>1703</v>
      </c>
      <c r="D810" s="108">
        <v>11708</v>
      </c>
      <c r="E810" s="109" t="s">
        <v>2508</v>
      </c>
      <c r="F810" s="109" t="s">
        <v>1819</v>
      </c>
      <c r="G810" s="109" t="s">
        <v>266</v>
      </c>
      <c r="H810" s="108" t="s">
        <v>320</v>
      </c>
      <c r="I810" s="108" t="s">
        <v>2966</v>
      </c>
      <c r="J810" s="108" t="s">
        <v>2567</v>
      </c>
      <c r="K810" s="108" t="s">
        <v>2860</v>
      </c>
      <c r="L810" s="108">
        <v>6</v>
      </c>
      <c r="M810" s="110" t="s">
        <v>2617</v>
      </c>
      <c r="N810" s="109" t="s">
        <v>1712</v>
      </c>
      <c r="O810" s="111"/>
      <c r="P810" s="111" t="s">
        <v>322</v>
      </c>
      <c r="Q810" s="111">
        <v>1</v>
      </c>
      <c r="R810" s="111">
        <v>5</v>
      </c>
      <c r="S810" s="111"/>
      <c r="T810" s="109" t="s">
        <v>7</v>
      </c>
      <c r="U810" s="108">
        <v>1</v>
      </c>
      <c r="V810" s="109">
        <v>1995</v>
      </c>
      <c r="W810" s="108">
        <f>IF(Table1[[#This Row],[ExpenditureDetails1]]=2010,1,(2010-Table1[[#This Row],[ExpenditureDetails1]]))</f>
        <v>15</v>
      </c>
      <c r="X810" s="109">
        <v>0.3</v>
      </c>
      <c r="Y810" s="174">
        <f>Table1[[#This Row],[ExpenditureDetails3]]*100000</f>
        <v>30000</v>
      </c>
      <c r="Z810" s="174">
        <f>Table1[[#This Row],[ExpenditureDetails4]]/Table1[[#This Row],[Component detail 4]]</f>
        <v>30000</v>
      </c>
      <c r="AA810" s="109">
        <v>1</v>
      </c>
      <c r="AB810" s="109">
        <v>10</v>
      </c>
      <c r="AC810" s="174">
        <f>IF(ISNUMBER([ExpenditureDetails4]),[ExpenditureDetails4]*HLOOKUP([ExpenditureDetails1],'Currency Conversion'!$A$6:$BE$45,19,FALSE),"No Data")</f>
        <v>70398.452296994976</v>
      </c>
      <c r="AD810" s="174">
        <f>Table1[[#This Row],[Calculations1]]/exchange_rate_2010</f>
        <v>1539.577954578029</v>
      </c>
      <c r="AE8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7039.8452296994974</v>
      </c>
      <c r="AF810" s="174">
        <f>Table1[[#This Row],[Calculations3]]/exchange_rate_2010</f>
        <v>153.95779545780292</v>
      </c>
      <c r="AG810" s="110"/>
      <c r="AH810" s="53"/>
      <c r="BD810" s="36"/>
      <c r="BE810" s="36"/>
      <c r="BF810" s="36"/>
      <c r="BG810" s="36"/>
      <c r="BH810" s="36"/>
      <c r="BI810" s="36"/>
      <c r="BJ810" s="36"/>
      <c r="BK810" s="48"/>
      <c r="BL810" s="36"/>
      <c r="BM810" s="36"/>
      <c r="BN810" s="36"/>
      <c r="BO810" s="36"/>
      <c r="BP810" s="36"/>
      <c r="BQ810" s="36"/>
      <c r="BR810" s="36"/>
    </row>
    <row r="811" spans="2:70" ht="15" customHeight="1">
      <c r="B811" s="48">
        <v>928</v>
      </c>
      <c r="C811" s="48" t="s">
        <v>1703</v>
      </c>
      <c r="D811" s="108">
        <v>11708</v>
      </c>
      <c r="E811" s="109" t="s">
        <v>2508</v>
      </c>
      <c r="F811" s="109" t="s">
        <v>1819</v>
      </c>
      <c r="G811" s="109" t="s">
        <v>266</v>
      </c>
      <c r="H811" s="108" t="s">
        <v>320</v>
      </c>
      <c r="I811" s="108" t="s">
        <v>2966</v>
      </c>
      <c r="J811" s="108" t="s">
        <v>2567</v>
      </c>
      <c r="K811" s="108" t="s">
        <v>2860</v>
      </c>
      <c r="L811" s="108">
        <v>6</v>
      </c>
      <c r="M811" s="110" t="s">
        <v>2617</v>
      </c>
      <c r="N811" s="109" t="s">
        <v>1712</v>
      </c>
      <c r="O811" s="111"/>
      <c r="P811" s="111" t="s">
        <v>323</v>
      </c>
      <c r="Q811" s="111">
        <v>1</v>
      </c>
      <c r="R811" s="111">
        <v>5</v>
      </c>
      <c r="S811" s="111"/>
      <c r="T811" s="109" t="s">
        <v>7</v>
      </c>
      <c r="U811" s="108">
        <v>1</v>
      </c>
      <c r="V811" s="109">
        <v>2010</v>
      </c>
      <c r="W811" s="108">
        <f>IF(Table1[[#This Row],[ExpenditureDetails1]]=2010,1,(2010-Table1[[#This Row],[ExpenditureDetails1]]))</f>
        <v>1</v>
      </c>
      <c r="X811" s="109">
        <v>0.35</v>
      </c>
      <c r="Y811" s="174">
        <f>Table1[[#This Row],[ExpenditureDetails3]]*100000</f>
        <v>35000</v>
      </c>
      <c r="Z811" s="174">
        <f>Table1[[#This Row],[ExpenditureDetails4]]/Table1[[#This Row],[Component detail 4]]</f>
        <v>35000</v>
      </c>
      <c r="AA811" s="109">
        <v>1</v>
      </c>
      <c r="AB811" s="109">
        <v>10</v>
      </c>
      <c r="AC811" s="174">
        <f>IF(ISNUMBER([ExpenditureDetails4]),[ExpenditureDetails4]*HLOOKUP([ExpenditureDetails1],'Currency Conversion'!$A$6:$BE$45,19,FALSE),"No Data")</f>
        <v>35000</v>
      </c>
      <c r="AD811" s="174">
        <f>Table1[[#This Row],[Calculations1]]/exchange_rate_2010</f>
        <v>765.4320038585729</v>
      </c>
      <c r="AE8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3500</v>
      </c>
      <c r="AF811" s="174">
        <f>Table1[[#This Row],[Calculations3]]/exchange_rate_2010</f>
        <v>76.54320038585729</v>
      </c>
      <c r="AG811" s="110"/>
      <c r="AH811" s="53"/>
      <c r="BD811" s="36"/>
      <c r="BE811" s="36"/>
      <c r="BF811" s="36"/>
      <c r="BG811" s="36"/>
      <c r="BH811" s="36"/>
      <c r="BI811" s="36"/>
      <c r="BJ811" s="36"/>
      <c r="BK811" s="48"/>
      <c r="BL811" s="36"/>
      <c r="BM811" s="36"/>
      <c r="BN811" s="36"/>
      <c r="BO811" s="36"/>
      <c r="BP811" s="36"/>
      <c r="BQ811" s="36"/>
      <c r="BR811" s="36"/>
    </row>
    <row r="812" spans="2:70" ht="15" customHeight="1">
      <c r="B812" s="48">
        <v>929</v>
      </c>
      <c r="C812" s="48" t="s">
        <v>1703</v>
      </c>
      <c r="D812" s="108">
        <v>11708</v>
      </c>
      <c r="E812" s="109" t="s">
        <v>2508</v>
      </c>
      <c r="F812" s="109" t="s">
        <v>1819</v>
      </c>
      <c r="G812" s="109" t="s">
        <v>266</v>
      </c>
      <c r="H812" s="108" t="s">
        <v>320</v>
      </c>
      <c r="I812" s="108" t="s">
        <v>2966</v>
      </c>
      <c r="J812" s="108" t="s">
        <v>2567</v>
      </c>
      <c r="K812" s="108" t="s">
        <v>2860</v>
      </c>
      <c r="L812" s="108">
        <v>6</v>
      </c>
      <c r="M812" s="110" t="s">
        <v>2617</v>
      </c>
      <c r="N812" s="111" t="s">
        <v>1728</v>
      </c>
      <c r="O812" s="111" t="s">
        <v>496</v>
      </c>
      <c r="P812" s="111" t="s">
        <v>324</v>
      </c>
      <c r="Q812" s="111">
        <v>1</v>
      </c>
      <c r="R812" s="111">
        <v>10</v>
      </c>
      <c r="S812" s="111"/>
      <c r="T812" s="109" t="s">
        <v>7</v>
      </c>
      <c r="U812" s="108">
        <v>1</v>
      </c>
      <c r="V812" s="109">
        <v>2000</v>
      </c>
      <c r="W812" s="108">
        <f>IF(Table1[[#This Row],[ExpenditureDetails1]]=2010,1,(2010-Table1[[#This Row],[ExpenditureDetails1]]))</f>
        <v>10</v>
      </c>
      <c r="X812" s="109">
        <v>0.2</v>
      </c>
      <c r="Y812" s="174">
        <f>Table1[[#This Row],[ExpenditureDetails3]]*100000</f>
        <v>20000</v>
      </c>
      <c r="Z812" s="174">
        <f>Table1[[#This Row],[ExpenditureDetails4]]/Table1[[#This Row],[Component detail 4]]</f>
        <v>20000</v>
      </c>
      <c r="AA812" s="109">
        <v>1</v>
      </c>
      <c r="AB812" s="109">
        <v>30</v>
      </c>
      <c r="AC812" s="174">
        <f>IF(ISNUMBER([ExpenditureDetails4]),[ExpenditureDetails4]*HLOOKUP([ExpenditureDetails1],'Currency Conversion'!$A$6:$BE$45,19,FALSE),"No Data")</f>
        <v>33528.698089062527</v>
      </c>
      <c r="AD812" s="174">
        <f>Table1[[#This Row],[Calculations1]]/exchange_rate_2010</f>
        <v>733.25538757372101</v>
      </c>
      <c r="AE8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1117.6232696354175</v>
      </c>
      <c r="AF812" s="174">
        <f>Table1[[#This Row],[Calculations3]]/exchange_rate_2010</f>
        <v>24.441846252457363</v>
      </c>
      <c r="AG812" s="110"/>
      <c r="AH812" s="53"/>
      <c r="BD812" s="36"/>
      <c r="BE812" s="36"/>
      <c r="BF812" s="36"/>
      <c r="BG812" s="36"/>
      <c r="BH812" s="36"/>
      <c r="BI812" s="36"/>
      <c r="BJ812" s="36"/>
      <c r="BK812" s="48"/>
      <c r="BL812" s="36"/>
      <c r="BM812" s="36"/>
      <c r="BN812" s="36"/>
      <c r="BO812" s="36"/>
      <c r="BP812" s="36"/>
      <c r="BQ812" s="36"/>
      <c r="BR812" s="36"/>
    </row>
    <row r="813" spans="2:70" ht="15" customHeight="1">
      <c r="B813" s="48">
        <v>930</v>
      </c>
      <c r="C813" s="48" t="s">
        <v>1703</v>
      </c>
      <c r="D813" s="108">
        <v>11708</v>
      </c>
      <c r="E813" s="109" t="s">
        <v>2508</v>
      </c>
      <c r="F813" s="109" t="s">
        <v>1819</v>
      </c>
      <c r="G813" s="109" t="s">
        <v>266</v>
      </c>
      <c r="H813" s="108" t="s">
        <v>320</v>
      </c>
      <c r="I813" s="108" t="s">
        <v>2966</v>
      </c>
      <c r="J813" s="108" t="s">
        <v>2567</v>
      </c>
      <c r="K813" s="108" t="s">
        <v>2860</v>
      </c>
      <c r="L813" s="108">
        <v>6</v>
      </c>
      <c r="M813" s="110" t="s">
        <v>2617</v>
      </c>
      <c r="N813" s="111" t="s">
        <v>1728</v>
      </c>
      <c r="O813" s="111" t="s">
        <v>496</v>
      </c>
      <c r="P813" s="111" t="s">
        <v>325</v>
      </c>
      <c r="Q813" s="111">
        <v>1</v>
      </c>
      <c r="R813" s="111">
        <v>10</v>
      </c>
      <c r="S813" s="111"/>
      <c r="T813" s="109" t="s">
        <v>7</v>
      </c>
      <c r="U813" s="108">
        <v>1</v>
      </c>
      <c r="V813" s="109">
        <v>2009</v>
      </c>
      <c r="W813" s="108">
        <f>IF(Table1[[#This Row],[ExpenditureDetails1]]=2010,1,(2010-Table1[[#This Row],[ExpenditureDetails1]]))</f>
        <v>1</v>
      </c>
      <c r="X813" s="109">
        <v>0.5</v>
      </c>
      <c r="Y813" s="174">
        <f>Table1[[#This Row],[ExpenditureDetails3]]*100000</f>
        <v>50000</v>
      </c>
      <c r="Z813" s="174">
        <f>Table1[[#This Row],[ExpenditureDetails4]]/Table1[[#This Row],[Component detail 4]]</f>
        <v>50000</v>
      </c>
      <c r="AA813" s="109">
        <v>1</v>
      </c>
      <c r="AB813" s="109">
        <v>30</v>
      </c>
      <c r="AC813" s="174">
        <f>IF(ISNUMBER([ExpenditureDetails4]),[ExpenditureDetails4]*HLOOKUP([ExpenditureDetails1],'Currency Conversion'!$A$6:$BE$45,19,FALSE),"No Data")</f>
        <v>53770.812495181373</v>
      </c>
      <c r="AD813" s="174">
        <f>Table1[[#This Row],[Calculations1]]/exchange_rate_2010</f>
        <v>1175.9400216368649</v>
      </c>
      <c r="AE8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1792.3604165060458</v>
      </c>
      <c r="AF813" s="174">
        <f>Table1[[#This Row],[Calculations3]]/exchange_rate_2010</f>
        <v>39.19800072122883</v>
      </c>
      <c r="AG813" s="110"/>
      <c r="AH813" s="53"/>
      <c r="BD813" s="36"/>
      <c r="BE813" s="36"/>
      <c r="BF813" s="36"/>
      <c r="BG813" s="36"/>
      <c r="BH813" s="36"/>
      <c r="BI813" s="36"/>
      <c r="BJ813" s="36"/>
      <c r="BK813" s="48"/>
      <c r="BL813" s="36"/>
      <c r="BM813" s="36"/>
      <c r="BN813" s="36"/>
      <c r="BO813" s="36"/>
      <c r="BP813" s="36"/>
      <c r="BQ813" s="36"/>
      <c r="BR813" s="36"/>
    </row>
    <row r="814" spans="2:70" ht="15" customHeight="1">
      <c r="B814" s="48">
        <v>931</v>
      </c>
      <c r="C814" s="48" t="s">
        <v>1703</v>
      </c>
      <c r="D814" s="108">
        <v>11708</v>
      </c>
      <c r="E814" s="109" t="s">
        <v>2508</v>
      </c>
      <c r="F814" s="109" t="s">
        <v>1819</v>
      </c>
      <c r="G814" s="109" t="s">
        <v>266</v>
      </c>
      <c r="H814" s="108" t="s">
        <v>320</v>
      </c>
      <c r="I814" s="108" t="s">
        <v>2966</v>
      </c>
      <c r="J814" s="108" t="s">
        <v>2567</v>
      </c>
      <c r="K814" s="108" t="s">
        <v>2860</v>
      </c>
      <c r="L814" s="108">
        <v>6</v>
      </c>
      <c r="M814" s="110" t="s">
        <v>2617</v>
      </c>
      <c r="N814" s="111" t="s">
        <v>364</v>
      </c>
      <c r="O814" s="111" t="s">
        <v>2465</v>
      </c>
      <c r="P814" s="111" t="s">
        <v>298</v>
      </c>
      <c r="Q814" s="111">
        <v>1</v>
      </c>
      <c r="R814" s="111"/>
      <c r="S814" s="111"/>
      <c r="T814" s="109" t="s">
        <v>7</v>
      </c>
      <c r="U814" s="108">
        <v>1</v>
      </c>
      <c r="V814" s="109">
        <v>2008</v>
      </c>
      <c r="W814" s="108">
        <f>IF(Table1[[#This Row],[ExpenditureDetails1]]=2010,1,(2010-Table1[[#This Row],[ExpenditureDetails1]]))</f>
        <v>2</v>
      </c>
      <c r="X814" s="109">
        <v>2.88</v>
      </c>
      <c r="Y814" s="174">
        <f>Table1[[#This Row],[ExpenditureDetails3]]*100000</f>
        <v>288000</v>
      </c>
      <c r="Z814" s="174">
        <f>Table1[[#This Row],[ExpenditureDetails4]]/Table1[[#This Row],[Component detail 4]]</f>
        <v>288000</v>
      </c>
      <c r="AA814" s="109">
        <v>1</v>
      </c>
      <c r="AB814" s="109">
        <v>20</v>
      </c>
      <c r="AC814" s="174">
        <f>IF(ISNUMBER([ExpenditureDetails4]),[ExpenditureDetails4]*HLOOKUP([ExpenditureDetails1],'Currency Conversion'!$A$6:$BE$45,19,FALSE),"No Data")</f>
        <v>330452.08793407044</v>
      </c>
      <c r="AD814" s="174">
        <f>Table1[[#This Row],[Calculations1]]/exchange_rate_2010</f>
        <v>7226.8172527607103</v>
      </c>
      <c r="AE8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16522.604396703522</v>
      </c>
      <c r="AF814" s="174">
        <f>Table1[[#This Row],[Calculations3]]/exchange_rate_2010</f>
        <v>361.34086263803556</v>
      </c>
      <c r="AG814" s="110"/>
      <c r="AH814" s="53"/>
      <c r="BD814" s="36"/>
      <c r="BE814" s="36"/>
      <c r="BF814" s="36"/>
      <c r="BG814" s="36"/>
      <c r="BH814" s="36"/>
      <c r="BI814" s="36"/>
      <c r="BJ814" s="36"/>
      <c r="BK814" s="48"/>
      <c r="BL814" s="36"/>
      <c r="BM814" s="36"/>
      <c r="BN814" s="36"/>
      <c r="BO814" s="36"/>
      <c r="BP814" s="36"/>
      <c r="BQ814" s="36"/>
      <c r="BR814" s="36"/>
    </row>
    <row r="815" spans="2:70" ht="15" customHeight="1">
      <c r="B815" s="48">
        <v>932</v>
      </c>
      <c r="C815" s="48" t="s">
        <v>1703</v>
      </c>
      <c r="D815" s="108">
        <v>11708</v>
      </c>
      <c r="E815" s="109" t="s">
        <v>2508</v>
      </c>
      <c r="F815" s="109" t="s">
        <v>1819</v>
      </c>
      <c r="G815" s="109" t="s">
        <v>266</v>
      </c>
      <c r="H815" s="108" t="s">
        <v>320</v>
      </c>
      <c r="I815" s="108" t="s">
        <v>2966</v>
      </c>
      <c r="J815" s="108" t="s">
        <v>2567</v>
      </c>
      <c r="K815" s="108" t="s">
        <v>2860</v>
      </c>
      <c r="L815" s="108">
        <v>6</v>
      </c>
      <c r="M815" s="110" t="s">
        <v>2617</v>
      </c>
      <c r="N815" s="111" t="s">
        <v>20</v>
      </c>
      <c r="O815" s="111" t="s">
        <v>2486</v>
      </c>
      <c r="P815" s="111" t="s">
        <v>231</v>
      </c>
      <c r="Q815" s="111">
        <v>1</v>
      </c>
      <c r="R815" s="111"/>
      <c r="S815" s="111"/>
      <c r="T815" s="109" t="s">
        <v>7</v>
      </c>
      <c r="U815" s="108">
        <v>1</v>
      </c>
      <c r="V815" s="109">
        <v>2008</v>
      </c>
      <c r="W815" s="108">
        <f>IF(Table1[[#This Row],[ExpenditureDetails1]]=2010,1,(2010-Table1[[#This Row],[ExpenditureDetails1]]))</f>
        <v>2</v>
      </c>
      <c r="X815" s="109">
        <v>7.72</v>
      </c>
      <c r="Y815" s="174">
        <f>Table1[[#This Row],[ExpenditureDetails3]]*100000</f>
        <v>772000</v>
      </c>
      <c r="Z815" s="174">
        <f>Table1[[#This Row],[ExpenditureDetails4]]/Table1[[#This Row],[Component detail 4]]</f>
        <v>772000</v>
      </c>
      <c r="AA815" s="109">
        <v>1</v>
      </c>
      <c r="AB815" s="109">
        <v>10</v>
      </c>
      <c r="AC815" s="174">
        <f>IF(ISNUMBER([ExpenditureDetails4]),[ExpenditureDetails4]*HLOOKUP([ExpenditureDetails1],'Currency Conversion'!$A$6:$BE$45,19,FALSE),"No Data")</f>
        <v>885795.18015660555</v>
      </c>
      <c r="AD815" s="174">
        <f>Table1[[#This Row],[Calculations1]]/exchange_rate_2010</f>
        <v>19371.885135872461</v>
      </c>
      <c r="AE8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88579.518015660549</v>
      </c>
      <c r="AF815" s="174">
        <f>Table1[[#This Row],[Calculations3]]/exchange_rate_2010</f>
        <v>1937.188513587246</v>
      </c>
      <c r="AG815" s="110"/>
      <c r="AH815" s="53"/>
      <c r="BD815" s="36"/>
      <c r="BE815" s="36"/>
      <c r="BF815" s="36"/>
      <c r="BG815" s="36"/>
      <c r="BH815" s="36"/>
      <c r="BI815" s="36"/>
      <c r="BJ815" s="36"/>
      <c r="BK815" s="48"/>
      <c r="BL815" s="36"/>
      <c r="BM815" s="36"/>
      <c r="BN815" s="36"/>
      <c r="BO815" s="36"/>
      <c r="BP815" s="36"/>
      <c r="BQ815" s="36"/>
      <c r="BR815" s="36"/>
    </row>
    <row r="816" spans="2:70" ht="15" customHeight="1">
      <c r="B816" s="48">
        <v>933</v>
      </c>
      <c r="C816" s="48" t="s">
        <v>1703</v>
      </c>
      <c r="D816" s="108">
        <v>11708</v>
      </c>
      <c r="E816" s="109" t="s">
        <v>2508</v>
      </c>
      <c r="F816" s="109" t="s">
        <v>1819</v>
      </c>
      <c r="G816" s="109" t="s">
        <v>266</v>
      </c>
      <c r="H816" s="108" t="s">
        <v>320</v>
      </c>
      <c r="I816" s="108" t="s">
        <v>2966</v>
      </c>
      <c r="J816" s="108" t="s">
        <v>2567</v>
      </c>
      <c r="K816" s="108" t="s">
        <v>2860</v>
      </c>
      <c r="L816" s="108">
        <v>6</v>
      </c>
      <c r="M816" s="110" t="s">
        <v>2617</v>
      </c>
      <c r="N816" s="109" t="s">
        <v>1712</v>
      </c>
      <c r="O816" s="111"/>
      <c r="P816" s="111" t="s">
        <v>327</v>
      </c>
      <c r="Q816" s="111">
        <v>8</v>
      </c>
      <c r="R816" s="111">
        <v>8</v>
      </c>
      <c r="S816" s="111" t="s">
        <v>2392</v>
      </c>
      <c r="T816" s="109" t="s">
        <v>28</v>
      </c>
      <c r="U816" s="108">
        <v>2</v>
      </c>
      <c r="V816" s="109">
        <v>2008</v>
      </c>
      <c r="W816" s="108"/>
      <c r="X816" s="109">
        <v>2.8</v>
      </c>
      <c r="Y816" s="174">
        <f>Table1[[#This Row],[ExpenditureDetails3]]*100000</f>
        <v>280000</v>
      </c>
      <c r="Z816" s="174">
        <f>Table1[[#This Row],[ExpenditureDetails4]]/Table1[[#This Row],[Component detail 4]]</f>
        <v>35000</v>
      </c>
      <c r="AA816" s="109">
        <v>1</v>
      </c>
      <c r="AB816" s="109">
        <v>10</v>
      </c>
      <c r="AC816" s="174">
        <f>IF(ISNUMBER([ExpenditureDetails4]),[ExpenditureDetails4]*HLOOKUP([ExpenditureDetails1],'Currency Conversion'!$A$6:$BE$45,19,FALSE),"No Data")</f>
        <v>321272.86326923518</v>
      </c>
      <c r="AD816" s="174">
        <f>Table1[[#This Row],[Calculations1]]/exchange_rate_2010</f>
        <v>7026.0723290729138</v>
      </c>
      <c r="AE816" s="174" t="s">
        <v>2912</v>
      </c>
      <c r="AF816" s="174" t="s">
        <v>2912</v>
      </c>
      <c r="AG816" s="110"/>
      <c r="AH816" s="53"/>
      <c r="BD816" s="36"/>
      <c r="BE816" s="36"/>
      <c r="BF816" s="36"/>
      <c r="BG816" s="36"/>
      <c r="BH816" s="36"/>
      <c r="BI816" s="36"/>
      <c r="BJ816" s="36"/>
      <c r="BK816" s="48"/>
      <c r="BL816" s="36"/>
      <c r="BM816" s="36"/>
      <c r="BN816" s="36"/>
      <c r="BO816" s="36"/>
      <c r="BP816" s="36"/>
      <c r="BQ816" s="36"/>
      <c r="BR816" s="36"/>
    </row>
    <row r="817" spans="2:70" ht="15" customHeight="1">
      <c r="B817" s="48">
        <v>934</v>
      </c>
      <c r="C817" s="48" t="s">
        <v>1703</v>
      </c>
      <c r="D817" s="108">
        <v>11708</v>
      </c>
      <c r="E817" s="109" t="s">
        <v>2508</v>
      </c>
      <c r="F817" s="109" t="s">
        <v>1819</v>
      </c>
      <c r="G817" s="109" t="s">
        <v>266</v>
      </c>
      <c r="H817" s="108" t="s">
        <v>320</v>
      </c>
      <c r="I817" s="108" t="s">
        <v>2966</v>
      </c>
      <c r="J817" s="108" t="s">
        <v>2567</v>
      </c>
      <c r="K817" s="108" t="s">
        <v>2860</v>
      </c>
      <c r="L817" s="108">
        <v>6</v>
      </c>
      <c r="M817" s="110" t="s">
        <v>2617</v>
      </c>
      <c r="N817" s="111" t="s">
        <v>1717</v>
      </c>
      <c r="O817" s="111"/>
      <c r="P817" s="111" t="s">
        <v>243</v>
      </c>
      <c r="Q817" s="111">
        <v>1</v>
      </c>
      <c r="R817" s="111"/>
      <c r="S817" s="111"/>
      <c r="T817" s="109" t="s">
        <v>31</v>
      </c>
      <c r="U817" s="108">
        <v>3</v>
      </c>
      <c r="V817" s="109">
        <v>2008</v>
      </c>
      <c r="W817" s="108"/>
      <c r="X817" s="109">
        <v>0.3</v>
      </c>
      <c r="Y817" s="174">
        <f>Table1[[#This Row],[ExpenditureDetails3]]*100000</f>
        <v>30000</v>
      </c>
      <c r="Z817" s="174">
        <f>Table1[[#This Row],[ExpenditureDetails4]]/Table1[[#This Row],[Component detail 4]]</f>
        <v>30000</v>
      </c>
      <c r="AA817" s="109">
        <v>1</v>
      </c>
      <c r="AB817" s="109"/>
      <c r="AC817" s="174">
        <f>IF(ISNUMBER([ExpenditureDetails4]),[ExpenditureDetails4]*HLOOKUP([ExpenditureDetails1],'Currency Conversion'!$A$6:$BE$45,19,FALSE),"No Data")</f>
        <v>34422.092493132339</v>
      </c>
      <c r="AD817" s="174">
        <f>Table1[[#This Row],[Calculations1]]/exchange_rate_2010</f>
        <v>752.79346382924075</v>
      </c>
      <c r="AE8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817" s="174">
        <f>Table1[[#This Row],[Calculations3]]/exchange_rate_2010</f>
        <v>752.79346382924075</v>
      </c>
      <c r="AG817" s="110"/>
      <c r="AH817" s="53"/>
      <c r="BD817" s="36"/>
      <c r="BE817" s="36"/>
      <c r="BF817" s="36"/>
      <c r="BG817" s="36"/>
      <c r="BH817" s="36"/>
      <c r="BI817" s="36"/>
      <c r="BJ817" s="36"/>
      <c r="BK817" s="48"/>
      <c r="BL817" s="36"/>
      <c r="BM817" s="36"/>
      <c r="BN817" s="36"/>
      <c r="BO817" s="36"/>
      <c r="BP817" s="36"/>
      <c r="BQ817" s="36"/>
      <c r="BR817" s="36"/>
    </row>
    <row r="818" spans="2:70" ht="15" customHeight="1">
      <c r="B818" s="48">
        <v>935</v>
      </c>
      <c r="C818" s="48" t="s">
        <v>1703</v>
      </c>
      <c r="D818" s="108">
        <v>11708</v>
      </c>
      <c r="E818" s="109" t="s">
        <v>2508</v>
      </c>
      <c r="F818" s="109" t="s">
        <v>1819</v>
      </c>
      <c r="G818" s="109" t="s">
        <v>266</v>
      </c>
      <c r="H818" s="108" t="s">
        <v>320</v>
      </c>
      <c r="I818" s="108" t="s">
        <v>2966</v>
      </c>
      <c r="J818" s="108" t="s">
        <v>2567</v>
      </c>
      <c r="K818" s="108" t="s">
        <v>2860</v>
      </c>
      <c r="L818" s="108">
        <v>6</v>
      </c>
      <c r="M818" s="110" t="s">
        <v>2617</v>
      </c>
      <c r="N818" s="111" t="s">
        <v>1719</v>
      </c>
      <c r="O818" s="111"/>
      <c r="P818" s="111" t="s">
        <v>32</v>
      </c>
      <c r="Q818" s="111">
        <v>1</v>
      </c>
      <c r="R818" s="111"/>
      <c r="S818" s="111"/>
      <c r="T818" s="109" t="s">
        <v>31</v>
      </c>
      <c r="U818" s="108">
        <v>3</v>
      </c>
      <c r="V818" s="109">
        <v>2008</v>
      </c>
      <c r="W818" s="108"/>
      <c r="X818" s="109">
        <v>0.4</v>
      </c>
      <c r="Y818" s="174">
        <f>Table1[[#This Row],[ExpenditureDetails3]]*100000</f>
        <v>40000</v>
      </c>
      <c r="Z818" s="174">
        <f>Table1[[#This Row],[ExpenditureDetails4]]/Table1[[#This Row],[Component detail 4]]</f>
        <v>40000</v>
      </c>
      <c r="AA818" s="109">
        <v>1</v>
      </c>
      <c r="AB818" s="109"/>
      <c r="AC818" s="174">
        <f>IF(ISNUMBER([ExpenditureDetails4]),[ExpenditureDetails4]*HLOOKUP([ExpenditureDetails1],'Currency Conversion'!$A$6:$BE$45,19,FALSE),"No Data")</f>
        <v>45896.123324176449</v>
      </c>
      <c r="AD818" s="174">
        <f>Table1[[#This Row],[Calculations1]]/exchange_rate_2010</f>
        <v>1003.7246184389876</v>
      </c>
      <c r="AE8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45896.123324176449</v>
      </c>
      <c r="AF818" s="174">
        <f>Table1[[#This Row],[Calculations3]]/exchange_rate_2010</f>
        <v>1003.7246184389876</v>
      </c>
      <c r="AG818" s="110"/>
      <c r="AH818" s="53"/>
      <c r="BD818" s="36"/>
      <c r="BE818" s="36"/>
      <c r="BF818" s="36"/>
      <c r="BG818" s="36"/>
      <c r="BH818" s="36"/>
      <c r="BI818" s="36"/>
      <c r="BJ818" s="36"/>
      <c r="BK818" s="48"/>
      <c r="BL818" s="36"/>
      <c r="BM818" s="36"/>
      <c r="BN818" s="36"/>
      <c r="BO818" s="36"/>
      <c r="BP818" s="36"/>
      <c r="BQ818" s="36"/>
      <c r="BR818" s="36"/>
    </row>
    <row r="819" spans="2:70" ht="15" customHeight="1">
      <c r="B819" s="48">
        <v>936</v>
      </c>
      <c r="C819" s="48" t="s">
        <v>1703</v>
      </c>
      <c r="D819" s="108">
        <v>11708</v>
      </c>
      <c r="E819" s="109" t="s">
        <v>2508</v>
      </c>
      <c r="F819" s="109" t="s">
        <v>1819</v>
      </c>
      <c r="G819" s="109" t="s">
        <v>266</v>
      </c>
      <c r="H819" s="108" t="s">
        <v>320</v>
      </c>
      <c r="I819" s="108" t="s">
        <v>2966</v>
      </c>
      <c r="J819" s="108" t="s">
        <v>2567</v>
      </c>
      <c r="K819" s="108" t="s">
        <v>2860</v>
      </c>
      <c r="L819" s="108">
        <v>6</v>
      </c>
      <c r="M819" s="110" t="s">
        <v>2617</v>
      </c>
      <c r="N819" s="111" t="s">
        <v>1717</v>
      </c>
      <c r="O819" s="111"/>
      <c r="P819" s="111" t="s">
        <v>182</v>
      </c>
      <c r="Q819" s="111">
        <v>1</v>
      </c>
      <c r="R819" s="111"/>
      <c r="S819" s="111"/>
      <c r="T819" s="109" t="s">
        <v>31</v>
      </c>
      <c r="U819" s="108">
        <v>3</v>
      </c>
      <c r="V819" s="109">
        <v>2008</v>
      </c>
      <c r="W819" s="108"/>
      <c r="X819" s="109">
        <v>0.05</v>
      </c>
      <c r="Y819" s="174">
        <f>Table1[[#This Row],[ExpenditureDetails3]]*100000</f>
        <v>5000</v>
      </c>
      <c r="Z819" s="174">
        <f>Table1[[#This Row],[ExpenditureDetails4]]/Table1[[#This Row],[Component detail 4]]</f>
        <v>5000</v>
      </c>
      <c r="AA819" s="109">
        <v>1</v>
      </c>
      <c r="AB819" s="109"/>
      <c r="AC819" s="174">
        <f>IF(ISNUMBER([ExpenditureDetails4]),[ExpenditureDetails4]*HLOOKUP([ExpenditureDetails1],'Currency Conversion'!$A$6:$BE$45,19,FALSE),"No Data")</f>
        <v>5737.0154155220562</v>
      </c>
      <c r="AD819" s="174">
        <f>Table1[[#This Row],[Calculations1]]/exchange_rate_2010</f>
        <v>125.46557730487345</v>
      </c>
      <c r="AE8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819" s="174">
        <f>Table1[[#This Row],[Calculations3]]/exchange_rate_2010</f>
        <v>125.46557730487345</v>
      </c>
      <c r="AG819" s="110"/>
      <c r="AH819" s="53"/>
      <c r="BD819" s="36"/>
      <c r="BE819" s="36"/>
      <c r="BF819" s="36"/>
      <c r="BG819" s="36"/>
      <c r="BH819" s="36"/>
      <c r="BI819" s="36"/>
      <c r="BJ819" s="36"/>
      <c r="BK819" s="48"/>
      <c r="BL819" s="36"/>
      <c r="BM819" s="36"/>
      <c r="BN819" s="36"/>
      <c r="BO819" s="36"/>
      <c r="BP819" s="36"/>
      <c r="BQ819" s="36"/>
      <c r="BR819" s="36"/>
    </row>
    <row r="820" spans="2:70" ht="15" customHeight="1">
      <c r="B820" s="48">
        <v>939</v>
      </c>
      <c r="C820" s="48" t="s">
        <v>1703</v>
      </c>
      <c r="D820" s="108">
        <v>11708</v>
      </c>
      <c r="E820" s="109" t="s">
        <v>2508</v>
      </c>
      <c r="F820" s="109" t="s">
        <v>1819</v>
      </c>
      <c r="G820" s="109" t="s">
        <v>266</v>
      </c>
      <c r="H820" s="108" t="s">
        <v>320</v>
      </c>
      <c r="I820" s="108" t="s">
        <v>2966</v>
      </c>
      <c r="J820" s="108" t="s">
        <v>2567</v>
      </c>
      <c r="K820" s="108" t="s">
        <v>2860</v>
      </c>
      <c r="L820" s="108">
        <v>6</v>
      </c>
      <c r="M820" s="110" t="s">
        <v>2617</v>
      </c>
      <c r="N820" s="111" t="s">
        <v>20</v>
      </c>
      <c r="O820" s="111" t="s">
        <v>2466</v>
      </c>
      <c r="P820" s="111" t="s">
        <v>326</v>
      </c>
      <c r="Q820" s="111">
        <v>1</v>
      </c>
      <c r="R820" s="111"/>
      <c r="S820" s="111"/>
      <c r="T820" s="109" t="s">
        <v>7</v>
      </c>
      <c r="U820" s="108">
        <v>1</v>
      </c>
      <c r="V820" s="109">
        <v>2008</v>
      </c>
      <c r="W820" s="108">
        <f>IF(Table1[[#This Row],[ExpenditureDetails1]]=2010,1,(2010-Table1[[#This Row],[ExpenditureDetails1]]))</f>
        <v>2</v>
      </c>
      <c r="X820" s="109">
        <v>0.35</v>
      </c>
      <c r="Y820" s="174">
        <f>Table1[[#This Row],[ExpenditureDetails3]]*100000</f>
        <v>35000</v>
      </c>
      <c r="Z820" s="174">
        <f>Table1[[#This Row],[ExpenditureDetails4]]/Table1[[#This Row],[Component detail 4]]</f>
        <v>35000</v>
      </c>
      <c r="AA820" s="109">
        <v>1</v>
      </c>
      <c r="AB820" s="109">
        <v>10</v>
      </c>
      <c r="AC820" s="174">
        <f>IF(ISNUMBER([ExpenditureDetails4]),[ExpenditureDetails4]*HLOOKUP([ExpenditureDetails1],'Currency Conversion'!$A$6:$BE$45,19,FALSE),"No Data")</f>
        <v>40159.107908654398</v>
      </c>
      <c r="AD820" s="174">
        <f>Table1[[#This Row],[Calculations1]]/exchange_rate_2010</f>
        <v>878.25904113411423</v>
      </c>
      <c r="AE8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820" s="174">
        <f>Table1[[#This Row],[Calculations3]]/exchange_rate_2010</f>
        <v>87.825904113411426</v>
      </c>
      <c r="AG820" s="110"/>
      <c r="AH820" s="53"/>
      <c r="BD820" s="36"/>
      <c r="BE820" s="36"/>
      <c r="BF820" s="36"/>
      <c r="BG820" s="36"/>
      <c r="BH820" s="36"/>
      <c r="BI820" s="36"/>
      <c r="BJ820" s="36"/>
      <c r="BK820" s="48"/>
      <c r="BL820" s="36"/>
      <c r="BM820" s="36"/>
      <c r="BN820" s="36"/>
      <c r="BO820" s="36"/>
      <c r="BP820" s="36"/>
      <c r="BQ820" s="36"/>
      <c r="BR820" s="36"/>
    </row>
    <row r="821" spans="2:70" ht="15" customHeight="1">
      <c r="B821" s="48">
        <v>940</v>
      </c>
      <c r="C821" s="48" t="s">
        <v>1703</v>
      </c>
      <c r="D821" s="108">
        <v>11708</v>
      </c>
      <c r="E821" s="109" t="s">
        <v>2508</v>
      </c>
      <c r="F821" s="109" t="s">
        <v>1819</v>
      </c>
      <c r="G821" s="109" t="s">
        <v>266</v>
      </c>
      <c r="H821" s="108" t="s">
        <v>320</v>
      </c>
      <c r="I821" s="108" t="s">
        <v>2966</v>
      </c>
      <c r="J821" s="108" t="s">
        <v>2567</v>
      </c>
      <c r="K821" s="108" t="s">
        <v>2860</v>
      </c>
      <c r="L821" s="108">
        <v>6</v>
      </c>
      <c r="M821" s="110" t="s">
        <v>2617</v>
      </c>
      <c r="N821" s="109" t="s">
        <v>1720</v>
      </c>
      <c r="O821" s="111"/>
      <c r="P821" s="111" t="s">
        <v>328</v>
      </c>
      <c r="Q821" s="111">
        <v>1</v>
      </c>
      <c r="R821" s="111"/>
      <c r="S821" s="111"/>
      <c r="T821" s="109" t="s">
        <v>31</v>
      </c>
      <c r="U821" s="108">
        <v>3</v>
      </c>
      <c r="V821" s="109">
        <v>2008</v>
      </c>
      <c r="W821" s="108"/>
      <c r="X821" s="109">
        <v>2.6</v>
      </c>
      <c r="Y821" s="174">
        <f>Table1[[#This Row],[ExpenditureDetails3]]*100000</f>
        <v>260000</v>
      </c>
      <c r="Z821" s="174">
        <f>Table1[[#This Row],[ExpenditureDetails4]]/Table1[[#This Row],[Component detail 4]]</f>
        <v>260000</v>
      </c>
      <c r="AA821" s="109">
        <v>1</v>
      </c>
      <c r="AB821" s="109"/>
      <c r="AC821" s="174">
        <f>IF(ISNUMBER([ExpenditureDetails4]),[ExpenditureDetails4]*HLOOKUP([ExpenditureDetails1],'Currency Conversion'!$A$6:$BE$45,19,FALSE),"No Data")</f>
        <v>298324.80160714692</v>
      </c>
      <c r="AD821" s="174">
        <f>Table1[[#This Row],[Calculations1]]/exchange_rate_2010</f>
        <v>6524.210019853419</v>
      </c>
      <c r="AE8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298324.80160714692</v>
      </c>
      <c r="AF821" s="174">
        <f>Table1[[#This Row],[Calculations3]]/exchange_rate_2010</f>
        <v>6524.210019853419</v>
      </c>
      <c r="AG821" s="110"/>
      <c r="AH821" s="53"/>
      <c r="BD821" s="36"/>
      <c r="BE821" s="36"/>
      <c r="BF821" s="36"/>
      <c r="BG821" s="36"/>
      <c r="BH821" s="36"/>
      <c r="BI821" s="36"/>
      <c r="BJ821" s="36"/>
      <c r="BK821" s="48"/>
      <c r="BL821" s="36"/>
      <c r="BM821" s="36"/>
      <c r="BN821" s="36"/>
      <c r="BO821" s="36"/>
      <c r="BP821" s="36"/>
      <c r="BQ821" s="36"/>
      <c r="BR821" s="36"/>
    </row>
    <row r="822" spans="2:70" ht="15" customHeight="1">
      <c r="B822" s="48">
        <v>942</v>
      </c>
      <c r="C822" s="48" t="s">
        <v>1703</v>
      </c>
      <c r="D822" s="108">
        <v>11708</v>
      </c>
      <c r="E822" s="109" t="s">
        <v>2508</v>
      </c>
      <c r="F822" s="109" t="s">
        <v>1819</v>
      </c>
      <c r="G822" s="109" t="s">
        <v>266</v>
      </c>
      <c r="H822" s="108" t="s">
        <v>320</v>
      </c>
      <c r="I822" s="108" t="s">
        <v>2966</v>
      </c>
      <c r="J822" s="108" t="s">
        <v>2567</v>
      </c>
      <c r="K822" s="108" t="s">
        <v>2860</v>
      </c>
      <c r="L822" s="108">
        <v>6</v>
      </c>
      <c r="M822" s="110" t="s">
        <v>2617</v>
      </c>
      <c r="N822" s="111" t="s">
        <v>1728</v>
      </c>
      <c r="O822" s="111" t="s">
        <v>501</v>
      </c>
      <c r="P822" s="111" t="s">
        <v>99</v>
      </c>
      <c r="Q822" s="111">
        <v>1</v>
      </c>
      <c r="R822" s="111">
        <v>60</v>
      </c>
      <c r="S822" s="111"/>
      <c r="T822" s="109" t="s">
        <v>7</v>
      </c>
      <c r="U822" s="108">
        <v>1</v>
      </c>
      <c r="V822" s="109">
        <v>1985</v>
      </c>
      <c r="W822" s="108">
        <f>IF(Table1[[#This Row],[ExpenditureDetails1]]=2010,1,(2010-Table1[[#This Row],[ExpenditureDetails1]]))</f>
        <v>25</v>
      </c>
      <c r="X822" s="109">
        <v>7.5</v>
      </c>
      <c r="Y822" s="174">
        <f>Table1[[#This Row],[ExpenditureDetails3]]*100000</f>
        <v>750000</v>
      </c>
      <c r="Z822" s="174">
        <f>Table1[[#This Row],[ExpenditureDetails4]]/Table1[[#This Row],[Component detail 4]]</f>
        <v>750000</v>
      </c>
      <c r="AA822" s="109">
        <v>1</v>
      </c>
      <c r="AB822" s="109">
        <v>30</v>
      </c>
      <c r="AC822" s="174">
        <f>IF(ISNUMBER([ExpenditureDetails4]),[ExpenditureDetails4]*HLOOKUP([ExpenditureDetails1],'Currency Conversion'!$A$6:$BE$45,19,FALSE),"No Data")</f>
        <v>4285308.8776365872</v>
      </c>
      <c r="AD822" s="174">
        <f>Table1[[#This Row],[Calculations1]]/exchange_rate_2010</f>
        <v>93717.501753208708</v>
      </c>
      <c r="AE8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142843.62925455291</v>
      </c>
      <c r="AF822" s="174">
        <f>Table1[[#This Row],[Calculations3]]/exchange_rate_2010</f>
        <v>3123.9167251069571</v>
      </c>
      <c r="AG822" s="110"/>
      <c r="AH822" s="53"/>
      <c r="BD822" s="36"/>
      <c r="BE822" s="36"/>
      <c r="BF822" s="36"/>
      <c r="BG822" s="36"/>
      <c r="BH822" s="36"/>
      <c r="BI822" s="36"/>
      <c r="BJ822" s="36"/>
      <c r="BK822" s="48"/>
      <c r="BL822" s="36"/>
      <c r="BM822" s="36"/>
      <c r="BN822" s="36"/>
      <c r="BO822" s="36"/>
      <c r="BP822" s="36"/>
      <c r="BQ822" s="36"/>
      <c r="BR822" s="36"/>
    </row>
    <row r="823" spans="2:70" ht="15" customHeight="1">
      <c r="B823" s="48">
        <v>943</v>
      </c>
      <c r="C823" s="48" t="s">
        <v>1703</v>
      </c>
      <c r="D823" s="108">
        <v>11708</v>
      </c>
      <c r="E823" s="109" t="s">
        <v>2508</v>
      </c>
      <c r="F823" s="109" t="s">
        <v>1819</v>
      </c>
      <c r="G823" s="109" t="s">
        <v>266</v>
      </c>
      <c r="H823" s="108" t="s">
        <v>320</v>
      </c>
      <c r="I823" s="108" t="s">
        <v>2966</v>
      </c>
      <c r="J823" s="108" t="s">
        <v>2567</v>
      </c>
      <c r="K823" s="108" t="s">
        <v>2860</v>
      </c>
      <c r="L823" s="108">
        <v>6</v>
      </c>
      <c r="M823" s="110" t="s">
        <v>2617</v>
      </c>
      <c r="N823" s="111" t="s">
        <v>1728</v>
      </c>
      <c r="O823" s="111" t="s">
        <v>501</v>
      </c>
      <c r="P823" s="111" t="s">
        <v>174</v>
      </c>
      <c r="Q823" s="111">
        <v>1</v>
      </c>
      <c r="R823" s="111">
        <v>90</v>
      </c>
      <c r="S823" s="111"/>
      <c r="T823" s="109" t="s">
        <v>7</v>
      </c>
      <c r="U823" s="108">
        <v>1</v>
      </c>
      <c r="V823" s="109">
        <v>1995</v>
      </c>
      <c r="W823" s="108">
        <f>IF(Table1[[#This Row],[ExpenditureDetails1]]=2010,1,(2010-Table1[[#This Row],[ExpenditureDetails1]]))</f>
        <v>15</v>
      </c>
      <c r="X823" s="109">
        <v>10</v>
      </c>
      <c r="Y823" s="174">
        <f>Table1[[#This Row],[ExpenditureDetails3]]*100000</f>
        <v>1000000</v>
      </c>
      <c r="Z823" s="174">
        <f>Table1[[#This Row],[ExpenditureDetails4]]/Table1[[#This Row],[Component detail 4]]</f>
        <v>1000000</v>
      </c>
      <c r="AA823" s="109">
        <v>1</v>
      </c>
      <c r="AB823" s="109">
        <v>30</v>
      </c>
      <c r="AC823" s="174">
        <f>IF(ISNUMBER([ExpenditureDetails4]),[ExpenditureDetails4]*HLOOKUP([ExpenditureDetails1],'Currency Conversion'!$A$6:$BE$45,19,FALSE),"No Data")</f>
        <v>2346615.0765664992</v>
      </c>
      <c r="AD823" s="174">
        <f>Table1[[#This Row],[Calculations1]]/exchange_rate_2010</f>
        <v>51319.265152600972</v>
      </c>
      <c r="AE8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78220.50255221664</v>
      </c>
      <c r="AF823" s="174">
        <f>Table1[[#This Row],[Calculations3]]/exchange_rate_2010</f>
        <v>1710.6421717533656</v>
      </c>
      <c r="AG823" s="110"/>
      <c r="AH823" s="53"/>
      <c r="BD823" s="36"/>
      <c r="BE823" s="36"/>
      <c r="BF823" s="36"/>
      <c r="BG823" s="36"/>
      <c r="BH823" s="36"/>
      <c r="BI823" s="36"/>
      <c r="BJ823" s="36"/>
      <c r="BK823" s="48"/>
      <c r="BL823" s="36"/>
      <c r="BM823" s="36"/>
      <c r="BN823" s="36"/>
      <c r="BO823" s="36"/>
      <c r="BP823" s="36"/>
      <c r="BQ823" s="36"/>
      <c r="BR823" s="36"/>
    </row>
    <row r="824" spans="2:70" ht="15" customHeight="1">
      <c r="B824" s="48">
        <v>945</v>
      </c>
      <c r="C824" s="48" t="s">
        <v>1703</v>
      </c>
      <c r="D824" s="108">
        <v>11708</v>
      </c>
      <c r="E824" s="109" t="s">
        <v>2508</v>
      </c>
      <c r="F824" s="109" t="s">
        <v>1819</v>
      </c>
      <c r="G824" s="109" t="s">
        <v>266</v>
      </c>
      <c r="H824" s="108" t="s">
        <v>320</v>
      </c>
      <c r="I824" s="108" t="s">
        <v>2966</v>
      </c>
      <c r="J824" s="108" t="s">
        <v>2567</v>
      </c>
      <c r="K824" s="108" t="s">
        <v>2860</v>
      </c>
      <c r="L824" s="108">
        <v>6</v>
      </c>
      <c r="M824" s="110" t="s">
        <v>2617</v>
      </c>
      <c r="N824" s="111" t="s">
        <v>2474</v>
      </c>
      <c r="O824" s="111"/>
      <c r="P824" s="111" t="s">
        <v>77</v>
      </c>
      <c r="Q824" s="111">
        <v>1</v>
      </c>
      <c r="R824" s="111"/>
      <c r="S824" s="111"/>
      <c r="T824" s="109" t="s">
        <v>31</v>
      </c>
      <c r="U824" s="108">
        <v>3</v>
      </c>
      <c r="V824" s="109">
        <v>2008</v>
      </c>
      <c r="W824" s="108"/>
      <c r="X824" s="109">
        <v>0.3</v>
      </c>
      <c r="Y824" s="174">
        <f>Table1[[#This Row],[ExpenditureDetails3]]*100000</f>
        <v>30000</v>
      </c>
      <c r="Z824" s="174">
        <f>Table1[[#This Row],[ExpenditureDetails4]]/Table1[[#This Row],[Component detail 4]]</f>
        <v>30000</v>
      </c>
      <c r="AA824" s="109">
        <v>1</v>
      </c>
      <c r="AB824" s="109"/>
      <c r="AC824" s="174">
        <f>IF(ISNUMBER([ExpenditureDetails4]),[ExpenditureDetails4]*HLOOKUP([ExpenditureDetails1],'Currency Conversion'!$A$6:$BE$45,19,FALSE),"No Data")</f>
        <v>34422.092493132339</v>
      </c>
      <c r="AD824" s="174">
        <f>Table1[[#This Row],[Calculations1]]/exchange_rate_2010</f>
        <v>752.79346382924075</v>
      </c>
      <c r="AE8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824" s="174">
        <f>Table1[[#This Row],[Calculations3]]/exchange_rate_2010</f>
        <v>752.79346382924075</v>
      </c>
      <c r="AG824" s="110"/>
      <c r="AH824" s="53"/>
      <c r="BD824" s="36"/>
      <c r="BE824" s="36"/>
      <c r="BF824" s="36"/>
      <c r="BG824" s="36"/>
      <c r="BH824" s="36"/>
      <c r="BI824" s="36"/>
      <c r="BJ824" s="36"/>
      <c r="BK824" s="48"/>
      <c r="BL824" s="36"/>
      <c r="BM824" s="36"/>
      <c r="BN824" s="36"/>
      <c r="BO824" s="36"/>
      <c r="BP824" s="36"/>
      <c r="BQ824" s="36"/>
      <c r="BR824" s="36"/>
    </row>
    <row r="825" spans="2:70" ht="15" customHeight="1">
      <c r="B825" s="48">
        <v>946</v>
      </c>
      <c r="C825" s="48" t="s">
        <v>1703</v>
      </c>
      <c r="D825" s="108">
        <v>11708</v>
      </c>
      <c r="E825" s="109" t="s">
        <v>2508</v>
      </c>
      <c r="F825" s="109" t="s">
        <v>1819</v>
      </c>
      <c r="G825" s="109" t="s">
        <v>266</v>
      </c>
      <c r="H825" s="108" t="s">
        <v>320</v>
      </c>
      <c r="I825" s="108" t="s">
        <v>2966</v>
      </c>
      <c r="J825" s="108" t="s">
        <v>2567</v>
      </c>
      <c r="K825" s="108" t="s">
        <v>2860</v>
      </c>
      <c r="L825" s="108">
        <v>6</v>
      </c>
      <c r="M825" s="110" t="s">
        <v>2617</v>
      </c>
      <c r="N825" s="111" t="s">
        <v>1721</v>
      </c>
      <c r="O825" s="111"/>
      <c r="P825" s="111" t="s">
        <v>76</v>
      </c>
      <c r="Q825" s="111">
        <v>1</v>
      </c>
      <c r="R825" s="111"/>
      <c r="S825" s="111"/>
      <c r="T825" s="109" t="s">
        <v>24</v>
      </c>
      <c r="U825" s="108">
        <v>4</v>
      </c>
      <c r="V825" s="109">
        <v>2008</v>
      </c>
      <c r="W825" s="108">
        <f>IF(Table1[[#This Row],[ExpenditureDetails1]]=2010,1,(2010-Table1[[#This Row],[ExpenditureDetails1]]))</f>
        <v>2</v>
      </c>
      <c r="X825" s="109">
        <v>0.02</v>
      </c>
      <c r="Y825" s="174">
        <f>Table1[[#This Row],[ExpenditureDetails3]]*100000</f>
        <v>2000</v>
      </c>
      <c r="Z825" s="174">
        <f>Table1[[#This Row],[ExpenditureDetails4]]/Table1[[#This Row],[Component detail 4]]</f>
        <v>2000</v>
      </c>
      <c r="AA825" s="109">
        <v>1</v>
      </c>
      <c r="AB825" s="109" t="s">
        <v>26</v>
      </c>
      <c r="AC825" s="174">
        <f>IF(ISNUMBER([ExpenditureDetails4]),[ExpenditureDetails4]*HLOOKUP([ExpenditureDetails1],'Currency Conversion'!$A$6:$BE$45,19,FALSE),"No Data")</f>
        <v>2294.8061662088226</v>
      </c>
      <c r="AD825" s="174">
        <f>Table1[[#This Row],[Calculations1]]/exchange_rate_2010</f>
        <v>50.186230921949381</v>
      </c>
      <c r="AE8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825" s="174">
        <f>Table1[[#This Row],[Calculations3]]/exchange_rate_2010</f>
        <v>50.186230921949381</v>
      </c>
      <c r="AG825" s="110"/>
      <c r="AH825" s="53"/>
      <c r="BD825" s="36"/>
      <c r="BE825" s="36"/>
      <c r="BF825" s="36"/>
      <c r="BG825" s="36"/>
      <c r="BH825" s="36"/>
      <c r="BI825" s="36"/>
      <c r="BJ825" s="36"/>
      <c r="BK825" s="48"/>
      <c r="BL825" s="36"/>
      <c r="BM825" s="36"/>
      <c r="BN825" s="36"/>
      <c r="BO825" s="36"/>
      <c r="BP825" s="36"/>
      <c r="BQ825" s="36"/>
      <c r="BR825" s="36"/>
    </row>
    <row r="826" spans="2:70" ht="15" customHeight="1">
      <c r="B826" s="48">
        <v>947</v>
      </c>
      <c r="C826" s="48" t="s">
        <v>1703</v>
      </c>
      <c r="D826" s="108">
        <v>114</v>
      </c>
      <c r="E826" s="109" t="s">
        <v>2508</v>
      </c>
      <c r="F826" s="109" t="s">
        <v>1815</v>
      </c>
      <c r="G826" s="109" t="s">
        <v>481</v>
      </c>
      <c r="H826" s="108" t="s">
        <v>487</v>
      </c>
      <c r="I826" s="108" t="s">
        <v>2528</v>
      </c>
      <c r="J826" s="108" t="s">
        <v>2528</v>
      </c>
      <c r="K826" s="108"/>
      <c r="L826" s="108">
        <v>1</v>
      </c>
      <c r="M826" s="110" t="s">
        <v>2617</v>
      </c>
      <c r="N826" s="109" t="s">
        <v>1729</v>
      </c>
      <c r="O826" s="109" t="s">
        <v>519</v>
      </c>
      <c r="P826" s="109" t="s">
        <v>108</v>
      </c>
      <c r="Q826" s="111">
        <v>1</v>
      </c>
      <c r="R826" s="111"/>
      <c r="S826" s="111"/>
      <c r="T826" s="109" t="s">
        <v>7</v>
      </c>
      <c r="U826" s="108">
        <v>1</v>
      </c>
      <c r="V826" s="109">
        <v>1995</v>
      </c>
      <c r="W826" s="108">
        <f>IF(Table1[[#This Row],[ExpenditureDetails1]]=2010,1,(2010-Table1[[#This Row],[ExpenditureDetails1]]))</f>
        <v>15</v>
      </c>
      <c r="X826" s="109">
        <v>0.25</v>
      </c>
      <c r="Y826" s="174">
        <f>Table1[[#This Row],[ExpenditureDetails3]]*100000</f>
        <v>25000</v>
      </c>
      <c r="Z826" s="174">
        <f>Table1[[#This Row],[ExpenditureDetails4]]/Table1[[#This Row],[Component detail 4]]</f>
        <v>25000</v>
      </c>
      <c r="AA826" s="109">
        <v>1</v>
      </c>
      <c r="AB826" s="109">
        <v>10</v>
      </c>
      <c r="AC826" s="174">
        <f>IF(ISNUMBER([ExpenditureDetails4]),[ExpenditureDetails4]*HLOOKUP([ExpenditureDetails1],'Currency Conversion'!$A$6:$BE$45,19,FALSE),"No Data")</f>
        <v>58665.37691416248</v>
      </c>
      <c r="AD826" s="174">
        <f>Table1[[#This Row],[Calculations1]]/exchange_rate_2010</f>
        <v>1282.9816288150241</v>
      </c>
      <c r="AE8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5866.537691416248</v>
      </c>
      <c r="AF826" s="174">
        <f>Table1[[#This Row],[Calculations3]]/exchange_rate_2010</f>
        <v>128.29816288150244</v>
      </c>
      <c r="AG826" s="110"/>
      <c r="AH826" s="53"/>
      <c r="BD826" s="36"/>
      <c r="BE826" s="36"/>
      <c r="BF826" s="36"/>
      <c r="BG826" s="36"/>
      <c r="BH826" s="36"/>
      <c r="BI826" s="36"/>
      <c r="BJ826" s="36"/>
      <c r="BK826" s="48"/>
      <c r="BL826" s="36"/>
      <c r="BM826" s="36"/>
      <c r="BN826" s="36"/>
      <c r="BO826" s="36"/>
      <c r="BP826" s="36"/>
      <c r="BQ826" s="36"/>
      <c r="BR826" s="36"/>
    </row>
    <row r="827" spans="2:70" ht="15" customHeight="1">
      <c r="B827" s="48">
        <v>948</v>
      </c>
      <c r="C827" s="48" t="s">
        <v>1703</v>
      </c>
      <c r="D827" s="108">
        <v>626</v>
      </c>
      <c r="E827" s="109" t="s">
        <v>2508</v>
      </c>
      <c r="F827" s="109" t="s">
        <v>1820</v>
      </c>
      <c r="G827" s="109" t="s">
        <v>449</v>
      </c>
      <c r="H827" s="108" t="s">
        <v>461</v>
      </c>
      <c r="I827" s="108" t="s">
        <v>2616</v>
      </c>
      <c r="J827" s="108" t="s">
        <v>2619</v>
      </c>
      <c r="K827" s="108" t="s">
        <v>2859</v>
      </c>
      <c r="L827" s="108">
        <v>3</v>
      </c>
      <c r="M827" s="110" t="s">
        <v>2617</v>
      </c>
      <c r="N827" s="111" t="s">
        <v>20</v>
      </c>
      <c r="O827" s="111" t="s">
        <v>2486</v>
      </c>
      <c r="P827" s="111" t="s">
        <v>250</v>
      </c>
      <c r="Q827" s="111">
        <v>1</v>
      </c>
      <c r="R827" s="111"/>
      <c r="S827" s="111"/>
      <c r="T827" s="109" t="s">
        <v>7</v>
      </c>
      <c r="U827" s="108">
        <v>1</v>
      </c>
      <c r="V827" s="109">
        <v>2009</v>
      </c>
      <c r="W827" s="108">
        <f>IF(Table1[[#This Row],[ExpenditureDetails1]]=2010,1,(2010-Table1[[#This Row],[ExpenditureDetails1]]))</f>
        <v>1</v>
      </c>
      <c r="X827" s="109">
        <v>2.5</v>
      </c>
      <c r="Y827" s="174">
        <f>Table1[[#This Row],[ExpenditureDetails3]]*100000</f>
        <v>250000</v>
      </c>
      <c r="Z827" s="174">
        <f>Table1[[#This Row],[ExpenditureDetails4]]/Table1[[#This Row],[Component detail 4]]</f>
        <v>250000</v>
      </c>
      <c r="AA827" s="109">
        <v>1</v>
      </c>
      <c r="AB827" s="109">
        <v>10</v>
      </c>
      <c r="AC827" s="174">
        <f>IF(ISNUMBER([ExpenditureDetails4]),[ExpenditureDetails4]*HLOOKUP([ExpenditureDetails1],'Currency Conversion'!$A$6:$BE$45,19,FALSE),"No Data")</f>
        <v>268854.06247590686</v>
      </c>
      <c r="AD827" s="174">
        <f>Table1[[#This Row],[Calculations1]]/exchange_rate_2010</f>
        <v>5879.7001081843237</v>
      </c>
      <c r="AE8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26885.406247590687</v>
      </c>
      <c r="AF827" s="174">
        <f>Table1[[#This Row],[Calculations3]]/exchange_rate_2010</f>
        <v>587.97001081843246</v>
      </c>
      <c r="AG827" s="110"/>
      <c r="AH827" s="53"/>
      <c r="BD827" s="36"/>
      <c r="BE827" s="36"/>
      <c r="BF827" s="36"/>
      <c r="BG827" s="36"/>
      <c r="BH827" s="36"/>
      <c r="BI827" s="36"/>
      <c r="BJ827" s="36"/>
      <c r="BK827" s="48"/>
      <c r="BL827" s="36"/>
      <c r="BM827" s="36"/>
      <c r="BN827" s="36"/>
      <c r="BO827" s="36"/>
      <c r="BP827" s="36"/>
      <c r="BQ827" s="36"/>
      <c r="BR827" s="36"/>
    </row>
    <row r="828" spans="2:70" ht="15" customHeight="1">
      <c r="B828" s="48">
        <v>949</v>
      </c>
      <c r="C828" s="48" t="s">
        <v>1703</v>
      </c>
      <c r="D828" s="108">
        <v>626</v>
      </c>
      <c r="E828" s="109" t="s">
        <v>2508</v>
      </c>
      <c r="F828" s="109" t="s">
        <v>1820</v>
      </c>
      <c r="G828" s="109" t="s">
        <v>449</v>
      </c>
      <c r="H828" s="108" t="s">
        <v>461</v>
      </c>
      <c r="I828" s="108" t="s">
        <v>2616</v>
      </c>
      <c r="J828" s="108" t="s">
        <v>2619</v>
      </c>
      <c r="K828" s="108" t="s">
        <v>2859</v>
      </c>
      <c r="L828" s="108">
        <v>3</v>
      </c>
      <c r="M828" s="110" t="s">
        <v>2617</v>
      </c>
      <c r="N828" s="109" t="s">
        <v>1729</v>
      </c>
      <c r="O828" s="109" t="s">
        <v>519</v>
      </c>
      <c r="P828" s="109" t="s">
        <v>108</v>
      </c>
      <c r="Q828" s="111">
        <v>1</v>
      </c>
      <c r="R828" s="111"/>
      <c r="S828" s="111"/>
      <c r="T828" s="109" t="s">
        <v>7</v>
      </c>
      <c r="U828" s="108">
        <v>1</v>
      </c>
      <c r="V828" s="109">
        <v>1996</v>
      </c>
      <c r="W828" s="108">
        <f>IF(Table1[[#This Row],[ExpenditureDetails1]]=2010,1,(2010-Table1[[#This Row],[ExpenditureDetails1]]))</f>
        <v>14</v>
      </c>
      <c r="X828" s="109">
        <v>0.35</v>
      </c>
      <c r="Y828" s="174">
        <f>Table1[[#This Row],[ExpenditureDetails3]]*100000</f>
        <v>35000</v>
      </c>
      <c r="Z828" s="174">
        <f>Table1[[#This Row],[ExpenditureDetails4]]/Table1[[#This Row],[Component detail 4]]</f>
        <v>35000</v>
      </c>
      <c r="AA828" s="109">
        <v>1</v>
      </c>
      <c r="AB828" s="109">
        <v>10</v>
      </c>
      <c r="AC828" s="174">
        <f>IF(ISNUMBER([ExpenditureDetails4]),[ExpenditureDetails4]*HLOOKUP([ExpenditureDetails1],'Currency Conversion'!$A$6:$BE$45,19,FALSE),"No Data")</f>
        <v>75297.881284412229</v>
      </c>
      <c r="AD828" s="174">
        <f>Table1[[#This Row],[Calculations1]]/exchange_rate_2010</f>
        <v>1646.7259473666452</v>
      </c>
      <c r="AE8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7529.7881284412233</v>
      </c>
      <c r="AF828" s="174">
        <f>Table1[[#This Row],[Calculations3]]/exchange_rate_2010</f>
        <v>164.67259473666454</v>
      </c>
      <c r="AG828" s="110"/>
      <c r="AH828" s="53"/>
      <c r="BD828" s="36"/>
      <c r="BE828" s="36"/>
      <c r="BF828" s="36"/>
      <c r="BG828" s="36"/>
      <c r="BH828" s="36"/>
      <c r="BI828" s="36"/>
      <c r="BJ828" s="36"/>
      <c r="BK828" s="48"/>
      <c r="BL828" s="36"/>
      <c r="BM828" s="36"/>
      <c r="BN828" s="36"/>
      <c r="BO828" s="36"/>
      <c r="BP828" s="36"/>
      <c r="BQ828" s="36"/>
      <c r="BR828" s="36"/>
    </row>
    <row r="829" spans="2:70" ht="15" customHeight="1">
      <c r="B829" s="48">
        <v>950</v>
      </c>
      <c r="C829" s="48" t="s">
        <v>1703</v>
      </c>
      <c r="D829" s="108">
        <v>626</v>
      </c>
      <c r="E829" s="109" t="s">
        <v>2508</v>
      </c>
      <c r="F829" s="109" t="s">
        <v>1820</v>
      </c>
      <c r="G829" s="109" t="s">
        <v>449</v>
      </c>
      <c r="H829" s="108" t="s">
        <v>461</v>
      </c>
      <c r="I829" s="108" t="s">
        <v>2616</v>
      </c>
      <c r="J829" s="108" t="s">
        <v>2619</v>
      </c>
      <c r="K829" s="108" t="s">
        <v>2859</v>
      </c>
      <c r="L829" s="108">
        <v>3</v>
      </c>
      <c r="M829" s="110" t="s">
        <v>2617</v>
      </c>
      <c r="N829" s="109" t="s">
        <v>1729</v>
      </c>
      <c r="O829" s="109" t="s">
        <v>519</v>
      </c>
      <c r="P829" s="109" t="s">
        <v>110</v>
      </c>
      <c r="Q829" s="111">
        <v>1</v>
      </c>
      <c r="R829" s="111"/>
      <c r="S829" s="111"/>
      <c r="T829" s="109" t="s">
        <v>7</v>
      </c>
      <c r="U829" s="108">
        <v>1</v>
      </c>
      <c r="V829" s="109">
        <v>1995</v>
      </c>
      <c r="W829" s="108">
        <f>IF(Table1[[#This Row],[ExpenditureDetails1]]=2010,1,(2010-Table1[[#This Row],[ExpenditureDetails1]]))</f>
        <v>15</v>
      </c>
      <c r="X829" s="109">
        <v>0.35</v>
      </c>
      <c r="Y829" s="174">
        <f>Table1[[#This Row],[ExpenditureDetails3]]*100000</f>
        <v>35000</v>
      </c>
      <c r="Z829" s="174">
        <f>Table1[[#This Row],[ExpenditureDetails4]]/Table1[[#This Row],[Component detail 4]]</f>
        <v>35000</v>
      </c>
      <c r="AA829" s="109">
        <v>1</v>
      </c>
      <c r="AB829" s="109">
        <v>10</v>
      </c>
      <c r="AC829" s="174">
        <f>IF(ISNUMBER([ExpenditureDetails4]),[ExpenditureDetails4]*HLOOKUP([ExpenditureDetails1],'Currency Conversion'!$A$6:$BE$45,19,FALSE),"No Data")</f>
        <v>82131.527679827472</v>
      </c>
      <c r="AD829" s="174">
        <f>Table1[[#This Row],[Calculations1]]/exchange_rate_2010</f>
        <v>1796.1742803410339</v>
      </c>
      <c r="AE8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8213.1527679827468</v>
      </c>
      <c r="AF829" s="174">
        <f>Table1[[#This Row],[Calculations3]]/exchange_rate_2010</f>
        <v>179.6174280341034</v>
      </c>
      <c r="AG829" s="110"/>
      <c r="AH829" s="53"/>
      <c r="BD829" s="36"/>
      <c r="BE829" s="36"/>
      <c r="BF829" s="36"/>
      <c r="BG829" s="36"/>
      <c r="BH829" s="36"/>
      <c r="BI829" s="36"/>
      <c r="BJ829" s="36"/>
      <c r="BK829" s="48"/>
      <c r="BL829" s="36"/>
      <c r="BM829" s="36"/>
      <c r="BN829" s="36"/>
      <c r="BO829" s="36"/>
      <c r="BP829" s="36"/>
      <c r="BQ829" s="36"/>
      <c r="BR829" s="36"/>
    </row>
    <row r="830" spans="2:70" ht="15" customHeight="1">
      <c r="B830" s="48">
        <v>951</v>
      </c>
      <c r="C830" s="48" t="s">
        <v>1703</v>
      </c>
      <c r="D830" s="108">
        <v>626</v>
      </c>
      <c r="E830" s="109" t="s">
        <v>2508</v>
      </c>
      <c r="F830" s="109" t="s">
        <v>1820</v>
      </c>
      <c r="G830" s="109" t="s">
        <v>449</v>
      </c>
      <c r="H830" s="108" t="s">
        <v>461</v>
      </c>
      <c r="I830" s="108" t="s">
        <v>2616</v>
      </c>
      <c r="J830" s="108" t="s">
        <v>2619</v>
      </c>
      <c r="K830" s="108" t="s">
        <v>2859</v>
      </c>
      <c r="L830" s="108">
        <v>3</v>
      </c>
      <c r="M830" s="110" t="s">
        <v>2617</v>
      </c>
      <c r="N830" s="111" t="s">
        <v>1729</v>
      </c>
      <c r="O830" s="111" t="s">
        <v>210</v>
      </c>
      <c r="P830" s="111" t="s">
        <v>57</v>
      </c>
      <c r="Q830" s="111">
        <v>1</v>
      </c>
      <c r="R830" s="111"/>
      <c r="S830" s="111"/>
      <c r="T830" s="109" t="s">
        <v>7</v>
      </c>
      <c r="U830" s="108">
        <v>1</v>
      </c>
      <c r="V830" s="109">
        <v>2000</v>
      </c>
      <c r="W830" s="108">
        <f>IF(Table1[[#This Row],[ExpenditureDetails1]]=2010,1,(2010-Table1[[#This Row],[ExpenditureDetails1]]))</f>
        <v>10</v>
      </c>
      <c r="X830" s="109">
        <v>0.35</v>
      </c>
      <c r="Y830" s="174">
        <f>Table1[[#This Row],[ExpenditureDetails3]]*100000</f>
        <v>35000</v>
      </c>
      <c r="Z830" s="174">
        <f>Table1[[#This Row],[ExpenditureDetails4]]/Table1[[#This Row],[Component detail 4]]</f>
        <v>35000</v>
      </c>
      <c r="AA830" s="109">
        <v>1</v>
      </c>
      <c r="AB830" s="109">
        <v>10</v>
      </c>
      <c r="AC830" s="174">
        <f>IF(ISNUMBER([ExpenditureDetails4]),[ExpenditureDetails4]*HLOOKUP([ExpenditureDetails1],'Currency Conversion'!$A$6:$BE$45,19,FALSE),"No Data")</f>
        <v>58675.221655859423</v>
      </c>
      <c r="AD830" s="174">
        <f>Table1[[#This Row],[Calculations1]]/exchange_rate_2010</f>
        <v>1283.1969282540117</v>
      </c>
      <c r="AE8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5867.5221655859423</v>
      </c>
      <c r="AF830" s="174">
        <f>Table1[[#This Row],[Calculations3]]/exchange_rate_2010</f>
        <v>128.31969282540118</v>
      </c>
      <c r="AG830" s="110"/>
      <c r="AH830" s="53"/>
      <c r="BD830" s="36"/>
      <c r="BE830" s="36"/>
      <c r="BF830" s="36"/>
      <c r="BG830" s="36"/>
      <c r="BH830" s="36"/>
      <c r="BI830" s="36"/>
      <c r="BJ830" s="36"/>
      <c r="BK830" s="48"/>
      <c r="BL830" s="36"/>
      <c r="BM830" s="36"/>
      <c r="BN830" s="36"/>
      <c r="BO830" s="36"/>
      <c r="BP830" s="36"/>
      <c r="BQ830" s="36"/>
      <c r="BR830" s="36"/>
    </row>
    <row r="831" spans="2:70" ht="15" customHeight="1">
      <c r="B831" s="48">
        <v>952</v>
      </c>
      <c r="C831" s="48" t="s">
        <v>1703</v>
      </c>
      <c r="D831" s="108">
        <v>626</v>
      </c>
      <c r="E831" s="109" t="s">
        <v>2508</v>
      </c>
      <c r="F831" s="109" t="s">
        <v>1820</v>
      </c>
      <c r="G831" s="109" t="s">
        <v>449</v>
      </c>
      <c r="H831" s="108" t="s">
        <v>461</v>
      </c>
      <c r="I831" s="108" t="s">
        <v>2616</v>
      </c>
      <c r="J831" s="108" t="s">
        <v>2619</v>
      </c>
      <c r="K831" s="108" t="s">
        <v>2859</v>
      </c>
      <c r="L831" s="108">
        <v>3</v>
      </c>
      <c r="M831" s="110" t="s">
        <v>2617</v>
      </c>
      <c r="N831" s="111" t="s">
        <v>1729</v>
      </c>
      <c r="O831" s="111" t="s">
        <v>210</v>
      </c>
      <c r="P831" s="111" t="s">
        <v>37</v>
      </c>
      <c r="Q831" s="111">
        <v>1</v>
      </c>
      <c r="R831" s="111"/>
      <c r="S831" s="111"/>
      <c r="T831" s="109" t="s">
        <v>7</v>
      </c>
      <c r="U831" s="108">
        <v>1</v>
      </c>
      <c r="V831" s="109">
        <v>2004</v>
      </c>
      <c r="W831" s="108">
        <f>IF(Table1[[#This Row],[ExpenditureDetails1]]=2010,1,(2010-Table1[[#This Row],[ExpenditureDetails1]]))</f>
        <v>6</v>
      </c>
      <c r="X831" s="109">
        <v>0.4</v>
      </c>
      <c r="Y831" s="174">
        <f>Table1[[#This Row],[ExpenditureDetails3]]*100000</f>
        <v>40000</v>
      </c>
      <c r="Z831" s="174">
        <f>Table1[[#This Row],[ExpenditureDetails4]]/Table1[[#This Row],[Component detail 4]]</f>
        <v>40000</v>
      </c>
      <c r="AA831" s="109">
        <v>1</v>
      </c>
      <c r="AB831" s="109">
        <v>10</v>
      </c>
      <c r="AC831" s="174">
        <f>IF(ISNUMBER([ExpenditureDetails4]),[ExpenditureDetails4]*HLOOKUP([ExpenditureDetails1],'Currency Conversion'!$A$6:$BE$45,19,FALSE),"No Data")</f>
        <v>58491.053180918228</v>
      </c>
      <c r="AD831" s="174">
        <f>Table1[[#This Row],[Calculations1]]/exchange_rate_2010</f>
        <v>1279.1692584019597</v>
      </c>
      <c r="AE8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831" s="174">
        <f>Table1[[#This Row],[Calculations3]]/exchange_rate_2010</f>
        <v>127.91692584019597</v>
      </c>
      <c r="AG831" s="110"/>
      <c r="AH831" s="53"/>
      <c r="BD831" s="36"/>
      <c r="BE831" s="36"/>
      <c r="BF831" s="36"/>
      <c r="BG831" s="36"/>
      <c r="BH831" s="36"/>
      <c r="BI831" s="36"/>
      <c r="BJ831" s="36"/>
      <c r="BK831" s="48"/>
      <c r="BL831" s="36"/>
      <c r="BM831" s="36"/>
      <c r="BN831" s="36"/>
      <c r="BO831" s="36"/>
      <c r="BP831" s="36"/>
      <c r="BQ831" s="36"/>
      <c r="BR831" s="36"/>
    </row>
    <row r="832" spans="2:70" ht="15" customHeight="1">
      <c r="B832" s="48">
        <v>953</v>
      </c>
      <c r="C832" s="48" t="s">
        <v>1703</v>
      </c>
      <c r="D832" s="108">
        <v>626</v>
      </c>
      <c r="E832" s="109" t="s">
        <v>2508</v>
      </c>
      <c r="F832" s="109" t="s">
        <v>1820</v>
      </c>
      <c r="G832" s="109" t="s">
        <v>449</v>
      </c>
      <c r="H832" s="108" t="s">
        <v>461</v>
      </c>
      <c r="I832" s="108" t="s">
        <v>2616</v>
      </c>
      <c r="J832" s="108" t="s">
        <v>2619</v>
      </c>
      <c r="K832" s="108" t="s">
        <v>2859</v>
      </c>
      <c r="L832" s="108">
        <v>3</v>
      </c>
      <c r="M832" s="110" t="s">
        <v>2617</v>
      </c>
      <c r="N832" s="109" t="s">
        <v>1712</v>
      </c>
      <c r="O832" s="111"/>
      <c r="P832" s="111" t="s">
        <v>462</v>
      </c>
      <c r="Q832" s="111">
        <v>1</v>
      </c>
      <c r="R832" s="111">
        <v>7.5</v>
      </c>
      <c r="S832" s="111"/>
      <c r="T832" s="109" t="s">
        <v>7</v>
      </c>
      <c r="U832" s="108">
        <v>1</v>
      </c>
      <c r="V832" s="109">
        <v>2004</v>
      </c>
      <c r="W832" s="108">
        <f>IF(Table1[[#This Row],[ExpenditureDetails1]]=2010,1,(2010-Table1[[#This Row],[ExpenditureDetails1]]))</f>
        <v>6</v>
      </c>
      <c r="X832" s="109">
        <v>0.6</v>
      </c>
      <c r="Y832" s="174">
        <f>Table1[[#This Row],[ExpenditureDetails3]]*100000</f>
        <v>60000</v>
      </c>
      <c r="Z832" s="174">
        <f>Table1[[#This Row],[ExpenditureDetails4]]/Table1[[#This Row],[Component detail 4]]</f>
        <v>60000</v>
      </c>
      <c r="AA832" s="109">
        <v>1</v>
      </c>
      <c r="AB832" s="109">
        <v>10</v>
      </c>
      <c r="AC832" s="174">
        <f>IF(ISNUMBER([ExpenditureDetails4]),[ExpenditureDetails4]*HLOOKUP([ExpenditureDetails1],'Currency Conversion'!$A$6:$BE$45,19,FALSE),"No Data")</f>
        <v>87736.57977137735</v>
      </c>
      <c r="AD832" s="174">
        <f>Table1[[#This Row],[Calculations1]]/exchange_rate_2010</f>
        <v>1918.7538876029398</v>
      </c>
      <c r="AE8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8773.6579771377346</v>
      </c>
      <c r="AF832" s="174">
        <f>Table1[[#This Row],[Calculations3]]/exchange_rate_2010</f>
        <v>191.87538876029399</v>
      </c>
      <c r="AG832" s="110"/>
      <c r="AH832" s="53"/>
      <c r="BD832" s="36"/>
      <c r="BE832" s="36"/>
      <c r="BF832" s="36"/>
      <c r="BG832" s="36"/>
      <c r="BH832" s="36"/>
      <c r="BI832" s="36"/>
      <c r="BJ832" s="36"/>
      <c r="BK832" s="48"/>
      <c r="BL832" s="36"/>
      <c r="BM832" s="36"/>
      <c r="BN832" s="36"/>
      <c r="BO832" s="36"/>
      <c r="BP832" s="36"/>
      <c r="BQ832" s="36"/>
      <c r="BR832" s="36"/>
    </row>
    <row r="833" spans="2:70" ht="15" customHeight="1">
      <c r="B833" s="48">
        <v>954</v>
      </c>
      <c r="C833" s="48" t="s">
        <v>1703</v>
      </c>
      <c r="D833" s="108">
        <v>626</v>
      </c>
      <c r="E833" s="109" t="s">
        <v>2508</v>
      </c>
      <c r="F833" s="109" t="s">
        <v>1820</v>
      </c>
      <c r="G833" s="109" t="s">
        <v>449</v>
      </c>
      <c r="H833" s="108" t="s">
        <v>461</v>
      </c>
      <c r="I833" s="108" t="s">
        <v>2616</v>
      </c>
      <c r="J833" s="108" t="s">
        <v>2619</v>
      </c>
      <c r="K833" s="108" t="s">
        <v>2859</v>
      </c>
      <c r="L833" s="108">
        <v>3</v>
      </c>
      <c r="M833" s="110" t="s">
        <v>2617</v>
      </c>
      <c r="N833" s="109" t="s">
        <v>1712</v>
      </c>
      <c r="O833" s="111"/>
      <c r="P833" s="111" t="s">
        <v>462</v>
      </c>
      <c r="Q833" s="111">
        <v>1</v>
      </c>
      <c r="R833" s="111">
        <v>7.5</v>
      </c>
      <c r="S833" s="111"/>
      <c r="T833" s="109" t="s">
        <v>7</v>
      </c>
      <c r="U833" s="108">
        <v>1</v>
      </c>
      <c r="V833" s="109">
        <v>2000</v>
      </c>
      <c r="W833" s="108">
        <f>IF(Table1[[#This Row],[ExpenditureDetails1]]=2010,1,(2010-Table1[[#This Row],[ExpenditureDetails1]]))</f>
        <v>10</v>
      </c>
      <c r="X833" s="109">
        <v>0.5</v>
      </c>
      <c r="Y833" s="174">
        <f>Table1[[#This Row],[ExpenditureDetails3]]*100000</f>
        <v>50000</v>
      </c>
      <c r="Z833" s="174">
        <f>Table1[[#This Row],[ExpenditureDetails4]]/Table1[[#This Row],[Component detail 4]]</f>
        <v>50000</v>
      </c>
      <c r="AA833" s="109">
        <v>1</v>
      </c>
      <c r="AB833" s="109">
        <v>10</v>
      </c>
      <c r="AC833" s="174">
        <f>IF(ISNUMBER([ExpenditureDetails4]),[ExpenditureDetails4]*HLOOKUP([ExpenditureDetails1],'Currency Conversion'!$A$6:$BE$45,19,FALSE),"No Data")</f>
        <v>83821.745222656318</v>
      </c>
      <c r="AD833" s="174">
        <f>Table1[[#This Row],[Calculations1]]/exchange_rate_2010</f>
        <v>1833.1384689343024</v>
      </c>
      <c r="AE8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8382.1745222656318</v>
      </c>
      <c r="AF833" s="174">
        <f>Table1[[#This Row],[Calculations3]]/exchange_rate_2010</f>
        <v>183.31384689343025</v>
      </c>
      <c r="AG833" s="110"/>
      <c r="AH833" s="53"/>
      <c r="BD833" s="36"/>
      <c r="BE833" s="36"/>
      <c r="BF833" s="36"/>
      <c r="BG833" s="36"/>
      <c r="BH833" s="36"/>
      <c r="BI833" s="36"/>
      <c r="BJ833" s="36"/>
      <c r="BK833" s="48"/>
      <c r="BL833" s="36"/>
      <c r="BM833" s="36"/>
      <c r="BN833" s="36"/>
      <c r="BO833" s="36"/>
      <c r="BP833" s="36"/>
      <c r="BQ833" s="36"/>
      <c r="BR833" s="36"/>
    </row>
    <row r="834" spans="2:70" ht="15" customHeight="1">
      <c r="B834" s="48">
        <v>955</v>
      </c>
      <c r="C834" s="48" t="s">
        <v>1703</v>
      </c>
      <c r="D834" s="108">
        <v>626</v>
      </c>
      <c r="E834" s="109" t="s">
        <v>2508</v>
      </c>
      <c r="F834" s="109" t="s">
        <v>1820</v>
      </c>
      <c r="G834" s="109" t="s">
        <v>449</v>
      </c>
      <c r="H834" s="108" t="s">
        <v>461</v>
      </c>
      <c r="I834" s="108" t="s">
        <v>2616</v>
      </c>
      <c r="J834" s="108" t="s">
        <v>2619</v>
      </c>
      <c r="K834" s="108" t="s">
        <v>2859</v>
      </c>
      <c r="L834" s="108">
        <v>3</v>
      </c>
      <c r="M834" s="110" t="s">
        <v>2617</v>
      </c>
      <c r="N834" s="111" t="s">
        <v>1728</v>
      </c>
      <c r="O834" s="111" t="s">
        <v>524</v>
      </c>
      <c r="P834" s="111" t="s">
        <v>411</v>
      </c>
      <c r="Q834" s="111">
        <v>1</v>
      </c>
      <c r="R834" s="111">
        <v>20</v>
      </c>
      <c r="S834" s="111"/>
      <c r="T834" s="109" t="s">
        <v>7</v>
      </c>
      <c r="U834" s="108">
        <v>1</v>
      </c>
      <c r="V834" s="109">
        <v>2000</v>
      </c>
      <c r="W834" s="108">
        <f>IF(Table1[[#This Row],[ExpenditureDetails1]]=2010,1,(2010-Table1[[#This Row],[ExpenditureDetails1]]))</f>
        <v>10</v>
      </c>
      <c r="X834" s="109">
        <v>1</v>
      </c>
      <c r="Y834" s="174">
        <f>Table1[[#This Row],[ExpenditureDetails3]]*100000</f>
        <v>100000</v>
      </c>
      <c r="Z834" s="174">
        <f>Table1[[#This Row],[ExpenditureDetails4]]/Table1[[#This Row],[Component detail 4]]</f>
        <v>100000</v>
      </c>
      <c r="AA834" s="109">
        <v>1</v>
      </c>
      <c r="AB834" s="109">
        <v>30</v>
      </c>
      <c r="AC834" s="174">
        <f>IF(ISNUMBER([ExpenditureDetails4]),[ExpenditureDetails4]*HLOOKUP([ExpenditureDetails1],'Currency Conversion'!$A$6:$BE$45,19,FALSE),"No Data")</f>
        <v>167643.49044531264</v>
      </c>
      <c r="AD834" s="174">
        <f>Table1[[#This Row],[Calculations1]]/exchange_rate_2010</f>
        <v>3666.2769378686048</v>
      </c>
      <c r="AE8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5588.1163481770882</v>
      </c>
      <c r="AF834" s="174">
        <f>Table1[[#This Row],[Calculations3]]/exchange_rate_2010</f>
        <v>122.20923126228683</v>
      </c>
      <c r="AG834" s="110"/>
      <c r="AH834" s="53"/>
      <c r="BD834" s="36"/>
      <c r="BE834" s="36"/>
      <c r="BF834" s="36"/>
      <c r="BG834" s="36"/>
      <c r="BH834" s="36"/>
      <c r="BI834" s="36"/>
      <c r="BJ834" s="36"/>
      <c r="BK834" s="48"/>
      <c r="BL834" s="36"/>
      <c r="BM834" s="36"/>
      <c r="BN834" s="36"/>
      <c r="BO834" s="36"/>
      <c r="BP834" s="36"/>
      <c r="BQ834" s="36"/>
      <c r="BR834" s="36"/>
    </row>
    <row r="835" spans="2:70" ht="15" customHeight="1">
      <c r="B835" s="48">
        <v>956</v>
      </c>
      <c r="C835" s="48" t="s">
        <v>1703</v>
      </c>
      <c r="D835" s="108">
        <v>626</v>
      </c>
      <c r="E835" s="109" t="s">
        <v>2508</v>
      </c>
      <c r="F835" s="109" t="s">
        <v>1820</v>
      </c>
      <c r="G835" s="109" t="s">
        <v>449</v>
      </c>
      <c r="H835" s="108" t="s">
        <v>461</v>
      </c>
      <c r="I835" s="108" t="s">
        <v>2616</v>
      </c>
      <c r="J835" s="108" t="s">
        <v>2619</v>
      </c>
      <c r="K835" s="108" t="s">
        <v>2859</v>
      </c>
      <c r="L835" s="108">
        <v>3</v>
      </c>
      <c r="M835" s="110" t="s">
        <v>2617</v>
      </c>
      <c r="N835" s="111" t="s">
        <v>1729</v>
      </c>
      <c r="O835" s="111" t="s">
        <v>1718</v>
      </c>
      <c r="P835" s="111" t="s">
        <v>446</v>
      </c>
      <c r="Q835" s="111">
        <v>20</v>
      </c>
      <c r="R835" s="111"/>
      <c r="S835" s="111"/>
      <c r="T835" s="109" t="s">
        <v>7</v>
      </c>
      <c r="U835" s="108">
        <v>1</v>
      </c>
      <c r="V835" s="109">
        <v>2009</v>
      </c>
      <c r="W835" s="108">
        <f>IF(Table1[[#This Row],[ExpenditureDetails1]]=2010,1,(2010-Table1[[#This Row],[ExpenditureDetails1]]))</f>
        <v>1</v>
      </c>
      <c r="X835" s="109">
        <v>0.8</v>
      </c>
      <c r="Y835" s="174">
        <f>Table1[[#This Row],[ExpenditureDetails3]]*100000</f>
        <v>80000</v>
      </c>
      <c r="Z835" s="174">
        <f>Table1[[#This Row],[ExpenditureDetails4]]/Table1[[#This Row],[Component detail 4]]</f>
        <v>4000</v>
      </c>
      <c r="AA835" s="109">
        <v>1</v>
      </c>
      <c r="AB835" s="109">
        <v>10</v>
      </c>
      <c r="AC835" s="174">
        <f>IF(ISNUMBER([ExpenditureDetails4]),[ExpenditureDetails4]*HLOOKUP([ExpenditureDetails1],'Currency Conversion'!$A$6:$BE$45,19,FALSE),"No Data")</f>
        <v>86033.299992290194</v>
      </c>
      <c r="AD835" s="174">
        <f>Table1[[#This Row],[Calculations1]]/exchange_rate_2010</f>
        <v>1881.5040346189837</v>
      </c>
      <c r="AE8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8603.3299992290194</v>
      </c>
      <c r="AF835" s="174">
        <f>Table1[[#This Row],[Calculations3]]/exchange_rate_2010</f>
        <v>188.15040346189835</v>
      </c>
      <c r="AG835" s="110"/>
      <c r="AH835" s="53"/>
      <c r="BD835" s="36"/>
      <c r="BE835" s="36"/>
      <c r="BF835" s="36"/>
      <c r="BG835" s="36"/>
      <c r="BH835" s="36"/>
      <c r="BI835" s="36"/>
      <c r="BJ835" s="36"/>
      <c r="BK835" s="48"/>
      <c r="BL835" s="36"/>
      <c r="BM835" s="36"/>
      <c r="BN835" s="36"/>
      <c r="BO835" s="36"/>
      <c r="BP835" s="36"/>
      <c r="BQ835" s="36"/>
      <c r="BR835" s="36"/>
    </row>
    <row r="836" spans="2:70" ht="15" customHeight="1">
      <c r="B836" s="48">
        <v>957</v>
      </c>
      <c r="C836" s="48" t="s">
        <v>1703</v>
      </c>
      <c r="D836" s="108">
        <v>626</v>
      </c>
      <c r="E836" s="109" t="s">
        <v>2508</v>
      </c>
      <c r="F836" s="109" t="s">
        <v>1820</v>
      </c>
      <c r="G836" s="109" t="s">
        <v>449</v>
      </c>
      <c r="H836" s="108" t="s">
        <v>461</v>
      </c>
      <c r="I836" s="108" t="s">
        <v>2616</v>
      </c>
      <c r="J836" s="108" t="s">
        <v>2619</v>
      </c>
      <c r="K836" s="108" t="s">
        <v>2859</v>
      </c>
      <c r="L836" s="108">
        <v>3</v>
      </c>
      <c r="M836" s="110" t="s">
        <v>2617</v>
      </c>
      <c r="N836" s="111" t="s">
        <v>364</v>
      </c>
      <c r="O836" s="111" t="s">
        <v>2465</v>
      </c>
      <c r="P836" s="111" t="s">
        <v>364</v>
      </c>
      <c r="Q836" s="111">
        <v>1</v>
      </c>
      <c r="R836" s="111"/>
      <c r="S836" s="111"/>
      <c r="T836" s="109" t="s">
        <v>7</v>
      </c>
      <c r="U836" s="108">
        <v>1</v>
      </c>
      <c r="V836" s="109">
        <v>2009</v>
      </c>
      <c r="W836" s="108">
        <f>IF(Table1[[#This Row],[ExpenditureDetails1]]=2010,1,(2010-Table1[[#This Row],[ExpenditureDetails1]]))</f>
        <v>1</v>
      </c>
      <c r="X836" s="109">
        <v>0.04</v>
      </c>
      <c r="Y836" s="174">
        <f>Table1[[#This Row],[ExpenditureDetails3]]*100000</f>
        <v>4000</v>
      </c>
      <c r="Z836" s="174">
        <f>Table1[[#This Row],[ExpenditureDetails4]]/Table1[[#This Row],[Component detail 4]]</f>
        <v>4000</v>
      </c>
      <c r="AA836" s="109">
        <v>1</v>
      </c>
      <c r="AB836" s="109">
        <v>20</v>
      </c>
      <c r="AC836" s="174">
        <f>IF(ISNUMBER([ExpenditureDetails4]),[ExpenditureDetails4]*HLOOKUP([ExpenditureDetails1],'Currency Conversion'!$A$6:$BE$45,19,FALSE),"No Data")</f>
        <v>4301.6649996145097</v>
      </c>
      <c r="AD836" s="174">
        <f>Table1[[#This Row],[Calculations1]]/exchange_rate_2010</f>
        <v>94.075201730949175</v>
      </c>
      <c r="AE8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215.0832499807255</v>
      </c>
      <c r="AF836" s="174">
        <f>Table1[[#This Row],[Calculations3]]/exchange_rate_2010</f>
        <v>4.7037600865474589</v>
      </c>
      <c r="AG836" s="110"/>
      <c r="AH836" s="53"/>
      <c r="BD836" s="36"/>
      <c r="BE836" s="36"/>
      <c r="BF836" s="36"/>
      <c r="BG836" s="36"/>
      <c r="BH836" s="36"/>
      <c r="BI836" s="36"/>
      <c r="BJ836" s="36"/>
      <c r="BK836" s="48"/>
      <c r="BL836" s="36"/>
      <c r="BM836" s="36"/>
      <c r="BN836" s="36"/>
      <c r="BO836" s="36"/>
      <c r="BP836" s="36"/>
      <c r="BQ836" s="36"/>
      <c r="BR836" s="36"/>
    </row>
    <row r="837" spans="2:70" ht="15" customHeight="1">
      <c r="B837" s="48">
        <v>960</v>
      </c>
      <c r="C837" s="48" t="s">
        <v>1703</v>
      </c>
      <c r="D837" s="108">
        <v>626</v>
      </c>
      <c r="E837" s="109" t="s">
        <v>2508</v>
      </c>
      <c r="F837" s="109" t="s">
        <v>1820</v>
      </c>
      <c r="G837" s="109" t="s">
        <v>449</v>
      </c>
      <c r="H837" s="108" t="s">
        <v>461</v>
      </c>
      <c r="I837" s="108" t="s">
        <v>2616</v>
      </c>
      <c r="J837" s="108" t="s">
        <v>2619</v>
      </c>
      <c r="K837" s="108" t="s">
        <v>2859</v>
      </c>
      <c r="L837" s="108">
        <v>3</v>
      </c>
      <c r="M837" s="110" t="s">
        <v>2617</v>
      </c>
      <c r="N837" s="111"/>
      <c r="O837" s="111"/>
      <c r="P837" s="111" t="s">
        <v>426</v>
      </c>
      <c r="Q837" s="111">
        <v>1</v>
      </c>
      <c r="R837" s="111"/>
      <c r="S837" s="111"/>
      <c r="T837" s="109" t="s">
        <v>31</v>
      </c>
      <c r="U837" s="108">
        <v>3</v>
      </c>
      <c r="V837" s="109">
        <v>2009</v>
      </c>
      <c r="W837" s="108"/>
      <c r="X837" s="109">
        <v>0.05</v>
      </c>
      <c r="Y837" s="174">
        <f>Table1[[#This Row],[ExpenditureDetails3]]*100000</f>
        <v>5000</v>
      </c>
      <c r="Z837" s="174">
        <f>Table1[[#This Row],[ExpenditureDetails4]]/Table1[[#This Row],[Component detail 4]]</f>
        <v>5000</v>
      </c>
      <c r="AA837" s="109">
        <v>1</v>
      </c>
      <c r="AB837" s="109"/>
      <c r="AC837" s="174">
        <f>IF(ISNUMBER([ExpenditureDetails4]),[ExpenditureDetails4]*HLOOKUP([ExpenditureDetails1],'Currency Conversion'!$A$6:$BE$45,19,FALSE),"No Data")</f>
        <v>5377.0812495181372</v>
      </c>
      <c r="AD837" s="174">
        <f>Table1[[#This Row],[Calculations1]]/exchange_rate_2010</f>
        <v>117.59400216368648</v>
      </c>
      <c r="AE8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5377.0812495181372</v>
      </c>
      <c r="AF837" s="174">
        <f>Table1[[#This Row],[Calculations3]]/exchange_rate_2010</f>
        <v>117.59400216368648</v>
      </c>
      <c r="AG837" s="110"/>
      <c r="AH837" s="53"/>
      <c r="BD837" s="36"/>
      <c r="BE837" s="36"/>
      <c r="BF837" s="36"/>
      <c r="BG837" s="36"/>
      <c r="BH837" s="36"/>
      <c r="BI837" s="36"/>
      <c r="BJ837" s="36"/>
      <c r="BK837" s="48"/>
      <c r="BL837" s="36"/>
      <c r="BM837" s="36"/>
      <c r="BN837" s="36"/>
      <c r="BO837" s="36"/>
      <c r="BP837" s="36"/>
      <c r="BQ837" s="36"/>
      <c r="BR837" s="36"/>
    </row>
    <row r="838" spans="2:70" ht="15" customHeight="1">
      <c r="B838" s="48">
        <v>961</v>
      </c>
      <c r="C838" s="48" t="s">
        <v>1703</v>
      </c>
      <c r="D838" s="108">
        <v>626</v>
      </c>
      <c r="E838" s="109" t="s">
        <v>2508</v>
      </c>
      <c r="F838" s="109" t="s">
        <v>1820</v>
      </c>
      <c r="G838" s="109" t="s">
        <v>449</v>
      </c>
      <c r="H838" s="108" t="s">
        <v>461</v>
      </c>
      <c r="I838" s="108" t="s">
        <v>2616</v>
      </c>
      <c r="J838" s="108" t="s">
        <v>2619</v>
      </c>
      <c r="K838" s="108" t="s">
        <v>2859</v>
      </c>
      <c r="L838" s="108">
        <v>3</v>
      </c>
      <c r="M838" s="110" t="s">
        <v>2617</v>
      </c>
      <c r="N838" s="111" t="s">
        <v>1729</v>
      </c>
      <c r="O838" s="111" t="s">
        <v>210</v>
      </c>
      <c r="P838" s="111" t="s">
        <v>463</v>
      </c>
      <c r="Q838" s="111">
        <v>1</v>
      </c>
      <c r="R838" s="111"/>
      <c r="S838" s="111" t="s">
        <v>2392</v>
      </c>
      <c r="T838" s="109" t="s">
        <v>28</v>
      </c>
      <c r="U838" s="108">
        <v>2</v>
      </c>
      <c r="V838" s="109">
        <v>2009</v>
      </c>
      <c r="W838" s="108"/>
      <c r="X838" s="109">
        <v>0.4</v>
      </c>
      <c r="Y838" s="174">
        <f>Table1[[#This Row],[ExpenditureDetails3]]*100000</f>
        <v>40000</v>
      </c>
      <c r="Z838" s="174">
        <f>Table1[[#This Row],[ExpenditureDetails4]]/Table1[[#This Row],[Component detail 4]]</f>
        <v>40000</v>
      </c>
      <c r="AA838" s="109">
        <v>1</v>
      </c>
      <c r="AB838" s="109">
        <v>10</v>
      </c>
      <c r="AC838" s="174">
        <f>IF(ISNUMBER([ExpenditureDetails4]),[ExpenditureDetails4]*HLOOKUP([ExpenditureDetails1],'Currency Conversion'!$A$6:$BE$45,19,FALSE),"No Data")</f>
        <v>43016.649996145097</v>
      </c>
      <c r="AD838" s="174">
        <f>Table1[[#This Row],[Calculations1]]/exchange_rate_2010</f>
        <v>940.75201730949186</v>
      </c>
      <c r="AE838" s="174" t="s">
        <v>2912</v>
      </c>
      <c r="AF838" s="174" t="s">
        <v>2912</v>
      </c>
      <c r="AG838" s="110"/>
      <c r="AH838" s="53"/>
      <c r="BD838" s="36"/>
      <c r="BE838" s="36"/>
      <c r="BF838" s="36"/>
      <c r="BG838" s="36"/>
      <c r="BH838" s="36"/>
      <c r="BI838" s="36"/>
      <c r="BJ838" s="36"/>
      <c r="BK838" s="48"/>
      <c r="BL838" s="36"/>
      <c r="BM838" s="36"/>
      <c r="BN838" s="36"/>
      <c r="BO838" s="36"/>
      <c r="BP838" s="36"/>
      <c r="BQ838" s="36"/>
      <c r="BR838" s="36"/>
    </row>
    <row r="839" spans="2:70" ht="15" customHeight="1">
      <c r="B839" s="48">
        <v>963</v>
      </c>
      <c r="C839" s="48" t="s">
        <v>1703</v>
      </c>
      <c r="D839" s="108">
        <v>626</v>
      </c>
      <c r="E839" s="109" t="s">
        <v>2508</v>
      </c>
      <c r="F839" s="109" t="s">
        <v>1820</v>
      </c>
      <c r="G839" s="109" t="s">
        <v>449</v>
      </c>
      <c r="H839" s="108" t="s">
        <v>461</v>
      </c>
      <c r="I839" s="108" t="s">
        <v>2616</v>
      </c>
      <c r="J839" s="108" t="s">
        <v>2619</v>
      </c>
      <c r="K839" s="108" t="s">
        <v>2859</v>
      </c>
      <c r="L839" s="108">
        <v>3</v>
      </c>
      <c r="M839" s="110" t="s">
        <v>2617</v>
      </c>
      <c r="N839" s="111" t="s">
        <v>20</v>
      </c>
      <c r="O839" s="111" t="s">
        <v>2466</v>
      </c>
      <c r="P839" s="111" t="s">
        <v>381</v>
      </c>
      <c r="Q839" s="111">
        <v>1</v>
      </c>
      <c r="R839" s="111"/>
      <c r="S839" s="111"/>
      <c r="T839" s="109" t="s">
        <v>7</v>
      </c>
      <c r="U839" s="108">
        <v>1</v>
      </c>
      <c r="V839" s="109">
        <v>2009</v>
      </c>
      <c r="W839" s="108">
        <f>IF(Table1[[#This Row],[ExpenditureDetails1]]=2010,1,(2010-Table1[[#This Row],[ExpenditureDetails1]]))</f>
        <v>1</v>
      </c>
      <c r="X839" s="109">
        <v>0.12</v>
      </c>
      <c r="Y839" s="174">
        <f>Table1[[#This Row],[ExpenditureDetails3]]*100000</f>
        <v>12000</v>
      </c>
      <c r="Z839" s="174">
        <f>Table1[[#This Row],[ExpenditureDetails4]]/Table1[[#This Row],[Component detail 4]]</f>
        <v>12000</v>
      </c>
      <c r="AA839" s="109">
        <v>1</v>
      </c>
      <c r="AB839" s="109">
        <v>10</v>
      </c>
      <c r="AC839" s="174">
        <f>IF(ISNUMBER([ExpenditureDetails4]),[ExpenditureDetails4]*HLOOKUP([ExpenditureDetails1],'Currency Conversion'!$A$6:$BE$45,19,FALSE),"No Data")</f>
        <v>12904.994998843529</v>
      </c>
      <c r="AD839" s="174">
        <f>Table1[[#This Row],[Calculations1]]/exchange_rate_2010</f>
        <v>282.22560519284752</v>
      </c>
      <c r="AE8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1290.4994998843529</v>
      </c>
      <c r="AF839" s="174">
        <f>Table1[[#This Row],[Calculations3]]/exchange_rate_2010</f>
        <v>28.222560519284752</v>
      </c>
      <c r="AG839" s="110"/>
      <c r="AH839" s="53"/>
      <c r="BD839" s="36"/>
      <c r="BE839" s="36"/>
      <c r="BF839" s="36"/>
      <c r="BG839" s="36"/>
      <c r="BH839" s="36"/>
      <c r="BI839" s="36"/>
      <c r="BJ839" s="36"/>
      <c r="BK839" s="48"/>
      <c r="BL839" s="36"/>
      <c r="BM839" s="36"/>
      <c r="BN839" s="36"/>
      <c r="BO839" s="36"/>
      <c r="BP839" s="36"/>
      <c r="BQ839" s="36"/>
      <c r="BR839" s="36"/>
    </row>
    <row r="840" spans="2:70" ht="15" customHeight="1">
      <c r="B840" s="48">
        <v>964</v>
      </c>
      <c r="C840" s="48" t="s">
        <v>1703</v>
      </c>
      <c r="D840" s="108">
        <v>405</v>
      </c>
      <c r="E840" s="109" t="s">
        <v>2508</v>
      </c>
      <c r="F840" s="109" t="s">
        <v>1815</v>
      </c>
      <c r="G840" s="109" t="s">
        <v>481</v>
      </c>
      <c r="H840" s="108" t="s">
        <v>484</v>
      </c>
      <c r="I840" s="108" t="s">
        <v>2616</v>
      </c>
      <c r="J840" s="108" t="s">
        <v>2619</v>
      </c>
      <c r="K840" s="108" t="s">
        <v>2858</v>
      </c>
      <c r="L840" s="108">
        <v>2</v>
      </c>
      <c r="M840" s="110" t="s">
        <v>2617</v>
      </c>
      <c r="N840" s="109" t="s">
        <v>1729</v>
      </c>
      <c r="O840" s="109" t="s">
        <v>519</v>
      </c>
      <c r="P840" s="109" t="s">
        <v>108</v>
      </c>
      <c r="Q840" s="111">
        <v>1</v>
      </c>
      <c r="R840" s="111"/>
      <c r="S840" s="111"/>
      <c r="T840" s="109" t="s">
        <v>7</v>
      </c>
      <c r="U840" s="108">
        <v>1</v>
      </c>
      <c r="V840" s="109">
        <v>2005</v>
      </c>
      <c r="W840" s="108">
        <f>IF(Table1[[#This Row],[ExpenditureDetails1]]=2010,1,(2010-Table1[[#This Row],[ExpenditureDetails1]]))</f>
        <v>5</v>
      </c>
      <c r="X840" s="109">
        <v>0.35</v>
      </c>
      <c r="Y840" s="174">
        <f>Table1[[#This Row],[ExpenditureDetails3]]*100000</f>
        <v>35000</v>
      </c>
      <c r="Z840" s="174">
        <f>Table1[[#This Row],[ExpenditureDetails4]]/Table1[[#This Row],[Component detail 4]]</f>
        <v>35000</v>
      </c>
      <c r="AA840" s="109">
        <v>1</v>
      </c>
      <c r="AB840" s="109">
        <v>10</v>
      </c>
      <c r="AC840" s="174">
        <f>IF(ISNUMBER([ExpenditureDetails4]),[ExpenditureDetails4]*HLOOKUP([ExpenditureDetails1],'Currency Conversion'!$A$6:$BE$45,19,FALSE),"No Data")</f>
        <v>47082.472757472948</v>
      </c>
      <c r="AD840" s="174">
        <f>Table1[[#This Row],[Calculations1]]/exchange_rate_2010</f>
        <v>1029.6694705534053</v>
      </c>
      <c r="AE8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840" s="174">
        <f>Table1[[#This Row],[Calculations3]]/exchange_rate_2010</f>
        <v>102.96694705534054</v>
      </c>
      <c r="AG840" s="110"/>
      <c r="AH840" s="53"/>
      <c r="BD840" s="36"/>
      <c r="BE840" s="36"/>
      <c r="BF840" s="36"/>
      <c r="BG840" s="36"/>
      <c r="BH840" s="36"/>
      <c r="BI840" s="36"/>
      <c r="BJ840" s="36"/>
      <c r="BK840" s="48"/>
      <c r="BL840" s="36"/>
      <c r="BM840" s="36"/>
      <c r="BN840" s="36"/>
      <c r="BO840" s="36"/>
      <c r="BP840" s="36"/>
      <c r="BQ840" s="36"/>
      <c r="BR840" s="36"/>
    </row>
    <row r="841" spans="2:70" ht="15" customHeight="1">
      <c r="B841" s="48">
        <v>965</v>
      </c>
      <c r="C841" s="48" t="s">
        <v>1703</v>
      </c>
      <c r="D841" s="108">
        <v>405</v>
      </c>
      <c r="E841" s="109" t="s">
        <v>2508</v>
      </c>
      <c r="F841" s="109" t="s">
        <v>1815</v>
      </c>
      <c r="G841" s="109" t="s">
        <v>481</v>
      </c>
      <c r="H841" s="108" t="s">
        <v>484</v>
      </c>
      <c r="I841" s="108" t="s">
        <v>2616</v>
      </c>
      <c r="J841" s="108" t="s">
        <v>2619</v>
      </c>
      <c r="K841" s="108" t="s">
        <v>2858</v>
      </c>
      <c r="L841" s="108">
        <v>2</v>
      </c>
      <c r="M841" s="110" t="s">
        <v>2617</v>
      </c>
      <c r="N841" s="111" t="s">
        <v>1729</v>
      </c>
      <c r="O841" s="111" t="s">
        <v>1713</v>
      </c>
      <c r="P841" s="111" t="s">
        <v>301</v>
      </c>
      <c r="Q841" s="111">
        <v>1</v>
      </c>
      <c r="R841" s="111"/>
      <c r="S841" s="111"/>
      <c r="T841" s="109" t="s">
        <v>7</v>
      </c>
      <c r="U841" s="108">
        <v>1</v>
      </c>
      <c r="V841" s="109">
        <v>1970</v>
      </c>
      <c r="W841" s="108">
        <f>IF(Table1[[#This Row],[ExpenditureDetails1]]=2010,1,(2010-Table1[[#This Row],[ExpenditureDetails1]]))</f>
        <v>40</v>
      </c>
      <c r="X841" s="109">
        <v>0.45</v>
      </c>
      <c r="Y841" s="174">
        <f>Table1[[#This Row],[ExpenditureDetails3]]*100000</f>
        <v>45000</v>
      </c>
      <c r="Z841" s="174">
        <f>Table1[[#This Row],[ExpenditureDetails4]]/Table1[[#This Row],[Component detail 4]]</f>
        <v>45000</v>
      </c>
      <c r="AA841" s="109">
        <v>1</v>
      </c>
      <c r="AB841" s="109">
        <v>10</v>
      </c>
      <c r="AC841" s="174">
        <f>IF(ISNUMBER([ExpenditureDetails4]),[ExpenditureDetails4]*HLOOKUP([ExpenditureDetails1],'Currency Conversion'!$A$6:$BE$45,19,FALSE),"No Data")</f>
        <v>856876.29893553327</v>
      </c>
      <c r="AD841" s="174">
        <f>Table1[[#This Row],[Calculations1]]/exchange_rate_2010</f>
        <v>18739.444072946935</v>
      </c>
      <c r="AE8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85687.629893553327</v>
      </c>
      <c r="AF841" s="174">
        <f>Table1[[#This Row],[Calculations3]]/exchange_rate_2010</f>
        <v>1873.9444072946935</v>
      </c>
      <c r="AG841" s="110"/>
      <c r="AH841" s="53"/>
      <c r="BD841" s="36"/>
      <c r="BE841" s="36"/>
      <c r="BF841" s="36"/>
      <c r="BG841" s="36"/>
      <c r="BH841" s="36"/>
      <c r="BI841" s="36"/>
      <c r="BJ841" s="36"/>
      <c r="BK841" s="48"/>
      <c r="BL841" s="36"/>
      <c r="BM841" s="36"/>
      <c r="BN841" s="36"/>
      <c r="BO841" s="36"/>
      <c r="BP841" s="36"/>
      <c r="BQ841" s="36"/>
      <c r="BR841" s="36"/>
    </row>
    <row r="842" spans="2:70" ht="15" customHeight="1">
      <c r="B842" s="48">
        <v>966</v>
      </c>
      <c r="C842" s="48" t="s">
        <v>1703</v>
      </c>
      <c r="D842" s="108">
        <v>405</v>
      </c>
      <c r="E842" s="109" t="s">
        <v>2508</v>
      </c>
      <c r="F842" s="109" t="s">
        <v>1815</v>
      </c>
      <c r="G842" s="109" t="s">
        <v>481</v>
      </c>
      <c r="H842" s="108" t="s">
        <v>484</v>
      </c>
      <c r="I842" s="108" t="s">
        <v>2616</v>
      </c>
      <c r="J842" s="108" t="s">
        <v>2619</v>
      </c>
      <c r="K842" s="108" t="s">
        <v>2858</v>
      </c>
      <c r="L842" s="108">
        <v>2</v>
      </c>
      <c r="M842" s="110" t="s">
        <v>2617</v>
      </c>
      <c r="N842" s="111" t="s">
        <v>1729</v>
      </c>
      <c r="O842" s="111" t="s">
        <v>1713</v>
      </c>
      <c r="P842" s="111" t="s">
        <v>151</v>
      </c>
      <c r="Q842" s="111">
        <v>1</v>
      </c>
      <c r="R842" s="111"/>
      <c r="S842" s="111"/>
      <c r="T842" s="109" t="s">
        <v>7</v>
      </c>
      <c r="U842" s="108">
        <v>1</v>
      </c>
      <c r="V842" s="109">
        <v>1970</v>
      </c>
      <c r="W842" s="108">
        <f>IF(Table1[[#This Row],[ExpenditureDetails1]]=2010,1,(2010-Table1[[#This Row],[ExpenditureDetails1]]))</f>
        <v>40</v>
      </c>
      <c r="X842" s="109">
        <v>0.45</v>
      </c>
      <c r="Y842" s="174">
        <f>Table1[[#This Row],[ExpenditureDetails3]]*100000</f>
        <v>45000</v>
      </c>
      <c r="Z842" s="174">
        <f>Table1[[#This Row],[ExpenditureDetails4]]/Table1[[#This Row],[Component detail 4]]</f>
        <v>45000</v>
      </c>
      <c r="AA842" s="109">
        <v>1</v>
      </c>
      <c r="AB842" s="109">
        <v>10</v>
      </c>
      <c r="AC842" s="174">
        <f>IF(ISNUMBER([ExpenditureDetails4]),[ExpenditureDetails4]*HLOOKUP([ExpenditureDetails1],'Currency Conversion'!$A$6:$BE$45,19,FALSE),"No Data")</f>
        <v>856876.29893553327</v>
      </c>
      <c r="AD842" s="174">
        <f>Table1[[#This Row],[Calculations1]]/exchange_rate_2010</f>
        <v>18739.444072946935</v>
      </c>
      <c r="AE8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85687.629893553327</v>
      </c>
      <c r="AF842" s="174">
        <f>Table1[[#This Row],[Calculations3]]/exchange_rate_2010</f>
        <v>1873.9444072946935</v>
      </c>
      <c r="AG842" s="110"/>
      <c r="AH842" s="53"/>
      <c r="BD842" s="36"/>
      <c r="BE842" s="36"/>
      <c r="BF842" s="36"/>
      <c r="BG842" s="36"/>
      <c r="BH842" s="36"/>
      <c r="BI842" s="36"/>
      <c r="BJ842" s="36"/>
      <c r="BK842" s="48"/>
      <c r="BL842" s="36"/>
      <c r="BM842" s="36"/>
      <c r="BN842" s="36"/>
      <c r="BO842" s="36"/>
      <c r="BP842" s="36"/>
      <c r="BQ842" s="36"/>
      <c r="BR842" s="36"/>
    </row>
    <row r="843" spans="2:70" ht="15" customHeight="1">
      <c r="B843" s="48">
        <v>967</v>
      </c>
      <c r="C843" s="48" t="s">
        <v>1703</v>
      </c>
      <c r="D843" s="108">
        <v>405</v>
      </c>
      <c r="E843" s="109" t="s">
        <v>2508</v>
      </c>
      <c r="F843" s="109" t="s">
        <v>1815</v>
      </c>
      <c r="G843" s="109" t="s">
        <v>481</v>
      </c>
      <c r="H843" s="108" t="s">
        <v>484</v>
      </c>
      <c r="I843" s="108" t="s">
        <v>2616</v>
      </c>
      <c r="J843" s="108" t="s">
        <v>2619</v>
      </c>
      <c r="K843" s="108" t="s">
        <v>2858</v>
      </c>
      <c r="L843" s="108">
        <v>2</v>
      </c>
      <c r="M843" s="110" t="s">
        <v>2617</v>
      </c>
      <c r="N843" s="109" t="s">
        <v>1712</v>
      </c>
      <c r="O843" s="111"/>
      <c r="P843" s="111" t="s">
        <v>331</v>
      </c>
      <c r="Q843" s="111">
        <v>1</v>
      </c>
      <c r="R843" s="111">
        <v>5</v>
      </c>
      <c r="S843" s="111"/>
      <c r="T843" s="109" t="s">
        <v>7</v>
      </c>
      <c r="U843" s="108">
        <v>1</v>
      </c>
      <c r="V843" s="109">
        <v>2006</v>
      </c>
      <c r="W843" s="108">
        <f>IF(Table1[[#This Row],[ExpenditureDetails1]]=2010,1,(2010-Table1[[#This Row],[ExpenditureDetails1]]))</f>
        <v>4</v>
      </c>
      <c r="X843" s="109">
        <v>0.4</v>
      </c>
      <c r="Y843" s="174">
        <f>Table1[[#This Row],[ExpenditureDetails3]]*100000</f>
        <v>40000</v>
      </c>
      <c r="Z843" s="174">
        <f>Table1[[#This Row],[ExpenditureDetails4]]/Table1[[#This Row],[Component detail 4]]</f>
        <v>40000</v>
      </c>
      <c r="AA843" s="109">
        <v>1</v>
      </c>
      <c r="AB843" s="109">
        <v>10</v>
      </c>
      <c r="AC843" s="174">
        <f>IF(ISNUMBER([ExpenditureDetails4]),[ExpenditureDetails4]*HLOOKUP([ExpenditureDetails1],'Currency Conversion'!$A$6:$BE$45,19,FALSE),"No Data")</f>
        <v>51649.821779874925</v>
      </c>
      <c r="AD843" s="174">
        <f>Table1[[#This Row],[Calculations1]]/exchange_rate_2010</f>
        <v>1129.5550452545092</v>
      </c>
      <c r="AE8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5164.9821779874928</v>
      </c>
      <c r="AF843" s="174">
        <f>Table1[[#This Row],[Calculations3]]/exchange_rate_2010</f>
        <v>112.95550452545093</v>
      </c>
      <c r="AG843" s="110"/>
      <c r="AH843" s="53"/>
      <c r="BD843" s="36"/>
      <c r="BE843" s="36"/>
      <c r="BF843" s="36"/>
      <c r="BG843" s="36"/>
      <c r="BH843" s="36"/>
      <c r="BI843" s="36"/>
      <c r="BJ843" s="36"/>
      <c r="BK843" s="48"/>
      <c r="BL843" s="36"/>
      <c r="BM843" s="36"/>
      <c r="BN843" s="36"/>
      <c r="BO843" s="36"/>
      <c r="BP843" s="36"/>
      <c r="BQ843" s="36"/>
      <c r="BR843" s="36"/>
    </row>
    <row r="844" spans="2:70" ht="15" customHeight="1">
      <c r="B844" s="48">
        <v>968</v>
      </c>
      <c r="C844" s="48" t="s">
        <v>1703</v>
      </c>
      <c r="D844" s="108">
        <v>405</v>
      </c>
      <c r="E844" s="109" t="s">
        <v>2508</v>
      </c>
      <c r="F844" s="109" t="s">
        <v>1815</v>
      </c>
      <c r="G844" s="109" t="s">
        <v>481</v>
      </c>
      <c r="H844" s="108" t="s">
        <v>484</v>
      </c>
      <c r="I844" s="108" t="s">
        <v>2616</v>
      </c>
      <c r="J844" s="108" t="s">
        <v>2619</v>
      </c>
      <c r="K844" s="108" t="s">
        <v>2858</v>
      </c>
      <c r="L844" s="108">
        <v>2</v>
      </c>
      <c r="M844" s="110" t="s">
        <v>2617</v>
      </c>
      <c r="N844" s="109" t="s">
        <v>1720</v>
      </c>
      <c r="O844" s="111"/>
      <c r="P844" s="111" t="s">
        <v>356</v>
      </c>
      <c r="Q844" s="111">
        <v>1</v>
      </c>
      <c r="R844" s="111"/>
      <c r="S844" s="111"/>
      <c r="T844" s="109" t="s">
        <v>31</v>
      </c>
      <c r="U844" s="108">
        <v>3</v>
      </c>
      <c r="V844" s="109">
        <v>2008</v>
      </c>
      <c r="W844" s="108"/>
      <c r="X844" s="109">
        <v>7.0000000000000007E-2</v>
      </c>
      <c r="Y844" s="174">
        <f>Table1[[#This Row],[ExpenditureDetails3]]*100000</f>
        <v>7000.0000000000009</v>
      </c>
      <c r="Z844" s="174">
        <f>Table1[[#This Row],[ExpenditureDetails4]]/Table1[[#This Row],[Component detail 4]]</f>
        <v>7000.0000000000009</v>
      </c>
      <c r="AA844" s="109">
        <v>1</v>
      </c>
      <c r="AB844" s="109"/>
      <c r="AC844" s="174">
        <f>IF(ISNUMBER([ExpenditureDetails4]),[ExpenditureDetails4]*HLOOKUP([ExpenditureDetails1],'Currency Conversion'!$A$6:$BE$45,19,FALSE),"No Data")</f>
        <v>8031.8215817308801</v>
      </c>
      <c r="AD844" s="174">
        <f>Table1[[#This Row],[Calculations1]]/exchange_rate_2010</f>
        <v>175.65180822682285</v>
      </c>
      <c r="AE8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8031.8215817308801</v>
      </c>
      <c r="AF844" s="174">
        <f>Table1[[#This Row],[Calculations3]]/exchange_rate_2010</f>
        <v>175.65180822682285</v>
      </c>
      <c r="AG844" s="110"/>
      <c r="AH844" s="53"/>
      <c r="BD844" s="36"/>
      <c r="BE844" s="36"/>
      <c r="BF844" s="36"/>
      <c r="BG844" s="36"/>
      <c r="BH844" s="36"/>
      <c r="BI844" s="36"/>
      <c r="BJ844" s="36"/>
      <c r="BK844" s="48"/>
      <c r="BL844" s="36"/>
      <c r="BM844" s="36"/>
      <c r="BN844" s="36"/>
      <c r="BO844" s="36"/>
      <c r="BP844" s="36"/>
      <c r="BQ844" s="36"/>
      <c r="BR844" s="36"/>
    </row>
    <row r="845" spans="2:70" ht="15" customHeight="1">
      <c r="B845" s="48">
        <v>971</v>
      </c>
      <c r="C845" s="48" t="s">
        <v>1703</v>
      </c>
      <c r="D845" s="108">
        <v>1768</v>
      </c>
      <c r="E845" s="109" t="s">
        <v>2508</v>
      </c>
      <c r="F845" s="109" t="s">
        <v>2509</v>
      </c>
      <c r="G845" s="109" t="s">
        <v>663</v>
      </c>
      <c r="H845" s="108" t="s">
        <v>1052</v>
      </c>
      <c r="I845" s="108" t="s">
        <v>2855</v>
      </c>
      <c r="J845" s="108" t="s">
        <v>2852</v>
      </c>
      <c r="K845" s="108" t="s">
        <v>2859</v>
      </c>
      <c r="L845" s="108">
        <v>11</v>
      </c>
      <c r="M845" s="110" t="s">
        <v>2618</v>
      </c>
      <c r="N845" s="111" t="s">
        <v>20</v>
      </c>
      <c r="O845" s="111" t="s">
        <v>2486</v>
      </c>
      <c r="P845" s="111" t="s">
        <v>1061</v>
      </c>
      <c r="Q845" s="111">
        <v>1</v>
      </c>
      <c r="R845" s="109">
        <v>1910</v>
      </c>
      <c r="S845" s="109"/>
      <c r="T845" s="109" t="s">
        <v>7</v>
      </c>
      <c r="U845" s="108">
        <v>1</v>
      </c>
      <c r="V845" s="109">
        <v>2008</v>
      </c>
      <c r="W845" s="108">
        <f>IF(Table1[[#This Row],[ExpenditureDetails1]]=2010,1,(2010-Table1[[#This Row],[ExpenditureDetails1]]))</f>
        <v>2</v>
      </c>
      <c r="X845" s="109">
        <v>1.2</v>
      </c>
      <c r="Y845" s="174">
        <f>Table1[[#This Row],[ExpenditureDetails3]]*100000</f>
        <v>120000</v>
      </c>
      <c r="Z845" s="174">
        <f>Table1[[#This Row],[ExpenditureDetails4]]/Table1[[#This Row],[Component detail 4]]</f>
        <v>120000</v>
      </c>
      <c r="AA845" s="109">
        <v>1</v>
      </c>
      <c r="AB845" s="109">
        <v>10</v>
      </c>
      <c r="AC845" s="174">
        <f>IF(ISNUMBER([ExpenditureDetails4]),[ExpenditureDetails4]*HLOOKUP([ExpenditureDetails1],'Currency Conversion'!$A$6:$BE$45,19,FALSE),"No Data")</f>
        <v>137688.36997252936</v>
      </c>
      <c r="AD845" s="174">
        <f>Table1[[#This Row],[Calculations1]]/exchange_rate_2010</f>
        <v>3011.173855316963</v>
      </c>
      <c r="AE8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13768.836997252936</v>
      </c>
      <c r="AF845" s="174">
        <f>Table1[[#This Row],[Calculations3]]/exchange_rate_2010</f>
        <v>301.1173855316963</v>
      </c>
      <c r="AG845" s="110"/>
      <c r="AH845" s="53"/>
      <c r="BD845" s="36"/>
      <c r="BE845" s="36"/>
      <c r="BF845" s="36"/>
      <c r="BG845" s="36"/>
      <c r="BH845" s="36"/>
      <c r="BI845" s="36"/>
      <c r="BJ845" s="36"/>
      <c r="BK845" s="48"/>
      <c r="BL845" s="36"/>
      <c r="BM845" s="36"/>
      <c r="BN845" s="36"/>
      <c r="BO845" s="36"/>
      <c r="BP845" s="36"/>
      <c r="BQ845" s="36"/>
      <c r="BR845" s="36"/>
    </row>
    <row r="846" spans="2:70" ht="15" customHeight="1">
      <c r="B846" s="48">
        <v>972</v>
      </c>
      <c r="C846" s="48" t="s">
        <v>1703</v>
      </c>
      <c r="D846" s="108">
        <v>1768</v>
      </c>
      <c r="E846" s="109" t="s">
        <v>2508</v>
      </c>
      <c r="F846" s="109" t="s">
        <v>2509</v>
      </c>
      <c r="G846" s="109" t="s">
        <v>663</v>
      </c>
      <c r="H846" s="108" t="s">
        <v>1052</v>
      </c>
      <c r="I846" s="108" t="s">
        <v>2855</v>
      </c>
      <c r="J846" s="108" t="s">
        <v>2852</v>
      </c>
      <c r="K846" s="108" t="s">
        <v>2859</v>
      </c>
      <c r="L846" s="108">
        <v>11</v>
      </c>
      <c r="M846" s="110" t="s">
        <v>2618</v>
      </c>
      <c r="N846" s="111" t="s">
        <v>20</v>
      </c>
      <c r="O846" s="111" t="s">
        <v>2486</v>
      </c>
      <c r="P846" s="111" t="s">
        <v>1060</v>
      </c>
      <c r="Q846" s="111">
        <v>1</v>
      </c>
      <c r="R846" s="109">
        <v>270</v>
      </c>
      <c r="S846" s="109"/>
      <c r="T846" s="109" t="s">
        <v>7</v>
      </c>
      <c r="U846" s="108">
        <v>1</v>
      </c>
      <c r="V846" s="109">
        <v>2008</v>
      </c>
      <c r="W846" s="108">
        <f>IF(Table1[[#This Row],[ExpenditureDetails1]]=2010,1,(2010-Table1[[#This Row],[ExpenditureDetails1]]))</f>
        <v>2</v>
      </c>
      <c r="X846" s="109">
        <v>1.5</v>
      </c>
      <c r="Y846" s="174">
        <f>Table1[[#This Row],[ExpenditureDetails3]]*100000</f>
        <v>150000</v>
      </c>
      <c r="Z846" s="174">
        <f>Table1[[#This Row],[ExpenditureDetails4]]/Table1[[#This Row],[Component detail 4]]</f>
        <v>150000</v>
      </c>
      <c r="AA846" s="109">
        <v>1</v>
      </c>
      <c r="AB846" s="109">
        <v>10</v>
      </c>
      <c r="AC846" s="174">
        <f>IF(ISNUMBER([ExpenditureDetails4]),[ExpenditureDetails4]*HLOOKUP([ExpenditureDetails1],'Currency Conversion'!$A$6:$BE$45,19,FALSE),"No Data")</f>
        <v>172110.46246566169</v>
      </c>
      <c r="AD846" s="174">
        <f>Table1[[#This Row],[Calculations1]]/exchange_rate_2010</f>
        <v>3763.9673191462034</v>
      </c>
      <c r="AE8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17211.046246566169</v>
      </c>
      <c r="AF846" s="174">
        <f>Table1[[#This Row],[Calculations3]]/exchange_rate_2010</f>
        <v>376.39673191462037</v>
      </c>
      <c r="AG846" s="110"/>
      <c r="AH846" s="53"/>
      <c r="BD846" s="36"/>
      <c r="BE846" s="36"/>
      <c r="BF846" s="36"/>
      <c r="BG846" s="36"/>
      <c r="BH846" s="36"/>
      <c r="BI846" s="36"/>
      <c r="BJ846" s="36"/>
      <c r="BK846" s="48"/>
      <c r="BL846" s="36"/>
      <c r="BM846" s="36"/>
      <c r="BN846" s="36"/>
      <c r="BO846" s="36"/>
      <c r="BP846" s="36"/>
      <c r="BQ846" s="36"/>
      <c r="BR846" s="36"/>
    </row>
    <row r="847" spans="2:70" ht="15" customHeight="1">
      <c r="B847" s="48">
        <v>973</v>
      </c>
      <c r="C847" s="48" t="s">
        <v>1703</v>
      </c>
      <c r="D847" s="108">
        <v>1768</v>
      </c>
      <c r="E847" s="109" t="s">
        <v>2508</v>
      </c>
      <c r="F847" s="109" t="s">
        <v>2509</v>
      </c>
      <c r="G847" s="109" t="s">
        <v>663</v>
      </c>
      <c r="H847" s="108" t="s">
        <v>1052</v>
      </c>
      <c r="I847" s="108" t="s">
        <v>2855</v>
      </c>
      <c r="J847" s="108" t="s">
        <v>2852</v>
      </c>
      <c r="K847" s="108" t="s">
        <v>2859</v>
      </c>
      <c r="L847" s="108">
        <v>11</v>
      </c>
      <c r="M847" s="110" t="s">
        <v>2618</v>
      </c>
      <c r="N847" s="111" t="s">
        <v>20</v>
      </c>
      <c r="O847" s="111" t="s">
        <v>2486</v>
      </c>
      <c r="P847" s="111" t="s">
        <v>1059</v>
      </c>
      <c r="Q847" s="111">
        <v>1</v>
      </c>
      <c r="R847" s="109">
        <v>300</v>
      </c>
      <c r="S847" s="109"/>
      <c r="T847" s="109" t="s">
        <v>7</v>
      </c>
      <c r="U847" s="108">
        <v>1</v>
      </c>
      <c r="V847" s="109">
        <v>1998</v>
      </c>
      <c r="W847" s="108">
        <f>IF(Table1[[#This Row],[ExpenditureDetails1]]=2010,1,(2010-Table1[[#This Row],[ExpenditureDetails1]]))</f>
        <v>12</v>
      </c>
      <c r="X847" s="109">
        <v>0.9</v>
      </c>
      <c r="Y847" s="174">
        <f>Table1[[#This Row],[ExpenditureDetails3]]*100000</f>
        <v>90000</v>
      </c>
      <c r="Z847" s="174">
        <f>Table1[[#This Row],[ExpenditureDetails4]]/Table1[[#This Row],[Component detail 4]]</f>
        <v>90000</v>
      </c>
      <c r="AA847" s="109">
        <v>1</v>
      </c>
      <c r="AB847" s="109">
        <v>10</v>
      </c>
      <c r="AC847" s="174">
        <f>IF(ISNUMBER([ExpenditureDetails4]),[ExpenditureDetails4]*HLOOKUP([ExpenditureDetails1],'Currency Conversion'!$A$6:$BE$45,19,FALSE),"No Data")</f>
        <v>169114.85720905539</v>
      </c>
      <c r="AD847" s="174">
        <f>Table1[[#This Row],[Calculations1]]/exchange_rate_2010</f>
        <v>3698.4549724509625</v>
      </c>
      <c r="AE8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16911.485720905541</v>
      </c>
      <c r="AF847" s="174">
        <f>Table1[[#This Row],[Calculations3]]/exchange_rate_2010</f>
        <v>369.84549724509628</v>
      </c>
      <c r="AG847" s="110"/>
      <c r="AH847" s="53"/>
      <c r="BD847" s="36"/>
      <c r="BE847" s="36"/>
      <c r="BF847" s="36"/>
      <c r="BG847" s="36"/>
      <c r="BH847" s="36"/>
      <c r="BI847" s="36"/>
      <c r="BJ847" s="36"/>
      <c r="BK847" s="48"/>
      <c r="BL847" s="36"/>
      <c r="BM847" s="36"/>
      <c r="BN847" s="36"/>
      <c r="BO847" s="36"/>
      <c r="BP847" s="36"/>
      <c r="BQ847" s="36"/>
      <c r="BR847" s="36"/>
    </row>
    <row r="848" spans="2:70" ht="15" customHeight="1">
      <c r="B848" s="48">
        <v>975</v>
      </c>
      <c r="C848" s="48" t="s">
        <v>1703</v>
      </c>
      <c r="D848" s="108">
        <v>1768</v>
      </c>
      <c r="E848" s="109" t="s">
        <v>2508</v>
      </c>
      <c r="F848" s="109" t="s">
        <v>2509</v>
      </c>
      <c r="G848" s="109" t="s">
        <v>663</v>
      </c>
      <c r="H848" s="108" t="s">
        <v>1052</v>
      </c>
      <c r="I848" s="108" t="s">
        <v>2855</v>
      </c>
      <c r="J848" s="108" t="s">
        <v>2852</v>
      </c>
      <c r="K848" s="108" t="s">
        <v>2859</v>
      </c>
      <c r="L848" s="108">
        <v>11</v>
      </c>
      <c r="M848" s="110" t="s">
        <v>2618</v>
      </c>
      <c r="N848" s="109" t="s">
        <v>1720</v>
      </c>
      <c r="O848" s="111"/>
      <c r="P848" s="111" t="s">
        <v>533</v>
      </c>
      <c r="Q848" s="111">
        <v>1</v>
      </c>
      <c r="R848" s="109"/>
      <c r="S848" s="109"/>
      <c r="T848" s="109" t="s">
        <v>31</v>
      </c>
      <c r="U848" s="108">
        <v>3</v>
      </c>
      <c r="V848" s="109">
        <v>2008</v>
      </c>
      <c r="W848" s="108"/>
      <c r="X848" s="109">
        <v>9.5299999999999996E-2</v>
      </c>
      <c r="Y848" s="174">
        <f>Table1[[#This Row],[ExpenditureDetails3]]*100000</f>
        <v>9530</v>
      </c>
      <c r="Z848" s="174">
        <f>Table1[[#This Row],[ExpenditureDetails4]]/Table1[[#This Row],[Component detail 4]]</f>
        <v>9530</v>
      </c>
      <c r="AA848" s="109">
        <v>1</v>
      </c>
      <c r="AB848" s="109"/>
      <c r="AC848" s="174">
        <f>IF(ISNUMBER([ExpenditureDetails4]),[ExpenditureDetails4]*HLOOKUP([ExpenditureDetails1],'Currency Conversion'!$A$6:$BE$45,19,FALSE),"No Data")</f>
        <v>10934.751381985039</v>
      </c>
      <c r="AD848" s="174">
        <f>Table1[[#This Row],[Calculations1]]/exchange_rate_2010</f>
        <v>239.13739034308878</v>
      </c>
      <c r="AE8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848" s="174">
        <f>Table1[[#This Row],[Calculations3]]/exchange_rate_2010</f>
        <v>239.13739034308878</v>
      </c>
      <c r="AG848" s="110"/>
      <c r="AH848" s="53"/>
      <c r="BD848" s="36"/>
      <c r="BE848" s="36"/>
      <c r="BF848" s="36"/>
      <c r="BG848" s="36"/>
      <c r="BH848" s="36"/>
      <c r="BI848" s="36"/>
      <c r="BJ848" s="36"/>
      <c r="BK848" s="48"/>
      <c r="BL848" s="36"/>
      <c r="BM848" s="36"/>
      <c r="BN848" s="36"/>
      <c r="BO848" s="36"/>
      <c r="BP848" s="36"/>
      <c r="BQ848" s="36"/>
      <c r="BR848" s="36"/>
    </row>
    <row r="849" spans="2:70" ht="15" customHeight="1">
      <c r="B849" s="48">
        <v>978</v>
      </c>
      <c r="C849" s="48" t="s">
        <v>1703</v>
      </c>
      <c r="D849" s="108">
        <v>1768</v>
      </c>
      <c r="E849" s="109" t="s">
        <v>2508</v>
      </c>
      <c r="F849" s="109" t="s">
        <v>2509</v>
      </c>
      <c r="G849" s="109" t="s">
        <v>663</v>
      </c>
      <c r="H849" s="108" t="s">
        <v>1052</v>
      </c>
      <c r="I849" s="108" t="s">
        <v>2855</v>
      </c>
      <c r="J849" s="108" t="s">
        <v>2852</v>
      </c>
      <c r="K849" s="108" t="s">
        <v>2859</v>
      </c>
      <c r="L849" s="108">
        <v>11</v>
      </c>
      <c r="M849" s="110" t="s">
        <v>2618</v>
      </c>
      <c r="N849" s="109" t="s">
        <v>1729</v>
      </c>
      <c r="O849" s="109" t="s">
        <v>519</v>
      </c>
      <c r="P849" s="109" t="s">
        <v>114</v>
      </c>
      <c r="Q849" s="111">
        <v>1</v>
      </c>
      <c r="R849" s="109"/>
      <c r="S849" s="109"/>
      <c r="T849" s="109" t="s">
        <v>7</v>
      </c>
      <c r="U849" s="108">
        <v>1</v>
      </c>
      <c r="V849" s="109">
        <v>1999</v>
      </c>
      <c r="W849" s="108">
        <f>IF(Table1[[#This Row],[ExpenditureDetails1]]=2010,1,(2010-Table1[[#This Row],[ExpenditureDetails1]]))</f>
        <v>11</v>
      </c>
      <c r="X849" s="109">
        <v>0.25</v>
      </c>
      <c r="Y849" s="174">
        <f>Table1[[#This Row],[ExpenditureDetails3]]*100000</f>
        <v>25000</v>
      </c>
      <c r="Z849" s="174">
        <f>Table1[[#This Row],[ExpenditureDetails4]]/Table1[[#This Row],[Component detail 4]]</f>
        <v>25000</v>
      </c>
      <c r="AA849" s="109">
        <v>2</v>
      </c>
      <c r="AB849" s="109">
        <v>10</v>
      </c>
      <c r="AC849" s="174">
        <f>IF(ISNUMBER([ExpenditureDetails4]),[ExpenditureDetails4]*HLOOKUP([ExpenditureDetails1],'Currency Conversion'!$A$6:$BE$45,19,FALSE),"No Data")</f>
        <v>43503.663781778654</v>
      </c>
      <c r="AD849" s="174">
        <f>Table1[[#This Row],[Calculations1]]/exchange_rate_2010</f>
        <v>951.40275839075593</v>
      </c>
      <c r="AE8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4350.366378177865</v>
      </c>
      <c r="AF849" s="174">
        <f>Table1[[#This Row],[Calculations3]]/exchange_rate_2010</f>
        <v>95.140275839075585</v>
      </c>
      <c r="AG849" s="110"/>
      <c r="AH849" s="53"/>
      <c r="BD849" s="36"/>
      <c r="BE849" s="36"/>
      <c r="BF849" s="36"/>
      <c r="BG849" s="36"/>
      <c r="BH849" s="36"/>
      <c r="BI849" s="36"/>
      <c r="BJ849" s="36"/>
      <c r="BK849" s="48"/>
      <c r="BL849" s="36"/>
      <c r="BM849" s="36"/>
      <c r="BN849" s="36"/>
      <c r="BO849" s="36"/>
      <c r="BP849" s="36"/>
      <c r="BQ849" s="36"/>
      <c r="BR849" s="36"/>
    </row>
    <row r="850" spans="2:70" ht="15" customHeight="1">
      <c r="B850" s="48">
        <v>979</v>
      </c>
      <c r="C850" s="48" t="s">
        <v>1703</v>
      </c>
      <c r="D850" s="108">
        <v>1768</v>
      </c>
      <c r="E850" s="109" t="s">
        <v>2508</v>
      </c>
      <c r="F850" s="109" t="s">
        <v>2509</v>
      </c>
      <c r="G850" s="109" t="s">
        <v>663</v>
      </c>
      <c r="H850" s="108" t="s">
        <v>1052</v>
      </c>
      <c r="I850" s="108" t="s">
        <v>2855</v>
      </c>
      <c r="J850" s="108" t="s">
        <v>2852</v>
      </c>
      <c r="K850" s="108" t="s">
        <v>2859</v>
      </c>
      <c r="L850" s="108">
        <v>11</v>
      </c>
      <c r="M850" s="110" t="s">
        <v>2618</v>
      </c>
      <c r="N850" s="109" t="s">
        <v>1729</v>
      </c>
      <c r="O850" s="109" t="s">
        <v>519</v>
      </c>
      <c r="P850" s="109" t="s">
        <v>108</v>
      </c>
      <c r="Q850" s="111">
        <v>1</v>
      </c>
      <c r="R850" s="109"/>
      <c r="S850" s="109"/>
      <c r="T850" s="109" t="s">
        <v>7</v>
      </c>
      <c r="U850" s="108">
        <v>1</v>
      </c>
      <c r="V850" s="109">
        <v>1985</v>
      </c>
      <c r="W850" s="108">
        <f>IF(Table1[[#This Row],[ExpenditureDetails1]]=2010,1,(2010-Table1[[#This Row],[ExpenditureDetails1]]))</f>
        <v>25</v>
      </c>
      <c r="X850" s="109">
        <v>0.16</v>
      </c>
      <c r="Y850" s="174">
        <f>Table1[[#This Row],[ExpenditureDetails3]]*100000</f>
        <v>16000</v>
      </c>
      <c r="Z850" s="174">
        <f>Table1[[#This Row],[ExpenditureDetails4]]/Table1[[#This Row],[Component detail 4]]</f>
        <v>16000</v>
      </c>
      <c r="AA850" s="109">
        <v>1</v>
      </c>
      <c r="AB850" s="109">
        <v>10</v>
      </c>
      <c r="AC850" s="174">
        <f>IF(ISNUMBER([ExpenditureDetails4]),[ExpenditureDetails4]*HLOOKUP([ExpenditureDetails1],'Currency Conversion'!$A$6:$BE$45,19,FALSE),"No Data")</f>
        <v>91419.922722913863</v>
      </c>
      <c r="AD850" s="174">
        <f>Table1[[#This Row],[Calculations1]]/exchange_rate_2010</f>
        <v>1999.3067040684525</v>
      </c>
      <c r="AE8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9141.9922722913871</v>
      </c>
      <c r="AF850" s="174">
        <f>Table1[[#This Row],[Calculations3]]/exchange_rate_2010</f>
        <v>199.93067040684528</v>
      </c>
      <c r="AG850" s="110"/>
      <c r="AH850" s="53"/>
      <c r="BD850" s="36"/>
      <c r="BE850" s="36"/>
      <c r="BF850" s="36"/>
      <c r="BG850" s="36"/>
      <c r="BH850" s="36"/>
      <c r="BI850" s="36"/>
      <c r="BJ850" s="36"/>
      <c r="BK850" s="48"/>
      <c r="BL850" s="36"/>
      <c r="BM850" s="36"/>
      <c r="BN850" s="36"/>
      <c r="BO850" s="36"/>
      <c r="BP850" s="36"/>
      <c r="BQ850" s="36"/>
      <c r="BR850" s="36"/>
    </row>
    <row r="851" spans="2:70" ht="15" customHeight="1">
      <c r="B851" s="48">
        <v>980</v>
      </c>
      <c r="C851" s="48" t="s">
        <v>1703</v>
      </c>
      <c r="D851" s="108">
        <v>1768</v>
      </c>
      <c r="E851" s="109" t="s">
        <v>2508</v>
      </c>
      <c r="F851" s="109" t="s">
        <v>2509</v>
      </c>
      <c r="G851" s="109" t="s">
        <v>663</v>
      </c>
      <c r="H851" s="108" t="s">
        <v>1052</v>
      </c>
      <c r="I851" s="108" t="s">
        <v>2855</v>
      </c>
      <c r="J851" s="108" t="s">
        <v>2852</v>
      </c>
      <c r="K851" s="108" t="s">
        <v>2859</v>
      </c>
      <c r="L851" s="108">
        <v>11</v>
      </c>
      <c r="M851" s="110" t="s">
        <v>2618</v>
      </c>
      <c r="N851" s="109" t="s">
        <v>1729</v>
      </c>
      <c r="O851" s="109" t="s">
        <v>519</v>
      </c>
      <c r="P851" s="109" t="s">
        <v>110</v>
      </c>
      <c r="Q851" s="111">
        <v>1</v>
      </c>
      <c r="R851" s="109"/>
      <c r="S851" s="109"/>
      <c r="T851" s="109" t="s">
        <v>7</v>
      </c>
      <c r="U851" s="108">
        <v>1</v>
      </c>
      <c r="V851" s="109">
        <v>1991</v>
      </c>
      <c r="W851" s="108">
        <f>IF(Table1[[#This Row],[ExpenditureDetails1]]=2010,1,(2010-Table1[[#This Row],[ExpenditureDetails1]]))</f>
        <v>19</v>
      </c>
      <c r="X851" s="109">
        <v>0.22</v>
      </c>
      <c r="Y851" s="174">
        <f>Table1[[#This Row],[ExpenditureDetails3]]*100000</f>
        <v>22000</v>
      </c>
      <c r="Z851" s="174">
        <f>Table1[[#This Row],[ExpenditureDetails4]]/Table1[[#This Row],[Component detail 4]]</f>
        <v>22000</v>
      </c>
      <c r="AA851" s="109">
        <v>1</v>
      </c>
      <c r="AB851" s="109">
        <v>10</v>
      </c>
      <c r="AC851" s="174">
        <f>IF(ISNUMBER([ExpenditureDetails4]),[ExpenditureDetails4]*HLOOKUP([ExpenditureDetails1],'Currency Conversion'!$A$6:$BE$45,19,FALSE),"No Data")</f>
        <v>77285.513815096332</v>
      </c>
      <c r="AD851" s="174">
        <f>Table1[[#This Row],[Calculations1]]/exchange_rate_2010</f>
        <v>1690.1944488208173</v>
      </c>
      <c r="AE8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7728.5513815096328</v>
      </c>
      <c r="AF851" s="174">
        <f>Table1[[#This Row],[Calculations3]]/exchange_rate_2010</f>
        <v>169.01944488208173</v>
      </c>
      <c r="AG851" s="110"/>
      <c r="AH851" s="53"/>
      <c r="BD851" s="36"/>
      <c r="BE851" s="36"/>
      <c r="BF851" s="36"/>
      <c r="BG851" s="36"/>
      <c r="BH851" s="36"/>
      <c r="BI851" s="36"/>
      <c r="BJ851" s="36"/>
      <c r="BK851" s="48"/>
      <c r="BL851" s="36"/>
      <c r="BM851" s="36"/>
      <c r="BN851" s="36"/>
      <c r="BO851" s="36"/>
      <c r="BP851" s="36"/>
      <c r="BQ851" s="36"/>
      <c r="BR851" s="36"/>
    </row>
    <row r="852" spans="2:70" ht="15" customHeight="1">
      <c r="B852" s="48">
        <v>981</v>
      </c>
      <c r="C852" s="48" t="s">
        <v>1703</v>
      </c>
      <c r="D852" s="108">
        <v>1768</v>
      </c>
      <c r="E852" s="109" t="s">
        <v>2508</v>
      </c>
      <c r="F852" s="109" t="s">
        <v>2509</v>
      </c>
      <c r="G852" s="109" t="s">
        <v>663</v>
      </c>
      <c r="H852" s="108" t="s">
        <v>1052</v>
      </c>
      <c r="I852" s="108" t="s">
        <v>2855</v>
      </c>
      <c r="J852" s="108" t="s">
        <v>2852</v>
      </c>
      <c r="K852" s="108" t="s">
        <v>2859</v>
      </c>
      <c r="L852" s="108">
        <v>11</v>
      </c>
      <c r="M852" s="110" t="s">
        <v>2618</v>
      </c>
      <c r="N852" s="109" t="s">
        <v>1729</v>
      </c>
      <c r="O852" s="109" t="s">
        <v>519</v>
      </c>
      <c r="P852" s="109" t="s">
        <v>112</v>
      </c>
      <c r="Q852" s="111">
        <v>1</v>
      </c>
      <c r="R852" s="109"/>
      <c r="S852" s="109"/>
      <c r="T852" s="109" t="s">
        <v>7</v>
      </c>
      <c r="U852" s="108">
        <v>1</v>
      </c>
      <c r="V852" s="109">
        <v>1992</v>
      </c>
      <c r="W852" s="108">
        <f>IF(Table1[[#This Row],[ExpenditureDetails1]]=2010,1,(2010-Table1[[#This Row],[ExpenditureDetails1]]))</f>
        <v>18</v>
      </c>
      <c r="X852" s="109">
        <v>0.22</v>
      </c>
      <c r="Y852" s="174">
        <f>Table1[[#This Row],[ExpenditureDetails3]]*100000</f>
        <v>22000</v>
      </c>
      <c r="Z852" s="174">
        <f>Table1[[#This Row],[ExpenditureDetails4]]/Table1[[#This Row],[Component detail 4]]</f>
        <v>22000</v>
      </c>
      <c r="AA852" s="109">
        <v>1</v>
      </c>
      <c r="AB852" s="109">
        <v>10</v>
      </c>
      <c r="AC852" s="174">
        <f>IF(ISNUMBER([ExpenditureDetails4]),[ExpenditureDetails4]*HLOOKUP([ExpenditureDetails1],'Currency Conversion'!$A$6:$BE$45,19,FALSE),"No Data")</f>
        <v>67954.729219941451</v>
      </c>
      <c r="AD852" s="174">
        <f>Table1[[#This Row],[Calculations1]]/exchange_rate_2010</f>
        <v>1486.1349873853285</v>
      </c>
      <c r="AE8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6795.4729219941455</v>
      </c>
      <c r="AF852" s="174">
        <f>Table1[[#This Row],[Calculations3]]/exchange_rate_2010</f>
        <v>148.61349873853285</v>
      </c>
      <c r="AG852" s="110"/>
      <c r="AH852" s="53"/>
      <c r="BD852" s="36"/>
      <c r="BE852" s="36"/>
      <c r="BF852" s="36"/>
      <c r="BG852" s="36"/>
      <c r="BH852" s="36"/>
      <c r="BI852" s="36"/>
      <c r="BJ852" s="36"/>
      <c r="BK852" s="48"/>
      <c r="BL852" s="36"/>
      <c r="BM852" s="36"/>
      <c r="BN852" s="36"/>
      <c r="BO852" s="36"/>
      <c r="BP852" s="36"/>
      <c r="BQ852" s="36"/>
      <c r="BR852" s="36"/>
    </row>
    <row r="853" spans="2:70" ht="15" customHeight="1">
      <c r="B853" s="48">
        <v>982</v>
      </c>
      <c r="C853" s="48" t="s">
        <v>1703</v>
      </c>
      <c r="D853" s="108">
        <v>1768</v>
      </c>
      <c r="E853" s="109" t="s">
        <v>2508</v>
      </c>
      <c r="F853" s="109" t="s">
        <v>2509</v>
      </c>
      <c r="G853" s="109" t="s">
        <v>663</v>
      </c>
      <c r="H853" s="108" t="s">
        <v>1052</v>
      </c>
      <c r="I853" s="108" t="s">
        <v>2855</v>
      </c>
      <c r="J853" s="108" t="s">
        <v>2852</v>
      </c>
      <c r="K853" s="108" t="s">
        <v>2859</v>
      </c>
      <c r="L853" s="108">
        <v>11</v>
      </c>
      <c r="M853" s="110" t="s">
        <v>2618</v>
      </c>
      <c r="N853" s="109" t="s">
        <v>1729</v>
      </c>
      <c r="O853" s="109" t="s">
        <v>519</v>
      </c>
      <c r="P853" s="109" t="s">
        <v>113</v>
      </c>
      <c r="Q853" s="111">
        <v>1</v>
      </c>
      <c r="R853" s="109"/>
      <c r="S853" s="109"/>
      <c r="T853" s="109" t="s">
        <v>7</v>
      </c>
      <c r="U853" s="108">
        <v>1</v>
      </c>
      <c r="V853" s="109">
        <v>1998</v>
      </c>
      <c r="W853" s="108">
        <f>IF(Table1[[#This Row],[ExpenditureDetails1]]=2010,1,(2010-Table1[[#This Row],[ExpenditureDetails1]]))</f>
        <v>12</v>
      </c>
      <c r="X853" s="109">
        <v>0.25</v>
      </c>
      <c r="Y853" s="174">
        <f>Table1[[#This Row],[ExpenditureDetails3]]*100000</f>
        <v>25000</v>
      </c>
      <c r="Z853" s="174">
        <f>Table1[[#This Row],[ExpenditureDetails4]]/Table1[[#This Row],[Component detail 4]]</f>
        <v>25000</v>
      </c>
      <c r="AA853" s="109">
        <v>1</v>
      </c>
      <c r="AB853" s="109">
        <v>10</v>
      </c>
      <c r="AC853" s="174">
        <f>IF(ISNUMBER([ExpenditureDetails4]),[ExpenditureDetails4]*HLOOKUP([ExpenditureDetails1],'Currency Conversion'!$A$6:$BE$45,19,FALSE),"No Data")</f>
        <v>46976.349224737605</v>
      </c>
      <c r="AD853" s="174">
        <f>Table1[[#This Row],[Calculations1]]/exchange_rate_2010</f>
        <v>1027.3486034586006</v>
      </c>
      <c r="AE8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4697.6349224737605</v>
      </c>
      <c r="AF853" s="174">
        <f>Table1[[#This Row],[Calculations3]]/exchange_rate_2010</f>
        <v>102.73486034586006</v>
      </c>
      <c r="AG853" s="110"/>
      <c r="AH853" s="53"/>
      <c r="BD853" s="36"/>
      <c r="BE853" s="36"/>
      <c r="BF853" s="36"/>
      <c r="BG853" s="36"/>
      <c r="BH853" s="36"/>
      <c r="BI853" s="36"/>
      <c r="BJ853" s="36"/>
      <c r="BK853" s="48"/>
      <c r="BL853" s="36"/>
      <c r="BM853" s="36"/>
      <c r="BN853" s="36"/>
      <c r="BO853" s="36"/>
      <c r="BP853" s="36"/>
      <c r="BQ853" s="36"/>
      <c r="BR853" s="36"/>
    </row>
    <row r="854" spans="2:70" ht="15" customHeight="1">
      <c r="B854" s="48">
        <v>983</v>
      </c>
      <c r="C854" s="48" t="s">
        <v>1703</v>
      </c>
      <c r="D854" s="108">
        <v>1768</v>
      </c>
      <c r="E854" s="109" t="s">
        <v>2508</v>
      </c>
      <c r="F854" s="109" t="s">
        <v>2509</v>
      </c>
      <c r="G854" s="109" t="s">
        <v>663</v>
      </c>
      <c r="H854" s="108" t="s">
        <v>1052</v>
      </c>
      <c r="I854" s="108" t="s">
        <v>2855</v>
      </c>
      <c r="J854" s="108" t="s">
        <v>2852</v>
      </c>
      <c r="K854" s="108" t="s">
        <v>2859</v>
      </c>
      <c r="L854" s="108">
        <v>11</v>
      </c>
      <c r="M854" s="110" t="s">
        <v>2618</v>
      </c>
      <c r="N854" s="109" t="s">
        <v>1729</v>
      </c>
      <c r="O854" s="109" t="s">
        <v>519</v>
      </c>
      <c r="P854" s="109" t="s">
        <v>115</v>
      </c>
      <c r="Q854" s="111">
        <v>1</v>
      </c>
      <c r="R854" s="109"/>
      <c r="S854" s="109"/>
      <c r="T854" s="109" t="s">
        <v>7</v>
      </c>
      <c r="U854" s="108">
        <v>1</v>
      </c>
      <c r="V854" s="109">
        <v>1999</v>
      </c>
      <c r="W854" s="108">
        <f>IF(Table1[[#This Row],[ExpenditureDetails1]]=2010,1,(2010-Table1[[#This Row],[ExpenditureDetails1]]))</f>
        <v>11</v>
      </c>
      <c r="X854" s="109">
        <v>0.25</v>
      </c>
      <c r="Y854" s="174">
        <f>Table1[[#This Row],[ExpenditureDetails3]]*100000</f>
        <v>25000</v>
      </c>
      <c r="Z854" s="174">
        <f>Table1[[#This Row],[ExpenditureDetails4]]/Table1[[#This Row],[Component detail 4]]</f>
        <v>25000</v>
      </c>
      <c r="AA854" s="109">
        <v>1</v>
      </c>
      <c r="AB854" s="109">
        <v>10</v>
      </c>
      <c r="AC854" s="174">
        <f>IF(ISNUMBER([ExpenditureDetails4]),[ExpenditureDetails4]*HLOOKUP([ExpenditureDetails1],'Currency Conversion'!$A$6:$BE$45,19,FALSE),"No Data")</f>
        <v>43503.663781778654</v>
      </c>
      <c r="AD854" s="174">
        <f>Table1[[#This Row],[Calculations1]]/exchange_rate_2010</f>
        <v>951.40275839075593</v>
      </c>
      <c r="AE8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4350.366378177865</v>
      </c>
      <c r="AF854" s="174">
        <f>Table1[[#This Row],[Calculations3]]/exchange_rate_2010</f>
        <v>95.140275839075585</v>
      </c>
      <c r="AG854" s="110"/>
      <c r="AH854" s="53"/>
      <c r="BD854" s="36"/>
      <c r="BE854" s="36"/>
      <c r="BF854" s="36"/>
      <c r="BG854" s="36"/>
      <c r="BH854" s="36"/>
      <c r="BI854" s="36"/>
      <c r="BJ854" s="36"/>
      <c r="BK854" s="48"/>
      <c r="BL854" s="36"/>
      <c r="BM854" s="36"/>
      <c r="BN854" s="36"/>
      <c r="BO854" s="36"/>
      <c r="BP854" s="36"/>
      <c r="BQ854" s="36"/>
      <c r="BR854" s="36"/>
    </row>
    <row r="855" spans="2:70" ht="15" customHeight="1">
      <c r="B855" s="48">
        <v>984</v>
      </c>
      <c r="C855" s="48" t="s">
        <v>1703</v>
      </c>
      <c r="D855" s="108">
        <v>1768</v>
      </c>
      <c r="E855" s="109" t="s">
        <v>2508</v>
      </c>
      <c r="F855" s="109" t="s">
        <v>2509</v>
      </c>
      <c r="G855" s="109" t="s">
        <v>663</v>
      </c>
      <c r="H855" s="108" t="s">
        <v>1052</v>
      </c>
      <c r="I855" s="108" t="s">
        <v>2855</v>
      </c>
      <c r="J855" s="108" t="s">
        <v>2852</v>
      </c>
      <c r="K855" s="108" t="s">
        <v>2859</v>
      </c>
      <c r="L855" s="108">
        <v>11</v>
      </c>
      <c r="M855" s="110" t="s">
        <v>2618</v>
      </c>
      <c r="N855" s="109" t="s">
        <v>1729</v>
      </c>
      <c r="O855" s="109" t="s">
        <v>519</v>
      </c>
      <c r="P855" s="109" t="s">
        <v>116</v>
      </c>
      <c r="Q855" s="111">
        <v>1</v>
      </c>
      <c r="R855" s="109"/>
      <c r="S855" s="109"/>
      <c r="T855" s="109" t="s">
        <v>7</v>
      </c>
      <c r="U855" s="108">
        <v>1</v>
      </c>
      <c r="V855" s="109">
        <v>2000</v>
      </c>
      <c r="W855" s="108">
        <f>IF(Table1[[#This Row],[ExpenditureDetails1]]=2010,1,(2010-Table1[[#This Row],[ExpenditureDetails1]]))</f>
        <v>10</v>
      </c>
      <c r="X855" s="109">
        <v>0.25</v>
      </c>
      <c r="Y855" s="174">
        <f>Table1[[#This Row],[ExpenditureDetails3]]*100000</f>
        <v>25000</v>
      </c>
      <c r="Z855" s="174">
        <f>Table1[[#This Row],[ExpenditureDetails4]]/Table1[[#This Row],[Component detail 4]]</f>
        <v>25000</v>
      </c>
      <c r="AA855" s="109">
        <v>1</v>
      </c>
      <c r="AB855" s="109">
        <v>10</v>
      </c>
      <c r="AC855" s="174">
        <f>IF(ISNUMBER([ExpenditureDetails4]),[ExpenditureDetails4]*HLOOKUP([ExpenditureDetails1],'Currency Conversion'!$A$6:$BE$45,19,FALSE),"No Data")</f>
        <v>41910.872611328159</v>
      </c>
      <c r="AD855" s="174">
        <f>Table1[[#This Row],[Calculations1]]/exchange_rate_2010</f>
        <v>916.5692344671512</v>
      </c>
      <c r="AE8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4191.0872611328159</v>
      </c>
      <c r="AF855" s="174">
        <f>Table1[[#This Row],[Calculations3]]/exchange_rate_2010</f>
        <v>91.656923446715126</v>
      </c>
      <c r="AG855" s="110"/>
      <c r="AH855" s="53"/>
      <c r="BD855" s="36"/>
      <c r="BE855" s="36"/>
      <c r="BF855" s="36"/>
      <c r="BG855" s="36"/>
      <c r="BH855" s="36"/>
      <c r="BI855" s="36"/>
      <c r="BJ855" s="36"/>
      <c r="BK855" s="48"/>
      <c r="BL855" s="36"/>
      <c r="BM855" s="36"/>
      <c r="BN855" s="36"/>
      <c r="BO855" s="36"/>
      <c r="BP855" s="36"/>
      <c r="BQ855" s="36"/>
      <c r="BR855" s="36"/>
    </row>
    <row r="856" spans="2:70" ht="15" customHeight="1">
      <c r="B856" s="48">
        <v>985</v>
      </c>
      <c r="C856" s="48" t="s">
        <v>1703</v>
      </c>
      <c r="D856" s="108">
        <v>1768</v>
      </c>
      <c r="E856" s="109" t="s">
        <v>2508</v>
      </c>
      <c r="F856" s="109" t="s">
        <v>2509</v>
      </c>
      <c r="G856" s="109" t="s">
        <v>663</v>
      </c>
      <c r="H856" s="108" t="s">
        <v>1052</v>
      </c>
      <c r="I856" s="108" t="s">
        <v>2855</v>
      </c>
      <c r="J856" s="108" t="s">
        <v>2852</v>
      </c>
      <c r="K856" s="108" t="s">
        <v>2859</v>
      </c>
      <c r="L856" s="108">
        <v>11</v>
      </c>
      <c r="M856" s="110" t="s">
        <v>2618</v>
      </c>
      <c r="N856" s="109" t="s">
        <v>1729</v>
      </c>
      <c r="O856" s="109" t="s">
        <v>519</v>
      </c>
      <c r="P856" s="109" t="s">
        <v>117</v>
      </c>
      <c r="Q856" s="111">
        <v>1</v>
      </c>
      <c r="R856" s="109"/>
      <c r="S856" s="109"/>
      <c r="T856" s="109" t="s">
        <v>7</v>
      </c>
      <c r="U856" s="108">
        <v>1</v>
      </c>
      <c r="V856" s="109">
        <v>2001</v>
      </c>
      <c r="W856" s="108">
        <f>IF(Table1[[#This Row],[ExpenditureDetails1]]=2010,1,(2010-Table1[[#This Row],[ExpenditureDetails1]]))</f>
        <v>9</v>
      </c>
      <c r="X856" s="109">
        <v>0.25</v>
      </c>
      <c r="Y856" s="174">
        <f>Table1[[#This Row],[ExpenditureDetails3]]*100000</f>
        <v>25000</v>
      </c>
      <c r="Z856" s="174">
        <f>Table1[[#This Row],[ExpenditureDetails4]]/Table1[[#This Row],[Component detail 4]]</f>
        <v>25000</v>
      </c>
      <c r="AA856" s="109">
        <v>1</v>
      </c>
      <c r="AB856" s="109">
        <v>10</v>
      </c>
      <c r="AC856" s="174">
        <f>IF(ISNUMBER([ExpenditureDetails4]),[ExpenditureDetails4]*HLOOKUP([ExpenditureDetails1],'Currency Conversion'!$A$6:$BE$45,19,FALSE),"No Data")</f>
        <v>40483.404534503512</v>
      </c>
      <c r="AD856" s="174">
        <f>Table1[[#This Row],[Calculations1]]/exchange_rate_2010</f>
        <v>885.3512415960646</v>
      </c>
      <c r="AE8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4048.3404534503511</v>
      </c>
      <c r="AF856" s="174">
        <f>Table1[[#This Row],[Calculations3]]/exchange_rate_2010</f>
        <v>88.535124159606454</v>
      </c>
      <c r="AG856" s="110"/>
      <c r="AH856" s="53"/>
      <c r="BD856" s="36"/>
      <c r="BE856" s="36"/>
      <c r="BF856" s="36"/>
      <c r="BG856" s="36"/>
      <c r="BH856" s="36"/>
      <c r="BI856" s="36"/>
      <c r="BJ856" s="36"/>
      <c r="BK856" s="48"/>
      <c r="BL856" s="36"/>
      <c r="BM856" s="36"/>
      <c r="BN856" s="36"/>
      <c r="BO856" s="36"/>
      <c r="BP856" s="36"/>
      <c r="BQ856" s="36"/>
      <c r="BR856" s="36"/>
    </row>
    <row r="857" spans="2:70" ht="15" customHeight="1">
      <c r="B857" s="48">
        <v>986</v>
      </c>
      <c r="C857" s="48" t="s">
        <v>1703</v>
      </c>
      <c r="D857" s="108">
        <v>1768</v>
      </c>
      <c r="E857" s="109" t="s">
        <v>2508</v>
      </c>
      <c r="F857" s="109" t="s">
        <v>2509</v>
      </c>
      <c r="G857" s="109" t="s">
        <v>663</v>
      </c>
      <c r="H857" s="108" t="s">
        <v>1052</v>
      </c>
      <c r="I857" s="108" t="s">
        <v>2855</v>
      </c>
      <c r="J857" s="108" t="s">
        <v>2852</v>
      </c>
      <c r="K857" s="108" t="s">
        <v>2859</v>
      </c>
      <c r="L857" s="108">
        <v>11</v>
      </c>
      <c r="M857" s="110" t="s">
        <v>2618</v>
      </c>
      <c r="N857" s="109" t="s">
        <v>1729</v>
      </c>
      <c r="O857" s="109" t="s">
        <v>519</v>
      </c>
      <c r="P857" s="109" t="s">
        <v>121</v>
      </c>
      <c r="Q857" s="111">
        <v>1</v>
      </c>
      <c r="R857" s="109"/>
      <c r="S857" s="109"/>
      <c r="T857" s="109" t="s">
        <v>7</v>
      </c>
      <c r="U857" s="108">
        <v>1</v>
      </c>
      <c r="V857" s="109">
        <v>2007</v>
      </c>
      <c r="W857" s="108">
        <f>IF(Table1[[#This Row],[ExpenditureDetails1]]=2010,1,(2010-Table1[[#This Row],[ExpenditureDetails1]]))</f>
        <v>3</v>
      </c>
      <c r="X857" s="109">
        <v>0.35</v>
      </c>
      <c r="Y857" s="174">
        <f>Table1[[#This Row],[ExpenditureDetails3]]*100000</f>
        <v>35000</v>
      </c>
      <c r="Z857" s="174">
        <f>Table1[[#This Row],[ExpenditureDetails4]]/Table1[[#This Row],[Component detail 4]]</f>
        <v>35000</v>
      </c>
      <c r="AA857" s="109">
        <v>1</v>
      </c>
      <c r="AB857" s="109">
        <v>10</v>
      </c>
      <c r="AC857" s="174">
        <f>IF(ISNUMBER([ExpenditureDetails4]),[ExpenditureDetails4]*HLOOKUP([ExpenditureDetails1],'Currency Conversion'!$A$6:$BE$45,19,FALSE),"No Data")</f>
        <v>42469.288023258654</v>
      </c>
      <c r="AD857" s="174">
        <f>Table1[[#This Row],[Calculations1]]/exchange_rate_2010</f>
        <v>928.7814924025646</v>
      </c>
      <c r="AE8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4246.928802325865</v>
      </c>
      <c r="AF857" s="174">
        <f>Table1[[#This Row],[Calculations3]]/exchange_rate_2010</f>
        <v>92.878149240256448</v>
      </c>
      <c r="AG857" s="110"/>
      <c r="AH857" s="53"/>
      <c r="BD857" s="36"/>
      <c r="BE857" s="36"/>
      <c r="BF857" s="36"/>
      <c r="BG857" s="36"/>
      <c r="BH857" s="36"/>
      <c r="BI857" s="36"/>
      <c r="BJ857" s="36"/>
      <c r="BK857" s="48"/>
      <c r="BL857" s="36"/>
      <c r="BM857" s="36"/>
      <c r="BN857" s="36"/>
      <c r="BO857" s="36"/>
      <c r="BP857" s="36"/>
      <c r="BQ857" s="36"/>
      <c r="BR857" s="36"/>
    </row>
    <row r="858" spans="2:70" ht="15" customHeight="1">
      <c r="B858" s="48">
        <v>987</v>
      </c>
      <c r="C858" s="48" t="s">
        <v>1703</v>
      </c>
      <c r="D858" s="108">
        <v>1768</v>
      </c>
      <c r="E858" s="109" t="s">
        <v>2508</v>
      </c>
      <c r="F858" s="109" t="s">
        <v>2509</v>
      </c>
      <c r="G858" s="109" t="s">
        <v>663</v>
      </c>
      <c r="H858" s="108" t="s">
        <v>1052</v>
      </c>
      <c r="I858" s="108" t="s">
        <v>2855</v>
      </c>
      <c r="J858" s="108" t="s">
        <v>2852</v>
      </c>
      <c r="K858" s="108" t="s">
        <v>2859</v>
      </c>
      <c r="L858" s="108">
        <v>11</v>
      </c>
      <c r="M858" s="110" t="s">
        <v>2618</v>
      </c>
      <c r="N858" s="109" t="s">
        <v>1729</v>
      </c>
      <c r="O858" s="109" t="s">
        <v>519</v>
      </c>
      <c r="P858" s="109" t="s">
        <v>122</v>
      </c>
      <c r="Q858" s="111">
        <v>1</v>
      </c>
      <c r="R858" s="109"/>
      <c r="S858" s="109"/>
      <c r="T858" s="109" t="s">
        <v>7</v>
      </c>
      <c r="U858" s="108">
        <v>1</v>
      </c>
      <c r="V858" s="109">
        <v>2003</v>
      </c>
      <c r="W858" s="108">
        <f>IF(Table1[[#This Row],[ExpenditureDetails1]]=2010,1,(2010-Table1[[#This Row],[ExpenditureDetails1]]))</f>
        <v>7</v>
      </c>
      <c r="X858" s="109">
        <v>0.3</v>
      </c>
      <c r="Y858" s="174">
        <f>Table1[[#This Row],[ExpenditureDetails3]]*100000</f>
        <v>30000</v>
      </c>
      <c r="Z858" s="174">
        <f>Table1[[#This Row],[ExpenditureDetails4]]/Table1[[#This Row],[Component detail 4]]</f>
        <v>30000</v>
      </c>
      <c r="AA858" s="109">
        <v>1</v>
      </c>
      <c r="AB858" s="109">
        <v>10</v>
      </c>
      <c r="AC858" s="174">
        <f>IF(ISNUMBER([ExpenditureDetails4]),[ExpenditureDetails4]*HLOOKUP([ExpenditureDetails1],'Currency Conversion'!$A$6:$BE$45,19,FALSE),"No Data")</f>
        <v>45428.255709877805</v>
      </c>
      <c r="AD858" s="174">
        <f>Table1[[#This Row],[Calculations1]]/exchange_rate_2010</f>
        <v>993.49259428032644</v>
      </c>
      <c r="AE8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4542.8255709877803</v>
      </c>
      <c r="AF858" s="174">
        <f>Table1[[#This Row],[Calculations3]]/exchange_rate_2010</f>
        <v>99.349259428032639</v>
      </c>
      <c r="AG858" s="110"/>
      <c r="AH858" s="53"/>
      <c r="BD858" s="36"/>
      <c r="BE858" s="36"/>
      <c r="BF858" s="36"/>
      <c r="BG858" s="36"/>
      <c r="BH858" s="36"/>
      <c r="BI858" s="36"/>
      <c r="BJ858" s="36"/>
      <c r="BK858" s="48"/>
      <c r="BL858" s="36"/>
      <c r="BM858" s="36"/>
      <c r="BN858" s="36"/>
      <c r="BO858" s="36"/>
      <c r="BP858" s="36"/>
      <c r="BQ858" s="36"/>
      <c r="BR858" s="36"/>
    </row>
    <row r="859" spans="2:70" ht="15" customHeight="1">
      <c r="B859" s="48">
        <v>988</v>
      </c>
      <c r="C859" s="48" t="s">
        <v>1703</v>
      </c>
      <c r="D859" s="108">
        <v>1768</v>
      </c>
      <c r="E859" s="109" t="s">
        <v>2508</v>
      </c>
      <c r="F859" s="109" t="s">
        <v>2509</v>
      </c>
      <c r="G859" s="109" t="s">
        <v>663</v>
      </c>
      <c r="H859" s="108" t="s">
        <v>1052</v>
      </c>
      <c r="I859" s="108" t="s">
        <v>2855</v>
      </c>
      <c r="J859" s="108" t="s">
        <v>2852</v>
      </c>
      <c r="K859" s="108" t="s">
        <v>2859</v>
      </c>
      <c r="L859" s="108">
        <v>11</v>
      </c>
      <c r="M859" s="110" t="s">
        <v>2618</v>
      </c>
      <c r="N859" s="109" t="s">
        <v>1729</v>
      </c>
      <c r="O859" s="109" t="s">
        <v>519</v>
      </c>
      <c r="P859" s="109" t="s">
        <v>123</v>
      </c>
      <c r="Q859" s="111">
        <v>1</v>
      </c>
      <c r="R859" s="109"/>
      <c r="S859" s="109"/>
      <c r="T859" s="109" t="s">
        <v>7</v>
      </c>
      <c r="U859" s="108">
        <v>1</v>
      </c>
      <c r="V859" s="109">
        <v>2004</v>
      </c>
      <c r="W859" s="108">
        <f>IF(Table1[[#This Row],[ExpenditureDetails1]]=2010,1,(2010-Table1[[#This Row],[ExpenditureDetails1]]))</f>
        <v>6</v>
      </c>
      <c r="X859" s="109">
        <v>0.3</v>
      </c>
      <c r="Y859" s="174">
        <f>Table1[[#This Row],[ExpenditureDetails3]]*100000</f>
        <v>30000</v>
      </c>
      <c r="Z859" s="174">
        <f>Table1[[#This Row],[ExpenditureDetails4]]/Table1[[#This Row],[Component detail 4]]</f>
        <v>30000</v>
      </c>
      <c r="AA859" s="109">
        <v>1</v>
      </c>
      <c r="AB859" s="109">
        <v>10</v>
      </c>
      <c r="AC859" s="174">
        <f>IF(ISNUMBER([ExpenditureDetails4]),[ExpenditureDetails4]*HLOOKUP([ExpenditureDetails1],'Currency Conversion'!$A$6:$BE$45,19,FALSE),"No Data")</f>
        <v>43868.289885688675</v>
      </c>
      <c r="AD859" s="174">
        <f>Table1[[#This Row],[Calculations1]]/exchange_rate_2010</f>
        <v>959.37694380146991</v>
      </c>
      <c r="AE8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859" s="174">
        <f>Table1[[#This Row],[Calculations3]]/exchange_rate_2010</f>
        <v>95.937694380146993</v>
      </c>
      <c r="AG859" s="110"/>
      <c r="AH859" s="53"/>
      <c r="BD859" s="36"/>
      <c r="BE859" s="36"/>
      <c r="BF859" s="36"/>
      <c r="BG859" s="36"/>
      <c r="BH859" s="36"/>
      <c r="BI859" s="36"/>
      <c r="BJ859" s="36"/>
      <c r="BK859" s="48"/>
      <c r="BL859" s="36"/>
      <c r="BM859" s="36"/>
      <c r="BN859" s="36"/>
      <c r="BO859" s="36"/>
      <c r="BP859" s="36"/>
      <c r="BQ859" s="36"/>
      <c r="BR859" s="36"/>
    </row>
    <row r="860" spans="2:70" ht="15" customHeight="1">
      <c r="B860" s="48">
        <v>989</v>
      </c>
      <c r="C860" s="48" t="s">
        <v>1703</v>
      </c>
      <c r="D860" s="108">
        <v>1768</v>
      </c>
      <c r="E860" s="109" t="s">
        <v>2508</v>
      </c>
      <c r="F860" s="109" t="s">
        <v>2509</v>
      </c>
      <c r="G860" s="109" t="s">
        <v>663</v>
      </c>
      <c r="H860" s="108" t="s">
        <v>1052</v>
      </c>
      <c r="I860" s="108" t="s">
        <v>2855</v>
      </c>
      <c r="J860" s="108" t="s">
        <v>2852</v>
      </c>
      <c r="K860" s="108" t="s">
        <v>2859</v>
      </c>
      <c r="L860" s="108">
        <v>11</v>
      </c>
      <c r="M860" s="110" t="s">
        <v>2618</v>
      </c>
      <c r="N860" s="109" t="s">
        <v>1729</v>
      </c>
      <c r="O860" s="109" t="s">
        <v>519</v>
      </c>
      <c r="P860" s="109" t="s">
        <v>124</v>
      </c>
      <c r="Q860" s="111">
        <v>1</v>
      </c>
      <c r="R860" s="109"/>
      <c r="S860" s="109"/>
      <c r="T860" s="109" t="s">
        <v>7</v>
      </c>
      <c r="U860" s="108">
        <v>1</v>
      </c>
      <c r="V860" s="109">
        <v>2004</v>
      </c>
      <c r="W860" s="108">
        <f>IF(Table1[[#This Row],[ExpenditureDetails1]]=2010,1,(2010-Table1[[#This Row],[ExpenditureDetails1]]))</f>
        <v>6</v>
      </c>
      <c r="X860" s="109">
        <v>0.3</v>
      </c>
      <c r="Y860" s="174">
        <f>Table1[[#This Row],[ExpenditureDetails3]]*100000</f>
        <v>30000</v>
      </c>
      <c r="Z860" s="174">
        <f>Table1[[#This Row],[ExpenditureDetails4]]/Table1[[#This Row],[Component detail 4]]</f>
        <v>30000</v>
      </c>
      <c r="AA860" s="109">
        <v>1</v>
      </c>
      <c r="AB860" s="109">
        <v>10</v>
      </c>
      <c r="AC860" s="174">
        <f>IF(ISNUMBER([ExpenditureDetails4]),[ExpenditureDetails4]*HLOOKUP([ExpenditureDetails1],'Currency Conversion'!$A$6:$BE$45,19,FALSE),"No Data")</f>
        <v>43868.289885688675</v>
      </c>
      <c r="AD860" s="174">
        <f>Table1[[#This Row],[Calculations1]]/exchange_rate_2010</f>
        <v>959.37694380146991</v>
      </c>
      <c r="AE8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860" s="174">
        <f>Table1[[#This Row],[Calculations3]]/exchange_rate_2010</f>
        <v>95.937694380146993</v>
      </c>
      <c r="AG860" s="110"/>
      <c r="AH860" s="53"/>
      <c r="BD860" s="36"/>
      <c r="BE860" s="36"/>
      <c r="BF860" s="36"/>
      <c r="BG860" s="36"/>
      <c r="BH860" s="36"/>
      <c r="BI860" s="36"/>
      <c r="BJ860" s="36"/>
      <c r="BK860" s="48"/>
      <c r="BL860" s="36"/>
      <c r="BM860" s="36"/>
      <c r="BN860" s="36"/>
      <c r="BO860" s="36"/>
      <c r="BP860" s="36"/>
      <c r="BQ860" s="36"/>
      <c r="BR860" s="36"/>
    </row>
    <row r="861" spans="2:70" ht="15" customHeight="1">
      <c r="B861" s="48">
        <v>990</v>
      </c>
      <c r="C861" s="48" t="s">
        <v>1703</v>
      </c>
      <c r="D861" s="108">
        <v>1768</v>
      </c>
      <c r="E861" s="109" t="s">
        <v>2508</v>
      </c>
      <c r="F861" s="109" t="s">
        <v>2509</v>
      </c>
      <c r="G861" s="109" t="s">
        <v>663</v>
      </c>
      <c r="H861" s="108" t="s">
        <v>1052</v>
      </c>
      <c r="I861" s="108" t="s">
        <v>2855</v>
      </c>
      <c r="J861" s="108" t="s">
        <v>2852</v>
      </c>
      <c r="K861" s="108" t="s">
        <v>2859</v>
      </c>
      <c r="L861" s="108">
        <v>11</v>
      </c>
      <c r="M861" s="110" t="s">
        <v>2618</v>
      </c>
      <c r="N861" s="109" t="s">
        <v>1729</v>
      </c>
      <c r="O861" s="109" t="s">
        <v>519</v>
      </c>
      <c r="P861" s="109" t="s">
        <v>125</v>
      </c>
      <c r="Q861" s="111">
        <v>1</v>
      </c>
      <c r="R861" s="109"/>
      <c r="S861" s="109"/>
      <c r="T861" s="109" t="s">
        <v>7</v>
      </c>
      <c r="U861" s="108">
        <v>1</v>
      </c>
      <c r="V861" s="109">
        <v>2005</v>
      </c>
      <c r="W861" s="108">
        <f>IF(Table1[[#This Row],[ExpenditureDetails1]]=2010,1,(2010-Table1[[#This Row],[ExpenditureDetails1]]))</f>
        <v>5</v>
      </c>
      <c r="X861" s="109">
        <v>0.3</v>
      </c>
      <c r="Y861" s="174">
        <f>Table1[[#This Row],[ExpenditureDetails3]]*100000</f>
        <v>30000</v>
      </c>
      <c r="Z861" s="174">
        <f>Table1[[#This Row],[ExpenditureDetails4]]/Table1[[#This Row],[Component detail 4]]</f>
        <v>30000</v>
      </c>
      <c r="AA861" s="109">
        <v>1</v>
      </c>
      <c r="AB861" s="109">
        <v>10</v>
      </c>
      <c r="AC861" s="174">
        <f>IF(ISNUMBER([ExpenditureDetails4]),[ExpenditureDetails4]*HLOOKUP([ExpenditureDetails1],'Currency Conversion'!$A$6:$BE$45,19,FALSE),"No Data")</f>
        <v>40356.4052206911</v>
      </c>
      <c r="AD861" s="174">
        <f>Table1[[#This Row],[Calculations1]]/exchange_rate_2010</f>
        <v>882.57383190291887</v>
      </c>
      <c r="AE8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4035.6405220691099</v>
      </c>
      <c r="AF861" s="174">
        <f>Table1[[#This Row],[Calculations3]]/exchange_rate_2010</f>
        <v>88.25738319029189</v>
      </c>
      <c r="AG861" s="110"/>
      <c r="AH861" s="53"/>
      <c r="BD861" s="36"/>
      <c r="BE861" s="36"/>
      <c r="BF861" s="36"/>
      <c r="BG861" s="36"/>
      <c r="BH861" s="36"/>
      <c r="BI861" s="36"/>
      <c r="BJ861" s="36"/>
      <c r="BK861" s="48"/>
      <c r="BL861" s="36"/>
      <c r="BM861" s="36"/>
      <c r="BN861" s="36"/>
      <c r="BO861" s="36"/>
      <c r="BP861" s="36"/>
      <c r="BQ861" s="36"/>
      <c r="BR861" s="36"/>
    </row>
    <row r="862" spans="2:70" ht="15" customHeight="1">
      <c r="B862" s="48">
        <v>991</v>
      </c>
      <c r="C862" s="48" t="s">
        <v>1703</v>
      </c>
      <c r="D862" s="108">
        <v>1768</v>
      </c>
      <c r="E862" s="109" t="s">
        <v>2508</v>
      </c>
      <c r="F862" s="109" t="s">
        <v>2509</v>
      </c>
      <c r="G862" s="109" t="s">
        <v>663</v>
      </c>
      <c r="H862" s="108" t="s">
        <v>1052</v>
      </c>
      <c r="I862" s="108" t="s">
        <v>2855</v>
      </c>
      <c r="J862" s="108" t="s">
        <v>2852</v>
      </c>
      <c r="K862" s="108" t="s">
        <v>2859</v>
      </c>
      <c r="L862" s="108">
        <v>11</v>
      </c>
      <c r="M862" s="110" t="s">
        <v>2618</v>
      </c>
      <c r="N862" s="109" t="s">
        <v>1729</v>
      </c>
      <c r="O862" s="109" t="s">
        <v>519</v>
      </c>
      <c r="P862" s="109" t="s">
        <v>126</v>
      </c>
      <c r="Q862" s="111">
        <v>1</v>
      </c>
      <c r="R862" s="109"/>
      <c r="S862" s="109"/>
      <c r="T862" s="109" t="s">
        <v>7</v>
      </c>
      <c r="U862" s="108">
        <v>1</v>
      </c>
      <c r="V862" s="109">
        <v>2000</v>
      </c>
      <c r="W862" s="108">
        <f>IF(Table1[[#This Row],[ExpenditureDetails1]]=2010,1,(2010-Table1[[#This Row],[ExpenditureDetails1]]))</f>
        <v>10</v>
      </c>
      <c r="X862" s="109">
        <v>0.25</v>
      </c>
      <c r="Y862" s="174">
        <f>Table1[[#This Row],[ExpenditureDetails3]]*100000</f>
        <v>25000</v>
      </c>
      <c r="Z862" s="174">
        <f>Table1[[#This Row],[ExpenditureDetails4]]/Table1[[#This Row],[Component detail 4]]</f>
        <v>25000</v>
      </c>
      <c r="AA862" s="109">
        <v>1</v>
      </c>
      <c r="AB862" s="109">
        <v>10</v>
      </c>
      <c r="AC862" s="174">
        <f>IF(ISNUMBER([ExpenditureDetails4]),[ExpenditureDetails4]*HLOOKUP([ExpenditureDetails1],'Currency Conversion'!$A$6:$BE$45,19,FALSE),"No Data")</f>
        <v>41910.872611328159</v>
      </c>
      <c r="AD862" s="174">
        <f>Table1[[#This Row],[Calculations1]]/exchange_rate_2010</f>
        <v>916.5692344671512</v>
      </c>
      <c r="AE8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4191.0872611328159</v>
      </c>
      <c r="AF862" s="174">
        <f>Table1[[#This Row],[Calculations3]]/exchange_rate_2010</f>
        <v>91.656923446715126</v>
      </c>
      <c r="AG862" s="110"/>
      <c r="AH862" s="53"/>
      <c r="BD862" s="36"/>
      <c r="BE862" s="36"/>
      <c r="BF862" s="36"/>
      <c r="BG862" s="36"/>
      <c r="BH862" s="36"/>
      <c r="BI862" s="36"/>
      <c r="BJ862" s="36"/>
      <c r="BK862" s="48"/>
      <c r="BL862" s="36"/>
      <c r="BM862" s="36"/>
      <c r="BN862" s="36"/>
      <c r="BO862" s="36"/>
      <c r="BP862" s="36"/>
      <c r="BQ862" s="36"/>
      <c r="BR862" s="36"/>
    </row>
    <row r="863" spans="2:70" ht="15" customHeight="1">
      <c r="B863" s="48">
        <v>992</v>
      </c>
      <c r="C863" s="48" t="s">
        <v>1703</v>
      </c>
      <c r="D863" s="108">
        <v>1768</v>
      </c>
      <c r="E863" s="109" t="s">
        <v>2508</v>
      </c>
      <c r="F863" s="109" t="s">
        <v>2509</v>
      </c>
      <c r="G863" s="109" t="s">
        <v>663</v>
      </c>
      <c r="H863" s="108" t="s">
        <v>1052</v>
      </c>
      <c r="I863" s="108" t="s">
        <v>2855</v>
      </c>
      <c r="J863" s="108" t="s">
        <v>2852</v>
      </c>
      <c r="K863" s="108" t="s">
        <v>2859</v>
      </c>
      <c r="L863" s="108">
        <v>11</v>
      </c>
      <c r="M863" s="110" t="s">
        <v>2618</v>
      </c>
      <c r="N863" s="111" t="s">
        <v>1729</v>
      </c>
      <c r="O863" s="111" t="s">
        <v>210</v>
      </c>
      <c r="P863" s="111" t="s">
        <v>57</v>
      </c>
      <c r="Q863" s="111">
        <v>1</v>
      </c>
      <c r="R863" s="109"/>
      <c r="S863" s="109"/>
      <c r="T863" s="109" t="s">
        <v>7</v>
      </c>
      <c r="U863" s="108">
        <v>1</v>
      </c>
      <c r="V863" s="109">
        <v>1997</v>
      </c>
      <c r="W863" s="108">
        <f>IF(Table1[[#This Row],[ExpenditureDetails1]]=2010,1,(2010-Table1[[#This Row],[ExpenditureDetails1]]))</f>
        <v>13</v>
      </c>
      <c r="X863" s="109">
        <v>0.12</v>
      </c>
      <c r="Y863" s="174">
        <f>Table1[[#This Row],[ExpenditureDetails3]]*100000</f>
        <v>12000</v>
      </c>
      <c r="Z863" s="174">
        <f>Table1[[#This Row],[ExpenditureDetails4]]/Table1[[#This Row],[Component detail 4]]</f>
        <v>12000</v>
      </c>
      <c r="AA863" s="109">
        <v>1</v>
      </c>
      <c r="AB863" s="109">
        <v>10</v>
      </c>
      <c r="AC863" s="174">
        <f>IF(ISNUMBER([ExpenditureDetails4]),[ExpenditureDetails4]*HLOOKUP([ExpenditureDetails1],'Currency Conversion'!$A$6:$BE$45,19,FALSE),"No Data")</f>
        <v>24004.904444818472</v>
      </c>
      <c r="AD863" s="174">
        <f>Table1[[#This Row],[Calculations1]]/exchange_rate_2010</f>
        <v>524.97491747517051</v>
      </c>
      <c r="AE8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2400.4904444818471</v>
      </c>
      <c r="AF863" s="174">
        <f>Table1[[#This Row],[Calculations3]]/exchange_rate_2010</f>
        <v>52.497491747517046</v>
      </c>
      <c r="AG863" s="110"/>
      <c r="AH863" s="53"/>
      <c r="BD863" s="36"/>
      <c r="BE863" s="36"/>
      <c r="BF863" s="36"/>
      <c r="BG863" s="36"/>
      <c r="BH863" s="36"/>
      <c r="BI863" s="36"/>
      <c r="BJ863" s="36"/>
      <c r="BK863" s="48"/>
      <c r="BL863" s="36"/>
      <c r="BM863" s="36"/>
      <c r="BN863" s="36"/>
      <c r="BO863" s="36"/>
      <c r="BP863" s="36"/>
      <c r="BQ863" s="36"/>
      <c r="BR863" s="36"/>
    </row>
    <row r="864" spans="2:70" ht="15" customHeight="1">
      <c r="B864" s="48">
        <v>993</v>
      </c>
      <c r="C864" s="48" t="s">
        <v>1703</v>
      </c>
      <c r="D864" s="108">
        <v>1768</v>
      </c>
      <c r="E864" s="109" t="s">
        <v>2508</v>
      </c>
      <c r="F864" s="109" t="s">
        <v>2509</v>
      </c>
      <c r="G864" s="109" t="s">
        <v>663</v>
      </c>
      <c r="H864" s="108" t="s">
        <v>1052</v>
      </c>
      <c r="I864" s="108" t="s">
        <v>2855</v>
      </c>
      <c r="J864" s="108" t="s">
        <v>2852</v>
      </c>
      <c r="K864" s="108" t="s">
        <v>2859</v>
      </c>
      <c r="L864" s="108">
        <v>11</v>
      </c>
      <c r="M864" s="110" t="s">
        <v>2618</v>
      </c>
      <c r="N864" s="111" t="s">
        <v>1729</v>
      </c>
      <c r="O864" s="111" t="s">
        <v>210</v>
      </c>
      <c r="P864" s="111" t="s">
        <v>37</v>
      </c>
      <c r="Q864" s="111">
        <v>1</v>
      </c>
      <c r="R864" s="109"/>
      <c r="S864" s="109"/>
      <c r="T864" s="109" t="s">
        <v>7</v>
      </c>
      <c r="U864" s="108">
        <v>1</v>
      </c>
      <c r="V864" s="109">
        <v>2003</v>
      </c>
      <c r="W864" s="108">
        <f>IF(Table1[[#This Row],[ExpenditureDetails1]]=2010,1,(2010-Table1[[#This Row],[ExpenditureDetails1]]))</f>
        <v>7</v>
      </c>
      <c r="X864" s="109">
        <v>0.15</v>
      </c>
      <c r="Y864" s="174">
        <f>Table1[[#This Row],[ExpenditureDetails3]]*100000</f>
        <v>15000</v>
      </c>
      <c r="Z864" s="174">
        <f>Table1[[#This Row],[ExpenditureDetails4]]/Table1[[#This Row],[Component detail 4]]</f>
        <v>15000</v>
      </c>
      <c r="AA864" s="109">
        <v>1</v>
      </c>
      <c r="AB864" s="109">
        <v>10</v>
      </c>
      <c r="AC864" s="174">
        <f>IF(ISNUMBER([ExpenditureDetails4]),[ExpenditureDetails4]*HLOOKUP([ExpenditureDetails1],'Currency Conversion'!$A$6:$BE$45,19,FALSE),"No Data")</f>
        <v>22714.127854938903</v>
      </c>
      <c r="AD864" s="174">
        <f>Table1[[#This Row],[Calculations1]]/exchange_rate_2010</f>
        <v>496.74629714016322</v>
      </c>
      <c r="AE8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2271.4127854938902</v>
      </c>
      <c r="AF864" s="174">
        <f>Table1[[#This Row],[Calculations3]]/exchange_rate_2010</f>
        <v>49.674629714016319</v>
      </c>
      <c r="AG864" s="110"/>
      <c r="AH864" s="53"/>
      <c r="BD864" s="36"/>
      <c r="BE864" s="36"/>
      <c r="BF864" s="36"/>
      <c r="BG864" s="36"/>
      <c r="BH864" s="36"/>
      <c r="BI864" s="36"/>
      <c r="BJ864" s="36"/>
      <c r="BK864" s="48"/>
      <c r="BL864" s="36"/>
      <c r="BM864" s="36"/>
      <c r="BN864" s="36"/>
      <c r="BO864" s="36"/>
      <c r="BP864" s="36"/>
      <c r="BQ864" s="36"/>
      <c r="BR864" s="36"/>
    </row>
    <row r="865" spans="2:70" ht="15" customHeight="1">
      <c r="B865" s="48">
        <v>994</v>
      </c>
      <c r="C865" s="48" t="s">
        <v>1703</v>
      </c>
      <c r="D865" s="108">
        <v>1768</v>
      </c>
      <c r="E865" s="109" t="s">
        <v>2508</v>
      </c>
      <c r="F865" s="109" t="s">
        <v>2509</v>
      </c>
      <c r="G865" s="109" t="s">
        <v>663</v>
      </c>
      <c r="H865" s="108" t="s">
        <v>1052</v>
      </c>
      <c r="I865" s="108" t="s">
        <v>2855</v>
      </c>
      <c r="J865" s="108" t="s">
        <v>2852</v>
      </c>
      <c r="K865" s="108" t="s">
        <v>2859</v>
      </c>
      <c r="L865" s="108">
        <v>11</v>
      </c>
      <c r="M865" s="110" t="s">
        <v>2618</v>
      </c>
      <c r="N865" s="111" t="s">
        <v>1729</v>
      </c>
      <c r="O865" s="111" t="s">
        <v>210</v>
      </c>
      <c r="P865" s="111" t="s">
        <v>58</v>
      </c>
      <c r="Q865" s="111">
        <v>1</v>
      </c>
      <c r="R865" s="109"/>
      <c r="S865" s="109"/>
      <c r="T865" s="109" t="s">
        <v>7</v>
      </c>
      <c r="U865" s="108">
        <v>1</v>
      </c>
      <c r="V865" s="109">
        <v>1998</v>
      </c>
      <c r="W865" s="108">
        <f>IF(Table1[[#This Row],[ExpenditureDetails1]]=2010,1,(2010-Table1[[#This Row],[ExpenditureDetails1]]))</f>
        <v>12</v>
      </c>
      <c r="X865" s="109">
        <v>0.13</v>
      </c>
      <c r="Y865" s="174">
        <f>Table1[[#This Row],[ExpenditureDetails3]]*100000</f>
        <v>13000</v>
      </c>
      <c r="Z865" s="174">
        <f>Table1[[#This Row],[ExpenditureDetails4]]/Table1[[#This Row],[Component detail 4]]</f>
        <v>13000</v>
      </c>
      <c r="AA865" s="109">
        <v>1</v>
      </c>
      <c r="AB865" s="109">
        <v>10</v>
      </c>
      <c r="AC865" s="174">
        <f>IF(ISNUMBER([ExpenditureDetails4]),[ExpenditureDetails4]*HLOOKUP([ExpenditureDetails1],'Currency Conversion'!$A$6:$BE$45,19,FALSE),"No Data")</f>
        <v>24427.701596863557</v>
      </c>
      <c r="AD865" s="174">
        <f>Table1[[#This Row],[Calculations1]]/exchange_rate_2010</f>
        <v>534.22127379847234</v>
      </c>
      <c r="AE8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2442.7701596863558</v>
      </c>
      <c r="AF865" s="174">
        <f>Table1[[#This Row],[Calculations3]]/exchange_rate_2010</f>
        <v>53.42212737984724</v>
      </c>
      <c r="AG865" s="110"/>
      <c r="AH865" s="53"/>
      <c r="BD865" s="36"/>
      <c r="BE865" s="36"/>
      <c r="BF865" s="36"/>
      <c r="BG865" s="36"/>
      <c r="BH865" s="36"/>
      <c r="BI865" s="36"/>
      <c r="BJ865" s="36"/>
      <c r="BK865" s="48"/>
      <c r="BL865" s="36"/>
      <c r="BM865" s="36"/>
      <c r="BN865" s="36"/>
      <c r="BO865" s="36"/>
      <c r="BP865" s="36"/>
      <c r="BQ865" s="36"/>
      <c r="BR865" s="36"/>
    </row>
    <row r="866" spans="2:70" ht="15" customHeight="1">
      <c r="B866" s="48">
        <v>995</v>
      </c>
      <c r="C866" s="48" t="s">
        <v>1703</v>
      </c>
      <c r="D866" s="108">
        <v>1768</v>
      </c>
      <c r="E866" s="109" t="s">
        <v>2508</v>
      </c>
      <c r="F866" s="109" t="s">
        <v>2509</v>
      </c>
      <c r="G866" s="109" t="s">
        <v>663</v>
      </c>
      <c r="H866" s="108" t="s">
        <v>1052</v>
      </c>
      <c r="I866" s="108" t="s">
        <v>2855</v>
      </c>
      <c r="J866" s="108" t="s">
        <v>2852</v>
      </c>
      <c r="K866" s="108" t="s">
        <v>2859</v>
      </c>
      <c r="L866" s="108">
        <v>11</v>
      </c>
      <c r="M866" s="110" t="s">
        <v>2618</v>
      </c>
      <c r="N866" s="111" t="s">
        <v>1729</v>
      </c>
      <c r="O866" s="111" t="s">
        <v>210</v>
      </c>
      <c r="P866" s="111" t="s">
        <v>59</v>
      </c>
      <c r="Q866" s="111">
        <v>1</v>
      </c>
      <c r="R866" s="109"/>
      <c r="S866" s="109"/>
      <c r="T866" s="109" t="s">
        <v>7</v>
      </c>
      <c r="U866" s="108">
        <v>1</v>
      </c>
      <c r="V866" s="109">
        <v>2008</v>
      </c>
      <c r="W866" s="108">
        <f>IF(Table1[[#This Row],[ExpenditureDetails1]]=2010,1,(2010-Table1[[#This Row],[ExpenditureDetails1]]))</f>
        <v>2</v>
      </c>
      <c r="X866" s="109">
        <v>0.16</v>
      </c>
      <c r="Y866" s="174">
        <f>Table1[[#This Row],[ExpenditureDetails3]]*100000</f>
        <v>16000</v>
      </c>
      <c r="Z866" s="174">
        <f>Table1[[#This Row],[ExpenditureDetails4]]/Table1[[#This Row],[Component detail 4]]</f>
        <v>16000</v>
      </c>
      <c r="AA866" s="109">
        <v>1</v>
      </c>
      <c r="AB866" s="109">
        <v>10</v>
      </c>
      <c r="AC866" s="174">
        <f>IF(ISNUMBER([ExpenditureDetails4]),[ExpenditureDetails4]*HLOOKUP([ExpenditureDetails1],'Currency Conversion'!$A$6:$BE$45,19,FALSE),"No Data")</f>
        <v>18358.44932967058</v>
      </c>
      <c r="AD866" s="174">
        <f>Table1[[#This Row],[Calculations1]]/exchange_rate_2010</f>
        <v>401.48984737559505</v>
      </c>
      <c r="AE8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1835.844932967058</v>
      </c>
      <c r="AF866" s="174">
        <f>Table1[[#This Row],[Calculations3]]/exchange_rate_2010</f>
        <v>40.148984737559502</v>
      </c>
      <c r="AG866" s="110"/>
      <c r="AH866" s="53"/>
      <c r="BD866" s="36"/>
      <c r="BE866" s="36"/>
      <c r="BF866" s="36"/>
      <c r="BG866" s="36"/>
      <c r="BH866" s="36"/>
      <c r="BI866" s="36"/>
      <c r="BJ866" s="36"/>
      <c r="BK866" s="48"/>
      <c r="BL866" s="36"/>
      <c r="BM866" s="36"/>
      <c r="BN866" s="36"/>
      <c r="BO866" s="36"/>
      <c r="BP866" s="36"/>
      <c r="BQ866" s="36"/>
      <c r="BR866" s="36"/>
    </row>
    <row r="867" spans="2:70" ht="15" customHeight="1">
      <c r="B867" s="48">
        <v>996</v>
      </c>
      <c r="C867" s="48" t="s">
        <v>1703</v>
      </c>
      <c r="D867" s="108">
        <v>1768</v>
      </c>
      <c r="E867" s="109" t="s">
        <v>2508</v>
      </c>
      <c r="F867" s="109" t="s">
        <v>2509</v>
      </c>
      <c r="G867" s="109" t="s">
        <v>663</v>
      </c>
      <c r="H867" s="108" t="s">
        <v>1052</v>
      </c>
      <c r="I867" s="108" t="s">
        <v>2855</v>
      </c>
      <c r="J867" s="108" t="s">
        <v>2852</v>
      </c>
      <c r="K867" s="108" t="s">
        <v>2859</v>
      </c>
      <c r="L867" s="108">
        <v>11</v>
      </c>
      <c r="M867" s="110" t="s">
        <v>2618</v>
      </c>
      <c r="N867" s="109" t="s">
        <v>1712</v>
      </c>
      <c r="O867" s="111"/>
      <c r="P867" s="111" t="s">
        <v>1032</v>
      </c>
      <c r="Q867" s="111">
        <v>1</v>
      </c>
      <c r="R867" s="109">
        <v>5</v>
      </c>
      <c r="S867" s="109"/>
      <c r="T867" s="109" t="s">
        <v>7</v>
      </c>
      <c r="U867" s="108">
        <v>1</v>
      </c>
      <c r="V867" s="109">
        <v>1997</v>
      </c>
      <c r="W867" s="108">
        <f>IF(Table1[[#This Row],[ExpenditureDetails1]]=2010,1,(2010-Table1[[#This Row],[ExpenditureDetails1]]))</f>
        <v>13</v>
      </c>
      <c r="X867" s="109">
        <v>0.23</v>
      </c>
      <c r="Y867" s="174">
        <f>Table1[[#This Row],[ExpenditureDetails3]]*100000</f>
        <v>23000</v>
      </c>
      <c r="Z867" s="174">
        <f>Table1[[#This Row],[ExpenditureDetails4]]/Table1[[#This Row],[Component detail 4]]</f>
        <v>23000</v>
      </c>
      <c r="AA867" s="109">
        <v>1</v>
      </c>
      <c r="AB867" s="109">
        <v>10</v>
      </c>
      <c r="AC867" s="174">
        <f>IF(ISNUMBER([ExpenditureDetails4]),[ExpenditureDetails4]*HLOOKUP([ExpenditureDetails1],'Currency Conversion'!$A$6:$BE$45,19,FALSE),"No Data")</f>
        <v>46009.400185902072</v>
      </c>
      <c r="AD867" s="174">
        <f>Table1[[#This Row],[Calculations1]]/exchange_rate_2010</f>
        <v>1006.2019251607434</v>
      </c>
      <c r="AE8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4600.9400185902068</v>
      </c>
      <c r="AF867" s="174">
        <f>Table1[[#This Row],[Calculations3]]/exchange_rate_2010</f>
        <v>100.62019251607433</v>
      </c>
      <c r="AG867" s="110"/>
      <c r="AH867" s="53"/>
      <c r="BD867" s="36"/>
      <c r="BE867" s="36"/>
      <c r="BF867" s="36"/>
      <c r="BG867" s="36"/>
      <c r="BH867" s="36"/>
      <c r="BI867" s="36"/>
      <c r="BJ867" s="36"/>
      <c r="BK867" s="48"/>
      <c r="BL867" s="36"/>
      <c r="BM867" s="36"/>
      <c r="BN867" s="36"/>
      <c r="BO867" s="36"/>
      <c r="BP867" s="36"/>
      <c r="BQ867" s="36"/>
      <c r="BR867" s="36"/>
    </row>
    <row r="868" spans="2:70" ht="15" customHeight="1">
      <c r="B868" s="48">
        <v>997</v>
      </c>
      <c r="C868" s="48" t="s">
        <v>1703</v>
      </c>
      <c r="D868" s="108">
        <v>1768</v>
      </c>
      <c r="E868" s="109" t="s">
        <v>2508</v>
      </c>
      <c r="F868" s="109" t="s">
        <v>2509</v>
      </c>
      <c r="G868" s="109" t="s">
        <v>663</v>
      </c>
      <c r="H868" s="108" t="s">
        <v>1052</v>
      </c>
      <c r="I868" s="108" t="s">
        <v>2855</v>
      </c>
      <c r="J868" s="108" t="s">
        <v>2852</v>
      </c>
      <c r="K868" s="108" t="s">
        <v>2859</v>
      </c>
      <c r="L868" s="108">
        <v>11</v>
      </c>
      <c r="M868" s="110" t="s">
        <v>2618</v>
      </c>
      <c r="N868" s="109" t="s">
        <v>1712</v>
      </c>
      <c r="O868" s="111"/>
      <c r="P868" s="111" t="s">
        <v>1054</v>
      </c>
      <c r="Q868" s="111">
        <v>1</v>
      </c>
      <c r="R868" s="109">
        <v>5</v>
      </c>
      <c r="S868" s="109"/>
      <c r="T868" s="109" t="s">
        <v>7</v>
      </c>
      <c r="U868" s="108">
        <v>1</v>
      </c>
      <c r="V868" s="109">
        <v>2003</v>
      </c>
      <c r="W868" s="108">
        <f>IF(Table1[[#This Row],[ExpenditureDetails1]]=2010,1,(2010-Table1[[#This Row],[ExpenditureDetails1]]))</f>
        <v>7</v>
      </c>
      <c r="X868" s="109">
        <v>0.38</v>
      </c>
      <c r="Y868" s="174">
        <f>Table1[[#This Row],[ExpenditureDetails3]]*100000</f>
        <v>38000</v>
      </c>
      <c r="Z868" s="174">
        <f>Table1[[#This Row],[ExpenditureDetails4]]/Table1[[#This Row],[Component detail 4]]</f>
        <v>38000</v>
      </c>
      <c r="AA868" s="109">
        <v>1</v>
      </c>
      <c r="AB868" s="109">
        <v>10</v>
      </c>
      <c r="AC868" s="174">
        <f>IF(ISNUMBER([ExpenditureDetails4]),[ExpenditureDetails4]*HLOOKUP([ExpenditureDetails1],'Currency Conversion'!$A$6:$BE$45,19,FALSE),"No Data")</f>
        <v>57542.457232511886</v>
      </c>
      <c r="AD868" s="174">
        <f>Table1[[#This Row],[Calculations1]]/exchange_rate_2010</f>
        <v>1258.4239527550801</v>
      </c>
      <c r="AE8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5754.2457232511888</v>
      </c>
      <c r="AF868" s="174">
        <f>Table1[[#This Row],[Calculations3]]/exchange_rate_2010</f>
        <v>125.84239527550801</v>
      </c>
      <c r="AG868" s="110"/>
      <c r="AH868" s="53"/>
      <c r="BD868" s="36"/>
      <c r="BE868" s="36"/>
      <c r="BF868" s="36"/>
      <c r="BG868" s="36"/>
      <c r="BH868" s="36"/>
      <c r="BI868" s="36"/>
      <c r="BJ868" s="36"/>
      <c r="BK868" s="48"/>
      <c r="BL868" s="36"/>
      <c r="BM868" s="36"/>
      <c r="BN868" s="36"/>
      <c r="BO868" s="36"/>
      <c r="BP868" s="36"/>
      <c r="BQ868" s="36"/>
      <c r="BR868" s="36"/>
    </row>
    <row r="869" spans="2:70" ht="15" customHeight="1">
      <c r="B869" s="48">
        <v>998</v>
      </c>
      <c r="C869" s="48" t="s">
        <v>1703</v>
      </c>
      <c r="D869" s="108">
        <v>1768</v>
      </c>
      <c r="E869" s="109" t="s">
        <v>2508</v>
      </c>
      <c r="F869" s="109" t="s">
        <v>2509</v>
      </c>
      <c r="G869" s="109" t="s">
        <v>663</v>
      </c>
      <c r="H869" s="108" t="s">
        <v>1052</v>
      </c>
      <c r="I869" s="108" t="s">
        <v>2855</v>
      </c>
      <c r="J869" s="108" t="s">
        <v>2852</v>
      </c>
      <c r="K869" s="108" t="s">
        <v>2859</v>
      </c>
      <c r="L869" s="108">
        <v>11</v>
      </c>
      <c r="M869" s="110" t="s">
        <v>2618</v>
      </c>
      <c r="N869" s="109" t="s">
        <v>1712</v>
      </c>
      <c r="O869" s="111"/>
      <c r="P869" s="111" t="s">
        <v>1055</v>
      </c>
      <c r="Q869" s="111">
        <v>1</v>
      </c>
      <c r="R869" s="109">
        <v>5</v>
      </c>
      <c r="S869" s="109"/>
      <c r="T869" s="109" t="s">
        <v>7</v>
      </c>
      <c r="U869" s="108">
        <v>1</v>
      </c>
      <c r="V869" s="109">
        <v>1998</v>
      </c>
      <c r="W869" s="108">
        <f>IF(Table1[[#This Row],[ExpenditureDetails1]]=2010,1,(2010-Table1[[#This Row],[ExpenditureDetails1]]))</f>
        <v>12</v>
      </c>
      <c r="X869" s="109">
        <v>0.23</v>
      </c>
      <c r="Y869" s="174">
        <f>Table1[[#This Row],[ExpenditureDetails3]]*100000</f>
        <v>23000</v>
      </c>
      <c r="Z869" s="174">
        <f>Table1[[#This Row],[ExpenditureDetails4]]/Table1[[#This Row],[Component detail 4]]</f>
        <v>23000</v>
      </c>
      <c r="AA869" s="109">
        <v>1</v>
      </c>
      <c r="AB869" s="109">
        <v>10</v>
      </c>
      <c r="AC869" s="174">
        <f>IF(ISNUMBER([ExpenditureDetails4]),[ExpenditureDetails4]*HLOOKUP([ExpenditureDetails1],'Currency Conversion'!$A$6:$BE$45,19,FALSE),"No Data")</f>
        <v>43218.241286758595</v>
      </c>
      <c r="AD869" s="174">
        <f>Table1[[#This Row],[Calculations1]]/exchange_rate_2010</f>
        <v>945.16071518191256</v>
      </c>
      <c r="AE8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4321.8241286758594</v>
      </c>
      <c r="AF869" s="174">
        <f>Table1[[#This Row],[Calculations3]]/exchange_rate_2010</f>
        <v>94.516071518191254</v>
      </c>
      <c r="AG869" s="110"/>
      <c r="AH869" s="53"/>
      <c r="BD869" s="36"/>
      <c r="BE869" s="36"/>
      <c r="BF869" s="36"/>
      <c r="BG869" s="36"/>
      <c r="BH869" s="36"/>
      <c r="BI869" s="36"/>
      <c r="BJ869" s="36"/>
      <c r="BK869" s="48"/>
      <c r="BL869" s="36"/>
      <c r="BM869" s="36"/>
      <c r="BN869" s="36"/>
      <c r="BO869" s="36"/>
      <c r="BP869" s="36"/>
      <c r="BQ869" s="36"/>
      <c r="BR869" s="36"/>
    </row>
    <row r="870" spans="2:70" ht="15" customHeight="1">
      <c r="B870" s="48">
        <v>999</v>
      </c>
      <c r="C870" s="48" t="s">
        <v>1703</v>
      </c>
      <c r="D870" s="108">
        <v>1768</v>
      </c>
      <c r="E870" s="109" t="s">
        <v>2508</v>
      </c>
      <c r="F870" s="109" t="s">
        <v>2509</v>
      </c>
      <c r="G870" s="109" t="s">
        <v>663</v>
      </c>
      <c r="H870" s="108" t="s">
        <v>1052</v>
      </c>
      <c r="I870" s="108" t="s">
        <v>2855</v>
      </c>
      <c r="J870" s="108" t="s">
        <v>2852</v>
      </c>
      <c r="K870" s="108" t="s">
        <v>2859</v>
      </c>
      <c r="L870" s="108">
        <v>11</v>
      </c>
      <c r="M870" s="110" t="s">
        <v>2618</v>
      </c>
      <c r="N870" s="109" t="s">
        <v>1712</v>
      </c>
      <c r="O870" s="111"/>
      <c r="P870" s="111" t="s">
        <v>1056</v>
      </c>
      <c r="Q870" s="111">
        <v>1</v>
      </c>
      <c r="R870" s="109">
        <v>5</v>
      </c>
      <c r="S870" s="109"/>
      <c r="T870" s="109" t="s">
        <v>7</v>
      </c>
      <c r="U870" s="108">
        <v>1</v>
      </c>
      <c r="V870" s="109">
        <v>2008</v>
      </c>
      <c r="W870" s="108">
        <f>IF(Table1[[#This Row],[ExpenditureDetails1]]=2010,1,(2010-Table1[[#This Row],[ExpenditureDetails1]]))</f>
        <v>2</v>
      </c>
      <c r="X870" s="109">
        <v>0.45</v>
      </c>
      <c r="Y870" s="174">
        <f>Table1[[#This Row],[ExpenditureDetails3]]*100000</f>
        <v>45000</v>
      </c>
      <c r="Z870" s="174">
        <f>Table1[[#This Row],[ExpenditureDetails4]]/Table1[[#This Row],[Component detail 4]]</f>
        <v>45000</v>
      </c>
      <c r="AA870" s="109">
        <v>1</v>
      </c>
      <c r="AB870" s="109">
        <v>10</v>
      </c>
      <c r="AC870" s="174">
        <f>IF(ISNUMBER([ExpenditureDetails4]),[ExpenditureDetails4]*HLOOKUP([ExpenditureDetails1],'Currency Conversion'!$A$6:$BE$45,19,FALSE),"No Data")</f>
        <v>51633.138739698508</v>
      </c>
      <c r="AD870" s="174">
        <f>Table1[[#This Row],[Calculations1]]/exchange_rate_2010</f>
        <v>1129.1901957438611</v>
      </c>
      <c r="AE8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5163.3138739698506</v>
      </c>
      <c r="AF870" s="174">
        <f>Table1[[#This Row],[Calculations3]]/exchange_rate_2010</f>
        <v>112.9190195743861</v>
      </c>
      <c r="AG870" s="110"/>
      <c r="AH870" s="53"/>
      <c r="BD870" s="36"/>
      <c r="BE870" s="36"/>
      <c r="BF870" s="36"/>
      <c r="BG870" s="36"/>
      <c r="BH870" s="36"/>
      <c r="BI870" s="36"/>
      <c r="BJ870" s="36"/>
      <c r="BK870" s="48"/>
      <c r="BL870" s="36"/>
      <c r="BM870" s="36"/>
      <c r="BN870" s="36"/>
      <c r="BO870" s="36"/>
      <c r="BP870" s="36"/>
      <c r="BQ870" s="36"/>
      <c r="BR870" s="36"/>
    </row>
    <row r="871" spans="2:70" ht="15" customHeight="1">
      <c r="B871" s="48">
        <v>1000</v>
      </c>
      <c r="C871" s="48" t="s">
        <v>1703</v>
      </c>
      <c r="D871" s="108">
        <v>1768</v>
      </c>
      <c r="E871" s="109" t="s">
        <v>2508</v>
      </c>
      <c r="F871" s="109" t="s">
        <v>2509</v>
      </c>
      <c r="G871" s="109" t="s">
        <v>663</v>
      </c>
      <c r="H871" s="108" t="s">
        <v>1052</v>
      </c>
      <c r="I871" s="108" t="s">
        <v>2855</v>
      </c>
      <c r="J871" s="108" t="s">
        <v>2852</v>
      </c>
      <c r="K871" s="108" t="s">
        <v>2859</v>
      </c>
      <c r="L871" s="108">
        <v>11</v>
      </c>
      <c r="M871" s="110" t="s">
        <v>2618</v>
      </c>
      <c r="N871" s="111" t="s">
        <v>364</v>
      </c>
      <c r="O871" s="111" t="s">
        <v>2465</v>
      </c>
      <c r="P871" s="111" t="s">
        <v>1057</v>
      </c>
      <c r="Q871" s="111">
        <v>1</v>
      </c>
      <c r="R871" s="109">
        <v>300</v>
      </c>
      <c r="S871" s="109"/>
      <c r="T871" s="109" t="s">
        <v>7</v>
      </c>
      <c r="U871" s="108">
        <v>1</v>
      </c>
      <c r="V871" s="109">
        <v>1998</v>
      </c>
      <c r="W871" s="108">
        <f>IF(Table1[[#This Row],[ExpenditureDetails1]]=2010,1,(2010-Table1[[#This Row],[ExpenditureDetails1]]))</f>
        <v>12</v>
      </c>
      <c r="X871" s="109">
        <v>0.3</v>
      </c>
      <c r="Y871" s="174">
        <f>Table1[[#This Row],[ExpenditureDetails3]]*100000</f>
        <v>30000</v>
      </c>
      <c r="Z871" s="174">
        <f>Table1[[#This Row],[ExpenditureDetails4]]/Table1[[#This Row],[Component detail 4]]</f>
        <v>30000</v>
      </c>
      <c r="AA871" s="109">
        <v>1</v>
      </c>
      <c r="AB871" s="109">
        <v>20</v>
      </c>
      <c r="AC871" s="174">
        <f>IF(ISNUMBER([ExpenditureDetails4]),[ExpenditureDetails4]*HLOOKUP([ExpenditureDetails1],'Currency Conversion'!$A$6:$BE$45,19,FALSE),"No Data")</f>
        <v>56371.619069685126</v>
      </c>
      <c r="AD871" s="174">
        <f>Table1[[#This Row],[Calculations1]]/exchange_rate_2010</f>
        <v>1232.8183241503207</v>
      </c>
      <c r="AE8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2818.5809534842565</v>
      </c>
      <c r="AF871" s="174">
        <f>Table1[[#This Row],[Calculations3]]/exchange_rate_2010</f>
        <v>61.640916207516042</v>
      </c>
      <c r="AG871" s="110"/>
      <c r="AH871" s="53"/>
      <c r="BD871" s="36"/>
      <c r="BE871" s="36"/>
      <c r="BF871" s="36"/>
      <c r="BG871" s="36"/>
      <c r="BH871" s="36"/>
      <c r="BI871" s="36"/>
      <c r="BJ871" s="36"/>
      <c r="BK871" s="48"/>
      <c r="BL871" s="36"/>
      <c r="BM871" s="36"/>
      <c r="BN871" s="36"/>
      <c r="BO871" s="36"/>
      <c r="BP871" s="36"/>
      <c r="BQ871" s="36"/>
      <c r="BR871" s="36"/>
    </row>
    <row r="872" spans="2:70" ht="15" customHeight="1">
      <c r="B872" s="48">
        <v>1001</v>
      </c>
      <c r="C872" s="48" t="s">
        <v>1703</v>
      </c>
      <c r="D872" s="108">
        <v>1768</v>
      </c>
      <c r="E872" s="109" t="s">
        <v>2508</v>
      </c>
      <c r="F872" s="109" t="s">
        <v>2509</v>
      </c>
      <c r="G872" s="109" t="s">
        <v>663</v>
      </c>
      <c r="H872" s="108" t="s">
        <v>1052</v>
      </c>
      <c r="I872" s="108" t="s">
        <v>2855</v>
      </c>
      <c r="J872" s="108" t="s">
        <v>2852</v>
      </c>
      <c r="K872" s="108" t="s">
        <v>2859</v>
      </c>
      <c r="L872" s="108">
        <v>11</v>
      </c>
      <c r="M872" s="110" t="s">
        <v>2618</v>
      </c>
      <c r="N872" s="111" t="s">
        <v>364</v>
      </c>
      <c r="O872" s="111" t="s">
        <v>2465</v>
      </c>
      <c r="P872" s="111" t="s">
        <v>1058</v>
      </c>
      <c r="Q872" s="111">
        <v>1</v>
      </c>
      <c r="R872" s="109">
        <v>900</v>
      </c>
      <c r="S872" s="109"/>
      <c r="T872" s="109" t="s">
        <v>7</v>
      </c>
      <c r="U872" s="108">
        <v>1</v>
      </c>
      <c r="V872" s="109">
        <v>2008</v>
      </c>
      <c r="W872" s="108">
        <f>IF(Table1[[#This Row],[ExpenditureDetails1]]=2010,1,(2010-Table1[[#This Row],[ExpenditureDetails1]]))</f>
        <v>2</v>
      </c>
      <c r="X872" s="109">
        <v>1.2</v>
      </c>
      <c r="Y872" s="174">
        <f>Table1[[#This Row],[ExpenditureDetails3]]*100000</f>
        <v>120000</v>
      </c>
      <c r="Z872" s="174">
        <f>Table1[[#This Row],[ExpenditureDetails4]]/Table1[[#This Row],[Component detail 4]]</f>
        <v>120000</v>
      </c>
      <c r="AA872" s="109">
        <v>1</v>
      </c>
      <c r="AB872" s="109">
        <v>20</v>
      </c>
      <c r="AC872" s="174">
        <f>IF(ISNUMBER([ExpenditureDetails4]),[ExpenditureDetails4]*HLOOKUP([ExpenditureDetails1],'Currency Conversion'!$A$6:$BE$45,19,FALSE),"No Data")</f>
        <v>137688.36997252936</v>
      </c>
      <c r="AD872" s="174">
        <f>Table1[[#This Row],[Calculations1]]/exchange_rate_2010</f>
        <v>3011.173855316963</v>
      </c>
      <c r="AE8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872" s="174">
        <f>Table1[[#This Row],[Calculations3]]/exchange_rate_2010</f>
        <v>150.55869276584815</v>
      </c>
      <c r="AG872" s="110"/>
      <c r="AH872" s="53"/>
      <c r="BD872" s="36"/>
      <c r="BE872" s="36"/>
      <c r="BF872" s="36"/>
      <c r="BG872" s="36"/>
      <c r="BH872" s="36"/>
      <c r="BI872" s="36"/>
      <c r="BJ872" s="36"/>
      <c r="BK872" s="48"/>
      <c r="BL872" s="36"/>
      <c r="BM872" s="36"/>
      <c r="BN872" s="36"/>
      <c r="BO872" s="36"/>
      <c r="BP872" s="36"/>
      <c r="BQ872" s="36"/>
      <c r="BR872" s="36"/>
    </row>
    <row r="873" spans="2:70" ht="15" customHeight="1">
      <c r="B873" s="48">
        <v>1002</v>
      </c>
      <c r="C873" s="48" t="s">
        <v>1703</v>
      </c>
      <c r="D873" s="108">
        <v>1768</v>
      </c>
      <c r="E873" s="109" t="s">
        <v>2508</v>
      </c>
      <c r="F873" s="109" t="s">
        <v>2509</v>
      </c>
      <c r="G873" s="109" t="s">
        <v>663</v>
      </c>
      <c r="H873" s="108" t="s">
        <v>1052</v>
      </c>
      <c r="I873" s="108" t="s">
        <v>2855</v>
      </c>
      <c r="J873" s="108" t="s">
        <v>2852</v>
      </c>
      <c r="K873" s="108" t="s">
        <v>2859</v>
      </c>
      <c r="L873" s="108">
        <v>11</v>
      </c>
      <c r="M873" s="110" t="s">
        <v>2618</v>
      </c>
      <c r="N873" s="111" t="s">
        <v>364</v>
      </c>
      <c r="O873" s="111" t="s">
        <v>2467</v>
      </c>
      <c r="P873" s="111" t="s">
        <v>1062</v>
      </c>
      <c r="Q873" s="109">
        <v>7</v>
      </c>
      <c r="R873" s="109"/>
      <c r="S873" s="109"/>
      <c r="T873" s="109" t="s">
        <v>7</v>
      </c>
      <c r="U873" s="108">
        <v>1</v>
      </c>
      <c r="V873" s="109">
        <v>1998</v>
      </c>
      <c r="W873" s="108">
        <f>IF(Table1[[#This Row],[ExpenditureDetails1]]=2010,1,(2010-Table1[[#This Row],[ExpenditureDetails1]]))</f>
        <v>12</v>
      </c>
      <c r="X873" s="109">
        <v>0.315</v>
      </c>
      <c r="Y873" s="174">
        <f>Table1[[#This Row],[ExpenditureDetails3]]*100000</f>
        <v>31500</v>
      </c>
      <c r="Z873" s="174">
        <f>Table1[[#This Row],[ExpenditureDetails4]]/Table1[[#This Row],[Component detail 4]]</f>
        <v>4500</v>
      </c>
      <c r="AA873" s="109">
        <v>1</v>
      </c>
      <c r="AB873" s="109">
        <v>10</v>
      </c>
      <c r="AC873" s="174">
        <f>IF(ISNUMBER([ExpenditureDetails4]),[ExpenditureDetails4]*HLOOKUP([ExpenditureDetails1],'Currency Conversion'!$A$6:$BE$45,19,FALSE),"No Data")</f>
        <v>59190.200023169382</v>
      </c>
      <c r="AD873" s="174">
        <f>Table1[[#This Row],[Calculations1]]/exchange_rate_2010</f>
        <v>1294.4592403578367</v>
      </c>
      <c r="AE8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5919.0200023169382</v>
      </c>
      <c r="AF873" s="174">
        <f>Table1[[#This Row],[Calculations3]]/exchange_rate_2010</f>
        <v>129.44592403578369</v>
      </c>
      <c r="AG873" s="110"/>
      <c r="AH873" s="53"/>
      <c r="BD873" s="36"/>
      <c r="BE873" s="36"/>
      <c r="BF873" s="36"/>
      <c r="BG873" s="36"/>
      <c r="BH873" s="36"/>
      <c r="BI873" s="36"/>
      <c r="BJ873" s="36"/>
      <c r="BK873" s="48"/>
      <c r="BL873" s="36"/>
      <c r="BM873" s="36"/>
      <c r="BN873" s="36"/>
      <c r="BO873" s="36"/>
      <c r="BP873" s="36"/>
      <c r="BQ873" s="36"/>
      <c r="BR873" s="36"/>
    </row>
    <row r="874" spans="2:70" ht="15" customHeight="1">
      <c r="B874" s="48">
        <v>1003</v>
      </c>
      <c r="C874" s="48" t="s">
        <v>1703</v>
      </c>
      <c r="D874" s="108">
        <v>1768</v>
      </c>
      <c r="E874" s="109" t="s">
        <v>2508</v>
      </c>
      <c r="F874" s="109" t="s">
        <v>2509</v>
      </c>
      <c r="G874" s="109" t="s">
        <v>663</v>
      </c>
      <c r="H874" s="108" t="s">
        <v>1052</v>
      </c>
      <c r="I874" s="108" t="s">
        <v>2855</v>
      </c>
      <c r="J874" s="108" t="s">
        <v>2852</v>
      </c>
      <c r="K874" s="108" t="s">
        <v>2859</v>
      </c>
      <c r="L874" s="108">
        <v>11</v>
      </c>
      <c r="M874" s="110" t="s">
        <v>2618</v>
      </c>
      <c r="N874" s="111" t="s">
        <v>20</v>
      </c>
      <c r="O874" s="111" t="s">
        <v>2486</v>
      </c>
      <c r="P874" s="111" t="s">
        <v>1063</v>
      </c>
      <c r="Q874" s="111">
        <v>1</v>
      </c>
      <c r="R874" s="109"/>
      <c r="S874" s="109" t="s">
        <v>2394</v>
      </c>
      <c r="T874" s="109" t="s">
        <v>7</v>
      </c>
      <c r="U874" s="108">
        <v>1</v>
      </c>
      <c r="V874" s="109">
        <v>2009</v>
      </c>
      <c r="W874" s="108">
        <f>IF(Table1[[#This Row],[ExpenditureDetails1]]=2010,1,(2010-Table1[[#This Row],[ExpenditureDetails1]]))</f>
        <v>1</v>
      </c>
      <c r="X874" s="109">
        <v>0.4</v>
      </c>
      <c r="Y874" s="174">
        <f>Table1[[#This Row],[ExpenditureDetails3]]*100000</f>
        <v>40000</v>
      </c>
      <c r="Z874" s="174">
        <f>Table1[[#This Row],[ExpenditureDetails4]]/Table1[[#This Row],[Component detail 4]]</f>
        <v>40000</v>
      </c>
      <c r="AA874" s="109">
        <v>1</v>
      </c>
      <c r="AB874" s="109">
        <v>10</v>
      </c>
      <c r="AC874" s="174">
        <f>IF(ISNUMBER([ExpenditureDetails4]),[ExpenditureDetails4]*HLOOKUP([ExpenditureDetails1],'Currency Conversion'!$A$6:$BE$45,19,FALSE),"No Data")</f>
        <v>43016.649996145097</v>
      </c>
      <c r="AD874" s="174">
        <f>Table1[[#This Row],[Calculations1]]/exchange_rate_2010</f>
        <v>940.75201730949186</v>
      </c>
      <c r="AE8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874" s="174">
        <f>Table1[[#This Row],[Calculations3]]/exchange_rate_2010</f>
        <v>94.075201730949175</v>
      </c>
      <c r="AG874" s="110"/>
      <c r="AH874" s="53"/>
      <c r="BD874" s="36"/>
      <c r="BE874" s="36"/>
      <c r="BF874" s="36"/>
      <c r="BG874" s="36"/>
      <c r="BH874" s="36"/>
      <c r="BI874" s="36"/>
      <c r="BJ874" s="36"/>
      <c r="BK874" s="48"/>
      <c r="BL874" s="36"/>
      <c r="BM874" s="36"/>
      <c r="BN874" s="36"/>
      <c r="BO874" s="36"/>
      <c r="BP874" s="36"/>
      <c r="BQ874" s="36"/>
      <c r="BR874" s="36"/>
    </row>
    <row r="875" spans="2:70" ht="15" customHeight="1">
      <c r="B875" s="48">
        <v>1004</v>
      </c>
      <c r="C875" s="48" t="s">
        <v>1703</v>
      </c>
      <c r="D875" s="108">
        <v>1768</v>
      </c>
      <c r="E875" s="109" t="s">
        <v>2508</v>
      </c>
      <c r="F875" s="109" t="s">
        <v>2509</v>
      </c>
      <c r="G875" s="109" t="s">
        <v>663</v>
      </c>
      <c r="H875" s="108" t="s">
        <v>1052</v>
      </c>
      <c r="I875" s="108" t="s">
        <v>2855</v>
      </c>
      <c r="J875" s="108" t="s">
        <v>2852</v>
      </c>
      <c r="K875" s="108" t="s">
        <v>2859</v>
      </c>
      <c r="L875" s="108">
        <v>11</v>
      </c>
      <c r="M875" s="110" t="s">
        <v>2618</v>
      </c>
      <c r="N875" s="109" t="s">
        <v>1712</v>
      </c>
      <c r="O875" s="111"/>
      <c r="P875" s="111" t="s">
        <v>1064</v>
      </c>
      <c r="Q875" s="111">
        <v>1</v>
      </c>
      <c r="R875" s="109"/>
      <c r="S875" s="109" t="s">
        <v>2392</v>
      </c>
      <c r="T875" s="109" t="s">
        <v>28</v>
      </c>
      <c r="U875" s="108">
        <v>2</v>
      </c>
      <c r="V875" s="109">
        <v>2009</v>
      </c>
      <c r="W875" s="108"/>
      <c r="X875" s="109">
        <v>0.3</v>
      </c>
      <c r="Y875" s="174">
        <f>Table1[[#This Row],[ExpenditureDetails3]]*100000</f>
        <v>30000</v>
      </c>
      <c r="Z875" s="174">
        <f>Table1[[#This Row],[ExpenditureDetails4]]/Table1[[#This Row],[Component detail 4]]</f>
        <v>30000</v>
      </c>
      <c r="AA875" s="109">
        <v>1</v>
      </c>
      <c r="AB875" s="109">
        <v>10</v>
      </c>
      <c r="AC875" s="174">
        <f>IF(ISNUMBER([ExpenditureDetails4]),[ExpenditureDetails4]*HLOOKUP([ExpenditureDetails1],'Currency Conversion'!$A$6:$BE$45,19,FALSE),"No Data")</f>
        <v>32262.487497108825</v>
      </c>
      <c r="AD875" s="174">
        <f>Table1[[#This Row],[Calculations1]]/exchange_rate_2010</f>
        <v>705.56401298211892</v>
      </c>
      <c r="AE875" s="174" t="s">
        <v>2912</v>
      </c>
      <c r="AF875" s="174" t="s">
        <v>2912</v>
      </c>
      <c r="AG875" s="110"/>
      <c r="AH875" s="53"/>
      <c r="BD875" s="36"/>
      <c r="BE875" s="36"/>
      <c r="BF875" s="36"/>
      <c r="BG875" s="36"/>
      <c r="BH875" s="36"/>
      <c r="BI875" s="36"/>
      <c r="BJ875" s="36"/>
      <c r="BK875" s="48"/>
      <c r="BL875" s="36"/>
      <c r="BM875" s="36"/>
      <c r="BN875" s="36"/>
      <c r="BO875" s="36"/>
      <c r="BP875" s="36"/>
      <c r="BQ875" s="36"/>
      <c r="BR875" s="36"/>
    </row>
    <row r="876" spans="2:70" ht="15" customHeight="1">
      <c r="B876" s="48">
        <v>1005</v>
      </c>
      <c r="C876" s="48" t="s">
        <v>1703</v>
      </c>
      <c r="D876" s="108">
        <v>1768</v>
      </c>
      <c r="E876" s="109" t="s">
        <v>2508</v>
      </c>
      <c r="F876" s="109" t="s">
        <v>2509</v>
      </c>
      <c r="G876" s="109" t="s">
        <v>663</v>
      </c>
      <c r="H876" s="108" t="s">
        <v>1052</v>
      </c>
      <c r="I876" s="108" t="s">
        <v>2855</v>
      </c>
      <c r="J876" s="108" t="s">
        <v>2852</v>
      </c>
      <c r="K876" s="108" t="s">
        <v>2859</v>
      </c>
      <c r="L876" s="108">
        <v>11</v>
      </c>
      <c r="M876" s="110" t="s">
        <v>2618</v>
      </c>
      <c r="N876" s="111" t="s">
        <v>1719</v>
      </c>
      <c r="O876" s="111"/>
      <c r="P876" s="111" t="s">
        <v>1001</v>
      </c>
      <c r="Q876" s="111">
        <v>1</v>
      </c>
      <c r="R876" s="109"/>
      <c r="S876" s="109"/>
      <c r="T876" s="109" t="s">
        <v>31</v>
      </c>
      <c r="U876" s="108">
        <v>3</v>
      </c>
      <c r="V876" s="109">
        <v>2008</v>
      </c>
      <c r="W876" s="108"/>
      <c r="X876" s="109">
        <v>0.78</v>
      </c>
      <c r="Y876" s="174">
        <f>Table1[[#This Row],[ExpenditureDetails3]]*100000</f>
        <v>78000</v>
      </c>
      <c r="Z876" s="174">
        <f>Table1[[#This Row],[ExpenditureDetails4]]/Table1[[#This Row],[Component detail 4]]</f>
        <v>78000</v>
      </c>
      <c r="AA876" s="109">
        <v>1</v>
      </c>
      <c r="AB876" s="109"/>
      <c r="AC876" s="174">
        <f>IF(ISNUMBER([ExpenditureDetails4]),[ExpenditureDetails4]*HLOOKUP([ExpenditureDetails1],'Currency Conversion'!$A$6:$BE$45,19,FALSE),"No Data")</f>
        <v>89497.440482144084</v>
      </c>
      <c r="AD876" s="174">
        <f>Table1[[#This Row],[Calculations1]]/exchange_rate_2010</f>
        <v>1957.2630059560258</v>
      </c>
      <c r="AE8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89497.440482144084</v>
      </c>
      <c r="AF876" s="174">
        <f>Table1[[#This Row],[Calculations3]]/exchange_rate_2010</f>
        <v>1957.2630059560258</v>
      </c>
      <c r="AG876" s="110"/>
      <c r="AH876" s="53"/>
      <c r="BD876" s="36"/>
      <c r="BE876" s="36"/>
      <c r="BF876" s="36"/>
      <c r="BG876" s="36"/>
      <c r="BH876" s="36"/>
      <c r="BI876" s="36"/>
      <c r="BJ876" s="36"/>
      <c r="BK876" s="48"/>
      <c r="BL876" s="36"/>
      <c r="BM876" s="36"/>
      <c r="BN876" s="36"/>
      <c r="BO876" s="36"/>
      <c r="BP876" s="36"/>
      <c r="BQ876" s="36"/>
      <c r="BR876" s="36"/>
    </row>
    <row r="877" spans="2:70" ht="15" customHeight="1">
      <c r="B877" s="48">
        <v>1007</v>
      </c>
      <c r="C877" s="48" t="s">
        <v>1703</v>
      </c>
      <c r="D877" s="108">
        <v>1768</v>
      </c>
      <c r="E877" s="109" t="s">
        <v>2508</v>
      </c>
      <c r="F877" s="109" t="s">
        <v>2509</v>
      </c>
      <c r="G877" s="109" t="s">
        <v>663</v>
      </c>
      <c r="H877" s="108" t="s">
        <v>1052</v>
      </c>
      <c r="I877" s="108" t="s">
        <v>2855</v>
      </c>
      <c r="J877" s="108" t="s">
        <v>2852</v>
      </c>
      <c r="K877" s="108" t="s">
        <v>2859</v>
      </c>
      <c r="L877" s="108">
        <v>11</v>
      </c>
      <c r="M877" s="110" t="s">
        <v>2618</v>
      </c>
      <c r="N877" s="111" t="s">
        <v>1728</v>
      </c>
      <c r="O877" s="111" t="s">
        <v>501</v>
      </c>
      <c r="P877" s="111" t="s">
        <v>983</v>
      </c>
      <c r="Q877" s="111">
        <v>1</v>
      </c>
      <c r="R877" s="109">
        <v>40</v>
      </c>
      <c r="S877" s="109"/>
      <c r="T877" s="109" t="s">
        <v>7</v>
      </c>
      <c r="U877" s="108">
        <v>1</v>
      </c>
      <c r="V877" s="109">
        <v>2008</v>
      </c>
      <c r="W877" s="108">
        <f>IF(Table1[[#This Row],[ExpenditureDetails1]]=2010,1,(2010-Table1[[#This Row],[ExpenditureDetails1]]))</f>
        <v>2</v>
      </c>
      <c r="X877" s="109">
        <v>0.5</v>
      </c>
      <c r="Y877" s="174">
        <f>Table1[[#This Row],[ExpenditureDetails3]]*100000</f>
        <v>50000</v>
      </c>
      <c r="Z877" s="174">
        <f>Table1[[#This Row],[ExpenditureDetails4]]/Table1[[#This Row],[Component detail 4]]</f>
        <v>50000</v>
      </c>
      <c r="AA877" s="109">
        <v>1</v>
      </c>
      <c r="AB877" s="109">
        <v>30</v>
      </c>
      <c r="AC877" s="174">
        <f>IF(ISNUMBER([ExpenditureDetails4]),[ExpenditureDetails4]*HLOOKUP([ExpenditureDetails1],'Currency Conversion'!$A$6:$BE$45,19,FALSE),"No Data")</f>
        <v>57370.154155220567</v>
      </c>
      <c r="AD877" s="174">
        <f>Table1[[#This Row],[Calculations1]]/exchange_rate_2010</f>
        <v>1254.6557730487345</v>
      </c>
      <c r="AE8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1912.3384718406855</v>
      </c>
      <c r="AF877" s="174">
        <f>Table1[[#This Row],[Calculations3]]/exchange_rate_2010</f>
        <v>41.821859101624483</v>
      </c>
      <c r="AG877" s="110"/>
      <c r="AH877" s="53"/>
      <c r="BD877" s="36"/>
      <c r="BE877" s="36"/>
      <c r="BF877" s="36"/>
      <c r="BG877" s="36"/>
      <c r="BH877" s="36"/>
      <c r="BI877" s="36"/>
      <c r="BJ877" s="36"/>
      <c r="BK877" s="48"/>
      <c r="BL877" s="36"/>
      <c r="BM877" s="36"/>
      <c r="BN877" s="36"/>
      <c r="BO877" s="36"/>
      <c r="BP877" s="36"/>
      <c r="BQ877" s="36"/>
      <c r="BR877" s="36"/>
    </row>
    <row r="878" spans="2:70" ht="15" customHeight="1">
      <c r="B878" s="48">
        <v>1008</v>
      </c>
      <c r="C878" s="48" t="s">
        <v>1703</v>
      </c>
      <c r="D878" s="108">
        <v>1768</v>
      </c>
      <c r="E878" s="109" t="s">
        <v>2508</v>
      </c>
      <c r="F878" s="109" t="s">
        <v>2509</v>
      </c>
      <c r="G878" s="109" t="s">
        <v>663</v>
      </c>
      <c r="H878" s="108" t="s">
        <v>1052</v>
      </c>
      <c r="I878" s="108" t="s">
        <v>2855</v>
      </c>
      <c r="J878" s="108" t="s">
        <v>2852</v>
      </c>
      <c r="K878" s="108" t="s">
        <v>2859</v>
      </c>
      <c r="L878" s="108">
        <v>11</v>
      </c>
      <c r="M878" s="110" t="s">
        <v>2618</v>
      </c>
      <c r="N878" s="111" t="s">
        <v>1728</v>
      </c>
      <c r="O878" s="111" t="s">
        <v>501</v>
      </c>
      <c r="P878" s="111" t="s">
        <v>983</v>
      </c>
      <c r="Q878" s="111">
        <v>1</v>
      </c>
      <c r="R878" s="109">
        <v>40</v>
      </c>
      <c r="S878" s="109"/>
      <c r="T878" s="109" t="s">
        <v>7</v>
      </c>
      <c r="U878" s="108">
        <v>1</v>
      </c>
      <c r="V878" s="109">
        <v>1998</v>
      </c>
      <c r="W878" s="108">
        <f>IF(Table1[[#This Row],[ExpenditureDetails1]]=2010,1,(2010-Table1[[#This Row],[ExpenditureDetails1]]))</f>
        <v>12</v>
      </c>
      <c r="X878" s="109">
        <v>0.35</v>
      </c>
      <c r="Y878" s="174">
        <f>Table1[[#This Row],[ExpenditureDetails3]]*100000</f>
        <v>35000</v>
      </c>
      <c r="Z878" s="174">
        <f>Table1[[#This Row],[ExpenditureDetails4]]/Table1[[#This Row],[Component detail 4]]</f>
        <v>35000</v>
      </c>
      <c r="AA878" s="109">
        <v>1</v>
      </c>
      <c r="AB878" s="109">
        <v>30</v>
      </c>
      <c r="AC878" s="174">
        <f>IF(ISNUMBER([ExpenditureDetails4]),[ExpenditureDetails4]*HLOOKUP([ExpenditureDetails1],'Currency Conversion'!$A$6:$BE$45,19,FALSE),"No Data")</f>
        <v>65766.888914632655</v>
      </c>
      <c r="AD878" s="174">
        <f>Table1[[#This Row],[Calculations1]]/exchange_rate_2010</f>
        <v>1438.288044842041</v>
      </c>
      <c r="AE8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2192.229630487755</v>
      </c>
      <c r="AF878" s="174">
        <f>Table1[[#This Row],[Calculations3]]/exchange_rate_2010</f>
        <v>47.942934828068033</v>
      </c>
      <c r="AG878" s="110"/>
      <c r="AH878" s="53"/>
      <c r="BD878" s="36"/>
      <c r="BE878" s="36"/>
      <c r="BF878" s="36"/>
      <c r="BG878" s="36"/>
      <c r="BH878" s="36"/>
      <c r="BI878" s="36"/>
      <c r="BJ878" s="36"/>
      <c r="BK878" s="48"/>
      <c r="BL878" s="36"/>
      <c r="BM878" s="36"/>
      <c r="BN878" s="36"/>
      <c r="BO878" s="36"/>
      <c r="BP878" s="36"/>
      <c r="BQ878" s="36"/>
      <c r="BR878" s="36"/>
    </row>
    <row r="879" spans="2:70" ht="15" customHeight="1">
      <c r="B879" s="48">
        <v>1009</v>
      </c>
      <c r="C879" s="48" t="s">
        <v>1703</v>
      </c>
      <c r="D879" s="108">
        <v>1768</v>
      </c>
      <c r="E879" s="109" t="s">
        <v>2508</v>
      </c>
      <c r="F879" s="109" t="s">
        <v>2509</v>
      </c>
      <c r="G879" s="109" t="s">
        <v>663</v>
      </c>
      <c r="H879" s="108" t="s">
        <v>1052</v>
      </c>
      <c r="I879" s="108" t="s">
        <v>2855</v>
      </c>
      <c r="J879" s="108" t="s">
        <v>2852</v>
      </c>
      <c r="K879" s="108" t="s">
        <v>2859</v>
      </c>
      <c r="L879" s="108">
        <v>11</v>
      </c>
      <c r="M879" s="110" t="s">
        <v>2618</v>
      </c>
      <c r="N879" s="111" t="s">
        <v>1717</v>
      </c>
      <c r="O879" s="111"/>
      <c r="P879" s="111" t="s">
        <v>576</v>
      </c>
      <c r="Q879" s="111">
        <v>1</v>
      </c>
      <c r="R879" s="109"/>
      <c r="S879" s="109"/>
      <c r="T879" s="109" t="s">
        <v>31</v>
      </c>
      <c r="U879" s="108">
        <v>3</v>
      </c>
      <c r="V879" s="109">
        <v>2008</v>
      </c>
      <c r="W879" s="108"/>
      <c r="X879" s="109">
        <v>0.12</v>
      </c>
      <c r="Y879" s="174">
        <f>Table1[[#This Row],[ExpenditureDetails3]]*100000</f>
        <v>12000</v>
      </c>
      <c r="Z879" s="174">
        <f>Table1[[#This Row],[ExpenditureDetails4]]/Table1[[#This Row],[Component detail 4]]</f>
        <v>12000</v>
      </c>
      <c r="AA879" s="109">
        <v>1</v>
      </c>
      <c r="AB879" s="109"/>
      <c r="AC879" s="174">
        <f>IF(ISNUMBER([ExpenditureDetails4]),[ExpenditureDetails4]*HLOOKUP([ExpenditureDetails1],'Currency Conversion'!$A$6:$BE$45,19,FALSE),"No Data")</f>
        <v>13768.836997252936</v>
      </c>
      <c r="AD879" s="174">
        <f>Table1[[#This Row],[Calculations1]]/exchange_rate_2010</f>
        <v>301.1173855316963</v>
      </c>
      <c r="AE8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13768.836997252936</v>
      </c>
      <c r="AF879" s="174">
        <f>Table1[[#This Row],[Calculations3]]/exchange_rate_2010</f>
        <v>301.1173855316963</v>
      </c>
      <c r="AG879" s="110"/>
      <c r="AH879" s="53"/>
      <c r="BD879" s="36"/>
      <c r="BE879" s="36"/>
      <c r="BF879" s="36"/>
      <c r="BG879" s="36"/>
      <c r="BH879" s="36"/>
      <c r="BI879" s="36"/>
      <c r="BJ879" s="36"/>
      <c r="BK879" s="48"/>
      <c r="BL879" s="36"/>
      <c r="BM879" s="36"/>
      <c r="BN879" s="36"/>
      <c r="BO879" s="36"/>
      <c r="BP879" s="36"/>
      <c r="BQ879" s="36"/>
      <c r="BR879" s="36"/>
    </row>
    <row r="880" spans="2:70" ht="15" customHeight="1">
      <c r="B880" s="48">
        <v>1010</v>
      </c>
      <c r="C880" s="48" t="s">
        <v>1703</v>
      </c>
      <c r="D880" s="108">
        <v>1768</v>
      </c>
      <c r="E880" s="109" t="s">
        <v>2508</v>
      </c>
      <c r="F880" s="109" t="s">
        <v>2509</v>
      </c>
      <c r="G880" s="109" t="s">
        <v>663</v>
      </c>
      <c r="H880" s="108" t="s">
        <v>1052</v>
      </c>
      <c r="I880" s="108" t="s">
        <v>2855</v>
      </c>
      <c r="J880" s="108" t="s">
        <v>2852</v>
      </c>
      <c r="K880" s="108" t="s">
        <v>2859</v>
      </c>
      <c r="L880" s="108">
        <v>11</v>
      </c>
      <c r="M880" s="110" t="s">
        <v>2618</v>
      </c>
      <c r="N880" s="111" t="s">
        <v>1712</v>
      </c>
      <c r="O880" s="111" t="s">
        <v>2473</v>
      </c>
      <c r="P880" s="111" t="s">
        <v>1065</v>
      </c>
      <c r="Q880" s="109">
        <v>5</v>
      </c>
      <c r="R880" s="109"/>
      <c r="S880" s="109" t="s">
        <v>2392</v>
      </c>
      <c r="T880" s="109" t="s">
        <v>28</v>
      </c>
      <c r="U880" s="108">
        <v>2</v>
      </c>
      <c r="V880" s="109">
        <v>2009</v>
      </c>
      <c r="W880" s="108"/>
      <c r="X880" s="109">
        <v>5.2499999999999998E-2</v>
      </c>
      <c r="Y880" s="174">
        <f>Table1[[#This Row],[ExpenditureDetails3]]*100000</f>
        <v>5250</v>
      </c>
      <c r="Z880" s="174">
        <f>Table1[[#This Row],[ExpenditureDetails4]]/Table1[[#This Row],[Component detail 4]]</f>
        <v>1050</v>
      </c>
      <c r="AA880" s="109">
        <v>1</v>
      </c>
      <c r="AB880" s="109">
        <v>10</v>
      </c>
      <c r="AC880" s="174">
        <f>IF(ISNUMBER([ExpenditureDetails4]),[ExpenditureDetails4]*HLOOKUP([ExpenditureDetails1],'Currency Conversion'!$A$6:$BE$45,19,FALSE),"No Data")</f>
        <v>5645.9353119940442</v>
      </c>
      <c r="AD880" s="174">
        <f>Table1[[#This Row],[Calculations1]]/exchange_rate_2010</f>
        <v>123.47370227187081</v>
      </c>
      <c r="AE880" s="174" t="s">
        <v>2912</v>
      </c>
      <c r="AF880" s="174" t="s">
        <v>2912</v>
      </c>
      <c r="AG880" s="110"/>
      <c r="AH880" s="53"/>
      <c r="BD880" s="36"/>
      <c r="BE880" s="36"/>
      <c r="BF880" s="36"/>
      <c r="BG880" s="36"/>
      <c r="BH880" s="36"/>
      <c r="BI880" s="36"/>
      <c r="BJ880" s="36"/>
      <c r="BK880" s="48"/>
      <c r="BL880" s="36"/>
      <c r="BM880" s="36"/>
      <c r="BN880" s="36"/>
      <c r="BO880" s="36"/>
      <c r="BP880" s="36"/>
      <c r="BQ880" s="36"/>
      <c r="BR880" s="36"/>
    </row>
    <row r="881" spans="2:70" ht="15" customHeight="1">
      <c r="B881" s="48">
        <v>1013</v>
      </c>
      <c r="C881" s="48" t="s">
        <v>1703</v>
      </c>
      <c r="D881" s="108">
        <v>1768</v>
      </c>
      <c r="E881" s="109" t="s">
        <v>2508</v>
      </c>
      <c r="F881" s="109" t="s">
        <v>2509</v>
      </c>
      <c r="G881" s="109" t="s">
        <v>663</v>
      </c>
      <c r="H881" s="108" t="s">
        <v>1052</v>
      </c>
      <c r="I881" s="108" t="s">
        <v>2855</v>
      </c>
      <c r="J881" s="108" t="s">
        <v>2852</v>
      </c>
      <c r="K881" s="108" t="s">
        <v>2859</v>
      </c>
      <c r="L881" s="108">
        <v>11</v>
      </c>
      <c r="M881" s="110" t="s">
        <v>2618</v>
      </c>
      <c r="N881" s="111" t="s">
        <v>2474</v>
      </c>
      <c r="O881" s="111"/>
      <c r="P881" s="111" t="s">
        <v>77</v>
      </c>
      <c r="Q881" s="111">
        <v>1</v>
      </c>
      <c r="R881" s="109"/>
      <c r="S881" s="109"/>
      <c r="T881" s="109" t="s">
        <v>31</v>
      </c>
      <c r="U881" s="108">
        <v>3</v>
      </c>
      <c r="V881" s="109">
        <v>2008</v>
      </c>
      <c r="W881" s="108"/>
      <c r="X881" s="109">
        <v>0.01</v>
      </c>
      <c r="Y881" s="174">
        <f>Table1[[#This Row],[ExpenditureDetails3]]*100000</f>
        <v>1000</v>
      </c>
      <c r="Z881" s="174">
        <f>Table1[[#This Row],[ExpenditureDetails4]]/Table1[[#This Row],[Component detail 4]]</f>
        <v>1000</v>
      </c>
      <c r="AA881" s="109">
        <v>1</v>
      </c>
      <c r="AB881" s="109"/>
      <c r="AC881" s="174">
        <f>IF(ISNUMBER([ExpenditureDetails4]),[ExpenditureDetails4]*HLOOKUP([ExpenditureDetails1],'Currency Conversion'!$A$6:$BE$45,19,FALSE),"No Data")</f>
        <v>1147.4030831044113</v>
      </c>
      <c r="AD881" s="174">
        <f>Table1[[#This Row],[Calculations1]]/exchange_rate_2010</f>
        <v>25.09311546097469</v>
      </c>
      <c r="AE8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881" s="174">
        <f>Table1[[#This Row],[Calculations3]]/exchange_rate_2010</f>
        <v>25.09311546097469</v>
      </c>
      <c r="AG881" s="110"/>
      <c r="AH881" s="53"/>
      <c r="BD881" s="36"/>
      <c r="BE881" s="36"/>
      <c r="BF881" s="36"/>
      <c r="BG881" s="36"/>
      <c r="BH881" s="36"/>
      <c r="BI881" s="36"/>
      <c r="BJ881" s="36"/>
      <c r="BK881" s="48"/>
      <c r="BL881" s="36"/>
      <c r="BM881" s="36"/>
      <c r="BN881" s="36"/>
      <c r="BO881" s="36"/>
      <c r="BP881" s="36"/>
      <c r="BQ881" s="36"/>
      <c r="BR881" s="36"/>
    </row>
    <row r="882" spans="2:70" ht="15" customHeight="1">
      <c r="B882" s="48">
        <v>1015</v>
      </c>
      <c r="C882" s="113" t="s">
        <v>1703</v>
      </c>
      <c r="D882" s="108">
        <v>1880</v>
      </c>
      <c r="E882" s="109" t="s">
        <v>2508</v>
      </c>
      <c r="F882" s="109" t="s">
        <v>1817</v>
      </c>
      <c r="G882" s="109" t="s">
        <v>1509</v>
      </c>
      <c r="H882" s="109" t="s">
        <v>1561</v>
      </c>
      <c r="I882" s="109" t="s">
        <v>2856</v>
      </c>
      <c r="J882" s="109" t="s">
        <v>2852</v>
      </c>
      <c r="K882" s="109" t="s">
        <v>2859</v>
      </c>
      <c r="L882" s="109">
        <v>11</v>
      </c>
      <c r="M882" s="110" t="s">
        <v>2915</v>
      </c>
      <c r="N882" s="111" t="s">
        <v>1728</v>
      </c>
      <c r="O882" s="111"/>
      <c r="P882" s="111" t="s">
        <v>1225</v>
      </c>
      <c r="Q882" s="111">
        <v>1</v>
      </c>
      <c r="R882" s="111"/>
      <c r="S882" s="111"/>
      <c r="T882" s="109" t="s">
        <v>7</v>
      </c>
      <c r="U882" s="108">
        <v>1</v>
      </c>
      <c r="V882" s="109">
        <v>2002</v>
      </c>
      <c r="W882" s="108">
        <f>IF(Table1[[#This Row],[ExpenditureDetails1]]=2010,1,(2010-Table1[[#This Row],[ExpenditureDetails1]]))</f>
        <v>8</v>
      </c>
      <c r="X882" s="109">
        <v>1.5</v>
      </c>
      <c r="Y882" s="174">
        <f>Table1[[#This Row],[ExpenditureDetails3]]*100000</f>
        <v>150000</v>
      </c>
      <c r="Z882" s="174">
        <f>Table1[[#This Row],[ExpenditureDetails4]]/Table1[[#This Row],[Component detail 4]]</f>
        <v>150000</v>
      </c>
      <c r="AA882" s="109">
        <v>1</v>
      </c>
      <c r="AB882" s="109">
        <v>10</v>
      </c>
      <c r="AC882" s="174">
        <f>IF(ISNUMBER([ExpenditureDetails4]),[ExpenditureDetails4]*HLOOKUP([ExpenditureDetails1],'Currency Conversion'!$A$6:$BE$45,19,FALSE),"No Data")</f>
        <v>235763.27881849464</v>
      </c>
      <c r="AD882" s="174">
        <f>Table1[[#This Row],[Calculations1]]/exchange_rate_2010</f>
        <v>5156.0216840659368</v>
      </c>
      <c r="AE8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23576.327881849465</v>
      </c>
      <c r="AF882" s="174">
        <f>Table1[[#This Row],[Calculations3]]/exchange_rate_2010</f>
        <v>515.60216840659371</v>
      </c>
      <c r="AG882" s="110"/>
      <c r="AH882" s="53"/>
      <c r="BD882" s="36"/>
      <c r="BE882" s="36"/>
      <c r="BF882" s="36"/>
      <c r="BG882" s="36"/>
      <c r="BH882" s="36"/>
      <c r="BI882" s="36"/>
      <c r="BJ882" s="36"/>
      <c r="BK882" s="48"/>
      <c r="BL882" s="36"/>
      <c r="BM882" s="36"/>
      <c r="BN882" s="36"/>
      <c r="BO882" s="36"/>
      <c r="BP882" s="36"/>
      <c r="BQ882" s="36"/>
      <c r="BR882" s="36"/>
    </row>
    <row r="883" spans="2:70" ht="15" customHeight="1">
      <c r="B883" s="48">
        <v>1017</v>
      </c>
      <c r="C883" s="113" t="s">
        <v>1703</v>
      </c>
      <c r="D883" s="108">
        <v>1880</v>
      </c>
      <c r="E883" s="109" t="s">
        <v>2508</v>
      </c>
      <c r="F883" s="109" t="s">
        <v>1817</v>
      </c>
      <c r="G883" s="109" t="s">
        <v>1509</v>
      </c>
      <c r="H883" s="108" t="s">
        <v>1561</v>
      </c>
      <c r="I883" s="108" t="s">
        <v>2856</v>
      </c>
      <c r="J883" s="108" t="s">
        <v>2852</v>
      </c>
      <c r="K883" s="108" t="s">
        <v>2859</v>
      </c>
      <c r="L883" s="108">
        <v>11</v>
      </c>
      <c r="M883" s="110" t="s">
        <v>2915</v>
      </c>
      <c r="N883" s="111" t="s">
        <v>1722</v>
      </c>
      <c r="O883" s="111"/>
      <c r="P883" s="111" t="s">
        <v>1132</v>
      </c>
      <c r="Q883" s="111">
        <v>1</v>
      </c>
      <c r="R883" s="111"/>
      <c r="S883" s="111"/>
      <c r="T883" s="109" t="s">
        <v>24</v>
      </c>
      <c r="U883" s="108">
        <v>4</v>
      </c>
      <c r="V883" s="109">
        <v>2008</v>
      </c>
      <c r="W883" s="108">
        <f>IF(Table1[[#This Row],[ExpenditureDetails1]]=2010,1,(2010-Table1[[#This Row],[ExpenditureDetails1]]))</f>
        <v>2</v>
      </c>
      <c r="X883" s="109">
        <v>0.5</v>
      </c>
      <c r="Y883" s="174">
        <f>Table1[[#This Row],[ExpenditureDetails3]]*100000</f>
        <v>50000</v>
      </c>
      <c r="Z883" s="174">
        <f>Table1[[#This Row],[ExpenditureDetails4]]/Table1[[#This Row],[Component detail 4]]</f>
        <v>50000</v>
      </c>
      <c r="AA883" s="109">
        <v>1</v>
      </c>
      <c r="AB883" s="109">
        <v>10</v>
      </c>
      <c r="AC883" s="174">
        <f>IF(ISNUMBER([ExpenditureDetails4]),[ExpenditureDetails4]*HLOOKUP([ExpenditureDetails1],'Currency Conversion'!$A$6:$BE$45,19,FALSE),"No Data")</f>
        <v>57370.154155220567</v>
      </c>
      <c r="AD883" s="174">
        <f>Table1[[#This Row],[Calculations1]]/exchange_rate_2010</f>
        <v>1254.6557730487345</v>
      </c>
      <c r="AE8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57370.154155220567</v>
      </c>
      <c r="AF883" s="174">
        <f>Table1[[#This Row],[Calculations3]]/exchange_rate_2010</f>
        <v>1254.6557730487345</v>
      </c>
      <c r="AG883" s="110"/>
      <c r="AH883" s="53"/>
      <c r="BD883" s="36"/>
      <c r="BE883" s="36"/>
      <c r="BF883" s="36"/>
      <c r="BG883" s="36"/>
      <c r="BH883" s="36"/>
      <c r="BI883" s="36"/>
      <c r="BJ883" s="36"/>
      <c r="BK883" s="48"/>
      <c r="BL883" s="36"/>
      <c r="BM883" s="36"/>
      <c r="BN883" s="36"/>
      <c r="BO883" s="36"/>
      <c r="BP883" s="36"/>
      <c r="BQ883" s="36"/>
      <c r="BR883" s="36"/>
    </row>
    <row r="884" spans="2:70" ht="15" customHeight="1">
      <c r="B884" s="48">
        <v>1018</v>
      </c>
      <c r="C884" s="113" t="s">
        <v>1703</v>
      </c>
      <c r="D884" s="108">
        <v>1880</v>
      </c>
      <c r="E884" s="109" t="s">
        <v>2508</v>
      </c>
      <c r="F884" s="109" t="s">
        <v>1817</v>
      </c>
      <c r="G884" s="109" t="s">
        <v>1509</v>
      </c>
      <c r="H884" s="108" t="s">
        <v>1561</v>
      </c>
      <c r="I884" s="108" t="s">
        <v>2856</v>
      </c>
      <c r="J884" s="108" t="s">
        <v>2852</v>
      </c>
      <c r="K884" s="108" t="s">
        <v>2859</v>
      </c>
      <c r="L884" s="108">
        <v>11</v>
      </c>
      <c r="M884" s="110" t="s">
        <v>2915</v>
      </c>
      <c r="N884" s="111" t="s">
        <v>20</v>
      </c>
      <c r="O884" s="111" t="s">
        <v>2486</v>
      </c>
      <c r="P884" s="111" t="s">
        <v>1540</v>
      </c>
      <c r="Q884" s="111">
        <v>1</v>
      </c>
      <c r="R884" s="111"/>
      <c r="S884" s="111"/>
      <c r="T884" s="109" t="s">
        <v>7</v>
      </c>
      <c r="U884" s="108">
        <v>1</v>
      </c>
      <c r="V884" s="109">
        <v>2008</v>
      </c>
      <c r="W884" s="108">
        <f>IF(Table1[[#This Row],[ExpenditureDetails1]]=2010,1,(2010-Table1[[#This Row],[ExpenditureDetails1]]))</f>
        <v>2</v>
      </c>
      <c r="X884" s="109">
        <v>2.15</v>
      </c>
      <c r="Y884" s="174">
        <f>Table1[[#This Row],[ExpenditureDetails3]]*100000</f>
        <v>215000</v>
      </c>
      <c r="Z884" s="174">
        <f>Table1[[#This Row],[ExpenditureDetails4]]/Table1[[#This Row],[Component detail 4]]</f>
        <v>215000</v>
      </c>
      <c r="AA884" s="109">
        <v>1</v>
      </c>
      <c r="AB884" s="109">
        <v>10</v>
      </c>
      <c r="AC884" s="174">
        <f>IF(ISNUMBER([ExpenditureDetails4]),[ExpenditureDetails4]*HLOOKUP([ExpenditureDetails1],'Currency Conversion'!$A$6:$BE$45,19,FALSE),"No Data")</f>
        <v>246691.66286744844</v>
      </c>
      <c r="AD884" s="174">
        <f>Table1[[#This Row],[Calculations1]]/exchange_rate_2010</f>
        <v>5395.0198241095586</v>
      </c>
      <c r="AE8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24669.166286744843</v>
      </c>
      <c r="AF884" s="174">
        <f>Table1[[#This Row],[Calculations3]]/exchange_rate_2010</f>
        <v>539.50198241095586</v>
      </c>
      <c r="AG884" s="110"/>
      <c r="AH884" s="53"/>
      <c r="BD884" s="36"/>
      <c r="BE884" s="36"/>
      <c r="BF884" s="36"/>
      <c r="BG884" s="36"/>
      <c r="BH884" s="36"/>
      <c r="BI884" s="36"/>
      <c r="BJ884" s="36"/>
      <c r="BK884" s="48"/>
      <c r="BL884" s="36"/>
      <c r="BM884" s="36"/>
      <c r="BN884" s="36"/>
      <c r="BO884" s="36"/>
      <c r="BP884" s="36"/>
      <c r="BQ884" s="36"/>
      <c r="BR884" s="36"/>
    </row>
    <row r="885" spans="2:70" ht="15" customHeight="1">
      <c r="B885" s="48">
        <v>1020</v>
      </c>
      <c r="C885" s="113" t="s">
        <v>1703</v>
      </c>
      <c r="D885" s="108">
        <v>1880</v>
      </c>
      <c r="E885" s="109" t="s">
        <v>2508</v>
      </c>
      <c r="F885" s="109" t="s">
        <v>1817</v>
      </c>
      <c r="G885" s="109" t="s">
        <v>1509</v>
      </c>
      <c r="H885" s="108" t="s">
        <v>1561</v>
      </c>
      <c r="I885" s="108" t="s">
        <v>2856</v>
      </c>
      <c r="J885" s="108" t="s">
        <v>2852</v>
      </c>
      <c r="K885" s="108" t="s">
        <v>2859</v>
      </c>
      <c r="L885" s="108">
        <v>11</v>
      </c>
      <c r="M885" s="110" t="s">
        <v>2915</v>
      </c>
      <c r="N885" s="111"/>
      <c r="O885" s="111"/>
      <c r="P885" s="111" t="s">
        <v>386</v>
      </c>
      <c r="Q885" s="111">
        <v>1</v>
      </c>
      <c r="R885" s="109"/>
      <c r="S885" s="109"/>
      <c r="T885" s="109" t="s">
        <v>31</v>
      </c>
      <c r="U885" s="108">
        <v>3</v>
      </c>
      <c r="V885" s="109">
        <v>2008</v>
      </c>
      <c r="W885" s="108"/>
      <c r="X885" s="109">
        <v>1.49</v>
      </c>
      <c r="Y885" s="174">
        <f>Table1[[#This Row],[ExpenditureDetails3]]*100000</f>
        <v>149000</v>
      </c>
      <c r="Z885" s="174">
        <f>Table1[[#This Row],[ExpenditureDetails4]]/Table1[[#This Row],[Component detail 4]]</f>
        <v>149000</v>
      </c>
      <c r="AA885" s="109">
        <v>1</v>
      </c>
      <c r="AB885" s="109"/>
      <c r="AC885" s="174">
        <f>IF(ISNUMBER([ExpenditureDetails4]),[ExpenditureDetails4]*HLOOKUP([ExpenditureDetails1],'Currency Conversion'!$A$6:$BE$45,19,FALSE),"No Data")</f>
        <v>170963.05938255729</v>
      </c>
      <c r="AD885" s="174">
        <f>Table1[[#This Row],[Calculations1]]/exchange_rate_2010</f>
        <v>3738.8742036852291</v>
      </c>
      <c r="AE8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170963.05938255729</v>
      </c>
      <c r="AF885" s="174">
        <f>Table1[[#This Row],[Calculations3]]/exchange_rate_2010</f>
        <v>3738.8742036852291</v>
      </c>
      <c r="AG885" s="110"/>
      <c r="AH885" s="53"/>
      <c r="BD885" s="36"/>
      <c r="BE885" s="36"/>
      <c r="BF885" s="36"/>
      <c r="BG885" s="36"/>
      <c r="BH885" s="36"/>
      <c r="BI885" s="36"/>
      <c r="BJ885" s="36"/>
      <c r="BK885" s="48"/>
      <c r="BL885" s="36"/>
      <c r="BM885" s="36"/>
      <c r="BN885" s="36"/>
      <c r="BO885" s="36"/>
      <c r="BP885" s="36"/>
      <c r="BQ885" s="36"/>
      <c r="BR885" s="36"/>
    </row>
    <row r="886" spans="2:70" ht="15" customHeight="1">
      <c r="B886" s="48">
        <v>1021</v>
      </c>
      <c r="C886" s="113" t="s">
        <v>1703</v>
      </c>
      <c r="D886" s="108">
        <v>1880</v>
      </c>
      <c r="E886" s="109" t="s">
        <v>2508</v>
      </c>
      <c r="F886" s="109" t="s">
        <v>1817</v>
      </c>
      <c r="G886" s="109" t="s">
        <v>1509</v>
      </c>
      <c r="H886" s="108" t="s">
        <v>1561</v>
      </c>
      <c r="I886" s="108" t="s">
        <v>2856</v>
      </c>
      <c r="J886" s="108" t="s">
        <v>2852</v>
      </c>
      <c r="K886" s="108" t="s">
        <v>2859</v>
      </c>
      <c r="L886" s="108">
        <v>11</v>
      </c>
      <c r="M886" s="110" t="s">
        <v>2915</v>
      </c>
      <c r="N886" s="111" t="s">
        <v>1728</v>
      </c>
      <c r="O886" s="111" t="s">
        <v>501</v>
      </c>
      <c r="P886" s="111" t="s">
        <v>163</v>
      </c>
      <c r="Q886" s="111">
        <v>1</v>
      </c>
      <c r="R886" s="111">
        <v>40</v>
      </c>
      <c r="S886" s="111"/>
      <c r="T886" s="109" t="s">
        <v>7</v>
      </c>
      <c r="U886" s="108">
        <v>1</v>
      </c>
      <c r="V886" s="109">
        <v>2000</v>
      </c>
      <c r="W886" s="108">
        <f>IF(Table1[[#This Row],[ExpenditureDetails1]]=2010,1,(2010-Table1[[#This Row],[ExpenditureDetails1]]))</f>
        <v>10</v>
      </c>
      <c r="X886" s="109">
        <v>4.5</v>
      </c>
      <c r="Y886" s="174">
        <f>Table1[[#This Row],[ExpenditureDetails3]]*100000</f>
        <v>450000</v>
      </c>
      <c r="Z886" s="174">
        <f>Table1[[#This Row],[ExpenditureDetails4]]/Table1[[#This Row],[Component detail 4]]</f>
        <v>450000</v>
      </c>
      <c r="AA886" s="109">
        <v>1</v>
      </c>
      <c r="AB886" s="109">
        <v>30</v>
      </c>
      <c r="AC886" s="174">
        <f>IF(ISNUMBER([ExpenditureDetails4]),[ExpenditureDetails4]*HLOOKUP([ExpenditureDetails1],'Currency Conversion'!$A$6:$BE$45,19,FALSE),"No Data")</f>
        <v>754395.70700390683</v>
      </c>
      <c r="AD886" s="174">
        <f>Table1[[#This Row],[Calculations1]]/exchange_rate_2010</f>
        <v>16498.246220408721</v>
      </c>
      <c r="AE8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25146.523566796895</v>
      </c>
      <c r="AF886" s="174">
        <f>Table1[[#This Row],[Calculations3]]/exchange_rate_2010</f>
        <v>549.9415406802907</v>
      </c>
      <c r="AG886" s="110"/>
      <c r="AH886" s="53"/>
      <c r="BD886" s="36"/>
      <c r="BE886" s="36"/>
      <c r="BF886" s="36"/>
      <c r="BG886" s="36"/>
      <c r="BH886" s="36"/>
      <c r="BI886" s="36"/>
      <c r="BJ886" s="36"/>
      <c r="BK886" s="48"/>
      <c r="BL886" s="36"/>
      <c r="BM886" s="36"/>
      <c r="BN886" s="36"/>
      <c r="BO886" s="36"/>
      <c r="BP886" s="36"/>
      <c r="BQ886" s="36"/>
      <c r="BR886" s="36"/>
    </row>
    <row r="887" spans="2:70" ht="15" customHeight="1">
      <c r="B887" s="48">
        <v>1022</v>
      </c>
      <c r="C887" s="113" t="s">
        <v>1703</v>
      </c>
      <c r="D887" s="108">
        <v>1880</v>
      </c>
      <c r="E887" s="109" t="s">
        <v>2508</v>
      </c>
      <c r="F887" s="109" t="s">
        <v>1817</v>
      </c>
      <c r="G887" s="109" t="s">
        <v>1509</v>
      </c>
      <c r="H887" s="108" t="s">
        <v>1561</v>
      </c>
      <c r="I887" s="108" t="s">
        <v>2856</v>
      </c>
      <c r="J887" s="108" t="s">
        <v>2852</v>
      </c>
      <c r="K887" s="108" t="s">
        <v>2859</v>
      </c>
      <c r="L887" s="108">
        <v>11</v>
      </c>
      <c r="M887" s="110" t="s">
        <v>2915</v>
      </c>
      <c r="N887" s="111" t="s">
        <v>1722</v>
      </c>
      <c r="O887" s="111"/>
      <c r="P887" s="111" t="s">
        <v>1566</v>
      </c>
      <c r="Q887" s="111">
        <v>1</v>
      </c>
      <c r="R887" s="111"/>
      <c r="S887" s="111"/>
      <c r="T887" s="109" t="s">
        <v>24</v>
      </c>
      <c r="U887" s="108">
        <v>4</v>
      </c>
      <c r="V887" s="109">
        <v>2008</v>
      </c>
      <c r="W887" s="108">
        <f>IF(Table1[[#This Row],[ExpenditureDetails1]]=2010,1,(2010-Table1[[#This Row],[ExpenditureDetails1]]))</f>
        <v>2</v>
      </c>
      <c r="X887" s="109">
        <v>0.1</v>
      </c>
      <c r="Y887" s="174">
        <f>Table1[[#This Row],[ExpenditureDetails3]]*100000</f>
        <v>10000</v>
      </c>
      <c r="Z887" s="174">
        <f>Table1[[#This Row],[ExpenditureDetails4]]/Table1[[#This Row],[Component detail 4]]</f>
        <v>10000</v>
      </c>
      <c r="AA887" s="109">
        <v>1</v>
      </c>
      <c r="AB887" s="109">
        <v>10</v>
      </c>
      <c r="AC887" s="174">
        <f>IF(ISNUMBER([ExpenditureDetails4]),[ExpenditureDetails4]*HLOOKUP([ExpenditureDetails1],'Currency Conversion'!$A$6:$BE$45,19,FALSE),"No Data")</f>
        <v>11474.030831044112</v>
      </c>
      <c r="AD887" s="174">
        <f>Table1[[#This Row],[Calculations1]]/exchange_rate_2010</f>
        <v>250.9311546097469</v>
      </c>
      <c r="AE8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887" s="174">
        <f>Table1[[#This Row],[Calculations3]]/exchange_rate_2010</f>
        <v>250.9311546097469</v>
      </c>
      <c r="AG887" s="110"/>
      <c r="AH887" s="53"/>
      <c r="BD887" s="36"/>
      <c r="BE887" s="36"/>
      <c r="BF887" s="36"/>
      <c r="BG887" s="36"/>
      <c r="BH887" s="36"/>
      <c r="BI887" s="36"/>
      <c r="BJ887" s="36"/>
      <c r="BK887" s="48"/>
      <c r="BL887" s="36"/>
      <c r="BM887" s="36"/>
      <c r="BN887" s="36"/>
      <c r="BO887" s="36"/>
      <c r="BP887" s="36"/>
      <c r="BQ887" s="36"/>
      <c r="BR887" s="36"/>
    </row>
    <row r="888" spans="2:70" ht="15" customHeight="1">
      <c r="B888" s="48">
        <v>1023</v>
      </c>
      <c r="C888" s="113" t="s">
        <v>1703</v>
      </c>
      <c r="D888" s="108">
        <v>1880</v>
      </c>
      <c r="E888" s="109" t="s">
        <v>2508</v>
      </c>
      <c r="F888" s="109" t="s">
        <v>1817</v>
      </c>
      <c r="G888" s="109" t="s">
        <v>1509</v>
      </c>
      <c r="H888" s="108" t="s">
        <v>1561</v>
      </c>
      <c r="I888" s="108" t="s">
        <v>2856</v>
      </c>
      <c r="J888" s="108" t="s">
        <v>2852</v>
      </c>
      <c r="K888" s="108" t="s">
        <v>2859</v>
      </c>
      <c r="L888" s="108">
        <v>11</v>
      </c>
      <c r="M888" s="110" t="s">
        <v>2915</v>
      </c>
      <c r="N888" s="109" t="s">
        <v>1729</v>
      </c>
      <c r="O888" s="109" t="s">
        <v>519</v>
      </c>
      <c r="P888" s="109" t="s">
        <v>1510</v>
      </c>
      <c r="Q888" s="111">
        <v>1</v>
      </c>
      <c r="R888" s="111"/>
      <c r="S888" s="111"/>
      <c r="T888" s="109" t="s">
        <v>7</v>
      </c>
      <c r="U888" s="108">
        <v>1</v>
      </c>
      <c r="V888" s="109">
        <v>1980</v>
      </c>
      <c r="W888" s="108">
        <f>IF(Table1[[#This Row],[ExpenditureDetails1]]=2010,1,(2010-Table1[[#This Row],[ExpenditureDetails1]]))</f>
        <v>30</v>
      </c>
      <c r="X888" s="109">
        <v>0.5</v>
      </c>
      <c r="Y888" s="174">
        <f>Table1[[#This Row],[ExpenditureDetails3]]*100000</f>
        <v>50000</v>
      </c>
      <c r="Z888" s="174">
        <f>Table1[[#This Row],[ExpenditureDetails4]]/Table1[[#This Row],[Component detail 4]]</f>
        <v>50000</v>
      </c>
      <c r="AA888" s="109">
        <v>1</v>
      </c>
      <c r="AB888" s="109">
        <v>10</v>
      </c>
      <c r="AC888" s="174">
        <f>IF(ISNUMBER([ExpenditureDetails4]),[ExpenditureDetails4]*HLOOKUP([ExpenditureDetails1],'Currency Conversion'!$A$6:$BE$45,19,FALSE),"No Data")</f>
        <v>447005.84904748073</v>
      </c>
      <c r="AD888" s="174">
        <f>Table1[[#This Row],[Calculations1]]/exchange_rate_2010</f>
        <v>9775.7880792261694</v>
      </c>
      <c r="AE8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44700.584904748073</v>
      </c>
      <c r="AF888" s="174">
        <f>Table1[[#This Row],[Calculations3]]/exchange_rate_2010</f>
        <v>977.57880792261687</v>
      </c>
      <c r="AG888" s="110"/>
      <c r="AH888" s="53"/>
      <c r="BD888" s="36"/>
      <c r="BE888" s="36"/>
      <c r="BF888" s="36"/>
      <c r="BG888" s="36"/>
      <c r="BH888" s="36"/>
      <c r="BI888" s="36"/>
      <c r="BJ888" s="36"/>
      <c r="BK888" s="48"/>
      <c r="BL888" s="36"/>
      <c r="BM888" s="36"/>
      <c r="BN888" s="36"/>
      <c r="BO888" s="36"/>
      <c r="BP888" s="36"/>
      <c r="BQ888" s="36"/>
      <c r="BR888" s="36"/>
    </row>
    <row r="889" spans="2:70" ht="15" customHeight="1">
      <c r="B889" s="48">
        <v>1024</v>
      </c>
      <c r="C889" s="113" t="s">
        <v>1703</v>
      </c>
      <c r="D889" s="108">
        <v>1880</v>
      </c>
      <c r="E889" s="109" t="s">
        <v>2508</v>
      </c>
      <c r="F889" s="109" t="s">
        <v>1817</v>
      </c>
      <c r="G889" s="109" t="s">
        <v>1509</v>
      </c>
      <c r="H889" s="108" t="s">
        <v>1561</v>
      </c>
      <c r="I889" s="108" t="s">
        <v>2856</v>
      </c>
      <c r="J889" s="108" t="s">
        <v>2852</v>
      </c>
      <c r="K889" s="108" t="s">
        <v>2859</v>
      </c>
      <c r="L889" s="108">
        <v>11</v>
      </c>
      <c r="M889" s="110" t="s">
        <v>2915</v>
      </c>
      <c r="N889" s="109" t="s">
        <v>1729</v>
      </c>
      <c r="O889" s="109" t="s">
        <v>519</v>
      </c>
      <c r="P889" s="109" t="s">
        <v>1512</v>
      </c>
      <c r="Q889" s="111">
        <v>1</v>
      </c>
      <c r="R889" s="111"/>
      <c r="S889" s="111"/>
      <c r="T889" s="109" t="s">
        <v>7</v>
      </c>
      <c r="U889" s="108">
        <v>1</v>
      </c>
      <c r="V889" s="109">
        <v>2005</v>
      </c>
      <c r="W889" s="108">
        <f>IF(Table1[[#This Row],[ExpenditureDetails1]]=2010,1,(2010-Table1[[#This Row],[ExpenditureDetails1]]))</f>
        <v>5</v>
      </c>
      <c r="X889" s="109">
        <v>0.5</v>
      </c>
      <c r="Y889" s="174">
        <f>Table1[[#This Row],[ExpenditureDetails3]]*100000</f>
        <v>50000</v>
      </c>
      <c r="Z889" s="174">
        <f>Table1[[#This Row],[ExpenditureDetails4]]/Table1[[#This Row],[Component detail 4]]</f>
        <v>50000</v>
      </c>
      <c r="AA889" s="109">
        <v>1</v>
      </c>
      <c r="AB889" s="109">
        <v>10</v>
      </c>
      <c r="AC889" s="174">
        <f>IF(ISNUMBER([ExpenditureDetails4]),[ExpenditureDetails4]*HLOOKUP([ExpenditureDetails1],'Currency Conversion'!$A$6:$BE$45,19,FALSE),"No Data")</f>
        <v>67260.675367818505</v>
      </c>
      <c r="AD889" s="174">
        <f>Table1[[#This Row],[Calculations1]]/exchange_rate_2010</f>
        <v>1470.9563865048649</v>
      </c>
      <c r="AE8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6726.0675367818503</v>
      </c>
      <c r="AF889" s="174">
        <f>Table1[[#This Row],[Calculations3]]/exchange_rate_2010</f>
        <v>147.09563865048648</v>
      </c>
      <c r="AG889" s="110"/>
      <c r="AH889" s="53"/>
      <c r="BD889" s="36"/>
      <c r="BE889" s="36"/>
      <c r="BF889" s="36"/>
      <c r="BG889" s="36"/>
      <c r="BH889" s="36"/>
      <c r="BI889" s="36"/>
      <c r="BJ889" s="36"/>
      <c r="BK889" s="48"/>
      <c r="BL889" s="36"/>
      <c r="BM889" s="36"/>
      <c r="BN889" s="36"/>
      <c r="BO889" s="36"/>
      <c r="BP889" s="36"/>
      <c r="BQ889" s="36"/>
      <c r="BR889" s="36"/>
    </row>
    <row r="890" spans="2:70" ht="15" customHeight="1">
      <c r="B890" s="48">
        <v>1025</v>
      </c>
      <c r="C890" s="113" t="s">
        <v>1703</v>
      </c>
      <c r="D890" s="108">
        <v>1880</v>
      </c>
      <c r="E890" s="109" t="s">
        <v>2508</v>
      </c>
      <c r="F890" s="109" t="s">
        <v>1817</v>
      </c>
      <c r="G890" s="109" t="s">
        <v>1509</v>
      </c>
      <c r="H890" s="108" t="s">
        <v>1561</v>
      </c>
      <c r="I890" s="108" t="s">
        <v>2856</v>
      </c>
      <c r="J890" s="108" t="s">
        <v>2852</v>
      </c>
      <c r="K890" s="108" t="s">
        <v>2859</v>
      </c>
      <c r="L890" s="108">
        <v>11</v>
      </c>
      <c r="M890" s="110" t="s">
        <v>2915</v>
      </c>
      <c r="N890" s="109" t="s">
        <v>1729</v>
      </c>
      <c r="O890" s="109" t="s">
        <v>519</v>
      </c>
      <c r="P890" s="109" t="s">
        <v>1513</v>
      </c>
      <c r="Q890" s="111">
        <v>1</v>
      </c>
      <c r="R890" s="111"/>
      <c r="S890" s="111"/>
      <c r="T890" s="109" t="s">
        <v>7</v>
      </c>
      <c r="U890" s="108">
        <v>1</v>
      </c>
      <c r="V890" s="109">
        <v>1983</v>
      </c>
      <c r="W890" s="108">
        <f>IF(Table1[[#This Row],[ExpenditureDetails1]]=2010,1,(2010-Table1[[#This Row],[ExpenditureDetails1]]))</f>
        <v>27</v>
      </c>
      <c r="X890" s="109">
        <v>0.5</v>
      </c>
      <c r="Y890" s="174">
        <f>Table1[[#This Row],[ExpenditureDetails3]]*100000</f>
        <v>50000</v>
      </c>
      <c r="Z890" s="174">
        <f>Table1[[#This Row],[ExpenditureDetails4]]/Table1[[#This Row],[Component detail 4]]</f>
        <v>50000</v>
      </c>
      <c r="AA890" s="109">
        <v>1</v>
      </c>
      <c r="AB890" s="109">
        <v>10</v>
      </c>
      <c r="AC890" s="174">
        <f>IF(ISNUMBER([ExpenditureDetails4]),[ExpenditureDetails4]*HLOOKUP([ExpenditureDetails1],'Currency Conversion'!$A$6:$BE$45,19,FALSE),"No Data")</f>
        <v>334578.88393214985</v>
      </c>
      <c r="AD890" s="174">
        <f>Table1[[#This Row],[Calculations1]]/exchange_rate_2010</f>
        <v>7317.0681593414383</v>
      </c>
      <c r="AE8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33457.888393214984</v>
      </c>
      <c r="AF890" s="174">
        <f>Table1[[#This Row],[Calculations3]]/exchange_rate_2010</f>
        <v>731.70681593414383</v>
      </c>
      <c r="AG890" s="110"/>
      <c r="AH890" s="53"/>
      <c r="BD890" s="36"/>
      <c r="BE890" s="36"/>
      <c r="BF890" s="36"/>
      <c r="BG890" s="36"/>
      <c r="BH890" s="36"/>
      <c r="BI890" s="36"/>
      <c r="BJ890" s="36"/>
      <c r="BK890" s="48"/>
      <c r="BL890" s="36"/>
      <c r="BM890" s="36"/>
      <c r="BN890" s="36"/>
      <c r="BO890" s="36"/>
      <c r="BP890" s="36"/>
      <c r="BQ890" s="36"/>
      <c r="BR890" s="36"/>
    </row>
    <row r="891" spans="2:70" ht="15" customHeight="1">
      <c r="B891" s="48">
        <v>1026</v>
      </c>
      <c r="C891" s="113" t="s">
        <v>1703</v>
      </c>
      <c r="D891" s="108">
        <v>1880</v>
      </c>
      <c r="E891" s="109" t="s">
        <v>2508</v>
      </c>
      <c r="F891" s="109" t="s">
        <v>1817</v>
      </c>
      <c r="G891" s="109" t="s">
        <v>1509</v>
      </c>
      <c r="H891" s="108" t="s">
        <v>1561</v>
      </c>
      <c r="I891" s="108" t="s">
        <v>2856</v>
      </c>
      <c r="J891" s="108" t="s">
        <v>2852</v>
      </c>
      <c r="K891" s="108" t="s">
        <v>2859</v>
      </c>
      <c r="L891" s="108">
        <v>11</v>
      </c>
      <c r="M891" s="110" t="s">
        <v>2915</v>
      </c>
      <c r="N891" s="109" t="s">
        <v>1729</v>
      </c>
      <c r="O891" s="109" t="s">
        <v>519</v>
      </c>
      <c r="P891" s="109" t="s">
        <v>1514</v>
      </c>
      <c r="Q891" s="111">
        <v>1</v>
      </c>
      <c r="R891" s="111"/>
      <c r="S891" s="111"/>
      <c r="T891" s="109" t="s">
        <v>7</v>
      </c>
      <c r="U891" s="108">
        <v>1</v>
      </c>
      <c r="V891" s="109">
        <v>1999</v>
      </c>
      <c r="W891" s="108">
        <f>IF(Table1[[#This Row],[ExpenditureDetails1]]=2010,1,(2010-Table1[[#This Row],[ExpenditureDetails1]]))</f>
        <v>11</v>
      </c>
      <c r="X891" s="109">
        <v>0.6</v>
      </c>
      <c r="Y891" s="174">
        <f>Table1[[#This Row],[ExpenditureDetails3]]*100000</f>
        <v>60000</v>
      </c>
      <c r="Z891" s="174">
        <f>Table1[[#This Row],[ExpenditureDetails4]]/Table1[[#This Row],[Component detail 4]]</f>
        <v>60000</v>
      </c>
      <c r="AA891" s="109">
        <v>1</v>
      </c>
      <c r="AB891" s="109">
        <v>10</v>
      </c>
      <c r="AC891" s="174">
        <f>IF(ISNUMBER([ExpenditureDetails4]),[ExpenditureDetails4]*HLOOKUP([ExpenditureDetails1],'Currency Conversion'!$A$6:$BE$45,19,FALSE),"No Data")</f>
        <v>104408.79307626876</v>
      </c>
      <c r="AD891" s="174">
        <f>Table1[[#This Row],[Calculations1]]/exchange_rate_2010</f>
        <v>2283.3666201378142</v>
      </c>
      <c r="AE8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10440.879307626876</v>
      </c>
      <c r="AF891" s="174">
        <f>Table1[[#This Row],[Calculations3]]/exchange_rate_2010</f>
        <v>228.33666201378139</v>
      </c>
      <c r="AG891" s="110"/>
      <c r="AH891" s="53"/>
      <c r="BD891" s="36"/>
      <c r="BE891" s="36"/>
      <c r="BF891" s="36"/>
      <c r="BG891" s="36"/>
      <c r="BH891" s="36"/>
      <c r="BI891" s="36"/>
      <c r="BJ891" s="36"/>
      <c r="BK891" s="48"/>
      <c r="BL891" s="36"/>
      <c r="BM891" s="36"/>
      <c r="BN891" s="36"/>
      <c r="BO891" s="36"/>
      <c r="BP891" s="36"/>
      <c r="BQ891" s="36"/>
      <c r="BR891" s="36"/>
    </row>
    <row r="892" spans="2:70" ht="15" customHeight="1">
      <c r="B892" s="48">
        <v>1027</v>
      </c>
      <c r="C892" s="113" t="s">
        <v>1703</v>
      </c>
      <c r="D892" s="108">
        <v>1880</v>
      </c>
      <c r="E892" s="109" t="s">
        <v>2508</v>
      </c>
      <c r="F892" s="109" t="s">
        <v>1817</v>
      </c>
      <c r="G892" s="109" t="s">
        <v>1509</v>
      </c>
      <c r="H892" s="108" t="s">
        <v>1561</v>
      </c>
      <c r="I892" s="108" t="s">
        <v>2856</v>
      </c>
      <c r="J892" s="108" t="s">
        <v>2852</v>
      </c>
      <c r="K892" s="108" t="s">
        <v>2859</v>
      </c>
      <c r="L892" s="108">
        <v>11</v>
      </c>
      <c r="M892" s="110" t="s">
        <v>2915</v>
      </c>
      <c r="N892" s="109" t="s">
        <v>1729</v>
      </c>
      <c r="O892" s="109" t="s">
        <v>519</v>
      </c>
      <c r="P892" s="109" t="s">
        <v>1515</v>
      </c>
      <c r="Q892" s="111">
        <v>1</v>
      </c>
      <c r="R892" s="111"/>
      <c r="S892" s="111"/>
      <c r="T892" s="109" t="s">
        <v>7</v>
      </c>
      <c r="U892" s="108">
        <v>1</v>
      </c>
      <c r="V892" s="109">
        <v>2005</v>
      </c>
      <c r="W892" s="108">
        <f>IF(Table1[[#This Row],[ExpenditureDetails1]]=2010,1,(2010-Table1[[#This Row],[ExpenditureDetails1]]))</f>
        <v>5</v>
      </c>
      <c r="X892" s="109">
        <v>0.55000000000000004</v>
      </c>
      <c r="Y892" s="174">
        <f>Table1[[#This Row],[ExpenditureDetails3]]*100000</f>
        <v>55000.000000000007</v>
      </c>
      <c r="Z892" s="174">
        <f>Table1[[#This Row],[ExpenditureDetails4]]/Table1[[#This Row],[Component detail 4]]</f>
        <v>55000.000000000007</v>
      </c>
      <c r="AA892" s="109">
        <v>1</v>
      </c>
      <c r="AB892" s="109">
        <v>10</v>
      </c>
      <c r="AC892" s="174">
        <f>IF(ISNUMBER([ExpenditureDetails4]),[ExpenditureDetails4]*HLOOKUP([ExpenditureDetails1],'Currency Conversion'!$A$6:$BE$45,19,FALSE),"No Data")</f>
        <v>73986.742904600367</v>
      </c>
      <c r="AD892" s="174">
        <f>Table1[[#This Row],[Calculations1]]/exchange_rate_2010</f>
        <v>1618.0520251553517</v>
      </c>
      <c r="AE8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7398.6742904600369</v>
      </c>
      <c r="AF892" s="174">
        <f>Table1[[#This Row],[Calculations3]]/exchange_rate_2010</f>
        <v>161.80520251553517</v>
      </c>
      <c r="AG892" s="110"/>
      <c r="AH892" s="53"/>
      <c r="BD892" s="36"/>
      <c r="BE892" s="36"/>
      <c r="BF892" s="36"/>
      <c r="BG892" s="36"/>
      <c r="BH892" s="36"/>
      <c r="BI892" s="36"/>
      <c r="BJ892" s="36"/>
      <c r="BK892" s="48"/>
      <c r="BL892" s="36"/>
      <c r="BM892" s="36"/>
      <c r="BN892" s="36"/>
      <c r="BO892" s="36"/>
      <c r="BP892" s="36"/>
      <c r="BQ892" s="36"/>
      <c r="BR892" s="36"/>
    </row>
    <row r="893" spans="2:70" ht="15" customHeight="1">
      <c r="B893" s="48">
        <v>1028</v>
      </c>
      <c r="C893" s="113" t="s">
        <v>1703</v>
      </c>
      <c r="D893" s="108">
        <v>1880</v>
      </c>
      <c r="E893" s="109" t="s">
        <v>2508</v>
      </c>
      <c r="F893" s="109" t="s">
        <v>1817</v>
      </c>
      <c r="G893" s="109" t="s">
        <v>1509</v>
      </c>
      <c r="H893" s="108" t="s">
        <v>1561</v>
      </c>
      <c r="I893" s="108" t="s">
        <v>2856</v>
      </c>
      <c r="J893" s="108" t="s">
        <v>2852</v>
      </c>
      <c r="K893" s="108" t="s">
        <v>2859</v>
      </c>
      <c r="L893" s="108">
        <v>11</v>
      </c>
      <c r="M893" s="110" t="s">
        <v>2915</v>
      </c>
      <c r="N893" s="111" t="s">
        <v>1729</v>
      </c>
      <c r="O893" s="111" t="s">
        <v>210</v>
      </c>
      <c r="P893" s="111" t="s">
        <v>1562</v>
      </c>
      <c r="Q893" s="111">
        <v>2</v>
      </c>
      <c r="R893" s="111"/>
      <c r="S893" s="111"/>
      <c r="T893" s="109" t="s">
        <v>7</v>
      </c>
      <c r="U893" s="108">
        <v>1</v>
      </c>
      <c r="V893" s="109">
        <v>2008</v>
      </c>
      <c r="W893" s="108">
        <f>IF(Table1[[#This Row],[ExpenditureDetails1]]=2010,1,(2010-Table1[[#This Row],[ExpenditureDetails1]]))</f>
        <v>2</v>
      </c>
      <c r="X893" s="109">
        <v>0.5</v>
      </c>
      <c r="Y893" s="174">
        <f>Table1[[#This Row],[ExpenditureDetails3]]*100000</f>
        <v>50000</v>
      </c>
      <c r="Z893" s="174">
        <f>Table1[[#This Row],[ExpenditureDetails4]]/Table1[[#This Row],[Component detail 4]]</f>
        <v>25000</v>
      </c>
      <c r="AA893" s="109">
        <v>1</v>
      </c>
      <c r="AB893" s="109">
        <v>10</v>
      </c>
      <c r="AC893" s="174">
        <f>IF(ISNUMBER([ExpenditureDetails4]),[ExpenditureDetails4]*HLOOKUP([ExpenditureDetails1],'Currency Conversion'!$A$6:$BE$45,19,FALSE),"No Data")</f>
        <v>57370.154155220567</v>
      </c>
      <c r="AD893" s="174">
        <f>Table1[[#This Row],[Calculations1]]/exchange_rate_2010</f>
        <v>1254.6557730487345</v>
      </c>
      <c r="AE8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5737.0154155220571</v>
      </c>
      <c r="AF893" s="174">
        <f>Table1[[#This Row],[Calculations3]]/exchange_rate_2010</f>
        <v>125.46557730487346</v>
      </c>
      <c r="AG893" s="110"/>
      <c r="AH893" s="53"/>
      <c r="BD893" s="36"/>
      <c r="BE893" s="36"/>
      <c r="BF893" s="36"/>
      <c r="BG893" s="36"/>
      <c r="BH893" s="36"/>
      <c r="BI893" s="36"/>
      <c r="BJ893" s="36"/>
      <c r="BK893" s="48"/>
      <c r="BL893" s="36"/>
      <c r="BM893" s="36"/>
      <c r="BN893" s="36"/>
      <c r="BO893" s="36"/>
      <c r="BP893" s="36"/>
      <c r="BQ893" s="36"/>
      <c r="BR893" s="36"/>
    </row>
    <row r="894" spans="2:70" ht="15" customHeight="1">
      <c r="B894" s="48">
        <v>1029</v>
      </c>
      <c r="C894" s="113" t="s">
        <v>1703</v>
      </c>
      <c r="D894" s="108">
        <v>1880</v>
      </c>
      <c r="E894" s="109" t="s">
        <v>2508</v>
      </c>
      <c r="F894" s="109" t="s">
        <v>1817</v>
      </c>
      <c r="G894" s="109" t="s">
        <v>1509</v>
      </c>
      <c r="H894" s="108" t="s">
        <v>1561</v>
      </c>
      <c r="I894" s="108" t="s">
        <v>2856</v>
      </c>
      <c r="J894" s="108" t="s">
        <v>2852</v>
      </c>
      <c r="K894" s="108" t="s">
        <v>2859</v>
      </c>
      <c r="L894" s="108">
        <v>11</v>
      </c>
      <c r="M894" s="110" t="s">
        <v>2915</v>
      </c>
      <c r="N894" s="109" t="s">
        <v>1712</v>
      </c>
      <c r="O894" s="111"/>
      <c r="P894" s="111" t="s">
        <v>153</v>
      </c>
      <c r="Q894" s="111">
        <v>1</v>
      </c>
      <c r="R894" s="111">
        <v>7.5</v>
      </c>
      <c r="S894" s="111"/>
      <c r="T894" s="109" t="s">
        <v>7</v>
      </c>
      <c r="U894" s="108">
        <v>1</v>
      </c>
      <c r="V894" s="109">
        <v>2002</v>
      </c>
      <c r="W894" s="108">
        <f>IF(Table1[[#This Row],[ExpenditureDetails1]]=2010,1,(2010-Table1[[#This Row],[ExpenditureDetails1]]))</f>
        <v>8</v>
      </c>
      <c r="X894" s="109">
        <v>0.4</v>
      </c>
      <c r="Y894" s="174">
        <f>Table1[[#This Row],[ExpenditureDetails3]]*100000</f>
        <v>40000</v>
      </c>
      <c r="Z894" s="174">
        <f>Table1[[#This Row],[ExpenditureDetails4]]/Table1[[#This Row],[Component detail 4]]</f>
        <v>40000</v>
      </c>
      <c r="AA894" s="109">
        <v>1</v>
      </c>
      <c r="AB894" s="109">
        <v>10</v>
      </c>
      <c r="AC894" s="174">
        <f>IF(ISNUMBER([ExpenditureDetails4]),[ExpenditureDetails4]*HLOOKUP([ExpenditureDetails1],'Currency Conversion'!$A$6:$BE$45,19,FALSE),"No Data")</f>
        <v>62870.207684931898</v>
      </c>
      <c r="AD894" s="174">
        <f>Table1[[#This Row],[Calculations1]]/exchange_rate_2010</f>
        <v>1374.9391157509162</v>
      </c>
      <c r="AE8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6287.0207684931902</v>
      </c>
      <c r="AF894" s="174">
        <f>Table1[[#This Row],[Calculations3]]/exchange_rate_2010</f>
        <v>137.49391157509163</v>
      </c>
      <c r="AG894" s="110"/>
      <c r="AH894" s="53"/>
      <c r="BD894" s="36"/>
      <c r="BE894" s="36"/>
      <c r="BF894" s="36"/>
      <c r="BG894" s="36"/>
      <c r="BH894" s="36"/>
      <c r="BI894" s="36"/>
      <c r="BJ894" s="36"/>
      <c r="BK894" s="48"/>
      <c r="BL894" s="36"/>
      <c r="BM894" s="36"/>
      <c r="BN894" s="36"/>
      <c r="BO894" s="36"/>
      <c r="BP894" s="36"/>
      <c r="BQ894" s="36"/>
      <c r="BR894" s="36"/>
    </row>
    <row r="895" spans="2:70" ht="15" customHeight="1">
      <c r="B895" s="48">
        <v>1030</v>
      </c>
      <c r="C895" s="113" t="s">
        <v>1703</v>
      </c>
      <c r="D895" s="108">
        <v>1880</v>
      </c>
      <c r="E895" s="109" t="s">
        <v>2508</v>
      </c>
      <c r="F895" s="109" t="s">
        <v>1817</v>
      </c>
      <c r="G895" s="109" t="s">
        <v>1509</v>
      </c>
      <c r="H895" s="108" t="s">
        <v>1561</v>
      </c>
      <c r="I895" s="108" t="s">
        <v>2856</v>
      </c>
      <c r="J895" s="108" t="s">
        <v>2852</v>
      </c>
      <c r="K895" s="108" t="s">
        <v>2859</v>
      </c>
      <c r="L895" s="108">
        <v>11</v>
      </c>
      <c r="M895" s="110" t="s">
        <v>2915</v>
      </c>
      <c r="N895" s="109" t="s">
        <v>1712</v>
      </c>
      <c r="O895" s="111"/>
      <c r="P895" s="111" t="s">
        <v>1563</v>
      </c>
      <c r="Q895" s="111">
        <v>1</v>
      </c>
      <c r="R895" s="111">
        <v>6</v>
      </c>
      <c r="S895" s="111"/>
      <c r="T895" s="109" t="s">
        <v>7</v>
      </c>
      <c r="U895" s="108">
        <v>1</v>
      </c>
      <c r="V895" s="109">
        <v>2004</v>
      </c>
      <c r="W895" s="108">
        <f>IF(Table1[[#This Row],[ExpenditureDetails1]]=2010,1,(2010-Table1[[#This Row],[ExpenditureDetails1]]))</f>
        <v>6</v>
      </c>
      <c r="X895" s="109">
        <v>0.4</v>
      </c>
      <c r="Y895" s="174">
        <f>Table1[[#This Row],[ExpenditureDetails3]]*100000</f>
        <v>40000</v>
      </c>
      <c r="Z895" s="174">
        <f>Table1[[#This Row],[ExpenditureDetails4]]/Table1[[#This Row],[Component detail 4]]</f>
        <v>40000</v>
      </c>
      <c r="AA895" s="109">
        <v>1</v>
      </c>
      <c r="AB895" s="109">
        <v>10</v>
      </c>
      <c r="AC895" s="174">
        <f>IF(ISNUMBER([ExpenditureDetails4]),[ExpenditureDetails4]*HLOOKUP([ExpenditureDetails1],'Currency Conversion'!$A$6:$BE$45,19,FALSE),"No Data")</f>
        <v>58491.053180918228</v>
      </c>
      <c r="AD895" s="174">
        <f>Table1[[#This Row],[Calculations1]]/exchange_rate_2010</f>
        <v>1279.1692584019597</v>
      </c>
      <c r="AE8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895" s="174">
        <f>Table1[[#This Row],[Calculations3]]/exchange_rate_2010</f>
        <v>127.91692584019597</v>
      </c>
      <c r="AG895" s="110"/>
      <c r="AH895" s="53"/>
      <c r="BD895" s="36"/>
      <c r="BE895" s="36"/>
      <c r="BF895" s="36"/>
      <c r="BG895" s="36"/>
      <c r="BH895" s="36"/>
      <c r="BI895" s="36"/>
      <c r="BJ895" s="36"/>
      <c r="BK895" s="48"/>
      <c r="BL895" s="36"/>
      <c r="BM895" s="36"/>
      <c r="BN895" s="36"/>
      <c r="BO895" s="36"/>
      <c r="BP895" s="36"/>
      <c r="BQ895" s="36"/>
      <c r="BR895" s="36"/>
    </row>
    <row r="896" spans="2:70" ht="15" customHeight="1">
      <c r="B896" s="48">
        <v>1031</v>
      </c>
      <c r="C896" s="113" t="s">
        <v>1703</v>
      </c>
      <c r="D896" s="108">
        <v>1880</v>
      </c>
      <c r="E896" s="109" t="s">
        <v>2508</v>
      </c>
      <c r="F896" s="109" t="s">
        <v>1817</v>
      </c>
      <c r="G896" s="109" t="s">
        <v>1509</v>
      </c>
      <c r="H896" s="108" t="s">
        <v>1561</v>
      </c>
      <c r="I896" s="108" t="s">
        <v>2856</v>
      </c>
      <c r="J896" s="108" t="s">
        <v>2852</v>
      </c>
      <c r="K896" s="108" t="s">
        <v>2859</v>
      </c>
      <c r="L896" s="108">
        <v>11</v>
      </c>
      <c r="M896" s="110" t="s">
        <v>2915</v>
      </c>
      <c r="N896" s="109" t="s">
        <v>2478</v>
      </c>
      <c r="O896" s="111" t="s">
        <v>348</v>
      </c>
      <c r="P896" s="111" t="s">
        <v>369</v>
      </c>
      <c r="Q896" s="111">
        <v>1</v>
      </c>
      <c r="R896" s="111"/>
      <c r="S896" s="111"/>
      <c r="T896" s="109" t="s">
        <v>7</v>
      </c>
      <c r="U896" s="108">
        <v>1</v>
      </c>
      <c r="V896" s="109">
        <v>2000</v>
      </c>
      <c r="W896" s="108">
        <f>IF(Table1[[#This Row],[ExpenditureDetails1]]=2010,1,(2010-Table1[[#This Row],[ExpenditureDetails1]]))</f>
        <v>10</v>
      </c>
      <c r="X896" s="109">
        <v>0.5</v>
      </c>
      <c r="Y896" s="174">
        <f>Table1[[#This Row],[ExpenditureDetails3]]*100000</f>
        <v>50000</v>
      </c>
      <c r="Z896" s="174">
        <f>Table1[[#This Row],[ExpenditureDetails4]]/Table1[[#This Row],[Component detail 4]]</f>
        <v>50000</v>
      </c>
      <c r="AA896" s="109">
        <v>1</v>
      </c>
      <c r="AB896" s="109">
        <v>15</v>
      </c>
      <c r="AC896" s="174">
        <f>IF(ISNUMBER([ExpenditureDetails4]),[ExpenditureDetails4]*HLOOKUP([ExpenditureDetails1],'Currency Conversion'!$A$6:$BE$45,19,FALSE),"No Data")</f>
        <v>83821.745222656318</v>
      </c>
      <c r="AD896" s="174">
        <f>Table1[[#This Row],[Calculations1]]/exchange_rate_2010</f>
        <v>1833.1384689343024</v>
      </c>
      <c r="AE8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5588.1163481770882</v>
      </c>
      <c r="AF896" s="174">
        <f>Table1[[#This Row],[Calculations3]]/exchange_rate_2010</f>
        <v>122.20923126228683</v>
      </c>
      <c r="AG896" s="110"/>
      <c r="AH896" s="53"/>
      <c r="BD896" s="36"/>
      <c r="BE896" s="36"/>
      <c r="BF896" s="36"/>
      <c r="BG896" s="36"/>
      <c r="BH896" s="36"/>
      <c r="BI896" s="36"/>
      <c r="BJ896" s="36"/>
      <c r="BK896" s="48"/>
      <c r="BL896" s="36"/>
      <c r="BM896" s="36"/>
      <c r="BN896" s="36"/>
      <c r="BO896" s="36"/>
      <c r="BP896" s="36"/>
      <c r="BQ896" s="36"/>
      <c r="BR896" s="36"/>
    </row>
    <row r="897" spans="2:70" ht="15" customHeight="1">
      <c r="B897" s="48">
        <v>1032</v>
      </c>
      <c r="C897" s="113" t="s">
        <v>1703</v>
      </c>
      <c r="D897" s="108">
        <v>1880</v>
      </c>
      <c r="E897" s="109" t="s">
        <v>2508</v>
      </c>
      <c r="F897" s="109" t="s">
        <v>1817</v>
      </c>
      <c r="G897" s="109" t="s">
        <v>1509</v>
      </c>
      <c r="H897" s="108" t="s">
        <v>1561</v>
      </c>
      <c r="I897" s="108" t="s">
        <v>2856</v>
      </c>
      <c r="J897" s="108" t="s">
        <v>2852</v>
      </c>
      <c r="K897" s="108" t="s">
        <v>2859</v>
      </c>
      <c r="L897" s="108">
        <v>11</v>
      </c>
      <c r="M897" s="110" t="s">
        <v>2915</v>
      </c>
      <c r="N897" s="111" t="s">
        <v>1728</v>
      </c>
      <c r="O897" s="111" t="s">
        <v>496</v>
      </c>
      <c r="P897" s="111" t="s">
        <v>1564</v>
      </c>
      <c r="Q897" s="111">
        <v>1</v>
      </c>
      <c r="R897" s="111"/>
      <c r="S897" s="111"/>
      <c r="T897" s="109" t="s">
        <v>7</v>
      </c>
      <c r="U897" s="108">
        <v>1</v>
      </c>
      <c r="V897" s="109">
        <v>2008</v>
      </c>
      <c r="W897" s="108">
        <f>IF(Table1[[#This Row],[ExpenditureDetails1]]=2010,1,(2010-Table1[[#This Row],[ExpenditureDetails1]]))</f>
        <v>2</v>
      </c>
      <c r="X897" s="109">
        <v>1.5</v>
      </c>
      <c r="Y897" s="174">
        <f>Table1[[#This Row],[ExpenditureDetails3]]*100000</f>
        <v>150000</v>
      </c>
      <c r="Z897" s="174">
        <f>Table1[[#This Row],[ExpenditureDetails4]]/Table1[[#This Row],[Component detail 4]]</f>
        <v>150000</v>
      </c>
      <c r="AA897" s="109">
        <v>1</v>
      </c>
      <c r="AB897" s="109">
        <v>30</v>
      </c>
      <c r="AC897" s="174">
        <f>IF(ISNUMBER([ExpenditureDetails4]),[ExpenditureDetails4]*HLOOKUP([ExpenditureDetails1],'Currency Conversion'!$A$6:$BE$45,19,FALSE),"No Data")</f>
        <v>172110.46246566169</v>
      </c>
      <c r="AD897" s="174">
        <f>Table1[[#This Row],[Calculations1]]/exchange_rate_2010</f>
        <v>3763.9673191462034</v>
      </c>
      <c r="AE8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897" s="174">
        <f>Table1[[#This Row],[Calculations3]]/exchange_rate_2010</f>
        <v>125.46557730487345</v>
      </c>
      <c r="AG897" s="110"/>
      <c r="AH897" s="53"/>
      <c r="BD897" s="36"/>
      <c r="BE897" s="36"/>
      <c r="BF897" s="36"/>
      <c r="BG897" s="36"/>
      <c r="BH897" s="36"/>
      <c r="BI897" s="36"/>
      <c r="BJ897" s="36"/>
      <c r="BK897" s="48"/>
      <c r="BL897" s="36"/>
      <c r="BM897" s="36"/>
      <c r="BN897" s="36"/>
      <c r="BO897" s="36"/>
      <c r="BP897" s="36"/>
      <c r="BQ897" s="36"/>
      <c r="BR897" s="36"/>
    </row>
    <row r="898" spans="2:70" ht="15" customHeight="1">
      <c r="B898" s="48">
        <v>1033</v>
      </c>
      <c r="C898" s="113" t="s">
        <v>1703</v>
      </c>
      <c r="D898" s="108">
        <v>1880</v>
      </c>
      <c r="E898" s="109" t="s">
        <v>2508</v>
      </c>
      <c r="F898" s="109" t="s">
        <v>1817</v>
      </c>
      <c r="G898" s="109" t="s">
        <v>1509</v>
      </c>
      <c r="H898" s="108" t="s">
        <v>1561</v>
      </c>
      <c r="I898" s="108" t="s">
        <v>2856</v>
      </c>
      <c r="J898" s="108" t="s">
        <v>2852</v>
      </c>
      <c r="K898" s="108" t="s">
        <v>2859</v>
      </c>
      <c r="L898" s="108">
        <v>11</v>
      </c>
      <c r="M898" s="110" t="s">
        <v>2915</v>
      </c>
      <c r="N898" s="111" t="s">
        <v>364</v>
      </c>
      <c r="O898" s="111" t="s">
        <v>2465</v>
      </c>
      <c r="P898" s="111" t="s">
        <v>1565</v>
      </c>
      <c r="Q898" s="111">
        <v>1</v>
      </c>
      <c r="R898" s="111">
        <v>405</v>
      </c>
      <c r="S898" s="111"/>
      <c r="T898" s="109" t="s">
        <v>7</v>
      </c>
      <c r="U898" s="108">
        <v>1</v>
      </c>
      <c r="V898" s="109">
        <v>2008</v>
      </c>
      <c r="W898" s="108">
        <f>IF(Table1[[#This Row],[ExpenditureDetails1]]=2010,1,(2010-Table1[[#This Row],[ExpenditureDetails1]]))</f>
        <v>2</v>
      </c>
      <c r="X898" s="109">
        <v>0.5</v>
      </c>
      <c r="Y898" s="174">
        <f>Table1[[#This Row],[ExpenditureDetails3]]*100000</f>
        <v>50000</v>
      </c>
      <c r="Z898" s="174">
        <f>Table1[[#This Row],[ExpenditureDetails4]]/Table1[[#This Row],[Component detail 4]]</f>
        <v>50000</v>
      </c>
      <c r="AA898" s="109">
        <v>1</v>
      </c>
      <c r="AB898" s="109">
        <v>20</v>
      </c>
      <c r="AC898" s="174">
        <f>IF(ISNUMBER([ExpenditureDetails4]),[ExpenditureDetails4]*HLOOKUP([ExpenditureDetails1],'Currency Conversion'!$A$6:$BE$45,19,FALSE),"No Data")</f>
        <v>57370.154155220567</v>
      </c>
      <c r="AD898" s="174">
        <f>Table1[[#This Row],[Calculations1]]/exchange_rate_2010</f>
        <v>1254.6557730487345</v>
      </c>
      <c r="AE8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2868.5077077610285</v>
      </c>
      <c r="AF898" s="174">
        <f>Table1[[#This Row],[Calculations3]]/exchange_rate_2010</f>
        <v>62.732788652436732</v>
      </c>
      <c r="AG898" s="110"/>
      <c r="AH898" s="53"/>
      <c r="BD898" s="36"/>
      <c r="BE898" s="36"/>
      <c r="BF898" s="36"/>
      <c r="BG898" s="36"/>
      <c r="BH898" s="36"/>
      <c r="BI898" s="36"/>
      <c r="BJ898" s="36"/>
      <c r="BK898" s="48"/>
      <c r="BL898" s="36"/>
      <c r="BM898" s="36"/>
      <c r="BN898" s="36"/>
      <c r="BO898" s="36"/>
      <c r="BP898" s="36"/>
      <c r="BQ898" s="36"/>
      <c r="BR898" s="36"/>
    </row>
    <row r="899" spans="2:70" ht="15" customHeight="1">
      <c r="B899" s="48">
        <v>1034</v>
      </c>
      <c r="C899" s="113" t="s">
        <v>1703</v>
      </c>
      <c r="D899" s="108">
        <v>1880</v>
      </c>
      <c r="E899" s="109" t="s">
        <v>2508</v>
      </c>
      <c r="F899" s="109" t="s">
        <v>1817</v>
      </c>
      <c r="G899" s="109" t="s">
        <v>1509</v>
      </c>
      <c r="H899" s="108" t="s">
        <v>1561</v>
      </c>
      <c r="I899" s="108" t="s">
        <v>2856</v>
      </c>
      <c r="J899" s="108" t="s">
        <v>2852</v>
      </c>
      <c r="K899" s="108" t="s">
        <v>2859</v>
      </c>
      <c r="L899" s="108">
        <v>11</v>
      </c>
      <c r="M899" s="110" t="s">
        <v>2915</v>
      </c>
      <c r="N899" s="111" t="s">
        <v>1717</v>
      </c>
      <c r="O899" s="111"/>
      <c r="P899" s="111" t="s">
        <v>1505</v>
      </c>
      <c r="Q899" s="111">
        <v>1</v>
      </c>
      <c r="R899" s="111"/>
      <c r="S899" s="111"/>
      <c r="T899" s="109" t="s">
        <v>31</v>
      </c>
      <c r="U899" s="108">
        <v>3</v>
      </c>
      <c r="V899" s="109">
        <v>2008</v>
      </c>
      <c r="W899" s="108"/>
      <c r="X899" s="109">
        <v>0.36</v>
      </c>
      <c r="Y899" s="174">
        <f>Table1[[#This Row],[ExpenditureDetails3]]*100000</f>
        <v>36000</v>
      </c>
      <c r="Z899" s="174">
        <f>Table1[[#This Row],[ExpenditureDetails4]]/Table1[[#This Row],[Component detail 4]]</f>
        <v>36000</v>
      </c>
      <c r="AA899" s="109">
        <v>1</v>
      </c>
      <c r="AB899" s="109"/>
      <c r="AC899" s="174">
        <f>IF(ISNUMBER([ExpenditureDetails4]),[ExpenditureDetails4]*HLOOKUP([ExpenditureDetails1],'Currency Conversion'!$A$6:$BE$45,19,FALSE),"No Data")</f>
        <v>41306.510991758805</v>
      </c>
      <c r="AD899" s="174">
        <f>Table1[[#This Row],[Calculations1]]/exchange_rate_2010</f>
        <v>903.35215659508879</v>
      </c>
      <c r="AE8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41306.510991758805</v>
      </c>
      <c r="AF899" s="174">
        <f>Table1[[#This Row],[Calculations3]]/exchange_rate_2010</f>
        <v>903.35215659508879</v>
      </c>
      <c r="AG899" s="110"/>
      <c r="AH899" s="53"/>
      <c r="BD899" s="36"/>
      <c r="BE899" s="36"/>
      <c r="BF899" s="36"/>
      <c r="BG899" s="36"/>
      <c r="BH899" s="36"/>
      <c r="BI899" s="36"/>
      <c r="BJ899" s="36"/>
      <c r="BK899" s="48"/>
      <c r="BL899" s="36"/>
      <c r="BM899" s="36"/>
      <c r="BN899" s="36"/>
      <c r="BO899" s="36"/>
      <c r="BP899" s="36"/>
      <c r="BQ899" s="36"/>
      <c r="BR899" s="36"/>
    </row>
    <row r="900" spans="2:70" ht="15" customHeight="1">
      <c r="B900" s="48">
        <v>1035</v>
      </c>
      <c r="C900" s="113" t="s">
        <v>1703</v>
      </c>
      <c r="D900" s="108">
        <v>1880</v>
      </c>
      <c r="E900" s="109" t="s">
        <v>2508</v>
      </c>
      <c r="F900" s="109" t="s">
        <v>1817</v>
      </c>
      <c r="G900" s="109" t="s">
        <v>1509</v>
      </c>
      <c r="H900" s="108" t="s">
        <v>1561</v>
      </c>
      <c r="I900" s="108" t="s">
        <v>2856</v>
      </c>
      <c r="J900" s="108" t="s">
        <v>2852</v>
      </c>
      <c r="K900" s="108" t="s">
        <v>2859</v>
      </c>
      <c r="L900" s="108">
        <v>11</v>
      </c>
      <c r="M900" s="110" t="s">
        <v>2915</v>
      </c>
      <c r="N900" s="109" t="s">
        <v>1719</v>
      </c>
      <c r="O900" s="111"/>
      <c r="P900" s="111" t="s">
        <v>1714</v>
      </c>
      <c r="Q900" s="111">
        <v>1</v>
      </c>
      <c r="R900" s="111"/>
      <c r="S900" s="111"/>
      <c r="T900" s="109" t="s">
        <v>31</v>
      </c>
      <c r="U900" s="108">
        <v>3</v>
      </c>
      <c r="V900" s="109">
        <v>2008</v>
      </c>
      <c r="W900" s="108"/>
      <c r="X900" s="109">
        <v>0.125</v>
      </c>
      <c r="Y900" s="174">
        <f>Table1[[#This Row],[ExpenditureDetails3]]*100000</f>
        <v>12500</v>
      </c>
      <c r="Z900" s="174">
        <f>Table1[[#This Row],[ExpenditureDetails4]]/Table1[[#This Row],[Component detail 4]]</f>
        <v>12500</v>
      </c>
      <c r="AA900" s="109">
        <v>1</v>
      </c>
      <c r="AB900" s="109"/>
      <c r="AC900" s="174">
        <f>IF(ISNUMBER([ExpenditureDetails4]),[ExpenditureDetails4]*HLOOKUP([ExpenditureDetails1],'Currency Conversion'!$A$6:$BE$45,19,FALSE),"No Data")</f>
        <v>14342.538538805142</v>
      </c>
      <c r="AD900" s="174">
        <f>Table1[[#This Row],[Calculations1]]/exchange_rate_2010</f>
        <v>313.66394326218364</v>
      </c>
      <c r="AE9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14342.538538805142</v>
      </c>
      <c r="AF900" s="174">
        <f>Table1[[#This Row],[Calculations3]]/exchange_rate_2010</f>
        <v>313.66394326218364</v>
      </c>
      <c r="AG900" s="110"/>
      <c r="AH900" s="53"/>
      <c r="BD900" s="36"/>
      <c r="BE900" s="36"/>
      <c r="BF900" s="36"/>
      <c r="BG900" s="36"/>
      <c r="BH900" s="36"/>
      <c r="BI900" s="36"/>
      <c r="BJ900" s="36"/>
      <c r="BK900" s="48"/>
      <c r="BL900" s="36"/>
      <c r="BM900" s="36"/>
      <c r="BN900" s="36"/>
      <c r="BO900" s="36"/>
      <c r="BP900" s="36"/>
      <c r="BQ900" s="36"/>
      <c r="BR900" s="36"/>
    </row>
    <row r="901" spans="2:70" ht="15" customHeight="1">
      <c r="B901" s="48">
        <v>1037</v>
      </c>
      <c r="C901" s="113" t="s">
        <v>1703</v>
      </c>
      <c r="D901" s="108">
        <v>1880</v>
      </c>
      <c r="E901" s="109" t="s">
        <v>2508</v>
      </c>
      <c r="F901" s="109" t="s">
        <v>1817</v>
      </c>
      <c r="G901" s="109" t="s">
        <v>1509</v>
      </c>
      <c r="H901" s="108" t="s">
        <v>1561</v>
      </c>
      <c r="I901" s="108" t="s">
        <v>2856</v>
      </c>
      <c r="J901" s="108" t="s">
        <v>2852</v>
      </c>
      <c r="K901" s="108" t="s">
        <v>2859</v>
      </c>
      <c r="L901" s="108">
        <v>11</v>
      </c>
      <c r="M901" s="110" t="s">
        <v>2915</v>
      </c>
      <c r="N901" s="111" t="s">
        <v>20</v>
      </c>
      <c r="O901" s="111" t="s">
        <v>2466</v>
      </c>
      <c r="P901" s="111" t="s">
        <v>1126</v>
      </c>
      <c r="Q901" s="111">
        <v>1</v>
      </c>
      <c r="R901" s="111"/>
      <c r="S901" s="111"/>
      <c r="T901" s="109" t="s">
        <v>7</v>
      </c>
      <c r="U901" s="108">
        <v>1</v>
      </c>
      <c r="V901" s="109">
        <v>2008</v>
      </c>
      <c r="W901" s="108">
        <f>IF(Table1[[#This Row],[ExpenditureDetails1]]=2010,1,(2010-Table1[[#This Row],[ExpenditureDetails1]]))</f>
        <v>2</v>
      </c>
      <c r="X901" s="109">
        <v>0.06</v>
      </c>
      <c r="Y901" s="174">
        <f>Table1[[#This Row],[ExpenditureDetails3]]*100000</f>
        <v>6000</v>
      </c>
      <c r="Z901" s="174">
        <f>Table1[[#This Row],[ExpenditureDetails4]]/Table1[[#This Row],[Component detail 4]]</f>
        <v>6000</v>
      </c>
      <c r="AA901" s="109">
        <v>1</v>
      </c>
      <c r="AB901" s="109">
        <v>10</v>
      </c>
      <c r="AC901" s="174">
        <f>IF(ISNUMBER([ExpenditureDetails4]),[ExpenditureDetails4]*HLOOKUP([ExpenditureDetails1],'Currency Conversion'!$A$6:$BE$45,19,FALSE),"No Data")</f>
        <v>6884.4184986264681</v>
      </c>
      <c r="AD901" s="174">
        <f>Table1[[#This Row],[Calculations1]]/exchange_rate_2010</f>
        <v>150.55869276584815</v>
      </c>
      <c r="AE9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688.44184986264679</v>
      </c>
      <c r="AF901" s="174">
        <f>Table1[[#This Row],[Calculations3]]/exchange_rate_2010</f>
        <v>15.055869276584815</v>
      </c>
      <c r="AG901" s="110"/>
      <c r="AH901" s="53"/>
      <c r="BD901" s="36"/>
      <c r="BE901" s="36"/>
      <c r="BF901" s="36"/>
      <c r="BG901" s="36"/>
      <c r="BH901" s="36"/>
      <c r="BI901" s="36"/>
      <c r="BJ901" s="36"/>
      <c r="BK901" s="48"/>
      <c r="BL901" s="36"/>
      <c r="BM901" s="36"/>
      <c r="BN901" s="36"/>
      <c r="BO901" s="36"/>
      <c r="BP901" s="36"/>
      <c r="BQ901" s="36"/>
      <c r="BR901" s="36"/>
    </row>
    <row r="902" spans="2:70" ht="15" customHeight="1">
      <c r="B902" s="48">
        <v>1038</v>
      </c>
      <c r="C902" s="113" t="s">
        <v>1703</v>
      </c>
      <c r="D902" s="108">
        <v>1880</v>
      </c>
      <c r="E902" s="109" t="s">
        <v>2508</v>
      </c>
      <c r="F902" s="109" t="s">
        <v>1817</v>
      </c>
      <c r="G902" s="109" t="s">
        <v>1509</v>
      </c>
      <c r="H902" s="108" t="s">
        <v>1561</v>
      </c>
      <c r="I902" s="108" t="s">
        <v>2856</v>
      </c>
      <c r="J902" s="108" t="s">
        <v>2852</v>
      </c>
      <c r="K902" s="108" t="s">
        <v>2859</v>
      </c>
      <c r="L902" s="108">
        <v>11</v>
      </c>
      <c r="M902" s="110" t="s">
        <v>2915</v>
      </c>
      <c r="N902" s="111" t="s">
        <v>1721</v>
      </c>
      <c r="O902" s="111"/>
      <c r="P902" s="111" t="s">
        <v>76</v>
      </c>
      <c r="Q902" s="111">
        <v>1</v>
      </c>
      <c r="R902" s="111"/>
      <c r="S902" s="111"/>
      <c r="T902" s="109" t="s">
        <v>24</v>
      </c>
      <c r="U902" s="108">
        <v>4</v>
      </c>
      <c r="V902" s="109">
        <v>2008</v>
      </c>
      <c r="W902" s="108">
        <f>IF(Table1[[#This Row],[ExpenditureDetails1]]=2010,1,(2010-Table1[[#This Row],[ExpenditureDetails1]]))</f>
        <v>2</v>
      </c>
      <c r="X902" s="109">
        <v>0.1</v>
      </c>
      <c r="Y902" s="174">
        <f>Table1[[#This Row],[ExpenditureDetails3]]*100000</f>
        <v>10000</v>
      </c>
      <c r="Z902" s="174">
        <f>Table1[[#This Row],[ExpenditureDetails4]]/Table1[[#This Row],[Component detail 4]]</f>
        <v>10000</v>
      </c>
      <c r="AA902" s="109">
        <v>1</v>
      </c>
      <c r="AB902" s="109">
        <v>10</v>
      </c>
      <c r="AC902" s="174">
        <f>IF(ISNUMBER([ExpenditureDetails4]),[ExpenditureDetails4]*HLOOKUP([ExpenditureDetails1],'Currency Conversion'!$A$6:$BE$45,19,FALSE),"No Data")</f>
        <v>11474.030831044112</v>
      </c>
      <c r="AD902" s="174">
        <f>Table1[[#This Row],[Calculations1]]/exchange_rate_2010</f>
        <v>250.9311546097469</v>
      </c>
      <c r="AE9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902" s="174">
        <f>Table1[[#This Row],[Calculations3]]/exchange_rate_2010</f>
        <v>250.9311546097469</v>
      </c>
      <c r="AG902" s="110"/>
      <c r="AH902" s="53"/>
      <c r="BD902" s="36"/>
      <c r="BE902" s="36"/>
      <c r="BF902" s="36"/>
      <c r="BG902" s="36"/>
      <c r="BH902" s="36"/>
      <c r="BI902" s="36"/>
      <c r="BJ902" s="36"/>
      <c r="BK902" s="48"/>
      <c r="BL902" s="36"/>
      <c r="BM902" s="36"/>
      <c r="BN902" s="36"/>
      <c r="BO902" s="36"/>
      <c r="BP902" s="36"/>
      <c r="BQ902" s="36"/>
      <c r="BR902" s="36"/>
    </row>
    <row r="903" spans="2:70" ht="15" customHeight="1">
      <c r="B903" s="48">
        <v>1039</v>
      </c>
      <c r="C903" s="48" t="s">
        <v>1703</v>
      </c>
      <c r="D903" s="108">
        <v>1229</v>
      </c>
      <c r="E903" s="109" t="s">
        <v>2508</v>
      </c>
      <c r="F903" s="109" t="s">
        <v>2509</v>
      </c>
      <c r="G903" s="109" t="s">
        <v>633</v>
      </c>
      <c r="H903" s="108" t="s">
        <v>1002</v>
      </c>
      <c r="I903" s="108" t="s">
        <v>2966</v>
      </c>
      <c r="J903" s="108" t="s">
        <v>2567</v>
      </c>
      <c r="K903" s="108" t="s">
        <v>2859</v>
      </c>
      <c r="L903" s="108">
        <v>5</v>
      </c>
      <c r="M903" s="110" t="s">
        <v>2617</v>
      </c>
      <c r="N903" s="111" t="s">
        <v>20</v>
      </c>
      <c r="O903" s="111" t="s">
        <v>2486</v>
      </c>
      <c r="P903" s="111" t="s">
        <v>844</v>
      </c>
      <c r="Q903" s="111">
        <v>1</v>
      </c>
      <c r="R903" s="109">
        <v>350</v>
      </c>
      <c r="S903" s="109"/>
      <c r="T903" s="109" t="s">
        <v>7</v>
      </c>
      <c r="U903" s="108">
        <v>1</v>
      </c>
      <c r="V903" s="109">
        <v>1995</v>
      </c>
      <c r="W903" s="108">
        <f>IF(Table1[[#This Row],[ExpenditureDetails1]]=2010,1,(2010-Table1[[#This Row],[ExpenditureDetails1]]))</f>
        <v>15</v>
      </c>
      <c r="X903" s="109">
        <v>3.5999999999999997E-2</v>
      </c>
      <c r="Y903" s="174">
        <f>Table1[[#This Row],[ExpenditureDetails3]]*100000</f>
        <v>3599.9999999999995</v>
      </c>
      <c r="Z903" s="174">
        <f>Table1[[#This Row],[ExpenditureDetails4]]/Table1[[#This Row],[Component detail 4]]</f>
        <v>3599.9999999999995</v>
      </c>
      <c r="AA903" s="109">
        <v>1</v>
      </c>
      <c r="AB903" s="109">
        <v>10</v>
      </c>
      <c r="AC903" s="174">
        <f>IF(ISNUMBER([ExpenditureDetails4]),[ExpenditureDetails4]*HLOOKUP([ExpenditureDetails1],'Currency Conversion'!$A$6:$BE$45,19,FALSE),"No Data")</f>
        <v>8447.8142756393954</v>
      </c>
      <c r="AD903" s="174">
        <f>Table1[[#This Row],[Calculations1]]/exchange_rate_2010</f>
        <v>184.74935454936346</v>
      </c>
      <c r="AE9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844.78142756393959</v>
      </c>
      <c r="AF903" s="174">
        <f>Table1[[#This Row],[Calculations3]]/exchange_rate_2010</f>
        <v>18.474935454936347</v>
      </c>
      <c r="AG903" s="110"/>
      <c r="AH903" s="53"/>
      <c r="BD903" s="36"/>
      <c r="BE903" s="36"/>
      <c r="BF903" s="36"/>
      <c r="BG903" s="36"/>
      <c r="BH903" s="36"/>
      <c r="BI903" s="36"/>
      <c r="BJ903" s="36"/>
      <c r="BK903" s="48"/>
      <c r="BL903" s="36"/>
      <c r="BM903" s="36"/>
      <c r="BN903" s="36"/>
      <c r="BO903" s="36"/>
      <c r="BP903" s="36"/>
      <c r="BQ903" s="36"/>
      <c r="BR903" s="36"/>
    </row>
    <row r="904" spans="2:70" ht="15" customHeight="1">
      <c r="B904" s="48">
        <v>1040</v>
      </c>
      <c r="C904" s="48" t="s">
        <v>1703</v>
      </c>
      <c r="D904" s="108">
        <v>1229</v>
      </c>
      <c r="E904" s="109" t="s">
        <v>2508</v>
      </c>
      <c r="F904" s="109" t="s">
        <v>2509</v>
      </c>
      <c r="G904" s="109" t="s">
        <v>633</v>
      </c>
      <c r="H904" s="108" t="s">
        <v>1002</v>
      </c>
      <c r="I904" s="108" t="s">
        <v>2966</v>
      </c>
      <c r="J904" s="108" t="s">
        <v>2567</v>
      </c>
      <c r="K904" s="108" t="s">
        <v>2859</v>
      </c>
      <c r="L904" s="108">
        <v>5</v>
      </c>
      <c r="M904" s="110" t="s">
        <v>2617</v>
      </c>
      <c r="N904" s="111" t="s">
        <v>20</v>
      </c>
      <c r="O904" s="111" t="s">
        <v>2466</v>
      </c>
      <c r="P904" s="111" t="s">
        <v>156</v>
      </c>
      <c r="Q904" s="111">
        <v>1</v>
      </c>
      <c r="R904" s="109"/>
      <c r="S904" s="109"/>
      <c r="T904" s="109" t="s">
        <v>7</v>
      </c>
      <c r="U904" s="108">
        <v>1</v>
      </c>
      <c r="V904" s="109">
        <v>1995</v>
      </c>
      <c r="W904" s="108">
        <f>IF(Table1[[#This Row],[ExpenditureDetails1]]=2010,1,(2010-Table1[[#This Row],[ExpenditureDetails1]]))</f>
        <v>15</v>
      </c>
      <c r="X904" s="109">
        <v>4.2200000000000001E-2</v>
      </c>
      <c r="Y904" s="174">
        <f>Table1[[#This Row],[ExpenditureDetails3]]*100000</f>
        <v>4220</v>
      </c>
      <c r="Z904" s="174">
        <f>Table1[[#This Row],[ExpenditureDetails4]]/Table1[[#This Row],[Component detail 4]]</f>
        <v>4220</v>
      </c>
      <c r="AA904" s="109">
        <v>1</v>
      </c>
      <c r="AB904" s="109">
        <v>10</v>
      </c>
      <c r="AC904" s="174">
        <f>IF(ISNUMBER([ExpenditureDetails4]),[ExpenditureDetails4]*HLOOKUP([ExpenditureDetails1],'Currency Conversion'!$A$6:$BE$45,19,FALSE),"No Data")</f>
        <v>9902.7156231106273</v>
      </c>
      <c r="AD904" s="174">
        <f>Table1[[#This Row],[Calculations1]]/exchange_rate_2010</f>
        <v>216.56729894397611</v>
      </c>
      <c r="AE9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990.27156231106278</v>
      </c>
      <c r="AF904" s="174">
        <f>Table1[[#This Row],[Calculations3]]/exchange_rate_2010</f>
        <v>21.656729894397611</v>
      </c>
      <c r="AG904" s="110"/>
      <c r="AH904" s="53"/>
      <c r="BD904" s="36"/>
      <c r="BE904" s="36"/>
      <c r="BF904" s="36"/>
      <c r="BG904" s="36"/>
      <c r="BH904" s="36"/>
      <c r="BI904" s="36"/>
      <c r="BJ904" s="36"/>
      <c r="BK904" s="48"/>
      <c r="BL904" s="36"/>
      <c r="BM904" s="36"/>
      <c r="BN904" s="36"/>
      <c r="BO904" s="36"/>
      <c r="BP904" s="36"/>
      <c r="BQ904" s="36"/>
      <c r="BR904" s="36"/>
    </row>
    <row r="905" spans="2:70" ht="15" customHeight="1">
      <c r="B905" s="48">
        <v>1041</v>
      </c>
      <c r="C905" s="48" t="s">
        <v>1703</v>
      </c>
      <c r="D905" s="108">
        <v>1229</v>
      </c>
      <c r="E905" s="109" t="s">
        <v>2508</v>
      </c>
      <c r="F905" s="109" t="s">
        <v>2509</v>
      </c>
      <c r="G905" s="109" t="s">
        <v>633</v>
      </c>
      <c r="H905" s="108" t="s">
        <v>1002</v>
      </c>
      <c r="I905" s="108" t="s">
        <v>2966</v>
      </c>
      <c r="J905" s="108" t="s">
        <v>2567</v>
      </c>
      <c r="K905" s="108" t="s">
        <v>2859</v>
      </c>
      <c r="L905" s="108">
        <v>5</v>
      </c>
      <c r="M905" s="110" t="s">
        <v>2617</v>
      </c>
      <c r="N905" s="109" t="s">
        <v>1720</v>
      </c>
      <c r="O905" s="111"/>
      <c r="P905" s="111" t="s">
        <v>533</v>
      </c>
      <c r="Q905" s="111">
        <v>1</v>
      </c>
      <c r="R905" s="109"/>
      <c r="S905" s="109"/>
      <c r="T905" s="109" t="s">
        <v>31</v>
      </c>
      <c r="U905" s="108">
        <v>3</v>
      </c>
      <c r="V905" s="109">
        <v>2008</v>
      </c>
      <c r="W905" s="108"/>
      <c r="X905" s="109">
        <v>9.5299999999999996E-2</v>
      </c>
      <c r="Y905" s="174">
        <f>Table1[[#This Row],[ExpenditureDetails3]]*100000</f>
        <v>9530</v>
      </c>
      <c r="Z905" s="174">
        <f>Table1[[#This Row],[ExpenditureDetails4]]/Table1[[#This Row],[Component detail 4]]</f>
        <v>9530</v>
      </c>
      <c r="AA905" s="109">
        <v>1</v>
      </c>
      <c r="AB905" s="109"/>
      <c r="AC905" s="174">
        <f>IF(ISNUMBER([ExpenditureDetails4]),[ExpenditureDetails4]*HLOOKUP([ExpenditureDetails1],'Currency Conversion'!$A$6:$BE$45,19,FALSE),"No Data")</f>
        <v>10934.751381985039</v>
      </c>
      <c r="AD905" s="174">
        <f>Table1[[#This Row],[Calculations1]]/exchange_rate_2010</f>
        <v>239.13739034308878</v>
      </c>
      <c r="AE9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905" s="174">
        <f>Table1[[#This Row],[Calculations3]]/exchange_rate_2010</f>
        <v>239.13739034308878</v>
      </c>
      <c r="AG905" s="110"/>
      <c r="AH905" s="53"/>
      <c r="BD905" s="36"/>
      <c r="BE905" s="36"/>
      <c r="BF905" s="36"/>
      <c r="BG905" s="36"/>
      <c r="BH905" s="36"/>
      <c r="BI905" s="36"/>
      <c r="BJ905" s="36"/>
      <c r="BK905" s="48"/>
      <c r="BL905" s="36"/>
      <c r="BM905" s="36"/>
      <c r="BN905" s="36"/>
      <c r="BO905" s="36"/>
      <c r="BP905" s="36"/>
      <c r="BQ905" s="36"/>
      <c r="BR905" s="36"/>
    </row>
    <row r="906" spans="2:70" ht="15" customHeight="1">
      <c r="B906" s="48">
        <v>1042</v>
      </c>
      <c r="C906" s="48" t="s">
        <v>1703</v>
      </c>
      <c r="D906" s="108">
        <v>1229</v>
      </c>
      <c r="E906" s="109" t="s">
        <v>2508</v>
      </c>
      <c r="F906" s="109" t="s">
        <v>2509</v>
      </c>
      <c r="G906" s="109" t="s">
        <v>633</v>
      </c>
      <c r="H906" s="108" t="s">
        <v>1002</v>
      </c>
      <c r="I906" s="108" t="s">
        <v>2966</v>
      </c>
      <c r="J906" s="108" t="s">
        <v>2567</v>
      </c>
      <c r="K906" s="108" t="s">
        <v>2859</v>
      </c>
      <c r="L906" s="108">
        <v>5</v>
      </c>
      <c r="M906" s="110" t="s">
        <v>2617</v>
      </c>
      <c r="N906" s="111" t="s">
        <v>1729</v>
      </c>
      <c r="O906" s="111" t="s">
        <v>210</v>
      </c>
      <c r="P906" s="111" t="s">
        <v>1003</v>
      </c>
      <c r="Q906" s="111">
        <v>1</v>
      </c>
      <c r="R906" s="109"/>
      <c r="S906" s="109"/>
      <c r="T906" s="109" t="s">
        <v>7</v>
      </c>
      <c r="U906" s="108">
        <v>1</v>
      </c>
      <c r="V906" s="109">
        <v>1970</v>
      </c>
      <c r="W906" s="108">
        <f>IF(Table1[[#This Row],[ExpenditureDetails1]]=2010,1,(2010-Table1[[#This Row],[ExpenditureDetails1]]))</f>
        <v>40</v>
      </c>
      <c r="X906" s="109">
        <v>0.05</v>
      </c>
      <c r="Y906" s="174">
        <f>Table1[[#This Row],[ExpenditureDetails3]]*100000</f>
        <v>5000</v>
      </c>
      <c r="Z906" s="174">
        <f>Table1[[#This Row],[ExpenditureDetails4]]/Table1[[#This Row],[Component detail 4]]</f>
        <v>5000</v>
      </c>
      <c r="AA906" s="109">
        <v>2</v>
      </c>
      <c r="AB906" s="109">
        <v>10</v>
      </c>
      <c r="AC906" s="174">
        <f>IF(ISNUMBER([ExpenditureDetails4]),[ExpenditureDetails4]*HLOOKUP([ExpenditureDetails1],'Currency Conversion'!$A$6:$BE$45,19,FALSE),"No Data")</f>
        <v>95208.477659503696</v>
      </c>
      <c r="AD906" s="174">
        <f>Table1[[#This Row],[Calculations1]]/exchange_rate_2010</f>
        <v>2082.1604525496596</v>
      </c>
      <c r="AE9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9520.8477659503696</v>
      </c>
      <c r="AF906" s="174">
        <f>Table1[[#This Row],[Calculations3]]/exchange_rate_2010</f>
        <v>208.21604525496596</v>
      </c>
      <c r="AG906" s="110"/>
      <c r="AH906" s="53"/>
      <c r="BD906" s="36"/>
      <c r="BE906" s="36"/>
      <c r="BF906" s="36"/>
      <c r="BG906" s="36"/>
      <c r="BH906" s="36"/>
      <c r="BI906" s="36"/>
      <c r="BJ906" s="36"/>
      <c r="BK906" s="48"/>
      <c r="BL906" s="36"/>
      <c r="BM906" s="36"/>
      <c r="BN906" s="36"/>
      <c r="BO906" s="36"/>
      <c r="BP906" s="36"/>
      <c r="BQ906" s="36"/>
      <c r="BR906" s="36"/>
    </row>
    <row r="907" spans="2:70" ht="15" customHeight="1">
      <c r="B907" s="48">
        <v>1043</v>
      </c>
      <c r="C907" s="48" t="s">
        <v>1703</v>
      </c>
      <c r="D907" s="108">
        <v>1229</v>
      </c>
      <c r="E907" s="109" t="s">
        <v>2508</v>
      </c>
      <c r="F907" s="109" t="s">
        <v>2509</v>
      </c>
      <c r="G907" s="109" t="s">
        <v>633</v>
      </c>
      <c r="H907" s="108" t="s">
        <v>1002</v>
      </c>
      <c r="I907" s="108" t="s">
        <v>2966</v>
      </c>
      <c r="J907" s="108" t="s">
        <v>2567</v>
      </c>
      <c r="K907" s="108" t="s">
        <v>2859</v>
      </c>
      <c r="L907" s="108">
        <v>5</v>
      </c>
      <c r="M907" s="110" t="s">
        <v>2617</v>
      </c>
      <c r="N907" s="111" t="s">
        <v>1729</v>
      </c>
      <c r="O907" s="111" t="s">
        <v>210</v>
      </c>
      <c r="P907" s="111" t="s">
        <v>956</v>
      </c>
      <c r="Q907" s="111">
        <v>1</v>
      </c>
      <c r="R907" s="109"/>
      <c r="S907" s="109"/>
      <c r="T907" s="109" t="s">
        <v>7</v>
      </c>
      <c r="U907" s="108">
        <v>1</v>
      </c>
      <c r="V907" s="109">
        <v>2009</v>
      </c>
      <c r="W907" s="108">
        <f>IF(Table1[[#This Row],[ExpenditureDetails1]]=2010,1,(2010-Table1[[#This Row],[ExpenditureDetails1]]))</f>
        <v>1</v>
      </c>
      <c r="X907" s="109">
        <v>0.25</v>
      </c>
      <c r="Y907" s="174">
        <f>Table1[[#This Row],[ExpenditureDetails3]]*100000</f>
        <v>25000</v>
      </c>
      <c r="Z907" s="174">
        <f>Table1[[#This Row],[ExpenditureDetails4]]/Table1[[#This Row],[Component detail 4]]</f>
        <v>25000</v>
      </c>
      <c r="AA907" s="109">
        <v>2</v>
      </c>
      <c r="AB907" s="109">
        <v>10</v>
      </c>
      <c r="AC907" s="174">
        <f>IF(ISNUMBER([ExpenditureDetails4]),[ExpenditureDetails4]*HLOOKUP([ExpenditureDetails1],'Currency Conversion'!$A$6:$BE$45,19,FALSE),"No Data")</f>
        <v>26885.406247590687</v>
      </c>
      <c r="AD907" s="174">
        <f>Table1[[#This Row],[Calculations1]]/exchange_rate_2010</f>
        <v>587.97001081843246</v>
      </c>
      <c r="AE9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2688.5406247590686</v>
      </c>
      <c r="AF907" s="174">
        <f>Table1[[#This Row],[Calculations3]]/exchange_rate_2010</f>
        <v>58.797001081843241</v>
      </c>
      <c r="AG907" s="110"/>
      <c r="AH907" s="53"/>
      <c r="BD907" s="36"/>
      <c r="BE907" s="36"/>
      <c r="BF907" s="36"/>
      <c r="BG907" s="36"/>
      <c r="BH907" s="36"/>
      <c r="BI907" s="36"/>
      <c r="BJ907" s="36"/>
      <c r="BK907" s="48"/>
      <c r="BL907" s="36"/>
      <c r="BM907" s="36"/>
      <c r="BN907" s="36"/>
      <c r="BO907" s="36"/>
      <c r="BP907" s="36"/>
      <c r="BQ907" s="36"/>
      <c r="BR907" s="36"/>
    </row>
    <row r="908" spans="2:70" ht="15" customHeight="1">
      <c r="B908" s="48">
        <v>1044</v>
      </c>
      <c r="C908" s="48" t="s">
        <v>1703</v>
      </c>
      <c r="D908" s="108">
        <v>1229</v>
      </c>
      <c r="E908" s="109" t="s">
        <v>2508</v>
      </c>
      <c r="F908" s="109" t="s">
        <v>2509</v>
      </c>
      <c r="G908" s="109" t="s">
        <v>633</v>
      </c>
      <c r="H908" s="108" t="s">
        <v>1002</v>
      </c>
      <c r="I908" s="108" t="s">
        <v>2966</v>
      </c>
      <c r="J908" s="108" t="s">
        <v>2567</v>
      </c>
      <c r="K908" s="108" t="s">
        <v>2859</v>
      </c>
      <c r="L908" s="108">
        <v>5</v>
      </c>
      <c r="M908" s="110" t="s">
        <v>2617</v>
      </c>
      <c r="N908" s="109" t="s">
        <v>1712</v>
      </c>
      <c r="O908" s="111"/>
      <c r="P908" s="111" t="s">
        <v>1004</v>
      </c>
      <c r="Q908" s="111">
        <v>1</v>
      </c>
      <c r="R908" s="109">
        <v>7.5</v>
      </c>
      <c r="S908" s="109"/>
      <c r="T908" s="109" t="s">
        <v>7</v>
      </c>
      <c r="U908" s="108">
        <v>1</v>
      </c>
      <c r="V908" s="109">
        <v>2009</v>
      </c>
      <c r="W908" s="108">
        <f>IF(Table1[[#This Row],[ExpenditureDetails1]]=2010,1,(2010-Table1[[#This Row],[ExpenditureDetails1]]))</f>
        <v>1</v>
      </c>
      <c r="X908" s="109">
        <v>0.6</v>
      </c>
      <c r="Y908" s="174">
        <f>Table1[[#This Row],[ExpenditureDetails3]]*100000</f>
        <v>60000</v>
      </c>
      <c r="Z908" s="174">
        <f>Table1[[#This Row],[ExpenditureDetails4]]/Table1[[#This Row],[Component detail 4]]</f>
        <v>60000</v>
      </c>
      <c r="AA908" s="109">
        <v>2</v>
      </c>
      <c r="AB908" s="109">
        <v>10</v>
      </c>
      <c r="AC908" s="174">
        <f>IF(ISNUMBER([ExpenditureDetails4]),[ExpenditureDetails4]*HLOOKUP([ExpenditureDetails1],'Currency Conversion'!$A$6:$BE$45,19,FALSE),"No Data")</f>
        <v>64524.97499421765</v>
      </c>
      <c r="AD908" s="174">
        <f>Table1[[#This Row],[Calculations1]]/exchange_rate_2010</f>
        <v>1411.1280259642378</v>
      </c>
      <c r="AE9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908" s="174">
        <f>Table1[[#This Row],[Calculations3]]/exchange_rate_2010</f>
        <v>141.11280259642376</v>
      </c>
      <c r="AG908" s="110"/>
      <c r="AH908" s="53"/>
      <c r="BD908" s="36"/>
      <c r="BE908" s="36"/>
      <c r="BF908" s="36"/>
      <c r="BG908" s="36"/>
      <c r="BH908" s="36"/>
      <c r="BI908" s="36"/>
      <c r="BJ908" s="36"/>
      <c r="BK908" s="48"/>
      <c r="BL908" s="36"/>
      <c r="BM908" s="36"/>
      <c r="BN908" s="36"/>
      <c r="BO908" s="36"/>
      <c r="BP908" s="36"/>
      <c r="BQ908" s="36"/>
      <c r="BR908" s="36"/>
    </row>
    <row r="909" spans="2:70" ht="15" customHeight="1">
      <c r="B909" s="48">
        <v>1045</v>
      </c>
      <c r="C909" s="48" t="s">
        <v>1703</v>
      </c>
      <c r="D909" s="108">
        <v>1229</v>
      </c>
      <c r="E909" s="109" t="s">
        <v>2508</v>
      </c>
      <c r="F909" s="109" t="s">
        <v>2509</v>
      </c>
      <c r="G909" s="109" t="s">
        <v>633</v>
      </c>
      <c r="H909" s="108" t="s">
        <v>1002</v>
      </c>
      <c r="I909" s="108" t="s">
        <v>2966</v>
      </c>
      <c r="J909" s="108" t="s">
        <v>2567</v>
      </c>
      <c r="K909" s="108" t="s">
        <v>2859</v>
      </c>
      <c r="L909" s="108">
        <v>5</v>
      </c>
      <c r="M909" s="110" t="s">
        <v>2617</v>
      </c>
      <c r="N909" s="109" t="s">
        <v>1729</v>
      </c>
      <c r="O909" s="109" t="s">
        <v>519</v>
      </c>
      <c r="P909" s="109" t="s">
        <v>2428</v>
      </c>
      <c r="Q909" s="111">
        <v>1</v>
      </c>
      <c r="R909" s="109"/>
      <c r="S909" s="109"/>
      <c r="T909" s="109" t="s">
        <v>7</v>
      </c>
      <c r="U909" s="108">
        <v>1</v>
      </c>
      <c r="V909" s="109">
        <v>1985</v>
      </c>
      <c r="W909" s="108">
        <f>IF(Table1[[#This Row],[ExpenditureDetails1]]=2010,1,(2010-Table1[[#This Row],[ExpenditureDetails1]]))</f>
        <v>25</v>
      </c>
      <c r="X909" s="109">
        <v>0.22</v>
      </c>
      <c r="Y909" s="174">
        <f>Table1[[#This Row],[ExpenditureDetails3]]*100000</f>
        <v>22000</v>
      </c>
      <c r="Z909" s="174">
        <f>Table1[[#This Row],[ExpenditureDetails4]]/Table1[[#This Row],[Component detail 4]]</f>
        <v>22000</v>
      </c>
      <c r="AA909" s="109">
        <v>1</v>
      </c>
      <c r="AB909" s="109">
        <v>10</v>
      </c>
      <c r="AC909" s="174">
        <f>IF(ISNUMBER([ExpenditureDetails4]),[ExpenditureDetails4]*HLOOKUP([ExpenditureDetails1],'Currency Conversion'!$A$6:$BE$45,19,FALSE),"No Data")</f>
        <v>125702.39374400656</v>
      </c>
      <c r="AD909" s="174">
        <f>Table1[[#This Row],[Calculations1]]/exchange_rate_2010</f>
        <v>2749.0467180941223</v>
      </c>
      <c r="AE9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12570.239374400657</v>
      </c>
      <c r="AF909" s="174">
        <f>Table1[[#This Row],[Calculations3]]/exchange_rate_2010</f>
        <v>274.90467180941226</v>
      </c>
      <c r="AG909" s="110"/>
      <c r="AH909" s="53"/>
      <c r="BD909" s="36"/>
      <c r="BE909" s="36"/>
      <c r="BF909" s="36"/>
      <c r="BG909" s="36"/>
      <c r="BH909" s="36"/>
      <c r="BI909" s="36"/>
      <c r="BJ909" s="36"/>
      <c r="BK909" s="48"/>
      <c r="BL909" s="36"/>
      <c r="BM909" s="36"/>
      <c r="BN909" s="36"/>
      <c r="BO909" s="36"/>
      <c r="BP909" s="36"/>
      <c r="BQ909" s="36"/>
      <c r="BR909" s="36"/>
    </row>
    <row r="910" spans="2:70" ht="15" customHeight="1">
      <c r="B910" s="48">
        <v>1046</v>
      </c>
      <c r="C910" s="48" t="s">
        <v>1703</v>
      </c>
      <c r="D910" s="108">
        <v>1229</v>
      </c>
      <c r="E910" s="109" t="s">
        <v>2508</v>
      </c>
      <c r="F910" s="109" t="s">
        <v>2509</v>
      </c>
      <c r="G910" s="109" t="s">
        <v>633</v>
      </c>
      <c r="H910" s="108" t="s">
        <v>1002</v>
      </c>
      <c r="I910" s="108" t="s">
        <v>2966</v>
      </c>
      <c r="J910" s="108" t="s">
        <v>2567</v>
      </c>
      <c r="K910" s="108" t="s">
        <v>2859</v>
      </c>
      <c r="L910" s="108">
        <v>5</v>
      </c>
      <c r="M910" s="110" t="s">
        <v>2617</v>
      </c>
      <c r="N910" s="109" t="s">
        <v>1729</v>
      </c>
      <c r="O910" s="109" t="s">
        <v>519</v>
      </c>
      <c r="P910" s="109" t="s">
        <v>2428</v>
      </c>
      <c r="Q910" s="111">
        <v>1</v>
      </c>
      <c r="R910" s="109"/>
      <c r="S910" s="109"/>
      <c r="T910" s="109" t="s">
        <v>7</v>
      </c>
      <c r="U910" s="108">
        <v>1</v>
      </c>
      <c r="V910" s="109">
        <v>1990</v>
      </c>
      <c r="W910" s="108">
        <f>IF(Table1[[#This Row],[ExpenditureDetails1]]=2010,1,(2010-Table1[[#This Row],[ExpenditureDetails1]]))</f>
        <v>20</v>
      </c>
      <c r="X910" s="109">
        <v>0.27</v>
      </c>
      <c r="Y910" s="174">
        <f>Table1[[#This Row],[ExpenditureDetails3]]*100000</f>
        <v>27000</v>
      </c>
      <c r="Z910" s="174">
        <f>Table1[[#This Row],[ExpenditureDetails4]]/Table1[[#This Row],[Component detail 4]]</f>
        <v>27000</v>
      </c>
      <c r="AA910" s="109">
        <v>1</v>
      </c>
      <c r="AB910" s="109">
        <v>10</v>
      </c>
      <c r="AC910" s="174">
        <f>IF(ISNUMBER([ExpenditureDetails4]),[ExpenditureDetails4]*HLOOKUP([ExpenditureDetails1],'Currency Conversion'!$A$6:$BE$45,19,FALSE),"No Data")</f>
        <v>104982.56443248859</v>
      </c>
      <c r="AD910" s="174">
        <f>Table1[[#This Row],[Calculations1]]/exchange_rate_2010</f>
        <v>2295.9147046791854</v>
      </c>
      <c r="AE9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10498.25644324886</v>
      </c>
      <c r="AF910" s="174">
        <f>Table1[[#This Row],[Calculations3]]/exchange_rate_2010</f>
        <v>229.59147046791855</v>
      </c>
      <c r="AG910" s="110"/>
      <c r="AH910" s="53"/>
      <c r="BD910" s="36"/>
      <c r="BE910" s="36"/>
      <c r="BF910" s="36"/>
      <c r="BG910" s="36"/>
      <c r="BH910" s="36"/>
      <c r="BI910" s="36"/>
      <c r="BJ910" s="36"/>
      <c r="BK910" s="48"/>
      <c r="BL910" s="36"/>
      <c r="BM910" s="36"/>
      <c r="BN910" s="36"/>
      <c r="BO910" s="36"/>
      <c r="BP910" s="36"/>
      <c r="BQ910" s="36"/>
      <c r="BR910" s="36"/>
    </row>
    <row r="911" spans="2:70" ht="15" customHeight="1">
      <c r="B911" s="48">
        <v>1047</v>
      </c>
      <c r="C911" s="48" t="s">
        <v>1703</v>
      </c>
      <c r="D911" s="108">
        <v>1229</v>
      </c>
      <c r="E911" s="109" t="s">
        <v>2508</v>
      </c>
      <c r="F911" s="109" t="s">
        <v>2509</v>
      </c>
      <c r="G911" s="109" t="s">
        <v>633</v>
      </c>
      <c r="H911" s="108" t="s">
        <v>1002</v>
      </c>
      <c r="I911" s="108" t="s">
        <v>2966</v>
      </c>
      <c r="J911" s="108" t="s">
        <v>2567</v>
      </c>
      <c r="K911" s="108" t="s">
        <v>2859</v>
      </c>
      <c r="L911" s="108">
        <v>5</v>
      </c>
      <c r="M911" s="110" t="s">
        <v>2617</v>
      </c>
      <c r="N911" s="111" t="s">
        <v>364</v>
      </c>
      <c r="O911" s="111" t="s">
        <v>2465</v>
      </c>
      <c r="P911" s="111" t="s">
        <v>1007</v>
      </c>
      <c r="Q911" s="111">
        <v>1</v>
      </c>
      <c r="R911" s="109">
        <v>260</v>
      </c>
      <c r="S911" s="109"/>
      <c r="T911" s="109" t="s">
        <v>7</v>
      </c>
      <c r="U911" s="108">
        <v>1</v>
      </c>
      <c r="V911" s="109">
        <v>1995</v>
      </c>
      <c r="W911" s="108">
        <f>IF(Table1[[#This Row],[ExpenditureDetails1]]=2010,1,(2010-Table1[[#This Row],[ExpenditureDetails1]]))</f>
        <v>15</v>
      </c>
      <c r="X911" s="109">
        <v>0.31</v>
      </c>
      <c r="Y911" s="174">
        <f>Table1[[#This Row],[ExpenditureDetails3]]*100000</f>
        <v>31000</v>
      </c>
      <c r="Z911" s="174">
        <f>Table1[[#This Row],[ExpenditureDetails4]]/Table1[[#This Row],[Component detail 4]]</f>
        <v>31000</v>
      </c>
      <c r="AA911" s="109">
        <v>1</v>
      </c>
      <c r="AB911" s="109">
        <v>20</v>
      </c>
      <c r="AC911" s="174">
        <f>IF(ISNUMBER([ExpenditureDetails4]),[ExpenditureDetails4]*HLOOKUP([ExpenditureDetails1],'Currency Conversion'!$A$6:$BE$45,19,FALSE),"No Data")</f>
        <v>72745.067373561484</v>
      </c>
      <c r="AD911" s="174">
        <f>Table1[[#This Row],[Calculations1]]/exchange_rate_2010</f>
        <v>1590.8972197306302</v>
      </c>
      <c r="AE9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3637.2533686780744</v>
      </c>
      <c r="AF911" s="174">
        <f>Table1[[#This Row],[Calculations3]]/exchange_rate_2010</f>
        <v>79.544860986531518</v>
      </c>
      <c r="AG911" s="110"/>
      <c r="AH911" s="53"/>
      <c r="BD911" s="36"/>
      <c r="BE911" s="36"/>
      <c r="BF911" s="36"/>
      <c r="BG911" s="36"/>
      <c r="BH911" s="36"/>
      <c r="BI911" s="36"/>
      <c r="BJ911" s="36"/>
      <c r="BK911" s="48"/>
      <c r="BL911" s="36"/>
      <c r="BM911" s="36"/>
      <c r="BN911" s="36"/>
      <c r="BO911" s="36"/>
      <c r="BP911" s="36"/>
      <c r="BQ911" s="36"/>
      <c r="BR911" s="36"/>
    </row>
    <row r="912" spans="2:70" ht="15" customHeight="1">
      <c r="B912" s="48">
        <v>1048</v>
      </c>
      <c r="C912" s="48" t="s">
        <v>1703</v>
      </c>
      <c r="D912" s="108">
        <v>1229</v>
      </c>
      <c r="E912" s="109" t="s">
        <v>2508</v>
      </c>
      <c r="F912" s="109" t="s">
        <v>2509</v>
      </c>
      <c r="G912" s="109" t="s">
        <v>633</v>
      </c>
      <c r="H912" s="108" t="s">
        <v>1002</v>
      </c>
      <c r="I912" s="108" t="s">
        <v>2966</v>
      </c>
      <c r="J912" s="108" t="s">
        <v>2567</v>
      </c>
      <c r="K912" s="108" t="s">
        <v>2859</v>
      </c>
      <c r="L912" s="108">
        <v>5</v>
      </c>
      <c r="M912" s="110" t="s">
        <v>2617</v>
      </c>
      <c r="N912" s="111" t="s">
        <v>364</v>
      </c>
      <c r="O912" s="111" t="s">
        <v>2467</v>
      </c>
      <c r="P912" s="111" t="s">
        <v>1008</v>
      </c>
      <c r="Q912" s="109">
        <v>2</v>
      </c>
      <c r="R912" s="109"/>
      <c r="S912" s="109"/>
      <c r="T912" s="109" t="s">
        <v>7</v>
      </c>
      <c r="U912" s="108">
        <v>1</v>
      </c>
      <c r="V912" s="109">
        <v>1995</v>
      </c>
      <c r="W912" s="108">
        <f>IF(Table1[[#This Row],[ExpenditureDetails1]]=2010,1,(2010-Table1[[#This Row],[ExpenditureDetails1]]))</f>
        <v>15</v>
      </c>
      <c r="X912" s="109">
        <v>8.2000000000000003E-2</v>
      </c>
      <c r="Y912" s="174">
        <f>Table1[[#This Row],[ExpenditureDetails3]]*100000</f>
        <v>8200</v>
      </c>
      <c r="Z912" s="174">
        <f>Table1[[#This Row],[ExpenditureDetails4]]/Table1[[#This Row],[Component detail 4]]</f>
        <v>4100</v>
      </c>
      <c r="AA912" s="109">
        <v>1</v>
      </c>
      <c r="AB912" s="109">
        <v>10</v>
      </c>
      <c r="AC912" s="174">
        <f>IF(ISNUMBER([ExpenditureDetails4]),[ExpenditureDetails4]*HLOOKUP([ExpenditureDetails1],'Currency Conversion'!$A$6:$BE$45,19,FALSE),"No Data")</f>
        <v>19242.243627845295</v>
      </c>
      <c r="AD912" s="174">
        <f>Table1[[#This Row],[Calculations1]]/exchange_rate_2010</f>
        <v>420.817974251328</v>
      </c>
      <c r="AE9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1924.2243627845296</v>
      </c>
      <c r="AF912" s="174">
        <f>Table1[[#This Row],[Calculations3]]/exchange_rate_2010</f>
        <v>42.081797425132798</v>
      </c>
      <c r="AG912" s="110"/>
      <c r="AH912" s="53"/>
      <c r="BD912" s="36"/>
      <c r="BE912" s="36"/>
      <c r="BF912" s="36"/>
      <c r="BG912" s="36"/>
      <c r="BH912" s="36"/>
      <c r="BI912" s="36"/>
      <c r="BJ912" s="36"/>
      <c r="BK912" s="48"/>
      <c r="BL912" s="36"/>
      <c r="BM912" s="36"/>
      <c r="BN912" s="36"/>
      <c r="BO912" s="36"/>
      <c r="BP912" s="36"/>
      <c r="BQ912" s="36"/>
      <c r="BR912" s="36"/>
    </row>
    <row r="913" spans="2:70" ht="15" customHeight="1">
      <c r="B913" s="48">
        <v>1049</v>
      </c>
      <c r="C913" s="48" t="s">
        <v>1703</v>
      </c>
      <c r="D913" s="108">
        <v>1229</v>
      </c>
      <c r="E913" s="109" t="s">
        <v>2508</v>
      </c>
      <c r="F913" s="109" t="s">
        <v>2509</v>
      </c>
      <c r="G913" s="109" t="s">
        <v>633</v>
      </c>
      <c r="H913" s="108" t="s">
        <v>1002</v>
      </c>
      <c r="I913" s="108" t="s">
        <v>2966</v>
      </c>
      <c r="J913" s="108" t="s">
        <v>2567</v>
      </c>
      <c r="K913" s="108" t="s">
        <v>2859</v>
      </c>
      <c r="L913" s="108">
        <v>5</v>
      </c>
      <c r="M913" s="110" t="s">
        <v>2617</v>
      </c>
      <c r="N913" s="111" t="s">
        <v>1729</v>
      </c>
      <c r="O913" s="111" t="s">
        <v>210</v>
      </c>
      <c r="P913" s="111" t="s">
        <v>946</v>
      </c>
      <c r="Q913" s="111">
        <v>1</v>
      </c>
      <c r="R913" s="109"/>
      <c r="S913" s="109"/>
      <c r="T913" s="109" t="s">
        <v>7</v>
      </c>
      <c r="U913" s="108">
        <v>1</v>
      </c>
      <c r="V913" s="109">
        <v>2003</v>
      </c>
      <c r="W913" s="108">
        <f>IF(Table1[[#This Row],[ExpenditureDetails1]]=2010,1,(2010-Table1[[#This Row],[ExpenditureDetails1]]))</f>
        <v>7</v>
      </c>
      <c r="X913" s="109">
        <v>0.5</v>
      </c>
      <c r="Y913" s="174">
        <f>Table1[[#This Row],[ExpenditureDetails3]]*100000</f>
        <v>50000</v>
      </c>
      <c r="Z913" s="174">
        <f>Table1[[#This Row],[ExpenditureDetails4]]/Table1[[#This Row],[Component detail 4]]</f>
        <v>50000</v>
      </c>
      <c r="AA913" s="109">
        <v>1</v>
      </c>
      <c r="AB913" s="109">
        <v>10</v>
      </c>
      <c r="AC913" s="174">
        <f>IF(ISNUMBER([ExpenditureDetails4]),[ExpenditureDetails4]*HLOOKUP([ExpenditureDetails1],'Currency Conversion'!$A$6:$BE$45,19,FALSE),"No Data")</f>
        <v>75713.759516463004</v>
      </c>
      <c r="AD913" s="174">
        <f>Table1[[#This Row],[Calculations1]]/exchange_rate_2010</f>
        <v>1655.8209904672105</v>
      </c>
      <c r="AE9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7571.3759516463006</v>
      </c>
      <c r="AF913" s="174">
        <f>Table1[[#This Row],[Calculations3]]/exchange_rate_2010</f>
        <v>165.58209904672105</v>
      </c>
      <c r="AG913" s="110"/>
      <c r="AH913" s="53"/>
      <c r="BD913" s="36"/>
      <c r="BE913" s="36"/>
      <c r="BF913" s="36"/>
      <c r="BG913" s="36"/>
      <c r="BH913" s="36"/>
      <c r="BI913" s="36"/>
      <c r="BJ913" s="36"/>
      <c r="BK913" s="48"/>
      <c r="BL913" s="36"/>
      <c r="BM913" s="36"/>
      <c r="BN913" s="36"/>
      <c r="BO913" s="36"/>
      <c r="BP913" s="36"/>
      <c r="BQ913" s="36"/>
      <c r="BR913" s="36"/>
    </row>
    <row r="914" spans="2:70" ht="15" customHeight="1">
      <c r="B914" s="48">
        <v>1050</v>
      </c>
      <c r="C914" s="48" t="s">
        <v>1703</v>
      </c>
      <c r="D914" s="108">
        <v>1229</v>
      </c>
      <c r="E914" s="109" t="s">
        <v>2508</v>
      </c>
      <c r="F914" s="109" t="s">
        <v>2509</v>
      </c>
      <c r="G914" s="109" t="s">
        <v>633</v>
      </c>
      <c r="H914" s="108" t="s">
        <v>1002</v>
      </c>
      <c r="I914" s="108" t="s">
        <v>2966</v>
      </c>
      <c r="J914" s="108" t="s">
        <v>2567</v>
      </c>
      <c r="K914" s="108" t="s">
        <v>2859</v>
      </c>
      <c r="L914" s="108">
        <v>5</v>
      </c>
      <c r="M914" s="110" t="s">
        <v>2617</v>
      </c>
      <c r="N914" s="109" t="s">
        <v>1712</v>
      </c>
      <c r="O914" s="111"/>
      <c r="P914" s="111" t="s">
        <v>1009</v>
      </c>
      <c r="Q914" s="111">
        <v>1</v>
      </c>
      <c r="R914" s="109">
        <v>7.5</v>
      </c>
      <c r="S914" s="109"/>
      <c r="T914" s="109" t="s">
        <v>7</v>
      </c>
      <c r="U914" s="108">
        <v>1</v>
      </c>
      <c r="V914" s="109">
        <v>2003</v>
      </c>
      <c r="W914" s="108">
        <f>IF(Table1[[#This Row],[ExpenditureDetails1]]=2010,1,(2010-Table1[[#This Row],[ExpenditureDetails1]]))</f>
        <v>7</v>
      </c>
      <c r="X914" s="109">
        <v>0.6</v>
      </c>
      <c r="Y914" s="174">
        <f>Table1[[#This Row],[ExpenditureDetails3]]*100000</f>
        <v>60000</v>
      </c>
      <c r="Z914" s="174">
        <f>Table1[[#This Row],[ExpenditureDetails4]]/Table1[[#This Row],[Component detail 4]]</f>
        <v>60000</v>
      </c>
      <c r="AA914" s="109">
        <v>1</v>
      </c>
      <c r="AB914" s="109">
        <v>10</v>
      </c>
      <c r="AC914" s="174">
        <f>IF(ISNUMBER([ExpenditureDetails4]),[ExpenditureDetails4]*HLOOKUP([ExpenditureDetails1],'Currency Conversion'!$A$6:$BE$45,19,FALSE),"No Data")</f>
        <v>90856.51141975561</v>
      </c>
      <c r="AD914" s="174">
        <f>Table1[[#This Row],[Calculations1]]/exchange_rate_2010</f>
        <v>1986.9851885606529</v>
      </c>
      <c r="AE9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9085.6511419755607</v>
      </c>
      <c r="AF914" s="174">
        <f>Table1[[#This Row],[Calculations3]]/exchange_rate_2010</f>
        <v>198.69851885606528</v>
      </c>
      <c r="AG914" s="110"/>
      <c r="AH914" s="53"/>
      <c r="BD914" s="36"/>
      <c r="BE914" s="36"/>
      <c r="BF914" s="36"/>
      <c r="BG914" s="36"/>
      <c r="BH914" s="36"/>
      <c r="BI914" s="36"/>
      <c r="BJ914" s="36"/>
      <c r="BK914" s="48"/>
      <c r="BL914" s="36"/>
      <c r="BM914" s="36"/>
      <c r="BN914" s="36"/>
      <c r="BO914" s="36"/>
      <c r="BP914" s="36"/>
      <c r="BQ914" s="36"/>
      <c r="BR914" s="36"/>
    </row>
    <row r="915" spans="2:70" ht="15" customHeight="1">
      <c r="B915" s="48">
        <v>1051</v>
      </c>
      <c r="C915" s="48" t="s">
        <v>1703</v>
      </c>
      <c r="D915" s="108">
        <v>1229</v>
      </c>
      <c r="E915" s="109" t="s">
        <v>2508</v>
      </c>
      <c r="F915" s="109" t="s">
        <v>2509</v>
      </c>
      <c r="G915" s="109" t="s">
        <v>633</v>
      </c>
      <c r="H915" s="108" t="s">
        <v>1002</v>
      </c>
      <c r="I915" s="108" t="s">
        <v>2966</v>
      </c>
      <c r="J915" s="108" t="s">
        <v>2567</v>
      </c>
      <c r="K915" s="108" t="s">
        <v>2859</v>
      </c>
      <c r="L915" s="108">
        <v>5</v>
      </c>
      <c r="M915" s="110" t="s">
        <v>2617</v>
      </c>
      <c r="N915" s="109" t="s">
        <v>1729</v>
      </c>
      <c r="O915" s="109" t="s">
        <v>519</v>
      </c>
      <c r="P915" s="109" t="s">
        <v>2428</v>
      </c>
      <c r="Q915" s="111">
        <v>1</v>
      </c>
      <c r="R915" s="109"/>
      <c r="S915" s="109"/>
      <c r="T915" s="109" t="s">
        <v>7</v>
      </c>
      <c r="U915" s="108">
        <v>1</v>
      </c>
      <c r="V915" s="109">
        <v>2005</v>
      </c>
      <c r="W915" s="108">
        <f>IF(Table1[[#This Row],[ExpenditureDetails1]]=2010,1,(2010-Table1[[#This Row],[ExpenditureDetails1]]))</f>
        <v>5</v>
      </c>
      <c r="X915" s="109">
        <v>0.35</v>
      </c>
      <c r="Y915" s="174">
        <f>Table1[[#This Row],[ExpenditureDetails3]]*100000</f>
        <v>35000</v>
      </c>
      <c r="Z915" s="174">
        <f>Table1[[#This Row],[ExpenditureDetails4]]/Table1[[#This Row],[Component detail 4]]</f>
        <v>35000</v>
      </c>
      <c r="AA915" s="109">
        <v>1</v>
      </c>
      <c r="AB915" s="109">
        <v>10</v>
      </c>
      <c r="AC915" s="174">
        <f>IF(ISNUMBER([ExpenditureDetails4]),[ExpenditureDetails4]*HLOOKUP([ExpenditureDetails1],'Currency Conversion'!$A$6:$BE$45,19,FALSE),"No Data")</f>
        <v>47082.472757472948</v>
      </c>
      <c r="AD915" s="174">
        <f>Table1[[#This Row],[Calculations1]]/exchange_rate_2010</f>
        <v>1029.6694705534053</v>
      </c>
      <c r="AE9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915" s="174">
        <f>Table1[[#This Row],[Calculations3]]/exchange_rate_2010</f>
        <v>102.96694705534054</v>
      </c>
      <c r="AG915" s="110"/>
      <c r="AH915" s="53"/>
      <c r="BD915" s="36"/>
      <c r="BE915" s="36"/>
      <c r="BF915" s="36"/>
      <c r="BG915" s="36"/>
      <c r="BH915" s="36"/>
      <c r="BI915" s="36"/>
      <c r="BJ915" s="36"/>
      <c r="BK915" s="48"/>
      <c r="BL915" s="36"/>
      <c r="BM915" s="36"/>
      <c r="BN915" s="36"/>
      <c r="BO915" s="36"/>
      <c r="BP915" s="36"/>
      <c r="BQ915" s="36"/>
      <c r="BR915" s="36"/>
    </row>
    <row r="916" spans="2:70" ht="15" customHeight="1">
      <c r="B916" s="48">
        <v>1052</v>
      </c>
      <c r="C916" s="48" t="s">
        <v>1703</v>
      </c>
      <c r="D916" s="108">
        <v>1229</v>
      </c>
      <c r="E916" s="109" t="s">
        <v>2508</v>
      </c>
      <c r="F916" s="109" t="s">
        <v>2509</v>
      </c>
      <c r="G916" s="109" t="s">
        <v>633</v>
      </c>
      <c r="H916" s="108" t="s">
        <v>1002</v>
      </c>
      <c r="I916" s="108" t="s">
        <v>2966</v>
      </c>
      <c r="J916" s="108" t="s">
        <v>2567</v>
      </c>
      <c r="K916" s="108" t="s">
        <v>2859</v>
      </c>
      <c r="L916" s="108">
        <v>5</v>
      </c>
      <c r="M916" s="110" t="s">
        <v>2617</v>
      </c>
      <c r="N916" s="111" t="s">
        <v>1729</v>
      </c>
      <c r="O916" s="111" t="s">
        <v>210</v>
      </c>
      <c r="P916" s="111" t="s">
        <v>947</v>
      </c>
      <c r="Q916" s="111">
        <v>1</v>
      </c>
      <c r="R916" s="109"/>
      <c r="S916" s="109"/>
      <c r="T916" s="109" t="s">
        <v>7</v>
      </c>
      <c r="U916" s="108">
        <v>1</v>
      </c>
      <c r="V916" s="109">
        <v>2008</v>
      </c>
      <c r="W916" s="108">
        <f>IF(Table1[[#This Row],[ExpenditureDetails1]]=2010,1,(2010-Table1[[#This Row],[ExpenditureDetails1]]))</f>
        <v>2</v>
      </c>
      <c r="X916" s="109">
        <v>0.75</v>
      </c>
      <c r="Y916" s="174">
        <f>Table1[[#This Row],[ExpenditureDetails3]]*100000</f>
        <v>75000</v>
      </c>
      <c r="Z916" s="174">
        <f>Table1[[#This Row],[ExpenditureDetails4]]/Table1[[#This Row],[Component detail 4]]</f>
        <v>75000</v>
      </c>
      <c r="AA916" s="109">
        <v>1</v>
      </c>
      <c r="AB916" s="109">
        <v>10</v>
      </c>
      <c r="AC916" s="174">
        <f>IF(ISNUMBER([ExpenditureDetails4]),[ExpenditureDetails4]*HLOOKUP([ExpenditureDetails1],'Currency Conversion'!$A$6:$BE$45,19,FALSE),"No Data")</f>
        <v>86055.231232830847</v>
      </c>
      <c r="AD916" s="174">
        <f>Table1[[#This Row],[Calculations1]]/exchange_rate_2010</f>
        <v>1881.9836595731017</v>
      </c>
      <c r="AE9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8605.5231232830847</v>
      </c>
      <c r="AF916" s="174">
        <f>Table1[[#This Row],[Calculations3]]/exchange_rate_2010</f>
        <v>188.19836595731019</v>
      </c>
      <c r="AG916" s="110"/>
      <c r="AH916" s="53"/>
      <c r="BD916" s="36"/>
      <c r="BE916" s="36"/>
      <c r="BF916" s="36"/>
      <c r="BG916" s="36"/>
      <c r="BH916" s="36"/>
      <c r="BI916" s="36"/>
      <c r="BJ916" s="36"/>
      <c r="BK916" s="48"/>
      <c r="BL916" s="36"/>
      <c r="BM916" s="36"/>
      <c r="BN916" s="36"/>
      <c r="BO916" s="36"/>
      <c r="BP916" s="36"/>
      <c r="BQ916" s="36"/>
      <c r="BR916" s="36"/>
    </row>
    <row r="917" spans="2:70" ht="15" customHeight="1">
      <c r="B917" s="48">
        <v>1053</v>
      </c>
      <c r="C917" s="48" t="s">
        <v>1703</v>
      </c>
      <c r="D917" s="108">
        <v>1229</v>
      </c>
      <c r="E917" s="109" t="s">
        <v>2508</v>
      </c>
      <c r="F917" s="109" t="s">
        <v>2509</v>
      </c>
      <c r="G917" s="109" t="s">
        <v>633</v>
      </c>
      <c r="H917" s="108" t="s">
        <v>1002</v>
      </c>
      <c r="I917" s="108" t="s">
        <v>2966</v>
      </c>
      <c r="J917" s="108" t="s">
        <v>2567</v>
      </c>
      <c r="K917" s="108" t="s">
        <v>2859</v>
      </c>
      <c r="L917" s="108">
        <v>5</v>
      </c>
      <c r="M917" s="110" t="s">
        <v>2617</v>
      </c>
      <c r="N917" s="109" t="s">
        <v>1712</v>
      </c>
      <c r="O917" s="111"/>
      <c r="P917" s="111" t="s">
        <v>1010</v>
      </c>
      <c r="Q917" s="111">
        <v>1</v>
      </c>
      <c r="R917" s="109">
        <v>6</v>
      </c>
      <c r="S917" s="109"/>
      <c r="T917" s="109" t="s">
        <v>7</v>
      </c>
      <c r="U917" s="108">
        <v>1</v>
      </c>
      <c r="V917" s="109">
        <v>2008</v>
      </c>
      <c r="W917" s="108">
        <f>IF(Table1[[#This Row],[ExpenditureDetails1]]=2010,1,(2010-Table1[[#This Row],[ExpenditureDetails1]]))</f>
        <v>2</v>
      </c>
      <c r="X917" s="109">
        <v>0.6</v>
      </c>
      <c r="Y917" s="174">
        <f>Table1[[#This Row],[ExpenditureDetails3]]*100000</f>
        <v>60000</v>
      </c>
      <c r="Z917" s="174">
        <f>Table1[[#This Row],[ExpenditureDetails4]]/Table1[[#This Row],[Component detail 4]]</f>
        <v>60000</v>
      </c>
      <c r="AA917" s="109">
        <v>1</v>
      </c>
      <c r="AB917" s="109">
        <v>10</v>
      </c>
      <c r="AC917" s="174">
        <f>IF(ISNUMBER([ExpenditureDetails4]),[ExpenditureDetails4]*HLOOKUP([ExpenditureDetails1],'Currency Conversion'!$A$6:$BE$45,19,FALSE),"No Data")</f>
        <v>68844.184986264678</v>
      </c>
      <c r="AD917" s="174">
        <f>Table1[[#This Row],[Calculations1]]/exchange_rate_2010</f>
        <v>1505.5869276584815</v>
      </c>
      <c r="AE9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917" s="174">
        <f>Table1[[#This Row],[Calculations3]]/exchange_rate_2010</f>
        <v>150.55869276584815</v>
      </c>
      <c r="AG917" s="110"/>
      <c r="AH917" s="53"/>
      <c r="BD917" s="36"/>
      <c r="BE917" s="36"/>
      <c r="BF917" s="36"/>
      <c r="BG917" s="36"/>
      <c r="BH917" s="36"/>
      <c r="BI917" s="36"/>
      <c r="BJ917" s="36"/>
      <c r="BK917" s="48"/>
      <c r="BL917" s="36"/>
      <c r="BM917" s="36"/>
      <c r="BN917" s="36"/>
      <c r="BO917" s="36"/>
      <c r="BP917" s="36"/>
      <c r="BQ917" s="36"/>
      <c r="BR917" s="36"/>
    </row>
    <row r="918" spans="2:70" ht="15" customHeight="1">
      <c r="B918" s="48">
        <v>1054</v>
      </c>
      <c r="C918" s="48" t="s">
        <v>1703</v>
      </c>
      <c r="D918" s="108">
        <v>1229</v>
      </c>
      <c r="E918" s="109" t="s">
        <v>2508</v>
      </c>
      <c r="F918" s="109" t="s">
        <v>2509</v>
      </c>
      <c r="G918" s="109" t="s">
        <v>633</v>
      </c>
      <c r="H918" s="108" t="s">
        <v>1002</v>
      </c>
      <c r="I918" s="108" t="s">
        <v>2966</v>
      </c>
      <c r="J918" s="108" t="s">
        <v>2567</v>
      </c>
      <c r="K918" s="108" t="s">
        <v>2859</v>
      </c>
      <c r="L918" s="108">
        <v>5</v>
      </c>
      <c r="M918" s="110" t="s">
        <v>2617</v>
      </c>
      <c r="N918" s="111" t="s">
        <v>1729</v>
      </c>
      <c r="O918" s="111" t="s">
        <v>1718</v>
      </c>
      <c r="P918" s="111" t="s">
        <v>875</v>
      </c>
      <c r="Q918" s="109">
        <v>12</v>
      </c>
      <c r="R918" s="109"/>
      <c r="S918" s="109"/>
      <c r="T918" s="109" t="s">
        <v>7</v>
      </c>
      <c r="U918" s="108">
        <v>1</v>
      </c>
      <c r="V918" s="109">
        <v>2009</v>
      </c>
      <c r="W918" s="108">
        <f>IF(Table1[[#This Row],[ExpenditureDetails1]]=2010,1,(2010-Table1[[#This Row],[ExpenditureDetails1]]))</f>
        <v>1</v>
      </c>
      <c r="X918" s="109">
        <v>0.48</v>
      </c>
      <c r="Y918" s="174">
        <f>Table1[[#This Row],[ExpenditureDetails3]]*100000</f>
        <v>48000</v>
      </c>
      <c r="Z918" s="174">
        <f>Table1[[#This Row],[ExpenditureDetails4]]/Table1[[#This Row],[Component detail 4]]</f>
        <v>4000</v>
      </c>
      <c r="AA918" s="109">
        <v>1</v>
      </c>
      <c r="AB918" s="109">
        <v>10</v>
      </c>
      <c r="AC918" s="174">
        <f>IF(ISNUMBER([ExpenditureDetails4]),[ExpenditureDetails4]*HLOOKUP([ExpenditureDetails1],'Currency Conversion'!$A$6:$BE$45,19,FALSE),"No Data")</f>
        <v>51619.979995374117</v>
      </c>
      <c r="AD918" s="174">
        <f>Table1[[#This Row],[Calculations1]]/exchange_rate_2010</f>
        <v>1128.9024207713901</v>
      </c>
      <c r="AE9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5161.9979995374115</v>
      </c>
      <c r="AF918" s="174">
        <f>Table1[[#This Row],[Calculations3]]/exchange_rate_2010</f>
        <v>112.89024207713901</v>
      </c>
      <c r="AG918" s="110"/>
      <c r="AH918" s="53"/>
      <c r="BD918" s="36"/>
      <c r="BE918" s="36"/>
      <c r="BF918" s="36"/>
      <c r="BG918" s="36"/>
      <c r="BH918" s="36"/>
      <c r="BI918" s="36"/>
      <c r="BJ918" s="36"/>
      <c r="BK918" s="48"/>
      <c r="BL918" s="36"/>
      <c r="BM918" s="36"/>
      <c r="BN918" s="36"/>
      <c r="BO918" s="36"/>
      <c r="BP918" s="36"/>
      <c r="BQ918" s="36"/>
      <c r="BR918" s="36"/>
    </row>
    <row r="919" spans="2:70" ht="15" customHeight="1">
      <c r="B919" s="48">
        <v>1055</v>
      </c>
      <c r="C919" s="48" t="s">
        <v>1703</v>
      </c>
      <c r="D919" s="108">
        <v>1229</v>
      </c>
      <c r="E919" s="109" t="s">
        <v>2508</v>
      </c>
      <c r="F919" s="109" t="s">
        <v>2509</v>
      </c>
      <c r="G919" s="109" t="s">
        <v>633</v>
      </c>
      <c r="H919" s="108" t="s">
        <v>1002</v>
      </c>
      <c r="I919" s="108" t="s">
        <v>2966</v>
      </c>
      <c r="J919" s="108" t="s">
        <v>2567</v>
      </c>
      <c r="K919" s="108" t="s">
        <v>2859</v>
      </c>
      <c r="L919" s="108">
        <v>5</v>
      </c>
      <c r="M919" s="110" t="s">
        <v>2617</v>
      </c>
      <c r="N919" s="111" t="s">
        <v>20</v>
      </c>
      <c r="O919" s="111" t="s">
        <v>2486</v>
      </c>
      <c r="P919" s="111" t="s">
        <v>1011</v>
      </c>
      <c r="Q919" s="111">
        <v>1</v>
      </c>
      <c r="R919" s="109">
        <v>300</v>
      </c>
      <c r="S919" s="109" t="s">
        <v>2394</v>
      </c>
      <c r="T919" s="109" t="s">
        <v>7</v>
      </c>
      <c r="U919" s="108">
        <v>1</v>
      </c>
      <c r="V919" s="109">
        <v>2009</v>
      </c>
      <c r="W919" s="108">
        <f>IF(Table1[[#This Row],[ExpenditureDetails1]]=2010,1,(2010-Table1[[#This Row],[ExpenditureDetails1]]))</f>
        <v>1</v>
      </c>
      <c r="X919" s="109">
        <v>0.71699999999999997</v>
      </c>
      <c r="Y919" s="174">
        <f>Table1[[#This Row],[ExpenditureDetails3]]*100000</f>
        <v>71700</v>
      </c>
      <c r="Z919" s="174">
        <f>Table1[[#This Row],[ExpenditureDetails4]]/Table1[[#This Row],[Component detail 4]]</f>
        <v>71700</v>
      </c>
      <c r="AA919" s="109">
        <v>1</v>
      </c>
      <c r="AB919" s="109">
        <v>10</v>
      </c>
      <c r="AC919" s="174">
        <f>IF(ISNUMBER([ExpenditureDetails4]),[ExpenditureDetails4]*HLOOKUP([ExpenditureDetails1],'Currency Conversion'!$A$6:$BE$45,19,FALSE),"No Data")</f>
        <v>77107.345118090088</v>
      </c>
      <c r="AD919" s="174">
        <f>Table1[[#This Row],[Calculations1]]/exchange_rate_2010</f>
        <v>1686.2979910272641</v>
      </c>
      <c r="AE9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7710.7345118090088</v>
      </c>
      <c r="AF919" s="174">
        <f>Table1[[#This Row],[Calculations3]]/exchange_rate_2010</f>
        <v>168.62979910272642</v>
      </c>
      <c r="AG919" s="110"/>
      <c r="AH919" s="53"/>
      <c r="BD919" s="36"/>
      <c r="BE919" s="36"/>
      <c r="BF919" s="36"/>
      <c r="BG919" s="36"/>
      <c r="BH919" s="36"/>
      <c r="BI919" s="36"/>
      <c r="BJ919" s="36"/>
      <c r="BK919" s="48"/>
      <c r="BL919" s="36"/>
      <c r="BM919" s="36"/>
      <c r="BN919" s="36"/>
      <c r="BO919" s="36"/>
      <c r="BP919" s="36"/>
      <c r="BQ919" s="36"/>
      <c r="BR919" s="36"/>
    </row>
    <row r="920" spans="2:70" ht="15" customHeight="1">
      <c r="B920" s="48">
        <v>1056</v>
      </c>
      <c r="C920" s="48" t="s">
        <v>1703</v>
      </c>
      <c r="D920" s="108">
        <v>1229</v>
      </c>
      <c r="E920" s="109" t="s">
        <v>2508</v>
      </c>
      <c r="F920" s="109" t="s">
        <v>2509</v>
      </c>
      <c r="G920" s="109" t="s">
        <v>633</v>
      </c>
      <c r="H920" s="108" t="s">
        <v>1002</v>
      </c>
      <c r="I920" s="108" t="s">
        <v>2966</v>
      </c>
      <c r="J920" s="108" t="s">
        <v>2567</v>
      </c>
      <c r="K920" s="108" t="s">
        <v>2859</v>
      </c>
      <c r="L920" s="108">
        <v>5</v>
      </c>
      <c r="M920" s="110" t="s">
        <v>2617</v>
      </c>
      <c r="N920" s="111" t="s">
        <v>1729</v>
      </c>
      <c r="O920" s="111" t="s">
        <v>210</v>
      </c>
      <c r="P920" s="111" t="s">
        <v>1012</v>
      </c>
      <c r="Q920" s="111">
        <v>1</v>
      </c>
      <c r="R920" s="109"/>
      <c r="S920" s="109" t="s">
        <v>2392</v>
      </c>
      <c r="T920" s="109" t="s">
        <v>28</v>
      </c>
      <c r="U920" s="108">
        <v>2</v>
      </c>
      <c r="V920" s="109">
        <v>2009</v>
      </c>
      <c r="W920" s="108"/>
      <c r="X920" s="109">
        <v>0.25</v>
      </c>
      <c r="Y920" s="174">
        <f>Table1[[#This Row],[ExpenditureDetails3]]*100000</f>
        <v>25000</v>
      </c>
      <c r="Z920" s="174">
        <f>Table1[[#This Row],[ExpenditureDetails4]]/Table1[[#This Row],[Component detail 4]]</f>
        <v>25000</v>
      </c>
      <c r="AA920" s="109">
        <v>1</v>
      </c>
      <c r="AB920" s="109">
        <v>10</v>
      </c>
      <c r="AC920" s="174">
        <f>IF(ISNUMBER([ExpenditureDetails4]),[ExpenditureDetails4]*HLOOKUP([ExpenditureDetails1],'Currency Conversion'!$A$6:$BE$45,19,FALSE),"No Data")</f>
        <v>26885.406247590687</v>
      </c>
      <c r="AD920" s="174">
        <f>Table1[[#This Row],[Calculations1]]/exchange_rate_2010</f>
        <v>587.97001081843246</v>
      </c>
      <c r="AE920" s="174" t="s">
        <v>2912</v>
      </c>
      <c r="AF920" s="174" t="s">
        <v>2912</v>
      </c>
      <c r="AG920" s="110"/>
      <c r="AH920" s="53"/>
      <c r="BD920" s="36"/>
      <c r="BE920" s="36"/>
      <c r="BF920" s="36"/>
      <c r="BG920" s="36"/>
      <c r="BH920" s="36"/>
      <c r="BI920" s="36"/>
      <c r="BJ920" s="36"/>
      <c r="BK920" s="48"/>
      <c r="BL920" s="36"/>
      <c r="BM920" s="36"/>
      <c r="BN920" s="36"/>
      <c r="BO920" s="36"/>
      <c r="BP920" s="36"/>
      <c r="BQ920" s="36"/>
      <c r="BR920" s="36"/>
    </row>
    <row r="921" spans="2:70" ht="15" customHeight="1">
      <c r="B921" s="48">
        <v>1057</v>
      </c>
      <c r="C921" s="48" t="s">
        <v>1703</v>
      </c>
      <c r="D921" s="108">
        <v>1229</v>
      </c>
      <c r="E921" s="109" t="s">
        <v>2508</v>
      </c>
      <c r="F921" s="109" t="s">
        <v>2509</v>
      </c>
      <c r="G921" s="109" t="s">
        <v>633</v>
      </c>
      <c r="H921" s="108" t="s">
        <v>1002</v>
      </c>
      <c r="I921" s="108" t="s">
        <v>2966</v>
      </c>
      <c r="J921" s="108" t="s">
        <v>2567</v>
      </c>
      <c r="K921" s="108" t="s">
        <v>2859</v>
      </c>
      <c r="L921" s="108">
        <v>5</v>
      </c>
      <c r="M921" s="110" t="s">
        <v>2617</v>
      </c>
      <c r="N921" s="109" t="s">
        <v>1712</v>
      </c>
      <c r="O921" s="111"/>
      <c r="P921" s="111" t="s">
        <v>492</v>
      </c>
      <c r="Q921" s="111">
        <v>1</v>
      </c>
      <c r="R921" s="109"/>
      <c r="S921" s="109" t="s">
        <v>2392</v>
      </c>
      <c r="T921" s="109" t="s">
        <v>28</v>
      </c>
      <c r="U921" s="108">
        <v>2</v>
      </c>
      <c r="V921" s="109">
        <v>2009</v>
      </c>
      <c r="W921" s="108"/>
      <c r="X921" s="109">
        <v>0.6</v>
      </c>
      <c r="Y921" s="174">
        <f>Table1[[#This Row],[ExpenditureDetails3]]*100000</f>
        <v>60000</v>
      </c>
      <c r="Z921" s="174">
        <f>Table1[[#This Row],[ExpenditureDetails4]]/Table1[[#This Row],[Component detail 4]]</f>
        <v>60000</v>
      </c>
      <c r="AA921" s="109">
        <v>1</v>
      </c>
      <c r="AB921" s="109">
        <v>10</v>
      </c>
      <c r="AC921" s="174">
        <f>IF(ISNUMBER([ExpenditureDetails4]),[ExpenditureDetails4]*HLOOKUP([ExpenditureDetails1],'Currency Conversion'!$A$6:$BE$45,19,FALSE),"No Data")</f>
        <v>64524.97499421765</v>
      </c>
      <c r="AD921" s="174">
        <f>Table1[[#This Row],[Calculations1]]/exchange_rate_2010</f>
        <v>1411.1280259642378</v>
      </c>
      <c r="AE921" s="174" t="s">
        <v>2912</v>
      </c>
      <c r="AF921" s="174" t="s">
        <v>2912</v>
      </c>
      <c r="AG921" s="110"/>
      <c r="AH921" s="53"/>
      <c r="BD921" s="36"/>
      <c r="BE921" s="36"/>
      <c r="BF921" s="36"/>
      <c r="BG921" s="36"/>
      <c r="BH921" s="36"/>
      <c r="BI921" s="36"/>
      <c r="BJ921" s="36"/>
      <c r="BK921" s="48"/>
      <c r="BL921" s="36"/>
      <c r="BM921" s="36"/>
      <c r="BN921" s="36"/>
      <c r="BO921" s="36"/>
      <c r="BP921" s="36"/>
      <c r="BQ921" s="36"/>
      <c r="BR921" s="36"/>
    </row>
    <row r="922" spans="2:70" ht="15" customHeight="1">
      <c r="B922" s="48">
        <v>1058</v>
      </c>
      <c r="C922" s="48" t="s">
        <v>1703</v>
      </c>
      <c r="D922" s="108">
        <v>1229</v>
      </c>
      <c r="E922" s="109" t="s">
        <v>2508</v>
      </c>
      <c r="F922" s="109" t="s">
        <v>2509</v>
      </c>
      <c r="G922" s="109" t="s">
        <v>633</v>
      </c>
      <c r="H922" s="108" t="s">
        <v>1002</v>
      </c>
      <c r="I922" s="108" t="s">
        <v>2966</v>
      </c>
      <c r="J922" s="108" t="s">
        <v>2567</v>
      </c>
      <c r="K922" s="108" t="s">
        <v>2859</v>
      </c>
      <c r="L922" s="108">
        <v>5</v>
      </c>
      <c r="M922" s="110" t="s">
        <v>2617</v>
      </c>
      <c r="N922" s="111" t="s">
        <v>1719</v>
      </c>
      <c r="O922" s="111"/>
      <c r="P922" s="111" t="s">
        <v>1001</v>
      </c>
      <c r="Q922" s="111">
        <v>1</v>
      </c>
      <c r="R922" s="109"/>
      <c r="S922" s="109"/>
      <c r="T922" s="109" t="s">
        <v>31</v>
      </c>
      <c r="U922" s="108">
        <v>3</v>
      </c>
      <c r="V922" s="109">
        <v>2008</v>
      </c>
      <c r="W922" s="108"/>
      <c r="X922" s="109">
        <v>0.03</v>
      </c>
      <c r="Y922" s="174">
        <f>Table1[[#This Row],[ExpenditureDetails3]]*100000</f>
        <v>3000</v>
      </c>
      <c r="Z922" s="174">
        <f>Table1[[#This Row],[ExpenditureDetails4]]/Table1[[#This Row],[Component detail 4]]</f>
        <v>3000</v>
      </c>
      <c r="AA922" s="109">
        <v>1</v>
      </c>
      <c r="AB922" s="109"/>
      <c r="AC922" s="174">
        <f>IF(ISNUMBER([ExpenditureDetails4]),[ExpenditureDetails4]*HLOOKUP([ExpenditureDetails1],'Currency Conversion'!$A$6:$BE$45,19,FALSE),"No Data")</f>
        <v>3442.2092493132341</v>
      </c>
      <c r="AD922" s="174">
        <f>Table1[[#This Row],[Calculations1]]/exchange_rate_2010</f>
        <v>75.279346382924075</v>
      </c>
      <c r="AE9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922" s="174">
        <f>Table1[[#This Row],[Calculations3]]/exchange_rate_2010</f>
        <v>75.279346382924075</v>
      </c>
      <c r="AG922" s="110"/>
      <c r="AH922" s="53"/>
      <c r="BD922" s="36"/>
      <c r="BE922" s="36"/>
      <c r="BF922" s="36"/>
      <c r="BG922" s="36"/>
      <c r="BH922" s="36"/>
      <c r="BI922" s="36"/>
      <c r="BJ922" s="36"/>
      <c r="BK922" s="48"/>
      <c r="BL922" s="36"/>
      <c r="BM922" s="36"/>
      <c r="BN922" s="36"/>
      <c r="BO922" s="36"/>
      <c r="BP922" s="36"/>
      <c r="BQ922" s="36"/>
      <c r="BR922" s="36"/>
    </row>
    <row r="923" spans="2:70" ht="15" customHeight="1">
      <c r="B923" s="48">
        <v>1059</v>
      </c>
      <c r="C923" s="48" t="s">
        <v>1703</v>
      </c>
      <c r="D923" s="108">
        <v>1229</v>
      </c>
      <c r="E923" s="109" t="s">
        <v>2508</v>
      </c>
      <c r="F923" s="109" t="s">
        <v>2509</v>
      </c>
      <c r="G923" s="109" t="s">
        <v>633</v>
      </c>
      <c r="H923" s="108" t="s">
        <v>1002</v>
      </c>
      <c r="I923" s="108" t="s">
        <v>2966</v>
      </c>
      <c r="J923" s="108" t="s">
        <v>2567</v>
      </c>
      <c r="K923" s="108" t="s">
        <v>2859</v>
      </c>
      <c r="L923" s="108">
        <v>5</v>
      </c>
      <c r="M923" s="110" t="s">
        <v>2617</v>
      </c>
      <c r="N923" s="111" t="s">
        <v>1717</v>
      </c>
      <c r="O923" s="111"/>
      <c r="P923" s="111" t="s">
        <v>507</v>
      </c>
      <c r="Q923" s="111">
        <v>1</v>
      </c>
      <c r="R923" s="109"/>
      <c r="S923" s="109"/>
      <c r="T923" s="109" t="s">
        <v>31</v>
      </c>
      <c r="U923" s="108">
        <v>3</v>
      </c>
      <c r="V923" s="109">
        <v>2008</v>
      </c>
      <c r="W923" s="108"/>
      <c r="X923" s="109">
        <v>0.02</v>
      </c>
      <c r="Y923" s="174">
        <f>Table1[[#This Row],[ExpenditureDetails3]]*100000</f>
        <v>2000</v>
      </c>
      <c r="Z923" s="174">
        <f>Table1[[#This Row],[ExpenditureDetails4]]/Table1[[#This Row],[Component detail 4]]</f>
        <v>2000</v>
      </c>
      <c r="AA923" s="109">
        <v>1</v>
      </c>
      <c r="AB923" s="109"/>
      <c r="AC923" s="174">
        <f>IF(ISNUMBER([ExpenditureDetails4]),[ExpenditureDetails4]*HLOOKUP([ExpenditureDetails1],'Currency Conversion'!$A$6:$BE$45,19,FALSE),"No Data")</f>
        <v>2294.8061662088226</v>
      </c>
      <c r="AD923" s="174">
        <f>Table1[[#This Row],[Calculations1]]/exchange_rate_2010</f>
        <v>50.186230921949381</v>
      </c>
      <c r="AE9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923" s="174">
        <f>Table1[[#This Row],[Calculations3]]/exchange_rate_2010</f>
        <v>50.186230921949381</v>
      </c>
      <c r="AG923" s="110"/>
      <c r="AH923" s="53"/>
      <c r="BD923" s="36"/>
      <c r="BE923" s="36"/>
      <c r="BF923" s="36"/>
      <c r="BG923" s="36"/>
      <c r="BH923" s="36"/>
      <c r="BI923" s="36"/>
      <c r="BJ923" s="36"/>
      <c r="BK923" s="48"/>
      <c r="BL923" s="36"/>
      <c r="BM923" s="36"/>
      <c r="BN923" s="36"/>
      <c r="BO923" s="36"/>
      <c r="BP923" s="36"/>
      <c r="BQ923" s="36"/>
      <c r="BR923" s="36"/>
    </row>
    <row r="924" spans="2:70" ht="15" customHeight="1">
      <c r="B924" s="48">
        <v>1061</v>
      </c>
      <c r="C924" s="48" t="s">
        <v>1703</v>
      </c>
      <c r="D924" s="108">
        <v>1229</v>
      </c>
      <c r="E924" s="109" t="s">
        <v>2508</v>
      </c>
      <c r="F924" s="109" t="s">
        <v>2509</v>
      </c>
      <c r="G924" s="109" t="s">
        <v>633</v>
      </c>
      <c r="H924" s="108" t="s">
        <v>1002</v>
      </c>
      <c r="I924" s="108" t="s">
        <v>2966</v>
      </c>
      <c r="J924" s="108" t="s">
        <v>2567</v>
      </c>
      <c r="K924" s="108" t="s">
        <v>2859</v>
      </c>
      <c r="L924" s="108">
        <v>5</v>
      </c>
      <c r="M924" s="110" t="s">
        <v>2617</v>
      </c>
      <c r="N924" s="111" t="s">
        <v>1728</v>
      </c>
      <c r="O924" s="111" t="s">
        <v>501</v>
      </c>
      <c r="P924" s="111" t="s">
        <v>1006</v>
      </c>
      <c r="Q924" s="111">
        <v>1</v>
      </c>
      <c r="R924" s="109">
        <v>20</v>
      </c>
      <c r="S924" s="109"/>
      <c r="T924" s="109" t="s">
        <v>7</v>
      </c>
      <c r="U924" s="108">
        <v>1</v>
      </c>
      <c r="V924" s="109">
        <v>1995</v>
      </c>
      <c r="W924" s="108">
        <f>IF(Table1[[#This Row],[ExpenditureDetails1]]=2010,1,(2010-Table1[[#This Row],[ExpenditureDetails1]]))</f>
        <v>15</v>
      </c>
      <c r="X924" s="109">
        <v>5</v>
      </c>
      <c r="Y924" s="174">
        <f>Table1[[#This Row],[ExpenditureDetails3]]*100000</f>
        <v>500000</v>
      </c>
      <c r="Z924" s="174">
        <f>Table1[[#This Row],[ExpenditureDetails4]]/Table1[[#This Row],[Component detail 4]]</f>
        <v>500000</v>
      </c>
      <c r="AA924" s="109">
        <v>1</v>
      </c>
      <c r="AB924" s="109">
        <v>30</v>
      </c>
      <c r="AC924" s="174">
        <f>IF(ISNUMBER([ExpenditureDetails4]),[ExpenditureDetails4]*HLOOKUP([ExpenditureDetails1],'Currency Conversion'!$A$6:$BE$45,19,FALSE),"No Data")</f>
        <v>1173307.5382832496</v>
      </c>
      <c r="AD924" s="174">
        <f>Table1[[#This Row],[Calculations1]]/exchange_rate_2010</f>
        <v>25659.632576300486</v>
      </c>
      <c r="AE9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39110.25127610832</v>
      </c>
      <c r="AF924" s="174">
        <f>Table1[[#This Row],[Calculations3]]/exchange_rate_2010</f>
        <v>855.32108587668279</v>
      </c>
      <c r="AG924" s="110"/>
      <c r="AH924" s="53"/>
      <c r="BD924" s="36"/>
      <c r="BE924" s="36"/>
      <c r="BF924" s="36"/>
      <c r="BG924" s="36"/>
      <c r="BH924" s="36"/>
      <c r="BI924" s="36"/>
      <c r="BJ924" s="36"/>
      <c r="BK924" s="48"/>
      <c r="BL924" s="36"/>
      <c r="BM924" s="36"/>
      <c r="BN924" s="36"/>
      <c r="BO924" s="36"/>
      <c r="BP924" s="36"/>
      <c r="BQ924" s="36"/>
      <c r="BR924" s="36"/>
    </row>
    <row r="925" spans="2:70" ht="15" customHeight="1">
      <c r="B925" s="48">
        <v>1062</v>
      </c>
      <c r="C925" s="48" t="s">
        <v>1703</v>
      </c>
      <c r="D925" s="108">
        <v>1229</v>
      </c>
      <c r="E925" s="109" t="s">
        <v>2508</v>
      </c>
      <c r="F925" s="109" t="s">
        <v>2509</v>
      </c>
      <c r="G925" s="109" t="s">
        <v>633</v>
      </c>
      <c r="H925" s="108" t="s">
        <v>1002</v>
      </c>
      <c r="I925" s="108" t="s">
        <v>2966</v>
      </c>
      <c r="J925" s="108" t="s">
        <v>2567</v>
      </c>
      <c r="K925" s="108" t="s">
        <v>2859</v>
      </c>
      <c r="L925" s="108">
        <v>5</v>
      </c>
      <c r="M925" s="110" t="s">
        <v>2617</v>
      </c>
      <c r="N925" s="111" t="s">
        <v>1717</v>
      </c>
      <c r="O925" s="111"/>
      <c r="P925" s="111" t="s">
        <v>997</v>
      </c>
      <c r="Q925" s="111">
        <v>1</v>
      </c>
      <c r="R925" s="109"/>
      <c r="S925" s="109"/>
      <c r="T925" s="109" t="s">
        <v>31</v>
      </c>
      <c r="U925" s="108">
        <v>3</v>
      </c>
      <c r="V925" s="109">
        <v>2008</v>
      </c>
      <c r="W925" s="108"/>
      <c r="X925" s="109">
        <v>0.08</v>
      </c>
      <c r="Y925" s="174">
        <f>Table1[[#This Row],[ExpenditureDetails3]]*100000</f>
        <v>8000</v>
      </c>
      <c r="Z925" s="174">
        <f>Table1[[#This Row],[ExpenditureDetails4]]/Table1[[#This Row],[Component detail 4]]</f>
        <v>8000</v>
      </c>
      <c r="AA925" s="109">
        <v>1</v>
      </c>
      <c r="AB925" s="109"/>
      <c r="AC925" s="174">
        <f>IF(ISNUMBER([ExpenditureDetails4]),[ExpenditureDetails4]*HLOOKUP([ExpenditureDetails1],'Currency Conversion'!$A$6:$BE$45,19,FALSE),"No Data")</f>
        <v>9179.2246648352902</v>
      </c>
      <c r="AD925" s="174">
        <f>Table1[[#This Row],[Calculations1]]/exchange_rate_2010</f>
        <v>200.74492368779752</v>
      </c>
      <c r="AE9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925" s="174">
        <f>Table1[[#This Row],[Calculations3]]/exchange_rate_2010</f>
        <v>200.74492368779752</v>
      </c>
      <c r="AG925" s="110"/>
      <c r="AH925" s="53"/>
      <c r="BD925" s="36"/>
      <c r="BE925" s="36"/>
      <c r="BF925" s="36"/>
      <c r="BG925" s="36"/>
      <c r="BH925" s="36"/>
      <c r="BI925" s="36"/>
      <c r="BJ925" s="36"/>
      <c r="BK925" s="48"/>
      <c r="BL925" s="36"/>
      <c r="BM925" s="36"/>
      <c r="BN925" s="36"/>
      <c r="BO925" s="36"/>
      <c r="BP925" s="36"/>
      <c r="BQ925" s="36"/>
      <c r="BR925" s="36"/>
    </row>
    <row r="926" spans="2:70" ht="15" customHeight="1">
      <c r="B926" s="48">
        <v>1063</v>
      </c>
      <c r="C926" s="48" t="s">
        <v>1703</v>
      </c>
      <c r="D926" s="108">
        <v>1229</v>
      </c>
      <c r="E926" s="109" t="s">
        <v>2508</v>
      </c>
      <c r="F926" s="109" t="s">
        <v>2509</v>
      </c>
      <c r="G926" s="109" t="s">
        <v>633</v>
      </c>
      <c r="H926" s="108" t="s">
        <v>1002</v>
      </c>
      <c r="I926" s="108" t="s">
        <v>2966</v>
      </c>
      <c r="J926" s="108" t="s">
        <v>2567</v>
      </c>
      <c r="K926" s="108" t="s">
        <v>2859</v>
      </c>
      <c r="L926" s="108">
        <v>5</v>
      </c>
      <c r="M926" s="110" t="s">
        <v>2617</v>
      </c>
      <c r="N926" s="111" t="s">
        <v>2480</v>
      </c>
      <c r="O926" s="111"/>
      <c r="P926" s="111" t="s">
        <v>512</v>
      </c>
      <c r="Q926" s="111">
        <v>1</v>
      </c>
      <c r="R926" s="109"/>
      <c r="S926" s="109"/>
      <c r="T926" s="109" t="s">
        <v>31</v>
      </c>
      <c r="U926" s="108">
        <v>3</v>
      </c>
      <c r="V926" s="109">
        <v>2008</v>
      </c>
      <c r="W926" s="108"/>
      <c r="X926" s="109">
        <v>0.02</v>
      </c>
      <c r="Y926" s="174">
        <f>Table1[[#This Row],[ExpenditureDetails3]]*100000</f>
        <v>2000</v>
      </c>
      <c r="Z926" s="174">
        <f>Table1[[#This Row],[ExpenditureDetails4]]/Table1[[#This Row],[Component detail 4]]</f>
        <v>2000</v>
      </c>
      <c r="AA926" s="109">
        <v>1</v>
      </c>
      <c r="AB926" s="109"/>
      <c r="AC926" s="174">
        <f>IF(ISNUMBER([ExpenditureDetails4]),[ExpenditureDetails4]*HLOOKUP([ExpenditureDetails1],'Currency Conversion'!$A$6:$BE$45,19,FALSE),"No Data")</f>
        <v>2294.8061662088226</v>
      </c>
      <c r="AD926" s="174">
        <f>Table1[[#This Row],[Calculations1]]/exchange_rate_2010</f>
        <v>50.186230921949381</v>
      </c>
      <c r="AE9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926" s="174">
        <f>Table1[[#This Row],[Calculations3]]/exchange_rate_2010</f>
        <v>50.186230921949381</v>
      </c>
      <c r="AG926" s="110"/>
      <c r="AH926" s="53"/>
      <c r="BD926" s="36"/>
      <c r="BE926" s="36"/>
      <c r="BF926" s="36"/>
      <c r="BG926" s="36"/>
      <c r="BH926" s="36"/>
      <c r="BI926" s="36"/>
      <c r="BJ926" s="36"/>
      <c r="BK926" s="48"/>
      <c r="BL926" s="36"/>
      <c r="BM926" s="36"/>
      <c r="BN926" s="36"/>
      <c r="BO926" s="36"/>
      <c r="BP926" s="36"/>
      <c r="BQ926" s="36"/>
      <c r="BR926" s="36"/>
    </row>
    <row r="927" spans="2:70" ht="15" customHeight="1">
      <c r="B927" s="48">
        <v>1064</v>
      </c>
      <c r="C927" s="48" t="s">
        <v>1703</v>
      </c>
      <c r="D927" s="108">
        <v>1229</v>
      </c>
      <c r="E927" s="109" t="s">
        <v>2508</v>
      </c>
      <c r="F927" s="109" t="s">
        <v>2509</v>
      </c>
      <c r="G927" s="109" t="s">
        <v>633</v>
      </c>
      <c r="H927" s="108" t="s">
        <v>1002</v>
      </c>
      <c r="I927" s="108" t="s">
        <v>2966</v>
      </c>
      <c r="J927" s="108" t="s">
        <v>2567</v>
      </c>
      <c r="K927" s="108" t="s">
        <v>2859</v>
      </c>
      <c r="L927" s="108">
        <v>5</v>
      </c>
      <c r="M927" s="110" t="s">
        <v>2617</v>
      </c>
      <c r="N927" s="111" t="s">
        <v>1722</v>
      </c>
      <c r="O927" s="111"/>
      <c r="P927" s="111" t="s">
        <v>1013</v>
      </c>
      <c r="Q927" s="111">
        <v>1</v>
      </c>
      <c r="R927" s="109"/>
      <c r="S927" s="109"/>
      <c r="T927" s="109" t="s">
        <v>24</v>
      </c>
      <c r="U927" s="108">
        <v>4</v>
      </c>
      <c r="V927" s="109">
        <v>2009</v>
      </c>
      <c r="W927" s="108">
        <f>IF(Table1[[#This Row],[ExpenditureDetails1]]=2010,1,(2010-Table1[[#This Row],[ExpenditureDetails1]]))</f>
        <v>1</v>
      </c>
      <c r="X927" s="109">
        <v>0.01</v>
      </c>
      <c r="Y927" s="174">
        <f>Table1[[#This Row],[ExpenditureDetails3]]*100000</f>
        <v>1000</v>
      </c>
      <c r="Z927" s="174">
        <f>Table1[[#This Row],[ExpenditureDetails4]]/Table1[[#This Row],[Component detail 4]]</f>
        <v>1000</v>
      </c>
      <c r="AA927" s="109">
        <v>1</v>
      </c>
      <c r="AB927" s="109"/>
      <c r="AC927" s="174">
        <f>IF(ISNUMBER([ExpenditureDetails4]),[ExpenditureDetails4]*HLOOKUP([ExpenditureDetails1],'Currency Conversion'!$A$6:$BE$45,19,FALSE),"No Data")</f>
        <v>1075.4162499036274</v>
      </c>
      <c r="AD927" s="174">
        <f>Table1[[#This Row],[Calculations1]]/exchange_rate_2010</f>
        <v>23.518800432737294</v>
      </c>
      <c r="AE9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927" s="174">
        <f>Table1[[#This Row],[Calculations3]]/exchange_rate_2010</f>
        <v>23.518800432737294</v>
      </c>
      <c r="AG927" s="110"/>
      <c r="AH927" s="53"/>
      <c r="BD927" s="36"/>
      <c r="BE927" s="36"/>
      <c r="BF927" s="36"/>
      <c r="BG927" s="36"/>
      <c r="BH927" s="36"/>
      <c r="BI927" s="36"/>
      <c r="BJ927" s="36"/>
      <c r="BK927" s="48"/>
      <c r="BL927" s="36"/>
      <c r="BM927" s="36"/>
      <c r="BN927" s="36"/>
      <c r="BO927" s="36"/>
      <c r="BP927" s="36"/>
      <c r="BQ927" s="36"/>
      <c r="BR927" s="36"/>
    </row>
    <row r="928" spans="2:70" ht="15" customHeight="1">
      <c r="B928" s="48">
        <v>1067</v>
      </c>
      <c r="C928" s="48" t="s">
        <v>1703</v>
      </c>
      <c r="D928" s="108">
        <v>1229</v>
      </c>
      <c r="E928" s="109" t="s">
        <v>2508</v>
      </c>
      <c r="F928" s="109" t="s">
        <v>2509</v>
      </c>
      <c r="G928" s="109" t="s">
        <v>633</v>
      </c>
      <c r="H928" s="108" t="s">
        <v>1002</v>
      </c>
      <c r="I928" s="108" t="s">
        <v>2966</v>
      </c>
      <c r="J928" s="108" t="s">
        <v>2567</v>
      </c>
      <c r="K928" s="108" t="s">
        <v>2859</v>
      </c>
      <c r="L928" s="108">
        <v>5</v>
      </c>
      <c r="M928" s="110" t="s">
        <v>2617</v>
      </c>
      <c r="N928" s="111" t="s">
        <v>1721</v>
      </c>
      <c r="O928" s="111"/>
      <c r="P928" s="111" t="s">
        <v>574</v>
      </c>
      <c r="Q928" s="111">
        <v>1</v>
      </c>
      <c r="R928" s="109"/>
      <c r="S928" s="109"/>
      <c r="T928" s="109" t="s">
        <v>24</v>
      </c>
      <c r="U928" s="108">
        <v>4</v>
      </c>
      <c r="V928" s="109">
        <v>2009</v>
      </c>
      <c r="W928" s="108">
        <f>IF(Table1[[#This Row],[ExpenditureDetails1]]=2010,1,(2010-Table1[[#This Row],[ExpenditureDetails1]]))</f>
        <v>1</v>
      </c>
      <c r="X928" s="109">
        <v>0.01</v>
      </c>
      <c r="Y928" s="174">
        <f>Table1[[#This Row],[ExpenditureDetails3]]*100000</f>
        <v>1000</v>
      </c>
      <c r="Z928" s="174">
        <f>Table1[[#This Row],[ExpenditureDetails4]]/Table1[[#This Row],[Component detail 4]]</f>
        <v>1000</v>
      </c>
      <c r="AA928" s="109">
        <v>1</v>
      </c>
      <c r="AB928" s="109"/>
      <c r="AC928" s="174">
        <f>IF(ISNUMBER([ExpenditureDetails4]),[ExpenditureDetails4]*HLOOKUP([ExpenditureDetails1],'Currency Conversion'!$A$6:$BE$45,19,FALSE),"No Data")</f>
        <v>1075.4162499036274</v>
      </c>
      <c r="AD928" s="174">
        <f>Table1[[#This Row],[Calculations1]]/exchange_rate_2010</f>
        <v>23.518800432737294</v>
      </c>
      <c r="AE9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928" s="174">
        <f>Table1[[#This Row],[Calculations3]]/exchange_rate_2010</f>
        <v>23.518800432737294</v>
      </c>
      <c r="AG928" s="110"/>
      <c r="AH928" s="53"/>
      <c r="BD928" s="36"/>
      <c r="BE928" s="36"/>
      <c r="BF928" s="36"/>
      <c r="BG928" s="36"/>
      <c r="BH928" s="36"/>
      <c r="BI928" s="36"/>
      <c r="BJ928" s="36"/>
      <c r="BK928" s="48"/>
      <c r="BL928" s="36"/>
      <c r="BM928" s="36"/>
      <c r="BN928" s="36"/>
      <c r="BO928" s="36"/>
      <c r="BP928" s="36"/>
      <c r="BQ928" s="36"/>
      <c r="BR928" s="36"/>
    </row>
    <row r="929" spans="2:70" ht="15" customHeight="1">
      <c r="B929" s="48">
        <v>1068</v>
      </c>
      <c r="C929" s="48" t="s">
        <v>1703</v>
      </c>
      <c r="D929" s="108">
        <v>431</v>
      </c>
      <c r="E929" s="109" t="s">
        <v>2508</v>
      </c>
      <c r="F929" s="109" t="s">
        <v>1815</v>
      </c>
      <c r="G929" s="109" t="s">
        <v>1746</v>
      </c>
      <c r="H929" s="108" t="s">
        <v>516</v>
      </c>
      <c r="I929" s="108" t="s">
        <v>2528</v>
      </c>
      <c r="J929" s="108" t="s">
        <v>2528</v>
      </c>
      <c r="K929" s="108"/>
      <c r="L929" s="108">
        <v>1</v>
      </c>
      <c r="M929" s="110" t="s">
        <v>2617</v>
      </c>
      <c r="N929" s="109" t="s">
        <v>1729</v>
      </c>
      <c r="O929" s="109" t="s">
        <v>519</v>
      </c>
      <c r="P929" s="109" t="s">
        <v>108</v>
      </c>
      <c r="Q929" s="111">
        <v>1</v>
      </c>
      <c r="R929" s="111"/>
      <c r="S929" s="111"/>
      <c r="T929" s="109" t="s">
        <v>7</v>
      </c>
      <c r="U929" s="108">
        <v>1</v>
      </c>
      <c r="V929" s="109">
        <v>2008</v>
      </c>
      <c r="W929" s="108">
        <f>IF(Table1[[#This Row],[ExpenditureDetails1]]=2010,1,(2010-Table1[[#This Row],[ExpenditureDetails1]]))</f>
        <v>2</v>
      </c>
      <c r="X929" s="109">
        <v>0.4</v>
      </c>
      <c r="Y929" s="174">
        <f>Table1[[#This Row],[ExpenditureDetails3]]*100000</f>
        <v>40000</v>
      </c>
      <c r="Z929" s="174">
        <f>Table1[[#This Row],[ExpenditureDetails4]]/Table1[[#This Row],[Component detail 4]]</f>
        <v>40000</v>
      </c>
      <c r="AA929" s="109">
        <v>1</v>
      </c>
      <c r="AB929" s="109">
        <v>10</v>
      </c>
      <c r="AC929" s="174">
        <f>IF(ISNUMBER([ExpenditureDetails4]),[ExpenditureDetails4]*HLOOKUP([ExpenditureDetails1],'Currency Conversion'!$A$6:$BE$45,19,FALSE),"No Data")</f>
        <v>45896.123324176449</v>
      </c>
      <c r="AD929" s="174">
        <f>Table1[[#This Row],[Calculations1]]/exchange_rate_2010</f>
        <v>1003.7246184389876</v>
      </c>
      <c r="AE9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4589.6123324176451</v>
      </c>
      <c r="AF929" s="174">
        <f>Table1[[#This Row],[Calculations3]]/exchange_rate_2010</f>
        <v>100.37246184389876</v>
      </c>
      <c r="AG929" s="110"/>
      <c r="AH929" s="53"/>
      <c r="BD929" s="36"/>
      <c r="BE929" s="36"/>
      <c r="BF929" s="36"/>
      <c r="BG929" s="36"/>
      <c r="BH929" s="36"/>
      <c r="BI929" s="36"/>
      <c r="BJ929" s="36"/>
      <c r="BK929" s="48"/>
      <c r="BL929" s="36"/>
      <c r="BM929" s="36"/>
      <c r="BN929" s="36"/>
      <c r="BO929" s="36"/>
      <c r="BP929" s="36"/>
      <c r="BQ929" s="36"/>
      <c r="BR929" s="36"/>
    </row>
    <row r="930" spans="2:70" ht="15" customHeight="1">
      <c r="B930" s="48">
        <v>1069</v>
      </c>
      <c r="C930" s="48" t="s">
        <v>1703</v>
      </c>
      <c r="D930" s="108">
        <v>431</v>
      </c>
      <c r="E930" s="109" t="s">
        <v>2508</v>
      </c>
      <c r="F930" s="109" t="s">
        <v>1815</v>
      </c>
      <c r="G930" s="109" t="s">
        <v>1746</v>
      </c>
      <c r="H930" s="108" t="s">
        <v>516</v>
      </c>
      <c r="I930" s="108" t="s">
        <v>2528</v>
      </c>
      <c r="J930" s="108" t="s">
        <v>2528</v>
      </c>
      <c r="K930" s="108"/>
      <c r="L930" s="108">
        <v>1</v>
      </c>
      <c r="M930" s="110" t="s">
        <v>2617</v>
      </c>
      <c r="N930" s="109" t="s">
        <v>1729</v>
      </c>
      <c r="O930" s="109" t="s">
        <v>519</v>
      </c>
      <c r="P930" s="109" t="s">
        <v>110</v>
      </c>
      <c r="Q930" s="111">
        <v>1</v>
      </c>
      <c r="R930" s="111"/>
      <c r="S930" s="111"/>
      <c r="T930" s="109" t="s">
        <v>7</v>
      </c>
      <c r="U930" s="108">
        <v>1</v>
      </c>
      <c r="V930" s="109">
        <v>2003</v>
      </c>
      <c r="W930" s="108">
        <f>IF(Table1[[#This Row],[ExpenditureDetails1]]=2010,1,(2010-Table1[[#This Row],[ExpenditureDetails1]]))</f>
        <v>7</v>
      </c>
      <c r="X930" s="109">
        <v>0.35</v>
      </c>
      <c r="Y930" s="174">
        <f>Table1[[#This Row],[ExpenditureDetails3]]*100000</f>
        <v>35000</v>
      </c>
      <c r="Z930" s="174">
        <f>Table1[[#This Row],[ExpenditureDetails4]]/Table1[[#This Row],[Component detail 4]]</f>
        <v>35000</v>
      </c>
      <c r="AA930" s="109">
        <v>1</v>
      </c>
      <c r="AB930" s="109">
        <v>10</v>
      </c>
      <c r="AC930" s="174">
        <f>IF(ISNUMBER([ExpenditureDetails4]),[ExpenditureDetails4]*HLOOKUP([ExpenditureDetails1],'Currency Conversion'!$A$6:$BE$45,19,FALSE),"No Data")</f>
        <v>52999.631661524108</v>
      </c>
      <c r="AD930" s="174">
        <f>Table1[[#This Row],[Calculations1]]/exchange_rate_2010</f>
        <v>1159.0746933270475</v>
      </c>
      <c r="AE9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5299.9631661524108</v>
      </c>
      <c r="AF930" s="174">
        <f>Table1[[#This Row],[Calculations3]]/exchange_rate_2010</f>
        <v>115.90746933270475</v>
      </c>
      <c r="AG930" s="110"/>
      <c r="AH930" s="53"/>
      <c r="BD930" s="36"/>
      <c r="BE930" s="36"/>
      <c r="BF930" s="36"/>
      <c r="BG930" s="36"/>
      <c r="BH930" s="36"/>
      <c r="BI930" s="36"/>
      <c r="BJ930" s="36"/>
      <c r="BK930" s="48"/>
      <c r="BL930" s="36"/>
      <c r="BM930" s="36"/>
      <c r="BN930" s="36"/>
      <c r="BO930" s="36"/>
      <c r="BP930" s="36"/>
      <c r="BQ930" s="36"/>
      <c r="BR930" s="36"/>
    </row>
    <row r="931" spans="2:70" ht="15" customHeight="1">
      <c r="B931" s="48">
        <v>1070</v>
      </c>
      <c r="C931" s="48" t="s">
        <v>1703</v>
      </c>
      <c r="D931" s="108">
        <v>431</v>
      </c>
      <c r="E931" s="109" t="s">
        <v>2508</v>
      </c>
      <c r="F931" s="109" t="s">
        <v>1815</v>
      </c>
      <c r="G931" s="109" t="s">
        <v>1746</v>
      </c>
      <c r="H931" s="108" t="s">
        <v>516</v>
      </c>
      <c r="I931" s="108" t="s">
        <v>2528</v>
      </c>
      <c r="J931" s="108" t="s">
        <v>2528</v>
      </c>
      <c r="K931" s="108"/>
      <c r="L931" s="108">
        <v>1</v>
      </c>
      <c r="M931" s="110" t="s">
        <v>2617</v>
      </c>
      <c r="N931" s="109" t="s">
        <v>1729</v>
      </c>
      <c r="O931" s="109" t="s">
        <v>519</v>
      </c>
      <c r="P931" s="109" t="s">
        <v>112</v>
      </c>
      <c r="Q931" s="111">
        <v>1</v>
      </c>
      <c r="R931" s="111"/>
      <c r="S931" s="111"/>
      <c r="T931" s="109" t="s">
        <v>7</v>
      </c>
      <c r="U931" s="108">
        <v>1</v>
      </c>
      <c r="V931" s="109">
        <v>2002</v>
      </c>
      <c r="W931" s="108">
        <f>IF(Table1[[#This Row],[ExpenditureDetails1]]=2010,1,(2010-Table1[[#This Row],[ExpenditureDetails1]]))</f>
        <v>8</v>
      </c>
      <c r="X931" s="109">
        <v>0.25</v>
      </c>
      <c r="Y931" s="174">
        <f>Table1[[#This Row],[ExpenditureDetails3]]*100000</f>
        <v>25000</v>
      </c>
      <c r="Z931" s="174">
        <f>Table1[[#This Row],[ExpenditureDetails4]]/Table1[[#This Row],[Component detail 4]]</f>
        <v>25000</v>
      </c>
      <c r="AA931" s="109">
        <v>1</v>
      </c>
      <c r="AB931" s="109">
        <v>10</v>
      </c>
      <c r="AC931" s="174">
        <f>IF(ISNUMBER([ExpenditureDetails4]),[ExpenditureDetails4]*HLOOKUP([ExpenditureDetails1],'Currency Conversion'!$A$6:$BE$45,19,FALSE),"No Data")</f>
        <v>39293.87980308244</v>
      </c>
      <c r="AD931" s="174">
        <f>Table1[[#This Row],[Calculations1]]/exchange_rate_2010</f>
        <v>859.33694734432277</v>
      </c>
      <c r="AE9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3929.3879803082441</v>
      </c>
      <c r="AF931" s="174">
        <f>Table1[[#This Row],[Calculations3]]/exchange_rate_2010</f>
        <v>85.933694734432279</v>
      </c>
      <c r="AG931" s="110"/>
      <c r="AH931" s="53"/>
      <c r="BD931" s="36"/>
      <c r="BE931" s="36"/>
      <c r="BF931" s="36"/>
      <c r="BG931" s="36"/>
      <c r="BH931" s="36"/>
      <c r="BI931" s="36"/>
      <c r="BJ931" s="36"/>
      <c r="BK931" s="48"/>
      <c r="BL931" s="36"/>
      <c r="BM931" s="36"/>
      <c r="BN931" s="36"/>
      <c r="BO931" s="36"/>
      <c r="BP931" s="36"/>
      <c r="BQ931" s="36"/>
      <c r="BR931" s="36"/>
    </row>
    <row r="932" spans="2:70" ht="15" customHeight="1">
      <c r="B932" s="48">
        <v>1072</v>
      </c>
      <c r="C932" s="48" t="s">
        <v>1703</v>
      </c>
      <c r="D932" s="108">
        <v>431</v>
      </c>
      <c r="E932" s="109" t="s">
        <v>2508</v>
      </c>
      <c r="F932" s="109" t="s">
        <v>1815</v>
      </c>
      <c r="G932" s="109" t="s">
        <v>1746</v>
      </c>
      <c r="H932" s="108" t="s">
        <v>516</v>
      </c>
      <c r="I932" s="108" t="s">
        <v>2528</v>
      </c>
      <c r="J932" s="108" t="s">
        <v>2528</v>
      </c>
      <c r="K932" s="108"/>
      <c r="L932" s="108">
        <v>1</v>
      </c>
      <c r="M932" s="110" t="s">
        <v>2617</v>
      </c>
      <c r="N932" s="111" t="s">
        <v>1729</v>
      </c>
      <c r="O932" s="111" t="s">
        <v>1713</v>
      </c>
      <c r="P932" s="111" t="s">
        <v>221</v>
      </c>
      <c r="Q932" s="111">
        <v>1</v>
      </c>
      <c r="R932" s="111"/>
      <c r="S932" s="111"/>
      <c r="T932" s="109" t="s">
        <v>7</v>
      </c>
      <c r="U932" s="108">
        <v>1</v>
      </c>
      <c r="V932" s="109">
        <v>2010</v>
      </c>
      <c r="W932" s="108">
        <f>IF(Table1[[#This Row],[ExpenditureDetails1]]=2010,1,(2010-Table1[[#This Row],[ExpenditureDetails1]]))</f>
        <v>1</v>
      </c>
      <c r="X932" s="109">
        <v>0.4</v>
      </c>
      <c r="Y932" s="174">
        <f>Table1[[#This Row],[ExpenditureDetails3]]*100000</f>
        <v>40000</v>
      </c>
      <c r="Z932" s="174">
        <f>Table1[[#This Row],[ExpenditureDetails4]]/Table1[[#This Row],[Component detail 4]]</f>
        <v>40000</v>
      </c>
      <c r="AA932" s="109">
        <v>1</v>
      </c>
      <c r="AB932" s="109">
        <v>10</v>
      </c>
      <c r="AC932" s="174">
        <f>IF(ISNUMBER([ExpenditureDetails4]),[ExpenditureDetails4]*HLOOKUP([ExpenditureDetails1],'Currency Conversion'!$A$6:$BE$45,19,FALSE),"No Data")</f>
        <v>40000</v>
      </c>
      <c r="AD932" s="174">
        <f>Table1[[#This Row],[Calculations1]]/exchange_rate_2010</f>
        <v>874.77943298122614</v>
      </c>
      <c r="AE9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4000</v>
      </c>
      <c r="AF932" s="174">
        <f>Table1[[#This Row],[Calculations3]]/exchange_rate_2010</f>
        <v>87.477943298122611</v>
      </c>
      <c r="AG932" s="110"/>
      <c r="AH932" s="53"/>
      <c r="BD932" s="36"/>
      <c r="BE932" s="36"/>
      <c r="BF932" s="36"/>
      <c r="BG932" s="36"/>
      <c r="BH932" s="36"/>
      <c r="BI932" s="36"/>
      <c r="BJ932" s="36"/>
      <c r="BK932" s="48"/>
      <c r="BL932" s="36"/>
      <c r="BM932" s="36"/>
      <c r="BN932" s="36"/>
      <c r="BO932" s="36"/>
      <c r="BP932" s="36"/>
      <c r="BQ932" s="36"/>
      <c r="BR932" s="36"/>
    </row>
    <row r="933" spans="2:70" ht="15" customHeight="1">
      <c r="B933" s="48">
        <v>1073</v>
      </c>
      <c r="C933" s="48" t="s">
        <v>1703</v>
      </c>
      <c r="D933" s="108">
        <v>431</v>
      </c>
      <c r="E933" s="109" t="s">
        <v>2508</v>
      </c>
      <c r="F933" s="109" t="s">
        <v>1815</v>
      </c>
      <c r="G933" s="109" t="s">
        <v>1746</v>
      </c>
      <c r="H933" s="108" t="s">
        <v>516</v>
      </c>
      <c r="I933" s="108" t="s">
        <v>2528</v>
      </c>
      <c r="J933" s="108" t="s">
        <v>2528</v>
      </c>
      <c r="K933" s="108"/>
      <c r="L933" s="108">
        <v>1</v>
      </c>
      <c r="M933" s="110" t="s">
        <v>2617</v>
      </c>
      <c r="N933" s="111" t="s">
        <v>1729</v>
      </c>
      <c r="O933" s="111" t="s">
        <v>1713</v>
      </c>
      <c r="P933" s="111" t="s">
        <v>222</v>
      </c>
      <c r="Q933" s="111">
        <v>1</v>
      </c>
      <c r="R933" s="111"/>
      <c r="S933" s="111"/>
      <c r="T933" s="109" t="s">
        <v>7</v>
      </c>
      <c r="U933" s="108">
        <v>1</v>
      </c>
      <c r="V933" s="109">
        <v>2010</v>
      </c>
      <c r="W933" s="108">
        <f>IF(Table1[[#This Row],[ExpenditureDetails1]]=2010,1,(2010-Table1[[#This Row],[ExpenditureDetails1]]))</f>
        <v>1</v>
      </c>
      <c r="X933" s="109">
        <v>0.55000000000000004</v>
      </c>
      <c r="Y933" s="174">
        <f>Table1[[#This Row],[ExpenditureDetails3]]*100000</f>
        <v>55000.000000000007</v>
      </c>
      <c r="Z933" s="174">
        <f>Table1[[#This Row],[ExpenditureDetails4]]/Table1[[#This Row],[Component detail 4]]</f>
        <v>55000.000000000007</v>
      </c>
      <c r="AA933" s="109">
        <v>1</v>
      </c>
      <c r="AB933" s="109">
        <v>10</v>
      </c>
      <c r="AC933" s="174">
        <f>IF(ISNUMBER([ExpenditureDetails4]),[ExpenditureDetails4]*HLOOKUP([ExpenditureDetails1],'Currency Conversion'!$A$6:$BE$45,19,FALSE),"No Data")</f>
        <v>55000.000000000007</v>
      </c>
      <c r="AD933" s="174">
        <f>Table1[[#This Row],[Calculations1]]/exchange_rate_2010</f>
        <v>1202.8217203491861</v>
      </c>
      <c r="AE9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5500.0000000000009</v>
      </c>
      <c r="AF933" s="174">
        <f>Table1[[#This Row],[Calculations3]]/exchange_rate_2010</f>
        <v>120.28217203491862</v>
      </c>
      <c r="AG933" s="110"/>
      <c r="AH933" s="53"/>
      <c r="BD933" s="36"/>
      <c r="BE933" s="36"/>
      <c r="BF933" s="36"/>
      <c r="BG933" s="36"/>
      <c r="BH933" s="36"/>
      <c r="BI933" s="36"/>
      <c r="BJ933" s="36"/>
      <c r="BK933" s="48"/>
      <c r="BL933" s="36"/>
      <c r="BM933" s="36"/>
      <c r="BN933" s="36"/>
      <c r="BO933" s="36"/>
      <c r="BP933" s="36"/>
      <c r="BQ933" s="36"/>
      <c r="BR933" s="36"/>
    </row>
    <row r="934" spans="2:70" ht="15" customHeight="1">
      <c r="B934" s="48">
        <v>1075</v>
      </c>
      <c r="C934" s="48" t="s">
        <v>1703</v>
      </c>
      <c r="D934" s="108">
        <v>939</v>
      </c>
      <c r="E934" s="109" t="s">
        <v>2508</v>
      </c>
      <c r="F934" s="109" t="s">
        <v>1820</v>
      </c>
      <c r="G934" s="109" t="s">
        <v>345</v>
      </c>
      <c r="H934" s="108" t="s">
        <v>2523</v>
      </c>
      <c r="I934" s="108" t="s">
        <v>2966</v>
      </c>
      <c r="J934" s="108" t="s">
        <v>2567</v>
      </c>
      <c r="K934" s="108" t="s">
        <v>2859</v>
      </c>
      <c r="L934" s="108">
        <v>5</v>
      </c>
      <c r="M934" s="110" t="s">
        <v>2617</v>
      </c>
      <c r="N934" s="109" t="s">
        <v>1729</v>
      </c>
      <c r="O934" s="109" t="s">
        <v>519</v>
      </c>
      <c r="P934" s="109" t="s">
        <v>108</v>
      </c>
      <c r="Q934" s="111">
        <v>1</v>
      </c>
      <c r="R934" s="111"/>
      <c r="S934" s="111"/>
      <c r="T934" s="109" t="s">
        <v>7</v>
      </c>
      <c r="U934" s="108">
        <v>1</v>
      </c>
      <c r="V934" s="109">
        <v>1986</v>
      </c>
      <c r="W934" s="108">
        <f>IF(Table1[[#This Row],[ExpenditureDetails1]]=2010,1,(2010-Table1[[#This Row],[ExpenditureDetails1]]))</f>
        <v>24</v>
      </c>
      <c r="X934" s="109">
        <v>0.32</v>
      </c>
      <c r="Y934" s="174">
        <f>Table1[[#This Row],[ExpenditureDetails3]]*100000</f>
        <v>32000</v>
      </c>
      <c r="Z934" s="174">
        <f>Table1[[#This Row],[ExpenditureDetails4]]/Table1[[#This Row],[Component detail 4]]</f>
        <v>32000</v>
      </c>
      <c r="AA934" s="109">
        <v>1</v>
      </c>
      <c r="AB934" s="109">
        <v>10</v>
      </c>
      <c r="AC934" s="174">
        <f>IF(ISNUMBER([ExpenditureDetails4]),[ExpenditureDetails4]*HLOOKUP([ExpenditureDetails1],'Currency Conversion'!$A$6:$BE$45,19,FALSE),"No Data")</f>
        <v>170481.81576507902</v>
      </c>
      <c r="AD934" s="174">
        <f>Table1[[#This Row],[Calculations1]]/exchange_rate_2010</f>
        <v>3728.3496532146423</v>
      </c>
      <c r="AE9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17048.181576507901</v>
      </c>
      <c r="AF934" s="174">
        <f>Table1[[#This Row],[Calculations3]]/exchange_rate_2010</f>
        <v>372.83496532146421</v>
      </c>
      <c r="AG934" s="110"/>
      <c r="AH934" s="53"/>
      <c r="BD934" s="36"/>
      <c r="BE934" s="36"/>
      <c r="BF934" s="36"/>
      <c r="BG934" s="36"/>
      <c r="BH934" s="36"/>
      <c r="BI934" s="36"/>
      <c r="BJ934" s="36"/>
      <c r="BK934" s="48"/>
      <c r="BL934" s="36"/>
      <c r="BM934" s="36"/>
      <c r="BN934" s="36"/>
      <c r="BO934" s="36"/>
      <c r="BP934" s="36"/>
      <c r="BQ934" s="36"/>
      <c r="BR934" s="36"/>
    </row>
    <row r="935" spans="2:70" ht="15" customHeight="1">
      <c r="B935" s="48">
        <v>1076</v>
      </c>
      <c r="C935" s="48" t="s">
        <v>1703</v>
      </c>
      <c r="D935" s="108">
        <v>939</v>
      </c>
      <c r="E935" s="109" t="s">
        <v>2508</v>
      </c>
      <c r="F935" s="109" t="s">
        <v>1820</v>
      </c>
      <c r="G935" s="109" t="s">
        <v>345</v>
      </c>
      <c r="H935" s="108" t="s">
        <v>2523</v>
      </c>
      <c r="I935" s="108" t="s">
        <v>2966</v>
      </c>
      <c r="J935" s="108" t="s">
        <v>2567</v>
      </c>
      <c r="K935" s="108" t="s">
        <v>2859</v>
      </c>
      <c r="L935" s="108">
        <v>5</v>
      </c>
      <c r="M935" s="110" t="s">
        <v>2617</v>
      </c>
      <c r="N935" s="109" t="s">
        <v>1729</v>
      </c>
      <c r="O935" s="109" t="s">
        <v>519</v>
      </c>
      <c r="P935" s="109" t="s">
        <v>110</v>
      </c>
      <c r="Q935" s="111">
        <v>1</v>
      </c>
      <c r="R935" s="111"/>
      <c r="S935" s="111"/>
      <c r="T935" s="109" t="s">
        <v>7</v>
      </c>
      <c r="U935" s="108">
        <v>1</v>
      </c>
      <c r="V935" s="109">
        <v>2004</v>
      </c>
      <c r="W935" s="108">
        <f>IF(Table1[[#This Row],[ExpenditureDetails1]]=2010,1,(2010-Table1[[#This Row],[ExpenditureDetails1]]))</f>
        <v>6</v>
      </c>
      <c r="X935" s="109">
        <v>0.5</v>
      </c>
      <c r="Y935" s="174">
        <f>Table1[[#This Row],[ExpenditureDetails3]]*100000</f>
        <v>50000</v>
      </c>
      <c r="Z935" s="174">
        <f>Table1[[#This Row],[ExpenditureDetails4]]/Table1[[#This Row],[Component detail 4]]</f>
        <v>50000</v>
      </c>
      <c r="AA935" s="109">
        <v>1</v>
      </c>
      <c r="AB935" s="109">
        <v>10</v>
      </c>
      <c r="AC935" s="174">
        <f>IF(ISNUMBER([ExpenditureDetails4]),[ExpenditureDetails4]*HLOOKUP([ExpenditureDetails1],'Currency Conversion'!$A$6:$BE$45,19,FALSE),"No Data")</f>
        <v>73113.816476147782</v>
      </c>
      <c r="AD935" s="174">
        <f>Table1[[#This Row],[Calculations1]]/exchange_rate_2010</f>
        <v>1598.9615730024498</v>
      </c>
      <c r="AE9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7311.3816476147786</v>
      </c>
      <c r="AF935" s="174">
        <f>Table1[[#This Row],[Calculations3]]/exchange_rate_2010</f>
        <v>159.89615730024497</v>
      </c>
      <c r="AG935" s="110"/>
      <c r="AH935" s="53"/>
      <c r="BD935" s="36"/>
      <c r="BE935" s="36"/>
      <c r="BF935" s="36"/>
      <c r="BG935" s="36"/>
      <c r="BH935" s="36"/>
      <c r="BI935" s="36"/>
      <c r="BJ935" s="36"/>
      <c r="BK935" s="48"/>
      <c r="BL935" s="36"/>
      <c r="BM935" s="36"/>
      <c r="BN935" s="36"/>
      <c r="BO935" s="36"/>
      <c r="BP935" s="36"/>
      <c r="BQ935" s="36"/>
      <c r="BR935" s="36"/>
    </row>
    <row r="936" spans="2:70" ht="15" customHeight="1">
      <c r="B936" s="48">
        <v>1077</v>
      </c>
      <c r="C936" s="48" t="s">
        <v>1703</v>
      </c>
      <c r="D936" s="108">
        <v>939</v>
      </c>
      <c r="E936" s="109" t="s">
        <v>2508</v>
      </c>
      <c r="F936" s="109" t="s">
        <v>1820</v>
      </c>
      <c r="G936" s="109" t="s">
        <v>345</v>
      </c>
      <c r="H936" s="108" t="s">
        <v>2523</v>
      </c>
      <c r="I936" s="108" t="s">
        <v>2966</v>
      </c>
      <c r="J936" s="108" t="s">
        <v>2567</v>
      </c>
      <c r="K936" s="108" t="s">
        <v>2859</v>
      </c>
      <c r="L936" s="108">
        <v>5</v>
      </c>
      <c r="M936" s="110" t="s">
        <v>2617</v>
      </c>
      <c r="N936" s="109" t="s">
        <v>1729</v>
      </c>
      <c r="O936" s="109" t="s">
        <v>519</v>
      </c>
      <c r="P936" s="109" t="s">
        <v>112</v>
      </c>
      <c r="Q936" s="111">
        <v>1</v>
      </c>
      <c r="R936" s="111"/>
      <c r="S936" s="111"/>
      <c r="T936" s="109" t="s">
        <v>7</v>
      </c>
      <c r="U936" s="108">
        <v>1</v>
      </c>
      <c r="V936" s="109">
        <v>2004</v>
      </c>
      <c r="W936" s="108">
        <f>IF(Table1[[#This Row],[ExpenditureDetails1]]=2010,1,(2010-Table1[[#This Row],[ExpenditureDetails1]]))</f>
        <v>6</v>
      </c>
      <c r="X936" s="109">
        <v>0.55000000000000004</v>
      </c>
      <c r="Y936" s="174">
        <f>Table1[[#This Row],[ExpenditureDetails3]]*100000</f>
        <v>55000.000000000007</v>
      </c>
      <c r="Z936" s="174">
        <f>Table1[[#This Row],[ExpenditureDetails4]]/Table1[[#This Row],[Component detail 4]]</f>
        <v>55000.000000000007</v>
      </c>
      <c r="AA936" s="109">
        <v>1</v>
      </c>
      <c r="AB936" s="109">
        <v>10</v>
      </c>
      <c r="AC936" s="174">
        <f>IF(ISNUMBER([ExpenditureDetails4]),[ExpenditureDetails4]*HLOOKUP([ExpenditureDetails1],'Currency Conversion'!$A$6:$BE$45,19,FALSE),"No Data")</f>
        <v>80425.198123762573</v>
      </c>
      <c r="AD936" s="174">
        <f>Table1[[#This Row],[Calculations1]]/exchange_rate_2010</f>
        <v>1758.857730302695</v>
      </c>
      <c r="AE9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8042.5198123762575</v>
      </c>
      <c r="AF936" s="174">
        <f>Table1[[#This Row],[Calculations3]]/exchange_rate_2010</f>
        <v>175.88577303026949</v>
      </c>
      <c r="AG936" s="110"/>
      <c r="AH936" s="53"/>
      <c r="BD936" s="36"/>
      <c r="BE936" s="36"/>
      <c r="BF936" s="36"/>
      <c r="BG936" s="36"/>
      <c r="BH936" s="36"/>
      <c r="BI936" s="36"/>
      <c r="BJ936" s="36"/>
      <c r="BK936" s="48"/>
      <c r="BL936" s="36"/>
      <c r="BM936" s="36"/>
      <c r="BN936" s="36"/>
      <c r="BO936" s="36"/>
      <c r="BP936" s="36"/>
      <c r="BQ936" s="36"/>
      <c r="BR936" s="36"/>
    </row>
    <row r="937" spans="2:70" ht="15" customHeight="1">
      <c r="B937" s="48">
        <v>1078</v>
      </c>
      <c r="C937" s="48" t="s">
        <v>1703</v>
      </c>
      <c r="D937" s="108">
        <v>939</v>
      </c>
      <c r="E937" s="109" t="s">
        <v>2508</v>
      </c>
      <c r="F937" s="109" t="s">
        <v>1820</v>
      </c>
      <c r="G937" s="109" t="s">
        <v>345</v>
      </c>
      <c r="H937" s="108" t="s">
        <v>2523</v>
      </c>
      <c r="I937" s="108" t="s">
        <v>2966</v>
      </c>
      <c r="J937" s="108" t="s">
        <v>2567</v>
      </c>
      <c r="K937" s="108" t="s">
        <v>2859</v>
      </c>
      <c r="L937" s="108">
        <v>5</v>
      </c>
      <c r="M937" s="110" t="s">
        <v>2617</v>
      </c>
      <c r="N937" s="109" t="s">
        <v>1712</v>
      </c>
      <c r="O937" s="111"/>
      <c r="P937" s="111" t="s">
        <v>391</v>
      </c>
      <c r="Q937" s="111">
        <v>1</v>
      </c>
      <c r="R937" s="109">
        <v>7.5</v>
      </c>
      <c r="S937" s="109"/>
      <c r="T937" s="109" t="s">
        <v>7</v>
      </c>
      <c r="U937" s="108">
        <v>1</v>
      </c>
      <c r="V937" s="109">
        <v>1983</v>
      </c>
      <c r="W937" s="108">
        <f>IF(Table1[[#This Row],[ExpenditureDetails1]]=2010,1,(2010-Table1[[#This Row],[ExpenditureDetails1]]))</f>
        <v>27</v>
      </c>
      <c r="X937" s="109">
        <v>0.49</v>
      </c>
      <c r="Y937" s="174">
        <f>Table1[[#This Row],[ExpenditureDetails3]]*100000</f>
        <v>49000</v>
      </c>
      <c r="Z937" s="174">
        <f>Table1[[#This Row],[ExpenditureDetails4]]/Table1[[#This Row],[Component detail 4]]</f>
        <v>49000</v>
      </c>
      <c r="AA937" s="109">
        <v>1</v>
      </c>
      <c r="AB937" s="109">
        <v>10</v>
      </c>
      <c r="AC937" s="174">
        <f>IF(ISNUMBER([ExpenditureDetails4]),[ExpenditureDetails4]*HLOOKUP([ExpenditureDetails1],'Currency Conversion'!$A$6:$BE$45,19,FALSE),"No Data")</f>
        <v>327887.30625350686</v>
      </c>
      <c r="AD937" s="174">
        <f>Table1[[#This Row],[Calculations1]]/exchange_rate_2010</f>
        <v>7170.7267961546095</v>
      </c>
      <c r="AE9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32788.730625350683</v>
      </c>
      <c r="AF937" s="174">
        <f>Table1[[#This Row],[Calculations3]]/exchange_rate_2010</f>
        <v>717.07267961546086</v>
      </c>
      <c r="AG937" s="110"/>
      <c r="AH937" s="53"/>
      <c r="BD937" s="36"/>
      <c r="BE937" s="36"/>
      <c r="BF937" s="36"/>
      <c r="BG937" s="36"/>
      <c r="BH937" s="36"/>
      <c r="BI937" s="36"/>
      <c r="BJ937" s="36"/>
      <c r="BK937" s="48"/>
      <c r="BL937" s="36"/>
      <c r="BM937" s="36"/>
      <c r="BN937" s="36"/>
      <c r="BO937" s="36"/>
      <c r="BP937" s="36"/>
      <c r="BQ937" s="36"/>
      <c r="BR937" s="36"/>
    </row>
    <row r="938" spans="2:70" ht="15" customHeight="1">
      <c r="B938" s="48">
        <v>1079</v>
      </c>
      <c r="C938" s="48" t="s">
        <v>1703</v>
      </c>
      <c r="D938" s="108">
        <v>939</v>
      </c>
      <c r="E938" s="109" t="s">
        <v>2508</v>
      </c>
      <c r="F938" s="109" t="s">
        <v>1820</v>
      </c>
      <c r="G938" s="109" t="s">
        <v>345</v>
      </c>
      <c r="H938" s="108" t="s">
        <v>2523</v>
      </c>
      <c r="I938" s="108" t="s">
        <v>2966</v>
      </c>
      <c r="J938" s="108" t="s">
        <v>2567</v>
      </c>
      <c r="K938" s="108" t="s">
        <v>2859</v>
      </c>
      <c r="L938" s="108">
        <v>5</v>
      </c>
      <c r="M938" s="110" t="s">
        <v>2617</v>
      </c>
      <c r="N938" s="109" t="s">
        <v>2478</v>
      </c>
      <c r="O938" s="111" t="s">
        <v>348</v>
      </c>
      <c r="P938" s="111" t="s">
        <v>369</v>
      </c>
      <c r="Q938" s="111">
        <v>1</v>
      </c>
      <c r="R938" s="111"/>
      <c r="S938" s="111"/>
      <c r="T938" s="109" t="s">
        <v>7</v>
      </c>
      <c r="U938" s="108">
        <v>1</v>
      </c>
      <c r="V938" s="109">
        <v>1984</v>
      </c>
      <c r="W938" s="108">
        <f>IF(Table1[[#This Row],[ExpenditureDetails1]]=2010,1,(2010-Table1[[#This Row],[ExpenditureDetails1]]))</f>
        <v>26</v>
      </c>
      <c r="X938" s="109">
        <v>0.06</v>
      </c>
      <c r="Y938" s="174">
        <f>Table1[[#This Row],[ExpenditureDetails3]]*100000</f>
        <v>6000</v>
      </c>
      <c r="Z938" s="174">
        <f>Table1[[#This Row],[ExpenditureDetails4]]/Table1[[#This Row],[Component detail 4]]</f>
        <v>6000</v>
      </c>
      <c r="AA938" s="109">
        <v>1</v>
      </c>
      <c r="AB938" s="109">
        <v>15</v>
      </c>
      <c r="AC938" s="174">
        <f>IF(ISNUMBER([ExpenditureDetails4]),[ExpenditureDetails4]*HLOOKUP([ExpenditureDetails1],'Currency Conversion'!$A$6:$BE$45,19,FALSE),"No Data")</f>
        <v>36995.030633844253</v>
      </c>
      <c r="AD938" s="174">
        <f>Table1[[#This Row],[Calculations1]]/exchange_rate_2010</f>
        <v>809.06229802493419</v>
      </c>
      <c r="AE9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2466.3353755896169</v>
      </c>
      <c r="AF938" s="174">
        <f>Table1[[#This Row],[Calculations3]]/exchange_rate_2010</f>
        <v>53.937486534995614</v>
      </c>
      <c r="AG938" s="110"/>
      <c r="AH938" s="53"/>
      <c r="BD938" s="36"/>
      <c r="BE938" s="36"/>
      <c r="BF938" s="36"/>
      <c r="BG938" s="36"/>
      <c r="BH938" s="36"/>
      <c r="BI938" s="36"/>
      <c r="BJ938" s="36"/>
      <c r="BK938" s="48"/>
      <c r="BL938" s="36"/>
      <c r="BM938" s="36"/>
      <c r="BN938" s="36"/>
      <c r="BO938" s="36"/>
      <c r="BP938" s="36"/>
      <c r="BQ938" s="36"/>
      <c r="BR938" s="36"/>
    </row>
    <row r="939" spans="2:70" ht="15" customHeight="1">
      <c r="B939" s="48">
        <v>1080</v>
      </c>
      <c r="C939" s="48" t="s">
        <v>1703</v>
      </c>
      <c r="D939" s="108">
        <v>939</v>
      </c>
      <c r="E939" s="109" t="s">
        <v>2508</v>
      </c>
      <c r="F939" s="109" t="s">
        <v>1820</v>
      </c>
      <c r="G939" s="109" t="s">
        <v>345</v>
      </c>
      <c r="H939" s="108" t="s">
        <v>2523</v>
      </c>
      <c r="I939" s="108" t="s">
        <v>2966</v>
      </c>
      <c r="J939" s="108" t="s">
        <v>2567</v>
      </c>
      <c r="K939" s="108" t="s">
        <v>2859</v>
      </c>
      <c r="L939" s="108">
        <v>5</v>
      </c>
      <c r="M939" s="110" t="s">
        <v>2617</v>
      </c>
      <c r="N939" s="111" t="s">
        <v>364</v>
      </c>
      <c r="O939" s="111" t="s">
        <v>2465</v>
      </c>
      <c r="P939" s="111" t="s">
        <v>392</v>
      </c>
      <c r="Q939" s="111">
        <v>1</v>
      </c>
      <c r="R939" s="111">
        <v>1000</v>
      </c>
      <c r="S939" s="111"/>
      <c r="T939" s="109" t="s">
        <v>7</v>
      </c>
      <c r="U939" s="108">
        <v>1</v>
      </c>
      <c r="V939" s="109">
        <v>2009</v>
      </c>
      <c r="W939" s="108">
        <f>IF(Table1[[#This Row],[ExpenditureDetails1]]=2010,1,(2010-Table1[[#This Row],[ExpenditureDetails1]]))</f>
        <v>1</v>
      </c>
      <c r="X939" s="109">
        <v>1.1000000000000001</v>
      </c>
      <c r="Y939" s="174">
        <f>Table1[[#This Row],[ExpenditureDetails3]]*100000</f>
        <v>110000.00000000001</v>
      </c>
      <c r="Z939" s="174">
        <f>Table1[[#This Row],[ExpenditureDetails4]]/Table1[[#This Row],[Component detail 4]]</f>
        <v>110000.00000000001</v>
      </c>
      <c r="AA939" s="109">
        <v>1</v>
      </c>
      <c r="AB939" s="109">
        <v>20</v>
      </c>
      <c r="AC939" s="174">
        <f>IF(ISNUMBER([ExpenditureDetails4]),[ExpenditureDetails4]*HLOOKUP([ExpenditureDetails1],'Currency Conversion'!$A$6:$BE$45,19,FALSE),"No Data")</f>
        <v>118295.78748939904</v>
      </c>
      <c r="AD939" s="174">
        <f>Table1[[#This Row],[Calculations1]]/exchange_rate_2010</f>
        <v>2587.068047601103</v>
      </c>
      <c r="AE9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5914.7893744699522</v>
      </c>
      <c r="AF939" s="174">
        <f>Table1[[#This Row],[Calculations3]]/exchange_rate_2010</f>
        <v>129.35340238005514</v>
      </c>
      <c r="AG939" s="110"/>
      <c r="AH939" s="53"/>
      <c r="BD939" s="36"/>
      <c r="BE939" s="36"/>
      <c r="BF939" s="36"/>
      <c r="BG939" s="36"/>
      <c r="BH939" s="36"/>
      <c r="BI939" s="36"/>
      <c r="BJ939" s="36"/>
      <c r="BK939" s="48"/>
      <c r="BL939" s="36"/>
      <c r="BM939" s="36"/>
      <c r="BN939" s="36"/>
      <c r="BO939" s="36"/>
      <c r="BP939" s="36"/>
      <c r="BQ939" s="36"/>
      <c r="BR939" s="36"/>
    </row>
    <row r="940" spans="2:70" ht="15" customHeight="1">
      <c r="B940" s="48">
        <v>1081</v>
      </c>
      <c r="C940" s="48" t="s">
        <v>1703</v>
      </c>
      <c r="D940" s="108">
        <v>939</v>
      </c>
      <c r="E940" s="109" t="s">
        <v>2508</v>
      </c>
      <c r="F940" s="109" t="s">
        <v>1820</v>
      </c>
      <c r="G940" s="109" t="s">
        <v>345</v>
      </c>
      <c r="H940" s="108" t="s">
        <v>2523</v>
      </c>
      <c r="I940" s="108" t="s">
        <v>2966</v>
      </c>
      <c r="J940" s="108" t="s">
        <v>2567</v>
      </c>
      <c r="K940" s="108" t="s">
        <v>2859</v>
      </c>
      <c r="L940" s="108">
        <v>5</v>
      </c>
      <c r="M940" s="110" t="s">
        <v>2617</v>
      </c>
      <c r="N940" s="111" t="s">
        <v>1729</v>
      </c>
      <c r="O940" s="111" t="s">
        <v>210</v>
      </c>
      <c r="P940" s="111" t="s">
        <v>394</v>
      </c>
      <c r="Q940" s="111">
        <v>1</v>
      </c>
      <c r="R940" s="111"/>
      <c r="S940" s="111"/>
      <c r="T940" s="109" t="s">
        <v>7</v>
      </c>
      <c r="U940" s="108">
        <v>1</v>
      </c>
      <c r="V940" s="109">
        <v>2004</v>
      </c>
      <c r="W940" s="108">
        <f>IF(Table1[[#This Row],[ExpenditureDetails1]]=2010,1,(2010-Table1[[#This Row],[ExpenditureDetails1]]))</f>
        <v>6</v>
      </c>
      <c r="X940" s="109">
        <v>0.4</v>
      </c>
      <c r="Y940" s="174">
        <f>Table1[[#This Row],[ExpenditureDetails3]]*100000</f>
        <v>40000</v>
      </c>
      <c r="Z940" s="174">
        <f>Table1[[#This Row],[ExpenditureDetails4]]/Table1[[#This Row],[Component detail 4]]</f>
        <v>40000</v>
      </c>
      <c r="AA940" s="109">
        <v>1</v>
      </c>
      <c r="AB940" s="109">
        <v>10</v>
      </c>
      <c r="AC940" s="174">
        <f>IF(ISNUMBER([ExpenditureDetails4]),[ExpenditureDetails4]*HLOOKUP([ExpenditureDetails1],'Currency Conversion'!$A$6:$BE$45,19,FALSE),"No Data")</f>
        <v>58491.053180918228</v>
      </c>
      <c r="AD940" s="174">
        <f>Table1[[#This Row],[Calculations1]]/exchange_rate_2010</f>
        <v>1279.1692584019597</v>
      </c>
      <c r="AE9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940" s="174">
        <f>Table1[[#This Row],[Calculations3]]/exchange_rate_2010</f>
        <v>127.91692584019597</v>
      </c>
      <c r="AG940" s="110"/>
      <c r="AH940" s="53"/>
      <c r="BD940" s="36"/>
      <c r="BE940" s="36"/>
      <c r="BF940" s="36"/>
      <c r="BG940" s="36"/>
      <c r="BH940" s="36"/>
      <c r="BI940" s="36"/>
      <c r="BJ940" s="36"/>
      <c r="BK940" s="48"/>
      <c r="BL940" s="36"/>
      <c r="BM940" s="36"/>
      <c r="BN940" s="36"/>
      <c r="BO940" s="36"/>
      <c r="BP940" s="36"/>
      <c r="BQ940" s="36"/>
      <c r="BR940" s="36"/>
    </row>
    <row r="941" spans="2:70" ht="15" customHeight="1">
      <c r="B941" s="48">
        <v>1082</v>
      </c>
      <c r="C941" s="48" t="s">
        <v>1703</v>
      </c>
      <c r="D941" s="108">
        <v>939</v>
      </c>
      <c r="E941" s="109" t="s">
        <v>2508</v>
      </c>
      <c r="F941" s="109" t="s">
        <v>1820</v>
      </c>
      <c r="G941" s="109" t="s">
        <v>345</v>
      </c>
      <c r="H941" s="108" t="s">
        <v>2523</v>
      </c>
      <c r="I941" s="108" t="s">
        <v>2966</v>
      </c>
      <c r="J941" s="108" t="s">
        <v>2567</v>
      </c>
      <c r="K941" s="108" t="s">
        <v>2859</v>
      </c>
      <c r="L941" s="108">
        <v>5</v>
      </c>
      <c r="M941" s="110" t="s">
        <v>2617</v>
      </c>
      <c r="N941" s="111" t="s">
        <v>1729</v>
      </c>
      <c r="O941" s="111" t="s">
        <v>1718</v>
      </c>
      <c r="P941" s="111" t="s">
        <v>395</v>
      </c>
      <c r="Q941" s="111">
        <v>5</v>
      </c>
      <c r="R941" s="111"/>
      <c r="S941" s="111"/>
      <c r="T941" s="109" t="s">
        <v>7</v>
      </c>
      <c r="U941" s="108">
        <v>1</v>
      </c>
      <c r="V941" s="109">
        <v>2009</v>
      </c>
      <c r="W941" s="108">
        <f>IF(Table1[[#This Row],[ExpenditureDetails1]]=2010,1,(2010-Table1[[#This Row],[ExpenditureDetails1]]))</f>
        <v>1</v>
      </c>
      <c r="X941" s="109">
        <v>0.2</v>
      </c>
      <c r="Y941" s="174">
        <f>Table1[[#This Row],[ExpenditureDetails3]]*100000</f>
        <v>20000</v>
      </c>
      <c r="Z941" s="174">
        <f>Table1[[#This Row],[ExpenditureDetails4]]/Table1[[#This Row],[Component detail 4]]</f>
        <v>4000</v>
      </c>
      <c r="AA941" s="109">
        <v>1</v>
      </c>
      <c r="AB941" s="109">
        <v>10</v>
      </c>
      <c r="AC941" s="174">
        <f>IF(ISNUMBER([ExpenditureDetails4]),[ExpenditureDetails4]*HLOOKUP([ExpenditureDetails1],'Currency Conversion'!$A$6:$BE$45,19,FALSE),"No Data")</f>
        <v>21508.324998072549</v>
      </c>
      <c r="AD941" s="174">
        <f>Table1[[#This Row],[Calculations1]]/exchange_rate_2010</f>
        <v>470.37600865474593</v>
      </c>
      <c r="AE9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2150.8324998072549</v>
      </c>
      <c r="AF941" s="174">
        <f>Table1[[#This Row],[Calculations3]]/exchange_rate_2010</f>
        <v>47.037600865474587</v>
      </c>
      <c r="AG941" s="110"/>
      <c r="AH941" s="53"/>
      <c r="BD941" s="36"/>
      <c r="BE941" s="36"/>
      <c r="BF941" s="36"/>
      <c r="BG941" s="36"/>
      <c r="BH941" s="36"/>
      <c r="BI941" s="36"/>
      <c r="BJ941" s="36"/>
      <c r="BK941" s="48"/>
      <c r="BL941" s="36"/>
      <c r="BM941" s="36"/>
      <c r="BN941" s="36"/>
      <c r="BO941" s="36"/>
      <c r="BP941" s="36"/>
      <c r="BQ941" s="36"/>
      <c r="BR941" s="36"/>
    </row>
    <row r="942" spans="2:70" ht="15" customHeight="1">
      <c r="B942" s="48">
        <v>1083</v>
      </c>
      <c r="C942" s="48" t="s">
        <v>1703</v>
      </c>
      <c r="D942" s="108">
        <v>939</v>
      </c>
      <c r="E942" s="109" t="s">
        <v>2508</v>
      </c>
      <c r="F942" s="109" t="s">
        <v>1820</v>
      </c>
      <c r="G942" s="109" t="s">
        <v>345</v>
      </c>
      <c r="H942" s="108" t="s">
        <v>2523</v>
      </c>
      <c r="I942" s="108" t="s">
        <v>2966</v>
      </c>
      <c r="J942" s="108" t="s">
        <v>2567</v>
      </c>
      <c r="K942" s="108" t="s">
        <v>2859</v>
      </c>
      <c r="L942" s="108">
        <v>5</v>
      </c>
      <c r="M942" s="110" t="s">
        <v>2617</v>
      </c>
      <c r="N942" s="109" t="s">
        <v>1712</v>
      </c>
      <c r="O942" s="111"/>
      <c r="P942" s="111" t="s">
        <v>27</v>
      </c>
      <c r="Q942" s="111">
        <v>1</v>
      </c>
      <c r="R942" s="111"/>
      <c r="S942" s="111" t="s">
        <v>2392</v>
      </c>
      <c r="T942" s="109" t="s">
        <v>28</v>
      </c>
      <c r="U942" s="108">
        <v>2</v>
      </c>
      <c r="V942" s="109">
        <v>2004</v>
      </c>
      <c r="W942" s="108"/>
      <c r="X942" s="109">
        <v>0.5</v>
      </c>
      <c r="Y942" s="174">
        <f>Table1[[#This Row],[ExpenditureDetails3]]*100000</f>
        <v>50000</v>
      </c>
      <c r="Z942" s="174">
        <f>Table1[[#This Row],[ExpenditureDetails4]]/Table1[[#This Row],[Component detail 4]]</f>
        <v>50000</v>
      </c>
      <c r="AA942" s="109">
        <v>1</v>
      </c>
      <c r="AB942" s="109">
        <v>10</v>
      </c>
      <c r="AC942" s="174">
        <f>IF(ISNUMBER([ExpenditureDetails4]),[ExpenditureDetails4]*HLOOKUP([ExpenditureDetails1],'Currency Conversion'!$A$6:$BE$45,19,FALSE),"No Data")</f>
        <v>73113.816476147782</v>
      </c>
      <c r="AD942" s="174">
        <f>Table1[[#This Row],[Calculations1]]/exchange_rate_2010</f>
        <v>1598.9615730024498</v>
      </c>
      <c r="AE942" s="174" t="s">
        <v>2912</v>
      </c>
      <c r="AF942" s="174" t="s">
        <v>2912</v>
      </c>
      <c r="AG942" s="110"/>
      <c r="AH942" s="53"/>
      <c r="BD942" s="36"/>
      <c r="BE942" s="36"/>
      <c r="BF942" s="36"/>
      <c r="BG942" s="36"/>
      <c r="BH942" s="36"/>
      <c r="BI942" s="36"/>
      <c r="BJ942" s="36"/>
      <c r="BK942" s="48"/>
      <c r="BL942" s="36"/>
      <c r="BM942" s="36"/>
      <c r="BN942" s="36"/>
      <c r="BO942" s="36"/>
      <c r="BP942" s="36"/>
      <c r="BQ942" s="36"/>
      <c r="BR942" s="36"/>
    </row>
    <row r="943" spans="2:70" ht="15" customHeight="1">
      <c r="B943" s="48">
        <v>1084</v>
      </c>
      <c r="C943" s="48" t="s">
        <v>1703</v>
      </c>
      <c r="D943" s="108">
        <v>939</v>
      </c>
      <c r="E943" s="109" t="s">
        <v>2508</v>
      </c>
      <c r="F943" s="109" t="s">
        <v>1820</v>
      </c>
      <c r="G943" s="109" t="s">
        <v>345</v>
      </c>
      <c r="H943" s="108" t="s">
        <v>2523</v>
      </c>
      <c r="I943" s="108" t="s">
        <v>2966</v>
      </c>
      <c r="J943" s="108" t="s">
        <v>2567</v>
      </c>
      <c r="K943" s="108" t="s">
        <v>2859</v>
      </c>
      <c r="L943" s="108">
        <v>5</v>
      </c>
      <c r="M943" s="110" t="s">
        <v>2617</v>
      </c>
      <c r="N943" s="111" t="s">
        <v>20</v>
      </c>
      <c r="O943" s="111" t="s">
        <v>2486</v>
      </c>
      <c r="P943" s="111" t="s">
        <v>299</v>
      </c>
      <c r="Q943" s="111">
        <v>1</v>
      </c>
      <c r="R943" s="111"/>
      <c r="S943" s="111" t="s">
        <v>2392</v>
      </c>
      <c r="T943" s="109" t="s">
        <v>28</v>
      </c>
      <c r="U943" s="108">
        <v>2</v>
      </c>
      <c r="V943" s="109">
        <v>2009</v>
      </c>
      <c r="W943" s="108"/>
      <c r="X943" s="109">
        <v>0.2</v>
      </c>
      <c r="Y943" s="174">
        <f>Table1[[#This Row],[ExpenditureDetails3]]*100000</f>
        <v>20000</v>
      </c>
      <c r="Z943" s="174">
        <f>Table1[[#This Row],[ExpenditureDetails4]]/Table1[[#This Row],[Component detail 4]]</f>
        <v>20000</v>
      </c>
      <c r="AA943" s="109">
        <v>1</v>
      </c>
      <c r="AB943" s="109">
        <v>10</v>
      </c>
      <c r="AC943" s="174">
        <f>IF(ISNUMBER([ExpenditureDetails4]),[ExpenditureDetails4]*HLOOKUP([ExpenditureDetails1],'Currency Conversion'!$A$6:$BE$45,19,FALSE),"No Data")</f>
        <v>21508.324998072549</v>
      </c>
      <c r="AD943" s="174">
        <f>Table1[[#This Row],[Calculations1]]/exchange_rate_2010</f>
        <v>470.37600865474593</v>
      </c>
      <c r="AE943" s="174" t="s">
        <v>2912</v>
      </c>
      <c r="AF943" s="174" t="s">
        <v>2912</v>
      </c>
      <c r="AG943" s="110"/>
      <c r="AH943" s="53"/>
      <c r="BD943" s="36"/>
      <c r="BE943" s="36"/>
      <c r="BF943" s="36"/>
      <c r="BG943" s="36"/>
      <c r="BH943" s="36"/>
      <c r="BI943" s="36"/>
      <c r="BJ943" s="36"/>
      <c r="BK943" s="48"/>
      <c r="BL943" s="36"/>
      <c r="BM943" s="36"/>
      <c r="BN943" s="36"/>
      <c r="BO943" s="36"/>
      <c r="BP943" s="36"/>
      <c r="BQ943" s="36"/>
      <c r="BR943" s="36"/>
    </row>
    <row r="944" spans="2:70" ht="15" customHeight="1">
      <c r="B944" s="48">
        <v>1085</v>
      </c>
      <c r="C944" s="48" t="s">
        <v>1703</v>
      </c>
      <c r="D944" s="108">
        <v>939</v>
      </c>
      <c r="E944" s="109" t="s">
        <v>2508</v>
      </c>
      <c r="F944" s="109" t="s">
        <v>1820</v>
      </c>
      <c r="G944" s="109" t="s">
        <v>345</v>
      </c>
      <c r="H944" s="108" t="s">
        <v>2523</v>
      </c>
      <c r="I944" s="108" t="s">
        <v>2966</v>
      </c>
      <c r="J944" s="108" t="s">
        <v>2567</v>
      </c>
      <c r="K944" s="108" t="s">
        <v>2859</v>
      </c>
      <c r="L944" s="108">
        <v>5</v>
      </c>
      <c r="M944" s="110" t="s">
        <v>2617</v>
      </c>
      <c r="N944" s="111" t="s">
        <v>1719</v>
      </c>
      <c r="O944" s="111"/>
      <c r="P944" s="111" t="s">
        <v>32</v>
      </c>
      <c r="Q944" s="111">
        <v>1</v>
      </c>
      <c r="R944" s="111"/>
      <c r="S944" s="111"/>
      <c r="T944" s="109" t="s">
        <v>31</v>
      </c>
      <c r="U944" s="108">
        <v>3</v>
      </c>
      <c r="V944" s="109">
        <v>2009</v>
      </c>
      <c r="W944" s="108"/>
      <c r="X944" s="109">
        <v>0.12</v>
      </c>
      <c r="Y944" s="174">
        <f>Table1[[#This Row],[ExpenditureDetails3]]*100000</f>
        <v>12000</v>
      </c>
      <c r="Z944" s="174">
        <f>Table1[[#This Row],[ExpenditureDetails4]]/Table1[[#This Row],[Component detail 4]]</f>
        <v>12000</v>
      </c>
      <c r="AA944" s="109">
        <v>1</v>
      </c>
      <c r="AB944" s="109"/>
      <c r="AC944" s="174">
        <f>IF(ISNUMBER([ExpenditureDetails4]),[ExpenditureDetails4]*HLOOKUP([ExpenditureDetails1],'Currency Conversion'!$A$6:$BE$45,19,FALSE),"No Data")</f>
        <v>12904.994998843529</v>
      </c>
      <c r="AD944" s="174">
        <f>Table1[[#This Row],[Calculations1]]/exchange_rate_2010</f>
        <v>282.22560519284752</v>
      </c>
      <c r="AE9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12904.994998843529</v>
      </c>
      <c r="AF944" s="174">
        <f>Table1[[#This Row],[Calculations3]]/exchange_rate_2010</f>
        <v>282.22560519284752</v>
      </c>
      <c r="AG944" s="110"/>
      <c r="AH944" s="53"/>
      <c r="BD944" s="36"/>
      <c r="BE944" s="36"/>
      <c r="BF944" s="36"/>
      <c r="BG944" s="36"/>
      <c r="BH944" s="36"/>
      <c r="BI944" s="36"/>
      <c r="BJ944" s="36"/>
      <c r="BK944" s="48"/>
      <c r="BL944" s="36"/>
      <c r="BM944" s="36"/>
      <c r="BN944" s="36"/>
      <c r="BO944" s="36"/>
      <c r="BP944" s="36"/>
      <c r="BQ944" s="36"/>
      <c r="BR944" s="36"/>
    </row>
    <row r="945" spans="2:70" ht="15" customHeight="1">
      <c r="B945" s="48">
        <v>1086</v>
      </c>
      <c r="C945" s="48" t="s">
        <v>1703</v>
      </c>
      <c r="D945" s="108">
        <v>939</v>
      </c>
      <c r="E945" s="109" t="s">
        <v>2508</v>
      </c>
      <c r="F945" s="109" t="s">
        <v>1820</v>
      </c>
      <c r="G945" s="109" t="s">
        <v>345</v>
      </c>
      <c r="H945" s="108" t="s">
        <v>2523</v>
      </c>
      <c r="I945" s="108" t="s">
        <v>2966</v>
      </c>
      <c r="J945" s="108" t="s">
        <v>2567</v>
      </c>
      <c r="K945" s="108" t="s">
        <v>2859</v>
      </c>
      <c r="L945" s="108">
        <v>5</v>
      </c>
      <c r="M945" s="110" t="s">
        <v>2617</v>
      </c>
      <c r="N945" s="111" t="s">
        <v>20</v>
      </c>
      <c r="O945" s="111" t="s">
        <v>2486</v>
      </c>
      <c r="P945" s="111" t="s">
        <v>20</v>
      </c>
      <c r="Q945" s="111">
        <v>1</v>
      </c>
      <c r="R945" s="111"/>
      <c r="S945" s="111"/>
      <c r="T945" s="109" t="s">
        <v>7</v>
      </c>
      <c r="U945" s="108">
        <v>1</v>
      </c>
      <c r="V945" s="109">
        <v>2009</v>
      </c>
      <c r="W945" s="108">
        <f>IF(Table1[[#This Row],[ExpenditureDetails1]]=2010,1,(2010-Table1[[#This Row],[ExpenditureDetails1]]))</f>
        <v>1</v>
      </c>
      <c r="X945" s="109">
        <v>1.08</v>
      </c>
      <c r="Y945" s="174">
        <f>Table1[[#This Row],[ExpenditureDetails3]]*100000</f>
        <v>108000</v>
      </c>
      <c r="Z945" s="174">
        <f>Table1[[#This Row],[ExpenditureDetails4]]/Table1[[#This Row],[Component detail 4]]</f>
        <v>108000</v>
      </c>
      <c r="AA945" s="109">
        <v>1</v>
      </c>
      <c r="AB945" s="109">
        <v>10</v>
      </c>
      <c r="AC945" s="174">
        <f>IF(ISNUMBER([ExpenditureDetails4]),[ExpenditureDetails4]*HLOOKUP([ExpenditureDetails1],'Currency Conversion'!$A$6:$BE$45,19,FALSE),"No Data")</f>
        <v>116144.95498959177</v>
      </c>
      <c r="AD945" s="174">
        <f>Table1[[#This Row],[Calculations1]]/exchange_rate_2010</f>
        <v>2540.0304467356282</v>
      </c>
      <c r="AE9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11614.495498959177</v>
      </c>
      <c r="AF945" s="174">
        <f>Table1[[#This Row],[Calculations3]]/exchange_rate_2010</f>
        <v>254.00304467356281</v>
      </c>
      <c r="AG945" s="110"/>
      <c r="AH945" s="53"/>
      <c r="BD945" s="36"/>
      <c r="BE945" s="36"/>
      <c r="BF945" s="36"/>
      <c r="BG945" s="36"/>
      <c r="BH945" s="36"/>
      <c r="BI945" s="36"/>
      <c r="BJ945" s="36"/>
      <c r="BK945" s="48"/>
      <c r="BL945" s="36"/>
      <c r="BM945" s="36"/>
      <c r="BN945" s="36"/>
      <c r="BO945" s="36"/>
      <c r="BP945" s="36"/>
      <c r="BQ945" s="36"/>
      <c r="BR945" s="36"/>
    </row>
    <row r="946" spans="2:70" ht="15" customHeight="1">
      <c r="B946" s="48">
        <v>1088</v>
      </c>
      <c r="C946" s="48" t="s">
        <v>1703</v>
      </c>
      <c r="D946" s="108">
        <v>939</v>
      </c>
      <c r="E946" s="109" t="s">
        <v>2508</v>
      </c>
      <c r="F946" s="109" t="s">
        <v>1820</v>
      </c>
      <c r="G946" s="109" t="s">
        <v>345</v>
      </c>
      <c r="H946" s="108" t="s">
        <v>2523</v>
      </c>
      <c r="I946" s="108" t="s">
        <v>2966</v>
      </c>
      <c r="J946" s="108" t="s">
        <v>2567</v>
      </c>
      <c r="K946" s="108" t="s">
        <v>2859</v>
      </c>
      <c r="L946" s="108">
        <v>5</v>
      </c>
      <c r="M946" s="110" t="s">
        <v>2617</v>
      </c>
      <c r="N946" s="111" t="s">
        <v>1728</v>
      </c>
      <c r="O946" s="111" t="s">
        <v>501</v>
      </c>
      <c r="P946" s="111" t="s">
        <v>163</v>
      </c>
      <c r="Q946" s="111">
        <v>1</v>
      </c>
      <c r="R946" s="111">
        <v>40</v>
      </c>
      <c r="S946" s="111"/>
      <c r="T946" s="109" t="s">
        <v>7</v>
      </c>
      <c r="U946" s="108">
        <v>1</v>
      </c>
      <c r="V946" s="109">
        <v>1983</v>
      </c>
      <c r="W946" s="108">
        <f>IF(Table1[[#This Row],[ExpenditureDetails1]]=2010,1,(2010-Table1[[#This Row],[ExpenditureDetails1]]))</f>
        <v>27</v>
      </c>
      <c r="X946" s="109">
        <v>2.5</v>
      </c>
      <c r="Y946" s="174">
        <f>Table1[[#This Row],[ExpenditureDetails3]]*100000</f>
        <v>250000</v>
      </c>
      <c r="Z946" s="174">
        <f>Table1[[#This Row],[ExpenditureDetails4]]/Table1[[#This Row],[Component detail 4]]</f>
        <v>250000</v>
      </c>
      <c r="AA946" s="109">
        <v>1</v>
      </c>
      <c r="AB946" s="109">
        <v>30</v>
      </c>
      <c r="AC946" s="174">
        <f>IF(ISNUMBER([ExpenditureDetails4]),[ExpenditureDetails4]*HLOOKUP([ExpenditureDetails1],'Currency Conversion'!$A$6:$BE$45,19,FALSE),"No Data")</f>
        <v>1672894.4196607494</v>
      </c>
      <c r="AD946" s="174">
        <f>Table1[[#This Row],[Calculations1]]/exchange_rate_2010</f>
        <v>36585.340796707191</v>
      </c>
      <c r="AE9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55763.147322024983</v>
      </c>
      <c r="AF946" s="174">
        <f>Table1[[#This Row],[Calculations3]]/exchange_rate_2010</f>
        <v>1219.5113598902399</v>
      </c>
      <c r="AG946" s="110"/>
      <c r="AH946" s="53"/>
      <c r="BD946" s="36"/>
      <c r="BE946" s="36"/>
      <c r="BF946" s="36"/>
      <c r="BG946" s="36"/>
      <c r="BH946" s="36"/>
      <c r="BI946" s="36"/>
      <c r="BJ946" s="36"/>
      <c r="BK946" s="48"/>
      <c r="BL946" s="36"/>
      <c r="BM946" s="36"/>
      <c r="BN946" s="36"/>
      <c r="BO946" s="36"/>
      <c r="BP946" s="36"/>
      <c r="BQ946" s="36"/>
      <c r="BR946" s="36"/>
    </row>
    <row r="947" spans="2:70" ht="15" customHeight="1">
      <c r="B947" s="48">
        <v>1089</v>
      </c>
      <c r="C947" s="48" t="s">
        <v>1703</v>
      </c>
      <c r="D947" s="108">
        <v>939</v>
      </c>
      <c r="E947" s="109" t="s">
        <v>2508</v>
      </c>
      <c r="F947" s="109" t="s">
        <v>1820</v>
      </c>
      <c r="G947" s="109" t="s">
        <v>345</v>
      </c>
      <c r="H947" s="108" t="s">
        <v>2523</v>
      </c>
      <c r="I947" s="108" t="s">
        <v>2966</v>
      </c>
      <c r="J947" s="108" t="s">
        <v>2567</v>
      </c>
      <c r="K947" s="108" t="s">
        <v>2859</v>
      </c>
      <c r="L947" s="108">
        <v>5</v>
      </c>
      <c r="M947" s="110" t="s">
        <v>2617</v>
      </c>
      <c r="N947" s="111" t="s">
        <v>2480</v>
      </c>
      <c r="O947" s="111"/>
      <c r="P947" s="111" t="s">
        <v>397</v>
      </c>
      <c r="Q947" s="111">
        <v>1</v>
      </c>
      <c r="R947" s="111"/>
      <c r="S947" s="111"/>
      <c r="T947" s="109" t="s">
        <v>31</v>
      </c>
      <c r="U947" s="108">
        <v>3</v>
      </c>
      <c r="V947" s="109">
        <v>2009</v>
      </c>
      <c r="W947" s="108"/>
      <c r="X947" s="109">
        <v>0.15</v>
      </c>
      <c r="Y947" s="174">
        <f>Table1[[#This Row],[ExpenditureDetails3]]*100000</f>
        <v>15000</v>
      </c>
      <c r="Z947" s="174">
        <f>Table1[[#This Row],[ExpenditureDetails4]]/Table1[[#This Row],[Component detail 4]]</f>
        <v>15000</v>
      </c>
      <c r="AA947" s="109">
        <v>1</v>
      </c>
      <c r="AB947" s="109"/>
      <c r="AC947" s="174">
        <f>IF(ISNUMBER([ExpenditureDetails4]),[ExpenditureDetails4]*HLOOKUP([ExpenditureDetails1],'Currency Conversion'!$A$6:$BE$45,19,FALSE),"No Data")</f>
        <v>16131.243748554412</v>
      </c>
      <c r="AD947" s="174">
        <f>Table1[[#This Row],[Calculations1]]/exchange_rate_2010</f>
        <v>352.78200649105946</v>
      </c>
      <c r="AE9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16131.243748554412</v>
      </c>
      <c r="AF947" s="174">
        <f>Table1[[#This Row],[Calculations3]]/exchange_rate_2010</f>
        <v>352.78200649105946</v>
      </c>
      <c r="AG947" s="110"/>
      <c r="AH947" s="53"/>
      <c r="BD947" s="36"/>
      <c r="BE947" s="36"/>
      <c r="BF947" s="36"/>
      <c r="BG947" s="36"/>
      <c r="BH947" s="36"/>
      <c r="BI947" s="36"/>
      <c r="BJ947" s="36"/>
      <c r="BK947" s="48"/>
      <c r="BL947" s="36"/>
      <c r="BM947" s="36"/>
      <c r="BN947" s="36"/>
      <c r="BO947" s="36"/>
      <c r="BP947" s="36"/>
      <c r="BQ947" s="36"/>
      <c r="BR947" s="36"/>
    </row>
    <row r="948" spans="2:70" ht="15" customHeight="1">
      <c r="B948" s="48">
        <v>1090</v>
      </c>
      <c r="C948" s="48" t="s">
        <v>1703</v>
      </c>
      <c r="D948" s="108">
        <v>939</v>
      </c>
      <c r="E948" s="109" t="s">
        <v>2508</v>
      </c>
      <c r="F948" s="109" t="s">
        <v>1820</v>
      </c>
      <c r="G948" s="109" t="s">
        <v>345</v>
      </c>
      <c r="H948" s="108" t="s">
        <v>2523</v>
      </c>
      <c r="I948" s="108" t="s">
        <v>2966</v>
      </c>
      <c r="J948" s="108" t="s">
        <v>2567</v>
      </c>
      <c r="K948" s="108" t="s">
        <v>2859</v>
      </c>
      <c r="L948" s="108">
        <v>5</v>
      </c>
      <c r="M948" s="110" t="s">
        <v>2617</v>
      </c>
      <c r="N948" s="111" t="s">
        <v>1729</v>
      </c>
      <c r="O948" s="111" t="s">
        <v>210</v>
      </c>
      <c r="P948" s="111" t="s">
        <v>390</v>
      </c>
      <c r="Q948" s="111">
        <v>1</v>
      </c>
      <c r="R948" s="111"/>
      <c r="S948" s="111" t="s">
        <v>2392</v>
      </c>
      <c r="T948" s="109" t="s">
        <v>28</v>
      </c>
      <c r="U948" s="108">
        <v>2</v>
      </c>
      <c r="V948" s="109">
        <v>2004</v>
      </c>
      <c r="W948" s="108"/>
      <c r="X948" s="109">
        <v>0.4</v>
      </c>
      <c r="Y948" s="174">
        <f>Table1[[#This Row],[ExpenditureDetails3]]*100000</f>
        <v>40000</v>
      </c>
      <c r="Z948" s="174">
        <f>Table1[[#This Row],[ExpenditureDetails4]]/Table1[[#This Row],[Component detail 4]]</f>
        <v>40000</v>
      </c>
      <c r="AA948" s="109">
        <v>1</v>
      </c>
      <c r="AB948" s="109">
        <v>10</v>
      </c>
      <c r="AC948" s="174">
        <f>IF(ISNUMBER([ExpenditureDetails4]),[ExpenditureDetails4]*HLOOKUP([ExpenditureDetails1],'Currency Conversion'!$A$6:$BE$45,19,FALSE),"No Data")</f>
        <v>58491.053180918228</v>
      </c>
      <c r="AD948" s="174">
        <f>Table1[[#This Row],[Calculations1]]/exchange_rate_2010</f>
        <v>1279.1692584019597</v>
      </c>
      <c r="AE948" s="174" t="s">
        <v>2912</v>
      </c>
      <c r="AF948" s="174" t="s">
        <v>2912</v>
      </c>
      <c r="AG948" s="110"/>
      <c r="AH948" s="53"/>
      <c r="BD948" s="36"/>
      <c r="BE948" s="36"/>
      <c r="BF948" s="36"/>
      <c r="BG948" s="36"/>
      <c r="BH948" s="36"/>
      <c r="BI948" s="36"/>
      <c r="BJ948" s="36"/>
      <c r="BK948" s="48"/>
      <c r="BL948" s="36"/>
      <c r="BM948" s="36"/>
      <c r="BN948" s="36"/>
      <c r="BO948" s="36"/>
      <c r="BP948" s="36"/>
      <c r="BQ948" s="36"/>
      <c r="BR948" s="36"/>
    </row>
    <row r="949" spans="2:70" ht="15" customHeight="1">
      <c r="B949" s="48">
        <v>1091</v>
      </c>
      <c r="C949" s="48" t="s">
        <v>1703</v>
      </c>
      <c r="D949" s="108">
        <v>939</v>
      </c>
      <c r="E949" s="109" t="s">
        <v>2508</v>
      </c>
      <c r="F949" s="109" t="s">
        <v>1820</v>
      </c>
      <c r="G949" s="109" t="s">
        <v>345</v>
      </c>
      <c r="H949" s="108" t="s">
        <v>2523</v>
      </c>
      <c r="I949" s="108" t="s">
        <v>2966</v>
      </c>
      <c r="J949" s="108" t="s">
        <v>2567</v>
      </c>
      <c r="K949" s="108" t="s">
        <v>2859</v>
      </c>
      <c r="L949" s="108">
        <v>5</v>
      </c>
      <c r="M949" s="110" t="s">
        <v>2617</v>
      </c>
      <c r="N949" s="111" t="s">
        <v>1712</v>
      </c>
      <c r="O949" s="111" t="s">
        <v>2473</v>
      </c>
      <c r="P949" s="111" t="s">
        <v>396</v>
      </c>
      <c r="Q949" s="111">
        <v>1</v>
      </c>
      <c r="R949" s="111"/>
      <c r="S949" s="111" t="s">
        <v>2392</v>
      </c>
      <c r="T949" s="109" t="s">
        <v>28</v>
      </c>
      <c r="U949" s="108">
        <v>2</v>
      </c>
      <c r="V949" s="109">
        <v>2009</v>
      </c>
      <c r="W949" s="108"/>
      <c r="X949" s="109">
        <v>0.05</v>
      </c>
      <c r="Y949" s="174">
        <f>Table1[[#This Row],[ExpenditureDetails3]]*100000</f>
        <v>5000</v>
      </c>
      <c r="Z949" s="174">
        <f>Table1[[#This Row],[ExpenditureDetails4]]/Table1[[#This Row],[Component detail 4]]</f>
        <v>5000</v>
      </c>
      <c r="AA949" s="109">
        <v>1</v>
      </c>
      <c r="AB949" s="109">
        <v>10</v>
      </c>
      <c r="AC949" s="174">
        <f>IF(ISNUMBER([ExpenditureDetails4]),[ExpenditureDetails4]*HLOOKUP([ExpenditureDetails1],'Currency Conversion'!$A$6:$BE$45,19,FALSE),"No Data")</f>
        <v>5377.0812495181372</v>
      </c>
      <c r="AD949" s="174">
        <f>Table1[[#This Row],[Calculations1]]/exchange_rate_2010</f>
        <v>117.59400216368648</v>
      </c>
      <c r="AE949" s="174" t="s">
        <v>2912</v>
      </c>
      <c r="AF949" s="174" t="s">
        <v>2912</v>
      </c>
      <c r="AG949" s="110"/>
      <c r="AH949" s="53"/>
      <c r="BD949" s="36"/>
      <c r="BE949" s="36"/>
      <c r="BF949" s="36"/>
      <c r="BG949" s="36"/>
      <c r="BH949" s="36"/>
      <c r="BI949" s="36"/>
      <c r="BJ949" s="36"/>
      <c r="BK949" s="48"/>
      <c r="BL949" s="36"/>
      <c r="BM949" s="36"/>
      <c r="BN949" s="36"/>
      <c r="BO949" s="36"/>
      <c r="BP949" s="36"/>
      <c r="BQ949" s="36"/>
      <c r="BR949" s="36"/>
    </row>
    <row r="950" spans="2:70" ht="15" customHeight="1">
      <c r="B950" s="48">
        <v>1093</v>
      </c>
      <c r="C950" s="48" t="s">
        <v>1703</v>
      </c>
      <c r="D950" s="108">
        <v>939</v>
      </c>
      <c r="E950" s="109" t="s">
        <v>2508</v>
      </c>
      <c r="F950" s="109" t="s">
        <v>1820</v>
      </c>
      <c r="G950" s="109" t="s">
        <v>345</v>
      </c>
      <c r="H950" s="108" t="s">
        <v>2523</v>
      </c>
      <c r="I950" s="108" t="s">
        <v>2966</v>
      </c>
      <c r="J950" s="108" t="s">
        <v>2567</v>
      </c>
      <c r="K950" s="108" t="s">
        <v>2859</v>
      </c>
      <c r="L950" s="108">
        <v>5</v>
      </c>
      <c r="M950" s="110" t="s">
        <v>2617</v>
      </c>
      <c r="N950" s="111" t="s">
        <v>20</v>
      </c>
      <c r="O950" s="111" t="s">
        <v>2466</v>
      </c>
      <c r="P950" s="111" t="s">
        <v>393</v>
      </c>
      <c r="Q950" s="111">
        <v>1</v>
      </c>
      <c r="R950" s="111"/>
      <c r="S950" s="111"/>
      <c r="T950" s="109" t="s">
        <v>7</v>
      </c>
      <c r="U950" s="108">
        <v>1</v>
      </c>
      <c r="V950" s="109">
        <v>2009</v>
      </c>
      <c r="W950" s="108">
        <f>IF(Table1[[#This Row],[ExpenditureDetails1]]=2010,1,(2010-Table1[[#This Row],[ExpenditureDetails1]]))</f>
        <v>1</v>
      </c>
      <c r="X950" s="109">
        <v>0.25</v>
      </c>
      <c r="Y950" s="174">
        <f>Table1[[#This Row],[ExpenditureDetails3]]*100000</f>
        <v>25000</v>
      </c>
      <c r="Z950" s="174">
        <f>Table1[[#This Row],[ExpenditureDetails4]]/Table1[[#This Row],[Component detail 4]]</f>
        <v>25000</v>
      </c>
      <c r="AA950" s="109">
        <v>1</v>
      </c>
      <c r="AB950" s="109">
        <v>10</v>
      </c>
      <c r="AC950" s="174">
        <f>IF(ISNUMBER([ExpenditureDetails4]),[ExpenditureDetails4]*HLOOKUP([ExpenditureDetails1],'Currency Conversion'!$A$6:$BE$45,19,FALSE),"No Data")</f>
        <v>26885.406247590687</v>
      </c>
      <c r="AD950" s="174">
        <f>Table1[[#This Row],[Calculations1]]/exchange_rate_2010</f>
        <v>587.97001081843246</v>
      </c>
      <c r="AE9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2688.5406247590686</v>
      </c>
      <c r="AF950" s="174">
        <f>Table1[[#This Row],[Calculations3]]/exchange_rate_2010</f>
        <v>58.797001081843241</v>
      </c>
      <c r="AG950" s="110"/>
      <c r="AH950" s="53"/>
      <c r="BD950" s="36"/>
      <c r="BE950" s="36"/>
      <c r="BF950" s="36"/>
      <c r="BG950" s="36"/>
      <c r="BH950" s="36"/>
      <c r="BI950" s="36"/>
      <c r="BJ950" s="36"/>
      <c r="BK950" s="48"/>
      <c r="BL950" s="36"/>
      <c r="BM950" s="36"/>
      <c r="BN950" s="36"/>
      <c r="BO950" s="36"/>
      <c r="BP950" s="36"/>
      <c r="BQ950" s="36"/>
      <c r="BR950" s="36"/>
    </row>
    <row r="951" spans="2:70" ht="15" customHeight="1">
      <c r="B951" s="48">
        <v>1094</v>
      </c>
      <c r="C951" s="48" t="s">
        <v>1703</v>
      </c>
      <c r="D951" s="108">
        <v>136</v>
      </c>
      <c r="E951" s="109" t="s">
        <v>2508</v>
      </c>
      <c r="F951" s="109" t="s">
        <v>1816</v>
      </c>
      <c r="G951" s="109" t="s">
        <v>1821</v>
      </c>
      <c r="H951" s="108" t="s">
        <v>2517</v>
      </c>
      <c r="I951" s="108" t="s">
        <v>2854</v>
      </c>
      <c r="J951" s="108" t="s">
        <v>2852</v>
      </c>
      <c r="K951" s="108" t="s">
        <v>2858</v>
      </c>
      <c r="L951" s="108">
        <v>10</v>
      </c>
      <c r="M951" s="110" t="s">
        <v>2618</v>
      </c>
      <c r="N951" s="111" t="s">
        <v>20</v>
      </c>
      <c r="O951" s="111" t="s">
        <v>2486</v>
      </c>
      <c r="P951" s="111" t="s">
        <v>1426</v>
      </c>
      <c r="Q951" s="111">
        <v>1</v>
      </c>
      <c r="R951" s="109">
        <v>500</v>
      </c>
      <c r="S951" s="109"/>
      <c r="T951" s="109" t="s">
        <v>7</v>
      </c>
      <c r="U951" s="108">
        <v>1</v>
      </c>
      <c r="V951" s="109">
        <v>2008</v>
      </c>
      <c r="W951" s="108">
        <f>IF(Table1[[#This Row],[ExpenditureDetails1]]=2010,1,(2010-Table1[[#This Row],[ExpenditureDetails1]]))</f>
        <v>2</v>
      </c>
      <c r="X951" s="109">
        <v>0.5</v>
      </c>
      <c r="Y951" s="174">
        <f>Table1[[#This Row],[ExpenditureDetails3]]*100000</f>
        <v>50000</v>
      </c>
      <c r="Z951" s="174">
        <f>Table1[[#This Row],[ExpenditureDetails4]]/Table1[[#This Row],[Component detail 4]]</f>
        <v>50000</v>
      </c>
      <c r="AA951" s="109">
        <v>1</v>
      </c>
      <c r="AB951" s="109">
        <v>10</v>
      </c>
      <c r="AC951" s="174">
        <f>IF(ISNUMBER([ExpenditureDetails4]),[ExpenditureDetails4]*HLOOKUP([ExpenditureDetails1],'Currency Conversion'!$A$6:$BE$45,19,FALSE),"No Data")</f>
        <v>57370.154155220567</v>
      </c>
      <c r="AD951" s="174">
        <f>Table1[[#This Row],[Calculations1]]/exchange_rate_2010</f>
        <v>1254.6557730487345</v>
      </c>
      <c r="AE9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5737.0154155220571</v>
      </c>
      <c r="AF951" s="174">
        <f>Table1[[#This Row],[Calculations3]]/exchange_rate_2010</f>
        <v>125.46557730487346</v>
      </c>
      <c r="AG951" s="110"/>
      <c r="AH951" s="53"/>
      <c r="BD951" s="36"/>
      <c r="BE951" s="36"/>
      <c r="BF951" s="36"/>
      <c r="BG951" s="36"/>
      <c r="BH951" s="36"/>
      <c r="BI951" s="36"/>
      <c r="BJ951" s="36"/>
      <c r="BK951" s="48"/>
      <c r="BL951" s="36"/>
      <c r="BM951" s="36"/>
      <c r="BN951" s="36"/>
      <c r="BO951" s="36"/>
      <c r="BP951" s="36"/>
      <c r="BQ951" s="36"/>
      <c r="BR951" s="36"/>
    </row>
    <row r="952" spans="2:70" ht="15" customHeight="1">
      <c r="B952" s="48">
        <v>1095</v>
      </c>
      <c r="C952" s="48" t="s">
        <v>1703</v>
      </c>
      <c r="D952" s="108">
        <v>136</v>
      </c>
      <c r="E952" s="109" t="s">
        <v>2508</v>
      </c>
      <c r="F952" s="109" t="s">
        <v>1816</v>
      </c>
      <c r="G952" s="109" t="s">
        <v>1821</v>
      </c>
      <c r="H952" s="108" t="s">
        <v>2517</v>
      </c>
      <c r="I952" s="108" t="s">
        <v>2854</v>
      </c>
      <c r="J952" s="108" t="s">
        <v>2852</v>
      </c>
      <c r="K952" s="108" t="s">
        <v>2858</v>
      </c>
      <c r="L952" s="108">
        <v>10</v>
      </c>
      <c r="M952" s="110" t="s">
        <v>2618</v>
      </c>
      <c r="N952" s="109" t="s">
        <v>1729</v>
      </c>
      <c r="O952" s="109" t="s">
        <v>519</v>
      </c>
      <c r="P952" s="109" t="s">
        <v>1422</v>
      </c>
      <c r="Q952" s="111">
        <v>1</v>
      </c>
      <c r="R952" s="109"/>
      <c r="S952" s="109"/>
      <c r="T952" s="109" t="s">
        <v>7</v>
      </c>
      <c r="U952" s="108">
        <v>1</v>
      </c>
      <c r="V952" s="109">
        <v>1985</v>
      </c>
      <c r="W952" s="108">
        <f>IF(Table1[[#This Row],[ExpenditureDetails1]]=2010,1,(2010-Table1[[#This Row],[ExpenditureDetails1]]))</f>
        <v>25</v>
      </c>
      <c r="X952" s="109">
        <v>0.3</v>
      </c>
      <c r="Y952" s="174">
        <f>Table1[[#This Row],[ExpenditureDetails3]]*100000</f>
        <v>30000</v>
      </c>
      <c r="Z952" s="174">
        <f>Table1[[#This Row],[ExpenditureDetails4]]/Table1[[#This Row],[Component detail 4]]</f>
        <v>30000</v>
      </c>
      <c r="AA952" s="109">
        <v>2</v>
      </c>
      <c r="AB952" s="109">
        <v>10</v>
      </c>
      <c r="AC952" s="174">
        <f>IF(ISNUMBER([ExpenditureDetails4]),[ExpenditureDetails4]*HLOOKUP([ExpenditureDetails1],'Currency Conversion'!$A$6:$BE$45,19,FALSE),"No Data")</f>
        <v>171412.3551054635</v>
      </c>
      <c r="AD952" s="174">
        <f>Table1[[#This Row],[Calculations1]]/exchange_rate_2010</f>
        <v>3748.7000701283487</v>
      </c>
      <c r="AE9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17141.23551054635</v>
      </c>
      <c r="AF952" s="174">
        <f>Table1[[#This Row],[Calculations3]]/exchange_rate_2010</f>
        <v>374.87000701283489</v>
      </c>
      <c r="AG952" s="110"/>
      <c r="AH952" s="53"/>
      <c r="BD952" s="36"/>
      <c r="BE952" s="36"/>
      <c r="BF952" s="36"/>
      <c r="BG952" s="36"/>
      <c r="BH952" s="36"/>
      <c r="BI952" s="36"/>
      <c r="BJ952" s="36"/>
      <c r="BK952" s="48"/>
      <c r="BL952" s="36"/>
      <c r="BM952" s="36"/>
      <c r="BN952" s="36"/>
      <c r="BO952" s="36"/>
      <c r="BP952" s="36"/>
      <c r="BQ952" s="36"/>
      <c r="BR952" s="36"/>
    </row>
    <row r="953" spans="2:70" ht="15" customHeight="1">
      <c r="B953" s="48">
        <v>1096</v>
      </c>
      <c r="C953" s="48" t="s">
        <v>1703</v>
      </c>
      <c r="D953" s="108">
        <v>136</v>
      </c>
      <c r="E953" s="109" t="s">
        <v>2508</v>
      </c>
      <c r="F953" s="109" t="s">
        <v>1816</v>
      </c>
      <c r="G953" s="109" t="s">
        <v>1821</v>
      </c>
      <c r="H953" s="108" t="s">
        <v>2517</v>
      </c>
      <c r="I953" s="108" t="s">
        <v>2854</v>
      </c>
      <c r="J953" s="108" t="s">
        <v>2852</v>
      </c>
      <c r="K953" s="108" t="s">
        <v>2858</v>
      </c>
      <c r="L953" s="108">
        <v>10</v>
      </c>
      <c r="M953" s="110" t="s">
        <v>2618</v>
      </c>
      <c r="N953" s="111" t="s">
        <v>1729</v>
      </c>
      <c r="O953" s="111" t="s">
        <v>1713</v>
      </c>
      <c r="P953" s="111" t="s">
        <v>1424</v>
      </c>
      <c r="Q953" s="111">
        <v>1</v>
      </c>
      <c r="R953" s="109"/>
      <c r="S953" s="109"/>
      <c r="T953" s="109" t="s">
        <v>7</v>
      </c>
      <c r="U953" s="108">
        <v>1</v>
      </c>
      <c r="V953" s="109">
        <v>1980</v>
      </c>
      <c r="W953" s="108">
        <f>IF(Table1[[#This Row],[ExpenditureDetails1]]=2010,1,(2010-Table1[[#This Row],[ExpenditureDetails1]]))</f>
        <v>30</v>
      </c>
      <c r="X953" s="109">
        <v>0.1</v>
      </c>
      <c r="Y953" s="174">
        <f>Table1[[#This Row],[ExpenditureDetails3]]*100000</f>
        <v>10000</v>
      </c>
      <c r="Z953" s="174">
        <f>Table1[[#This Row],[ExpenditureDetails4]]/Table1[[#This Row],[Component detail 4]]</f>
        <v>10000</v>
      </c>
      <c r="AA953" s="109">
        <v>2</v>
      </c>
      <c r="AB953" s="109">
        <v>10</v>
      </c>
      <c r="AC953" s="174">
        <f>IF(ISNUMBER([ExpenditureDetails4]),[ExpenditureDetails4]*HLOOKUP([ExpenditureDetails1],'Currency Conversion'!$A$6:$BE$45,19,FALSE),"No Data")</f>
        <v>89401.169809496147</v>
      </c>
      <c r="AD953" s="174">
        <f>Table1[[#This Row],[Calculations1]]/exchange_rate_2010</f>
        <v>1955.1576158452337</v>
      </c>
      <c r="AE9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8940.116980949615</v>
      </c>
      <c r="AF953" s="174">
        <f>Table1[[#This Row],[Calculations3]]/exchange_rate_2010</f>
        <v>195.5157615845234</v>
      </c>
      <c r="AG953" s="110"/>
      <c r="AH953" s="53"/>
      <c r="BD953" s="36"/>
      <c r="BE953" s="36"/>
      <c r="BF953" s="36"/>
      <c r="BG953" s="36"/>
      <c r="BH953" s="36"/>
      <c r="BI953" s="36"/>
      <c r="BJ953" s="36"/>
      <c r="BK953" s="48"/>
      <c r="BL953" s="36"/>
      <c r="BM953" s="36"/>
      <c r="BN953" s="36"/>
      <c r="BO953" s="36"/>
      <c r="BP953" s="36"/>
      <c r="BQ953" s="36"/>
      <c r="BR953" s="36"/>
    </row>
    <row r="954" spans="2:70" ht="15" customHeight="1">
      <c r="B954" s="48">
        <v>1097</v>
      </c>
      <c r="C954" s="48" t="s">
        <v>1703</v>
      </c>
      <c r="D954" s="108">
        <v>136</v>
      </c>
      <c r="E954" s="109" t="s">
        <v>2508</v>
      </c>
      <c r="F954" s="109" t="s">
        <v>1816</v>
      </c>
      <c r="G954" s="109" t="s">
        <v>1821</v>
      </c>
      <c r="H954" s="108" t="s">
        <v>2517</v>
      </c>
      <c r="I954" s="108" t="s">
        <v>2854</v>
      </c>
      <c r="J954" s="108" t="s">
        <v>2852</v>
      </c>
      <c r="K954" s="108" t="s">
        <v>2858</v>
      </c>
      <c r="L954" s="108">
        <v>10</v>
      </c>
      <c r="M954" s="110" t="s">
        <v>2618</v>
      </c>
      <c r="N954" s="109" t="s">
        <v>1729</v>
      </c>
      <c r="O954" s="109" t="s">
        <v>519</v>
      </c>
      <c r="P954" s="109" t="s">
        <v>1357</v>
      </c>
      <c r="Q954" s="111">
        <v>1</v>
      </c>
      <c r="R954" s="109"/>
      <c r="S954" s="109"/>
      <c r="T954" s="109" t="s">
        <v>7</v>
      </c>
      <c r="U954" s="108">
        <v>1</v>
      </c>
      <c r="V954" s="109">
        <v>2004</v>
      </c>
      <c r="W954" s="108">
        <f>IF(Table1[[#This Row],[ExpenditureDetails1]]=2010,1,(2010-Table1[[#This Row],[ExpenditureDetails1]]))</f>
        <v>6</v>
      </c>
      <c r="X954" s="109">
        <v>0.35</v>
      </c>
      <c r="Y954" s="174">
        <f>Table1[[#This Row],[ExpenditureDetails3]]*100000</f>
        <v>35000</v>
      </c>
      <c r="Z954" s="174">
        <f>Table1[[#This Row],[ExpenditureDetails4]]/Table1[[#This Row],[Component detail 4]]</f>
        <v>35000</v>
      </c>
      <c r="AA954" s="109">
        <v>1</v>
      </c>
      <c r="AB954" s="109">
        <v>10</v>
      </c>
      <c r="AC954" s="174">
        <f>IF(ISNUMBER([ExpenditureDetails4]),[ExpenditureDetails4]*HLOOKUP([ExpenditureDetails1],'Currency Conversion'!$A$6:$BE$45,19,FALSE),"No Data")</f>
        <v>51179.671533303452</v>
      </c>
      <c r="AD954" s="174">
        <f>Table1[[#This Row],[Calculations1]]/exchange_rate_2010</f>
        <v>1119.2731011017149</v>
      </c>
      <c r="AE9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954" s="174">
        <f>Table1[[#This Row],[Calculations3]]/exchange_rate_2010</f>
        <v>111.92731011017149</v>
      </c>
      <c r="AG954" s="110"/>
      <c r="AH954" s="53"/>
      <c r="BD954" s="36"/>
      <c r="BE954" s="36"/>
      <c r="BF954" s="36"/>
      <c r="BG954" s="36"/>
      <c r="BH954" s="36"/>
      <c r="BI954" s="36"/>
      <c r="BJ954" s="36"/>
      <c r="BK954" s="48"/>
      <c r="BL954" s="36"/>
      <c r="BM954" s="36"/>
      <c r="BN954" s="36"/>
      <c r="BO954" s="36"/>
      <c r="BP954" s="36"/>
      <c r="BQ954" s="36"/>
      <c r="BR954" s="36"/>
    </row>
    <row r="955" spans="2:70" ht="15" customHeight="1">
      <c r="B955" s="48">
        <v>1098</v>
      </c>
      <c r="C955" s="48" t="s">
        <v>1703</v>
      </c>
      <c r="D955" s="108">
        <v>136</v>
      </c>
      <c r="E955" s="109" t="s">
        <v>2508</v>
      </c>
      <c r="F955" s="109" t="s">
        <v>1816</v>
      </c>
      <c r="G955" s="109" t="s">
        <v>1821</v>
      </c>
      <c r="H955" s="108" t="s">
        <v>2517</v>
      </c>
      <c r="I955" s="108" t="s">
        <v>2854</v>
      </c>
      <c r="J955" s="108" t="s">
        <v>2852</v>
      </c>
      <c r="K955" s="108" t="s">
        <v>2858</v>
      </c>
      <c r="L955" s="108">
        <v>10</v>
      </c>
      <c r="M955" s="110" t="s">
        <v>2618</v>
      </c>
      <c r="N955" s="111" t="s">
        <v>1729</v>
      </c>
      <c r="O955" s="111" t="s">
        <v>1718</v>
      </c>
      <c r="P955" s="111" t="s">
        <v>1427</v>
      </c>
      <c r="Q955" s="109">
        <v>2</v>
      </c>
      <c r="R955" s="109"/>
      <c r="S955" s="109"/>
      <c r="T955" s="109" t="s">
        <v>7</v>
      </c>
      <c r="U955" s="108">
        <v>1</v>
      </c>
      <c r="V955" s="109">
        <v>1995</v>
      </c>
      <c r="W955" s="108">
        <f>IF(Table1[[#This Row],[ExpenditureDetails1]]=2010,1,(2010-Table1[[#This Row],[ExpenditureDetails1]]))</f>
        <v>15</v>
      </c>
      <c r="X955" s="109">
        <v>0.08</v>
      </c>
      <c r="Y955" s="174">
        <f>Table1[[#This Row],[ExpenditureDetails3]]*100000</f>
        <v>8000</v>
      </c>
      <c r="Z955" s="174">
        <f>Table1[[#This Row],[ExpenditureDetails4]]/Table1[[#This Row],[Component detail 4]]</f>
        <v>4000</v>
      </c>
      <c r="AA955" s="109">
        <v>1</v>
      </c>
      <c r="AB955" s="109">
        <v>10</v>
      </c>
      <c r="AC955" s="174">
        <f>IF(ISNUMBER([ExpenditureDetails4]),[ExpenditureDetails4]*HLOOKUP([ExpenditureDetails1],'Currency Conversion'!$A$6:$BE$45,19,FALSE),"No Data")</f>
        <v>18772.920612531994</v>
      </c>
      <c r="AD955" s="174">
        <f>Table1[[#This Row],[Calculations1]]/exchange_rate_2010</f>
        <v>410.55412122080776</v>
      </c>
      <c r="AE9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1877.2920612531993</v>
      </c>
      <c r="AF955" s="174">
        <f>Table1[[#This Row],[Calculations3]]/exchange_rate_2010</f>
        <v>41.055412122080774</v>
      </c>
      <c r="AG955" s="110"/>
      <c r="AH955" s="53"/>
      <c r="BD955" s="36"/>
      <c r="BE955" s="36"/>
      <c r="BF955" s="36"/>
      <c r="BG955" s="36"/>
      <c r="BH955" s="36"/>
      <c r="BI955" s="36"/>
      <c r="BJ955" s="36"/>
      <c r="BK955" s="48"/>
      <c r="BL955" s="36"/>
      <c r="BM955" s="36"/>
      <c r="BN955" s="36"/>
      <c r="BO955" s="36"/>
      <c r="BP955" s="36"/>
      <c r="BQ955" s="36"/>
      <c r="BR955" s="36"/>
    </row>
    <row r="956" spans="2:70" ht="15" customHeight="1">
      <c r="B956" s="48">
        <v>1100</v>
      </c>
      <c r="C956" s="48" t="s">
        <v>1703</v>
      </c>
      <c r="D956" s="108">
        <v>136</v>
      </c>
      <c r="E956" s="109" t="s">
        <v>2508</v>
      </c>
      <c r="F956" s="109" t="s">
        <v>1816</v>
      </c>
      <c r="G956" s="109" t="s">
        <v>1821</v>
      </c>
      <c r="H956" s="108" t="s">
        <v>2517</v>
      </c>
      <c r="I956" s="108" t="s">
        <v>2854</v>
      </c>
      <c r="J956" s="108" t="s">
        <v>2852</v>
      </c>
      <c r="K956" s="108" t="s">
        <v>2858</v>
      </c>
      <c r="L956" s="108">
        <v>10</v>
      </c>
      <c r="M956" s="110" t="s">
        <v>2618</v>
      </c>
      <c r="N956" s="111" t="s">
        <v>1728</v>
      </c>
      <c r="O956" s="111" t="s">
        <v>2490</v>
      </c>
      <c r="P956" s="111" t="s">
        <v>1425</v>
      </c>
      <c r="Q956" s="111">
        <v>1</v>
      </c>
      <c r="R956" s="109"/>
      <c r="S956" s="109"/>
      <c r="T956" s="109" t="s">
        <v>7</v>
      </c>
      <c r="U956" s="108">
        <v>1</v>
      </c>
      <c r="V956" s="109">
        <v>2008</v>
      </c>
      <c r="W956" s="108">
        <f>IF(Table1[[#This Row],[ExpenditureDetails1]]=2010,1,(2010-Table1[[#This Row],[ExpenditureDetails1]]))</f>
        <v>2</v>
      </c>
      <c r="X956" s="109">
        <v>0.4</v>
      </c>
      <c r="Y956" s="174">
        <f>Table1[[#This Row],[ExpenditureDetails3]]*100000</f>
        <v>40000</v>
      </c>
      <c r="Z956" s="174">
        <f>Table1[[#This Row],[ExpenditureDetails4]]/Table1[[#This Row],[Component detail 4]]</f>
        <v>40000</v>
      </c>
      <c r="AA956" s="109">
        <v>1</v>
      </c>
      <c r="AB956" s="109">
        <v>30</v>
      </c>
      <c r="AC956" s="174">
        <f>IF(ISNUMBER([ExpenditureDetails4]),[ExpenditureDetails4]*HLOOKUP([ExpenditureDetails1],'Currency Conversion'!$A$6:$BE$45,19,FALSE),"No Data")</f>
        <v>45896.123324176449</v>
      </c>
      <c r="AD956" s="174">
        <f>Table1[[#This Row],[Calculations1]]/exchange_rate_2010</f>
        <v>1003.7246184389876</v>
      </c>
      <c r="AE9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1529.8707774725483</v>
      </c>
      <c r="AF956" s="174">
        <f>Table1[[#This Row],[Calculations3]]/exchange_rate_2010</f>
        <v>33.457487281299585</v>
      </c>
      <c r="AG956" s="110"/>
      <c r="AH956" s="53"/>
      <c r="BD956" s="36"/>
      <c r="BE956" s="36"/>
      <c r="BF956" s="36"/>
      <c r="BG956" s="36"/>
      <c r="BH956" s="36"/>
      <c r="BI956" s="36"/>
      <c r="BJ956" s="36"/>
      <c r="BK956" s="48"/>
      <c r="BL956" s="36"/>
      <c r="BM956" s="36"/>
      <c r="BN956" s="36"/>
      <c r="BO956" s="36"/>
      <c r="BP956" s="36"/>
      <c r="BQ956" s="36"/>
      <c r="BR956" s="36"/>
    </row>
    <row r="957" spans="2:70" ht="15" customHeight="1">
      <c r="B957" s="48">
        <v>1101</v>
      </c>
      <c r="C957" s="48" t="s">
        <v>1703</v>
      </c>
      <c r="D957" s="108">
        <v>130</v>
      </c>
      <c r="E957" s="109" t="s">
        <v>2508</v>
      </c>
      <c r="F957" s="109" t="s">
        <v>1819</v>
      </c>
      <c r="G957" s="109" t="s">
        <v>208</v>
      </c>
      <c r="H957" s="108" t="s">
        <v>251</v>
      </c>
      <c r="I957" s="108" t="s">
        <v>2616</v>
      </c>
      <c r="J957" s="108" t="s">
        <v>2619</v>
      </c>
      <c r="K957" s="108" t="s">
        <v>2858</v>
      </c>
      <c r="L957" s="108">
        <v>2</v>
      </c>
      <c r="M957" s="110" t="s">
        <v>2617</v>
      </c>
      <c r="N957" s="109" t="s">
        <v>1729</v>
      </c>
      <c r="O957" s="109" t="s">
        <v>519</v>
      </c>
      <c r="P957" s="109" t="s">
        <v>113</v>
      </c>
      <c r="Q957" s="111">
        <v>1</v>
      </c>
      <c r="R957" s="111"/>
      <c r="S957" s="111"/>
      <c r="T957" s="109" t="s">
        <v>7</v>
      </c>
      <c r="U957" s="108">
        <v>1</v>
      </c>
      <c r="V957" s="109">
        <v>1998</v>
      </c>
      <c r="W957" s="108">
        <f>IF(Table1[[#This Row],[ExpenditureDetails1]]=2010,1,(2010-Table1[[#This Row],[ExpenditureDetails1]]))</f>
        <v>12</v>
      </c>
      <c r="X957" s="109">
        <v>0.3</v>
      </c>
      <c r="Y957" s="174">
        <f>Table1[[#This Row],[ExpenditureDetails3]]*100000</f>
        <v>30000</v>
      </c>
      <c r="Z957" s="174">
        <f>Table1[[#This Row],[ExpenditureDetails4]]/Table1[[#This Row],[Component detail 4]]</f>
        <v>30000</v>
      </c>
      <c r="AA957" s="109">
        <v>2</v>
      </c>
      <c r="AB957" s="109">
        <v>10</v>
      </c>
      <c r="AC957" s="174">
        <f>IF(ISNUMBER([ExpenditureDetails4]),[ExpenditureDetails4]*HLOOKUP([ExpenditureDetails1],'Currency Conversion'!$A$6:$BE$45,19,FALSE),"No Data")</f>
        <v>56371.619069685126</v>
      </c>
      <c r="AD957" s="174">
        <f>Table1[[#This Row],[Calculations1]]/exchange_rate_2010</f>
        <v>1232.8183241503207</v>
      </c>
      <c r="AE9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5637.161906968513</v>
      </c>
      <c r="AF957" s="174">
        <f>Table1[[#This Row],[Calculations3]]/exchange_rate_2010</f>
        <v>123.28183241503208</v>
      </c>
      <c r="AG957" s="110"/>
      <c r="AH957" s="53"/>
      <c r="BD957" s="36"/>
      <c r="BE957" s="36"/>
      <c r="BF957" s="36"/>
      <c r="BG957" s="36"/>
      <c r="BH957" s="36"/>
      <c r="BI957" s="36"/>
      <c r="BJ957" s="36"/>
      <c r="BK957" s="48"/>
      <c r="BL957" s="36"/>
      <c r="BM957" s="36"/>
      <c r="BN957" s="36"/>
      <c r="BO957" s="36"/>
      <c r="BP957" s="36"/>
      <c r="BQ957" s="36"/>
      <c r="BR957" s="36"/>
    </row>
    <row r="958" spans="2:70" ht="15" customHeight="1">
      <c r="B958" s="48">
        <v>1102</v>
      </c>
      <c r="C958" s="48" t="s">
        <v>1703</v>
      </c>
      <c r="D958" s="108">
        <v>130</v>
      </c>
      <c r="E958" s="109" t="s">
        <v>2508</v>
      </c>
      <c r="F958" s="109" t="s">
        <v>1819</v>
      </c>
      <c r="G958" s="109" t="s">
        <v>208</v>
      </c>
      <c r="H958" s="108" t="s">
        <v>251</v>
      </c>
      <c r="I958" s="108" t="s">
        <v>2616</v>
      </c>
      <c r="J958" s="108" t="s">
        <v>2619</v>
      </c>
      <c r="K958" s="108" t="s">
        <v>2858</v>
      </c>
      <c r="L958" s="108">
        <v>2</v>
      </c>
      <c r="M958" s="110" t="s">
        <v>2617</v>
      </c>
      <c r="N958" s="111" t="s">
        <v>1729</v>
      </c>
      <c r="O958" s="111" t="s">
        <v>210</v>
      </c>
      <c r="P958" s="111" t="s">
        <v>57</v>
      </c>
      <c r="Q958" s="111">
        <v>1</v>
      </c>
      <c r="R958" s="111"/>
      <c r="S958" s="111"/>
      <c r="T958" s="109" t="s">
        <v>7</v>
      </c>
      <c r="U958" s="108">
        <v>1</v>
      </c>
      <c r="V958" s="109">
        <v>2000</v>
      </c>
      <c r="W958" s="108">
        <f>IF(Table1[[#This Row],[ExpenditureDetails1]]=2010,1,(2010-Table1[[#This Row],[ExpenditureDetails1]]))</f>
        <v>10</v>
      </c>
      <c r="X958" s="109">
        <v>0.25</v>
      </c>
      <c r="Y958" s="174">
        <f>Table1[[#This Row],[ExpenditureDetails3]]*100000</f>
        <v>25000</v>
      </c>
      <c r="Z958" s="174">
        <f>Table1[[#This Row],[ExpenditureDetails4]]/Table1[[#This Row],[Component detail 4]]</f>
        <v>25000</v>
      </c>
      <c r="AA958" s="109">
        <v>2</v>
      </c>
      <c r="AB958" s="109">
        <v>10</v>
      </c>
      <c r="AC958" s="174">
        <f>IF(ISNUMBER([ExpenditureDetails4]),[ExpenditureDetails4]*HLOOKUP([ExpenditureDetails1],'Currency Conversion'!$A$6:$BE$45,19,FALSE),"No Data")</f>
        <v>41910.872611328159</v>
      </c>
      <c r="AD958" s="174">
        <f>Table1[[#This Row],[Calculations1]]/exchange_rate_2010</f>
        <v>916.5692344671512</v>
      </c>
      <c r="AE9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4191.0872611328159</v>
      </c>
      <c r="AF958" s="174">
        <f>Table1[[#This Row],[Calculations3]]/exchange_rate_2010</f>
        <v>91.656923446715126</v>
      </c>
      <c r="AG958" s="110"/>
      <c r="AH958" s="53"/>
      <c r="BD958" s="36"/>
      <c r="BE958" s="36"/>
      <c r="BF958" s="36"/>
      <c r="BG958" s="36"/>
      <c r="BH958" s="36"/>
      <c r="BI958" s="36"/>
      <c r="BJ958" s="36"/>
      <c r="BK958" s="48"/>
      <c r="BL958" s="36"/>
      <c r="BM958" s="36"/>
      <c r="BN958" s="36"/>
      <c r="BO958" s="36"/>
      <c r="BP958" s="36"/>
      <c r="BQ958" s="36"/>
      <c r="BR958" s="36"/>
    </row>
    <row r="959" spans="2:70" ht="15" customHeight="1">
      <c r="B959" s="48">
        <v>1103</v>
      </c>
      <c r="C959" s="48" t="s">
        <v>1703</v>
      </c>
      <c r="D959" s="108">
        <v>130</v>
      </c>
      <c r="E959" s="109" t="s">
        <v>2508</v>
      </c>
      <c r="F959" s="109" t="s">
        <v>1819</v>
      </c>
      <c r="G959" s="109" t="s">
        <v>208</v>
      </c>
      <c r="H959" s="108" t="s">
        <v>251</v>
      </c>
      <c r="I959" s="108" t="s">
        <v>2616</v>
      </c>
      <c r="J959" s="108" t="s">
        <v>2619</v>
      </c>
      <c r="K959" s="108" t="s">
        <v>2858</v>
      </c>
      <c r="L959" s="108">
        <v>2</v>
      </c>
      <c r="M959" s="110" t="s">
        <v>2617</v>
      </c>
      <c r="N959" s="111" t="s">
        <v>1729</v>
      </c>
      <c r="O959" s="111" t="s">
        <v>210</v>
      </c>
      <c r="P959" s="111" t="s">
        <v>37</v>
      </c>
      <c r="Q959" s="111">
        <v>1</v>
      </c>
      <c r="R959" s="111"/>
      <c r="S959" s="111"/>
      <c r="T959" s="109" t="s">
        <v>7</v>
      </c>
      <c r="U959" s="108">
        <v>1</v>
      </c>
      <c r="V959" s="109">
        <v>2007</v>
      </c>
      <c r="W959" s="108">
        <f>IF(Table1[[#This Row],[ExpenditureDetails1]]=2010,1,(2010-Table1[[#This Row],[ExpenditureDetails1]]))</f>
        <v>3</v>
      </c>
      <c r="X959" s="109">
        <v>0.35</v>
      </c>
      <c r="Y959" s="174">
        <f>Table1[[#This Row],[ExpenditureDetails3]]*100000</f>
        <v>35000</v>
      </c>
      <c r="Z959" s="174">
        <f>Table1[[#This Row],[ExpenditureDetails4]]/Table1[[#This Row],[Component detail 4]]</f>
        <v>35000</v>
      </c>
      <c r="AA959" s="109">
        <v>2</v>
      </c>
      <c r="AB959" s="109">
        <v>10</v>
      </c>
      <c r="AC959" s="174">
        <f>IF(ISNUMBER([ExpenditureDetails4]),[ExpenditureDetails4]*HLOOKUP([ExpenditureDetails1],'Currency Conversion'!$A$6:$BE$45,19,FALSE),"No Data")</f>
        <v>42469.288023258654</v>
      </c>
      <c r="AD959" s="174">
        <f>Table1[[#This Row],[Calculations1]]/exchange_rate_2010</f>
        <v>928.7814924025646</v>
      </c>
      <c r="AE9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4246.928802325865</v>
      </c>
      <c r="AF959" s="174">
        <f>Table1[[#This Row],[Calculations3]]/exchange_rate_2010</f>
        <v>92.878149240256448</v>
      </c>
      <c r="AG959" s="110"/>
      <c r="AH959" s="53"/>
      <c r="BD959" s="36"/>
      <c r="BE959" s="36"/>
      <c r="BF959" s="36"/>
      <c r="BG959" s="36"/>
      <c r="BH959" s="36"/>
      <c r="BI959" s="36"/>
      <c r="BJ959" s="36"/>
      <c r="BK959" s="48"/>
      <c r="BL959" s="36"/>
      <c r="BM959" s="36"/>
      <c r="BN959" s="36"/>
      <c r="BO959" s="36"/>
      <c r="BP959" s="36"/>
      <c r="BQ959" s="36"/>
      <c r="BR959" s="36"/>
    </row>
    <row r="960" spans="2:70" ht="15" customHeight="1">
      <c r="B960" s="48">
        <v>1104</v>
      </c>
      <c r="C960" s="48" t="s">
        <v>1703</v>
      </c>
      <c r="D960" s="108">
        <v>130</v>
      </c>
      <c r="E960" s="109" t="s">
        <v>2508</v>
      </c>
      <c r="F960" s="109" t="s">
        <v>1819</v>
      </c>
      <c r="G960" s="109" t="s">
        <v>208</v>
      </c>
      <c r="H960" s="108" t="s">
        <v>251</v>
      </c>
      <c r="I960" s="108" t="s">
        <v>2616</v>
      </c>
      <c r="J960" s="108" t="s">
        <v>2619</v>
      </c>
      <c r="K960" s="108" t="s">
        <v>2858</v>
      </c>
      <c r="L960" s="108">
        <v>2</v>
      </c>
      <c r="M960" s="110" t="s">
        <v>2617</v>
      </c>
      <c r="N960" s="109" t="s">
        <v>1729</v>
      </c>
      <c r="O960" s="109" t="s">
        <v>519</v>
      </c>
      <c r="P960" s="109" t="s">
        <v>108</v>
      </c>
      <c r="Q960" s="111">
        <v>1</v>
      </c>
      <c r="R960" s="111"/>
      <c r="S960" s="111"/>
      <c r="T960" s="109" t="s">
        <v>7</v>
      </c>
      <c r="U960" s="108">
        <v>1</v>
      </c>
      <c r="V960" s="109">
        <v>1997</v>
      </c>
      <c r="W960" s="108">
        <f>IF(Table1[[#This Row],[ExpenditureDetails1]]=2010,1,(2010-Table1[[#This Row],[ExpenditureDetails1]]))</f>
        <v>13</v>
      </c>
      <c r="X960" s="109">
        <v>0.35</v>
      </c>
      <c r="Y960" s="174">
        <f>Table1[[#This Row],[ExpenditureDetails3]]*100000</f>
        <v>35000</v>
      </c>
      <c r="Z960" s="174">
        <f>Table1[[#This Row],[ExpenditureDetails4]]/Table1[[#This Row],[Component detail 4]]</f>
        <v>35000</v>
      </c>
      <c r="AA960" s="109">
        <v>1</v>
      </c>
      <c r="AB960" s="109">
        <v>10</v>
      </c>
      <c r="AC960" s="174">
        <f>IF(ISNUMBER([ExpenditureDetails4]),[ExpenditureDetails4]*HLOOKUP([ExpenditureDetails1],'Currency Conversion'!$A$6:$BE$45,19,FALSE),"No Data")</f>
        <v>70014.304630720551</v>
      </c>
      <c r="AD960" s="174">
        <f>Table1[[#This Row],[Calculations1]]/exchange_rate_2010</f>
        <v>1531.176842635914</v>
      </c>
      <c r="AE9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7001.4304630720553</v>
      </c>
      <c r="AF960" s="174">
        <f>Table1[[#This Row],[Calculations3]]/exchange_rate_2010</f>
        <v>153.1176842635914</v>
      </c>
      <c r="AG960" s="110"/>
      <c r="AH960" s="53"/>
      <c r="BD960" s="36"/>
      <c r="BE960" s="36"/>
      <c r="BF960" s="36"/>
      <c r="BG960" s="36"/>
      <c r="BH960" s="36"/>
      <c r="BI960" s="36"/>
      <c r="BJ960" s="36"/>
      <c r="BK960" s="48"/>
      <c r="BL960" s="36"/>
      <c r="BM960" s="36"/>
      <c r="BN960" s="36"/>
      <c r="BO960" s="36"/>
      <c r="BP960" s="36"/>
      <c r="BQ960" s="36"/>
      <c r="BR960" s="36"/>
    </row>
    <row r="961" spans="2:70" ht="15" customHeight="1">
      <c r="B961" s="48">
        <v>1105</v>
      </c>
      <c r="C961" s="48" t="s">
        <v>1703</v>
      </c>
      <c r="D961" s="108">
        <v>130</v>
      </c>
      <c r="E961" s="109" t="s">
        <v>2508</v>
      </c>
      <c r="F961" s="109" t="s">
        <v>1819</v>
      </c>
      <c r="G961" s="109" t="s">
        <v>208</v>
      </c>
      <c r="H961" s="108" t="s">
        <v>251</v>
      </c>
      <c r="I961" s="108" t="s">
        <v>2616</v>
      </c>
      <c r="J961" s="108" t="s">
        <v>2619</v>
      </c>
      <c r="K961" s="108" t="s">
        <v>2858</v>
      </c>
      <c r="L961" s="108">
        <v>2</v>
      </c>
      <c r="M961" s="110" t="s">
        <v>2617</v>
      </c>
      <c r="N961" s="109" t="s">
        <v>1729</v>
      </c>
      <c r="O961" s="109" t="s">
        <v>519</v>
      </c>
      <c r="P961" s="109" t="s">
        <v>110</v>
      </c>
      <c r="Q961" s="111">
        <v>1</v>
      </c>
      <c r="R961" s="111"/>
      <c r="S961" s="111"/>
      <c r="T961" s="109" t="s">
        <v>7</v>
      </c>
      <c r="U961" s="108">
        <v>1</v>
      </c>
      <c r="V961" s="109">
        <v>1998</v>
      </c>
      <c r="W961" s="108">
        <f>IF(Table1[[#This Row],[ExpenditureDetails1]]=2010,1,(2010-Table1[[#This Row],[ExpenditureDetails1]]))</f>
        <v>12</v>
      </c>
      <c r="X961" s="109">
        <v>0.35</v>
      </c>
      <c r="Y961" s="174">
        <f>Table1[[#This Row],[ExpenditureDetails3]]*100000</f>
        <v>35000</v>
      </c>
      <c r="Z961" s="174">
        <f>Table1[[#This Row],[ExpenditureDetails4]]/Table1[[#This Row],[Component detail 4]]</f>
        <v>35000</v>
      </c>
      <c r="AA961" s="109">
        <v>1</v>
      </c>
      <c r="AB961" s="109">
        <v>10</v>
      </c>
      <c r="AC961" s="174">
        <f>IF(ISNUMBER([ExpenditureDetails4]),[ExpenditureDetails4]*HLOOKUP([ExpenditureDetails1],'Currency Conversion'!$A$6:$BE$45,19,FALSE),"No Data")</f>
        <v>65766.888914632655</v>
      </c>
      <c r="AD961" s="174">
        <f>Table1[[#This Row],[Calculations1]]/exchange_rate_2010</f>
        <v>1438.288044842041</v>
      </c>
      <c r="AE9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6576.6888914632655</v>
      </c>
      <c r="AF961" s="174">
        <f>Table1[[#This Row],[Calculations3]]/exchange_rate_2010</f>
        <v>143.82880448420411</v>
      </c>
      <c r="AG961" s="110"/>
      <c r="AH961" s="53"/>
      <c r="BD961" s="36"/>
      <c r="BE961" s="36"/>
      <c r="BF961" s="36"/>
      <c r="BG961" s="36"/>
      <c r="BH961" s="36"/>
      <c r="BI961" s="36"/>
      <c r="BJ961" s="36"/>
      <c r="BK961" s="48"/>
      <c r="BL961" s="36"/>
      <c r="BM961" s="36"/>
      <c r="BN961" s="36"/>
      <c r="BO961" s="36"/>
      <c r="BP961" s="36"/>
      <c r="BQ961" s="36"/>
      <c r="BR961" s="36"/>
    </row>
    <row r="962" spans="2:70" ht="15" customHeight="1">
      <c r="B962" s="48">
        <v>1106</v>
      </c>
      <c r="C962" s="48" t="s">
        <v>1703</v>
      </c>
      <c r="D962" s="108">
        <v>130</v>
      </c>
      <c r="E962" s="109" t="s">
        <v>2508</v>
      </c>
      <c r="F962" s="109" t="s">
        <v>1819</v>
      </c>
      <c r="G962" s="109" t="s">
        <v>208</v>
      </c>
      <c r="H962" s="108" t="s">
        <v>251</v>
      </c>
      <c r="I962" s="108" t="s">
        <v>2616</v>
      </c>
      <c r="J962" s="108" t="s">
        <v>2619</v>
      </c>
      <c r="K962" s="108" t="s">
        <v>2858</v>
      </c>
      <c r="L962" s="108">
        <v>2</v>
      </c>
      <c r="M962" s="110" t="s">
        <v>2617</v>
      </c>
      <c r="N962" s="109" t="s">
        <v>1729</v>
      </c>
      <c r="O962" s="109" t="s">
        <v>519</v>
      </c>
      <c r="P962" s="109" t="s">
        <v>112</v>
      </c>
      <c r="Q962" s="111">
        <v>1</v>
      </c>
      <c r="R962" s="111"/>
      <c r="S962" s="111"/>
      <c r="T962" s="109" t="s">
        <v>7</v>
      </c>
      <c r="U962" s="108">
        <v>1</v>
      </c>
      <c r="V962" s="109">
        <v>1991</v>
      </c>
      <c r="W962" s="108">
        <f>IF(Table1[[#This Row],[ExpenditureDetails1]]=2010,1,(2010-Table1[[#This Row],[ExpenditureDetails1]]))</f>
        <v>19</v>
      </c>
      <c r="X962" s="109">
        <v>0.35</v>
      </c>
      <c r="Y962" s="174">
        <f>Table1[[#This Row],[ExpenditureDetails3]]*100000</f>
        <v>35000</v>
      </c>
      <c r="Z962" s="174">
        <f>Table1[[#This Row],[ExpenditureDetails4]]/Table1[[#This Row],[Component detail 4]]</f>
        <v>35000</v>
      </c>
      <c r="AA962" s="109">
        <v>1</v>
      </c>
      <c r="AB962" s="109">
        <v>10</v>
      </c>
      <c r="AC962" s="174">
        <f>IF(ISNUMBER([ExpenditureDetails4]),[ExpenditureDetails4]*HLOOKUP([ExpenditureDetails1],'Currency Conversion'!$A$6:$BE$45,19,FALSE),"No Data")</f>
        <v>122954.22652401689</v>
      </c>
      <c r="AD962" s="174">
        <f>Table1[[#This Row],[Calculations1]]/exchange_rate_2010</f>
        <v>2688.9457140331183</v>
      </c>
      <c r="AE9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12295.422652401689</v>
      </c>
      <c r="AF962" s="174">
        <f>Table1[[#This Row],[Calculations3]]/exchange_rate_2010</f>
        <v>268.89457140331183</v>
      </c>
      <c r="AG962" s="110"/>
      <c r="AH962" s="53"/>
      <c r="BD962" s="36"/>
      <c r="BE962" s="36"/>
      <c r="BF962" s="36"/>
      <c r="BG962" s="36"/>
      <c r="BH962" s="36"/>
      <c r="BI962" s="36"/>
      <c r="BJ962" s="36"/>
      <c r="BK962" s="48"/>
      <c r="BL962" s="36"/>
      <c r="BM962" s="36"/>
      <c r="BN962" s="36"/>
      <c r="BO962" s="36"/>
      <c r="BP962" s="36"/>
      <c r="BQ962" s="36"/>
      <c r="BR962" s="36"/>
    </row>
    <row r="963" spans="2:70" ht="15" customHeight="1">
      <c r="B963" s="48">
        <v>1107</v>
      </c>
      <c r="C963" s="48" t="s">
        <v>1703</v>
      </c>
      <c r="D963" s="108">
        <v>130</v>
      </c>
      <c r="E963" s="109" t="s">
        <v>2508</v>
      </c>
      <c r="F963" s="109" t="s">
        <v>1819</v>
      </c>
      <c r="G963" s="109" t="s">
        <v>208</v>
      </c>
      <c r="H963" s="108" t="s">
        <v>251</v>
      </c>
      <c r="I963" s="108" t="s">
        <v>2616</v>
      </c>
      <c r="J963" s="108" t="s">
        <v>2619</v>
      </c>
      <c r="K963" s="108" t="s">
        <v>2858</v>
      </c>
      <c r="L963" s="108">
        <v>2</v>
      </c>
      <c r="M963" s="110" t="s">
        <v>2617</v>
      </c>
      <c r="N963" s="109" t="s">
        <v>1729</v>
      </c>
      <c r="O963" s="109" t="s">
        <v>519</v>
      </c>
      <c r="P963" s="109" t="s">
        <v>114</v>
      </c>
      <c r="Q963" s="111">
        <v>1</v>
      </c>
      <c r="R963" s="111"/>
      <c r="S963" s="111"/>
      <c r="T963" s="109" t="s">
        <v>7</v>
      </c>
      <c r="U963" s="108">
        <v>1</v>
      </c>
      <c r="V963" s="109">
        <v>2004</v>
      </c>
      <c r="W963" s="108">
        <f>IF(Table1[[#This Row],[ExpenditureDetails1]]=2010,1,(2010-Table1[[#This Row],[ExpenditureDetails1]]))</f>
        <v>6</v>
      </c>
      <c r="X963" s="109">
        <v>0.3</v>
      </c>
      <c r="Y963" s="174">
        <f>Table1[[#This Row],[ExpenditureDetails3]]*100000</f>
        <v>30000</v>
      </c>
      <c r="Z963" s="174">
        <f>Table1[[#This Row],[ExpenditureDetails4]]/Table1[[#This Row],[Component detail 4]]</f>
        <v>30000</v>
      </c>
      <c r="AA963" s="109">
        <v>1</v>
      </c>
      <c r="AB963" s="109">
        <v>10</v>
      </c>
      <c r="AC963" s="174">
        <f>IF(ISNUMBER([ExpenditureDetails4]),[ExpenditureDetails4]*HLOOKUP([ExpenditureDetails1],'Currency Conversion'!$A$6:$BE$45,19,FALSE),"No Data")</f>
        <v>43868.289885688675</v>
      </c>
      <c r="AD963" s="174">
        <f>Table1[[#This Row],[Calculations1]]/exchange_rate_2010</f>
        <v>959.37694380146991</v>
      </c>
      <c r="AE9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963" s="174">
        <f>Table1[[#This Row],[Calculations3]]/exchange_rate_2010</f>
        <v>95.937694380146993</v>
      </c>
      <c r="AG963" s="110"/>
      <c r="AH963" s="53"/>
      <c r="BD963" s="36"/>
      <c r="BE963" s="36"/>
      <c r="BF963" s="36"/>
      <c r="BG963" s="36"/>
      <c r="BH963" s="36"/>
      <c r="BI963" s="36"/>
      <c r="BJ963" s="36"/>
      <c r="BK963" s="48"/>
      <c r="BL963" s="36"/>
      <c r="BM963" s="36"/>
      <c r="BN963" s="36"/>
      <c r="BO963" s="36"/>
      <c r="BP963" s="36"/>
      <c r="BQ963" s="36"/>
      <c r="BR963" s="36"/>
    </row>
    <row r="964" spans="2:70" ht="15" customHeight="1">
      <c r="B964" s="48">
        <v>1108</v>
      </c>
      <c r="C964" s="48" t="s">
        <v>1703</v>
      </c>
      <c r="D964" s="108">
        <v>130</v>
      </c>
      <c r="E964" s="109" t="s">
        <v>2508</v>
      </c>
      <c r="F964" s="109" t="s">
        <v>1819</v>
      </c>
      <c r="G964" s="109" t="s">
        <v>208</v>
      </c>
      <c r="H964" s="108" t="s">
        <v>251</v>
      </c>
      <c r="I964" s="108" t="s">
        <v>2616</v>
      </c>
      <c r="J964" s="108" t="s">
        <v>2619</v>
      </c>
      <c r="K964" s="108" t="s">
        <v>2858</v>
      </c>
      <c r="L964" s="108">
        <v>2</v>
      </c>
      <c r="M964" s="110" t="s">
        <v>2617</v>
      </c>
      <c r="N964" s="109" t="s">
        <v>1712</v>
      </c>
      <c r="O964" s="111"/>
      <c r="P964" s="111" t="s">
        <v>212</v>
      </c>
      <c r="Q964" s="111">
        <v>1</v>
      </c>
      <c r="R964" s="111">
        <v>5</v>
      </c>
      <c r="S964" s="111"/>
      <c r="T964" s="109" t="s">
        <v>7</v>
      </c>
      <c r="U964" s="108">
        <v>1</v>
      </c>
      <c r="V964" s="109">
        <v>2008</v>
      </c>
      <c r="W964" s="108">
        <f>IF(Table1[[#This Row],[ExpenditureDetails1]]=2010,1,(2010-Table1[[#This Row],[ExpenditureDetails1]]))</f>
        <v>2</v>
      </c>
      <c r="X964" s="109">
        <v>0.35</v>
      </c>
      <c r="Y964" s="174">
        <f>Table1[[#This Row],[ExpenditureDetails3]]*100000</f>
        <v>35000</v>
      </c>
      <c r="Z964" s="174">
        <f>Table1[[#This Row],[ExpenditureDetails4]]/Table1[[#This Row],[Component detail 4]]</f>
        <v>35000</v>
      </c>
      <c r="AA964" s="109">
        <v>1</v>
      </c>
      <c r="AB964" s="109">
        <v>10</v>
      </c>
      <c r="AC964" s="174">
        <f>IF(ISNUMBER([ExpenditureDetails4]),[ExpenditureDetails4]*HLOOKUP([ExpenditureDetails1],'Currency Conversion'!$A$6:$BE$45,19,FALSE),"No Data")</f>
        <v>40159.107908654398</v>
      </c>
      <c r="AD964" s="174">
        <f>Table1[[#This Row],[Calculations1]]/exchange_rate_2010</f>
        <v>878.25904113411423</v>
      </c>
      <c r="AE9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964" s="174">
        <f>Table1[[#This Row],[Calculations3]]/exchange_rate_2010</f>
        <v>87.825904113411426</v>
      </c>
      <c r="AG964" s="110"/>
      <c r="AH964" s="53"/>
      <c r="BD964" s="36"/>
      <c r="BE964" s="36"/>
      <c r="BF964" s="36"/>
      <c r="BG964" s="36"/>
      <c r="BH964" s="36"/>
      <c r="BI964" s="36"/>
      <c r="BJ964" s="36"/>
      <c r="BK964" s="48"/>
      <c r="BL964" s="36"/>
      <c r="BM964" s="36"/>
      <c r="BN964" s="36"/>
      <c r="BO964" s="36"/>
      <c r="BP964" s="36"/>
      <c r="BQ964" s="36"/>
      <c r="BR964" s="36"/>
    </row>
    <row r="965" spans="2:70" ht="15" customHeight="1">
      <c r="B965" s="48">
        <v>1109</v>
      </c>
      <c r="C965" s="48" t="s">
        <v>1703</v>
      </c>
      <c r="D965" s="108">
        <v>130</v>
      </c>
      <c r="E965" s="109" t="s">
        <v>2508</v>
      </c>
      <c r="F965" s="109" t="s">
        <v>1819</v>
      </c>
      <c r="G965" s="109" t="s">
        <v>208</v>
      </c>
      <c r="H965" s="108" t="s">
        <v>251</v>
      </c>
      <c r="I965" s="108" t="s">
        <v>2616</v>
      </c>
      <c r="J965" s="108" t="s">
        <v>2619</v>
      </c>
      <c r="K965" s="108" t="s">
        <v>2858</v>
      </c>
      <c r="L965" s="108">
        <v>2</v>
      </c>
      <c r="M965" s="110" t="s">
        <v>2617</v>
      </c>
      <c r="N965" s="109" t="s">
        <v>1712</v>
      </c>
      <c r="O965" s="111"/>
      <c r="P965" s="111" t="s">
        <v>212</v>
      </c>
      <c r="Q965" s="111">
        <v>1</v>
      </c>
      <c r="R965" s="111">
        <v>5</v>
      </c>
      <c r="S965" s="111"/>
      <c r="T965" s="109" t="s">
        <v>7</v>
      </c>
      <c r="U965" s="108">
        <v>1</v>
      </c>
      <c r="V965" s="109">
        <v>2008</v>
      </c>
      <c r="W965" s="108">
        <f>IF(Table1[[#This Row],[ExpenditureDetails1]]=2010,1,(2010-Table1[[#This Row],[ExpenditureDetails1]]))</f>
        <v>2</v>
      </c>
      <c r="X965" s="109">
        <v>0.45</v>
      </c>
      <c r="Y965" s="174">
        <f>Table1[[#This Row],[ExpenditureDetails3]]*100000</f>
        <v>45000</v>
      </c>
      <c r="Z965" s="174">
        <f>Table1[[#This Row],[ExpenditureDetails4]]/Table1[[#This Row],[Component detail 4]]</f>
        <v>45000</v>
      </c>
      <c r="AA965" s="109">
        <v>1</v>
      </c>
      <c r="AB965" s="109">
        <v>20</v>
      </c>
      <c r="AC965" s="174">
        <f>IF(ISNUMBER([ExpenditureDetails4]),[ExpenditureDetails4]*HLOOKUP([ExpenditureDetails1],'Currency Conversion'!$A$6:$BE$45,19,FALSE),"No Data")</f>
        <v>51633.138739698508</v>
      </c>
      <c r="AD965" s="174">
        <f>Table1[[#This Row],[Calculations1]]/exchange_rate_2010</f>
        <v>1129.1901957438611</v>
      </c>
      <c r="AE9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2581.6569369849253</v>
      </c>
      <c r="AF965" s="174">
        <f>Table1[[#This Row],[Calculations3]]/exchange_rate_2010</f>
        <v>56.459509787193049</v>
      </c>
      <c r="AG965" s="110"/>
      <c r="AH965" s="53"/>
      <c r="BD965" s="36"/>
      <c r="BE965" s="36"/>
      <c r="BF965" s="36"/>
      <c r="BG965" s="36"/>
      <c r="BH965" s="36"/>
      <c r="BI965" s="36"/>
      <c r="BJ965" s="36"/>
      <c r="BK965" s="48"/>
      <c r="BL965" s="36"/>
      <c r="BM965" s="36"/>
      <c r="BN965" s="36"/>
      <c r="BO965" s="36"/>
      <c r="BP965" s="36"/>
      <c r="BQ965" s="36"/>
      <c r="BR965" s="36"/>
    </row>
    <row r="966" spans="2:70" ht="15" customHeight="1">
      <c r="B966" s="48">
        <v>1110</v>
      </c>
      <c r="C966" s="48" t="s">
        <v>1703</v>
      </c>
      <c r="D966" s="108">
        <v>130</v>
      </c>
      <c r="E966" s="109" t="s">
        <v>2508</v>
      </c>
      <c r="F966" s="109" t="s">
        <v>1819</v>
      </c>
      <c r="G966" s="109" t="s">
        <v>208</v>
      </c>
      <c r="H966" s="108" t="s">
        <v>251</v>
      </c>
      <c r="I966" s="108" t="s">
        <v>2616</v>
      </c>
      <c r="J966" s="108" t="s">
        <v>2619</v>
      </c>
      <c r="K966" s="108" t="s">
        <v>2858</v>
      </c>
      <c r="L966" s="108">
        <v>2</v>
      </c>
      <c r="M966" s="110" t="s">
        <v>2617</v>
      </c>
      <c r="N966" s="111" t="s">
        <v>1728</v>
      </c>
      <c r="O966" s="111" t="s">
        <v>496</v>
      </c>
      <c r="P966" s="111" t="s">
        <v>252</v>
      </c>
      <c r="Q966" s="111">
        <v>1</v>
      </c>
      <c r="R966" s="111">
        <v>10</v>
      </c>
      <c r="S966" s="111"/>
      <c r="T966" s="109" t="s">
        <v>7</v>
      </c>
      <c r="U966" s="108">
        <v>1</v>
      </c>
      <c r="V966" s="109">
        <v>2000</v>
      </c>
      <c r="W966" s="108">
        <f>IF(Table1[[#This Row],[ExpenditureDetails1]]=2010,1,(2010-Table1[[#This Row],[ExpenditureDetails1]]))</f>
        <v>10</v>
      </c>
      <c r="X966" s="109">
        <v>0.45</v>
      </c>
      <c r="Y966" s="174">
        <f>Table1[[#This Row],[ExpenditureDetails3]]*100000</f>
        <v>45000</v>
      </c>
      <c r="Z966" s="174">
        <f>Table1[[#This Row],[ExpenditureDetails4]]/Table1[[#This Row],[Component detail 4]]</f>
        <v>45000</v>
      </c>
      <c r="AA966" s="109">
        <v>1</v>
      </c>
      <c r="AB966" s="109">
        <v>30</v>
      </c>
      <c r="AC966" s="174">
        <f>IF(ISNUMBER([ExpenditureDetails4]),[ExpenditureDetails4]*HLOOKUP([ExpenditureDetails1],'Currency Conversion'!$A$6:$BE$45,19,FALSE),"No Data")</f>
        <v>75439.570700390686</v>
      </c>
      <c r="AD966" s="174">
        <f>Table1[[#This Row],[Calculations1]]/exchange_rate_2010</f>
        <v>1649.8246220408721</v>
      </c>
      <c r="AE9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2514.6523566796895</v>
      </c>
      <c r="AF966" s="174">
        <f>Table1[[#This Row],[Calculations3]]/exchange_rate_2010</f>
        <v>54.994154068029076</v>
      </c>
      <c r="AG966" s="110"/>
      <c r="AH966" s="53"/>
      <c r="BD966" s="36"/>
      <c r="BE966" s="36"/>
      <c r="BF966" s="36"/>
      <c r="BG966" s="36"/>
      <c r="BH966" s="36"/>
      <c r="BI966" s="36"/>
      <c r="BJ966" s="36"/>
      <c r="BK966" s="48"/>
      <c r="BL966" s="36"/>
      <c r="BM966" s="36"/>
      <c r="BN966" s="36"/>
      <c r="BO966" s="36"/>
      <c r="BP966" s="36"/>
      <c r="BQ966" s="36"/>
      <c r="BR966" s="36"/>
    </row>
    <row r="967" spans="2:70" ht="15" customHeight="1">
      <c r="B967" s="48">
        <v>1111</v>
      </c>
      <c r="C967" s="48" t="s">
        <v>1703</v>
      </c>
      <c r="D967" s="108">
        <v>130</v>
      </c>
      <c r="E967" s="109" t="s">
        <v>2508</v>
      </c>
      <c r="F967" s="109" t="s">
        <v>1819</v>
      </c>
      <c r="G967" s="109" t="s">
        <v>208</v>
      </c>
      <c r="H967" s="108" t="s">
        <v>251</v>
      </c>
      <c r="I967" s="108" t="s">
        <v>2616</v>
      </c>
      <c r="J967" s="108" t="s">
        <v>2619</v>
      </c>
      <c r="K967" s="108" t="s">
        <v>2858</v>
      </c>
      <c r="L967" s="108">
        <v>2</v>
      </c>
      <c r="M967" s="110" t="s">
        <v>2617</v>
      </c>
      <c r="N967" s="111" t="s">
        <v>1728</v>
      </c>
      <c r="O967" s="111" t="s">
        <v>496</v>
      </c>
      <c r="P967" s="111" t="s">
        <v>253</v>
      </c>
      <c r="Q967" s="111">
        <v>1</v>
      </c>
      <c r="R967" s="111">
        <v>2.5</v>
      </c>
      <c r="S967" s="111"/>
      <c r="T967" s="109" t="s">
        <v>7</v>
      </c>
      <c r="U967" s="108">
        <v>1</v>
      </c>
      <c r="V967" s="109">
        <v>2000</v>
      </c>
      <c r="W967" s="108">
        <f>IF(Table1[[#This Row],[ExpenditureDetails1]]=2010,1,(2010-Table1[[#This Row],[ExpenditureDetails1]]))</f>
        <v>10</v>
      </c>
      <c r="X967" s="109">
        <v>0.1</v>
      </c>
      <c r="Y967" s="174">
        <f>Table1[[#This Row],[ExpenditureDetails3]]*100000</f>
        <v>10000</v>
      </c>
      <c r="Z967" s="174">
        <f>Table1[[#This Row],[ExpenditureDetails4]]/Table1[[#This Row],[Component detail 4]]</f>
        <v>10000</v>
      </c>
      <c r="AA967" s="109">
        <v>1</v>
      </c>
      <c r="AB967" s="109">
        <v>30</v>
      </c>
      <c r="AC967" s="174">
        <f>IF(ISNUMBER([ExpenditureDetails4]),[ExpenditureDetails4]*HLOOKUP([ExpenditureDetails1],'Currency Conversion'!$A$6:$BE$45,19,FALSE),"No Data")</f>
        <v>16764.349044531264</v>
      </c>
      <c r="AD967" s="174">
        <f>Table1[[#This Row],[Calculations1]]/exchange_rate_2010</f>
        <v>366.6276937868605</v>
      </c>
      <c r="AE9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558.81163481770875</v>
      </c>
      <c r="AF967" s="174">
        <f>Table1[[#This Row],[Calculations3]]/exchange_rate_2010</f>
        <v>12.220923126228682</v>
      </c>
      <c r="AG967" s="110"/>
      <c r="AH967" s="53"/>
      <c r="BD967" s="36"/>
      <c r="BE967" s="36"/>
      <c r="BF967" s="36"/>
      <c r="BG967" s="36"/>
      <c r="BH967" s="36"/>
      <c r="BI967" s="36"/>
      <c r="BJ967" s="36"/>
      <c r="BK967" s="48"/>
      <c r="BL967" s="36"/>
      <c r="BM967" s="36"/>
      <c r="BN967" s="36"/>
      <c r="BO967" s="36"/>
      <c r="BP967" s="36"/>
      <c r="BQ967" s="36"/>
      <c r="BR967" s="36"/>
    </row>
    <row r="968" spans="2:70" ht="15" customHeight="1">
      <c r="B968" s="48">
        <v>1112</v>
      </c>
      <c r="C968" s="48" t="s">
        <v>1703</v>
      </c>
      <c r="D968" s="108">
        <v>130</v>
      </c>
      <c r="E968" s="109" t="s">
        <v>2508</v>
      </c>
      <c r="F968" s="109" t="s">
        <v>1819</v>
      </c>
      <c r="G968" s="109" t="s">
        <v>208</v>
      </c>
      <c r="H968" s="108" t="s">
        <v>251</v>
      </c>
      <c r="I968" s="108" t="s">
        <v>2616</v>
      </c>
      <c r="J968" s="108" t="s">
        <v>2619</v>
      </c>
      <c r="K968" s="108" t="s">
        <v>2858</v>
      </c>
      <c r="L968" s="108">
        <v>2</v>
      </c>
      <c r="M968" s="110" t="s">
        <v>2617</v>
      </c>
      <c r="N968" s="111" t="s">
        <v>1728</v>
      </c>
      <c r="O968" s="111" t="s">
        <v>496</v>
      </c>
      <c r="P968" s="111" t="s">
        <v>254</v>
      </c>
      <c r="Q968" s="111">
        <v>1</v>
      </c>
      <c r="R968" s="111">
        <v>10</v>
      </c>
      <c r="S968" s="111"/>
      <c r="T968" s="109" t="s">
        <v>7</v>
      </c>
      <c r="U968" s="108">
        <v>1</v>
      </c>
      <c r="V968" s="109">
        <v>2000</v>
      </c>
      <c r="W968" s="108">
        <f>IF(Table1[[#This Row],[ExpenditureDetails1]]=2010,1,(2010-Table1[[#This Row],[ExpenditureDetails1]]))</f>
        <v>10</v>
      </c>
      <c r="X968" s="109">
        <v>0.45</v>
      </c>
      <c r="Y968" s="174">
        <f>Table1[[#This Row],[ExpenditureDetails3]]*100000</f>
        <v>45000</v>
      </c>
      <c r="Z968" s="174">
        <f>Table1[[#This Row],[ExpenditureDetails4]]/Table1[[#This Row],[Component detail 4]]</f>
        <v>45000</v>
      </c>
      <c r="AA968" s="109">
        <v>1</v>
      </c>
      <c r="AB968" s="109">
        <v>30</v>
      </c>
      <c r="AC968" s="174">
        <f>IF(ISNUMBER([ExpenditureDetails4]),[ExpenditureDetails4]*HLOOKUP([ExpenditureDetails1],'Currency Conversion'!$A$6:$BE$45,19,FALSE),"No Data")</f>
        <v>75439.570700390686</v>
      </c>
      <c r="AD968" s="174">
        <f>Table1[[#This Row],[Calculations1]]/exchange_rate_2010</f>
        <v>1649.8246220408721</v>
      </c>
      <c r="AE9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2514.6523566796895</v>
      </c>
      <c r="AF968" s="174">
        <f>Table1[[#This Row],[Calculations3]]/exchange_rate_2010</f>
        <v>54.994154068029076</v>
      </c>
      <c r="AG968" s="110"/>
      <c r="AH968" s="53"/>
      <c r="BD968" s="36"/>
      <c r="BE968" s="36"/>
      <c r="BF968" s="36"/>
      <c r="BG968" s="36"/>
      <c r="BH968" s="36"/>
      <c r="BI968" s="36"/>
      <c r="BJ968" s="36"/>
      <c r="BK968" s="48"/>
      <c r="BL968" s="36"/>
      <c r="BM968" s="36"/>
      <c r="BN968" s="36"/>
      <c r="BO968" s="36"/>
      <c r="BP968" s="36"/>
      <c r="BQ968" s="36"/>
      <c r="BR968" s="36"/>
    </row>
    <row r="969" spans="2:70" ht="15" customHeight="1">
      <c r="B969" s="48">
        <v>1113</v>
      </c>
      <c r="C969" s="48" t="s">
        <v>1703</v>
      </c>
      <c r="D969" s="108">
        <v>130</v>
      </c>
      <c r="E969" s="109" t="s">
        <v>2508</v>
      </c>
      <c r="F969" s="109" t="s">
        <v>1819</v>
      </c>
      <c r="G969" s="109" t="s">
        <v>208</v>
      </c>
      <c r="H969" s="108" t="s">
        <v>251</v>
      </c>
      <c r="I969" s="108" t="s">
        <v>2616</v>
      </c>
      <c r="J969" s="108" t="s">
        <v>2619</v>
      </c>
      <c r="K969" s="108" t="s">
        <v>2858</v>
      </c>
      <c r="L969" s="108">
        <v>2</v>
      </c>
      <c r="M969" s="110" t="s">
        <v>2617</v>
      </c>
      <c r="N969" s="111" t="s">
        <v>364</v>
      </c>
      <c r="O969" s="111" t="s">
        <v>2465</v>
      </c>
      <c r="P969" s="111" t="s">
        <v>255</v>
      </c>
      <c r="Q969" s="111">
        <v>1</v>
      </c>
      <c r="R969" s="111">
        <v>450</v>
      </c>
      <c r="S969" s="111"/>
      <c r="T969" s="109" t="s">
        <v>7</v>
      </c>
      <c r="U969" s="108">
        <v>1</v>
      </c>
      <c r="V969" s="109">
        <v>2008</v>
      </c>
      <c r="W969" s="108">
        <f>IF(Table1[[#This Row],[ExpenditureDetails1]]=2010,1,(2010-Table1[[#This Row],[ExpenditureDetails1]]))</f>
        <v>2</v>
      </c>
      <c r="X969" s="109">
        <v>0.5</v>
      </c>
      <c r="Y969" s="174">
        <f>Table1[[#This Row],[ExpenditureDetails3]]*100000</f>
        <v>50000</v>
      </c>
      <c r="Z969" s="174">
        <f>Table1[[#This Row],[ExpenditureDetails4]]/Table1[[#This Row],[Component detail 4]]</f>
        <v>50000</v>
      </c>
      <c r="AA969" s="109">
        <v>1</v>
      </c>
      <c r="AB969" s="109">
        <v>20</v>
      </c>
      <c r="AC969" s="174">
        <f>IF(ISNUMBER([ExpenditureDetails4]),[ExpenditureDetails4]*HLOOKUP([ExpenditureDetails1],'Currency Conversion'!$A$6:$BE$45,19,FALSE),"No Data")</f>
        <v>57370.154155220567</v>
      </c>
      <c r="AD969" s="174">
        <f>Table1[[#This Row],[Calculations1]]/exchange_rate_2010</f>
        <v>1254.6557730487345</v>
      </c>
      <c r="AE9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2868.5077077610285</v>
      </c>
      <c r="AF969" s="174">
        <f>Table1[[#This Row],[Calculations3]]/exchange_rate_2010</f>
        <v>62.732788652436732</v>
      </c>
      <c r="AG969" s="110"/>
      <c r="AH969" s="53"/>
      <c r="BD969" s="36"/>
      <c r="BE969" s="36"/>
      <c r="BF969" s="36"/>
      <c r="BG969" s="36"/>
      <c r="BH969" s="36"/>
      <c r="BI969" s="36"/>
      <c r="BJ969" s="36"/>
      <c r="BK969" s="48"/>
      <c r="BL969" s="36"/>
      <c r="BM969" s="36"/>
      <c r="BN969" s="36"/>
      <c r="BO969" s="36"/>
      <c r="BP969" s="36"/>
      <c r="BQ969" s="36"/>
      <c r="BR969" s="36"/>
    </row>
    <row r="970" spans="2:70" ht="15" customHeight="1">
      <c r="B970" s="48">
        <v>1114</v>
      </c>
      <c r="C970" s="48" t="s">
        <v>1703</v>
      </c>
      <c r="D970" s="108">
        <v>130</v>
      </c>
      <c r="E970" s="109" t="s">
        <v>2508</v>
      </c>
      <c r="F970" s="109" t="s">
        <v>1819</v>
      </c>
      <c r="G970" s="109" t="s">
        <v>208</v>
      </c>
      <c r="H970" s="108" t="s">
        <v>251</v>
      </c>
      <c r="I970" s="108" t="s">
        <v>2616</v>
      </c>
      <c r="J970" s="108" t="s">
        <v>2619</v>
      </c>
      <c r="K970" s="108" t="s">
        <v>2858</v>
      </c>
      <c r="L970" s="108">
        <v>2</v>
      </c>
      <c r="M970" s="110" t="s">
        <v>2617</v>
      </c>
      <c r="N970" s="111" t="s">
        <v>364</v>
      </c>
      <c r="O970" s="111" t="s">
        <v>2467</v>
      </c>
      <c r="P970" s="111" t="s">
        <v>256</v>
      </c>
      <c r="Q970" s="111">
        <v>3</v>
      </c>
      <c r="R970" s="111"/>
      <c r="S970" s="111"/>
      <c r="T970" s="109" t="s">
        <v>7</v>
      </c>
      <c r="U970" s="108">
        <v>1</v>
      </c>
      <c r="V970" s="109">
        <v>2008</v>
      </c>
      <c r="W970" s="108">
        <f>IF(Table1[[#This Row],[ExpenditureDetails1]]=2010,1,(2010-Table1[[#This Row],[ExpenditureDetails1]]))</f>
        <v>2</v>
      </c>
      <c r="X970" s="109">
        <v>0.12</v>
      </c>
      <c r="Y970" s="174">
        <f>Table1[[#This Row],[ExpenditureDetails3]]*100000</f>
        <v>12000</v>
      </c>
      <c r="Z970" s="174">
        <f>Table1[[#This Row],[ExpenditureDetails4]]/Table1[[#This Row],[Component detail 4]]</f>
        <v>4000</v>
      </c>
      <c r="AA970" s="109">
        <v>1</v>
      </c>
      <c r="AB970" s="109">
        <v>10</v>
      </c>
      <c r="AC970" s="174">
        <f>IF(ISNUMBER([ExpenditureDetails4]),[ExpenditureDetails4]*HLOOKUP([ExpenditureDetails1],'Currency Conversion'!$A$6:$BE$45,19,FALSE),"No Data")</f>
        <v>13768.836997252936</v>
      </c>
      <c r="AD970" s="174">
        <f>Table1[[#This Row],[Calculations1]]/exchange_rate_2010</f>
        <v>301.1173855316963</v>
      </c>
      <c r="AE9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970" s="174">
        <f>Table1[[#This Row],[Calculations3]]/exchange_rate_2010</f>
        <v>30.11173855316963</v>
      </c>
      <c r="AG970" s="110"/>
      <c r="AH970" s="53"/>
      <c r="BD970" s="36"/>
      <c r="BE970" s="36"/>
      <c r="BF970" s="36"/>
      <c r="BG970" s="36"/>
      <c r="BH970" s="36"/>
      <c r="BI970" s="36"/>
      <c r="BJ970" s="36"/>
      <c r="BK970" s="48"/>
      <c r="BL970" s="36"/>
      <c r="BM970" s="36"/>
      <c r="BN970" s="36"/>
      <c r="BO970" s="36"/>
      <c r="BP970" s="36"/>
      <c r="BQ970" s="36"/>
      <c r="BR970" s="36"/>
    </row>
    <row r="971" spans="2:70" ht="15" customHeight="1">
      <c r="B971" s="48">
        <v>1115</v>
      </c>
      <c r="C971" s="48" t="s">
        <v>1703</v>
      </c>
      <c r="D971" s="108">
        <v>130</v>
      </c>
      <c r="E971" s="109" t="s">
        <v>2508</v>
      </c>
      <c r="F971" s="109" t="s">
        <v>1819</v>
      </c>
      <c r="G971" s="109" t="s">
        <v>208</v>
      </c>
      <c r="H971" s="108" t="s">
        <v>251</v>
      </c>
      <c r="I971" s="108" t="s">
        <v>2616</v>
      </c>
      <c r="J971" s="108" t="s">
        <v>2619</v>
      </c>
      <c r="K971" s="108" t="s">
        <v>2858</v>
      </c>
      <c r="L971" s="108">
        <v>2</v>
      </c>
      <c r="M971" s="110" t="s">
        <v>2617</v>
      </c>
      <c r="N971" s="111" t="s">
        <v>1717</v>
      </c>
      <c r="O971" s="111"/>
      <c r="P971" s="111" t="s">
        <v>243</v>
      </c>
      <c r="Q971" s="111">
        <v>1</v>
      </c>
      <c r="R971" s="111"/>
      <c r="S971" s="111"/>
      <c r="T971" s="109" t="s">
        <v>31</v>
      </c>
      <c r="U971" s="108">
        <v>3</v>
      </c>
      <c r="V971" s="109">
        <v>2008</v>
      </c>
      <c r="W971" s="108"/>
      <c r="X971" s="109">
        <v>0.06</v>
      </c>
      <c r="Y971" s="174">
        <f>Table1[[#This Row],[ExpenditureDetails3]]*100000</f>
        <v>6000</v>
      </c>
      <c r="Z971" s="174">
        <f>Table1[[#This Row],[ExpenditureDetails4]]/Table1[[#This Row],[Component detail 4]]</f>
        <v>6000</v>
      </c>
      <c r="AA971" s="109">
        <v>1</v>
      </c>
      <c r="AB971" s="109"/>
      <c r="AC971" s="174">
        <f>IF(ISNUMBER([ExpenditureDetails4]),[ExpenditureDetails4]*HLOOKUP([ExpenditureDetails1],'Currency Conversion'!$A$6:$BE$45,19,FALSE),"No Data")</f>
        <v>6884.4184986264681</v>
      </c>
      <c r="AD971" s="174">
        <f>Table1[[#This Row],[Calculations1]]/exchange_rate_2010</f>
        <v>150.55869276584815</v>
      </c>
      <c r="AE9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971" s="174">
        <f>Table1[[#This Row],[Calculations3]]/exchange_rate_2010</f>
        <v>150.55869276584815</v>
      </c>
      <c r="AG971" s="110"/>
      <c r="AH971" s="53"/>
      <c r="BD971" s="36"/>
      <c r="BE971" s="36"/>
      <c r="BF971" s="36"/>
      <c r="BG971" s="36"/>
      <c r="BH971" s="36"/>
      <c r="BI971" s="36"/>
      <c r="BJ971" s="36"/>
      <c r="BK971" s="48"/>
      <c r="BL971" s="36"/>
      <c r="BM971" s="36"/>
      <c r="BN971" s="36"/>
      <c r="BO971" s="36"/>
      <c r="BP971" s="36"/>
      <c r="BQ971" s="36"/>
      <c r="BR971" s="36"/>
    </row>
    <row r="972" spans="2:70" ht="15" customHeight="1">
      <c r="B972" s="48">
        <v>1116</v>
      </c>
      <c r="C972" s="48" t="s">
        <v>1703</v>
      </c>
      <c r="D972" s="108">
        <v>130</v>
      </c>
      <c r="E972" s="109" t="s">
        <v>2508</v>
      </c>
      <c r="F972" s="109" t="s">
        <v>1819</v>
      </c>
      <c r="G972" s="109" t="s">
        <v>208</v>
      </c>
      <c r="H972" s="108" t="s">
        <v>251</v>
      </c>
      <c r="I972" s="108" t="s">
        <v>2616</v>
      </c>
      <c r="J972" s="108" t="s">
        <v>2619</v>
      </c>
      <c r="K972" s="108" t="s">
        <v>2858</v>
      </c>
      <c r="L972" s="108">
        <v>2</v>
      </c>
      <c r="M972" s="110" t="s">
        <v>2617</v>
      </c>
      <c r="N972" s="109" t="s">
        <v>1719</v>
      </c>
      <c r="O972" s="111"/>
      <c r="P972" s="111" t="s">
        <v>1714</v>
      </c>
      <c r="Q972" s="111">
        <v>1</v>
      </c>
      <c r="R972" s="111"/>
      <c r="S972" s="111"/>
      <c r="T972" s="109" t="s">
        <v>31</v>
      </c>
      <c r="U972" s="108">
        <v>3</v>
      </c>
      <c r="V972" s="109">
        <v>2008</v>
      </c>
      <c r="W972" s="108"/>
      <c r="X972" s="109">
        <v>0.02</v>
      </c>
      <c r="Y972" s="174">
        <f>Table1[[#This Row],[ExpenditureDetails3]]*100000</f>
        <v>2000</v>
      </c>
      <c r="Z972" s="174">
        <f>Table1[[#This Row],[ExpenditureDetails4]]/Table1[[#This Row],[Component detail 4]]</f>
        <v>2000</v>
      </c>
      <c r="AA972" s="109">
        <v>1</v>
      </c>
      <c r="AB972" s="109"/>
      <c r="AC972" s="174">
        <f>IF(ISNUMBER([ExpenditureDetails4]),[ExpenditureDetails4]*HLOOKUP([ExpenditureDetails1],'Currency Conversion'!$A$6:$BE$45,19,FALSE),"No Data")</f>
        <v>2294.8061662088226</v>
      </c>
      <c r="AD972" s="174">
        <f>Table1[[#This Row],[Calculations1]]/exchange_rate_2010</f>
        <v>50.186230921949381</v>
      </c>
      <c r="AE9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972" s="174">
        <f>Table1[[#This Row],[Calculations3]]/exchange_rate_2010</f>
        <v>50.186230921949381</v>
      </c>
      <c r="AG972" s="110"/>
      <c r="AH972" s="53"/>
      <c r="BD972" s="36"/>
      <c r="BE972" s="36"/>
      <c r="BF972" s="36"/>
      <c r="BG972" s="36"/>
      <c r="BH972" s="36"/>
      <c r="BI972" s="36"/>
      <c r="BJ972" s="36"/>
      <c r="BK972" s="48"/>
      <c r="BL972" s="36"/>
      <c r="BM972" s="36"/>
      <c r="BN972" s="36"/>
      <c r="BO972" s="36"/>
      <c r="BP972" s="36"/>
      <c r="BQ972" s="36"/>
      <c r="BR972" s="36"/>
    </row>
    <row r="973" spans="2:70" ht="15" customHeight="1">
      <c r="B973" s="48">
        <v>1119</v>
      </c>
      <c r="C973" s="48" t="s">
        <v>1703</v>
      </c>
      <c r="D973" s="108">
        <v>902</v>
      </c>
      <c r="E973" s="109" t="s">
        <v>2508</v>
      </c>
      <c r="F973" s="109" t="s">
        <v>1814</v>
      </c>
      <c r="G973" s="109" t="s">
        <v>481</v>
      </c>
      <c r="H973" s="108" t="s">
        <v>2579</v>
      </c>
      <c r="I973" s="108" t="s">
        <v>2966</v>
      </c>
      <c r="J973" s="108" t="s">
        <v>2567</v>
      </c>
      <c r="K973" s="108" t="s">
        <v>2859</v>
      </c>
      <c r="L973" s="108">
        <v>5</v>
      </c>
      <c r="M973" s="110" t="s">
        <v>2617</v>
      </c>
      <c r="N973" s="111" t="s">
        <v>1722</v>
      </c>
      <c r="O973" s="111"/>
      <c r="P973" s="111" t="s">
        <v>827</v>
      </c>
      <c r="Q973" s="111">
        <v>1</v>
      </c>
      <c r="R973" s="109"/>
      <c r="S973" s="109"/>
      <c r="T973" s="109" t="s">
        <v>24</v>
      </c>
      <c r="U973" s="108">
        <v>4</v>
      </c>
      <c r="V973" s="109">
        <v>2010</v>
      </c>
      <c r="W973" s="108">
        <f>IF(Table1[[#This Row],[ExpenditureDetails1]]=2010,1,(2010-Table1[[#This Row],[ExpenditureDetails1]]))</f>
        <v>1</v>
      </c>
      <c r="X973" s="109">
        <v>0.01</v>
      </c>
      <c r="Y973" s="174">
        <f>Table1[[#This Row],[ExpenditureDetails3]]*100000</f>
        <v>1000</v>
      </c>
      <c r="Z973" s="174">
        <f>Table1[[#This Row],[ExpenditureDetails4]]/Table1[[#This Row],[Component detail 4]]</f>
        <v>1000</v>
      </c>
      <c r="AA973" s="109">
        <v>1</v>
      </c>
      <c r="AB973" s="109">
        <v>20</v>
      </c>
      <c r="AC973" s="174">
        <f>IF(ISNUMBER([ExpenditureDetails4]),[ExpenditureDetails4]*HLOOKUP([ExpenditureDetails1],'Currency Conversion'!$A$6:$BE$45,19,FALSE),"No Data")</f>
        <v>1000</v>
      </c>
      <c r="AD973" s="174">
        <f>Table1[[#This Row],[Calculations1]]/exchange_rate_2010</f>
        <v>21.869485824530653</v>
      </c>
      <c r="AE9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</v>
      </c>
      <c r="AF973" s="174">
        <f>Table1[[#This Row],[Calculations3]]/exchange_rate_2010</f>
        <v>21.869485824530653</v>
      </c>
      <c r="AG973" s="110"/>
      <c r="AH973" s="53"/>
      <c r="BD973" s="36"/>
      <c r="BE973" s="36"/>
      <c r="BF973" s="36"/>
      <c r="BG973" s="36"/>
      <c r="BH973" s="36"/>
      <c r="BI973" s="36"/>
      <c r="BJ973" s="36"/>
      <c r="BK973" s="48"/>
      <c r="BL973" s="36"/>
      <c r="BM973" s="36"/>
      <c r="BN973" s="36"/>
      <c r="BO973" s="36"/>
      <c r="BP973" s="36"/>
      <c r="BQ973" s="36"/>
      <c r="BR973" s="36"/>
    </row>
    <row r="974" spans="2:70" ht="15" customHeight="1">
      <c r="B974" s="48">
        <v>1120</v>
      </c>
      <c r="C974" s="48" t="s">
        <v>1703</v>
      </c>
      <c r="D974" s="108">
        <v>902</v>
      </c>
      <c r="E974" s="109" t="s">
        <v>2508</v>
      </c>
      <c r="F974" s="109" t="s">
        <v>1814</v>
      </c>
      <c r="G974" s="109" t="s">
        <v>481</v>
      </c>
      <c r="H974" s="108" t="s">
        <v>2579</v>
      </c>
      <c r="I974" s="108" t="s">
        <v>2966</v>
      </c>
      <c r="J974" s="108" t="s">
        <v>2567</v>
      </c>
      <c r="K974" s="108" t="s">
        <v>2859</v>
      </c>
      <c r="L974" s="108">
        <v>5</v>
      </c>
      <c r="M974" s="110" t="s">
        <v>2617</v>
      </c>
      <c r="N974" s="111" t="s">
        <v>20</v>
      </c>
      <c r="O974" s="111" t="s">
        <v>2486</v>
      </c>
      <c r="P974" s="111" t="s">
        <v>823</v>
      </c>
      <c r="Q974" s="111">
        <v>1</v>
      </c>
      <c r="R974" s="109">
        <v>250</v>
      </c>
      <c r="S974" s="109"/>
      <c r="T974" s="109" t="s">
        <v>7</v>
      </c>
      <c r="U974" s="108">
        <v>1</v>
      </c>
      <c r="V974" s="109">
        <v>2009</v>
      </c>
      <c r="W974" s="108">
        <f>IF(Table1[[#This Row],[ExpenditureDetails1]]=2010,1,(2010-Table1[[#This Row],[ExpenditureDetails1]]))</f>
        <v>1</v>
      </c>
      <c r="X974" s="109">
        <v>0.27500000000000002</v>
      </c>
      <c r="Y974" s="174">
        <f>Table1[[#This Row],[ExpenditureDetails3]]*100000</f>
        <v>27500.000000000004</v>
      </c>
      <c r="Z974" s="174">
        <f>Table1[[#This Row],[ExpenditureDetails4]]/Table1[[#This Row],[Component detail 4]]</f>
        <v>27500.000000000004</v>
      </c>
      <c r="AA974" s="109">
        <v>1</v>
      </c>
      <c r="AB974" s="109">
        <v>10</v>
      </c>
      <c r="AC974" s="174">
        <f>IF(ISNUMBER([ExpenditureDetails4]),[ExpenditureDetails4]*HLOOKUP([ExpenditureDetails1],'Currency Conversion'!$A$6:$BE$45,19,FALSE),"No Data")</f>
        <v>29573.946872349759</v>
      </c>
      <c r="AD974" s="174">
        <f>Table1[[#This Row],[Calculations1]]/exchange_rate_2010</f>
        <v>646.76701190027575</v>
      </c>
      <c r="AE9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2957.3946872349761</v>
      </c>
      <c r="AF974" s="174">
        <f>Table1[[#This Row],[Calculations3]]/exchange_rate_2010</f>
        <v>64.676701190027572</v>
      </c>
      <c r="AG974" s="110"/>
      <c r="AH974" s="53"/>
      <c r="BD974" s="36"/>
      <c r="BE974" s="36"/>
      <c r="BF974" s="36"/>
      <c r="BG974" s="36"/>
      <c r="BH974" s="36"/>
      <c r="BI974" s="36"/>
      <c r="BJ974" s="36"/>
      <c r="BK974" s="48"/>
      <c r="BL974" s="36"/>
      <c r="BM974" s="36"/>
      <c r="BN974" s="36"/>
      <c r="BO974" s="36"/>
      <c r="BP974" s="36"/>
      <c r="BQ974" s="36"/>
      <c r="BR974" s="36"/>
    </row>
    <row r="975" spans="2:70" ht="15" customHeight="1">
      <c r="B975" s="48">
        <v>1121</v>
      </c>
      <c r="C975" s="48" t="s">
        <v>1703</v>
      </c>
      <c r="D975" s="108">
        <v>902</v>
      </c>
      <c r="E975" s="109" t="s">
        <v>2508</v>
      </c>
      <c r="F975" s="109" t="s">
        <v>1814</v>
      </c>
      <c r="G975" s="109" t="s">
        <v>481</v>
      </c>
      <c r="H975" s="108" t="s">
        <v>2579</v>
      </c>
      <c r="I975" s="108" t="s">
        <v>2966</v>
      </c>
      <c r="J975" s="108" t="s">
        <v>2567</v>
      </c>
      <c r="K975" s="108" t="s">
        <v>2859</v>
      </c>
      <c r="L975" s="108">
        <v>5</v>
      </c>
      <c r="M975" s="110" t="s">
        <v>2617</v>
      </c>
      <c r="N975" s="111" t="s">
        <v>20</v>
      </c>
      <c r="O975" s="111" t="s">
        <v>2486</v>
      </c>
      <c r="P975" s="111" t="s">
        <v>824</v>
      </c>
      <c r="Q975" s="111">
        <v>1</v>
      </c>
      <c r="R975" s="109">
        <v>450</v>
      </c>
      <c r="S975" s="109"/>
      <c r="T975" s="109" t="s">
        <v>7</v>
      </c>
      <c r="U975" s="108">
        <v>1</v>
      </c>
      <c r="V975" s="109">
        <v>2009</v>
      </c>
      <c r="W975" s="108">
        <f>IF(Table1[[#This Row],[ExpenditureDetails1]]=2010,1,(2010-Table1[[#This Row],[ExpenditureDetails1]]))</f>
        <v>1</v>
      </c>
      <c r="X975" s="109">
        <v>0.495</v>
      </c>
      <c r="Y975" s="174">
        <f>Table1[[#This Row],[ExpenditureDetails3]]*100000</f>
        <v>49500</v>
      </c>
      <c r="Z975" s="174">
        <f>Table1[[#This Row],[ExpenditureDetails4]]/Table1[[#This Row],[Component detail 4]]</f>
        <v>49500</v>
      </c>
      <c r="AA975" s="109">
        <v>1</v>
      </c>
      <c r="AB975" s="109">
        <v>10</v>
      </c>
      <c r="AC975" s="174">
        <f>IF(ISNUMBER([ExpenditureDetails4]),[ExpenditureDetails4]*HLOOKUP([ExpenditureDetails1],'Currency Conversion'!$A$6:$BE$45,19,FALSE),"No Data")</f>
        <v>53233.104370229565</v>
      </c>
      <c r="AD975" s="174">
        <f>Table1[[#This Row],[Calculations1]]/exchange_rate_2010</f>
        <v>1164.1806214204962</v>
      </c>
      <c r="AE9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5323.3104370229566</v>
      </c>
      <c r="AF975" s="174">
        <f>Table1[[#This Row],[Calculations3]]/exchange_rate_2010</f>
        <v>116.41806214204964</v>
      </c>
      <c r="AG975" s="110"/>
      <c r="AH975" s="53"/>
      <c r="BD975" s="36"/>
      <c r="BE975" s="36"/>
      <c r="BF975" s="36"/>
      <c r="BG975" s="36"/>
      <c r="BH975" s="36"/>
      <c r="BI975" s="36"/>
      <c r="BJ975" s="36"/>
      <c r="BK975" s="48"/>
      <c r="BL975" s="36"/>
      <c r="BM975" s="36"/>
      <c r="BN975" s="36"/>
      <c r="BO975" s="36"/>
      <c r="BP975" s="36"/>
      <c r="BQ975" s="36"/>
      <c r="BR975" s="36"/>
    </row>
    <row r="976" spans="2:70" ht="15" customHeight="1">
      <c r="B976" s="48">
        <v>1122</v>
      </c>
      <c r="C976" s="48" t="s">
        <v>1703</v>
      </c>
      <c r="D976" s="108">
        <v>902</v>
      </c>
      <c r="E976" s="109" t="s">
        <v>2508</v>
      </c>
      <c r="F976" s="109" t="s">
        <v>1814</v>
      </c>
      <c r="G976" s="109" t="s">
        <v>481</v>
      </c>
      <c r="H976" s="108" t="s">
        <v>2579</v>
      </c>
      <c r="I976" s="108" t="s">
        <v>2966</v>
      </c>
      <c r="J976" s="108" t="s">
        <v>2567</v>
      </c>
      <c r="K976" s="108" t="s">
        <v>2859</v>
      </c>
      <c r="L976" s="108">
        <v>5</v>
      </c>
      <c r="M976" s="110" t="s">
        <v>2617</v>
      </c>
      <c r="N976" s="111" t="s">
        <v>20</v>
      </c>
      <c r="O976" s="111" t="s">
        <v>2466</v>
      </c>
      <c r="P976" s="111" t="s">
        <v>156</v>
      </c>
      <c r="Q976" s="111">
        <v>1</v>
      </c>
      <c r="R976" s="109"/>
      <c r="S976" s="109"/>
      <c r="T976" s="109" t="s">
        <v>7</v>
      </c>
      <c r="U976" s="108">
        <v>1</v>
      </c>
      <c r="V976" s="109">
        <v>2009</v>
      </c>
      <c r="W976" s="108">
        <f>IF(Table1[[#This Row],[ExpenditureDetails1]]=2010,1,(2010-Table1[[#This Row],[ExpenditureDetails1]]))</f>
        <v>1</v>
      </c>
      <c r="X976" s="109">
        <v>0.42</v>
      </c>
      <c r="Y976" s="174">
        <f>Table1[[#This Row],[ExpenditureDetails3]]*100000</f>
        <v>42000</v>
      </c>
      <c r="Z976" s="174">
        <f>Table1[[#This Row],[ExpenditureDetails4]]/Table1[[#This Row],[Component detail 4]]</f>
        <v>42000</v>
      </c>
      <c r="AA976" s="109">
        <v>1</v>
      </c>
      <c r="AB976" s="109">
        <v>10</v>
      </c>
      <c r="AC976" s="174">
        <f>IF(ISNUMBER([ExpenditureDetails4]),[ExpenditureDetails4]*HLOOKUP([ExpenditureDetails1],'Currency Conversion'!$A$6:$BE$45,19,FALSE),"No Data")</f>
        <v>45167.482495952354</v>
      </c>
      <c r="AD976" s="174">
        <f>Table1[[#This Row],[Calculations1]]/exchange_rate_2010</f>
        <v>987.78961817496645</v>
      </c>
      <c r="AE9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4516.7482495952354</v>
      </c>
      <c r="AF976" s="174">
        <f>Table1[[#This Row],[Calculations3]]/exchange_rate_2010</f>
        <v>98.778961817496651</v>
      </c>
      <c r="AG976" s="110"/>
      <c r="AH976" s="53"/>
      <c r="BD976" s="36"/>
      <c r="BE976" s="36"/>
      <c r="BF976" s="36"/>
      <c r="BG976" s="36"/>
      <c r="BH976" s="36"/>
      <c r="BI976" s="36"/>
      <c r="BJ976" s="36"/>
      <c r="BK976" s="48"/>
      <c r="BL976" s="36"/>
      <c r="BM976" s="36"/>
      <c r="BN976" s="36"/>
      <c r="BO976" s="36"/>
      <c r="BP976" s="36"/>
      <c r="BQ976" s="36"/>
      <c r="BR976" s="36"/>
    </row>
    <row r="977" spans="2:70" ht="15" customHeight="1">
      <c r="B977" s="48">
        <v>1123</v>
      </c>
      <c r="C977" s="48" t="s">
        <v>1703</v>
      </c>
      <c r="D977" s="108">
        <v>902</v>
      </c>
      <c r="E977" s="109" t="s">
        <v>2508</v>
      </c>
      <c r="F977" s="109" t="s">
        <v>1814</v>
      </c>
      <c r="G977" s="109" t="s">
        <v>481</v>
      </c>
      <c r="H977" s="108" t="s">
        <v>2579</v>
      </c>
      <c r="I977" s="108" t="s">
        <v>2966</v>
      </c>
      <c r="J977" s="108" t="s">
        <v>2567</v>
      </c>
      <c r="K977" s="108" t="s">
        <v>2859</v>
      </c>
      <c r="L977" s="108">
        <v>5</v>
      </c>
      <c r="M977" s="110" t="s">
        <v>2617</v>
      </c>
      <c r="N977" s="111" t="s">
        <v>20</v>
      </c>
      <c r="O977" s="111" t="s">
        <v>2466</v>
      </c>
      <c r="P977" s="111" t="s">
        <v>811</v>
      </c>
      <c r="Q977" s="111">
        <v>1</v>
      </c>
      <c r="R977" s="109"/>
      <c r="S977" s="109"/>
      <c r="T977" s="109" t="s">
        <v>7</v>
      </c>
      <c r="U977" s="108">
        <v>1</v>
      </c>
      <c r="V977" s="109">
        <v>2009</v>
      </c>
      <c r="W977" s="108">
        <f>IF(Table1[[#This Row],[ExpenditureDetails1]]=2010,1,(2010-Table1[[#This Row],[ExpenditureDetails1]]))</f>
        <v>1</v>
      </c>
      <c r="X977" s="109">
        <v>0.1</v>
      </c>
      <c r="Y977" s="174">
        <f>Table1[[#This Row],[ExpenditureDetails3]]*100000</f>
        <v>10000</v>
      </c>
      <c r="Z977" s="174">
        <f>Table1[[#This Row],[ExpenditureDetails4]]/Table1[[#This Row],[Component detail 4]]</f>
        <v>10000</v>
      </c>
      <c r="AA977" s="109">
        <v>1</v>
      </c>
      <c r="AB977" s="109">
        <v>10</v>
      </c>
      <c r="AC977" s="174">
        <f>IF(ISNUMBER([ExpenditureDetails4]),[ExpenditureDetails4]*HLOOKUP([ExpenditureDetails1],'Currency Conversion'!$A$6:$BE$45,19,FALSE),"No Data")</f>
        <v>10754.162499036274</v>
      </c>
      <c r="AD977" s="174">
        <f>Table1[[#This Row],[Calculations1]]/exchange_rate_2010</f>
        <v>235.18800432737297</v>
      </c>
      <c r="AE9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977" s="174">
        <f>Table1[[#This Row],[Calculations3]]/exchange_rate_2010</f>
        <v>23.518800432737294</v>
      </c>
      <c r="AG977" s="110"/>
      <c r="AH977" s="53"/>
      <c r="BD977" s="36"/>
      <c r="BE977" s="36"/>
      <c r="BF977" s="36"/>
      <c r="BG977" s="36"/>
      <c r="BH977" s="36"/>
      <c r="BI977" s="36"/>
      <c r="BJ977" s="36"/>
      <c r="BK977" s="48"/>
      <c r="BL977" s="36"/>
      <c r="BM977" s="36"/>
      <c r="BN977" s="36"/>
      <c r="BO977" s="36"/>
      <c r="BP977" s="36"/>
      <c r="BQ977" s="36"/>
      <c r="BR977" s="36"/>
    </row>
    <row r="978" spans="2:70" ht="15" customHeight="1">
      <c r="B978" s="48">
        <v>1124</v>
      </c>
      <c r="C978" s="48" t="s">
        <v>1703</v>
      </c>
      <c r="D978" s="108">
        <v>902</v>
      </c>
      <c r="E978" s="109" t="s">
        <v>2508</v>
      </c>
      <c r="F978" s="109" t="s">
        <v>1814</v>
      </c>
      <c r="G978" s="109" t="s">
        <v>481</v>
      </c>
      <c r="H978" s="108" t="s">
        <v>2579</v>
      </c>
      <c r="I978" s="108" t="s">
        <v>2966</v>
      </c>
      <c r="J978" s="108" t="s">
        <v>2567</v>
      </c>
      <c r="K978" s="108" t="s">
        <v>2859</v>
      </c>
      <c r="L978" s="108">
        <v>5</v>
      </c>
      <c r="M978" s="110" t="s">
        <v>2617</v>
      </c>
      <c r="N978" s="109" t="s">
        <v>1720</v>
      </c>
      <c r="O978" s="111"/>
      <c r="P978" s="111" t="s">
        <v>533</v>
      </c>
      <c r="Q978" s="111">
        <v>1</v>
      </c>
      <c r="R978" s="109"/>
      <c r="S978" s="109"/>
      <c r="T978" s="109" t="s">
        <v>31</v>
      </c>
      <c r="U978" s="108">
        <v>3</v>
      </c>
      <c r="V978" s="109">
        <v>2008</v>
      </c>
      <c r="W978" s="108"/>
      <c r="X978" s="109">
        <v>9.5299999999999996E-2</v>
      </c>
      <c r="Y978" s="174">
        <f>Table1[[#This Row],[ExpenditureDetails3]]*100000</f>
        <v>9530</v>
      </c>
      <c r="Z978" s="174">
        <f>Table1[[#This Row],[ExpenditureDetails4]]/Table1[[#This Row],[Component detail 4]]</f>
        <v>9530</v>
      </c>
      <c r="AA978" s="109">
        <v>1</v>
      </c>
      <c r="AB978" s="109"/>
      <c r="AC978" s="174">
        <f>IF(ISNUMBER([ExpenditureDetails4]),[ExpenditureDetails4]*HLOOKUP([ExpenditureDetails1],'Currency Conversion'!$A$6:$BE$45,19,FALSE),"No Data")</f>
        <v>10934.751381985039</v>
      </c>
      <c r="AD978" s="174">
        <f>Table1[[#This Row],[Calculations1]]/exchange_rate_2010</f>
        <v>239.13739034308878</v>
      </c>
      <c r="AE9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978" s="174">
        <f>Table1[[#This Row],[Calculations3]]/exchange_rate_2010</f>
        <v>239.13739034308878</v>
      </c>
      <c r="AG978" s="110"/>
      <c r="AH978" s="53"/>
      <c r="BD978" s="36"/>
      <c r="BE978" s="36"/>
      <c r="BF978" s="36"/>
      <c r="BG978" s="36"/>
      <c r="BH978" s="36"/>
      <c r="BI978" s="36"/>
      <c r="BJ978" s="36"/>
      <c r="BK978" s="48"/>
      <c r="BL978" s="36"/>
      <c r="BM978" s="36"/>
      <c r="BN978" s="36"/>
      <c r="BO978" s="36"/>
      <c r="BP978" s="36"/>
      <c r="BQ978" s="36"/>
      <c r="BR978" s="36"/>
    </row>
    <row r="979" spans="2:70" ht="15" customHeight="1">
      <c r="B979" s="48">
        <v>1125</v>
      </c>
      <c r="C979" s="48" t="s">
        <v>1703</v>
      </c>
      <c r="D979" s="108">
        <v>902</v>
      </c>
      <c r="E979" s="109" t="s">
        <v>2508</v>
      </c>
      <c r="F979" s="109" t="s">
        <v>1814</v>
      </c>
      <c r="G979" s="109" t="s">
        <v>481</v>
      </c>
      <c r="H979" s="108" t="s">
        <v>2579</v>
      </c>
      <c r="I979" s="108" t="s">
        <v>2966</v>
      </c>
      <c r="J979" s="108" t="s">
        <v>2567</v>
      </c>
      <c r="K979" s="108" t="s">
        <v>2859</v>
      </c>
      <c r="L979" s="108">
        <v>5</v>
      </c>
      <c r="M979" s="110" t="s">
        <v>2617</v>
      </c>
      <c r="N979" s="109" t="s">
        <v>1729</v>
      </c>
      <c r="O979" s="109" t="s">
        <v>519</v>
      </c>
      <c r="P979" s="109" t="s">
        <v>2428</v>
      </c>
      <c r="Q979" s="111">
        <v>1</v>
      </c>
      <c r="R979" s="109"/>
      <c r="S979" s="109"/>
      <c r="T979" s="109" t="s">
        <v>7</v>
      </c>
      <c r="U979" s="108">
        <v>1</v>
      </c>
      <c r="V979" s="109">
        <v>1985</v>
      </c>
      <c r="W979" s="108">
        <f>IF(Table1[[#This Row],[ExpenditureDetails1]]=2010,1,(2010-Table1[[#This Row],[ExpenditureDetails1]]))</f>
        <v>25</v>
      </c>
      <c r="X979" s="109">
        <v>0.2</v>
      </c>
      <c r="Y979" s="174">
        <f>Table1[[#This Row],[ExpenditureDetails3]]*100000</f>
        <v>20000</v>
      </c>
      <c r="Z979" s="174">
        <f>Table1[[#This Row],[ExpenditureDetails4]]/Table1[[#This Row],[Component detail 4]]</f>
        <v>20000</v>
      </c>
      <c r="AA979" s="109">
        <v>2</v>
      </c>
      <c r="AB979" s="109">
        <v>10</v>
      </c>
      <c r="AC979" s="174">
        <f>IF(ISNUMBER([ExpenditureDetails4]),[ExpenditureDetails4]*HLOOKUP([ExpenditureDetails1],'Currency Conversion'!$A$6:$BE$45,19,FALSE),"No Data")</f>
        <v>114274.90340364234</v>
      </c>
      <c r="AD979" s="174">
        <f>Table1[[#This Row],[Calculations1]]/exchange_rate_2010</f>
        <v>2499.1333800855659</v>
      </c>
      <c r="AE9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11427.490340364235</v>
      </c>
      <c r="AF979" s="174">
        <f>Table1[[#This Row],[Calculations3]]/exchange_rate_2010</f>
        <v>249.91333800855662</v>
      </c>
      <c r="AG979" s="110"/>
      <c r="AH979" s="53"/>
      <c r="BD979" s="36"/>
      <c r="BE979" s="36"/>
      <c r="BF979" s="36"/>
      <c r="BG979" s="36"/>
      <c r="BH979" s="36"/>
      <c r="BI979" s="36"/>
      <c r="BJ979" s="36"/>
      <c r="BK979" s="48"/>
      <c r="BL979" s="36"/>
      <c r="BM979" s="36"/>
      <c r="BN979" s="36"/>
      <c r="BO979" s="36"/>
      <c r="BP979" s="36"/>
      <c r="BQ979" s="36"/>
      <c r="BR979" s="36"/>
    </row>
    <row r="980" spans="2:70" ht="15" customHeight="1">
      <c r="B980" s="48">
        <v>1126</v>
      </c>
      <c r="C980" s="48" t="s">
        <v>1703</v>
      </c>
      <c r="D980" s="108">
        <v>902</v>
      </c>
      <c r="E980" s="109" t="s">
        <v>2508</v>
      </c>
      <c r="F980" s="109" t="s">
        <v>1814</v>
      </c>
      <c r="G980" s="109" t="s">
        <v>481</v>
      </c>
      <c r="H980" s="108" t="s">
        <v>2579</v>
      </c>
      <c r="I980" s="108" t="s">
        <v>2966</v>
      </c>
      <c r="J980" s="108" t="s">
        <v>2567</v>
      </c>
      <c r="K980" s="108" t="s">
        <v>2859</v>
      </c>
      <c r="L980" s="108">
        <v>5</v>
      </c>
      <c r="M980" s="110" t="s">
        <v>2617</v>
      </c>
      <c r="N980" s="109" t="s">
        <v>1729</v>
      </c>
      <c r="O980" s="109" t="s">
        <v>519</v>
      </c>
      <c r="P980" s="109" t="s">
        <v>2428</v>
      </c>
      <c r="Q980" s="111">
        <v>1</v>
      </c>
      <c r="R980" s="109"/>
      <c r="S980" s="109"/>
      <c r="T980" s="109" t="s">
        <v>7</v>
      </c>
      <c r="U980" s="108">
        <v>1</v>
      </c>
      <c r="V980" s="109">
        <v>1999</v>
      </c>
      <c r="W980" s="108">
        <f>IF(Table1[[#This Row],[ExpenditureDetails1]]=2010,1,(2010-Table1[[#This Row],[ExpenditureDetails1]]))</f>
        <v>11</v>
      </c>
      <c r="X980" s="109">
        <v>0.3</v>
      </c>
      <c r="Y980" s="174">
        <f>Table1[[#This Row],[ExpenditureDetails3]]*100000</f>
        <v>30000</v>
      </c>
      <c r="Z980" s="174">
        <f>Table1[[#This Row],[ExpenditureDetails4]]/Table1[[#This Row],[Component detail 4]]</f>
        <v>30000</v>
      </c>
      <c r="AA980" s="109">
        <v>2</v>
      </c>
      <c r="AB980" s="109">
        <v>10</v>
      </c>
      <c r="AC980" s="174">
        <f>IF(ISNUMBER([ExpenditureDetails4]),[ExpenditureDetails4]*HLOOKUP([ExpenditureDetails1],'Currency Conversion'!$A$6:$BE$45,19,FALSE),"No Data")</f>
        <v>52204.396538134381</v>
      </c>
      <c r="AD980" s="174">
        <f>Table1[[#This Row],[Calculations1]]/exchange_rate_2010</f>
        <v>1141.6833100689071</v>
      </c>
      <c r="AE9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980" s="174">
        <f>Table1[[#This Row],[Calculations3]]/exchange_rate_2010</f>
        <v>114.1683310068907</v>
      </c>
      <c r="AG980" s="110"/>
      <c r="AH980" s="53"/>
      <c r="BD980" s="36"/>
      <c r="BE980" s="36"/>
      <c r="BF980" s="36"/>
      <c r="BG980" s="36"/>
      <c r="BH980" s="36"/>
      <c r="BI980" s="36"/>
      <c r="BJ980" s="36"/>
      <c r="BK980" s="48"/>
      <c r="BL980" s="36"/>
      <c r="BM980" s="36"/>
      <c r="BN980" s="36"/>
      <c r="BO980" s="36"/>
      <c r="BP980" s="36"/>
      <c r="BQ980" s="36"/>
      <c r="BR980" s="36"/>
    </row>
    <row r="981" spans="2:70" ht="15" customHeight="1">
      <c r="B981" s="48">
        <v>1127</v>
      </c>
      <c r="C981" s="48" t="s">
        <v>1703</v>
      </c>
      <c r="D981" s="108">
        <v>902</v>
      </c>
      <c r="E981" s="109" t="s">
        <v>2508</v>
      </c>
      <c r="F981" s="109" t="s">
        <v>1814</v>
      </c>
      <c r="G981" s="109" t="s">
        <v>481</v>
      </c>
      <c r="H981" s="108" t="s">
        <v>2579</v>
      </c>
      <c r="I981" s="108" t="s">
        <v>2966</v>
      </c>
      <c r="J981" s="108" t="s">
        <v>2567</v>
      </c>
      <c r="K981" s="108" t="s">
        <v>2859</v>
      </c>
      <c r="L981" s="108">
        <v>5</v>
      </c>
      <c r="M981" s="110" t="s">
        <v>2617</v>
      </c>
      <c r="N981" s="109" t="s">
        <v>1712</v>
      </c>
      <c r="O981" s="111"/>
      <c r="P981" s="111" t="s">
        <v>818</v>
      </c>
      <c r="Q981" s="111">
        <v>1</v>
      </c>
      <c r="R981" s="109">
        <v>5</v>
      </c>
      <c r="S981" s="109"/>
      <c r="T981" s="109" t="s">
        <v>7</v>
      </c>
      <c r="U981" s="108">
        <v>1</v>
      </c>
      <c r="V981" s="109">
        <v>2006</v>
      </c>
      <c r="W981" s="108">
        <f>IF(Table1[[#This Row],[ExpenditureDetails1]]=2010,1,(2010-Table1[[#This Row],[ExpenditureDetails1]]))</f>
        <v>4</v>
      </c>
      <c r="X981" s="109">
        <v>0.4</v>
      </c>
      <c r="Y981" s="174">
        <f>Table1[[#This Row],[ExpenditureDetails3]]*100000</f>
        <v>40000</v>
      </c>
      <c r="Z981" s="174">
        <f>Table1[[#This Row],[ExpenditureDetails4]]/Table1[[#This Row],[Component detail 4]]</f>
        <v>40000</v>
      </c>
      <c r="AA981" s="109">
        <v>2</v>
      </c>
      <c r="AB981" s="109">
        <v>10</v>
      </c>
      <c r="AC981" s="174">
        <f>IF(ISNUMBER([ExpenditureDetails4]),[ExpenditureDetails4]*HLOOKUP([ExpenditureDetails1],'Currency Conversion'!$A$6:$BE$45,19,FALSE),"No Data")</f>
        <v>51649.821779874925</v>
      </c>
      <c r="AD981" s="174">
        <f>Table1[[#This Row],[Calculations1]]/exchange_rate_2010</f>
        <v>1129.5550452545092</v>
      </c>
      <c r="AE9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5164.9821779874928</v>
      </c>
      <c r="AF981" s="174">
        <f>Table1[[#This Row],[Calculations3]]/exchange_rate_2010</f>
        <v>112.95550452545093</v>
      </c>
      <c r="AG981" s="110"/>
      <c r="AH981" s="53"/>
      <c r="BD981" s="36"/>
      <c r="BE981" s="36"/>
      <c r="BF981" s="36"/>
      <c r="BG981" s="36"/>
      <c r="BH981" s="36"/>
      <c r="BI981" s="36"/>
      <c r="BJ981" s="36"/>
      <c r="BK981" s="48"/>
      <c r="BL981" s="36"/>
      <c r="BM981" s="36"/>
      <c r="BN981" s="36"/>
      <c r="BO981" s="36"/>
      <c r="BP981" s="36"/>
      <c r="BQ981" s="36"/>
      <c r="BR981" s="36"/>
    </row>
    <row r="982" spans="2:70" ht="15" customHeight="1">
      <c r="B982" s="48">
        <v>1128</v>
      </c>
      <c r="C982" s="48" t="s">
        <v>1703</v>
      </c>
      <c r="D982" s="108">
        <v>902</v>
      </c>
      <c r="E982" s="109" t="s">
        <v>2508</v>
      </c>
      <c r="F982" s="109" t="s">
        <v>1814</v>
      </c>
      <c r="G982" s="109" t="s">
        <v>481</v>
      </c>
      <c r="H982" s="108" t="s">
        <v>2579</v>
      </c>
      <c r="I982" s="108" t="s">
        <v>2966</v>
      </c>
      <c r="J982" s="108" t="s">
        <v>2567</v>
      </c>
      <c r="K982" s="108" t="s">
        <v>2859</v>
      </c>
      <c r="L982" s="108">
        <v>5</v>
      </c>
      <c r="M982" s="110" t="s">
        <v>2617</v>
      </c>
      <c r="N982" s="109" t="s">
        <v>1729</v>
      </c>
      <c r="O982" s="109" t="s">
        <v>519</v>
      </c>
      <c r="P982" s="109" t="s">
        <v>2428</v>
      </c>
      <c r="Q982" s="111">
        <v>1</v>
      </c>
      <c r="R982" s="109"/>
      <c r="S982" s="109"/>
      <c r="T982" s="109" t="s">
        <v>7</v>
      </c>
      <c r="U982" s="108">
        <v>1</v>
      </c>
      <c r="V982" s="109">
        <v>1980</v>
      </c>
      <c r="W982" s="108">
        <f>IF(Table1[[#This Row],[ExpenditureDetails1]]=2010,1,(2010-Table1[[#This Row],[ExpenditureDetails1]]))</f>
        <v>30</v>
      </c>
      <c r="X982" s="109">
        <v>0.2</v>
      </c>
      <c r="Y982" s="174">
        <f>Table1[[#This Row],[ExpenditureDetails3]]*100000</f>
        <v>20000</v>
      </c>
      <c r="Z982" s="174">
        <f>Table1[[#This Row],[ExpenditureDetails4]]/Table1[[#This Row],[Component detail 4]]</f>
        <v>20000</v>
      </c>
      <c r="AA982" s="109">
        <v>1</v>
      </c>
      <c r="AB982" s="109">
        <v>10</v>
      </c>
      <c r="AC982" s="174">
        <f>IF(ISNUMBER([ExpenditureDetails4]),[ExpenditureDetails4]*HLOOKUP([ExpenditureDetails1],'Currency Conversion'!$A$6:$BE$45,19,FALSE),"No Data")</f>
        <v>178802.33961899229</v>
      </c>
      <c r="AD982" s="174">
        <f>Table1[[#This Row],[Calculations1]]/exchange_rate_2010</f>
        <v>3910.3152316904675</v>
      </c>
      <c r="AE9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17880.23396189923</v>
      </c>
      <c r="AF982" s="174">
        <f>Table1[[#This Row],[Calculations3]]/exchange_rate_2010</f>
        <v>391.03152316904681</v>
      </c>
      <c r="AG982" s="110"/>
      <c r="AH982" s="53"/>
      <c r="BD982" s="36"/>
      <c r="BE982" s="36"/>
      <c r="BF982" s="36"/>
      <c r="BG982" s="36"/>
      <c r="BH982" s="36"/>
      <c r="BI982" s="36"/>
      <c r="BJ982" s="36"/>
      <c r="BK982" s="48"/>
      <c r="BL982" s="36"/>
      <c r="BM982" s="36"/>
      <c r="BN982" s="36"/>
      <c r="BO982" s="36"/>
      <c r="BP982" s="36"/>
      <c r="BQ982" s="36"/>
      <c r="BR982" s="36"/>
    </row>
    <row r="983" spans="2:70" ht="15" customHeight="1">
      <c r="B983" s="48">
        <v>1129</v>
      </c>
      <c r="C983" s="48" t="s">
        <v>1703</v>
      </c>
      <c r="D983" s="108">
        <v>902</v>
      </c>
      <c r="E983" s="109" t="s">
        <v>2508</v>
      </c>
      <c r="F983" s="109" t="s">
        <v>1814</v>
      </c>
      <c r="G983" s="109" t="s">
        <v>481</v>
      </c>
      <c r="H983" s="108" t="s">
        <v>2579</v>
      </c>
      <c r="I983" s="108" t="s">
        <v>2966</v>
      </c>
      <c r="J983" s="108" t="s">
        <v>2567</v>
      </c>
      <c r="K983" s="108" t="s">
        <v>2859</v>
      </c>
      <c r="L983" s="108">
        <v>5</v>
      </c>
      <c r="M983" s="110" t="s">
        <v>2617</v>
      </c>
      <c r="N983" s="109" t="s">
        <v>1729</v>
      </c>
      <c r="O983" s="109" t="s">
        <v>519</v>
      </c>
      <c r="P983" s="109" t="s">
        <v>2428</v>
      </c>
      <c r="Q983" s="111">
        <v>1</v>
      </c>
      <c r="R983" s="109"/>
      <c r="S983" s="109"/>
      <c r="T983" s="109" t="s">
        <v>7</v>
      </c>
      <c r="U983" s="108">
        <v>1</v>
      </c>
      <c r="V983" s="109">
        <v>1985</v>
      </c>
      <c r="W983" s="108">
        <f>IF(Table1[[#This Row],[ExpenditureDetails1]]=2010,1,(2010-Table1[[#This Row],[ExpenditureDetails1]]))</f>
        <v>25</v>
      </c>
      <c r="X983" s="109">
        <v>0.2</v>
      </c>
      <c r="Y983" s="174">
        <f>Table1[[#This Row],[ExpenditureDetails3]]*100000</f>
        <v>20000</v>
      </c>
      <c r="Z983" s="174">
        <f>Table1[[#This Row],[ExpenditureDetails4]]/Table1[[#This Row],[Component detail 4]]</f>
        <v>20000</v>
      </c>
      <c r="AA983" s="109">
        <v>1</v>
      </c>
      <c r="AB983" s="109">
        <v>10</v>
      </c>
      <c r="AC983" s="174">
        <f>IF(ISNUMBER([ExpenditureDetails4]),[ExpenditureDetails4]*HLOOKUP([ExpenditureDetails1],'Currency Conversion'!$A$6:$BE$45,19,FALSE),"No Data")</f>
        <v>114274.90340364234</v>
      </c>
      <c r="AD983" s="174">
        <f>Table1[[#This Row],[Calculations1]]/exchange_rate_2010</f>
        <v>2499.1333800855659</v>
      </c>
      <c r="AE9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11427.490340364235</v>
      </c>
      <c r="AF983" s="174">
        <f>Table1[[#This Row],[Calculations3]]/exchange_rate_2010</f>
        <v>249.91333800855662</v>
      </c>
      <c r="AG983" s="110"/>
      <c r="AH983" s="53"/>
      <c r="BD983" s="36"/>
      <c r="BE983" s="36"/>
      <c r="BF983" s="36"/>
      <c r="BG983" s="36"/>
      <c r="BH983" s="36"/>
      <c r="BI983" s="36"/>
      <c r="BJ983" s="36"/>
      <c r="BK983" s="48"/>
      <c r="BL983" s="36"/>
      <c r="BM983" s="36"/>
      <c r="BN983" s="36"/>
      <c r="BO983" s="36"/>
      <c r="BP983" s="36"/>
      <c r="BQ983" s="36"/>
      <c r="BR983" s="36"/>
    </row>
    <row r="984" spans="2:70" ht="15" customHeight="1">
      <c r="B984" s="48">
        <v>1130</v>
      </c>
      <c r="C984" s="48" t="s">
        <v>1703</v>
      </c>
      <c r="D984" s="108">
        <v>902</v>
      </c>
      <c r="E984" s="109" t="s">
        <v>2508</v>
      </c>
      <c r="F984" s="109" t="s">
        <v>1814</v>
      </c>
      <c r="G984" s="109" t="s">
        <v>481</v>
      </c>
      <c r="H984" s="108" t="s">
        <v>2579</v>
      </c>
      <c r="I984" s="108" t="s">
        <v>2966</v>
      </c>
      <c r="J984" s="108" t="s">
        <v>2567</v>
      </c>
      <c r="K984" s="108" t="s">
        <v>2859</v>
      </c>
      <c r="L984" s="108">
        <v>5</v>
      </c>
      <c r="M984" s="110" t="s">
        <v>2617</v>
      </c>
      <c r="N984" s="109" t="s">
        <v>1729</v>
      </c>
      <c r="O984" s="109" t="s">
        <v>519</v>
      </c>
      <c r="P984" s="109" t="s">
        <v>2428</v>
      </c>
      <c r="Q984" s="111">
        <v>1</v>
      </c>
      <c r="R984" s="109"/>
      <c r="S984" s="109"/>
      <c r="T984" s="109" t="s">
        <v>7</v>
      </c>
      <c r="U984" s="108">
        <v>1</v>
      </c>
      <c r="V984" s="109">
        <v>1990</v>
      </c>
      <c r="W984" s="108">
        <f>IF(Table1[[#This Row],[ExpenditureDetails1]]=2010,1,(2010-Table1[[#This Row],[ExpenditureDetails1]]))</f>
        <v>20</v>
      </c>
      <c r="X984" s="109">
        <v>0.25</v>
      </c>
      <c r="Y984" s="174">
        <f>Table1[[#This Row],[ExpenditureDetails3]]*100000</f>
        <v>25000</v>
      </c>
      <c r="Z984" s="174">
        <f>Table1[[#This Row],[ExpenditureDetails4]]/Table1[[#This Row],[Component detail 4]]</f>
        <v>25000</v>
      </c>
      <c r="AA984" s="109">
        <v>1</v>
      </c>
      <c r="AB984" s="109">
        <v>10</v>
      </c>
      <c r="AC984" s="174">
        <f>IF(ISNUMBER([ExpenditureDetails4]),[ExpenditureDetails4]*HLOOKUP([ExpenditureDetails1],'Currency Conversion'!$A$6:$BE$45,19,FALSE),"No Data")</f>
        <v>97206.078178230178</v>
      </c>
      <c r="AD984" s="174">
        <f>Table1[[#This Row],[Calculations1]]/exchange_rate_2010</f>
        <v>2125.8469487770235</v>
      </c>
      <c r="AE9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984" s="174">
        <f>Table1[[#This Row],[Calculations3]]/exchange_rate_2010</f>
        <v>212.58469487770236</v>
      </c>
      <c r="AG984" s="110"/>
      <c r="AH984" s="53"/>
      <c r="BD984" s="36"/>
      <c r="BE984" s="36"/>
      <c r="BF984" s="36"/>
      <c r="BG984" s="36"/>
      <c r="BH984" s="36"/>
      <c r="BI984" s="36"/>
      <c r="BJ984" s="36"/>
      <c r="BK984" s="48"/>
      <c r="BL984" s="36"/>
      <c r="BM984" s="36"/>
      <c r="BN984" s="36"/>
      <c r="BO984" s="36"/>
      <c r="BP984" s="36"/>
      <c r="BQ984" s="36"/>
      <c r="BR984" s="36"/>
    </row>
    <row r="985" spans="2:70" ht="15" customHeight="1">
      <c r="B985" s="48">
        <v>1131</v>
      </c>
      <c r="C985" s="48" t="s">
        <v>1703</v>
      </c>
      <c r="D985" s="108">
        <v>902</v>
      </c>
      <c r="E985" s="109" t="s">
        <v>2508</v>
      </c>
      <c r="F985" s="109" t="s">
        <v>1814</v>
      </c>
      <c r="G985" s="109" t="s">
        <v>481</v>
      </c>
      <c r="H985" s="108" t="s">
        <v>2579</v>
      </c>
      <c r="I985" s="108" t="s">
        <v>2966</v>
      </c>
      <c r="J985" s="108" t="s">
        <v>2567</v>
      </c>
      <c r="K985" s="108" t="s">
        <v>2859</v>
      </c>
      <c r="L985" s="108">
        <v>5</v>
      </c>
      <c r="M985" s="110" t="s">
        <v>2617</v>
      </c>
      <c r="N985" s="109" t="s">
        <v>1729</v>
      </c>
      <c r="O985" s="109" t="s">
        <v>519</v>
      </c>
      <c r="P985" s="109" t="s">
        <v>2428</v>
      </c>
      <c r="Q985" s="111">
        <v>1</v>
      </c>
      <c r="R985" s="109"/>
      <c r="S985" s="109"/>
      <c r="T985" s="109" t="s">
        <v>7</v>
      </c>
      <c r="U985" s="108">
        <v>1</v>
      </c>
      <c r="V985" s="109">
        <v>1992</v>
      </c>
      <c r="W985" s="108">
        <f>IF(Table1[[#This Row],[ExpenditureDetails1]]=2010,1,(2010-Table1[[#This Row],[ExpenditureDetails1]]))</f>
        <v>18</v>
      </c>
      <c r="X985" s="109">
        <v>0.25</v>
      </c>
      <c r="Y985" s="174">
        <f>Table1[[#This Row],[ExpenditureDetails3]]*100000</f>
        <v>25000</v>
      </c>
      <c r="Z985" s="174">
        <f>Table1[[#This Row],[ExpenditureDetails4]]/Table1[[#This Row],[Component detail 4]]</f>
        <v>25000</v>
      </c>
      <c r="AA985" s="109">
        <v>1</v>
      </c>
      <c r="AB985" s="109">
        <v>10</v>
      </c>
      <c r="AC985" s="174">
        <f>IF(ISNUMBER([ExpenditureDetails4]),[ExpenditureDetails4]*HLOOKUP([ExpenditureDetails1],'Currency Conversion'!$A$6:$BE$45,19,FALSE),"No Data")</f>
        <v>77221.283204478925</v>
      </c>
      <c r="AD985" s="174">
        <f>Table1[[#This Row],[Calculations1]]/exchange_rate_2010</f>
        <v>1688.7897583924189</v>
      </c>
      <c r="AE9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7722.1283204478923</v>
      </c>
      <c r="AF985" s="174">
        <f>Table1[[#This Row],[Calculations3]]/exchange_rate_2010</f>
        <v>168.87897583924189</v>
      </c>
      <c r="AG985" s="110"/>
      <c r="AH985" s="53"/>
      <c r="BD985" s="36"/>
      <c r="BE985" s="36"/>
      <c r="BF985" s="36"/>
      <c r="BG985" s="36"/>
      <c r="BH985" s="36"/>
      <c r="BI985" s="36"/>
      <c r="BJ985" s="36"/>
      <c r="BK985" s="48"/>
      <c r="BL985" s="36"/>
      <c r="BM985" s="36"/>
      <c r="BN985" s="36"/>
      <c r="BO985" s="36"/>
      <c r="BP985" s="36"/>
      <c r="BQ985" s="36"/>
      <c r="BR985" s="36"/>
    </row>
    <row r="986" spans="2:70" ht="15" customHeight="1">
      <c r="B986" s="48">
        <v>1132</v>
      </c>
      <c r="C986" s="48" t="s">
        <v>1703</v>
      </c>
      <c r="D986" s="108">
        <v>902</v>
      </c>
      <c r="E986" s="109" t="s">
        <v>2508</v>
      </c>
      <c r="F986" s="109" t="s">
        <v>1814</v>
      </c>
      <c r="G986" s="109" t="s">
        <v>481</v>
      </c>
      <c r="H986" s="108" t="s">
        <v>2579</v>
      </c>
      <c r="I986" s="108" t="s">
        <v>2966</v>
      </c>
      <c r="J986" s="108" t="s">
        <v>2567</v>
      </c>
      <c r="K986" s="108" t="s">
        <v>2859</v>
      </c>
      <c r="L986" s="108">
        <v>5</v>
      </c>
      <c r="M986" s="110" t="s">
        <v>2617</v>
      </c>
      <c r="N986" s="109" t="s">
        <v>1729</v>
      </c>
      <c r="O986" s="109" t="s">
        <v>519</v>
      </c>
      <c r="P986" s="109" t="s">
        <v>2428</v>
      </c>
      <c r="Q986" s="111">
        <v>1</v>
      </c>
      <c r="R986" s="109"/>
      <c r="S986" s="109"/>
      <c r="T986" s="109" t="s">
        <v>7</v>
      </c>
      <c r="U986" s="108">
        <v>1</v>
      </c>
      <c r="V986" s="109">
        <v>1997</v>
      </c>
      <c r="W986" s="108">
        <f>IF(Table1[[#This Row],[ExpenditureDetails1]]=2010,1,(2010-Table1[[#This Row],[ExpenditureDetails1]]))</f>
        <v>13</v>
      </c>
      <c r="X986" s="109">
        <v>0.25</v>
      </c>
      <c r="Y986" s="174">
        <f>Table1[[#This Row],[ExpenditureDetails3]]*100000</f>
        <v>25000</v>
      </c>
      <c r="Z986" s="174">
        <f>Table1[[#This Row],[ExpenditureDetails4]]/Table1[[#This Row],[Component detail 4]]</f>
        <v>25000</v>
      </c>
      <c r="AA986" s="109">
        <v>1</v>
      </c>
      <c r="AB986" s="109">
        <v>10</v>
      </c>
      <c r="AC986" s="174">
        <f>IF(ISNUMBER([ExpenditureDetails4]),[ExpenditureDetails4]*HLOOKUP([ExpenditureDetails1],'Currency Conversion'!$A$6:$BE$45,19,FALSE),"No Data")</f>
        <v>50010.217593371817</v>
      </c>
      <c r="AD986" s="174">
        <f>Table1[[#This Row],[Calculations1]]/exchange_rate_2010</f>
        <v>1093.6977447399386</v>
      </c>
      <c r="AE9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5001.0217593371817</v>
      </c>
      <c r="AF986" s="174">
        <f>Table1[[#This Row],[Calculations3]]/exchange_rate_2010</f>
        <v>109.36977447399384</v>
      </c>
      <c r="AG986" s="110"/>
      <c r="AH986" s="53"/>
      <c r="BD986" s="36"/>
      <c r="BE986" s="36"/>
      <c r="BF986" s="36"/>
      <c r="BG986" s="36"/>
      <c r="BH986" s="36"/>
      <c r="BI986" s="36"/>
      <c r="BJ986" s="36"/>
      <c r="BK986" s="48"/>
      <c r="BL986" s="36"/>
      <c r="BM986" s="36"/>
      <c r="BN986" s="36"/>
      <c r="BO986" s="36"/>
      <c r="BP986" s="36"/>
      <c r="BQ986" s="36"/>
      <c r="BR986" s="36"/>
    </row>
    <row r="987" spans="2:70" ht="15" customHeight="1">
      <c r="B987" s="48">
        <v>1133</v>
      </c>
      <c r="C987" s="48" t="s">
        <v>1703</v>
      </c>
      <c r="D987" s="108">
        <v>902</v>
      </c>
      <c r="E987" s="109" t="s">
        <v>2508</v>
      </c>
      <c r="F987" s="109" t="s">
        <v>1814</v>
      </c>
      <c r="G987" s="109" t="s">
        <v>481</v>
      </c>
      <c r="H987" s="108" t="s">
        <v>2579</v>
      </c>
      <c r="I987" s="108" t="s">
        <v>2966</v>
      </c>
      <c r="J987" s="108" t="s">
        <v>2567</v>
      </c>
      <c r="K987" s="108" t="s">
        <v>2859</v>
      </c>
      <c r="L987" s="108">
        <v>5</v>
      </c>
      <c r="M987" s="110" t="s">
        <v>2617</v>
      </c>
      <c r="N987" s="109" t="s">
        <v>1729</v>
      </c>
      <c r="O987" s="109" t="s">
        <v>519</v>
      </c>
      <c r="P987" s="109" t="s">
        <v>2428</v>
      </c>
      <c r="Q987" s="111">
        <v>1</v>
      </c>
      <c r="R987" s="109"/>
      <c r="S987" s="109"/>
      <c r="T987" s="109" t="s">
        <v>7</v>
      </c>
      <c r="U987" s="108">
        <v>1</v>
      </c>
      <c r="V987" s="109">
        <v>2000</v>
      </c>
      <c r="W987" s="108">
        <f>IF(Table1[[#This Row],[ExpenditureDetails1]]=2010,1,(2010-Table1[[#This Row],[ExpenditureDetails1]]))</f>
        <v>10</v>
      </c>
      <c r="X987" s="109">
        <v>0.3</v>
      </c>
      <c r="Y987" s="174">
        <f>Table1[[#This Row],[ExpenditureDetails3]]*100000</f>
        <v>30000</v>
      </c>
      <c r="Z987" s="174">
        <f>Table1[[#This Row],[ExpenditureDetails4]]/Table1[[#This Row],[Component detail 4]]</f>
        <v>30000</v>
      </c>
      <c r="AA987" s="109">
        <v>1</v>
      </c>
      <c r="AB987" s="109">
        <v>10</v>
      </c>
      <c r="AC987" s="174">
        <f>IF(ISNUMBER([ExpenditureDetails4]),[ExpenditureDetails4]*HLOOKUP([ExpenditureDetails1],'Currency Conversion'!$A$6:$BE$45,19,FALSE),"No Data")</f>
        <v>50293.047133593791</v>
      </c>
      <c r="AD987" s="174">
        <f>Table1[[#This Row],[Calculations1]]/exchange_rate_2010</f>
        <v>1099.8830813605814</v>
      </c>
      <c r="AE9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987" s="174">
        <f>Table1[[#This Row],[Calculations3]]/exchange_rate_2010</f>
        <v>109.98830813605815</v>
      </c>
      <c r="AG987" s="110"/>
      <c r="AH987" s="53"/>
      <c r="BD987" s="36"/>
      <c r="BE987" s="36"/>
      <c r="BF987" s="36"/>
      <c r="BG987" s="36"/>
      <c r="BH987" s="36"/>
      <c r="BI987" s="36"/>
      <c r="BJ987" s="36"/>
      <c r="BK987" s="48"/>
      <c r="BL987" s="36"/>
      <c r="BM987" s="36"/>
      <c r="BN987" s="36"/>
      <c r="BO987" s="36"/>
      <c r="BP987" s="36"/>
      <c r="BQ987" s="36"/>
      <c r="BR987" s="36"/>
    </row>
    <row r="988" spans="2:70" ht="15" customHeight="1">
      <c r="B988" s="48">
        <v>1134</v>
      </c>
      <c r="C988" s="48" t="s">
        <v>1703</v>
      </c>
      <c r="D988" s="108">
        <v>902</v>
      </c>
      <c r="E988" s="109" t="s">
        <v>2508</v>
      </c>
      <c r="F988" s="109" t="s">
        <v>1814</v>
      </c>
      <c r="G988" s="109" t="s">
        <v>481</v>
      </c>
      <c r="H988" s="108" t="s">
        <v>2579</v>
      </c>
      <c r="I988" s="108" t="s">
        <v>2966</v>
      </c>
      <c r="J988" s="108" t="s">
        <v>2567</v>
      </c>
      <c r="K988" s="108" t="s">
        <v>2859</v>
      </c>
      <c r="L988" s="108">
        <v>5</v>
      </c>
      <c r="M988" s="110" t="s">
        <v>2617</v>
      </c>
      <c r="N988" s="111" t="s">
        <v>1729</v>
      </c>
      <c r="O988" s="111" t="s">
        <v>210</v>
      </c>
      <c r="P988" s="111" t="s">
        <v>2435</v>
      </c>
      <c r="Q988" s="111">
        <v>1</v>
      </c>
      <c r="R988" s="109"/>
      <c r="S988" s="109"/>
      <c r="T988" s="109" t="s">
        <v>7</v>
      </c>
      <c r="U988" s="108">
        <v>1</v>
      </c>
      <c r="V988" s="109">
        <v>2006</v>
      </c>
      <c r="W988" s="108">
        <f>IF(Table1[[#This Row],[ExpenditureDetails1]]=2010,1,(2010-Table1[[#This Row],[ExpenditureDetails1]]))</f>
        <v>4</v>
      </c>
      <c r="X988" s="109">
        <v>0.32100000000000001</v>
      </c>
      <c r="Y988" s="174">
        <f>Table1[[#This Row],[ExpenditureDetails3]]*100000</f>
        <v>32100</v>
      </c>
      <c r="Z988" s="174">
        <f>Table1[[#This Row],[ExpenditureDetails4]]/Table1[[#This Row],[Component detail 4]]</f>
        <v>32100</v>
      </c>
      <c r="AA988" s="109">
        <v>1</v>
      </c>
      <c r="AB988" s="109">
        <v>10</v>
      </c>
      <c r="AC988" s="174">
        <f>IF(ISNUMBER([ExpenditureDetails4]),[ExpenditureDetails4]*HLOOKUP([ExpenditureDetails1],'Currency Conversion'!$A$6:$BE$45,19,FALSE),"No Data")</f>
        <v>41448.981978349628</v>
      </c>
      <c r="AD988" s="174">
        <f>Table1[[#This Row],[Calculations1]]/exchange_rate_2010</f>
        <v>906.46792381674368</v>
      </c>
      <c r="AE9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4144.898197834963</v>
      </c>
      <c r="AF988" s="174">
        <f>Table1[[#This Row],[Calculations3]]/exchange_rate_2010</f>
        <v>90.646792381674373</v>
      </c>
      <c r="AG988" s="110"/>
      <c r="AH988" s="53"/>
      <c r="BD988" s="36"/>
      <c r="BE988" s="36"/>
      <c r="BF988" s="36"/>
      <c r="BG988" s="36"/>
      <c r="BH988" s="36"/>
      <c r="BI988" s="36"/>
      <c r="BJ988" s="36"/>
      <c r="BK988" s="48"/>
      <c r="BL988" s="36"/>
      <c r="BM988" s="36"/>
      <c r="BN988" s="36"/>
      <c r="BO988" s="36"/>
      <c r="BP988" s="36"/>
      <c r="BQ988" s="36"/>
      <c r="BR988" s="36"/>
    </row>
    <row r="989" spans="2:70" ht="15" customHeight="1">
      <c r="B989" s="48">
        <v>1135</v>
      </c>
      <c r="C989" s="48" t="s">
        <v>1703</v>
      </c>
      <c r="D989" s="108">
        <v>902</v>
      </c>
      <c r="E989" s="109" t="s">
        <v>2508</v>
      </c>
      <c r="F989" s="109" t="s">
        <v>1814</v>
      </c>
      <c r="G989" s="109" t="s">
        <v>481</v>
      </c>
      <c r="H989" s="108" t="s">
        <v>2579</v>
      </c>
      <c r="I989" s="108" t="s">
        <v>2966</v>
      </c>
      <c r="J989" s="108" t="s">
        <v>2567</v>
      </c>
      <c r="K989" s="108" t="s">
        <v>2859</v>
      </c>
      <c r="L989" s="108">
        <v>5</v>
      </c>
      <c r="M989" s="110" t="s">
        <v>2617</v>
      </c>
      <c r="N989" s="109" t="s">
        <v>1729</v>
      </c>
      <c r="O989" s="109" t="s">
        <v>519</v>
      </c>
      <c r="P989" s="109" t="s">
        <v>2428</v>
      </c>
      <c r="Q989" s="111">
        <v>1</v>
      </c>
      <c r="R989" s="109"/>
      <c r="S989" s="109"/>
      <c r="T989" s="109" t="s">
        <v>7</v>
      </c>
      <c r="U989" s="108">
        <v>1</v>
      </c>
      <c r="V989" s="109">
        <v>2007</v>
      </c>
      <c r="W989" s="108">
        <f>IF(Table1[[#This Row],[ExpenditureDetails1]]=2010,1,(2010-Table1[[#This Row],[ExpenditureDetails1]]))</f>
        <v>3</v>
      </c>
      <c r="X989" s="109">
        <v>0.3</v>
      </c>
      <c r="Y989" s="174">
        <f>Table1[[#This Row],[ExpenditureDetails3]]*100000</f>
        <v>30000</v>
      </c>
      <c r="Z989" s="174">
        <f>Table1[[#This Row],[ExpenditureDetails4]]/Table1[[#This Row],[Component detail 4]]</f>
        <v>30000</v>
      </c>
      <c r="AA989" s="109">
        <v>1</v>
      </c>
      <c r="AB989" s="109">
        <v>10</v>
      </c>
      <c r="AC989" s="174">
        <f>IF(ISNUMBER([ExpenditureDetails4]),[ExpenditureDetails4]*HLOOKUP([ExpenditureDetails1],'Currency Conversion'!$A$6:$BE$45,19,FALSE),"No Data")</f>
        <v>36402.246877078847</v>
      </c>
      <c r="AD989" s="174">
        <f>Table1[[#This Row],[Calculations1]]/exchange_rate_2010</f>
        <v>796.09842205934115</v>
      </c>
      <c r="AE9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3640.2246877078846</v>
      </c>
      <c r="AF989" s="174">
        <f>Table1[[#This Row],[Calculations3]]/exchange_rate_2010</f>
        <v>79.609842205934115</v>
      </c>
      <c r="AG989" s="110"/>
      <c r="AH989" s="53"/>
      <c r="BD989" s="36"/>
      <c r="BE989" s="36"/>
      <c r="BF989" s="36"/>
      <c r="BG989" s="36"/>
      <c r="BH989" s="36"/>
      <c r="BI989" s="36"/>
      <c r="BJ989" s="36"/>
      <c r="BK989" s="48"/>
      <c r="BL989" s="36"/>
      <c r="BM989" s="36"/>
      <c r="BN989" s="36"/>
      <c r="BO989" s="36"/>
      <c r="BP989" s="36"/>
      <c r="BQ989" s="36"/>
      <c r="BR989" s="36"/>
    </row>
    <row r="990" spans="2:70" ht="15" customHeight="1">
      <c r="B990" s="48">
        <v>1136</v>
      </c>
      <c r="C990" s="48" t="s">
        <v>1703</v>
      </c>
      <c r="D990" s="108">
        <v>902</v>
      </c>
      <c r="E990" s="109" t="s">
        <v>2508</v>
      </c>
      <c r="F990" s="109" t="s">
        <v>1814</v>
      </c>
      <c r="G990" s="109" t="s">
        <v>481</v>
      </c>
      <c r="H990" s="108" t="s">
        <v>2579</v>
      </c>
      <c r="I990" s="108" t="s">
        <v>2966</v>
      </c>
      <c r="J990" s="108" t="s">
        <v>2567</v>
      </c>
      <c r="K990" s="108" t="s">
        <v>2859</v>
      </c>
      <c r="L990" s="108">
        <v>5</v>
      </c>
      <c r="M990" s="110" t="s">
        <v>2617</v>
      </c>
      <c r="N990" s="109" t="s">
        <v>1729</v>
      </c>
      <c r="O990" s="109" t="s">
        <v>519</v>
      </c>
      <c r="P990" s="109" t="s">
        <v>2428</v>
      </c>
      <c r="Q990" s="111">
        <v>1</v>
      </c>
      <c r="R990" s="109"/>
      <c r="S990" s="109"/>
      <c r="T990" s="109" t="s">
        <v>7</v>
      </c>
      <c r="U990" s="108">
        <v>1</v>
      </c>
      <c r="V990" s="109">
        <v>2007</v>
      </c>
      <c r="W990" s="108">
        <f>IF(Table1[[#This Row],[ExpenditureDetails1]]=2010,1,(2010-Table1[[#This Row],[ExpenditureDetails1]]))</f>
        <v>3</v>
      </c>
      <c r="X990" s="109">
        <v>0.35</v>
      </c>
      <c r="Y990" s="174">
        <f>Table1[[#This Row],[ExpenditureDetails3]]*100000</f>
        <v>35000</v>
      </c>
      <c r="Z990" s="174">
        <f>Table1[[#This Row],[ExpenditureDetails4]]/Table1[[#This Row],[Component detail 4]]</f>
        <v>35000</v>
      </c>
      <c r="AA990" s="109">
        <v>1</v>
      </c>
      <c r="AB990" s="109">
        <v>10</v>
      </c>
      <c r="AC990" s="174">
        <f>IF(ISNUMBER([ExpenditureDetails4]),[ExpenditureDetails4]*HLOOKUP([ExpenditureDetails1],'Currency Conversion'!$A$6:$BE$45,19,FALSE),"No Data")</f>
        <v>42469.288023258654</v>
      </c>
      <c r="AD990" s="174">
        <f>Table1[[#This Row],[Calculations1]]/exchange_rate_2010</f>
        <v>928.7814924025646</v>
      </c>
      <c r="AE9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4246.928802325865</v>
      </c>
      <c r="AF990" s="174">
        <f>Table1[[#This Row],[Calculations3]]/exchange_rate_2010</f>
        <v>92.878149240256448</v>
      </c>
      <c r="AG990" s="110"/>
      <c r="AH990" s="53"/>
      <c r="BD990" s="36"/>
      <c r="BE990" s="36"/>
      <c r="BF990" s="36"/>
      <c r="BG990" s="36"/>
      <c r="BH990" s="36"/>
      <c r="BI990" s="36"/>
      <c r="BJ990" s="36"/>
      <c r="BK990" s="48"/>
      <c r="BL990" s="36"/>
      <c r="BM990" s="36"/>
      <c r="BN990" s="36"/>
      <c r="BO990" s="36"/>
      <c r="BP990" s="36"/>
      <c r="BQ990" s="36"/>
      <c r="BR990" s="36"/>
    </row>
    <row r="991" spans="2:70" ht="15" customHeight="1">
      <c r="B991" s="48">
        <v>1137</v>
      </c>
      <c r="C991" s="48" t="s">
        <v>1703</v>
      </c>
      <c r="D991" s="108">
        <v>902</v>
      </c>
      <c r="E991" s="109" t="s">
        <v>2508</v>
      </c>
      <c r="F991" s="109" t="s">
        <v>1814</v>
      </c>
      <c r="G991" s="109" t="s">
        <v>481</v>
      </c>
      <c r="H991" s="108" t="s">
        <v>2579</v>
      </c>
      <c r="I991" s="108" t="s">
        <v>2966</v>
      </c>
      <c r="J991" s="108" t="s">
        <v>2567</v>
      </c>
      <c r="K991" s="108" t="s">
        <v>2859</v>
      </c>
      <c r="L991" s="108">
        <v>5</v>
      </c>
      <c r="M991" s="110" t="s">
        <v>2617</v>
      </c>
      <c r="N991" s="111" t="s">
        <v>1729</v>
      </c>
      <c r="O991" s="111" t="s">
        <v>1718</v>
      </c>
      <c r="P991" s="111" t="s">
        <v>820</v>
      </c>
      <c r="Q991" s="111">
        <v>1</v>
      </c>
      <c r="R991" s="109"/>
      <c r="S991" s="109"/>
      <c r="T991" s="109" t="s">
        <v>7</v>
      </c>
      <c r="U991" s="108">
        <v>1</v>
      </c>
      <c r="V991" s="109">
        <v>2009</v>
      </c>
      <c r="W991" s="108">
        <f>IF(Table1[[#This Row],[ExpenditureDetails1]]=2010,1,(2010-Table1[[#This Row],[ExpenditureDetails1]]))</f>
        <v>1</v>
      </c>
      <c r="X991" s="109">
        <v>0.04</v>
      </c>
      <c r="Y991" s="174">
        <f>Table1[[#This Row],[ExpenditureDetails3]]*100000</f>
        <v>4000</v>
      </c>
      <c r="Z991" s="174">
        <f>Table1[[#This Row],[ExpenditureDetails4]]/Table1[[#This Row],[Component detail 4]]</f>
        <v>4000</v>
      </c>
      <c r="AA991" s="109">
        <v>1</v>
      </c>
      <c r="AB991" s="109">
        <v>10</v>
      </c>
      <c r="AC991" s="174">
        <f>IF(ISNUMBER([ExpenditureDetails4]),[ExpenditureDetails4]*HLOOKUP([ExpenditureDetails1],'Currency Conversion'!$A$6:$BE$45,19,FALSE),"No Data")</f>
        <v>4301.6649996145097</v>
      </c>
      <c r="AD991" s="174">
        <f>Table1[[#This Row],[Calculations1]]/exchange_rate_2010</f>
        <v>94.075201730949175</v>
      </c>
      <c r="AE9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430.166499961451</v>
      </c>
      <c r="AF991" s="174">
        <f>Table1[[#This Row],[Calculations3]]/exchange_rate_2010</f>
        <v>9.4075201730949178</v>
      </c>
      <c r="AG991" s="110"/>
      <c r="AH991" s="53"/>
      <c r="BD991" s="36"/>
      <c r="BE991" s="36"/>
      <c r="BF991" s="36"/>
      <c r="BG991" s="36"/>
      <c r="BH991" s="36"/>
      <c r="BI991" s="36"/>
      <c r="BJ991" s="36"/>
      <c r="BK991" s="48"/>
      <c r="BL991" s="36"/>
      <c r="BM991" s="36"/>
      <c r="BN991" s="36"/>
      <c r="BO991" s="36"/>
      <c r="BP991" s="36"/>
      <c r="BQ991" s="36"/>
      <c r="BR991" s="36"/>
    </row>
    <row r="992" spans="2:70" ht="15" customHeight="1">
      <c r="B992" s="48">
        <v>1138</v>
      </c>
      <c r="C992" s="48" t="s">
        <v>1703</v>
      </c>
      <c r="D992" s="108">
        <v>902</v>
      </c>
      <c r="E992" s="109" t="s">
        <v>2508</v>
      </c>
      <c r="F992" s="109" t="s">
        <v>1814</v>
      </c>
      <c r="G992" s="109" t="s">
        <v>481</v>
      </c>
      <c r="H992" s="108" t="s">
        <v>2579</v>
      </c>
      <c r="I992" s="108" t="s">
        <v>2966</v>
      </c>
      <c r="J992" s="108" t="s">
        <v>2567</v>
      </c>
      <c r="K992" s="108" t="s">
        <v>2859</v>
      </c>
      <c r="L992" s="108">
        <v>5</v>
      </c>
      <c r="M992" s="110" t="s">
        <v>2617</v>
      </c>
      <c r="N992" s="111" t="s">
        <v>1729</v>
      </c>
      <c r="O992" s="111" t="s">
        <v>210</v>
      </c>
      <c r="P992" s="111" t="s">
        <v>2436</v>
      </c>
      <c r="Q992" s="111">
        <v>1</v>
      </c>
      <c r="R992" s="109"/>
      <c r="S992" s="109"/>
      <c r="T992" s="109" t="s">
        <v>7</v>
      </c>
      <c r="U992" s="108">
        <v>1</v>
      </c>
      <c r="V992" s="109">
        <v>2009</v>
      </c>
      <c r="W992" s="108">
        <f>IF(Table1[[#This Row],[ExpenditureDetails1]]=2010,1,(2010-Table1[[#This Row],[ExpenditureDetails1]]))</f>
        <v>1</v>
      </c>
      <c r="X992" s="109">
        <v>0.32100000000000001</v>
      </c>
      <c r="Y992" s="174">
        <f>Table1[[#This Row],[ExpenditureDetails3]]*100000</f>
        <v>32100</v>
      </c>
      <c r="Z992" s="174">
        <f>Table1[[#This Row],[ExpenditureDetails4]]/Table1[[#This Row],[Component detail 4]]</f>
        <v>32100</v>
      </c>
      <c r="AA992" s="109">
        <v>1</v>
      </c>
      <c r="AB992" s="109">
        <v>10</v>
      </c>
      <c r="AC992" s="174">
        <f>IF(ISNUMBER([ExpenditureDetails4]),[ExpenditureDetails4]*HLOOKUP([ExpenditureDetails1],'Currency Conversion'!$A$6:$BE$45,19,FALSE),"No Data")</f>
        <v>34520.861621906442</v>
      </c>
      <c r="AD992" s="174">
        <f>Table1[[#This Row],[Calculations1]]/exchange_rate_2010</f>
        <v>754.95349389086721</v>
      </c>
      <c r="AE9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992" s="174">
        <f>Table1[[#This Row],[Calculations3]]/exchange_rate_2010</f>
        <v>75.495349389086726</v>
      </c>
      <c r="AG992" s="110"/>
      <c r="AH992" s="53"/>
      <c r="BD992" s="36"/>
      <c r="BE992" s="36"/>
      <c r="BF992" s="36"/>
      <c r="BG992" s="36"/>
      <c r="BH992" s="36"/>
      <c r="BI992" s="36"/>
      <c r="BJ992" s="36"/>
      <c r="BK992" s="48"/>
      <c r="BL992" s="36"/>
      <c r="BM992" s="36"/>
      <c r="BN992" s="36"/>
      <c r="BO992" s="36"/>
      <c r="BP992" s="36"/>
      <c r="BQ992" s="36"/>
      <c r="BR992" s="36"/>
    </row>
    <row r="993" spans="2:70" ht="15" customHeight="1">
      <c r="B993" s="48">
        <v>1139</v>
      </c>
      <c r="C993" s="48" t="s">
        <v>1703</v>
      </c>
      <c r="D993" s="108">
        <v>902</v>
      </c>
      <c r="E993" s="109" t="s">
        <v>2508</v>
      </c>
      <c r="F993" s="109" t="s">
        <v>1814</v>
      </c>
      <c r="G993" s="109" t="s">
        <v>481</v>
      </c>
      <c r="H993" s="108" t="s">
        <v>2579</v>
      </c>
      <c r="I993" s="108" t="s">
        <v>2966</v>
      </c>
      <c r="J993" s="108" t="s">
        <v>2567</v>
      </c>
      <c r="K993" s="108" t="s">
        <v>2859</v>
      </c>
      <c r="L993" s="108">
        <v>5</v>
      </c>
      <c r="M993" s="110" t="s">
        <v>2617</v>
      </c>
      <c r="N993" s="109" t="s">
        <v>1712</v>
      </c>
      <c r="O993" s="111"/>
      <c r="P993" s="111" t="s">
        <v>818</v>
      </c>
      <c r="Q993" s="111">
        <v>1</v>
      </c>
      <c r="R993" s="109">
        <v>5</v>
      </c>
      <c r="S993" s="109"/>
      <c r="T993" s="109" t="s">
        <v>7</v>
      </c>
      <c r="U993" s="108">
        <v>1</v>
      </c>
      <c r="V993" s="109">
        <v>2009</v>
      </c>
      <c r="W993" s="108">
        <f>IF(Table1[[#This Row],[ExpenditureDetails1]]=2010,1,(2010-Table1[[#This Row],[ExpenditureDetails1]]))</f>
        <v>1</v>
      </c>
      <c r="X993" s="109">
        <v>0.7</v>
      </c>
      <c r="Y993" s="174">
        <f>Table1[[#This Row],[ExpenditureDetails3]]*100000</f>
        <v>70000</v>
      </c>
      <c r="Z993" s="174">
        <f>Table1[[#This Row],[ExpenditureDetails4]]/Table1[[#This Row],[Component detail 4]]</f>
        <v>70000</v>
      </c>
      <c r="AA993" s="109">
        <v>1</v>
      </c>
      <c r="AB993" s="109">
        <v>10</v>
      </c>
      <c r="AC993" s="174">
        <f>IF(ISNUMBER([ExpenditureDetails4]),[ExpenditureDetails4]*HLOOKUP([ExpenditureDetails1],'Currency Conversion'!$A$6:$BE$45,19,FALSE),"No Data")</f>
        <v>75279.137493253918</v>
      </c>
      <c r="AD993" s="174">
        <f>Table1[[#This Row],[Calculations1]]/exchange_rate_2010</f>
        <v>1646.3160302916106</v>
      </c>
      <c r="AE9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7527.913749325392</v>
      </c>
      <c r="AF993" s="174">
        <f>Table1[[#This Row],[Calculations3]]/exchange_rate_2010</f>
        <v>164.63160302916106</v>
      </c>
      <c r="AG993" s="110"/>
      <c r="AH993" s="53"/>
      <c r="BD993" s="36"/>
      <c r="BE993" s="36"/>
      <c r="BF993" s="36"/>
      <c r="BG993" s="36"/>
      <c r="BH993" s="36"/>
      <c r="BI993" s="36"/>
      <c r="BJ993" s="36"/>
      <c r="BK993" s="48"/>
      <c r="BL993" s="36"/>
      <c r="BM993" s="36"/>
      <c r="BN993" s="36"/>
      <c r="BO993" s="36"/>
      <c r="BP993" s="36"/>
      <c r="BQ993" s="36"/>
      <c r="BR993" s="36"/>
    </row>
    <row r="994" spans="2:70" ht="15" customHeight="1">
      <c r="B994" s="48">
        <v>1140</v>
      </c>
      <c r="C994" s="48" t="s">
        <v>1703</v>
      </c>
      <c r="D994" s="108">
        <v>902</v>
      </c>
      <c r="E994" s="109" t="s">
        <v>2508</v>
      </c>
      <c r="F994" s="109" t="s">
        <v>1814</v>
      </c>
      <c r="G994" s="109" t="s">
        <v>481</v>
      </c>
      <c r="H994" s="108" t="s">
        <v>2579</v>
      </c>
      <c r="I994" s="108" t="s">
        <v>2966</v>
      </c>
      <c r="J994" s="108" t="s">
        <v>2567</v>
      </c>
      <c r="K994" s="108" t="s">
        <v>2859</v>
      </c>
      <c r="L994" s="108">
        <v>5</v>
      </c>
      <c r="M994" s="110" t="s">
        <v>2617</v>
      </c>
      <c r="N994" s="111" t="s">
        <v>364</v>
      </c>
      <c r="O994" s="111" t="s">
        <v>2465</v>
      </c>
      <c r="P994" s="111" t="s">
        <v>821</v>
      </c>
      <c r="Q994" s="111">
        <v>1</v>
      </c>
      <c r="R994" s="109">
        <v>2200</v>
      </c>
      <c r="S994" s="109"/>
      <c r="T994" s="109" t="s">
        <v>7</v>
      </c>
      <c r="U994" s="108">
        <v>1</v>
      </c>
      <c r="V994" s="109">
        <v>2009</v>
      </c>
      <c r="W994" s="108">
        <f>IF(Table1[[#This Row],[ExpenditureDetails1]]=2010,1,(2010-Table1[[#This Row],[ExpenditureDetails1]]))</f>
        <v>1</v>
      </c>
      <c r="X994" s="109">
        <v>3.3</v>
      </c>
      <c r="Y994" s="174">
        <f>Table1[[#This Row],[ExpenditureDetails3]]*100000</f>
        <v>330000</v>
      </c>
      <c r="Z994" s="174">
        <f>Table1[[#This Row],[ExpenditureDetails4]]/Table1[[#This Row],[Component detail 4]]</f>
        <v>330000</v>
      </c>
      <c r="AA994" s="109">
        <v>1</v>
      </c>
      <c r="AB994" s="109">
        <v>20</v>
      </c>
      <c r="AC994" s="174">
        <f>IF(ISNUMBER([ExpenditureDetails4]),[ExpenditureDetails4]*HLOOKUP([ExpenditureDetails1],'Currency Conversion'!$A$6:$BE$45,19,FALSE),"No Data")</f>
        <v>354887.36246819707</v>
      </c>
      <c r="AD994" s="174">
        <f>Table1[[#This Row],[Calculations1]]/exchange_rate_2010</f>
        <v>7761.2041428033081</v>
      </c>
      <c r="AE9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17744.368123409855</v>
      </c>
      <c r="AF994" s="174">
        <f>Table1[[#This Row],[Calculations3]]/exchange_rate_2010</f>
        <v>388.0602071401654</v>
      </c>
      <c r="AG994" s="110"/>
      <c r="AH994" s="53"/>
      <c r="BD994" s="36"/>
      <c r="BE994" s="36"/>
      <c r="BF994" s="36"/>
      <c r="BG994" s="36"/>
      <c r="BH994" s="36"/>
      <c r="BI994" s="36"/>
      <c r="BJ994" s="36"/>
      <c r="BK994" s="48"/>
      <c r="BL994" s="36"/>
      <c r="BM994" s="36"/>
      <c r="BN994" s="36"/>
      <c r="BO994" s="36"/>
      <c r="BP994" s="36"/>
      <c r="BQ994" s="36"/>
      <c r="BR994" s="36"/>
    </row>
    <row r="995" spans="2:70" ht="15" customHeight="1">
      <c r="B995" s="48">
        <v>1141</v>
      </c>
      <c r="C995" s="48" t="s">
        <v>1703</v>
      </c>
      <c r="D995" s="108">
        <v>902</v>
      </c>
      <c r="E995" s="109" t="s">
        <v>2508</v>
      </c>
      <c r="F995" s="109" t="s">
        <v>1814</v>
      </c>
      <c r="G995" s="109" t="s">
        <v>481</v>
      </c>
      <c r="H995" s="108" t="s">
        <v>2579</v>
      </c>
      <c r="I995" s="108" t="s">
        <v>2966</v>
      </c>
      <c r="J995" s="108" t="s">
        <v>2567</v>
      </c>
      <c r="K995" s="108" t="s">
        <v>2859</v>
      </c>
      <c r="L995" s="108">
        <v>5</v>
      </c>
      <c r="M995" s="110" t="s">
        <v>2617</v>
      </c>
      <c r="N995" s="111" t="s">
        <v>364</v>
      </c>
      <c r="O995" s="111" t="s">
        <v>2465</v>
      </c>
      <c r="P995" s="111" t="s">
        <v>822</v>
      </c>
      <c r="Q995" s="111">
        <v>1</v>
      </c>
      <c r="R995" s="109">
        <v>350</v>
      </c>
      <c r="S995" s="109"/>
      <c r="T995" s="109" t="s">
        <v>7</v>
      </c>
      <c r="U995" s="108">
        <v>1</v>
      </c>
      <c r="V995" s="109">
        <v>2009</v>
      </c>
      <c r="W995" s="108">
        <f>IF(Table1[[#This Row],[ExpenditureDetails1]]=2010,1,(2010-Table1[[#This Row],[ExpenditureDetails1]]))</f>
        <v>1</v>
      </c>
      <c r="X995" s="109">
        <v>0.7</v>
      </c>
      <c r="Y995" s="174">
        <f>Table1[[#This Row],[ExpenditureDetails3]]*100000</f>
        <v>70000</v>
      </c>
      <c r="Z995" s="174">
        <f>Table1[[#This Row],[ExpenditureDetails4]]/Table1[[#This Row],[Component detail 4]]</f>
        <v>70000</v>
      </c>
      <c r="AA995" s="109">
        <v>1</v>
      </c>
      <c r="AB995" s="109">
        <v>20</v>
      </c>
      <c r="AC995" s="174">
        <f>IF(ISNUMBER([ExpenditureDetails4]),[ExpenditureDetails4]*HLOOKUP([ExpenditureDetails1],'Currency Conversion'!$A$6:$BE$45,19,FALSE),"No Data")</f>
        <v>75279.137493253918</v>
      </c>
      <c r="AD995" s="174">
        <f>Table1[[#This Row],[Calculations1]]/exchange_rate_2010</f>
        <v>1646.3160302916106</v>
      </c>
      <c r="AE9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3763.956874662696</v>
      </c>
      <c r="AF995" s="174">
        <f>Table1[[#This Row],[Calculations3]]/exchange_rate_2010</f>
        <v>82.315801514580528</v>
      </c>
      <c r="AG995" s="110"/>
      <c r="AH995" s="53"/>
      <c r="BD995" s="36"/>
      <c r="BE995" s="36"/>
      <c r="BF995" s="36"/>
      <c r="BG995" s="36"/>
      <c r="BH995" s="36"/>
      <c r="BI995" s="36"/>
      <c r="BJ995" s="36"/>
      <c r="BK995" s="48"/>
      <c r="BL995" s="36"/>
      <c r="BM995" s="36"/>
      <c r="BN995" s="36"/>
      <c r="BO995" s="36"/>
      <c r="BP995" s="36"/>
      <c r="BQ995" s="36"/>
      <c r="BR995" s="36"/>
    </row>
    <row r="996" spans="2:70" ht="15" customHeight="1">
      <c r="B996" s="48">
        <v>1142</v>
      </c>
      <c r="C996" s="48" t="s">
        <v>1703</v>
      </c>
      <c r="D996" s="108">
        <v>902</v>
      </c>
      <c r="E996" s="109" t="s">
        <v>2508</v>
      </c>
      <c r="F996" s="109" t="s">
        <v>1814</v>
      </c>
      <c r="G996" s="109" t="s">
        <v>481</v>
      </c>
      <c r="H996" s="108" t="s">
        <v>2579</v>
      </c>
      <c r="I996" s="108" t="s">
        <v>2966</v>
      </c>
      <c r="J996" s="108" t="s">
        <v>2567</v>
      </c>
      <c r="K996" s="108" t="s">
        <v>2859</v>
      </c>
      <c r="L996" s="108">
        <v>5</v>
      </c>
      <c r="M996" s="110" t="s">
        <v>2617</v>
      </c>
      <c r="N996" s="111" t="s">
        <v>364</v>
      </c>
      <c r="O996" s="111" t="s">
        <v>2467</v>
      </c>
      <c r="P996" s="111" t="s">
        <v>776</v>
      </c>
      <c r="Q996" s="111">
        <v>1</v>
      </c>
      <c r="R996" s="109"/>
      <c r="S996" s="109"/>
      <c r="T996" s="109" t="s">
        <v>7</v>
      </c>
      <c r="U996" s="108">
        <v>1</v>
      </c>
      <c r="V996" s="109">
        <v>2009</v>
      </c>
      <c r="W996" s="108">
        <f>IF(Table1[[#This Row],[ExpenditureDetails1]]=2010,1,(2010-Table1[[#This Row],[ExpenditureDetails1]]))</f>
        <v>1</v>
      </c>
      <c r="X996" s="109">
        <v>0.18</v>
      </c>
      <c r="Y996" s="174">
        <f>Table1[[#This Row],[ExpenditureDetails3]]*100000</f>
        <v>18000</v>
      </c>
      <c r="Z996" s="174">
        <f>Table1[[#This Row],[ExpenditureDetails4]]/Table1[[#This Row],[Component detail 4]]</f>
        <v>18000</v>
      </c>
      <c r="AA996" s="109">
        <v>1</v>
      </c>
      <c r="AB996" s="109">
        <v>10</v>
      </c>
      <c r="AC996" s="174">
        <f>IF(ISNUMBER([ExpenditureDetails4]),[ExpenditureDetails4]*HLOOKUP([ExpenditureDetails1],'Currency Conversion'!$A$6:$BE$45,19,FALSE),"No Data")</f>
        <v>19357.492498265296</v>
      </c>
      <c r="AD996" s="174">
        <f>Table1[[#This Row],[Calculations1]]/exchange_rate_2010</f>
        <v>423.33840778927134</v>
      </c>
      <c r="AE9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1935.7492498265296</v>
      </c>
      <c r="AF996" s="174">
        <f>Table1[[#This Row],[Calculations3]]/exchange_rate_2010</f>
        <v>42.33384077892714</v>
      </c>
      <c r="AG996" s="110"/>
      <c r="AH996" s="53"/>
      <c r="BD996" s="36"/>
      <c r="BE996" s="36"/>
      <c r="BF996" s="36"/>
      <c r="BG996" s="36"/>
      <c r="BH996" s="36"/>
      <c r="BI996" s="36"/>
      <c r="BJ996" s="36"/>
      <c r="BK996" s="48"/>
      <c r="BL996" s="36"/>
      <c r="BM996" s="36"/>
      <c r="BN996" s="36"/>
      <c r="BO996" s="36"/>
      <c r="BP996" s="36"/>
      <c r="BQ996" s="36"/>
      <c r="BR996" s="36"/>
    </row>
    <row r="997" spans="2:70" ht="15" customHeight="1">
      <c r="B997" s="48">
        <v>1143</v>
      </c>
      <c r="C997" s="48" t="s">
        <v>1703</v>
      </c>
      <c r="D997" s="108">
        <v>902</v>
      </c>
      <c r="E997" s="109" t="s">
        <v>2508</v>
      </c>
      <c r="F997" s="109" t="s">
        <v>1814</v>
      </c>
      <c r="G997" s="109" t="s">
        <v>481</v>
      </c>
      <c r="H997" s="108" t="s">
        <v>2579</v>
      </c>
      <c r="I997" s="108" t="s">
        <v>2966</v>
      </c>
      <c r="J997" s="108" t="s">
        <v>2567</v>
      </c>
      <c r="K997" s="108" t="s">
        <v>2859</v>
      </c>
      <c r="L997" s="108">
        <v>5</v>
      </c>
      <c r="M997" s="110" t="s">
        <v>2617</v>
      </c>
      <c r="N997" s="111" t="s">
        <v>20</v>
      </c>
      <c r="O997" s="111" t="s">
        <v>2486</v>
      </c>
      <c r="P997" s="111" t="s">
        <v>825</v>
      </c>
      <c r="Q997" s="111">
        <v>1</v>
      </c>
      <c r="R997" s="109">
        <v>200</v>
      </c>
      <c r="S997" s="109" t="s">
        <v>2394</v>
      </c>
      <c r="T997" s="109" t="s">
        <v>7</v>
      </c>
      <c r="U997" s="108">
        <v>1</v>
      </c>
      <c r="V997" s="109">
        <v>2009</v>
      </c>
      <c r="W997" s="108">
        <f>IF(Table1[[#This Row],[ExpenditureDetails1]]=2010,1,(2010-Table1[[#This Row],[ExpenditureDetails1]]))</f>
        <v>1</v>
      </c>
      <c r="X997" s="109">
        <v>0.28000000000000003</v>
      </c>
      <c r="Y997" s="174">
        <f>Table1[[#This Row],[ExpenditureDetails3]]*100000</f>
        <v>28000.000000000004</v>
      </c>
      <c r="Z997" s="174">
        <f>Table1[[#This Row],[ExpenditureDetails4]]/Table1[[#This Row],[Component detail 4]]</f>
        <v>28000.000000000004</v>
      </c>
      <c r="AA997" s="109">
        <v>1</v>
      </c>
      <c r="AB997" s="109">
        <v>10</v>
      </c>
      <c r="AC997" s="174">
        <f>IF(ISNUMBER([ExpenditureDetails4]),[ExpenditureDetails4]*HLOOKUP([ExpenditureDetails1],'Currency Conversion'!$A$6:$BE$45,19,FALSE),"No Data")</f>
        <v>30111.654997301575</v>
      </c>
      <c r="AD997" s="174">
        <f>Table1[[#This Row],[Calculations1]]/exchange_rate_2010</f>
        <v>658.52641211664445</v>
      </c>
      <c r="AE9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3011.1654997301575</v>
      </c>
      <c r="AF997" s="174">
        <f>Table1[[#This Row],[Calculations3]]/exchange_rate_2010</f>
        <v>65.852641211664448</v>
      </c>
      <c r="AG997" s="110"/>
      <c r="AH997" s="53"/>
      <c r="BD997" s="36"/>
      <c r="BE997" s="36"/>
      <c r="BF997" s="36"/>
      <c r="BG997" s="36"/>
      <c r="BH997" s="36"/>
      <c r="BI997" s="36"/>
      <c r="BJ997" s="36"/>
      <c r="BK997" s="48"/>
      <c r="BL997" s="36"/>
      <c r="BM997" s="36"/>
      <c r="BN997" s="36"/>
      <c r="BO997" s="36"/>
      <c r="BP997" s="36"/>
      <c r="BQ997" s="36"/>
      <c r="BR997" s="36"/>
    </row>
    <row r="998" spans="2:70" ht="15" customHeight="1">
      <c r="B998" s="48">
        <v>1144</v>
      </c>
      <c r="C998" s="48" t="s">
        <v>1703</v>
      </c>
      <c r="D998" s="108">
        <v>902</v>
      </c>
      <c r="E998" s="109" t="s">
        <v>2508</v>
      </c>
      <c r="F998" s="109" t="s">
        <v>1814</v>
      </c>
      <c r="G998" s="109" t="s">
        <v>481</v>
      </c>
      <c r="H998" s="108" t="s">
        <v>2579</v>
      </c>
      <c r="I998" s="108" t="s">
        <v>2966</v>
      </c>
      <c r="J998" s="108" t="s">
        <v>2567</v>
      </c>
      <c r="K998" s="108" t="s">
        <v>2859</v>
      </c>
      <c r="L998" s="108">
        <v>5</v>
      </c>
      <c r="M998" s="110" t="s">
        <v>2617</v>
      </c>
      <c r="N998" s="111" t="s">
        <v>1719</v>
      </c>
      <c r="O998" s="111"/>
      <c r="P998" s="111" t="s">
        <v>826</v>
      </c>
      <c r="Q998" s="111">
        <v>1</v>
      </c>
      <c r="R998" s="109"/>
      <c r="S998" s="109"/>
      <c r="T998" s="109" t="s">
        <v>31</v>
      </c>
      <c r="U998" s="108">
        <v>3</v>
      </c>
      <c r="V998" s="109">
        <v>2009</v>
      </c>
      <c r="W998" s="108"/>
      <c r="X998" s="109">
        <v>1.2E-2</v>
      </c>
      <c r="Y998" s="174">
        <f>Table1[[#This Row],[ExpenditureDetails3]]*100000</f>
        <v>1200</v>
      </c>
      <c r="Z998" s="174">
        <f>Table1[[#This Row],[ExpenditureDetails4]]/Table1[[#This Row],[Component detail 4]]</f>
        <v>1200</v>
      </c>
      <c r="AA998" s="109">
        <v>1</v>
      </c>
      <c r="AB998" s="109"/>
      <c r="AC998" s="174">
        <f>IF(ISNUMBER([ExpenditureDetails4]),[ExpenditureDetails4]*HLOOKUP([ExpenditureDetails1],'Currency Conversion'!$A$6:$BE$45,19,FALSE),"No Data")</f>
        <v>1290.4994998843531</v>
      </c>
      <c r="AD998" s="174">
        <f>Table1[[#This Row],[Calculations1]]/exchange_rate_2010</f>
        <v>28.222560519284759</v>
      </c>
      <c r="AE9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1290.4994998843531</v>
      </c>
      <c r="AF998" s="174">
        <f>Table1[[#This Row],[Calculations3]]/exchange_rate_2010</f>
        <v>28.222560519284759</v>
      </c>
      <c r="AG998" s="110"/>
      <c r="AH998" s="53"/>
      <c r="BD998" s="36"/>
      <c r="BE998" s="36"/>
      <c r="BF998" s="36"/>
      <c r="BG998" s="36"/>
      <c r="BH998" s="36"/>
      <c r="BI998" s="36"/>
      <c r="BJ998" s="36"/>
      <c r="BK998" s="48"/>
      <c r="BL998" s="36"/>
      <c r="BM998" s="36"/>
      <c r="BN998" s="36"/>
      <c r="BO998" s="36"/>
      <c r="BP998" s="36"/>
      <c r="BQ998" s="36"/>
      <c r="BR998" s="36"/>
    </row>
    <row r="999" spans="2:70" ht="15" customHeight="1">
      <c r="B999" s="48">
        <v>1145</v>
      </c>
      <c r="C999" s="48" t="s">
        <v>1703</v>
      </c>
      <c r="D999" s="108">
        <v>902</v>
      </c>
      <c r="E999" s="109" t="s">
        <v>2508</v>
      </c>
      <c r="F999" s="109" t="s">
        <v>1814</v>
      </c>
      <c r="G999" s="109" t="s">
        <v>481</v>
      </c>
      <c r="H999" s="108" t="s">
        <v>2579</v>
      </c>
      <c r="I999" s="108" t="s">
        <v>2966</v>
      </c>
      <c r="J999" s="108" t="s">
        <v>2567</v>
      </c>
      <c r="K999" s="108" t="s">
        <v>2859</v>
      </c>
      <c r="L999" s="108">
        <v>5</v>
      </c>
      <c r="M999" s="110" t="s">
        <v>2617</v>
      </c>
      <c r="N999" s="111" t="s">
        <v>2400</v>
      </c>
      <c r="O999" s="111"/>
      <c r="P999" s="111" t="s">
        <v>831</v>
      </c>
      <c r="Q999" s="111">
        <v>1</v>
      </c>
      <c r="R999" s="109"/>
      <c r="S999" s="109"/>
      <c r="T999" s="114" t="s">
        <v>31</v>
      </c>
      <c r="U999" s="108">
        <v>3</v>
      </c>
      <c r="V999" s="109">
        <v>2009</v>
      </c>
      <c r="W999" s="108"/>
      <c r="X999" s="109">
        <v>7.0000000000000001E-3</v>
      </c>
      <c r="Y999" s="174">
        <f>Table1[[#This Row],[ExpenditureDetails3]]*100000</f>
        <v>700</v>
      </c>
      <c r="Z999" s="174">
        <f>Table1[[#This Row],[ExpenditureDetails4]]/Table1[[#This Row],[Component detail 4]]</f>
        <v>700</v>
      </c>
      <c r="AA999" s="109">
        <v>1</v>
      </c>
      <c r="AB999" s="109"/>
      <c r="AC999" s="174">
        <f>IF(ISNUMBER([ExpenditureDetails4]),[ExpenditureDetails4]*HLOOKUP([ExpenditureDetails1],'Currency Conversion'!$A$6:$BE$45,19,FALSE),"No Data")</f>
        <v>752.79137493253927</v>
      </c>
      <c r="AD999" s="174">
        <f>Table1[[#This Row],[Calculations1]]/exchange_rate_2010</f>
        <v>16.463160302916108</v>
      </c>
      <c r="AE9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752.79137493253927</v>
      </c>
      <c r="AF999" s="174">
        <f>Table1[[#This Row],[Calculations3]]/exchange_rate_2010</f>
        <v>16.463160302916108</v>
      </c>
      <c r="AG999" s="110"/>
      <c r="AH999" s="53"/>
      <c r="BD999" s="36"/>
      <c r="BE999" s="36"/>
      <c r="BF999" s="36"/>
      <c r="BG999" s="36"/>
      <c r="BH999" s="36"/>
      <c r="BI999" s="36"/>
      <c r="BJ999" s="36"/>
      <c r="BK999" s="48"/>
      <c r="BL999" s="36"/>
      <c r="BM999" s="36"/>
      <c r="BN999" s="36"/>
      <c r="BO999" s="36"/>
      <c r="BP999" s="36"/>
      <c r="BQ999" s="36"/>
      <c r="BR999" s="36"/>
    </row>
    <row r="1000" spans="2:70" ht="15" customHeight="1">
      <c r="B1000" s="48">
        <v>1146</v>
      </c>
      <c r="C1000" s="48" t="s">
        <v>1703</v>
      </c>
      <c r="D1000" s="108">
        <v>902</v>
      </c>
      <c r="E1000" s="109" t="s">
        <v>2508</v>
      </c>
      <c r="F1000" s="109" t="s">
        <v>1814</v>
      </c>
      <c r="G1000" s="109" t="s">
        <v>481</v>
      </c>
      <c r="H1000" s="108" t="s">
        <v>2579</v>
      </c>
      <c r="I1000" s="108" t="s">
        <v>2966</v>
      </c>
      <c r="J1000" s="108" t="s">
        <v>2567</v>
      </c>
      <c r="K1000" s="108" t="s">
        <v>2859</v>
      </c>
      <c r="L1000" s="108">
        <v>5</v>
      </c>
      <c r="M1000" s="110" t="s">
        <v>2617</v>
      </c>
      <c r="N1000" s="111" t="s">
        <v>2400</v>
      </c>
      <c r="O1000" s="111"/>
      <c r="P1000" s="111" t="s">
        <v>832</v>
      </c>
      <c r="Q1000" s="111">
        <v>1</v>
      </c>
      <c r="R1000" s="109"/>
      <c r="S1000" s="109"/>
      <c r="T1000" s="114" t="s">
        <v>31</v>
      </c>
      <c r="U1000" s="108">
        <v>3</v>
      </c>
      <c r="V1000" s="109">
        <v>2009</v>
      </c>
      <c r="W1000" s="108"/>
      <c r="X1000" s="109">
        <v>7.0000000000000001E-3</v>
      </c>
      <c r="Y1000" s="174">
        <f>Table1[[#This Row],[ExpenditureDetails3]]*100000</f>
        <v>700</v>
      </c>
      <c r="Z1000" s="174">
        <f>Table1[[#This Row],[ExpenditureDetails4]]/Table1[[#This Row],[Component detail 4]]</f>
        <v>700</v>
      </c>
      <c r="AA1000" s="109">
        <v>1</v>
      </c>
      <c r="AB1000" s="109"/>
      <c r="AC1000" s="174">
        <f>IF(ISNUMBER([ExpenditureDetails4]),[ExpenditureDetails4]*HLOOKUP([ExpenditureDetails1],'Currency Conversion'!$A$6:$BE$45,19,FALSE),"No Data")</f>
        <v>752.79137493253927</v>
      </c>
      <c r="AD1000" s="174">
        <f>Table1[[#This Row],[Calculations1]]/exchange_rate_2010</f>
        <v>16.463160302916108</v>
      </c>
      <c r="AE10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752.79137493253927</v>
      </c>
      <c r="AF1000" s="174">
        <f>Table1[[#This Row],[Calculations3]]/exchange_rate_2010</f>
        <v>16.463160302916108</v>
      </c>
      <c r="AG1000" s="110"/>
      <c r="AH1000" s="53"/>
      <c r="BD1000" s="36"/>
      <c r="BE1000" s="36"/>
      <c r="BF1000" s="36"/>
      <c r="BG1000" s="36"/>
      <c r="BH1000" s="36"/>
      <c r="BI1000" s="36"/>
      <c r="BJ1000" s="36"/>
      <c r="BK1000" s="48"/>
      <c r="BL1000" s="36"/>
      <c r="BM1000" s="36"/>
      <c r="BN1000" s="36"/>
      <c r="BO1000" s="36"/>
      <c r="BP1000" s="36"/>
      <c r="BQ1000" s="36"/>
      <c r="BR1000" s="36"/>
    </row>
    <row r="1001" spans="2:70" ht="15" customHeight="1">
      <c r="B1001" s="48">
        <v>1147</v>
      </c>
      <c r="C1001" s="48" t="s">
        <v>1703</v>
      </c>
      <c r="D1001" s="108">
        <v>902</v>
      </c>
      <c r="E1001" s="109" t="s">
        <v>2508</v>
      </c>
      <c r="F1001" s="109" t="s">
        <v>1814</v>
      </c>
      <c r="G1001" s="109" t="s">
        <v>481</v>
      </c>
      <c r="H1001" s="108" t="s">
        <v>2579</v>
      </c>
      <c r="I1001" s="108" t="s">
        <v>2966</v>
      </c>
      <c r="J1001" s="108" t="s">
        <v>2567</v>
      </c>
      <c r="K1001" s="108" t="s">
        <v>2859</v>
      </c>
      <c r="L1001" s="108">
        <v>5</v>
      </c>
      <c r="M1001" s="110" t="s">
        <v>2617</v>
      </c>
      <c r="N1001" s="111" t="s">
        <v>1719</v>
      </c>
      <c r="O1001" s="111"/>
      <c r="P1001" s="111" t="s">
        <v>530</v>
      </c>
      <c r="Q1001" s="111">
        <v>1</v>
      </c>
      <c r="R1001" s="109"/>
      <c r="S1001" s="109"/>
      <c r="T1001" s="109" t="s">
        <v>31</v>
      </c>
      <c r="U1001" s="108">
        <v>3</v>
      </c>
      <c r="V1001" s="109">
        <v>2008</v>
      </c>
      <c r="W1001" s="108"/>
      <c r="X1001" s="109">
        <v>0.05</v>
      </c>
      <c r="Y1001" s="174">
        <f>Table1[[#This Row],[ExpenditureDetails3]]*100000</f>
        <v>5000</v>
      </c>
      <c r="Z1001" s="174">
        <f>Table1[[#This Row],[ExpenditureDetails4]]/Table1[[#This Row],[Component detail 4]]</f>
        <v>5000</v>
      </c>
      <c r="AA1001" s="109">
        <v>1</v>
      </c>
      <c r="AB1001" s="109"/>
      <c r="AC1001" s="174">
        <f>IF(ISNUMBER([ExpenditureDetails4]),[ExpenditureDetails4]*HLOOKUP([ExpenditureDetails1],'Currency Conversion'!$A$6:$BE$45,19,FALSE),"No Data")</f>
        <v>5737.0154155220562</v>
      </c>
      <c r="AD1001" s="174">
        <f>Table1[[#This Row],[Calculations1]]/exchange_rate_2010</f>
        <v>125.46557730487345</v>
      </c>
      <c r="AE10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1001" s="174">
        <f>Table1[[#This Row],[Calculations3]]/exchange_rate_2010</f>
        <v>125.46557730487345</v>
      </c>
      <c r="AG1001" s="110"/>
      <c r="AH1001" s="53"/>
      <c r="BD1001" s="36"/>
      <c r="BE1001" s="36"/>
      <c r="BF1001" s="36"/>
      <c r="BG1001" s="36"/>
      <c r="BH1001" s="36"/>
      <c r="BI1001" s="36"/>
      <c r="BJ1001" s="36"/>
      <c r="BK1001" s="48"/>
      <c r="BL1001" s="36"/>
      <c r="BM1001" s="36"/>
      <c r="BN1001" s="36"/>
      <c r="BO1001" s="36"/>
      <c r="BP1001" s="36"/>
      <c r="BQ1001" s="36"/>
      <c r="BR1001" s="36"/>
    </row>
    <row r="1002" spans="2:70" ht="15" customHeight="1">
      <c r="B1002" s="48">
        <v>1148</v>
      </c>
      <c r="C1002" s="48" t="s">
        <v>1703</v>
      </c>
      <c r="D1002" s="108">
        <v>902</v>
      </c>
      <c r="E1002" s="109" t="s">
        <v>2508</v>
      </c>
      <c r="F1002" s="109" t="s">
        <v>1814</v>
      </c>
      <c r="G1002" s="109" t="s">
        <v>481</v>
      </c>
      <c r="H1002" s="108" t="s">
        <v>2579</v>
      </c>
      <c r="I1002" s="108" t="s">
        <v>2966</v>
      </c>
      <c r="J1002" s="108" t="s">
        <v>2567</v>
      </c>
      <c r="K1002" s="108" t="s">
        <v>2859</v>
      </c>
      <c r="L1002" s="108">
        <v>5</v>
      </c>
      <c r="M1002" s="110" t="s">
        <v>2617</v>
      </c>
      <c r="N1002" s="111" t="s">
        <v>1717</v>
      </c>
      <c r="O1002" s="111"/>
      <c r="P1002" s="111" t="s">
        <v>531</v>
      </c>
      <c r="Q1002" s="111">
        <v>1</v>
      </c>
      <c r="R1002" s="109"/>
      <c r="S1002" s="109"/>
      <c r="T1002" s="109" t="s">
        <v>31</v>
      </c>
      <c r="U1002" s="108">
        <v>3</v>
      </c>
      <c r="V1002" s="109">
        <v>2008</v>
      </c>
      <c r="W1002" s="108"/>
      <c r="X1002" s="109">
        <v>0.04</v>
      </c>
      <c r="Y1002" s="174">
        <f>Table1[[#This Row],[ExpenditureDetails3]]*100000</f>
        <v>4000</v>
      </c>
      <c r="Z1002" s="174">
        <f>Table1[[#This Row],[ExpenditureDetails4]]/Table1[[#This Row],[Component detail 4]]</f>
        <v>4000</v>
      </c>
      <c r="AA1002" s="109">
        <v>1</v>
      </c>
      <c r="AB1002" s="109"/>
      <c r="AC1002" s="174">
        <f>IF(ISNUMBER([ExpenditureDetails4]),[ExpenditureDetails4]*HLOOKUP([ExpenditureDetails1],'Currency Conversion'!$A$6:$BE$45,19,FALSE),"No Data")</f>
        <v>4589.6123324176451</v>
      </c>
      <c r="AD1002" s="174">
        <f>Table1[[#This Row],[Calculations1]]/exchange_rate_2010</f>
        <v>100.37246184389876</v>
      </c>
      <c r="AE10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4589.6123324176451</v>
      </c>
      <c r="AF1002" s="174">
        <f>Table1[[#This Row],[Calculations3]]/exchange_rate_2010</f>
        <v>100.37246184389876</v>
      </c>
      <c r="AG1002" s="110"/>
      <c r="AH1002" s="53"/>
      <c r="BD1002" s="36"/>
      <c r="BE1002" s="36"/>
      <c r="BF1002" s="36"/>
      <c r="BG1002" s="36"/>
      <c r="BH1002" s="36"/>
      <c r="BI1002" s="36"/>
      <c r="BJ1002" s="36"/>
      <c r="BK1002" s="48"/>
      <c r="BL1002" s="36"/>
      <c r="BM1002" s="36"/>
      <c r="BN1002" s="36"/>
      <c r="BO1002" s="36"/>
      <c r="BP1002" s="36"/>
      <c r="BQ1002" s="36"/>
      <c r="BR1002" s="36"/>
    </row>
    <row r="1003" spans="2:70" ht="15" customHeight="1">
      <c r="B1003" s="48">
        <v>1149</v>
      </c>
      <c r="C1003" s="48" t="s">
        <v>1703</v>
      </c>
      <c r="D1003" s="108">
        <v>902</v>
      </c>
      <c r="E1003" s="109" t="s">
        <v>2508</v>
      </c>
      <c r="F1003" s="109" t="s">
        <v>1814</v>
      </c>
      <c r="G1003" s="109" t="s">
        <v>481</v>
      </c>
      <c r="H1003" s="108" t="s">
        <v>2579</v>
      </c>
      <c r="I1003" s="108" t="s">
        <v>2966</v>
      </c>
      <c r="J1003" s="108" t="s">
        <v>2567</v>
      </c>
      <c r="K1003" s="108" t="s">
        <v>2859</v>
      </c>
      <c r="L1003" s="108">
        <v>5</v>
      </c>
      <c r="M1003" s="110" t="s">
        <v>2617</v>
      </c>
      <c r="N1003" s="111" t="s">
        <v>1728</v>
      </c>
      <c r="O1003" s="111" t="s">
        <v>501</v>
      </c>
      <c r="P1003" s="111" t="s">
        <v>727</v>
      </c>
      <c r="Q1003" s="111">
        <v>1</v>
      </c>
      <c r="R1003" s="109">
        <v>40</v>
      </c>
      <c r="S1003" s="109"/>
      <c r="T1003" s="109" t="s">
        <v>7</v>
      </c>
      <c r="U1003" s="108">
        <v>1</v>
      </c>
      <c r="V1003" s="109">
        <v>2009</v>
      </c>
      <c r="W1003" s="108">
        <f>IF(Table1[[#This Row],[ExpenditureDetails1]]=2010,1,(2010-Table1[[#This Row],[ExpenditureDetails1]]))</f>
        <v>1</v>
      </c>
      <c r="X1003" s="109">
        <v>7.5</v>
      </c>
      <c r="Y1003" s="174">
        <f>Table1[[#This Row],[ExpenditureDetails3]]*100000</f>
        <v>750000</v>
      </c>
      <c r="Z1003" s="174">
        <f>Table1[[#This Row],[ExpenditureDetails4]]/Table1[[#This Row],[Component detail 4]]</f>
        <v>750000</v>
      </c>
      <c r="AA1003" s="109">
        <v>1</v>
      </c>
      <c r="AB1003" s="109">
        <v>30</v>
      </c>
      <c r="AC1003" s="174">
        <f>IF(ISNUMBER([ExpenditureDetails4]),[ExpenditureDetails4]*HLOOKUP([ExpenditureDetails1],'Currency Conversion'!$A$6:$BE$45,19,FALSE),"No Data")</f>
        <v>806562.18742772064</v>
      </c>
      <c r="AD1003" s="174">
        <f>Table1[[#This Row],[Calculations1]]/exchange_rate_2010</f>
        <v>17639.100324552972</v>
      </c>
      <c r="AE10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26885.406247590687</v>
      </c>
      <c r="AF1003" s="174">
        <f>Table1[[#This Row],[Calculations3]]/exchange_rate_2010</f>
        <v>587.97001081843246</v>
      </c>
      <c r="AG1003" s="110"/>
      <c r="AH1003" s="53"/>
      <c r="BD1003" s="36"/>
      <c r="BE1003" s="36"/>
      <c r="BF1003" s="36"/>
      <c r="BG1003" s="36"/>
      <c r="BH1003" s="36"/>
      <c r="BI1003" s="36"/>
      <c r="BJ1003" s="36"/>
      <c r="BK1003" s="48"/>
      <c r="BL1003" s="36"/>
      <c r="BM1003" s="36"/>
      <c r="BN1003" s="36"/>
      <c r="BO1003" s="36"/>
      <c r="BP1003" s="36"/>
      <c r="BQ1003" s="36"/>
      <c r="BR1003" s="36"/>
    </row>
    <row r="1004" spans="2:70" ht="15" customHeight="1">
      <c r="B1004" s="48">
        <v>1151</v>
      </c>
      <c r="C1004" s="48" t="s">
        <v>1703</v>
      </c>
      <c r="D1004" s="108">
        <v>902</v>
      </c>
      <c r="E1004" s="109" t="s">
        <v>2508</v>
      </c>
      <c r="F1004" s="109" t="s">
        <v>1814</v>
      </c>
      <c r="G1004" s="109" t="s">
        <v>481</v>
      </c>
      <c r="H1004" s="108" t="s">
        <v>2579</v>
      </c>
      <c r="I1004" s="108" t="s">
        <v>2966</v>
      </c>
      <c r="J1004" s="108" t="s">
        <v>2567</v>
      </c>
      <c r="K1004" s="108" t="s">
        <v>2859</v>
      </c>
      <c r="L1004" s="108">
        <v>5</v>
      </c>
      <c r="M1004" s="110" t="s">
        <v>2617</v>
      </c>
      <c r="N1004" s="111" t="s">
        <v>1717</v>
      </c>
      <c r="O1004" s="111"/>
      <c r="P1004" s="111" t="s">
        <v>576</v>
      </c>
      <c r="Q1004" s="111">
        <v>1</v>
      </c>
      <c r="R1004" s="109"/>
      <c r="S1004" s="109"/>
      <c r="T1004" s="109" t="s">
        <v>31</v>
      </c>
      <c r="U1004" s="108">
        <v>3</v>
      </c>
      <c r="V1004" s="109">
        <v>2008</v>
      </c>
      <c r="W1004" s="108"/>
      <c r="X1004" s="109">
        <v>0.3</v>
      </c>
      <c r="Y1004" s="174">
        <f>Table1[[#This Row],[ExpenditureDetails3]]*100000</f>
        <v>30000</v>
      </c>
      <c r="Z1004" s="174">
        <f>Table1[[#This Row],[ExpenditureDetails4]]/Table1[[#This Row],[Component detail 4]]</f>
        <v>30000</v>
      </c>
      <c r="AA1004" s="109">
        <v>1</v>
      </c>
      <c r="AB1004" s="109"/>
      <c r="AC1004" s="174">
        <f>IF(ISNUMBER([ExpenditureDetails4]),[ExpenditureDetails4]*HLOOKUP([ExpenditureDetails1],'Currency Conversion'!$A$6:$BE$45,19,FALSE),"No Data")</f>
        <v>34422.092493132339</v>
      </c>
      <c r="AD1004" s="174">
        <f>Table1[[#This Row],[Calculations1]]/exchange_rate_2010</f>
        <v>752.79346382924075</v>
      </c>
      <c r="AE10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1004" s="174">
        <f>Table1[[#This Row],[Calculations3]]/exchange_rate_2010</f>
        <v>752.79346382924075</v>
      </c>
      <c r="AG1004" s="110"/>
      <c r="AH1004" s="53"/>
      <c r="BD1004" s="36"/>
      <c r="BE1004" s="36"/>
      <c r="BF1004" s="36"/>
      <c r="BG1004" s="36"/>
      <c r="BH1004" s="36"/>
      <c r="BI1004" s="36"/>
      <c r="BJ1004" s="36"/>
      <c r="BK1004" s="48"/>
      <c r="BL1004" s="36"/>
      <c r="BM1004" s="36"/>
      <c r="BN1004" s="36"/>
      <c r="BO1004" s="36"/>
      <c r="BP1004" s="36"/>
      <c r="BQ1004" s="36"/>
      <c r="BR1004" s="36"/>
    </row>
    <row r="1005" spans="2:70" ht="15" customHeight="1">
      <c r="B1005" s="48">
        <v>1152</v>
      </c>
      <c r="C1005" s="48" t="s">
        <v>1703</v>
      </c>
      <c r="D1005" s="108">
        <v>902</v>
      </c>
      <c r="E1005" s="109" t="s">
        <v>2508</v>
      </c>
      <c r="F1005" s="109" t="s">
        <v>1814</v>
      </c>
      <c r="G1005" s="109" t="s">
        <v>481</v>
      </c>
      <c r="H1005" s="108" t="s">
        <v>2579</v>
      </c>
      <c r="I1005" s="108" t="s">
        <v>2966</v>
      </c>
      <c r="J1005" s="108" t="s">
        <v>2567</v>
      </c>
      <c r="K1005" s="108" t="s">
        <v>2859</v>
      </c>
      <c r="L1005" s="108">
        <v>5</v>
      </c>
      <c r="M1005" s="110" t="s">
        <v>2617</v>
      </c>
      <c r="N1005" s="111" t="s">
        <v>1722</v>
      </c>
      <c r="O1005" s="111"/>
      <c r="P1005" s="111" t="s">
        <v>829</v>
      </c>
      <c r="Q1005" s="111">
        <v>1</v>
      </c>
      <c r="R1005" s="109"/>
      <c r="S1005" s="109"/>
      <c r="T1005" s="109" t="s">
        <v>24</v>
      </c>
      <c r="U1005" s="108">
        <v>4</v>
      </c>
      <c r="V1005" s="109">
        <v>2009</v>
      </c>
      <c r="W1005" s="108">
        <f>IF(Table1[[#This Row],[ExpenditureDetails1]]=2010,1,(2010-Table1[[#This Row],[ExpenditureDetails1]]))</f>
        <v>1</v>
      </c>
      <c r="X1005" s="109">
        <v>0.01</v>
      </c>
      <c r="Y1005" s="174">
        <f>Table1[[#This Row],[ExpenditureDetails3]]*100000</f>
        <v>1000</v>
      </c>
      <c r="Z1005" s="174">
        <f>Table1[[#This Row],[ExpenditureDetails4]]/Table1[[#This Row],[Component detail 4]]</f>
        <v>1000</v>
      </c>
      <c r="AA1005" s="109">
        <v>1</v>
      </c>
      <c r="AB1005" s="109" t="s">
        <v>26</v>
      </c>
      <c r="AC1005" s="174">
        <f>IF(ISNUMBER([ExpenditureDetails4]),[ExpenditureDetails4]*HLOOKUP([ExpenditureDetails1],'Currency Conversion'!$A$6:$BE$45,19,FALSE),"No Data")</f>
        <v>1075.4162499036274</v>
      </c>
      <c r="AD1005" s="174">
        <f>Table1[[#This Row],[Calculations1]]/exchange_rate_2010</f>
        <v>23.518800432737294</v>
      </c>
      <c r="AE10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1005" s="174">
        <f>Table1[[#This Row],[Calculations3]]/exchange_rate_2010</f>
        <v>23.518800432737294</v>
      </c>
      <c r="AG1005" s="110"/>
      <c r="AH1005" s="53"/>
      <c r="BD1005" s="36"/>
      <c r="BE1005" s="36"/>
      <c r="BF1005" s="36"/>
      <c r="BG1005" s="36"/>
      <c r="BH1005" s="36"/>
      <c r="BI1005" s="36"/>
      <c r="BJ1005" s="36"/>
      <c r="BK1005" s="48"/>
      <c r="BL1005" s="36"/>
      <c r="BM1005" s="36"/>
      <c r="BN1005" s="36"/>
      <c r="BO1005" s="36"/>
      <c r="BP1005" s="36"/>
      <c r="BQ1005" s="36"/>
      <c r="BR1005" s="36"/>
    </row>
    <row r="1006" spans="2:70" ht="15" customHeight="1">
      <c r="B1006" s="48">
        <v>1157</v>
      </c>
      <c r="C1006" s="48" t="s">
        <v>1703</v>
      </c>
      <c r="D1006" s="108">
        <v>902</v>
      </c>
      <c r="E1006" s="109" t="s">
        <v>2508</v>
      </c>
      <c r="F1006" s="109" t="s">
        <v>1814</v>
      </c>
      <c r="G1006" s="109" t="s">
        <v>481</v>
      </c>
      <c r="H1006" s="108" t="s">
        <v>2579</v>
      </c>
      <c r="I1006" s="108" t="s">
        <v>2966</v>
      </c>
      <c r="J1006" s="108" t="s">
        <v>2567</v>
      </c>
      <c r="K1006" s="108" t="s">
        <v>2859</v>
      </c>
      <c r="L1006" s="108">
        <v>5</v>
      </c>
      <c r="M1006" s="110" t="s">
        <v>2617</v>
      </c>
      <c r="N1006" s="111" t="s">
        <v>2474</v>
      </c>
      <c r="O1006" s="111"/>
      <c r="P1006" s="111" t="s">
        <v>532</v>
      </c>
      <c r="Q1006" s="111">
        <v>1</v>
      </c>
      <c r="R1006" s="109"/>
      <c r="S1006" s="109"/>
      <c r="T1006" s="109" t="s">
        <v>31</v>
      </c>
      <c r="U1006" s="108">
        <v>3</v>
      </c>
      <c r="V1006" s="109">
        <v>2008</v>
      </c>
      <c r="W1006" s="108"/>
      <c r="X1006" s="109">
        <v>1.4999999999999999E-2</v>
      </c>
      <c r="Y1006" s="174">
        <f>Table1[[#This Row],[ExpenditureDetails3]]*100000</f>
        <v>1500</v>
      </c>
      <c r="Z1006" s="174">
        <f>Table1[[#This Row],[ExpenditureDetails4]]/Table1[[#This Row],[Component detail 4]]</f>
        <v>1500</v>
      </c>
      <c r="AA1006" s="109">
        <v>1</v>
      </c>
      <c r="AB1006" s="109"/>
      <c r="AC1006" s="174">
        <f>IF(ISNUMBER([ExpenditureDetails4]),[ExpenditureDetails4]*HLOOKUP([ExpenditureDetails1],'Currency Conversion'!$A$6:$BE$45,19,FALSE),"No Data")</f>
        <v>1721.104624656617</v>
      </c>
      <c r="AD1006" s="174">
        <f>Table1[[#This Row],[Calculations1]]/exchange_rate_2010</f>
        <v>37.639673191462037</v>
      </c>
      <c r="AE10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1721.104624656617</v>
      </c>
      <c r="AF1006" s="174">
        <f>Table1[[#This Row],[Calculations3]]/exchange_rate_2010</f>
        <v>37.639673191462037</v>
      </c>
      <c r="AG1006" s="110"/>
      <c r="AH1006" s="53"/>
      <c r="BD1006" s="36"/>
      <c r="BE1006" s="36"/>
      <c r="BF1006" s="36"/>
      <c r="BG1006" s="36"/>
      <c r="BH1006" s="36"/>
      <c r="BI1006" s="36"/>
      <c r="BJ1006" s="36"/>
      <c r="BK1006" s="48"/>
      <c r="BL1006" s="36"/>
      <c r="BM1006" s="36"/>
      <c r="BN1006" s="36"/>
      <c r="BO1006" s="36"/>
      <c r="BP1006" s="36"/>
      <c r="BQ1006" s="36"/>
      <c r="BR1006" s="36"/>
    </row>
    <row r="1007" spans="2:70" ht="15" customHeight="1">
      <c r="B1007" s="48">
        <v>1158</v>
      </c>
      <c r="C1007" s="48" t="s">
        <v>1703</v>
      </c>
      <c r="D1007" s="108">
        <v>902</v>
      </c>
      <c r="E1007" s="109" t="s">
        <v>2508</v>
      </c>
      <c r="F1007" s="109" t="s">
        <v>1814</v>
      </c>
      <c r="G1007" s="109" t="s">
        <v>481</v>
      </c>
      <c r="H1007" s="108" t="s">
        <v>2579</v>
      </c>
      <c r="I1007" s="108" t="s">
        <v>2966</v>
      </c>
      <c r="J1007" s="108" t="s">
        <v>2567</v>
      </c>
      <c r="K1007" s="108" t="s">
        <v>2859</v>
      </c>
      <c r="L1007" s="108">
        <v>5</v>
      </c>
      <c r="M1007" s="110" t="s">
        <v>2617</v>
      </c>
      <c r="N1007" s="111" t="s">
        <v>2472</v>
      </c>
      <c r="O1007" s="111"/>
      <c r="P1007" s="111" t="s">
        <v>828</v>
      </c>
      <c r="Q1007" s="111">
        <v>1</v>
      </c>
      <c r="R1007" s="109"/>
      <c r="S1007" s="109"/>
      <c r="T1007" s="109" t="s">
        <v>24</v>
      </c>
      <c r="U1007" s="108">
        <v>4</v>
      </c>
      <c r="V1007" s="109">
        <v>2009</v>
      </c>
      <c r="W1007" s="108">
        <f>IF(Table1[[#This Row],[ExpenditureDetails1]]=2010,1,(2010-Table1[[#This Row],[ExpenditureDetails1]]))</f>
        <v>1</v>
      </c>
      <c r="X1007" s="109">
        <v>0.05</v>
      </c>
      <c r="Y1007" s="174">
        <f>Table1[[#This Row],[ExpenditureDetails3]]*100000</f>
        <v>5000</v>
      </c>
      <c r="Z1007" s="174">
        <f>Table1[[#This Row],[ExpenditureDetails4]]/Table1[[#This Row],[Component detail 4]]</f>
        <v>5000</v>
      </c>
      <c r="AA1007" s="109">
        <v>1</v>
      </c>
      <c r="AB1007" s="109" t="s">
        <v>26</v>
      </c>
      <c r="AC1007" s="174">
        <f>IF(ISNUMBER([ExpenditureDetails4]),[ExpenditureDetails4]*HLOOKUP([ExpenditureDetails1],'Currency Conversion'!$A$6:$BE$45,19,FALSE),"No Data")</f>
        <v>5377.0812495181372</v>
      </c>
      <c r="AD1007" s="174">
        <f>Table1[[#This Row],[Calculations1]]/exchange_rate_2010</f>
        <v>117.59400216368648</v>
      </c>
      <c r="AE10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5377.0812495181372</v>
      </c>
      <c r="AF1007" s="174">
        <f>Table1[[#This Row],[Calculations3]]/exchange_rate_2010</f>
        <v>117.59400216368648</v>
      </c>
      <c r="AG1007" s="110"/>
      <c r="AH1007" s="53"/>
      <c r="BD1007" s="36"/>
      <c r="BE1007" s="36"/>
      <c r="BF1007" s="36"/>
      <c r="BG1007" s="36"/>
      <c r="BH1007" s="36"/>
      <c r="BI1007" s="36"/>
      <c r="BJ1007" s="36"/>
      <c r="BK1007" s="48"/>
      <c r="BL1007" s="36"/>
      <c r="BM1007" s="36"/>
      <c r="BN1007" s="36"/>
      <c r="BO1007" s="36"/>
      <c r="BP1007" s="36"/>
      <c r="BQ1007" s="36"/>
      <c r="BR1007" s="36"/>
    </row>
    <row r="1008" spans="2:70" ht="15" customHeight="1">
      <c r="B1008" s="48">
        <v>1160</v>
      </c>
      <c r="C1008" s="48" t="s">
        <v>1703</v>
      </c>
      <c r="D1008" s="108">
        <v>902</v>
      </c>
      <c r="E1008" s="109" t="s">
        <v>2508</v>
      </c>
      <c r="F1008" s="109" t="s">
        <v>1814</v>
      </c>
      <c r="G1008" s="109" t="s">
        <v>481</v>
      </c>
      <c r="H1008" s="108" t="s">
        <v>2579</v>
      </c>
      <c r="I1008" s="108" t="s">
        <v>2966</v>
      </c>
      <c r="J1008" s="108" t="s">
        <v>2567</v>
      </c>
      <c r="K1008" s="108" t="s">
        <v>2859</v>
      </c>
      <c r="L1008" s="108">
        <v>5</v>
      </c>
      <c r="M1008" s="110" t="s">
        <v>2617</v>
      </c>
      <c r="N1008" s="111" t="s">
        <v>2474</v>
      </c>
      <c r="O1008" s="111"/>
      <c r="P1008" s="111" t="s">
        <v>833</v>
      </c>
      <c r="Q1008" s="111">
        <v>1</v>
      </c>
      <c r="R1008" s="109"/>
      <c r="S1008" s="109"/>
      <c r="T1008" s="109" t="s">
        <v>31</v>
      </c>
      <c r="U1008" s="108">
        <v>3</v>
      </c>
      <c r="V1008" s="109">
        <v>2008</v>
      </c>
      <c r="W1008" s="108"/>
      <c r="X1008" s="109">
        <v>0.01</v>
      </c>
      <c r="Y1008" s="174">
        <f>Table1[[#This Row],[ExpenditureDetails3]]*100000</f>
        <v>1000</v>
      </c>
      <c r="Z1008" s="174">
        <f>Table1[[#This Row],[ExpenditureDetails4]]/Table1[[#This Row],[Component detail 4]]</f>
        <v>1000</v>
      </c>
      <c r="AA1008" s="109">
        <v>1</v>
      </c>
      <c r="AB1008" s="109"/>
      <c r="AC1008" s="174">
        <f>IF(ISNUMBER([ExpenditureDetails4]),[ExpenditureDetails4]*HLOOKUP([ExpenditureDetails1],'Currency Conversion'!$A$6:$BE$45,19,FALSE),"No Data")</f>
        <v>1147.4030831044113</v>
      </c>
      <c r="AD1008" s="174">
        <f>Table1[[#This Row],[Calculations1]]/exchange_rate_2010</f>
        <v>25.09311546097469</v>
      </c>
      <c r="AE10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1008" s="174">
        <f>Table1[[#This Row],[Calculations3]]/exchange_rate_2010</f>
        <v>25.09311546097469</v>
      </c>
      <c r="AG1008" s="110"/>
      <c r="AH1008" s="53"/>
      <c r="BD1008" s="36"/>
      <c r="BE1008" s="36"/>
      <c r="BF1008" s="36"/>
      <c r="BG1008" s="36"/>
      <c r="BH1008" s="36"/>
      <c r="BI1008" s="36"/>
      <c r="BJ1008" s="36"/>
      <c r="BK1008" s="48"/>
      <c r="BL1008" s="36"/>
      <c r="BM1008" s="36"/>
      <c r="BN1008" s="36"/>
      <c r="BO1008" s="36"/>
      <c r="BP1008" s="36"/>
      <c r="BQ1008" s="36"/>
      <c r="BR1008" s="36"/>
    </row>
    <row r="1009" spans="2:70" ht="15" customHeight="1">
      <c r="B1009" s="48">
        <v>1161</v>
      </c>
      <c r="C1009" s="48" t="s">
        <v>1703</v>
      </c>
      <c r="D1009" s="108">
        <v>902</v>
      </c>
      <c r="E1009" s="109" t="s">
        <v>2508</v>
      </c>
      <c r="F1009" s="109" t="s">
        <v>1814</v>
      </c>
      <c r="G1009" s="109" t="s">
        <v>481</v>
      </c>
      <c r="H1009" s="108" t="s">
        <v>2579</v>
      </c>
      <c r="I1009" s="108" t="s">
        <v>2966</v>
      </c>
      <c r="J1009" s="108" t="s">
        <v>2567</v>
      </c>
      <c r="K1009" s="108" t="s">
        <v>2859</v>
      </c>
      <c r="L1009" s="108">
        <v>5</v>
      </c>
      <c r="M1009" s="110" t="s">
        <v>2617</v>
      </c>
      <c r="N1009" s="111" t="s">
        <v>1721</v>
      </c>
      <c r="O1009" s="111"/>
      <c r="P1009" s="111" t="s">
        <v>830</v>
      </c>
      <c r="Q1009" s="111">
        <v>1</v>
      </c>
      <c r="R1009" s="109"/>
      <c r="S1009" s="109"/>
      <c r="T1009" s="109" t="s">
        <v>24</v>
      </c>
      <c r="U1009" s="108">
        <v>4</v>
      </c>
      <c r="V1009" s="109">
        <v>2009</v>
      </c>
      <c r="W1009" s="108">
        <f>IF(Table1[[#This Row],[ExpenditureDetails1]]=2010,1,(2010-Table1[[#This Row],[ExpenditureDetails1]]))</f>
        <v>1</v>
      </c>
      <c r="X1009" s="109">
        <v>0.01</v>
      </c>
      <c r="Y1009" s="174">
        <f>Table1[[#This Row],[ExpenditureDetails3]]*100000</f>
        <v>1000</v>
      </c>
      <c r="Z1009" s="174">
        <f>Table1[[#This Row],[ExpenditureDetails4]]/Table1[[#This Row],[Component detail 4]]</f>
        <v>1000</v>
      </c>
      <c r="AA1009" s="109">
        <v>1</v>
      </c>
      <c r="AB1009" s="109">
        <v>20</v>
      </c>
      <c r="AC1009" s="174">
        <f>IF(ISNUMBER([ExpenditureDetails4]),[ExpenditureDetails4]*HLOOKUP([ExpenditureDetails1],'Currency Conversion'!$A$6:$BE$45,19,FALSE),"No Data")</f>
        <v>1075.4162499036274</v>
      </c>
      <c r="AD1009" s="174">
        <f>Table1[[#This Row],[Calculations1]]/exchange_rate_2010</f>
        <v>23.518800432737294</v>
      </c>
      <c r="AE10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1009" s="174">
        <f>Table1[[#This Row],[Calculations3]]/exchange_rate_2010</f>
        <v>23.518800432737294</v>
      </c>
      <c r="AG1009" s="110"/>
      <c r="AH1009" s="53"/>
      <c r="BD1009" s="36"/>
      <c r="BE1009" s="36"/>
      <c r="BF1009" s="36"/>
      <c r="BG1009" s="36"/>
      <c r="BH1009" s="36"/>
      <c r="BI1009" s="36"/>
      <c r="BJ1009" s="36"/>
      <c r="BK1009" s="48"/>
      <c r="BL1009" s="36"/>
      <c r="BM1009" s="36"/>
      <c r="BN1009" s="36"/>
      <c r="BO1009" s="36"/>
      <c r="BP1009" s="36"/>
      <c r="BQ1009" s="36"/>
      <c r="BR1009" s="36"/>
    </row>
    <row r="1010" spans="2:70" ht="15" customHeight="1">
      <c r="B1010" s="48">
        <v>1163</v>
      </c>
      <c r="C1010" s="113" t="s">
        <v>1703</v>
      </c>
      <c r="D1010" s="108">
        <v>5730</v>
      </c>
      <c r="E1010" s="109" t="s">
        <v>2508</v>
      </c>
      <c r="F1010" s="109" t="s">
        <v>1818</v>
      </c>
      <c r="G1010" s="109" t="s">
        <v>2510</v>
      </c>
      <c r="H1010" s="108" t="s">
        <v>2525</v>
      </c>
      <c r="I1010" s="108" t="s">
        <v>2854</v>
      </c>
      <c r="J1010" s="108" t="s">
        <v>2852</v>
      </c>
      <c r="K1010" s="108" t="s">
        <v>2860</v>
      </c>
      <c r="L1010" s="108">
        <v>12</v>
      </c>
      <c r="M1010" s="110" t="s">
        <v>2618</v>
      </c>
      <c r="N1010" s="109" t="s">
        <v>1720</v>
      </c>
      <c r="O1010" s="111"/>
      <c r="P1010" s="111" t="s">
        <v>533</v>
      </c>
      <c r="Q1010" s="111">
        <v>1</v>
      </c>
      <c r="R1010" s="109"/>
      <c r="S1010" s="109"/>
      <c r="T1010" s="109" t="s">
        <v>31</v>
      </c>
      <c r="U1010" s="108">
        <v>3</v>
      </c>
      <c r="V1010" s="109">
        <v>2008</v>
      </c>
      <c r="W1010" s="108"/>
      <c r="X1010" s="109">
        <v>9.5299999999999996E-2</v>
      </c>
      <c r="Y1010" s="174">
        <f>Table1[[#This Row],[ExpenditureDetails3]]*100000</f>
        <v>9530</v>
      </c>
      <c r="Z1010" s="174">
        <f>Table1[[#This Row],[ExpenditureDetails4]]/Table1[[#This Row],[Component detail 4]]</f>
        <v>9530</v>
      </c>
      <c r="AA1010" s="109">
        <v>1</v>
      </c>
      <c r="AB1010" s="109"/>
      <c r="AC1010" s="174">
        <f>IF(ISNUMBER([ExpenditureDetails4]),[ExpenditureDetails4]*HLOOKUP([ExpenditureDetails1],'Currency Conversion'!$A$6:$BE$45,19,FALSE),"No Data")</f>
        <v>10934.751381985039</v>
      </c>
      <c r="AD1010" s="174">
        <f>Table1[[#This Row],[Calculations1]]/exchange_rate_2010</f>
        <v>239.13739034308878</v>
      </c>
      <c r="AE10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1010" s="174">
        <f>Table1[[#This Row],[Calculations3]]/exchange_rate_2010</f>
        <v>239.13739034308878</v>
      </c>
      <c r="AG1010" s="110"/>
      <c r="AH1010" s="53"/>
      <c r="BD1010" s="36"/>
      <c r="BE1010" s="36"/>
      <c r="BF1010" s="36"/>
      <c r="BG1010" s="36"/>
      <c r="BH1010" s="36"/>
      <c r="BI1010" s="36"/>
      <c r="BJ1010" s="36"/>
      <c r="BK1010" s="48"/>
      <c r="BL1010" s="36"/>
      <c r="BM1010" s="36"/>
      <c r="BN1010" s="36"/>
      <c r="BO1010" s="36"/>
      <c r="BP1010" s="36"/>
      <c r="BQ1010" s="36"/>
      <c r="BR1010" s="36"/>
    </row>
    <row r="1011" spans="2:70" ht="15" customHeight="1">
      <c r="B1011" s="48">
        <v>1165</v>
      </c>
      <c r="C1011" s="113" t="s">
        <v>1703</v>
      </c>
      <c r="D1011" s="108">
        <v>5730</v>
      </c>
      <c r="E1011" s="109" t="s">
        <v>2508</v>
      </c>
      <c r="F1011" s="109" t="s">
        <v>1818</v>
      </c>
      <c r="G1011" s="109" t="s">
        <v>2510</v>
      </c>
      <c r="H1011" s="108" t="s">
        <v>2525</v>
      </c>
      <c r="I1011" s="108" t="s">
        <v>2854</v>
      </c>
      <c r="J1011" s="108" t="s">
        <v>2852</v>
      </c>
      <c r="K1011" s="108" t="s">
        <v>2860</v>
      </c>
      <c r="L1011" s="108">
        <v>12</v>
      </c>
      <c r="M1011" s="110" t="s">
        <v>2618</v>
      </c>
      <c r="N1011" s="111" t="s">
        <v>2554</v>
      </c>
      <c r="O1011" s="111"/>
      <c r="P1011" s="111"/>
      <c r="Q1011" s="111">
        <v>1</v>
      </c>
      <c r="R1011" s="109" t="s">
        <v>26</v>
      </c>
      <c r="S1011" s="109"/>
      <c r="T1011" s="109" t="s">
        <v>7</v>
      </c>
      <c r="U1011" s="108">
        <v>1</v>
      </c>
      <c r="V1011" s="109">
        <v>2009</v>
      </c>
      <c r="W1011" s="108">
        <f>IF(Table1[[#This Row],[ExpenditureDetails1]]=2010,1,(2010-Table1[[#This Row],[ExpenditureDetails1]]))</f>
        <v>1</v>
      </c>
      <c r="X1011" s="109">
        <v>50.74</v>
      </c>
      <c r="Y1011" s="174">
        <f>Table1[[#This Row],[ExpenditureDetails3]]*100000</f>
        <v>5074000</v>
      </c>
      <c r="Z1011" s="174">
        <f>Table1[[#This Row],[ExpenditureDetails4]]/Table1[[#This Row],[Component detail 4]]</f>
        <v>5074000</v>
      </c>
      <c r="AA1011" s="109">
        <v>1</v>
      </c>
      <c r="AB1011" s="109">
        <v>30</v>
      </c>
      <c r="AC1011" s="174">
        <f>IF(ISNUMBER([ExpenditureDetails4]),[ExpenditureDetails4]*HLOOKUP([ExpenditureDetails1],'Currency Conversion'!$A$6:$BE$45,19,FALSE),"No Data")</f>
        <v>5456662.0520110056</v>
      </c>
      <c r="AD1011" s="174">
        <f>Table1[[#This Row],[Calculations1]]/exchange_rate_2010</f>
        <v>119334.39339570903</v>
      </c>
      <c r="AE10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181888.73506703353</v>
      </c>
      <c r="AF1011" s="174">
        <f>Table1[[#This Row],[Calculations3]]/exchange_rate_2010</f>
        <v>3977.8131131903015</v>
      </c>
      <c r="AG1011" s="110"/>
      <c r="AH1011" s="53"/>
      <c r="BD1011" s="36"/>
      <c r="BE1011" s="36"/>
      <c r="BF1011" s="36"/>
      <c r="BG1011" s="36"/>
      <c r="BH1011" s="36"/>
      <c r="BI1011" s="36"/>
      <c r="BJ1011" s="36"/>
      <c r="BK1011" s="48"/>
      <c r="BL1011" s="36"/>
      <c r="BM1011" s="36"/>
      <c r="BN1011" s="36"/>
      <c r="BO1011" s="36"/>
      <c r="BP1011" s="36"/>
      <c r="BQ1011" s="36"/>
      <c r="BR1011" s="36"/>
    </row>
    <row r="1012" spans="2:70" ht="15" customHeight="1">
      <c r="B1012" s="48">
        <v>1166</v>
      </c>
      <c r="C1012" s="48" t="s">
        <v>1703</v>
      </c>
      <c r="D1012" s="108">
        <v>5730</v>
      </c>
      <c r="E1012" s="109" t="s">
        <v>2508</v>
      </c>
      <c r="F1012" s="109" t="s">
        <v>1818</v>
      </c>
      <c r="G1012" s="109" t="s">
        <v>2510</v>
      </c>
      <c r="H1012" s="108" t="s">
        <v>2525</v>
      </c>
      <c r="I1012" s="108" t="s">
        <v>2854</v>
      </c>
      <c r="J1012" s="108" t="s">
        <v>2852</v>
      </c>
      <c r="K1012" s="108" t="s">
        <v>2860</v>
      </c>
      <c r="L1012" s="108">
        <v>12</v>
      </c>
      <c r="M1012" s="110" t="s">
        <v>2618</v>
      </c>
      <c r="N1012" s="109" t="s">
        <v>1729</v>
      </c>
      <c r="O1012" s="109" t="s">
        <v>519</v>
      </c>
      <c r="P1012" s="109" t="s">
        <v>1510</v>
      </c>
      <c r="Q1012" s="111">
        <v>1</v>
      </c>
      <c r="R1012" s="109"/>
      <c r="S1012" s="109"/>
      <c r="T1012" s="109" t="s">
        <v>7</v>
      </c>
      <c r="U1012" s="108">
        <v>1</v>
      </c>
      <c r="V1012" s="109">
        <v>1990</v>
      </c>
      <c r="W1012" s="108">
        <f>IF(Table1[[#This Row],[ExpenditureDetails1]]=2010,1,(2010-Table1[[#This Row],[ExpenditureDetails1]]))</f>
        <v>20</v>
      </c>
      <c r="X1012" s="109">
        <v>0.2</v>
      </c>
      <c r="Y1012" s="174">
        <f>Table1[[#This Row],[ExpenditureDetails3]]*100000</f>
        <v>20000</v>
      </c>
      <c r="Z1012" s="174">
        <f>Table1[[#This Row],[ExpenditureDetails4]]/Table1[[#This Row],[Component detail 4]]</f>
        <v>20000</v>
      </c>
      <c r="AA1012" s="109">
        <v>2</v>
      </c>
      <c r="AB1012" s="109">
        <v>10</v>
      </c>
      <c r="AC1012" s="174">
        <f>IF(ISNUMBER([ExpenditureDetails4]),[ExpenditureDetails4]*HLOOKUP([ExpenditureDetails1],'Currency Conversion'!$A$6:$BE$45,19,FALSE),"No Data")</f>
        <v>77764.862542584146</v>
      </c>
      <c r="AD1012" s="174">
        <f>Table1[[#This Row],[Calculations1]]/exchange_rate_2010</f>
        <v>1700.6775590216189</v>
      </c>
      <c r="AE10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1012" s="174">
        <f>Table1[[#This Row],[Calculations3]]/exchange_rate_2010</f>
        <v>170.06775590216188</v>
      </c>
      <c r="AG1012" s="110"/>
      <c r="AH1012" s="53"/>
      <c r="BD1012" s="36"/>
      <c r="BE1012" s="36"/>
      <c r="BF1012" s="36"/>
      <c r="BG1012" s="36"/>
      <c r="BH1012" s="36"/>
      <c r="BI1012" s="36"/>
      <c r="BJ1012" s="36"/>
      <c r="BK1012" s="48"/>
      <c r="BL1012" s="36"/>
      <c r="BM1012" s="36"/>
      <c r="BN1012" s="36"/>
      <c r="BO1012" s="36"/>
      <c r="BP1012" s="36"/>
      <c r="BQ1012" s="36"/>
      <c r="BR1012" s="36"/>
    </row>
    <row r="1013" spans="2:70" ht="15" customHeight="1">
      <c r="B1013" s="48">
        <v>1167</v>
      </c>
      <c r="C1013" s="48" t="s">
        <v>1703</v>
      </c>
      <c r="D1013" s="108">
        <v>5730</v>
      </c>
      <c r="E1013" s="109" t="s">
        <v>2508</v>
      </c>
      <c r="F1013" s="109" t="s">
        <v>1818</v>
      </c>
      <c r="G1013" s="109" t="s">
        <v>2510</v>
      </c>
      <c r="H1013" s="108" t="s">
        <v>2525</v>
      </c>
      <c r="I1013" s="108" t="s">
        <v>2854</v>
      </c>
      <c r="J1013" s="108" t="s">
        <v>2852</v>
      </c>
      <c r="K1013" s="108" t="s">
        <v>2860</v>
      </c>
      <c r="L1013" s="108">
        <v>12</v>
      </c>
      <c r="M1013" s="110" t="s">
        <v>2618</v>
      </c>
      <c r="N1013" s="109" t="s">
        <v>1729</v>
      </c>
      <c r="O1013" s="109" t="s">
        <v>519</v>
      </c>
      <c r="P1013" s="109" t="s">
        <v>1512</v>
      </c>
      <c r="Q1013" s="111">
        <v>1</v>
      </c>
      <c r="R1013" s="109"/>
      <c r="S1013" s="109"/>
      <c r="T1013" s="109" t="s">
        <v>7</v>
      </c>
      <c r="U1013" s="108">
        <v>1</v>
      </c>
      <c r="V1013" s="109">
        <v>1995</v>
      </c>
      <c r="W1013" s="108">
        <f>IF(Table1[[#This Row],[ExpenditureDetails1]]=2010,1,(2010-Table1[[#This Row],[ExpenditureDetails1]]))</f>
        <v>15</v>
      </c>
      <c r="X1013" s="109">
        <v>0.25</v>
      </c>
      <c r="Y1013" s="174">
        <f>Table1[[#This Row],[ExpenditureDetails3]]*100000</f>
        <v>25000</v>
      </c>
      <c r="Z1013" s="174">
        <f>Table1[[#This Row],[ExpenditureDetails4]]/Table1[[#This Row],[Component detail 4]]</f>
        <v>25000</v>
      </c>
      <c r="AA1013" s="109">
        <v>2</v>
      </c>
      <c r="AB1013" s="109">
        <v>10</v>
      </c>
      <c r="AC1013" s="174">
        <f>IF(ISNUMBER([ExpenditureDetails4]),[ExpenditureDetails4]*HLOOKUP([ExpenditureDetails1],'Currency Conversion'!$A$6:$BE$45,19,FALSE),"No Data")</f>
        <v>58665.37691416248</v>
      </c>
      <c r="AD1013" s="174">
        <f>Table1[[#This Row],[Calculations1]]/exchange_rate_2010</f>
        <v>1282.9816288150241</v>
      </c>
      <c r="AE10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5866.537691416248</v>
      </c>
      <c r="AF1013" s="174">
        <f>Table1[[#This Row],[Calculations3]]/exchange_rate_2010</f>
        <v>128.29816288150244</v>
      </c>
      <c r="AG1013" s="110"/>
      <c r="AH1013" s="53"/>
      <c r="BD1013" s="36"/>
      <c r="BE1013" s="36"/>
      <c r="BF1013" s="36"/>
      <c r="BG1013" s="36"/>
      <c r="BH1013" s="36"/>
      <c r="BI1013" s="36"/>
      <c r="BJ1013" s="36"/>
      <c r="BK1013" s="48"/>
      <c r="BL1013" s="36"/>
      <c r="BM1013" s="36"/>
      <c r="BN1013" s="36"/>
      <c r="BO1013" s="36"/>
      <c r="BP1013" s="36"/>
      <c r="BQ1013" s="36"/>
      <c r="BR1013" s="36"/>
    </row>
    <row r="1014" spans="2:70" ht="15" customHeight="1">
      <c r="B1014" s="48">
        <v>1168</v>
      </c>
      <c r="C1014" s="48" t="s">
        <v>1703</v>
      </c>
      <c r="D1014" s="108">
        <v>5730</v>
      </c>
      <c r="E1014" s="109" t="s">
        <v>2508</v>
      </c>
      <c r="F1014" s="109" t="s">
        <v>1818</v>
      </c>
      <c r="G1014" s="109" t="s">
        <v>2510</v>
      </c>
      <c r="H1014" s="108" t="s">
        <v>2525</v>
      </c>
      <c r="I1014" s="108" t="s">
        <v>2854</v>
      </c>
      <c r="J1014" s="108" t="s">
        <v>2852</v>
      </c>
      <c r="K1014" s="108" t="s">
        <v>2860</v>
      </c>
      <c r="L1014" s="108">
        <v>12</v>
      </c>
      <c r="M1014" s="110" t="s">
        <v>2618</v>
      </c>
      <c r="N1014" s="109" t="s">
        <v>1729</v>
      </c>
      <c r="O1014" s="109" t="s">
        <v>519</v>
      </c>
      <c r="P1014" s="109" t="s">
        <v>1513</v>
      </c>
      <c r="Q1014" s="111">
        <v>1</v>
      </c>
      <c r="R1014" s="109"/>
      <c r="S1014" s="109"/>
      <c r="T1014" s="109" t="s">
        <v>7</v>
      </c>
      <c r="U1014" s="108">
        <v>1</v>
      </c>
      <c r="V1014" s="109">
        <v>1990</v>
      </c>
      <c r="W1014" s="108">
        <f>IF(Table1[[#This Row],[ExpenditureDetails1]]=2010,1,(2010-Table1[[#This Row],[ExpenditureDetails1]]))</f>
        <v>20</v>
      </c>
      <c r="X1014" s="109">
        <v>0.2</v>
      </c>
      <c r="Y1014" s="174">
        <f>Table1[[#This Row],[ExpenditureDetails3]]*100000</f>
        <v>20000</v>
      </c>
      <c r="Z1014" s="174">
        <f>Table1[[#This Row],[ExpenditureDetails4]]/Table1[[#This Row],[Component detail 4]]</f>
        <v>20000</v>
      </c>
      <c r="AA1014" s="109">
        <v>2</v>
      </c>
      <c r="AB1014" s="109">
        <v>10</v>
      </c>
      <c r="AC1014" s="174">
        <f>IF(ISNUMBER([ExpenditureDetails4]),[ExpenditureDetails4]*HLOOKUP([ExpenditureDetails1],'Currency Conversion'!$A$6:$BE$45,19,FALSE),"No Data")</f>
        <v>77764.862542584146</v>
      </c>
      <c r="AD1014" s="174">
        <f>Table1[[#This Row],[Calculations1]]/exchange_rate_2010</f>
        <v>1700.6775590216189</v>
      </c>
      <c r="AE10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1014" s="174">
        <f>Table1[[#This Row],[Calculations3]]/exchange_rate_2010</f>
        <v>170.06775590216188</v>
      </c>
      <c r="AG1014" s="110"/>
      <c r="AH1014" s="53"/>
      <c r="BD1014" s="36"/>
      <c r="BE1014" s="36"/>
      <c r="BF1014" s="36"/>
      <c r="BG1014" s="36"/>
      <c r="BH1014" s="36"/>
      <c r="BI1014" s="36"/>
      <c r="BJ1014" s="36"/>
      <c r="BK1014" s="48"/>
      <c r="BL1014" s="36"/>
      <c r="BM1014" s="36"/>
      <c r="BN1014" s="36"/>
      <c r="BO1014" s="36"/>
      <c r="BP1014" s="36"/>
      <c r="BQ1014" s="36"/>
      <c r="BR1014" s="36"/>
    </row>
    <row r="1015" spans="2:70" ht="15" customHeight="1">
      <c r="B1015" s="48">
        <v>1169</v>
      </c>
      <c r="C1015" s="48" t="s">
        <v>1703</v>
      </c>
      <c r="D1015" s="108">
        <v>5730</v>
      </c>
      <c r="E1015" s="109" t="s">
        <v>2508</v>
      </c>
      <c r="F1015" s="109" t="s">
        <v>1818</v>
      </c>
      <c r="G1015" s="109" t="s">
        <v>2510</v>
      </c>
      <c r="H1015" s="108" t="s">
        <v>2525</v>
      </c>
      <c r="I1015" s="108" t="s">
        <v>2854</v>
      </c>
      <c r="J1015" s="108" t="s">
        <v>2852</v>
      </c>
      <c r="K1015" s="108" t="s">
        <v>2860</v>
      </c>
      <c r="L1015" s="108">
        <v>12</v>
      </c>
      <c r="M1015" s="110" t="s">
        <v>2618</v>
      </c>
      <c r="N1015" s="109" t="s">
        <v>1729</v>
      </c>
      <c r="O1015" s="109" t="s">
        <v>519</v>
      </c>
      <c r="P1015" s="109" t="s">
        <v>1514</v>
      </c>
      <c r="Q1015" s="111">
        <v>1</v>
      </c>
      <c r="R1015" s="109"/>
      <c r="S1015" s="109"/>
      <c r="T1015" s="109" t="s">
        <v>7</v>
      </c>
      <c r="U1015" s="108">
        <v>1</v>
      </c>
      <c r="V1015" s="109">
        <v>1995</v>
      </c>
      <c r="W1015" s="108">
        <f>IF(Table1[[#This Row],[ExpenditureDetails1]]=2010,1,(2010-Table1[[#This Row],[ExpenditureDetails1]]))</f>
        <v>15</v>
      </c>
      <c r="X1015" s="109">
        <v>0.25</v>
      </c>
      <c r="Y1015" s="174">
        <f>Table1[[#This Row],[ExpenditureDetails3]]*100000</f>
        <v>25000</v>
      </c>
      <c r="Z1015" s="174">
        <f>Table1[[#This Row],[ExpenditureDetails4]]/Table1[[#This Row],[Component detail 4]]</f>
        <v>25000</v>
      </c>
      <c r="AA1015" s="109">
        <v>2</v>
      </c>
      <c r="AB1015" s="109">
        <v>10</v>
      </c>
      <c r="AC1015" s="174">
        <f>IF(ISNUMBER([ExpenditureDetails4]),[ExpenditureDetails4]*HLOOKUP([ExpenditureDetails1],'Currency Conversion'!$A$6:$BE$45,19,FALSE),"No Data")</f>
        <v>58665.37691416248</v>
      </c>
      <c r="AD1015" s="174">
        <f>Table1[[#This Row],[Calculations1]]/exchange_rate_2010</f>
        <v>1282.9816288150241</v>
      </c>
      <c r="AE10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5866.537691416248</v>
      </c>
      <c r="AF1015" s="174">
        <f>Table1[[#This Row],[Calculations3]]/exchange_rate_2010</f>
        <v>128.29816288150244</v>
      </c>
      <c r="AG1015" s="110"/>
      <c r="AH1015" s="53"/>
      <c r="BD1015" s="36"/>
      <c r="BE1015" s="36"/>
      <c r="BF1015" s="36"/>
      <c r="BG1015" s="36"/>
      <c r="BH1015" s="36"/>
      <c r="BI1015" s="36"/>
      <c r="BJ1015" s="36"/>
      <c r="BK1015" s="48"/>
      <c r="BL1015" s="36"/>
      <c r="BM1015" s="36"/>
      <c r="BN1015" s="36"/>
      <c r="BO1015" s="36"/>
      <c r="BP1015" s="36"/>
      <c r="BQ1015" s="36"/>
      <c r="BR1015" s="36"/>
    </row>
    <row r="1016" spans="2:70" ht="15" customHeight="1">
      <c r="B1016" s="48">
        <v>1170</v>
      </c>
      <c r="C1016" s="48" t="s">
        <v>1703</v>
      </c>
      <c r="D1016" s="108">
        <v>5730</v>
      </c>
      <c r="E1016" s="109" t="s">
        <v>2508</v>
      </c>
      <c r="F1016" s="109" t="s">
        <v>1818</v>
      </c>
      <c r="G1016" s="109" t="s">
        <v>2510</v>
      </c>
      <c r="H1016" s="108" t="s">
        <v>2525</v>
      </c>
      <c r="I1016" s="108" t="s">
        <v>2854</v>
      </c>
      <c r="J1016" s="108" t="s">
        <v>2852</v>
      </c>
      <c r="K1016" s="108" t="s">
        <v>2860</v>
      </c>
      <c r="L1016" s="108">
        <v>12</v>
      </c>
      <c r="M1016" s="110" t="s">
        <v>2618</v>
      </c>
      <c r="N1016" s="111" t="s">
        <v>1729</v>
      </c>
      <c r="O1016" s="111" t="s">
        <v>210</v>
      </c>
      <c r="P1016" s="111" t="s">
        <v>1169</v>
      </c>
      <c r="Q1016" s="111">
        <v>1</v>
      </c>
      <c r="R1016" s="109"/>
      <c r="S1016" s="109"/>
      <c r="T1016" s="109" t="s">
        <v>7</v>
      </c>
      <c r="U1016" s="108">
        <v>1</v>
      </c>
      <c r="V1016" s="109">
        <v>2001</v>
      </c>
      <c r="W1016" s="108">
        <f>IF(Table1[[#This Row],[ExpenditureDetails1]]=2010,1,(2010-Table1[[#This Row],[ExpenditureDetails1]]))</f>
        <v>9</v>
      </c>
      <c r="X1016" s="109">
        <v>0.4</v>
      </c>
      <c r="Y1016" s="174">
        <f>Table1[[#This Row],[ExpenditureDetails3]]*100000</f>
        <v>40000</v>
      </c>
      <c r="Z1016" s="174">
        <f>Table1[[#This Row],[ExpenditureDetails4]]/Table1[[#This Row],[Component detail 4]]</f>
        <v>40000</v>
      </c>
      <c r="AA1016" s="109">
        <v>2</v>
      </c>
      <c r="AB1016" s="109">
        <v>10</v>
      </c>
      <c r="AC1016" s="174">
        <f>IF(ISNUMBER([ExpenditureDetails4]),[ExpenditureDetails4]*HLOOKUP([ExpenditureDetails1],'Currency Conversion'!$A$6:$BE$45,19,FALSE),"No Data")</f>
        <v>64773.447255205625</v>
      </c>
      <c r="AD1016" s="174">
        <f>Table1[[#This Row],[Calculations1]]/exchange_rate_2010</f>
        <v>1416.5619865537035</v>
      </c>
      <c r="AE10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6477.3447255205629</v>
      </c>
      <c r="AF1016" s="174">
        <f>Table1[[#This Row],[Calculations3]]/exchange_rate_2010</f>
        <v>141.65619865537036</v>
      </c>
      <c r="AG1016" s="110"/>
      <c r="AH1016" s="53"/>
      <c r="BD1016" s="36"/>
      <c r="BE1016" s="36"/>
      <c r="BF1016" s="36"/>
      <c r="BG1016" s="36"/>
      <c r="BH1016" s="36"/>
      <c r="BI1016" s="36"/>
      <c r="BJ1016" s="36"/>
      <c r="BK1016" s="48"/>
      <c r="BL1016" s="36"/>
      <c r="BM1016" s="36"/>
      <c r="BN1016" s="36"/>
      <c r="BO1016" s="36"/>
      <c r="BP1016" s="36"/>
      <c r="BQ1016" s="36"/>
      <c r="BR1016" s="36"/>
    </row>
    <row r="1017" spans="2:70" ht="15" customHeight="1">
      <c r="B1017" s="48">
        <v>1171</v>
      </c>
      <c r="C1017" s="113" t="s">
        <v>1703</v>
      </c>
      <c r="D1017" s="108">
        <v>5730</v>
      </c>
      <c r="E1017" s="109" t="s">
        <v>2508</v>
      </c>
      <c r="F1017" s="109" t="s">
        <v>1818</v>
      </c>
      <c r="G1017" s="109" t="s">
        <v>2510</v>
      </c>
      <c r="H1017" s="108" t="s">
        <v>2525</v>
      </c>
      <c r="I1017" s="108" t="s">
        <v>2854</v>
      </c>
      <c r="J1017" s="108" t="s">
        <v>2852</v>
      </c>
      <c r="K1017" s="108" t="s">
        <v>2860</v>
      </c>
      <c r="L1017" s="108">
        <v>12</v>
      </c>
      <c r="M1017" s="110" t="s">
        <v>2618</v>
      </c>
      <c r="N1017" s="109" t="s">
        <v>1712</v>
      </c>
      <c r="O1017" s="111"/>
      <c r="P1017" s="111" t="s">
        <v>1111</v>
      </c>
      <c r="Q1017" s="111">
        <v>1</v>
      </c>
      <c r="R1017" s="109">
        <v>5</v>
      </c>
      <c r="S1017" s="109"/>
      <c r="T1017" s="109" t="s">
        <v>7</v>
      </c>
      <c r="U1017" s="108">
        <v>1</v>
      </c>
      <c r="V1017" s="109">
        <v>2003</v>
      </c>
      <c r="W1017" s="108">
        <f>IF(Table1[[#This Row],[ExpenditureDetails1]]=2010,1,(2010-Table1[[#This Row],[ExpenditureDetails1]]))</f>
        <v>7</v>
      </c>
      <c r="X1017" s="109">
        <v>0.6</v>
      </c>
      <c r="Y1017" s="174">
        <f>Table1[[#This Row],[ExpenditureDetails3]]*100000</f>
        <v>60000</v>
      </c>
      <c r="Z1017" s="174">
        <f>Table1[[#This Row],[ExpenditureDetails4]]/Table1[[#This Row],[Component detail 4]]</f>
        <v>60000</v>
      </c>
      <c r="AA1017" s="109">
        <v>1</v>
      </c>
      <c r="AB1017" s="109">
        <v>10</v>
      </c>
      <c r="AC1017" s="174">
        <f>IF(ISNUMBER([ExpenditureDetails4]),[ExpenditureDetails4]*HLOOKUP([ExpenditureDetails1],'Currency Conversion'!$A$6:$BE$45,19,FALSE),"No Data")</f>
        <v>90856.51141975561</v>
      </c>
      <c r="AD1017" s="174">
        <f>Table1[[#This Row],[Calculations1]]/exchange_rate_2010</f>
        <v>1986.9851885606529</v>
      </c>
      <c r="AE10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9085.6511419755607</v>
      </c>
      <c r="AF1017" s="174">
        <f>Table1[[#This Row],[Calculations3]]/exchange_rate_2010</f>
        <v>198.69851885606528</v>
      </c>
      <c r="AG1017" s="110"/>
      <c r="AH1017" s="53"/>
      <c r="BD1017" s="36"/>
      <c r="BE1017" s="36"/>
      <c r="BF1017" s="36"/>
      <c r="BG1017" s="36"/>
      <c r="BH1017" s="36"/>
      <c r="BI1017" s="36"/>
      <c r="BJ1017" s="36"/>
      <c r="BK1017" s="48"/>
      <c r="BL1017" s="36"/>
      <c r="BM1017" s="36"/>
      <c r="BN1017" s="36"/>
      <c r="BO1017" s="36"/>
      <c r="BP1017" s="36"/>
      <c r="BQ1017" s="36"/>
      <c r="BR1017" s="36"/>
    </row>
    <row r="1018" spans="2:70" ht="15" customHeight="1">
      <c r="B1018" s="48">
        <v>1172</v>
      </c>
      <c r="C1018" s="113" t="s">
        <v>1703</v>
      </c>
      <c r="D1018" s="108">
        <v>5730</v>
      </c>
      <c r="E1018" s="109" t="s">
        <v>2508</v>
      </c>
      <c r="F1018" s="109" t="s">
        <v>1818</v>
      </c>
      <c r="G1018" s="109" t="s">
        <v>2510</v>
      </c>
      <c r="H1018" s="108" t="s">
        <v>2525</v>
      </c>
      <c r="I1018" s="108" t="s">
        <v>2854</v>
      </c>
      <c r="J1018" s="108" t="s">
        <v>2852</v>
      </c>
      <c r="K1018" s="108" t="s">
        <v>2860</v>
      </c>
      <c r="L1018" s="108">
        <v>12</v>
      </c>
      <c r="M1018" s="110" t="s">
        <v>2618</v>
      </c>
      <c r="N1018" s="109" t="s">
        <v>2478</v>
      </c>
      <c r="O1018" s="111" t="s">
        <v>348</v>
      </c>
      <c r="P1018" s="111" t="s">
        <v>369</v>
      </c>
      <c r="Q1018" s="111">
        <v>1</v>
      </c>
      <c r="R1018" s="109"/>
      <c r="S1018" s="109"/>
      <c r="T1018" s="109" t="s">
        <v>7</v>
      </c>
      <c r="U1018" s="108">
        <v>1</v>
      </c>
      <c r="V1018" s="109">
        <v>2003</v>
      </c>
      <c r="W1018" s="108">
        <f>IF(Table1[[#This Row],[ExpenditureDetails1]]=2010,1,(2010-Table1[[#This Row],[ExpenditureDetails1]]))</f>
        <v>7</v>
      </c>
      <c r="X1018" s="109">
        <v>0.5</v>
      </c>
      <c r="Y1018" s="174">
        <f>Table1[[#This Row],[ExpenditureDetails3]]*100000</f>
        <v>50000</v>
      </c>
      <c r="Z1018" s="174">
        <f>Table1[[#This Row],[ExpenditureDetails4]]/Table1[[#This Row],[Component detail 4]]</f>
        <v>50000</v>
      </c>
      <c r="AA1018" s="109">
        <v>1</v>
      </c>
      <c r="AB1018" s="109">
        <v>15</v>
      </c>
      <c r="AC1018" s="174">
        <f>IF(ISNUMBER([ExpenditureDetails4]),[ExpenditureDetails4]*HLOOKUP([ExpenditureDetails1],'Currency Conversion'!$A$6:$BE$45,19,FALSE),"No Data")</f>
        <v>75713.759516463004</v>
      </c>
      <c r="AD1018" s="174">
        <f>Table1[[#This Row],[Calculations1]]/exchange_rate_2010</f>
        <v>1655.8209904672105</v>
      </c>
      <c r="AE10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5047.5839677642007</v>
      </c>
      <c r="AF1018" s="174">
        <f>Table1[[#This Row],[Calculations3]]/exchange_rate_2010</f>
        <v>110.38806603114737</v>
      </c>
      <c r="AG1018" s="110"/>
      <c r="AH1018" s="53"/>
      <c r="BD1018" s="36"/>
      <c r="BE1018" s="36"/>
      <c r="BF1018" s="36"/>
      <c r="BG1018" s="36"/>
      <c r="BH1018" s="36"/>
      <c r="BI1018" s="36"/>
      <c r="BJ1018" s="36"/>
      <c r="BK1018" s="48"/>
      <c r="BL1018" s="36"/>
      <c r="BM1018" s="36"/>
      <c r="BN1018" s="36"/>
      <c r="BO1018" s="36"/>
      <c r="BP1018" s="36"/>
      <c r="BQ1018" s="36"/>
      <c r="BR1018" s="36"/>
    </row>
    <row r="1019" spans="2:70" ht="15" customHeight="1">
      <c r="B1019" s="48">
        <v>1173</v>
      </c>
      <c r="C1019" s="113" t="s">
        <v>1703</v>
      </c>
      <c r="D1019" s="108">
        <v>5730</v>
      </c>
      <c r="E1019" s="109" t="s">
        <v>2508</v>
      </c>
      <c r="F1019" s="109" t="s">
        <v>1818</v>
      </c>
      <c r="G1019" s="109" t="s">
        <v>2510</v>
      </c>
      <c r="H1019" s="108" t="s">
        <v>2525</v>
      </c>
      <c r="I1019" s="108" t="s">
        <v>2854</v>
      </c>
      <c r="J1019" s="108" t="s">
        <v>2852</v>
      </c>
      <c r="K1019" s="108" t="s">
        <v>2860</v>
      </c>
      <c r="L1019" s="108">
        <v>12</v>
      </c>
      <c r="M1019" s="110" t="s">
        <v>2618</v>
      </c>
      <c r="N1019" s="111" t="s">
        <v>1728</v>
      </c>
      <c r="O1019" s="111" t="s">
        <v>524</v>
      </c>
      <c r="P1019" s="111" t="s">
        <v>1178</v>
      </c>
      <c r="Q1019" s="111">
        <v>1</v>
      </c>
      <c r="R1019" s="109">
        <v>10</v>
      </c>
      <c r="S1019" s="109"/>
      <c r="T1019" s="109" t="s">
        <v>7</v>
      </c>
      <c r="U1019" s="108">
        <v>1</v>
      </c>
      <c r="V1019" s="109">
        <v>2001</v>
      </c>
      <c r="W1019" s="108">
        <f>IF(Table1[[#This Row],[ExpenditureDetails1]]=2010,1,(2010-Table1[[#This Row],[ExpenditureDetails1]]))</f>
        <v>9</v>
      </c>
      <c r="X1019" s="109">
        <v>2</v>
      </c>
      <c r="Y1019" s="174">
        <f>Table1[[#This Row],[ExpenditureDetails3]]*100000</f>
        <v>200000</v>
      </c>
      <c r="Z1019" s="174">
        <f>Table1[[#This Row],[ExpenditureDetails4]]/Table1[[#This Row],[Component detail 4]]</f>
        <v>200000</v>
      </c>
      <c r="AA1019" s="109">
        <v>1</v>
      </c>
      <c r="AB1019" s="109">
        <v>30</v>
      </c>
      <c r="AC1019" s="174">
        <f>IF(ISNUMBER([ExpenditureDetails4]),[ExpenditureDetails4]*HLOOKUP([ExpenditureDetails1],'Currency Conversion'!$A$6:$BE$45,19,FALSE),"No Data")</f>
        <v>323867.2362760281</v>
      </c>
      <c r="AD1019" s="174">
        <f>Table1[[#This Row],[Calculations1]]/exchange_rate_2010</f>
        <v>7082.8099327685168</v>
      </c>
      <c r="AE10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10795.57454253427</v>
      </c>
      <c r="AF1019" s="174">
        <f>Table1[[#This Row],[Calculations3]]/exchange_rate_2010</f>
        <v>236.09366442561722</v>
      </c>
      <c r="AG1019" s="110"/>
      <c r="AH1019" s="53"/>
      <c r="BD1019" s="36"/>
      <c r="BE1019" s="36"/>
      <c r="BF1019" s="36"/>
      <c r="BG1019" s="36"/>
      <c r="BH1019" s="36"/>
      <c r="BI1019" s="36"/>
      <c r="BJ1019" s="36"/>
      <c r="BK1019" s="48"/>
      <c r="BL1019" s="36"/>
      <c r="BM1019" s="36"/>
      <c r="BN1019" s="36"/>
      <c r="BO1019" s="36"/>
      <c r="BP1019" s="36"/>
      <c r="BQ1019" s="36"/>
      <c r="BR1019" s="36"/>
    </row>
    <row r="1020" spans="2:70" ht="15" customHeight="1">
      <c r="B1020" s="48">
        <v>1174</v>
      </c>
      <c r="C1020" s="113" t="s">
        <v>1703</v>
      </c>
      <c r="D1020" s="108">
        <v>5730</v>
      </c>
      <c r="E1020" s="109" t="s">
        <v>2508</v>
      </c>
      <c r="F1020" s="109" t="s">
        <v>1818</v>
      </c>
      <c r="G1020" s="109" t="s">
        <v>2510</v>
      </c>
      <c r="H1020" s="108" t="s">
        <v>2525</v>
      </c>
      <c r="I1020" s="108" t="s">
        <v>2854</v>
      </c>
      <c r="J1020" s="108" t="s">
        <v>2852</v>
      </c>
      <c r="K1020" s="108" t="s">
        <v>2860</v>
      </c>
      <c r="L1020" s="108">
        <v>12</v>
      </c>
      <c r="M1020" s="110" t="s">
        <v>2618</v>
      </c>
      <c r="N1020" s="111" t="s">
        <v>1717</v>
      </c>
      <c r="O1020" s="111"/>
      <c r="P1020" s="111" t="s">
        <v>243</v>
      </c>
      <c r="Q1020" s="111">
        <v>1</v>
      </c>
      <c r="R1020" s="109"/>
      <c r="S1020" s="109"/>
      <c r="T1020" s="109" t="s">
        <v>31</v>
      </c>
      <c r="U1020" s="108">
        <v>3</v>
      </c>
      <c r="V1020" s="109">
        <v>2010</v>
      </c>
      <c r="W1020" s="108"/>
      <c r="X1020" s="109">
        <v>0.48</v>
      </c>
      <c r="Y1020" s="174">
        <f>Table1[[#This Row],[ExpenditureDetails3]]*100000</f>
        <v>48000</v>
      </c>
      <c r="Z1020" s="174">
        <f>Table1[[#This Row],[ExpenditureDetails4]]/Table1[[#This Row],[Component detail 4]]</f>
        <v>48000</v>
      </c>
      <c r="AA1020" s="109">
        <v>1</v>
      </c>
      <c r="AB1020" s="109"/>
      <c r="AC1020" s="174">
        <f>IF(ISNUMBER([ExpenditureDetails4]),[ExpenditureDetails4]*HLOOKUP([ExpenditureDetails1],'Currency Conversion'!$A$6:$BE$45,19,FALSE),"No Data")</f>
        <v>48000</v>
      </c>
      <c r="AD1020" s="174">
        <f>Table1[[#This Row],[Calculations1]]/exchange_rate_2010</f>
        <v>1049.7353195774715</v>
      </c>
      <c r="AE10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48000</v>
      </c>
      <c r="AF1020" s="174">
        <f>Table1[[#This Row],[Calculations3]]/exchange_rate_2010</f>
        <v>1049.7353195774715</v>
      </c>
      <c r="AG1020" s="110"/>
      <c r="AH1020" s="53"/>
      <c r="BD1020" s="36"/>
      <c r="BE1020" s="36"/>
      <c r="BF1020" s="36"/>
      <c r="BG1020" s="36"/>
      <c r="BH1020" s="36"/>
      <c r="BI1020" s="36"/>
      <c r="BJ1020" s="36"/>
      <c r="BK1020" s="48"/>
      <c r="BL1020" s="36"/>
      <c r="BM1020" s="36"/>
      <c r="BN1020" s="36"/>
      <c r="BO1020" s="36"/>
      <c r="BP1020" s="36"/>
      <c r="BQ1020" s="36"/>
      <c r="BR1020" s="36"/>
    </row>
    <row r="1021" spans="2:70" ht="15" customHeight="1">
      <c r="B1021" s="48">
        <v>1175</v>
      </c>
      <c r="C1021" s="113" t="s">
        <v>1703</v>
      </c>
      <c r="D1021" s="108">
        <v>5730</v>
      </c>
      <c r="E1021" s="109" t="s">
        <v>2508</v>
      </c>
      <c r="F1021" s="109" t="s">
        <v>1818</v>
      </c>
      <c r="G1021" s="109" t="s">
        <v>2510</v>
      </c>
      <c r="H1021" s="108" t="s">
        <v>2525</v>
      </c>
      <c r="I1021" s="108" t="s">
        <v>2854</v>
      </c>
      <c r="J1021" s="108" t="s">
        <v>2852</v>
      </c>
      <c r="K1021" s="108" t="s">
        <v>2860</v>
      </c>
      <c r="L1021" s="108">
        <v>12</v>
      </c>
      <c r="M1021" s="110" t="s">
        <v>2618</v>
      </c>
      <c r="N1021" s="111" t="s">
        <v>1717</v>
      </c>
      <c r="O1021" s="111"/>
      <c r="P1021" s="111" t="s">
        <v>1180</v>
      </c>
      <c r="Q1021" s="111">
        <v>1</v>
      </c>
      <c r="R1021" s="109"/>
      <c r="S1021" s="109"/>
      <c r="T1021" s="109" t="s">
        <v>31</v>
      </c>
      <c r="U1021" s="108">
        <v>3</v>
      </c>
      <c r="V1021" s="109">
        <v>2010</v>
      </c>
      <c r="W1021" s="108"/>
      <c r="X1021" s="109">
        <v>0.05</v>
      </c>
      <c r="Y1021" s="174">
        <f>Table1[[#This Row],[ExpenditureDetails3]]*100000</f>
        <v>5000</v>
      </c>
      <c r="Z1021" s="174">
        <f>Table1[[#This Row],[ExpenditureDetails4]]/Table1[[#This Row],[Component detail 4]]</f>
        <v>5000</v>
      </c>
      <c r="AA1021" s="109">
        <v>1</v>
      </c>
      <c r="AB1021" s="109"/>
      <c r="AC1021" s="174">
        <f>IF(ISNUMBER([ExpenditureDetails4]),[ExpenditureDetails4]*HLOOKUP([ExpenditureDetails1],'Currency Conversion'!$A$6:$BE$45,19,FALSE),"No Data")</f>
        <v>5000</v>
      </c>
      <c r="AD1021" s="174">
        <f>Table1[[#This Row],[Calculations1]]/exchange_rate_2010</f>
        <v>109.34742912265327</v>
      </c>
      <c r="AE10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5000</v>
      </c>
      <c r="AF1021" s="174">
        <f>Table1[[#This Row],[Calculations3]]/exchange_rate_2010</f>
        <v>109.34742912265327</v>
      </c>
      <c r="AG1021" s="110"/>
      <c r="AH1021" s="53"/>
      <c r="BD1021" s="36"/>
      <c r="BE1021" s="36"/>
      <c r="BF1021" s="36"/>
      <c r="BG1021" s="36"/>
      <c r="BH1021" s="36"/>
      <c r="BI1021" s="36"/>
      <c r="BJ1021" s="36"/>
      <c r="BK1021" s="48"/>
      <c r="BL1021" s="36"/>
      <c r="BM1021" s="36"/>
      <c r="BN1021" s="36"/>
      <c r="BO1021" s="36"/>
      <c r="BP1021" s="36"/>
      <c r="BQ1021" s="36"/>
      <c r="BR1021" s="36"/>
    </row>
    <row r="1022" spans="2:70" ht="15" customHeight="1">
      <c r="B1022" s="48">
        <v>1176</v>
      </c>
      <c r="C1022" s="113" t="s">
        <v>1703</v>
      </c>
      <c r="D1022" s="108">
        <v>5730</v>
      </c>
      <c r="E1022" s="109" t="s">
        <v>2508</v>
      </c>
      <c r="F1022" s="109" t="s">
        <v>1818</v>
      </c>
      <c r="G1022" s="109" t="s">
        <v>2510</v>
      </c>
      <c r="H1022" s="108" t="s">
        <v>2525</v>
      </c>
      <c r="I1022" s="108" t="s">
        <v>2854</v>
      </c>
      <c r="J1022" s="108" t="s">
        <v>2852</v>
      </c>
      <c r="K1022" s="108" t="s">
        <v>2860</v>
      </c>
      <c r="L1022" s="108">
        <v>12</v>
      </c>
      <c r="M1022" s="110" t="s">
        <v>2618</v>
      </c>
      <c r="N1022" s="109" t="s">
        <v>1719</v>
      </c>
      <c r="O1022" s="111"/>
      <c r="P1022" s="111" t="s">
        <v>1715</v>
      </c>
      <c r="Q1022" s="111">
        <v>1</v>
      </c>
      <c r="R1022" s="109"/>
      <c r="S1022" s="109"/>
      <c r="T1022" s="109" t="s">
        <v>31</v>
      </c>
      <c r="U1022" s="108">
        <v>3</v>
      </c>
      <c r="V1022" s="109">
        <v>2008</v>
      </c>
      <c r="W1022" s="108"/>
      <c r="X1022" s="109">
        <v>0.09</v>
      </c>
      <c r="Y1022" s="174">
        <f>Table1[[#This Row],[ExpenditureDetails3]]*100000</f>
        <v>9000</v>
      </c>
      <c r="Z1022" s="174">
        <f>Table1[[#This Row],[ExpenditureDetails4]]/Table1[[#This Row],[Component detail 4]]</f>
        <v>9000</v>
      </c>
      <c r="AA1022" s="109">
        <v>1</v>
      </c>
      <c r="AB1022" s="109"/>
      <c r="AC1022" s="174">
        <f>IF(ISNUMBER([ExpenditureDetails4]),[ExpenditureDetails4]*HLOOKUP([ExpenditureDetails1],'Currency Conversion'!$A$6:$BE$45,19,FALSE),"No Data")</f>
        <v>10326.627747939701</v>
      </c>
      <c r="AD1022" s="174">
        <f>Table1[[#This Row],[Calculations1]]/exchange_rate_2010</f>
        <v>225.8380391487722</v>
      </c>
      <c r="AE10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10326.627747939701</v>
      </c>
      <c r="AF1022" s="174">
        <f>Table1[[#This Row],[Calculations3]]/exchange_rate_2010</f>
        <v>225.8380391487722</v>
      </c>
      <c r="AG1022" s="110"/>
      <c r="AH1022" s="53"/>
      <c r="BD1022" s="36"/>
      <c r="BE1022" s="36"/>
      <c r="BF1022" s="36"/>
      <c r="BG1022" s="36"/>
      <c r="BH1022" s="36"/>
      <c r="BI1022" s="36"/>
      <c r="BJ1022" s="36"/>
      <c r="BK1022" s="48"/>
      <c r="BL1022" s="36"/>
      <c r="BM1022" s="36"/>
      <c r="BN1022" s="36"/>
      <c r="BO1022" s="36"/>
      <c r="BP1022" s="36"/>
      <c r="BQ1022" s="36"/>
      <c r="BR1022" s="36"/>
    </row>
    <row r="1023" spans="2:70" ht="15" customHeight="1">
      <c r="B1023" s="48">
        <v>1178</v>
      </c>
      <c r="C1023" s="113" t="s">
        <v>1703</v>
      </c>
      <c r="D1023" s="108">
        <v>5730</v>
      </c>
      <c r="E1023" s="109" t="s">
        <v>2508</v>
      </c>
      <c r="F1023" s="109" t="s">
        <v>1818</v>
      </c>
      <c r="G1023" s="109" t="s">
        <v>2510</v>
      </c>
      <c r="H1023" s="108" t="s">
        <v>2525</v>
      </c>
      <c r="I1023" s="108" t="s">
        <v>2854</v>
      </c>
      <c r="J1023" s="108" t="s">
        <v>2852</v>
      </c>
      <c r="K1023" s="108" t="s">
        <v>2860</v>
      </c>
      <c r="L1023" s="108">
        <v>12</v>
      </c>
      <c r="M1023" s="110" t="s">
        <v>2618</v>
      </c>
      <c r="N1023" s="111" t="s">
        <v>1729</v>
      </c>
      <c r="O1023" s="111" t="s">
        <v>1718</v>
      </c>
      <c r="P1023" s="111" t="s">
        <v>1179</v>
      </c>
      <c r="Q1023" s="109">
        <v>3</v>
      </c>
      <c r="R1023" s="109"/>
      <c r="S1023" s="109"/>
      <c r="T1023" s="109" t="s">
        <v>7</v>
      </c>
      <c r="U1023" s="108">
        <v>1</v>
      </c>
      <c r="V1023" s="109">
        <v>2010</v>
      </c>
      <c r="W1023" s="108">
        <f>IF(Table1[[#This Row],[ExpenditureDetails1]]=2010,1,(2010-Table1[[#This Row],[ExpenditureDetails1]]))</f>
        <v>1</v>
      </c>
      <c r="X1023" s="109">
        <v>0.12</v>
      </c>
      <c r="Y1023" s="174">
        <f>Table1[[#This Row],[ExpenditureDetails3]]*100000</f>
        <v>12000</v>
      </c>
      <c r="Z1023" s="174">
        <f>Table1[[#This Row],[ExpenditureDetails4]]/Table1[[#This Row],[Component detail 4]]</f>
        <v>4000</v>
      </c>
      <c r="AA1023" s="109">
        <v>1</v>
      </c>
      <c r="AB1023" s="109">
        <v>10</v>
      </c>
      <c r="AC1023" s="174">
        <f>IF(ISNUMBER([ExpenditureDetails4]),[ExpenditureDetails4]*HLOOKUP([ExpenditureDetails1],'Currency Conversion'!$A$6:$BE$45,19,FALSE),"No Data")</f>
        <v>12000</v>
      </c>
      <c r="AD1023" s="174">
        <f>Table1[[#This Row],[Calculations1]]/exchange_rate_2010</f>
        <v>262.43382989436788</v>
      </c>
      <c r="AE10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1200</v>
      </c>
      <c r="AF1023" s="174">
        <f>Table1[[#This Row],[Calculations3]]/exchange_rate_2010</f>
        <v>26.243382989436785</v>
      </c>
      <c r="AG1023" s="110"/>
      <c r="AH1023" s="53"/>
      <c r="BD1023" s="36"/>
      <c r="BE1023" s="36"/>
      <c r="BF1023" s="36"/>
      <c r="BG1023" s="36"/>
      <c r="BH1023" s="36"/>
      <c r="BI1023" s="36"/>
      <c r="BJ1023" s="36"/>
      <c r="BK1023" s="48"/>
      <c r="BL1023" s="36"/>
      <c r="BM1023" s="36"/>
      <c r="BN1023" s="36"/>
      <c r="BO1023" s="36"/>
      <c r="BP1023" s="36"/>
      <c r="BQ1023" s="36"/>
      <c r="BR1023" s="36"/>
    </row>
    <row r="1024" spans="2:70" ht="15" customHeight="1">
      <c r="B1024" s="48">
        <v>1180</v>
      </c>
      <c r="C1024" s="113" t="s">
        <v>1703</v>
      </c>
      <c r="D1024" s="108">
        <v>5730</v>
      </c>
      <c r="E1024" s="109" t="s">
        <v>2508</v>
      </c>
      <c r="F1024" s="109" t="s">
        <v>1818</v>
      </c>
      <c r="G1024" s="109" t="s">
        <v>2510</v>
      </c>
      <c r="H1024" s="108" t="s">
        <v>2525</v>
      </c>
      <c r="I1024" s="108" t="s">
        <v>2854</v>
      </c>
      <c r="J1024" s="108" t="s">
        <v>2852</v>
      </c>
      <c r="K1024" s="108" t="s">
        <v>2860</v>
      </c>
      <c r="L1024" s="108">
        <v>12</v>
      </c>
      <c r="M1024" s="110" t="s">
        <v>2618</v>
      </c>
      <c r="N1024" s="111" t="s">
        <v>1722</v>
      </c>
      <c r="O1024" s="111"/>
      <c r="P1024" s="111" t="s">
        <v>1177</v>
      </c>
      <c r="Q1024" s="111">
        <v>1</v>
      </c>
      <c r="R1024" s="109"/>
      <c r="S1024" s="109"/>
      <c r="T1024" s="109" t="s">
        <v>24</v>
      </c>
      <c r="U1024" s="108">
        <v>4</v>
      </c>
      <c r="V1024" s="109">
        <v>2010</v>
      </c>
      <c r="W1024" s="108">
        <f>IF(Table1[[#This Row],[ExpenditureDetails1]]=2010,1,(2010-Table1[[#This Row],[ExpenditureDetails1]]))</f>
        <v>1</v>
      </c>
      <c r="X1024" s="109">
        <v>0.13</v>
      </c>
      <c r="Y1024" s="174">
        <f>Table1[[#This Row],[ExpenditureDetails3]]*100000</f>
        <v>13000</v>
      </c>
      <c r="Z1024" s="174">
        <f>Table1[[#This Row],[ExpenditureDetails4]]/Table1[[#This Row],[Component detail 4]]</f>
        <v>13000</v>
      </c>
      <c r="AA1024" s="109">
        <v>1</v>
      </c>
      <c r="AB1024" s="109">
        <v>30</v>
      </c>
      <c r="AC1024" s="174">
        <f>IF(ISNUMBER([ExpenditureDetails4]),[ExpenditureDetails4]*HLOOKUP([ExpenditureDetails1],'Currency Conversion'!$A$6:$BE$45,19,FALSE),"No Data")</f>
        <v>13000</v>
      </c>
      <c r="AD1024" s="174">
        <f>Table1[[#This Row],[Calculations1]]/exchange_rate_2010</f>
        <v>284.30331571889849</v>
      </c>
      <c r="AE10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13000</v>
      </c>
      <c r="AF1024" s="174">
        <f>Table1[[#This Row],[Calculations3]]/exchange_rate_2010</f>
        <v>284.30331571889849</v>
      </c>
      <c r="AG1024" s="110"/>
      <c r="AH1024" s="53"/>
      <c r="BD1024" s="36"/>
      <c r="BE1024" s="36"/>
      <c r="BF1024" s="36"/>
      <c r="BG1024" s="36"/>
      <c r="BH1024" s="36"/>
      <c r="BI1024" s="36"/>
      <c r="BJ1024" s="36"/>
      <c r="BK1024" s="48"/>
      <c r="BL1024" s="36"/>
      <c r="BM1024" s="36"/>
      <c r="BN1024" s="36"/>
      <c r="BO1024" s="36"/>
      <c r="BP1024" s="36"/>
      <c r="BQ1024" s="36"/>
      <c r="BR1024" s="36"/>
    </row>
    <row r="1025" spans="2:70" ht="15" customHeight="1">
      <c r="B1025" s="48">
        <v>1181</v>
      </c>
      <c r="C1025" s="48" t="s">
        <v>1703</v>
      </c>
      <c r="D1025" s="108">
        <v>1378</v>
      </c>
      <c r="E1025" s="109" t="s">
        <v>2508</v>
      </c>
      <c r="F1025" s="109" t="s">
        <v>1819</v>
      </c>
      <c r="G1025" s="109" t="s">
        <v>208</v>
      </c>
      <c r="H1025" s="108" t="s">
        <v>220</v>
      </c>
      <c r="I1025" s="108" t="s">
        <v>2966</v>
      </c>
      <c r="J1025" s="108" t="s">
        <v>2567</v>
      </c>
      <c r="K1025" s="108" t="s">
        <v>2859</v>
      </c>
      <c r="L1025" s="108">
        <v>5</v>
      </c>
      <c r="M1025" s="110" t="s">
        <v>2617</v>
      </c>
      <c r="N1025" s="109" t="s">
        <v>1729</v>
      </c>
      <c r="O1025" s="109" t="s">
        <v>519</v>
      </c>
      <c r="P1025" s="109" t="s">
        <v>128</v>
      </c>
      <c r="Q1025" s="111">
        <v>1</v>
      </c>
      <c r="R1025" s="111"/>
      <c r="S1025" s="111"/>
      <c r="T1025" s="109" t="s">
        <v>7</v>
      </c>
      <c r="U1025" s="108">
        <v>1</v>
      </c>
      <c r="V1025" s="109">
        <v>1986</v>
      </c>
      <c r="W1025" s="108">
        <f>IF(Table1[[#This Row],[ExpenditureDetails1]]=2010,1,(2010-Table1[[#This Row],[ExpenditureDetails1]]))</f>
        <v>24</v>
      </c>
      <c r="X1025" s="109">
        <v>0.2</v>
      </c>
      <c r="Y1025" s="174">
        <f>Table1[[#This Row],[ExpenditureDetails3]]*100000</f>
        <v>20000</v>
      </c>
      <c r="Z1025" s="174">
        <f>Table1[[#This Row],[ExpenditureDetails4]]/Table1[[#This Row],[Component detail 4]]</f>
        <v>20000</v>
      </c>
      <c r="AA1025" s="109">
        <v>2</v>
      </c>
      <c r="AB1025" s="109">
        <v>10</v>
      </c>
      <c r="AC1025" s="174">
        <f>IF(ISNUMBER([ExpenditureDetails4]),[ExpenditureDetails4]*HLOOKUP([ExpenditureDetails1],'Currency Conversion'!$A$6:$BE$45,19,FALSE),"No Data")</f>
        <v>106551.1348531744</v>
      </c>
      <c r="AD1025" s="174">
        <f>Table1[[#This Row],[Calculations1]]/exchange_rate_2010</f>
        <v>2330.2185332591516</v>
      </c>
      <c r="AE10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10655.113485317441</v>
      </c>
      <c r="AF1025" s="174">
        <f>Table1[[#This Row],[Calculations3]]/exchange_rate_2010</f>
        <v>233.02185332591517</v>
      </c>
      <c r="AG1025" s="110"/>
      <c r="AH1025" s="53"/>
      <c r="BD1025" s="36"/>
      <c r="BE1025" s="36"/>
      <c r="BF1025" s="36"/>
      <c r="BG1025" s="36"/>
      <c r="BH1025" s="36"/>
      <c r="BI1025" s="36"/>
      <c r="BJ1025" s="36"/>
      <c r="BK1025" s="48"/>
      <c r="BL1025" s="36"/>
      <c r="BM1025" s="36"/>
      <c r="BN1025" s="36"/>
      <c r="BO1025" s="36"/>
      <c r="BP1025" s="36"/>
      <c r="BQ1025" s="36"/>
      <c r="BR1025" s="36"/>
    </row>
    <row r="1026" spans="2:70" ht="15" customHeight="1">
      <c r="B1026" s="48">
        <v>1182</v>
      </c>
      <c r="C1026" s="48" t="s">
        <v>1703</v>
      </c>
      <c r="D1026" s="108">
        <v>1378</v>
      </c>
      <c r="E1026" s="109" t="s">
        <v>2508</v>
      </c>
      <c r="F1026" s="109" t="s">
        <v>1819</v>
      </c>
      <c r="G1026" s="109" t="s">
        <v>208</v>
      </c>
      <c r="H1026" s="108" t="s">
        <v>220</v>
      </c>
      <c r="I1026" s="108" t="s">
        <v>2966</v>
      </c>
      <c r="J1026" s="108" t="s">
        <v>2567</v>
      </c>
      <c r="K1026" s="108" t="s">
        <v>2859</v>
      </c>
      <c r="L1026" s="108">
        <v>5</v>
      </c>
      <c r="M1026" s="110" t="s">
        <v>2617</v>
      </c>
      <c r="N1026" s="109" t="s">
        <v>1729</v>
      </c>
      <c r="O1026" s="109" t="s">
        <v>519</v>
      </c>
      <c r="P1026" s="109" t="s">
        <v>129</v>
      </c>
      <c r="Q1026" s="111">
        <v>1</v>
      </c>
      <c r="R1026" s="111"/>
      <c r="S1026" s="111"/>
      <c r="T1026" s="109" t="s">
        <v>7</v>
      </c>
      <c r="U1026" s="108">
        <v>1</v>
      </c>
      <c r="V1026" s="109">
        <v>1995</v>
      </c>
      <c r="W1026" s="108">
        <f>IF(Table1[[#This Row],[ExpenditureDetails1]]=2010,1,(2010-Table1[[#This Row],[ExpenditureDetails1]]))</f>
        <v>15</v>
      </c>
      <c r="X1026" s="109">
        <v>0.25</v>
      </c>
      <c r="Y1026" s="174">
        <f>Table1[[#This Row],[ExpenditureDetails3]]*100000</f>
        <v>25000</v>
      </c>
      <c r="Z1026" s="174">
        <f>Table1[[#This Row],[ExpenditureDetails4]]/Table1[[#This Row],[Component detail 4]]</f>
        <v>25000</v>
      </c>
      <c r="AA1026" s="109">
        <v>2</v>
      </c>
      <c r="AB1026" s="109">
        <v>10</v>
      </c>
      <c r="AC1026" s="174">
        <f>IF(ISNUMBER([ExpenditureDetails4]),[ExpenditureDetails4]*HLOOKUP([ExpenditureDetails1],'Currency Conversion'!$A$6:$BE$45,19,FALSE),"No Data")</f>
        <v>58665.37691416248</v>
      </c>
      <c r="AD1026" s="174">
        <f>Table1[[#This Row],[Calculations1]]/exchange_rate_2010</f>
        <v>1282.9816288150241</v>
      </c>
      <c r="AE10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5866.537691416248</v>
      </c>
      <c r="AF1026" s="174">
        <f>Table1[[#This Row],[Calculations3]]/exchange_rate_2010</f>
        <v>128.29816288150244</v>
      </c>
      <c r="AG1026" s="110"/>
      <c r="AH1026" s="53"/>
      <c r="BD1026" s="36"/>
      <c r="BE1026" s="36"/>
      <c r="BF1026" s="36"/>
      <c r="BG1026" s="36"/>
      <c r="BH1026" s="36"/>
      <c r="BI1026" s="36"/>
      <c r="BJ1026" s="36"/>
      <c r="BK1026" s="48"/>
      <c r="BL1026" s="36"/>
      <c r="BM1026" s="36"/>
      <c r="BN1026" s="36"/>
      <c r="BO1026" s="36"/>
      <c r="BP1026" s="36"/>
      <c r="BQ1026" s="36"/>
      <c r="BR1026" s="36"/>
    </row>
    <row r="1027" spans="2:70" ht="15" customHeight="1">
      <c r="B1027" s="48">
        <v>1183</v>
      </c>
      <c r="C1027" s="48" t="s">
        <v>1703</v>
      </c>
      <c r="D1027" s="108">
        <v>1378</v>
      </c>
      <c r="E1027" s="109" t="s">
        <v>2508</v>
      </c>
      <c r="F1027" s="109" t="s">
        <v>1819</v>
      </c>
      <c r="G1027" s="109" t="s">
        <v>208</v>
      </c>
      <c r="H1027" s="108" t="s">
        <v>220</v>
      </c>
      <c r="I1027" s="108" t="s">
        <v>2966</v>
      </c>
      <c r="J1027" s="108" t="s">
        <v>2567</v>
      </c>
      <c r="K1027" s="108" t="s">
        <v>2859</v>
      </c>
      <c r="L1027" s="108">
        <v>5</v>
      </c>
      <c r="M1027" s="110" t="s">
        <v>2617</v>
      </c>
      <c r="N1027" s="109" t="s">
        <v>1729</v>
      </c>
      <c r="O1027" s="109" t="s">
        <v>519</v>
      </c>
      <c r="P1027" s="109" t="s">
        <v>130</v>
      </c>
      <c r="Q1027" s="111">
        <v>1</v>
      </c>
      <c r="R1027" s="111"/>
      <c r="S1027" s="111"/>
      <c r="T1027" s="109" t="s">
        <v>7</v>
      </c>
      <c r="U1027" s="108">
        <v>1</v>
      </c>
      <c r="V1027" s="109">
        <v>2009</v>
      </c>
      <c r="W1027" s="108">
        <f>IF(Table1[[#This Row],[ExpenditureDetails1]]=2010,1,(2010-Table1[[#This Row],[ExpenditureDetails1]]))</f>
        <v>1</v>
      </c>
      <c r="X1027" s="109">
        <v>0.3</v>
      </c>
      <c r="Y1027" s="174">
        <f>Table1[[#This Row],[ExpenditureDetails3]]*100000</f>
        <v>30000</v>
      </c>
      <c r="Z1027" s="174">
        <f>Table1[[#This Row],[ExpenditureDetails4]]/Table1[[#This Row],[Component detail 4]]</f>
        <v>30000</v>
      </c>
      <c r="AA1027" s="109">
        <v>2</v>
      </c>
      <c r="AB1027" s="109">
        <v>10</v>
      </c>
      <c r="AC1027" s="174">
        <f>IF(ISNUMBER([ExpenditureDetails4]),[ExpenditureDetails4]*HLOOKUP([ExpenditureDetails1],'Currency Conversion'!$A$6:$BE$45,19,FALSE),"No Data")</f>
        <v>32262.487497108825</v>
      </c>
      <c r="AD1027" s="174">
        <f>Table1[[#This Row],[Calculations1]]/exchange_rate_2010</f>
        <v>705.56401298211892</v>
      </c>
      <c r="AE10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1027" s="174">
        <f>Table1[[#This Row],[Calculations3]]/exchange_rate_2010</f>
        <v>70.556401298211881</v>
      </c>
      <c r="AG1027" s="110"/>
      <c r="AH1027" s="53"/>
      <c r="BD1027" s="36"/>
      <c r="BE1027" s="36"/>
      <c r="BF1027" s="36"/>
      <c r="BG1027" s="36"/>
      <c r="BH1027" s="36"/>
      <c r="BI1027" s="36"/>
      <c r="BJ1027" s="36"/>
      <c r="BK1027" s="48"/>
      <c r="BL1027" s="36"/>
      <c r="BM1027" s="36"/>
      <c r="BN1027" s="36"/>
      <c r="BO1027" s="36"/>
      <c r="BP1027" s="36"/>
      <c r="BQ1027" s="36"/>
      <c r="BR1027" s="36"/>
    </row>
    <row r="1028" spans="2:70" ht="15" customHeight="1">
      <c r="B1028" s="48">
        <v>1184</v>
      </c>
      <c r="C1028" s="48" t="s">
        <v>1703</v>
      </c>
      <c r="D1028" s="108">
        <v>1378</v>
      </c>
      <c r="E1028" s="109" t="s">
        <v>2508</v>
      </c>
      <c r="F1028" s="109" t="s">
        <v>1819</v>
      </c>
      <c r="G1028" s="109" t="s">
        <v>208</v>
      </c>
      <c r="H1028" s="108" t="s">
        <v>220</v>
      </c>
      <c r="I1028" s="108" t="s">
        <v>2966</v>
      </c>
      <c r="J1028" s="108" t="s">
        <v>2567</v>
      </c>
      <c r="K1028" s="108" t="s">
        <v>2859</v>
      </c>
      <c r="L1028" s="108">
        <v>5</v>
      </c>
      <c r="M1028" s="110" t="s">
        <v>2617</v>
      </c>
      <c r="N1028" s="109" t="s">
        <v>1729</v>
      </c>
      <c r="O1028" s="109" t="s">
        <v>519</v>
      </c>
      <c r="P1028" s="109" t="s">
        <v>108</v>
      </c>
      <c r="Q1028" s="111">
        <v>1</v>
      </c>
      <c r="R1028" s="111"/>
      <c r="S1028" s="111"/>
      <c r="T1028" s="109" t="s">
        <v>7</v>
      </c>
      <c r="U1028" s="108">
        <v>1</v>
      </c>
      <c r="V1028" s="109">
        <v>1990</v>
      </c>
      <c r="W1028" s="108">
        <f>IF(Table1[[#This Row],[ExpenditureDetails1]]=2010,1,(2010-Table1[[#This Row],[ExpenditureDetails1]]))</f>
        <v>20</v>
      </c>
      <c r="X1028" s="109">
        <v>0.25</v>
      </c>
      <c r="Y1028" s="174">
        <f>Table1[[#This Row],[ExpenditureDetails3]]*100000</f>
        <v>25000</v>
      </c>
      <c r="Z1028" s="174">
        <f>Table1[[#This Row],[ExpenditureDetails4]]/Table1[[#This Row],[Component detail 4]]</f>
        <v>25000</v>
      </c>
      <c r="AA1028" s="109">
        <v>1</v>
      </c>
      <c r="AB1028" s="109">
        <v>10</v>
      </c>
      <c r="AC1028" s="174">
        <f>IF(ISNUMBER([ExpenditureDetails4]),[ExpenditureDetails4]*HLOOKUP([ExpenditureDetails1],'Currency Conversion'!$A$6:$BE$45,19,FALSE),"No Data")</f>
        <v>97206.078178230178</v>
      </c>
      <c r="AD1028" s="174">
        <f>Table1[[#This Row],[Calculations1]]/exchange_rate_2010</f>
        <v>2125.8469487770235</v>
      </c>
      <c r="AE10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1028" s="174">
        <f>Table1[[#This Row],[Calculations3]]/exchange_rate_2010</f>
        <v>212.58469487770236</v>
      </c>
      <c r="AG1028" s="110"/>
      <c r="AH1028" s="53"/>
      <c r="BD1028" s="36"/>
      <c r="BE1028" s="36"/>
      <c r="BF1028" s="36"/>
      <c r="BG1028" s="36"/>
      <c r="BH1028" s="36"/>
      <c r="BI1028" s="36"/>
      <c r="BJ1028" s="36"/>
      <c r="BK1028" s="48"/>
      <c r="BL1028" s="36"/>
      <c r="BM1028" s="36"/>
      <c r="BN1028" s="36"/>
      <c r="BO1028" s="36"/>
      <c r="BP1028" s="36"/>
      <c r="BQ1028" s="36"/>
      <c r="BR1028" s="36"/>
    </row>
    <row r="1029" spans="2:70" ht="15" customHeight="1">
      <c r="B1029" s="48">
        <v>1185</v>
      </c>
      <c r="C1029" s="48" t="s">
        <v>1703</v>
      </c>
      <c r="D1029" s="108">
        <v>1378</v>
      </c>
      <c r="E1029" s="109" t="s">
        <v>2508</v>
      </c>
      <c r="F1029" s="109" t="s">
        <v>1819</v>
      </c>
      <c r="G1029" s="109" t="s">
        <v>208</v>
      </c>
      <c r="H1029" s="108" t="s">
        <v>220</v>
      </c>
      <c r="I1029" s="108" t="s">
        <v>2966</v>
      </c>
      <c r="J1029" s="108" t="s">
        <v>2567</v>
      </c>
      <c r="K1029" s="108" t="s">
        <v>2859</v>
      </c>
      <c r="L1029" s="108">
        <v>5</v>
      </c>
      <c r="M1029" s="110" t="s">
        <v>2617</v>
      </c>
      <c r="N1029" s="109" t="s">
        <v>1729</v>
      </c>
      <c r="O1029" s="109" t="s">
        <v>519</v>
      </c>
      <c r="P1029" s="109" t="s">
        <v>110</v>
      </c>
      <c r="Q1029" s="111">
        <v>1</v>
      </c>
      <c r="R1029" s="111"/>
      <c r="S1029" s="111"/>
      <c r="T1029" s="109" t="s">
        <v>7</v>
      </c>
      <c r="U1029" s="108">
        <v>1</v>
      </c>
      <c r="V1029" s="109">
        <v>1991</v>
      </c>
      <c r="W1029" s="108">
        <f>IF(Table1[[#This Row],[ExpenditureDetails1]]=2010,1,(2010-Table1[[#This Row],[ExpenditureDetails1]]))</f>
        <v>19</v>
      </c>
      <c r="X1029" s="109">
        <v>0.25</v>
      </c>
      <c r="Y1029" s="174">
        <f>Table1[[#This Row],[ExpenditureDetails3]]*100000</f>
        <v>25000</v>
      </c>
      <c r="Z1029" s="174">
        <f>Table1[[#This Row],[ExpenditureDetails4]]/Table1[[#This Row],[Component detail 4]]</f>
        <v>25000</v>
      </c>
      <c r="AA1029" s="109">
        <v>1</v>
      </c>
      <c r="AB1029" s="109">
        <v>10</v>
      </c>
      <c r="AC1029" s="174">
        <f>IF(ISNUMBER([ExpenditureDetails4]),[ExpenditureDetails4]*HLOOKUP([ExpenditureDetails1],'Currency Conversion'!$A$6:$BE$45,19,FALSE),"No Data")</f>
        <v>87824.447517154927</v>
      </c>
      <c r="AD1029" s="174">
        <f>Table1[[#This Row],[Calculations1]]/exchange_rate_2010</f>
        <v>1920.675510023656</v>
      </c>
      <c r="AE10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8782.4447517154931</v>
      </c>
      <c r="AF1029" s="174">
        <f>Table1[[#This Row],[Calculations3]]/exchange_rate_2010</f>
        <v>192.0675510023656</v>
      </c>
      <c r="AG1029" s="110"/>
      <c r="AH1029" s="53"/>
      <c r="BD1029" s="36"/>
      <c r="BE1029" s="36"/>
      <c r="BF1029" s="36"/>
      <c r="BG1029" s="36"/>
      <c r="BH1029" s="36"/>
      <c r="BI1029" s="36"/>
      <c r="BJ1029" s="36"/>
      <c r="BK1029" s="48"/>
      <c r="BL1029" s="36"/>
      <c r="BM1029" s="36"/>
      <c r="BN1029" s="36"/>
      <c r="BO1029" s="36"/>
      <c r="BP1029" s="36"/>
      <c r="BQ1029" s="36"/>
      <c r="BR1029" s="36"/>
    </row>
    <row r="1030" spans="2:70" ht="15" customHeight="1">
      <c r="B1030" s="48">
        <v>1186</v>
      </c>
      <c r="C1030" s="48" t="s">
        <v>1703</v>
      </c>
      <c r="D1030" s="108">
        <v>1378</v>
      </c>
      <c r="E1030" s="109" t="s">
        <v>2508</v>
      </c>
      <c r="F1030" s="109" t="s">
        <v>1819</v>
      </c>
      <c r="G1030" s="109" t="s">
        <v>208</v>
      </c>
      <c r="H1030" s="108" t="s">
        <v>220</v>
      </c>
      <c r="I1030" s="108" t="s">
        <v>2966</v>
      </c>
      <c r="J1030" s="108" t="s">
        <v>2567</v>
      </c>
      <c r="K1030" s="108" t="s">
        <v>2859</v>
      </c>
      <c r="L1030" s="108">
        <v>5</v>
      </c>
      <c r="M1030" s="110" t="s">
        <v>2617</v>
      </c>
      <c r="N1030" s="109" t="s">
        <v>1729</v>
      </c>
      <c r="O1030" s="109" t="s">
        <v>519</v>
      </c>
      <c r="P1030" s="109" t="s">
        <v>112</v>
      </c>
      <c r="Q1030" s="111">
        <v>1</v>
      </c>
      <c r="R1030" s="111"/>
      <c r="S1030" s="111"/>
      <c r="T1030" s="109" t="s">
        <v>7</v>
      </c>
      <c r="U1030" s="108">
        <v>1</v>
      </c>
      <c r="V1030" s="109">
        <v>1991</v>
      </c>
      <c r="W1030" s="108">
        <f>IF(Table1[[#This Row],[ExpenditureDetails1]]=2010,1,(2010-Table1[[#This Row],[ExpenditureDetails1]]))</f>
        <v>19</v>
      </c>
      <c r="X1030" s="109">
        <v>0.25</v>
      </c>
      <c r="Y1030" s="174">
        <f>Table1[[#This Row],[ExpenditureDetails3]]*100000</f>
        <v>25000</v>
      </c>
      <c r="Z1030" s="174">
        <f>Table1[[#This Row],[ExpenditureDetails4]]/Table1[[#This Row],[Component detail 4]]</f>
        <v>25000</v>
      </c>
      <c r="AA1030" s="109">
        <v>1</v>
      </c>
      <c r="AB1030" s="109">
        <v>10</v>
      </c>
      <c r="AC1030" s="174">
        <f>IF(ISNUMBER([ExpenditureDetails4]),[ExpenditureDetails4]*HLOOKUP([ExpenditureDetails1],'Currency Conversion'!$A$6:$BE$45,19,FALSE),"No Data")</f>
        <v>87824.447517154927</v>
      </c>
      <c r="AD1030" s="174">
        <f>Table1[[#This Row],[Calculations1]]/exchange_rate_2010</f>
        <v>1920.675510023656</v>
      </c>
      <c r="AE10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8782.4447517154931</v>
      </c>
      <c r="AF1030" s="174">
        <f>Table1[[#This Row],[Calculations3]]/exchange_rate_2010</f>
        <v>192.0675510023656</v>
      </c>
      <c r="AG1030" s="110"/>
      <c r="AH1030" s="53"/>
      <c r="BD1030" s="36"/>
      <c r="BE1030" s="36"/>
      <c r="BF1030" s="36"/>
      <c r="BG1030" s="36"/>
      <c r="BH1030" s="36"/>
      <c r="BI1030" s="36"/>
      <c r="BJ1030" s="36"/>
      <c r="BK1030" s="48"/>
      <c r="BL1030" s="36"/>
      <c r="BM1030" s="36"/>
      <c r="BN1030" s="36"/>
      <c r="BO1030" s="36"/>
      <c r="BP1030" s="36"/>
      <c r="BQ1030" s="36"/>
      <c r="BR1030" s="36"/>
    </row>
    <row r="1031" spans="2:70" ht="15" customHeight="1">
      <c r="B1031" s="48">
        <v>1187</v>
      </c>
      <c r="C1031" s="48" t="s">
        <v>1703</v>
      </c>
      <c r="D1031" s="108">
        <v>1378</v>
      </c>
      <c r="E1031" s="109" t="s">
        <v>2508</v>
      </c>
      <c r="F1031" s="109" t="s">
        <v>1819</v>
      </c>
      <c r="G1031" s="109" t="s">
        <v>208</v>
      </c>
      <c r="H1031" s="108" t="s">
        <v>220</v>
      </c>
      <c r="I1031" s="108" t="s">
        <v>2966</v>
      </c>
      <c r="J1031" s="108" t="s">
        <v>2567</v>
      </c>
      <c r="K1031" s="108" t="s">
        <v>2859</v>
      </c>
      <c r="L1031" s="108">
        <v>5</v>
      </c>
      <c r="M1031" s="110" t="s">
        <v>2617</v>
      </c>
      <c r="N1031" s="109" t="s">
        <v>1729</v>
      </c>
      <c r="O1031" s="109" t="s">
        <v>519</v>
      </c>
      <c r="P1031" s="109" t="s">
        <v>113</v>
      </c>
      <c r="Q1031" s="111">
        <v>1</v>
      </c>
      <c r="R1031" s="111"/>
      <c r="S1031" s="111"/>
      <c r="T1031" s="109" t="s">
        <v>7</v>
      </c>
      <c r="U1031" s="108">
        <v>1</v>
      </c>
      <c r="V1031" s="109">
        <v>1986</v>
      </c>
      <c r="W1031" s="108">
        <f>IF(Table1[[#This Row],[ExpenditureDetails1]]=2010,1,(2010-Table1[[#This Row],[ExpenditureDetails1]]))</f>
        <v>24</v>
      </c>
      <c r="X1031" s="109">
        <v>0.2</v>
      </c>
      <c r="Y1031" s="174">
        <f>Table1[[#This Row],[ExpenditureDetails3]]*100000</f>
        <v>20000</v>
      </c>
      <c r="Z1031" s="174">
        <f>Table1[[#This Row],[ExpenditureDetails4]]/Table1[[#This Row],[Component detail 4]]</f>
        <v>20000</v>
      </c>
      <c r="AA1031" s="109">
        <v>1</v>
      </c>
      <c r="AB1031" s="109">
        <v>10</v>
      </c>
      <c r="AC1031" s="174">
        <f>IF(ISNUMBER([ExpenditureDetails4]),[ExpenditureDetails4]*HLOOKUP([ExpenditureDetails1],'Currency Conversion'!$A$6:$BE$45,19,FALSE),"No Data")</f>
        <v>106551.1348531744</v>
      </c>
      <c r="AD1031" s="174">
        <f>Table1[[#This Row],[Calculations1]]/exchange_rate_2010</f>
        <v>2330.2185332591516</v>
      </c>
      <c r="AE10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10655.113485317441</v>
      </c>
      <c r="AF1031" s="174">
        <f>Table1[[#This Row],[Calculations3]]/exchange_rate_2010</f>
        <v>233.02185332591517</v>
      </c>
      <c r="AG1031" s="110"/>
      <c r="AH1031" s="53"/>
      <c r="BD1031" s="36"/>
      <c r="BE1031" s="36"/>
      <c r="BF1031" s="36"/>
      <c r="BG1031" s="36"/>
      <c r="BH1031" s="36"/>
      <c r="BI1031" s="36"/>
      <c r="BJ1031" s="36"/>
      <c r="BK1031" s="48"/>
      <c r="BL1031" s="36"/>
      <c r="BM1031" s="36"/>
      <c r="BN1031" s="36"/>
      <c r="BO1031" s="36"/>
      <c r="BP1031" s="36"/>
      <c r="BQ1031" s="36"/>
      <c r="BR1031" s="36"/>
    </row>
    <row r="1032" spans="2:70" ht="15" customHeight="1">
      <c r="B1032" s="48">
        <v>1188</v>
      </c>
      <c r="C1032" s="48" t="s">
        <v>1703</v>
      </c>
      <c r="D1032" s="108">
        <v>1378</v>
      </c>
      <c r="E1032" s="109" t="s">
        <v>2508</v>
      </c>
      <c r="F1032" s="109" t="s">
        <v>1819</v>
      </c>
      <c r="G1032" s="109" t="s">
        <v>208</v>
      </c>
      <c r="H1032" s="108" t="s">
        <v>220</v>
      </c>
      <c r="I1032" s="108" t="s">
        <v>2966</v>
      </c>
      <c r="J1032" s="108" t="s">
        <v>2567</v>
      </c>
      <c r="K1032" s="108" t="s">
        <v>2859</v>
      </c>
      <c r="L1032" s="108">
        <v>5</v>
      </c>
      <c r="M1032" s="110" t="s">
        <v>2617</v>
      </c>
      <c r="N1032" s="109" t="s">
        <v>1729</v>
      </c>
      <c r="O1032" s="109" t="s">
        <v>519</v>
      </c>
      <c r="P1032" s="109" t="s">
        <v>114</v>
      </c>
      <c r="Q1032" s="111">
        <v>1</v>
      </c>
      <c r="R1032" s="111"/>
      <c r="S1032" s="111"/>
      <c r="T1032" s="109" t="s">
        <v>7</v>
      </c>
      <c r="U1032" s="108">
        <v>1</v>
      </c>
      <c r="V1032" s="109">
        <v>1992</v>
      </c>
      <c r="W1032" s="108">
        <f>IF(Table1[[#This Row],[ExpenditureDetails1]]=2010,1,(2010-Table1[[#This Row],[ExpenditureDetails1]]))</f>
        <v>18</v>
      </c>
      <c r="X1032" s="109">
        <v>0.25</v>
      </c>
      <c r="Y1032" s="174">
        <f>Table1[[#This Row],[ExpenditureDetails3]]*100000</f>
        <v>25000</v>
      </c>
      <c r="Z1032" s="174">
        <f>Table1[[#This Row],[ExpenditureDetails4]]/Table1[[#This Row],[Component detail 4]]</f>
        <v>25000</v>
      </c>
      <c r="AA1032" s="109">
        <v>1</v>
      </c>
      <c r="AB1032" s="109">
        <v>10</v>
      </c>
      <c r="AC1032" s="174">
        <f>IF(ISNUMBER([ExpenditureDetails4]),[ExpenditureDetails4]*HLOOKUP([ExpenditureDetails1],'Currency Conversion'!$A$6:$BE$45,19,FALSE),"No Data")</f>
        <v>77221.283204478925</v>
      </c>
      <c r="AD1032" s="174">
        <f>Table1[[#This Row],[Calculations1]]/exchange_rate_2010</f>
        <v>1688.7897583924189</v>
      </c>
      <c r="AE10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7722.1283204478923</v>
      </c>
      <c r="AF1032" s="174">
        <f>Table1[[#This Row],[Calculations3]]/exchange_rate_2010</f>
        <v>168.87897583924189</v>
      </c>
      <c r="AG1032" s="110"/>
      <c r="AH1032" s="53"/>
      <c r="BD1032" s="36"/>
      <c r="BE1032" s="36"/>
      <c r="BF1032" s="36"/>
      <c r="BG1032" s="36"/>
      <c r="BH1032" s="36"/>
      <c r="BI1032" s="36"/>
      <c r="BJ1032" s="36"/>
      <c r="BK1032" s="48"/>
      <c r="BL1032" s="36"/>
      <c r="BM1032" s="36"/>
      <c r="BN1032" s="36"/>
      <c r="BO1032" s="36"/>
      <c r="BP1032" s="36"/>
      <c r="BQ1032" s="36"/>
      <c r="BR1032" s="36"/>
    </row>
    <row r="1033" spans="2:70" ht="15" customHeight="1">
      <c r="B1033" s="48">
        <v>1189</v>
      </c>
      <c r="C1033" s="48" t="s">
        <v>1703</v>
      </c>
      <c r="D1033" s="108">
        <v>1378</v>
      </c>
      <c r="E1033" s="109" t="s">
        <v>2508</v>
      </c>
      <c r="F1033" s="109" t="s">
        <v>1819</v>
      </c>
      <c r="G1033" s="109" t="s">
        <v>208</v>
      </c>
      <c r="H1033" s="108" t="s">
        <v>220</v>
      </c>
      <c r="I1033" s="108" t="s">
        <v>2966</v>
      </c>
      <c r="J1033" s="108" t="s">
        <v>2567</v>
      </c>
      <c r="K1033" s="108" t="s">
        <v>2859</v>
      </c>
      <c r="L1033" s="108">
        <v>5</v>
      </c>
      <c r="M1033" s="110" t="s">
        <v>2617</v>
      </c>
      <c r="N1033" s="109" t="s">
        <v>1729</v>
      </c>
      <c r="O1033" s="109" t="s">
        <v>519</v>
      </c>
      <c r="P1033" s="109" t="s">
        <v>115</v>
      </c>
      <c r="Q1033" s="111">
        <v>1</v>
      </c>
      <c r="R1033" s="111"/>
      <c r="S1033" s="111"/>
      <c r="T1033" s="109" t="s">
        <v>7</v>
      </c>
      <c r="U1033" s="108">
        <v>1</v>
      </c>
      <c r="V1033" s="109">
        <v>1992</v>
      </c>
      <c r="W1033" s="108">
        <f>IF(Table1[[#This Row],[ExpenditureDetails1]]=2010,1,(2010-Table1[[#This Row],[ExpenditureDetails1]]))</f>
        <v>18</v>
      </c>
      <c r="X1033" s="109">
        <v>0.25</v>
      </c>
      <c r="Y1033" s="174">
        <f>Table1[[#This Row],[ExpenditureDetails3]]*100000</f>
        <v>25000</v>
      </c>
      <c r="Z1033" s="174">
        <f>Table1[[#This Row],[ExpenditureDetails4]]/Table1[[#This Row],[Component detail 4]]</f>
        <v>25000</v>
      </c>
      <c r="AA1033" s="109">
        <v>1</v>
      </c>
      <c r="AB1033" s="109">
        <v>10</v>
      </c>
      <c r="AC1033" s="174">
        <f>IF(ISNUMBER([ExpenditureDetails4]),[ExpenditureDetails4]*HLOOKUP([ExpenditureDetails1],'Currency Conversion'!$A$6:$BE$45,19,FALSE),"No Data")</f>
        <v>77221.283204478925</v>
      </c>
      <c r="AD1033" s="174">
        <f>Table1[[#This Row],[Calculations1]]/exchange_rate_2010</f>
        <v>1688.7897583924189</v>
      </c>
      <c r="AE10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7722.1283204478923</v>
      </c>
      <c r="AF1033" s="174">
        <f>Table1[[#This Row],[Calculations3]]/exchange_rate_2010</f>
        <v>168.87897583924189</v>
      </c>
      <c r="AG1033" s="110"/>
      <c r="AH1033" s="53"/>
      <c r="BD1033" s="36"/>
      <c r="BE1033" s="36"/>
      <c r="BF1033" s="36"/>
      <c r="BG1033" s="36"/>
      <c r="BH1033" s="36"/>
      <c r="BI1033" s="36"/>
      <c r="BJ1033" s="36"/>
      <c r="BK1033" s="48"/>
      <c r="BL1033" s="36"/>
      <c r="BM1033" s="36"/>
      <c r="BN1033" s="36"/>
      <c r="BO1033" s="36"/>
      <c r="BP1033" s="36"/>
      <c r="BQ1033" s="36"/>
      <c r="BR1033" s="36"/>
    </row>
    <row r="1034" spans="2:70" ht="15" customHeight="1">
      <c r="B1034" s="48">
        <v>1190</v>
      </c>
      <c r="C1034" s="48" t="s">
        <v>1703</v>
      </c>
      <c r="D1034" s="108">
        <v>1378</v>
      </c>
      <c r="E1034" s="109" t="s">
        <v>2508</v>
      </c>
      <c r="F1034" s="109" t="s">
        <v>1819</v>
      </c>
      <c r="G1034" s="109" t="s">
        <v>208</v>
      </c>
      <c r="H1034" s="108" t="s">
        <v>220</v>
      </c>
      <c r="I1034" s="108" t="s">
        <v>2966</v>
      </c>
      <c r="J1034" s="108" t="s">
        <v>2567</v>
      </c>
      <c r="K1034" s="108" t="s">
        <v>2859</v>
      </c>
      <c r="L1034" s="108">
        <v>5</v>
      </c>
      <c r="M1034" s="110" t="s">
        <v>2617</v>
      </c>
      <c r="N1034" s="109" t="s">
        <v>1729</v>
      </c>
      <c r="O1034" s="109" t="s">
        <v>519</v>
      </c>
      <c r="P1034" s="109" t="s">
        <v>116</v>
      </c>
      <c r="Q1034" s="111">
        <v>1</v>
      </c>
      <c r="R1034" s="111"/>
      <c r="S1034" s="111"/>
      <c r="T1034" s="109" t="s">
        <v>7</v>
      </c>
      <c r="U1034" s="108">
        <v>1</v>
      </c>
      <c r="V1034" s="109">
        <v>1986</v>
      </c>
      <c r="W1034" s="108">
        <f>IF(Table1[[#This Row],[ExpenditureDetails1]]=2010,1,(2010-Table1[[#This Row],[ExpenditureDetails1]]))</f>
        <v>24</v>
      </c>
      <c r="X1034" s="109">
        <v>0.2</v>
      </c>
      <c r="Y1034" s="174">
        <f>Table1[[#This Row],[ExpenditureDetails3]]*100000</f>
        <v>20000</v>
      </c>
      <c r="Z1034" s="174">
        <f>Table1[[#This Row],[ExpenditureDetails4]]/Table1[[#This Row],[Component detail 4]]</f>
        <v>20000</v>
      </c>
      <c r="AA1034" s="109">
        <v>1</v>
      </c>
      <c r="AB1034" s="109">
        <v>10</v>
      </c>
      <c r="AC1034" s="174">
        <f>IF(ISNUMBER([ExpenditureDetails4]),[ExpenditureDetails4]*HLOOKUP([ExpenditureDetails1],'Currency Conversion'!$A$6:$BE$45,19,FALSE),"No Data")</f>
        <v>106551.1348531744</v>
      </c>
      <c r="AD1034" s="174">
        <f>Table1[[#This Row],[Calculations1]]/exchange_rate_2010</f>
        <v>2330.2185332591516</v>
      </c>
      <c r="AE10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10655.113485317441</v>
      </c>
      <c r="AF1034" s="174">
        <f>Table1[[#This Row],[Calculations3]]/exchange_rate_2010</f>
        <v>233.02185332591517</v>
      </c>
      <c r="AG1034" s="110"/>
      <c r="AH1034" s="53"/>
      <c r="BD1034" s="36"/>
      <c r="BE1034" s="36"/>
      <c r="BF1034" s="36"/>
      <c r="BG1034" s="36"/>
      <c r="BH1034" s="36"/>
      <c r="BI1034" s="36"/>
      <c r="BJ1034" s="36"/>
      <c r="BK1034" s="48"/>
      <c r="BL1034" s="36"/>
      <c r="BM1034" s="36"/>
      <c r="BN1034" s="36"/>
      <c r="BO1034" s="36"/>
      <c r="BP1034" s="36"/>
      <c r="BQ1034" s="36"/>
      <c r="BR1034" s="36"/>
    </row>
    <row r="1035" spans="2:70" ht="15" customHeight="1">
      <c r="B1035" s="48">
        <v>1191</v>
      </c>
      <c r="C1035" s="48" t="s">
        <v>1703</v>
      </c>
      <c r="D1035" s="108">
        <v>1378</v>
      </c>
      <c r="E1035" s="109" t="s">
        <v>2508</v>
      </c>
      <c r="F1035" s="109" t="s">
        <v>1819</v>
      </c>
      <c r="G1035" s="109" t="s">
        <v>208</v>
      </c>
      <c r="H1035" s="108" t="s">
        <v>220</v>
      </c>
      <c r="I1035" s="108" t="s">
        <v>2966</v>
      </c>
      <c r="J1035" s="108" t="s">
        <v>2567</v>
      </c>
      <c r="K1035" s="108" t="s">
        <v>2859</v>
      </c>
      <c r="L1035" s="108">
        <v>5</v>
      </c>
      <c r="M1035" s="110" t="s">
        <v>2617</v>
      </c>
      <c r="N1035" s="109" t="s">
        <v>1729</v>
      </c>
      <c r="O1035" s="109" t="s">
        <v>519</v>
      </c>
      <c r="P1035" s="109" t="s">
        <v>117</v>
      </c>
      <c r="Q1035" s="111">
        <v>1</v>
      </c>
      <c r="R1035" s="111"/>
      <c r="S1035" s="111"/>
      <c r="T1035" s="109" t="s">
        <v>7</v>
      </c>
      <c r="U1035" s="108">
        <v>1</v>
      </c>
      <c r="V1035" s="109">
        <v>1999</v>
      </c>
      <c r="W1035" s="108">
        <f>IF(Table1[[#This Row],[ExpenditureDetails1]]=2010,1,(2010-Table1[[#This Row],[ExpenditureDetails1]]))</f>
        <v>11</v>
      </c>
      <c r="X1035" s="109">
        <v>0.3</v>
      </c>
      <c r="Y1035" s="174">
        <f>Table1[[#This Row],[ExpenditureDetails3]]*100000</f>
        <v>30000</v>
      </c>
      <c r="Z1035" s="174">
        <f>Table1[[#This Row],[ExpenditureDetails4]]/Table1[[#This Row],[Component detail 4]]</f>
        <v>30000</v>
      </c>
      <c r="AA1035" s="109">
        <v>1</v>
      </c>
      <c r="AB1035" s="109">
        <v>10</v>
      </c>
      <c r="AC1035" s="174">
        <f>IF(ISNUMBER([ExpenditureDetails4]),[ExpenditureDetails4]*HLOOKUP([ExpenditureDetails1],'Currency Conversion'!$A$6:$BE$45,19,FALSE),"No Data")</f>
        <v>52204.396538134381</v>
      </c>
      <c r="AD1035" s="174">
        <f>Table1[[#This Row],[Calculations1]]/exchange_rate_2010</f>
        <v>1141.6833100689071</v>
      </c>
      <c r="AE10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1035" s="174">
        <f>Table1[[#This Row],[Calculations3]]/exchange_rate_2010</f>
        <v>114.1683310068907</v>
      </c>
      <c r="AG1035" s="110"/>
      <c r="AH1035" s="53"/>
      <c r="BD1035" s="36"/>
      <c r="BE1035" s="36"/>
      <c r="BF1035" s="36"/>
      <c r="BG1035" s="36"/>
      <c r="BH1035" s="36"/>
      <c r="BI1035" s="36"/>
      <c r="BJ1035" s="36"/>
      <c r="BK1035" s="48"/>
      <c r="BL1035" s="36"/>
      <c r="BM1035" s="36"/>
      <c r="BN1035" s="36"/>
      <c r="BO1035" s="36"/>
      <c r="BP1035" s="36"/>
      <c r="BQ1035" s="36"/>
      <c r="BR1035" s="36"/>
    </row>
    <row r="1036" spans="2:70" ht="15" customHeight="1">
      <c r="B1036" s="48">
        <v>1192</v>
      </c>
      <c r="C1036" s="48" t="s">
        <v>1703</v>
      </c>
      <c r="D1036" s="108">
        <v>1378</v>
      </c>
      <c r="E1036" s="109" t="s">
        <v>2508</v>
      </c>
      <c r="F1036" s="109" t="s">
        <v>1819</v>
      </c>
      <c r="G1036" s="109" t="s">
        <v>208</v>
      </c>
      <c r="H1036" s="108" t="s">
        <v>220</v>
      </c>
      <c r="I1036" s="108" t="s">
        <v>2966</v>
      </c>
      <c r="J1036" s="108" t="s">
        <v>2567</v>
      </c>
      <c r="K1036" s="108" t="s">
        <v>2859</v>
      </c>
      <c r="L1036" s="108">
        <v>5</v>
      </c>
      <c r="M1036" s="110" t="s">
        <v>2617</v>
      </c>
      <c r="N1036" s="109" t="s">
        <v>1729</v>
      </c>
      <c r="O1036" s="109" t="s">
        <v>519</v>
      </c>
      <c r="P1036" s="109" t="s">
        <v>121</v>
      </c>
      <c r="Q1036" s="111">
        <v>1</v>
      </c>
      <c r="R1036" s="111"/>
      <c r="S1036" s="111"/>
      <c r="T1036" s="109" t="s">
        <v>7</v>
      </c>
      <c r="U1036" s="108">
        <v>1</v>
      </c>
      <c r="V1036" s="109">
        <v>1992</v>
      </c>
      <c r="W1036" s="108">
        <f>IF(Table1[[#This Row],[ExpenditureDetails1]]=2010,1,(2010-Table1[[#This Row],[ExpenditureDetails1]]))</f>
        <v>18</v>
      </c>
      <c r="X1036" s="109">
        <v>0.3</v>
      </c>
      <c r="Y1036" s="174">
        <f>Table1[[#This Row],[ExpenditureDetails3]]*100000</f>
        <v>30000</v>
      </c>
      <c r="Z1036" s="174">
        <f>Table1[[#This Row],[ExpenditureDetails4]]/Table1[[#This Row],[Component detail 4]]</f>
        <v>30000</v>
      </c>
      <c r="AA1036" s="109">
        <v>1</v>
      </c>
      <c r="AB1036" s="109">
        <v>10</v>
      </c>
      <c r="AC1036" s="174">
        <f>IF(ISNUMBER([ExpenditureDetails4]),[ExpenditureDetails4]*HLOOKUP([ExpenditureDetails1],'Currency Conversion'!$A$6:$BE$45,19,FALSE),"No Data")</f>
        <v>92665.539845374718</v>
      </c>
      <c r="AD1036" s="174">
        <f>Table1[[#This Row],[Calculations1]]/exchange_rate_2010</f>
        <v>2026.5477100709029</v>
      </c>
      <c r="AE10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9266.5539845374715</v>
      </c>
      <c r="AF1036" s="174">
        <f>Table1[[#This Row],[Calculations3]]/exchange_rate_2010</f>
        <v>202.65477100709029</v>
      </c>
      <c r="AG1036" s="110"/>
      <c r="AH1036" s="53"/>
      <c r="BD1036" s="36"/>
      <c r="BE1036" s="36"/>
      <c r="BF1036" s="36"/>
      <c r="BG1036" s="36"/>
      <c r="BH1036" s="36"/>
      <c r="BI1036" s="36"/>
      <c r="BJ1036" s="36"/>
      <c r="BK1036" s="48"/>
      <c r="BL1036" s="36"/>
      <c r="BM1036" s="36"/>
      <c r="BN1036" s="36"/>
      <c r="BO1036" s="36"/>
      <c r="BP1036" s="36"/>
      <c r="BQ1036" s="36"/>
      <c r="BR1036" s="36"/>
    </row>
    <row r="1037" spans="2:70" ht="15" customHeight="1">
      <c r="B1037" s="48">
        <v>1193</v>
      </c>
      <c r="C1037" s="48" t="s">
        <v>1703</v>
      </c>
      <c r="D1037" s="108">
        <v>1378</v>
      </c>
      <c r="E1037" s="109" t="s">
        <v>2508</v>
      </c>
      <c r="F1037" s="109" t="s">
        <v>1819</v>
      </c>
      <c r="G1037" s="109" t="s">
        <v>208</v>
      </c>
      <c r="H1037" s="108" t="s">
        <v>220</v>
      </c>
      <c r="I1037" s="108" t="s">
        <v>2966</v>
      </c>
      <c r="J1037" s="108" t="s">
        <v>2567</v>
      </c>
      <c r="K1037" s="108" t="s">
        <v>2859</v>
      </c>
      <c r="L1037" s="108">
        <v>5</v>
      </c>
      <c r="M1037" s="110" t="s">
        <v>2617</v>
      </c>
      <c r="N1037" s="109" t="s">
        <v>1729</v>
      </c>
      <c r="O1037" s="109" t="s">
        <v>519</v>
      </c>
      <c r="P1037" s="109" t="s">
        <v>122</v>
      </c>
      <c r="Q1037" s="111">
        <v>1</v>
      </c>
      <c r="R1037" s="111"/>
      <c r="S1037" s="111"/>
      <c r="T1037" s="109" t="s">
        <v>7</v>
      </c>
      <c r="U1037" s="108">
        <v>1</v>
      </c>
      <c r="V1037" s="109">
        <v>2001</v>
      </c>
      <c r="W1037" s="108">
        <f>IF(Table1[[#This Row],[ExpenditureDetails1]]=2010,1,(2010-Table1[[#This Row],[ExpenditureDetails1]]))</f>
        <v>9</v>
      </c>
      <c r="X1037" s="109">
        <v>0.3</v>
      </c>
      <c r="Y1037" s="174">
        <f>Table1[[#This Row],[ExpenditureDetails3]]*100000</f>
        <v>30000</v>
      </c>
      <c r="Z1037" s="174">
        <f>Table1[[#This Row],[ExpenditureDetails4]]/Table1[[#This Row],[Component detail 4]]</f>
        <v>30000</v>
      </c>
      <c r="AA1037" s="109">
        <v>1</v>
      </c>
      <c r="AB1037" s="109">
        <v>10</v>
      </c>
      <c r="AC1037" s="174">
        <f>IF(ISNUMBER([ExpenditureDetails4]),[ExpenditureDetails4]*HLOOKUP([ExpenditureDetails1],'Currency Conversion'!$A$6:$BE$45,19,FALSE),"No Data")</f>
        <v>48580.085441404219</v>
      </c>
      <c r="AD1037" s="174">
        <f>Table1[[#This Row],[Calculations1]]/exchange_rate_2010</f>
        <v>1062.4214899152776</v>
      </c>
      <c r="AE10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4858.0085441404217</v>
      </c>
      <c r="AF1037" s="174">
        <f>Table1[[#This Row],[Calculations3]]/exchange_rate_2010</f>
        <v>106.24214899152776</v>
      </c>
      <c r="AG1037" s="110"/>
      <c r="AH1037" s="53"/>
      <c r="BD1037" s="36"/>
      <c r="BE1037" s="36"/>
      <c r="BF1037" s="36"/>
      <c r="BG1037" s="36"/>
      <c r="BH1037" s="36"/>
      <c r="BI1037" s="36"/>
      <c r="BJ1037" s="36"/>
      <c r="BK1037" s="48"/>
      <c r="BL1037" s="36"/>
      <c r="BM1037" s="36"/>
      <c r="BN1037" s="36"/>
      <c r="BO1037" s="36"/>
      <c r="BP1037" s="36"/>
      <c r="BQ1037" s="36"/>
      <c r="BR1037" s="36"/>
    </row>
    <row r="1038" spans="2:70" ht="15" customHeight="1">
      <c r="B1038" s="48">
        <v>1194</v>
      </c>
      <c r="C1038" s="48" t="s">
        <v>1703</v>
      </c>
      <c r="D1038" s="108">
        <v>1378</v>
      </c>
      <c r="E1038" s="109" t="s">
        <v>2508</v>
      </c>
      <c r="F1038" s="109" t="s">
        <v>1819</v>
      </c>
      <c r="G1038" s="109" t="s">
        <v>208</v>
      </c>
      <c r="H1038" s="108" t="s">
        <v>220</v>
      </c>
      <c r="I1038" s="108" t="s">
        <v>2966</v>
      </c>
      <c r="J1038" s="108" t="s">
        <v>2567</v>
      </c>
      <c r="K1038" s="108" t="s">
        <v>2859</v>
      </c>
      <c r="L1038" s="108">
        <v>5</v>
      </c>
      <c r="M1038" s="110" t="s">
        <v>2617</v>
      </c>
      <c r="N1038" s="109" t="s">
        <v>1729</v>
      </c>
      <c r="O1038" s="109" t="s">
        <v>519</v>
      </c>
      <c r="P1038" s="109" t="s">
        <v>123</v>
      </c>
      <c r="Q1038" s="111">
        <v>1</v>
      </c>
      <c r="R1038" s="111"/>
      <c r="S1038" s="111"/>
      <c r="T1038" s="109" t="s">
        <v>7</v>
      </c>
      <c r="U1038" s="108">
        <v>1</v>
      </c>
      <c r="V1038" s="109">
        <v>2000</v>
      </c>
      <c r="W1038" s="108">
        <f>IF(Table1[[#This Row],[ExpenditureDetails1]]=2010,1,(2010-Table1[[#This Row],[ExpenditureDetails1]]))</f>
        <v>10</v>
      </c>
      <c r="X1038" s="109">
        <v>0.3</v>
      </c>
      <c r="Y1038" s="174">
        <f>Table1[[#This Row],[ExpenditureDetails3]]*100000</f>
        <v>30000</v>
      </c>
      <c r="Z1038" s="174">
        <f>Table1[[#This Row],[ExpenditureDetails4]]/Table1[[#This Row],[Component detail 4]]</f>
        <v>30000</v>
      </c>
      <c r="AA1038" s="109">
        <v>1</v>
      </c>
      <c r="AB1038" s="109">
        <v>10</v>
      </c>
      <c r="AC1038" s="174">
        <f>IF(ISNUMBER([ExpenditureDetails4]),[ExpenditureDetails4]*HLOOKUP([ExpenditureDetails1],'Currency Conversion'!$A$6:$BE$45,19,FALSE),"No Data")</f>
        <v>50293.047133593791</v>
      </c>
      <c r="AD1038" s="174">
        <f>Table1[[#This Row],[Calculations1]]/exchange_rate_2010</f>
        <v>1099.8830813605814</v>
      </c>
      <c r="AE10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1038" s="174">
        <f>Table1[[#This Row],[Calculations3]]/exchange_rate_2010</f>
        <v>109.98830813605815</v>
      </c>
      <c r="AG1038" s="110"/>
      <c r="AH1038" s="53"/>
      <c r="BD1038" s="36"/>
      <c r="BE1038" s="36"/>
      <c r="BF1038" s="36"/>
      <c r="BG1038" s="36"/>
      <c r="BH1038" s="36"/>
      <c r="BI1038" s="36"/>
      <c r="BJ1038" s="36"/>
      <c r="BK1038" s="48"/>
      <c r="BL1038" s="36"/>
      <c r="BM1038" s="36"/>
      <c r="BN1038" s="36"/>
      <c r="BO1038" s="36"/>
      <c r="BP1038" s="36"/>
      <c r="BQ1038" s="36"/>
      <c r="BR1038" s="36"/>
    </row>
    <row r="1039" spans="2:70" ht="15" customHeight="1">
      <c r="B1039" s="48">
        <v>1195</v>
      </c>
      <c r="C1039" s="48" t="s">
        <v>1703</v>
      </c>
      <c r="D1039" s="108">
        <v>1378</v>
      </c>
      <c r="E1039" s="109" t="s">
        <v>2508</v>
      </c>
      <c r="F1039" s="109" t="s">
        <v>1819</v>
      </c>
      <c r="G1039" s="109" t="s">
        <v>208</v>
      </c>
      <c r="H1039" s="108" t="s">
        <v>220</v>
      </c>
      <c r="I1039" s="108" t="s">
        <v>2966</v>
      </c>
      <c r="J1039" s="108" t="s">
        <v>2567</v>
      </c>
      <c r="K1039" s="108" t="s">
        <v>2859</v>
      </c>
      <c r="L1039" s="108">
        <v>5</v>
      </c>
      <c r="M1039" s="110" t="s">
        <v>2617</v>
      </c>
      <c r="N1039" s="109" t="s">
        <v>1729</v>
      </c>
      <c r="O1039" s="109" t="s">
        <v>519</v>
      </c>
      <c r="P1039" s="109" t="s">
        <v>124</v>
      </c>
      <c r="Q1039" s="111">
        <v>1</v>
      </c>
      <c r="R1039" s="111"/>
      <c r="S1039" s="111"/>
      <c r="T1039" s="109" t="s">
        <v>7</v>
      </c>
      <c r="U1039" s="108">
        <v>1</v>
      </c>
      <c r="V1039" s="109">
        <v>2006</v>
      </c>
      <c r="W1039" s="108">
        <f>IF(Table1[[#This Row],[ExpenditureDetails1]]=2010,1,(2010-Table1[[#This Row],[ExpenditureDetails1]]))</f>
        <v>4</v>
      </c>
      <c r="X1039" s="109">
        <v>0.35</v>
      </c>
      <c r="Y1039" s="174">
        <f>Table1[[#This Row],[ExpenditureDetails3]]*100000</f>
        <v>35000</v>
      </c>
      <c r="Z1039" s="174">
        <f>Table1[[#This Row],[ExpenditureDetails4]]/Table1[[#This Row],[Component detail 4]]</f>
        <v>35000</v>
      </c>
      <c r="AA1039" s="109">
        <v>1</v>
      </c>
      <c r="AB1039" s="109">
        <v>10</v>
      </c>
      <c r="AC1039" s="174">
        <f>IF(ISNUMBER([ExpenditureDetails4]),[ExpenditureDetails4]*HLOOKUP([ExpenditureDetails1],'Currency Conversion'!$A$6:$BE$45,19,FALSE),"No Data")</f>
        <v>45193.594057390561</v>
      </c>
      <c r="AD1039" s="174">
        <f>Table1[[#This Row],[Calculations1]]/exchange_rate_2010</f>
        <v>988.36066459769563</v>
      </c>
      <c r="AE10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4519.3594057390565</v>
      </c>
      <c r="AF1039" s="174">
        <f>Table1[[#This Row],[Calculations3]]/exchange_rate_2010</f>
        <v>98.836066459769569</v>
      </c>
      <c r="AG1039" s="110"/>
      <c r="AH1039" s="53"/>
      <c r="BD1039" s="36"/>
      <c r="BE1039" s="36"/>
      <c r="BF1039" s="36"/>
      <c r="BG1039" s="36"/>
      <c r="BH1039" s="36"/>
      <c r="BI1039" s="36"/>
      <c r="BJ1039" s="36"/>
      <c r="BK1039" s="48"/>
      <c r="BL1039" s="36"/>
      <c r="BM1039" s="36"/>
      <c r="BN1039" s="36"/>
      <c r="BO1039" s="36"/>
      <c r="BP1039" s="36"/>
      <c r="BQ1039" s="36"/>
      <c r="BR1039" s="36"/>
    </row>
    <row r="1040" spans="2:70" ht="15" customHeight="1">
      <c r="B1040" s="48">
        <v>1196</v>
      </c>
      <c r="C1040" s="48" t="s">
        <v>1703</v>
      </c>
      <c r="D1040" s="108">
        <v>1378</v>
      </c>
      <c r="E1040" s="109" t="s">
        <v>2508</v>
      </c>
      <c r="F1040" s="109" t="s">
        <v>1819</v>
      </c>
      <c r="G1040" s="109" t="s">
        <v>208</v>
      </c>
      <c r="H1040" s="108" t="s">
        <v>220</v>
      </c>
      <c r="I1040" s="108" t="s">
        <v>2966</v>
      </c>
      <c r="J1040" s="108" t="s">
        <v>2567</v>
      </c>
      <c r="K1040" s="108" t="s">
        <v>2859</v>
      </c>
      <c r="L1040" s="108">
        <v>5</v>
      </c>
      <c r="M1040" s="110" t="s">
        <v>2617</v>
      </c>
      <c r="N1040" s="109" t="s">
        <v>1729</v>
      </c>
      <c r="O1040" s="109" t="s">
        <v>519</v>
      </c>
      <c r="P1040" s="109" t="s">
        <v>125</v>
      </c>
      <c r="Q1040" s="111">
        <v>1</v>
      </c>
      <c r="R1040" s="111"/>
      <c r="S1040" s="111"/>
      <c r="T1040" s="109" t="s">
        <v>7</v>
      </c>
      <c r="U1040" s="108">
        <v>1</v>
      </c>
      <c r="V1040" s="109">
        <v>2000</v>
      </c>
      <c r="W1040" s="108">
        <f>IF(Table1[[#This Row],[ExpenditureDetails1]]=2010,1,(2010-Table1[[#This Row],[ExpenditureDetails1]]))</f>
        <v>10</v>
      </c>
      <c r="X1040" s="109">
        <v>0.3</v>
      </c>
      <c r="Y1040" s="174">
        <f>Table1[[#This Row],[ExpenditureDetails3]]*100000</f>
        <v>30000</v>
      </c>
      <c r="Z1040" s="174">
        <f>Table1[[#This Row],[ExpenditureDetails4]]/Table1[[#This Row],[Component detail 4]]</f>
        <v>30000</v>
      </c>
      <c r="AA1040" s="109">
        <v>1</v>
      </c>
      <c r="AB1040" s="109">
        <v>10</v>
      </c>
      <c r="AC1040" s="174">
        <f>IF(ISNUMBER([ExpenditureDetails4]),[ExpenditureDetails4]*HLOOKUP([ExpenditureDetails1],'Currency Conversion'!$A$6:$BE$45,19,FALSE),"No Data")</f>
        <v>50293.047133593791</v>
      </c>
      <c r="AD1040" s="174">
        <f>Table1[[#This Row],[Calculations1]]/exchange_rate_2010</f>
        <v>1099.8830813605814</v>
      </c>
      <c r="AE10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1040" s="174">
        <f>Table1[[#This Row],[Calculations3]]/exchange_rate_2010</f>
        <v>109.98830813605815</v>
      </c>
      <c r="AG1040" s="110"/>
      <c r="AH1040" s="53"/>
      <c r="BD1040" s="36"/>
      <c r="BE1040" s="36"/>
      <c r="BF1040" s="36"/>
      <c r="BG1040" s="36"/>
      <c r="BH1040" s="36"/>
      <c r="BI1040" s="36"/>
      <c r="BJ1040" s="36"/>
      <c r="BK1040" s="48"/>
      <c r="BL1040" s="36"/>
      <c r="BM1040" s="36"/>
      <c r="BN1040" s="36"/>
      <c r="BO1040" s="36"/>
      <c r="BP1040" s="36"/>
      <c r="BQ1040" s="36"/>
      <c r="BR1040" s="36"/>
    </row>
    <row r="1041" spans="2:70" ht="15" customHeight="1">
      <c r="B1041" s="48">
        <v>1197</v>
      </c>
      <c r="C1041" s="48" t="s">
        <v>1703</v>
      </c>
      <c r="D1041" s="108">
        <v>1378</v>
      </c>
      <c r="E1041" s="109" t="s">
        <v>2508</v>
      </c>
      <c r="F1041" s="109" t="s">
        <v>1819</v>
      </c>
      <c r="G1041" s="109" t="s">
        <v>208</v>
      </c>
      <c r="H1041" s="108" t="s">
        <v>220</v>
      </c>
      <c r="I1041" s="108" t="s">
        <v>2966</v>
      </c>
      <c r="J1041" s="108" t="s">
        <v>2567</v>
      </c>
      <c r="K1041" s="108" t="s">
        <v>2859</v>
      </c>
      <c r="L1041" s="108">
        <v>5</v>
      </c>
      <c r="M1041" s="110" t="s">
        <v>2617</v>
      </c>
      <c r="N1041" s="109" t="s">
        <v>1729</v>
      </c>
      <c r="O1041" s="109" t="s">
        <v>519</v>
      </c>
      <c r="P1041" s="109" t="s">
        <v>126</v>
      </c>
      <c r="Q1041" s="111">
        <v>1</v>
      </c>
      <c r="R1041" s="111"/>
      <c r="S1041" s="111"/>
      <c r="T1041" s="109" t="s">
        <v>7</v>
      </c>
      <c r="U1041" s="108">
        <v>1</v>
      </c>
      <c r="V1041" s="109">
        <v>2000</v>
      </c>
      <c r="W1041" s="108">
        <f>IF(Table1[[#This Row],[ExpenditureDetails1]]=2010,1,(2010-Table1[[#This Row],[ExpenditureDetails1]]))</f>
        <v>10</v>
      </c>
      <c r="X1041" s="109">
        <v>0.3</v>
      </c>
      <c r="Y1041" s="174">
        <f>Table1[[#This Row],[ExpenditureDetails3]]*100000</f>
        <v>30000</v>
      </c>
      <c r="Z1041" s="174">
        <f>Table1[[#This Row],[ExpenditureDetails4]]/Table1[[#This Row],[Component detail 4]]</f>
        <v>30000</v>
      </c>
      <c r="AA1041" s="109">
        <v>1</v>
      </c>
      <c r="AB1041" s="109">
        <v>10</v>
      </c>
      <c r="AC1041" s="174">
        <f>IF(ISNUMBER([ExpenditureDetails4]),[ExpenditureDetails4]*HLOOKUP([ExpenditureDetails1],'Currency Conversion'!$A$6:$BE$45,19,FALSE),"No Data")</f>
        <v>50293.047133593791</v>
      </c>
      <c r="AD1041" s="174">
        <f>Table1[[#This Row],[Calculations1]]/exchange_rate_2010</f>
        <v>1099.8830813605814</v>
      </c>
      <c r="AE10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1041" s="174">
        <f>Table1[[#This Row],[Calculations3]]/exchange_rate_2010</f>
        <v>109.98830813605815</v>
      </c>
      <c r="AG1041" s="110"/>
      <c r="AH1041" s="53"/>
      <c r="BD1041" s="36"/>
      <c r="BE1041" s="36"/>
      <c r="BF1041" s="36"/>
      <c r="BG1041" s="36"/>
      <c r="BH1041" s="36"/>
      <c r="BI1041" s="36"/>
      <c r="BJ1041" s="36"/>
      <c r="BK1041" s="48"/>
      <c r="BL1041" s="36"/>
      <c r="BM1041" s="36"/>
      <c r="BN1041" s="36"/>
      <c r="BO1041" s="36"/>
      <c r="BP1041" s="36"/>
      <c r="BQ1041" s="36"/>
      <c r="BR1041" s="36"/>
    </row>
    <row r="1042" spans="2:70" ht="15" customHeight="1">
      <c r="B1042" s="48">
        <v>1198</v>
      </c>
      <c r="C1042" s="48" t="s">
        <v>1703</v>
      </c>
      <c r="D1042" s="108">
        <v>1378</v>
      </c>
      <c r="E1042" s="109" t="s">
        <v>2508</v>
      </c>
      <c r="F1042" s="109" t="s">
        <v>1819</v>
      </c>
      <c r="G1042" s="109" t="s">
        <v>208</v>
      </c>
      <c r="H1042" s="108" t="s">
        <v>220</v>
      </c>
      <c r="I1042" s="108" t="s">
        <v>2966</v>
      </c>
      <c r="J1042" s="108" t="s">
        <v>2567</v>
      </c>
      <c r="K1042" s="108" t="s">
        <v>2859</v>
      </c>
      <c r="L1042" s="108">
        <v>5</v>
      </c>
      <c r="M1042" s="110" t="s">
        <v>2617</v>
      </c>
      <c r="N1042" s="109" t="s">
        <v>1729</v>
      </c>
      <c r="O1042" s="109" t="s">
        <v>519</v>
      </c>
      <c r="P1042" s="109" t="s">
        <v>127</v>
      </c>
      <c r="Q1042" s="111">
        <v>1</v>
      </c>
      <c r="R1042" s="111"/>
      <c r="S1042" s="111"/>
      <c r="T1042" s="109" t="s">
        <v>7</v>
      </c>
      <c r="U1042" s="108">
        <v>1</v>
      </c>
      <c r="V1042" s="109">
        <v>2000</v>
      </c>
      <c r="W1042" s="108">
        <f>IF(Table1[[#This Row],[ExpenditureDetails1]]=2010,1,(2010-Table1[[#This Row],[ExpenditureDetails1]]))</f>
        <v>10</v>
      </c>
      <c r="X1042" s="109">
        <v>0.3</v>
      </c>
      <c r="Y1042" s="174">
        <f>Table1[[#This Row],[ExpenditureDetails3]]*100000</f>
        <v>30000</v>
      </c>
      <c r="Z1042" s="174">
        <f>Table1[[#This Row],[ExpenditureDetails4]]/Table1[[#This Row],[Component detail 4]]</f>
        <v>30000</v>
      </c>
      <c r="AA1042" s="109">
        <v>1</v>
      </c>
      <c r="AB1042" s="109">
        <v>10</v>
      </c>
      <c r="AC1042" s="174">
        <f>IF(ISNUMBER([ExpenditureDetails4]),[ExpenditureDetails4]*HLOOKUP([ExpenditureDetails1],'Currency Conversion'!$A$6:$BE$45,19,FALSE),"No Data")</f>
        <v>50293.047133593791</v>
      </c>
      <c r="AD1042" s="174">
        <f>Table1[[#This Row],[Calculations1]]/exchange_rate_2010</f>
        <v>1099.8830813605814</v>
      </c>
      <c r="AE10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1042" s="174">
        <f>Table1[[#This Row],[Calculations3]]/exchange_rate_2010</f>
        <v>109.98830813605815</v>
      </c>
      <c r="AG1042" s="110"/>
      <c r="AH1042" s="53"/>
      <c r="BD1042" s="36"/>
      <c r="BE1042" s="36"/>
      <c r="BF1042" s="36"/>
      <c r="BG1042" s="36"/>
      <c r="BH1042" s="36"/>
      <c r="BI1042" s="36"/>
      <c r="BJ1042" s="36"/>
      <c r="BK1042" s="48"/>
      <c r="BL1042" s="36"/>
      <c r="BM1042" s="36"/>
      <c r="BN1042" s="36"/>
      <c r="BO1042" s="36"/>
      <c r="BP1042" s="36"/>
      <c r="BQ1042" s="36"/>
      <c r="BR1042" s="36"/>
    </row>
    <row r="1043" spans="2:70" ht="15" customHeight="1">
      <c r="B1043" s="48">
        <v>1199</v>
      </c>
      <c r="C1043" s="48" t="s">
        <v>1703</v>
      </c>
      <c r="D1043" s="108">
        <v>1378</v>
      </c>
      <c r="E1043" s="109" t="s">
        <v>2508</v>
      </c>
      <c r="F1043" s="109" t="s">
        <v>1819</v>
      </c>
      <c r="G1043" s="109" t="s">
        <v>208</v>
      </c>
      <c r="H1043" s="108" t="s">
        <v>220</v>
      </c>
      <c r="I1043" s="108" t="s">
        <v>2966</v>
      </c>
      <c r="J1043" s="108" t="s">
        <v>2567</v>
      </c>
      <c r="K1043" s="108" t="s">
        <v>2859</v>
      </c>
      <c r="L1043" s="108">
        <v>5</v>
      </c>
      <c r="M1043" s="110" t="s">
        <v>2617</v>
      </c>
      <c r="N1043" s="111" t="s">
        <v>1729</v>
      </c>
      <c r="O1043" s="111" t="s">
        <v>1718</v>
      </c>
      <c r="P1043" s="111" t="s">
        <v>228</v>
      </c>
      <c r="Q1043" s="111">
        <v>5</v>
      </c>
      <c r="R1043" s="111"/>
      <c r="S1043" s="111"/>
      <c r="T1043" s="109" t="s">
        <v>7</v>
      </c>
      <c r="U1043" s="108">
        <v>1</v>
      </c>
      <c r="V1043" s="109">
        <v>2008</v>
      </c>
      <c r="W1043" s="108">
        <f>IF(Table1[[#This Row],[ExpenditureDetails1]]=2010,1,(2010-Table1[[#This Row],[ExpenditureDetails1]]))</f>
        <v>2</v>
      </c>
      <c r="X1043" s="109">
        <v>0.2</v>
      </c>
      <c r="Y1043" s="174">
        <f>Table1[[#This Row],[ExpenditureDetails3]]*100000</f>
        <v>20000</v>
      </c>
      <c r="Z1043" s="174">
        <f>Table1[[#This Row],[ExpenditureDetails4]]/Table1[[#This Row],[Component detail 4]]</f>
        <v>4000</v>
      </c>
      <c r="AA1043" s="109">
        <v>1</v>
      </c>
      <c r="AB1043" s="109">
        <v>10</v>
      </c>
      <c r="AC1043" s="174">
        <f>IF(ISNUMBER([ExpenditureDetails4]),[ExpenditureDetails4]*HLOOKUP([ExpenditureDetails1],'Currency Conversion'!$A$6:$BE$45,19,FALSE),"No Data")</f>
        <v>22948.061662088225</v>
      </c>
      <c r="AD1043" s="174">
        <f>Table1[[#This Row],[Calculations1]]/exchange_rate_2010</f>
        <v>501.8623092194938</v>
      </c>
      <c r="AE10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1043" s="174">
        <f>Table1[[#This Row],[Calculations3]]/exchange_rate_2010</f>
        <v>50.186230921949381</v>
      </c>
      <c r="AG1043" s="110"/>
      <c r="AH1043" s="53"/>
      <c r="BD1043" s="36"/>
      <c r="BE1043" s="36"/>
      <c r="BF1043" s="36"/>
      <c r="BG1043" s="36"/>
      <c r="BH1043" s="36"/>
      <c r="BI1043" s="36"/>
      <c r="BJ1043" s="36"/>
      <c r="BK1043" s="48"/>
      <c r="BL1043" s="36"/>
      <c r="BM1043" s="36"/>
      <c r="BN1043" s="36"/>
      <c r="BO1043" s="36"/>
      <c r="BP1043" s="36"/>
      <c r="BQ1043" s="36"/>
      <c r="BR1043" s="36"/>
    </row>
    <row r="1044" spans="2:70" ht="15" customHeight="1">
      <c r="B1044" s="48">
        <v>1200</v>
      </c>
      <c r="C1044" s="48" t="s">
        <v>1703</v>
      </c>
      <c r="D1044" s="108">
        <v>1378</v>
      </c>
      <c r="E1044" s="109" t="s">
        <v>2508</v>
      </c>
      <c r="F1044" s="109" t="s">
        <v>1819</v>
      </c>
      <c r="G1044" s="109" t="s">
        <v>208</v>
      </c>
      <c r="H1044" s="108" t="s">
        <v>220</v>
      </c>
      <c r="I1044" s="108" t="s">
        <v>2966</v>
      </c>
      <c r="J1044" s="108" t="s">
        <v>2567</v>
      </c>
      <c r="K1044" s="108" t="s">
        <v>2859</v>
      </c>
      <c r="L1044" s="108">
        <v>5</v>
      </c>
      <c r="M1044" s="110" t="s">
        <v>2617</v>
      </c>
      <c r="N1044" s="109" t="s">
        <v>1712</v>
      </c>
      <c r="O1044" s="111"/>
      <c r="P1044" s="111" t="s">
        <v>212</v>
      </c>
      <c r="Q1044" s="111">
        <v>1</v>
      </c>
      <c r="R1044" s="111">
        <v>5</v>
      </c>
      <c r="S1044" s="111"/>
      <c r="T1044" s="109" t="s">
        <v>7</v>
      </c>
      <c r="U1044" s="108">
        <v>1</v>
      </c>
      <c r="V1044" s="109">
        <v>1999</v>
      </c>
      <c r="W1044" s="108">
        <f>IF(Table1[[#This Row],[ExpenditureDetails1]]=2010,1,(2010-Table1[[#This Row],[ExpenditureDetails1]]))</f>
        <v>11</v>
      </c>
      <c r="X1044" s="109">
        <v>0.4</v>
      </c>
      <c r="Y1044" s="174">
        <f>Table1[[#This Row],[ExpenditureDetails3]]*100000</f>
        <v>40000</v>
      </c>
      <c r="Z1044" s="174">
        <f>Table1[[#This Row],[ExpenditureDetails4]]/Table1[[#This Row],[Component detail 4]]</f>
        <v>40000</v>
      </c>
      <c r="AA1044" s="109">
        <v>1</v>
      </c>
      <c r="AB1044" s="109">
        <v>10</v>
      </c>
      <c r="AC1044" s="174">
        <f>IF(ISNUMBER([ExpenditureDetails4]),[ExpenditureDetails4]*HLOOKUP([ExpenditureDetails1],'Currency Conversion'!$A$6:$BE$45,19,FALSE),"No Data")</f>
        <v>69605.862050845841</v>
      </c>
      <c r="AD1044" s="174">
        <f>Table1[[#This Row],[Calculations1]]/exchange_rate_2010</f>
        <v>1522.2444134252094</v>
      </c>
      <c r="AE10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6960.5862050845844</v>
      </c>
      <c r="AF1044" s="174">
        <f>Table1[[#This Row],[Calculations3]]/exchange_rate_2010</f>
        <v>152.22444134252095</v>
      </c>
      <c r="AG1044" s="110"/>
      <c r="AH1044" s="53"/>
      <c r="BD1044" s="36"/>
      <c r="BE1044" s="36"/>
      <c r="BF1044" s="36"/>
      <c r="BG1044" s="36"/>
      <c r="BH1044" s="36"/>
      <c r="BI1044" s="36"/>
      <c r="BJ1044" s="36"/>
      <c r="BK1044" s="48"/>
      <c r="BL1044" s="36"/>
      <c r="BM1044" s="36"/>
      <c r="BN1044" s="36"/>
      <c r="BO1044" s="36"/>
      <c r="BP1044" s="36"/>
      <c r="BQ1044" s="36"/>
      <c r="BR1044" s="36"/>
    </row>
    <row r="1045" spans="2:70" ht="15" customHeight="1">
      <c r="B1045" s="48">
        <v>1201</v>
      </c>
      <c r="C1045" s="48" t="s">
        <v>1703</v>
      </c>
      <c r="D1045" s="108">
        <v>1378</v>
      </c>
      <c r="E1045" s="109" t="s">
        <v>2508</v>
      </c>
      <c r="F1045" s="109" t="s">
        <v>1819</v>
      </c>
      <c r="G1045" s="109" t="s">
        <v>208</v>
      </c>
      <c r="H1045" s="108" t="s">
        <v>220</v>
      </c>
      <c r="I1045" s="108" t="s">
        <v>2966</v>
      </c>
      <c r="J1045" s="108" t="s">
        <v>2567</v>
      </c>
      <c r="K1045" s="108" t="s">
        <v>2859</v>
      </c>
      <c r="L1045" s="108">
        <v>5</v>
      </c>
      <c r="M1045" s="110" t="s">
        <v>2617</v>
      </c>
      <c r="N1045" s="109" t="s">
        <v>1712</v>
      </c>
      <c r="O1045" s="111"/>
      <c r="P1045" s="111" t="s">
        <v>212</v>
      </c>
      <c r="Q1045" s="111">
        <v>1</v>
      </c>
      <c r="R1045" s="111">
        <v>5</v>
      </c>
      <c r="S1045" s="111"/>
      <c r="T1045" s="109" t="s">
        <v>7</v>
      </c>
      <c r="U1045" s="108">
        <v>1</v>
      </c>
      <c r="V1045" s="109">
        <v>2009</v>
      </c>
      <c r="W1045" s="108">
        <f>IF(Table1[[#This Row],[ExpenditureDetails1]]=2010,1,(2010-Table1[[#This Row],[ExpenditureDetails1]]))</f>
        <v>1</v>
      </c>
      <c r="X1045" s="109">
        <v>0.7</v>
      </c>
      <c r="Y1045" s="174">
        <f>Table1[[#This Row],[ExpenditureDetails3]]*100000</f>
        <v>70000</v>
      </c>
      <c r="Z1045" s="174">
        <f>Table1[[#This Row],[ExpenditureDetails4]]/Table1[[#This Row],[Component detail 4]]</f>
        <v>70000</v>
      </c>
      <c r="AA1045" s="109">
        <v>1</v>
      </c>
      <c r="AB1045" s="109">
        <v>20</v>
      </c>
      <c r="AC1045" s="174">
        <f>IF(ISNUMBER([ExpenditureDetails4]),[ExpenditureDetails4]*HLOOKUP([ExpenditureDetails1],'Currency Conversion'!$A$6:$BE$45,19,FALSE),"No Data")</f>
        <v>75279.137493253918</v>
      </c>
      <c r="AD1045" s="174">
        <f>Table1[[#This Row],[Calculations1]]/exchange_rate_2010</f>
        <v>1646.3160302916106</v>
      </c>
      <c r="AE10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3763.956874662696</v>
      </c>
      <c r="AF1045" s="174">
        <f>Table1[[#This Row],[Calculations3]]/exchange_rate_2010</f>
        <v>82.315801514580528</v>
      </c>
      <c r="AG1045" s="110"/>
      <c r="AH1045" s="53"/>
      <c r="BD1045" s="36"/>
      <c r="BE1045" s="36"/>
      <c r="BF1045" s="36"/>
      <c r="BG1045" s="36"/>
      <c r="BH1045" s="36"/>
      <c r="BI1045" s="36"/>
      <c r="BJ1045" s="36"/>
      <c r="BK1045" s="48"/>
      <c r="BL1045" s="36"/>
      <c r="BM1045" s="36"/>
      <c r="BN1045" s="36"/>
      <c r="BO1045" s="36"/>
      <c r="BP1045" s="36"/>
      <c r="BQ1045" s="36"/>
      <c r="BR1045" s="36"/>
    </row>
    <row r="1046" spans="2:70" ht="15" customHeight="1">
      <c r="B1046" s="48">
        <v>1202</v>
      </c>
      <c r="C1046" s="48" t="s">
        <v>1703</v>
      </c>
      <c r="D1046" s="108">
        <v>1378</v>
      </c>
      <c r="E1046" s="109" t="s">
        <v>2508</v>
      </c>
      <c r="F1046" s="109" t="s">
        <v>1819</v>
      </c>
      <c r="G1046" s="109" t="s">
        <v>208</v>
      </c>
      <c r="H1046" s="108" t="s">
        <v>220</v>
      </c>
      <c r="I1046" s="108" t="s">
        <v>2966</v>
      </c>
      <c r="J1046" s="108" t="s">
        <v>2567</v>
      </c>
      <c r="K1046" s="108" t="s">
        <v>2859</v>
      </c>
      <c r="L1046" s="108">
        <v>5</v>
      </c>
      <c r="M1046" s="110" t="s">
        <v>2617</v>
      </c>
      <c r="N1046" s="111" t="s">
        <v>364</v>
      </c>
      <c r="O1046" s="111" t="s">
        <v>2465</v>
      </c>
      <c r="P1046" s="111" t="s">
        <v>230</v>
      </c>
      <c r="Q1046" s="111">
        <v>1</v>
      </c>
      <c r="R1046" s="111">
        <v>5000</v>
      </c>
      <c r="S1046" s="111"/>
      <c r="T1046" s="109" t="s">
        <v>7</v>
      </c>
      <c r="U1046" s="108">
        <v>1</v>
      </c>
      <c r="V1046" s="109">
        <v>2008</v>
      </c>
      <c r="W1046" s="108">
        <f>IF(Table1[[#This Row],[ExpenditureDetails1]]=2010,1,(2010-Table1[[#This Row],[ExpenditureDetails1]]))</f>
        <v>2</v>
      </c>
      <c r="X1046" s="109">
        <v>7</v>
      </c>
      <c r="Y1046" s="174">
        <f>Table1[[#This Row],[ExpenditureDetails3]]*100000</f>
        <v>700000</v>
      </c>
      <c r="Z1046" s="174">
        <f>Table1[[#This Row],[ExpenditureDetails4]]/Table1[[#This Row],[Component detail 4]]</f>
        <v>700000</v>
      </c>
      <c r="AA1046" s="109">
        <v>1</v>
      </c>
      <c r="AB1046" s="109">
        <v>20</v>
      </c>
      <c r="AC1046" s="174">
        <f>IF(ISNUMBER([ExpenditureDetails4]),[ExpenditureDetails4]*HLOOKUP([ExpenditureDetails1],'Currency Conversion'!$A$6:$BE$45,19,FALSE),"No Data")</f>
        <v>803182.15817308787</v>
      </c>
      <c r="AD1046" s="174">
        <f>Table1[[#This Row],[Calculations1]]/exchange_rate_2010</f>
        <v>17565.180822682283</v>
      </c>
      <c r="AE10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40159.10790865439</v>
      </c>
      <c r="AF1046" s="174">
        <f>Table1[[#This Row],[Calculations3]]/exchange_rate_2010</f>
        <v>878.25904113411411</v>
      </c>
      <c r="AG1046" s="110"/>
      <c r="AH1046" s="53"/>
      <c r="BD1046" s="36"/>
      <c r="BE1046" s="36"/>
      <c r="BF1046" s="36"/>
      <c r="BG1046" s="36"/>
      <c r="BH1046" s="36"/>
      <c r="BI1046" s="36"/>
      <c r="BJ1046" s="36"/>
      <c r="BK1046" s="48"/>
      <c r="BL1046" s="36"/>
      <c r="BM1046" s="36"/>
      <c r="BN1046" s="36"/>
      <c r="BO1046" s="36"/>
      <c r="BP1046" s="36"/>
      <c r="BQ1046" s="36"/>
      <c r="BR1046" s="36"/>
    </row>
    <row r="1047" spans="2:70" ht="15" customHeight="1">
      <c r="B1047" s="48">
        <v>1203</v>
      </c>
      <c r="C1047" s="48" t="s">
        <v>1703</v>
      </c>
      <c r="D1047" s="108">
        <v>1378</v>
      </c>
      <c r="E1047" s="109" t="s">
        <v>2508</v>
      </c>
      <c r="F1047" s="109" t="s">
        <v>1819</v>
      </c>
      <c r="G1047" s="109" t="s">
        <v>208</v>
      </c>
      <c r="H1047" s="108" t="s">
        <v>220</v>
      </c>
      <c r="I1047" s="108" t="s">
        <v>2966</v>
      </c>
      <c r="J1047" s="108" t="s">
        <v>2567</v>
      </c>
      <c r="K1047" s="108" t="s">
        <v>2859</v>
      </c>
      <c r="L1047" s="108">
        <v>5</v>
      </c>
      <c r="M1047" s="110" t="s">
        <v>2617</v>
      </c>
      <c r="N1047" s="111" t="s">
        <v>20</v>
      </c>
      <c r="O1047" s="111" t="s">
        <v>2486</v>
      </c>
      <c r="P1047" s="111" t="s">
        <v>231</v>
      </c>
      <c r="Q1047" s="111">
        <v>1</v>
      </c>
      <c r="R1047" s="111"/>
      <c r="S1047" s="111"/>
      <c r="T1047" s="109" t="s">
        <v>7</v>
      </c>
      <c r="U1047" s="108">
        <v>1</v>
      </c>
      <c r="V1047" s="109">
        <v>2008</v>
      </c>
      <c r="W1047" s="108">
        <f>IF(Table1[[#This Row],[ExpenditureDetails1]]=2010,1,(2010-Table1[[#This Row],[ExpenditureDetails1]]))</f>
        <v>2</v>
      </c>
      <c r="X1047" s="109">
        <v>0.03</v>
      </c>
      <c r="Y1047" s="174">
        <f>Table1[[#This Row],[ExpenditureDetails3]]*100000</f>
        <v>3000</v>
      </c>
      <c r="Z1047" s="174">
        <f>Table1[[#This Row],[ExpenditureDetails4]]/Table1[[#This Row],[Component detail 4]]</f>
        <v>3000</v>
      </c>
      <c r="AA1047" s="109">
        <v>1</v>
      </c>
      <c r="AB1047" s="109">
        <v>10</v>
      </c>
      <c r="AC1047" s="174">
        <f>IF(ISNUMBER([ExpenditureDetails4]),[ExpenditureDetails4]*HLOOKUP([ExpenditureDetails1],'Currency Conversion'!$A$6:$BE$45,19,FALSE),"No Data")</f>
        <v>3442.2092493132341</v>
      </c>
      <c r="AD1047" s="174">
        <f>Table1[[#This Row],[Calculations1]]/exchange_rate_2010</f>
        <v>75.279346382924075</v>
      </c>
      <c r="AE10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344.2209249313234</v>
      </c>
      <c r="AF1047" s="174">
        <f>Table1[[#This Row],[Calculations3]]/exchange_rate_2010</f>
        <v>7.5279346382924075</v>
      </c>
      <c r="AG1047" s="110"/>
      <c r="AH1047" s="53"/>
      <c r="BD1047" s="36"/>
      <c r="BE1047" s="36"/>
      <c r="BF1047" s="36"/>
      <c r="BG1047" s="36"/>
      <c r="BH1047" s="36"/>
      <c r="BI1047" s="36"/>
      <c r="BJ1047" s="36"/>
      <c r="BK1047" s="48"/>
      <c r="BL1047" s="36"/>
      <c r="BM1047" s="36"/>
      <c r="BN1047" s="36"/>
      <c r="BO1047" s="36"/>
      <c r="BP1047" s="36"/>
      <c r="BQ1047" s="36"/>
      <c r="BR1047" s="36"/>
    </row>
    <row r="1048" spans="2:70" ht="15" customHeight="1">
      <c r="B1048" s="48">
        <v>1204</v>
      </c>
      <c r="C1048" s="48" t="s">
        <v>1703</v>
      </c>
      <c r="D1048" s="108">
        <v>1378</v>
      </c>
      <c r="E1048" s="109" t="s">
        <v>2508</v>
      </c>
      <c r="F1048" s="109" t="s">
        <v>1819</v>
      </c>
      <c r="G1048" s="109" t="s">
        <v>208</v>
      </c>
      <c r="H1048" s="108" t="s">
        <v>220</v>
      </c>
      <c r="I1048" s="108" t="s">
        <v>2966</v>
      </c>
      <c r="J1048" s="108" t="s">
        <v>2567</v>
      </c>
      <c r="K1048" s="108" t="s">
        <v>2859</v>
      </c>
      <c r="L1048" s="108">
        <v>5</v>
      </c>
      <c r="M1048" s="110" t="s">
        <v>2617</v>
      </c>
      <c r="N1048" s="111" t="s">
        <v>364</v>
      </c>
      <c r="O1048" s="111" t="s">
        <v>2467</v>
      </c>
      <c r="P1048" s="111" t="s">
        <v>218</v>
      </c>
      <c r="Q1048" s="111">
        <v>2</v>
      </c>
      <c r="R1048" s="111"/>
      <c r="S1048" s="111"/>
      <c r="T1048" s="109" t="s">
        <v>7</v>
      </c>
      <c r="U1048" s="108">
        <v>1</v>
      </c>
      <c r="V1048" s="109">
        <v>2008</v>
      </c>
      <c r="W1048" s="108">
        <f>IF(Table1[[#This Row],[ExpenditureDetails1]]=2010,1,(2010-Table1[[#This Row],[ExpenditureDetails1]]))</f>
        <v>2</v>
      </c>
      <c r="X1048" s="109">
        <v>0.06</v>
      </c>
      <c r="Y1048" s="174">
        <f>Table1[[#This Row],[ExpenditureDetails3]]*100000</f>
        <v>6000</v>
      </c>
      <c r="Z1048" s="174">
        <f>Table1[[#This Row],[ExpenditureDetails4]]/Table1[[#This Row],[Component detail 4]]</f>
        <v>3000</v>
      </c>
      <c r="AA1048" s="109">
        <v>1</v>
      </c>
      <c r="AB1048" s="109">
        <v>10</v>
      </c>
      <c r="AC1048" s="174">
        <f>IF(ISNUMBER([ExpenditureDetails4]),[ExpenditureDetails4]*HLOOKUP([ExpenditureDetails1],'Currency Conversion'!$A$6:$BE$45,19,FALSE),"No Data")</f>
        <v>6884.4184986264681</v>
      </c>
      <c r="AD1048" s="174">
        <f>Table1[[#This Row],[Calculations1]]/exchange_rate_2010</f>
        <v>150.55869276584815</v>
      </c>
      <c r="AE10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688.44184986264679</v>
      </c>
      <c r="AF1048" s="174">
        <f>Table1[[#This Row],[Calculations3]]/exchange_rate_2010</f>
        <v>15.055869276584815</v>
      </c>
      <c r="AG1048" s="110"/>
      <c r="AH1048" s="53"/>
      <c r="BD1048" s="36"/>
      <c r="BE1048" s="36"/>
      <c r="BF1048" s="36"/>
      <c r="BG1048" s="36"/>
      <c r="BH1048" s="36"/>
      <c r="BI1048" s="36"/>
      <c r="BJ1048" s="36"/>
      <c r="BK1048" s="48"/>
      <c r="BL1048" s="36"/>
      <c r="BM1048" s="36"/>
      <c r="BN1048" s="36"/>
      <c r="BO1048" s="36"/>
      <c r="BP1048" s="36"/>
      <c r="BQ1048" s="36"/>
      <c r="BR1048" s="36"/>
    </row>
    <row r="1049" spans="2:70" ht="15" customHeight="1">
      <c r="B1049" s="48">
        <v>1205</v>
      </c>
      <c r="C1049" s="48" t="s">
        <v>1703</v>
      </c>
      <c r="D1049" s="108">
        <v>1378</v>
      </c>
      <c r="E1049" s="109" t="s">
        <v>2508</v>
      </c>
      <c r="F1049" s="109" t="s">
        <v>1819</v>
      </c>
      <c r="G1049" s="109" t="s">
        <v>208</v>
      </c>
      <c r="H1049" s="108" t="s">
        <v>220</v>
      </c>
      <c r="I1049" s="108" t="s">
        <v>2966</v>
      </c>
      <c r="J1049" s="108" t="s">
        <v>2567</v>
      </c>
      <c r="K1049" s="108" t="s">
        <v>2859</v>
      </c>
      <c r="L1049" s="108">
        <v>5</v>
      </c>
      <c r="M1049" s="110" t="s">
        <v>2617</v>
      </c>
      <c r="N1049" s="111" t="s">
        <v>20</v>
      </c>
      <c r="O1049" s="111" t="s">
        <v>2486</v>
      </c>
      <c r="P1049" s="111" t="s">
        <v>235</v>
      </c>
      <c r="Q1049" s="111">
        <v>1</v>
      </c>
      <c r="R1049" s="111"/>
      <c r="S1049" s="111" t="s">
        <v>2392</v>
      </c>
      <c r="T1049" s="109" t="s">
        <v>28</v>
      </c>
      <c r="U1049" s="108">
        <v>2</v>
      </c>
      <c r="V1049" s="109">
        <v>2009</v>
      </c>
      <c r="W1049" s="108"/>
      <c r="X1049" s="109">
        <v>0.1</v>
      </c>
      <c r="Y1049" s="174">
        <f>Table1[[#This Row],[ExpenditureDetails3]]*100000</f>
        <v>10000</v>
      </c>
      <c r="Z1049" s="174">
        <f>Table1[[#This Row],[ExpenditureDetails4]]/Table1[[#This Row],[Component detail 4]]</f>
        <v>10000</v>
      </c>
      <c r="AA1049" s="109">
        <v>1</v>
      </c>
      <c r="AB1049" s="109">
        <v>10</v>
      </c>
      <c r="AC1049" s="174">
        <f>IF(ISNUMBER([ExpenditureDetails4]),[ExpenditureDetails4]*HLOOKUP([ExpenditureDetails1],'Currency Conversion'!$A$6:$BE$45,19,FALSE),"No Data")</f>
        <v>10754.162499036274</v>
      </c>
      <c r="AD1049" s="174">
        <f>Table1[[#This Row],[Calculations1]]/exchange_rate_2010</f>
        <v>235.18800432737297</v>
      </c>
      <c r="AE1049" s="174" t="s">
        <v>2912</v>
      </c>
      <c r="AF1049" s="174" t="s">
        <v>2912</v>
      </c>
      <c r="AG1049" s="110"/>
      <c r="AH1049" s="53"/>
      <c r="BD1049" s="36"/>
      <c r="BE1049" s="36"/>
      <c r="BF1049" s="36"/>
      <c r="BG1049" s="36"/>
      <c r="BH1049" s="36"/>
      <c r="BI1049" s="36"/>
      <c r="BJ1049" s="36"/>
      <c r="BK1049" s="48"/>
      <c r="BL1049" s="36"/>
      <c r="BM1049" s="36"/>
      <c r="BN1049" s="36"/>
      <c r="BO1049" s="36"/>
      <c r="BP1049" s="36"/>
      <c r="BQ1049" s="36"/>
      <c r="BR1049" s="36"/>
    </row>
    <row r="1050" spans="2:70" ht="15" customHeight="1">
      <c r="B1050" s="48">
        <v>1206</v>
      </c>
      <c r="C1050" s="48" t="s">
        <v>1703</v>
      </c>
      <c r="D1050" s="108">
        <v>1378</v>
      </c>
      <c r="E1050" s="109" t="s">
        <v>2508</v>
      </c>
      <c r="F1050" s="109" t="s">
        <v>1819</v>
      </c>
      <c r="G1050" s="109" t="s">
        <v>208</v>
      </c>
      <c r="H1050" s="108" t="s">
        <v>220</v>
      </c>
      <c r="I1050" s="108" t="s">
        <v>2966</v>
      </c>
      <c r="J1050" s="108" t="s">
        <v>2567</v>
      </c>
      <c r="K1050" s="108" t="s">
        <v>2859</v>
      </c>
      <c r="L1050" s="108">
        <v>5</v>
      </c>
      <c r="M1050" s="110" t="s">
        <v>2617</v>
      </c>
      <c r="N1050" s="111" t="s">
        <v>1717</v>
      </c>
      <c r="O1050" s="111"/>
      <c r="P1050" s="111" t="s">
        <v>236</v>
      </c>
      <c r="Q1050" s="111">
        <v>1</v>
      </c>
      <c r="R1050" s="111"/>
      <c r="S1050" s="111"/>
      <c r="T1050" s="109" t="s">
        <v>31</v>
      </c>
      <c r="U1050" s="108">
        <v>3</v>
      </c>
      <c r="V1050" s="109">
        <v>2008</v>
      </c>
      <c r="W1050" s="108"/>
      <c r="X1050" s="109">
        <v>0.6</v>
      </c>
      <c r="Y1050" s="174">
        <f>Table1[[#This Row],[ExpenditureDetails3]]*100000</f>
        <v>60000</v>
      </c>
      <c r="Z1050" s="174">
        <f>Table1[[#This Row],[ExpenditureDetails4]]/Table1[[#This Row],[Component detail 4]]</f>
        <v>60000</v>
      </c>
      <c r="AA1050" s="109">
        <v>1</v>
      </c>
      <c r="AB1050" s="109"/>
      <c r="AC1050" s="174">
        <f>IF(ISNUMBER([ExpenditureDetails4]),[ExpenditureDetails4]*HLOOKUP([ExpenditureDetails1],'Currency Conversion'!$A$6:$BE$45,19,FALSE),"No Data")</f>
        <v>68844.184986264678</v>
      </c>
      <c r="AD1050" s="174">
        <f>Table1[[#This Row],[Calculations1]]/exchange_rate_2010</f>
        <v>1505.5869276584815</v>
      </c>
      <c r="AE10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68844.184986264678</v>
      </c>
      <c r="AF1050" s="174">
        <f>Table1[[#This Row],[Calculations3]]/exchange_rate_2010</f>
        <v>1505.5869276584815</v>
      </c>
      <c r="AG1050" s="110"/>
      <c r="AH1050" s="53"/>
      <c r="BD1050" s="36"/>
      <c r="BE1050" s="36"/>
      <c r="BF1050" s="36"/>
      <c r="BG1050" s="36"/>
      <c r="BH1050" s="36"/>
      <c r="BI1050" s="36"/>
      <c r="BJ1050" s="36"/>
      <c r="BK1050" s="48"/>
      <c r="BL1050" s="36"/>
      <c r="BM1050" s="36"/>
      <c r="BN1050" s="36"/>
      <c r="BO1050" s="36"/>
      <c r="BP1050" s="36"/>
      <c r="BQ1050" s="36"/>
      <c r="BR1050" s="36"/>
    </row>
    <row r="1051" spans="2:70" ht="15" customHeight="1">
      <c r="B1051" s="48">
        <v>1207</v>
      </c>
      <c r="C1051" s="48" t="s">
        <v>1703</v>
      </c>
      <c r="D1051" s="108">
        <v>1378</v>
      </c>
      <c r="E1051" s="109" t="s">
        <v>2508</v>
      </c>
      <c r="F1051" s="109" t="s">
        <v>1819</v>
      </c>
      <c r="G1051" s="109" t="s">
        <v>208</v>
      </c>
      <c r="H1051" s="108" t="s">
        <v>220</v>
      </c>
      <c r="I1051" s="108" t="s">
        <v>2966</v>
      </c>
      <c r="J1051" s="108" t="s">
        <v>2567</v>
      </c>
      <c r="K1051" s="108" t="s">
        <v>2859</v>
      </c>
      <c r="L1051" s="108">
        <v>5</v>
      </c>
      <c r="M1051" s="110" t="s">
        <v>2617</v>
      </c>
      <c r="N1051" s="109" t="s">
        <v>1719</v>
      </c>
      <c r="O1051" s="111"/>
      <c r="P1051" s="111" t="s">
        <v>1714</v>
      </c>
      <c r="Q1051" s="111">
        <v>1</v>
      </c>
      <c r="R1051" s="111"/>
      <c r="S1051" s="111"/>
      <c r="T1051" s="109" t="s">
        <v>31</v>
      </c>
      <c r="U1051" s="108">
        <v>3</v>
      </c>
      <c r="V1051" s="109">
        <v>2008</v>
      </c>
      <c r="W1051" s="108"/>
      <c r="X1051" s="109">
        <v>0.1</v>
      </c>
      <c r="Y1051" s="174">
        <f>Table1[[#This Row],[ExpenditureDetails3]]*100000</f>
        <v>10000</v>
      </c>
      <c r="Z1051" s="174">
        <f>Table1[[#This Row],[ExpenditureDetails4]]/Table1[[#This Row],[Component detail 4]]</f>
        <v>10000</v>
      </c>
      <c r="AA1051" s="109">
        <v>1</v>
      </c>
      <c r="AB1051" s="109"/>
      <c r="AC1051" s="174">
        <f>IF(ISNUMBER([ExpenditureDetails4]),[ExpenditureDetails4]*HLOOKUP([ExpenditureDetails1],'Currency Conversion'!$A$6:$BE$45,19,FALSE),"No Data")</f>
        <v>11474.030831044112</v>
      </c>
      <c r="AD1051" s="174">
        <f>Table1[[#This Row],[Calculations1]]/exchange_rate_2010</f>
        <v>250.9311546097469</v>
      </c>
      <c r="AE10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1051" s="174">
        <f>Table1[[#This Row],[Calculations3]]/exchange_rate_2010</f>
        <v>250.9311546097469</v>
      </c>
      <c r="AG1051" s="110"/>
      <c r="AH1051" s="53"/>
      <c r="BD1051" s="36"/>
      <c r="BE1051" s="36"/>
      <c r="BF1051" s="36"/>
      <c r="BG1051" s="36"/>
      <c r="BH1051" s="36"/>
      <c r="BI1051" s="36"/>
      <c r="BJ1051" s="36"/>
      <c r="BK1051" s="48"/>
      <c r="BL1051" s="36"/>
      <c r="BM1051" s="36"/>
      <c r="BN1051" s="36"/>
      <c r="BO1051" s="36"/>
      <c r="BP1051" s="36"/>
      <c r="BQ1051" s="36"/>
      <c r="BR1051" s="36"/>
    </row>
    <row r="1052" spans="2:70" ht="15" customHeight="1">
      <c r="B1052" s="48">
        <v>1209</v>
      </c>
      <c r="C1052" s="48" t="s">
        <v>1703</v>
      </c>
      <c r="D1052" s="108">
        <v>1378</v>
      </c>
      <c r="E1052" s="109" t="s">
        <v>2508</v>
      </c>
      <c r="F1052" s="109" t="s">
        <v>1819</v>
      </c>
      <c r="G1052" s="109" t="s">
        <v>208</v>
      </c>
      <c r="H1052" s="108" t="s">
        <v>220</v>
      </c>
      <c r="I1052" s="108" t="s">
        <v>2966</v>
      </c>
      <c r="J1052" s="108" t="s">
        <v>2567</v>
      </c>
      <c r="K1052" s="108" t="s">
        <v>2859</v>
      </c>
      <c r="L1052" s="108">
        <v>5</v>
      </c>
      <c r="M1052" s="110" t="s">
        <v>2617</v>
      </c>
      <c r="N1052" s="111" t="s">
        <v>20</v>
      </c>
      <c r="O1052" s="111" t="s">
        <v>2466</v>
      </c>
      <c r="P1052" s="111" t="s">
        <v>233</v>
      </c>
      <c r="Q1052" s="111">
        <v>3</v>
      </c>
      <c r="R1052" s="111"/>
      <c r="S1052" s="111"/>
      <c r="T1052" s="109" t="s">
        <v>7</v>
      </c>
      <c r="U1052" s="108">
        <v>1</v>
      </c>
      <c r="V1052" s="109">
        <v>2008</v>
      </c>
      <c r="W1052" s="108">
        <f>IF(Table1[[#This Row],[ExpenditureDetails1]]=2010,1,(2010-Table1[[#This Row],[ExpenditureDetails1]]))</f>
        <v>2</v>
      </c>
      <c r="X1052" s="109">
        <v>0.09</v>
      </c>
      <c r="Y1052" s="174">
        <f>Table1[[#This Row],[ExpenditureDetails3]]*100000</f>
        <v>9000</v>
      </c>
      <c r="Z1052" s="174">
        <f>Table1[[#This Row],[ExpenditureDetails4]]/Table1[[#This Row],[Component detail 4]]</f>
        <v>3000</v>
      </c>
      <c r="AA1052" s="109">
        <v>1</v>
      </c>
      <c r="AB1052" s="109">
        <v>10</v>
      </c>
      <c r="AC1052" s="174">
        <f>IF(ISNUMBER([ExpenditureDetails4]),[ExpenditureDetails4]*HLOOKUP([ExpenditureDetails1],'Currency Conversion'!$A$6:$BE$45,19,FALSE),"No Data")</f>
        <v>10326.627747939701</v>
      </c>
      <c r="AD1052" s="174">
        <f>Table1[[#This Row],[Calculations1]]/exchange_rate_2010</f>
        <v>225.8380391487722</v>
      </c>
      <c r="AE10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1032.6627747939701</v>
      </c>
      <c r="AF1052" s="174">
        <f>Table1[[#This Row],[Calculations3]]/exchange_rate_2010</f>
        <v>22.583803914877222</v>
      </c>
      <c r="AG1052" s="110"/>
      <c r="AH1052" s="53"/>
      <c r="BD1052" s="36"/>
      <c r="BE1052" s="36"/>
      <c r="BF1052" s="36"/>
      <c r="BG1052" s="36"/>
      <c r="BH1052" s="36"/>
      <c r="BI1052" s="36"/>
      <c r="BJ1052" s="36"/>
      <c r="BK1052" s="48"/>
      <c r="BL1052" s="36"/>
      <c r="BM1052" s="36"/>
      <c r="BN1052" s="36"/>
      <c r="BO1052" s="36"/>
      <c r="BP1052" s="36"/>
      <c r="BQ1052" s="36"/>
      <c r="BR1052" s="36"/>
    </row>
    <row r="1053" spans="2:70" ht="15" customHeight="1">
      <c r="B1053" s="48">
        <v>1210</v>
      </c>
      <c r="C1053" s="48" t="s">
        <v>1703</v>
      </c>
      <c r="D1053" s="108">
        <v>1378</v>
      </c>
      <c r="E1053" s="109" t="s">
        <v>2508</v>
      </c>
      <c r="F1053" s="109" t="s">
        <v>1819</v>
      </c>
      <c r="G1053" s="109" t="s">
        <v>208</v>
      </c>
      <c r="H1053" s="108" t="s">
        <v>220</v>
      </c>
      <c r="I1053" s="108" t="s">
        <v>2966</v>
      </c>
      <c r="J1053" s="108" t="s">
        <v>2567</v>
      </c>
      <c r="K1053" s="108" t="s">
        <v>2859</v>
      </c>
      <c r="L1053" s="108">
        <v>5</v>
      </c>
      <c r="M1053" s="110" t="s">
        <v>2617</v>
      </c>
      <c r="N1053" s="111" t="s">
        <v>20</v>
      </c>
      <c r="O1053" s="111" t="s">
        <v>2466</v>
      </c>
      <c r="P1053" s="111" t="s">
        <v>232</v>
      </c>
      <c r="Q1053" s="111">
        <v>2</v>
      </c>
      <c r="R1053" s="111"/>
      <c r="S1053" s="111"/>
      <c r="T1053" s="109" t="s">
        <v>7</v>
      </c>
      <c r="U1053" s="108">
        <v>1</v>
      </c>
      <c r="V1053" s="109">
        <v>2008</v>
      </c>
      <c r="W1053" s="108">
        <f>IF(Table1[[#This Row],[ExpenditureDetails1]]=2010,1,(2010-Table1[[#This Row],[ExpenditureDetails1]]))</f>
        <v>2</v>
      </c>
      <c r="X1053" s="109">
        <v>0.06</v>
      </c>
      <c r="Y1053" s="174">
        <f>Table1[[#This Row],[ExpenditureDetails3]]*100000</f>
        <v>6000</v>
      </c>
      <c r="Z1053" s="174">
        <f>Table1[[#This Row],[ExpenditureDetails4]]/Table1[[#This Row],[Component detail 4]]</f>
        <v>3000</v>
      </c>
      <c r="AA1053" s="109">
        <v>1</v>
      </c>
      <c r="AB1053" s="109">
        <v>10</v>
      </c>
      <c r="AC1053" s="174">
        <f>IF(ISNUMBER([ExpenditureDetails4]),[ExpenditureDetails4]*HLOOKUP([ExpenditureDetails1],'Currency Conversion'!$A$6:$BE$45,19,FALSE),"No Data")</f>
        <v>6884.4184986264681</v>
      </c>
      <c r="AD1053" s="174">
        <f>Table1[[#This Row],[Calculations1]]/exchange_rate_2010</f>
        <v>150.55869276584815</v>
      </c>
      <c r="AE10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688.44184986264679</v>
      </c>
      <c r="AF1053" s="174">
        <f>Table1[[#This Row],[Calculations3]]/exchange_rate_2010</f>
        <v>15.055869276584815</v>
      </c>
      <c r="AG1053" s="110"/>
      <c r="AH1053" s="53"/>
      <c r="BD1053" s="36"/>
      <c r="BE1053" s="36"/>
      <c r="BF1053" s="36"/>
      <c r="BG1053" s="36"/>
      <c r="BH1053" s="36"/>
      <c r="BI1053" s="36"/>
      <c r="BJ1053" s="36"/>
      <c r="BK1053" s="48"/>
      <c r="BL1053" s="36"/>
      <c r="BM1053" s="36"/>
      <c r="BN1053" s="36"/>
      <c r="BO1053" s="36"/>
      <c r="BP1053" s="36"/>
      <c r="BQ1053" s="36"/>
      <c r="BR1053" s="36"/>
    </row>
    <row r="1054" spans="2:70" ht="15" customHeight="1">
      <c r="B1054" s="48">
        <v>1212</v>
      </c>
      <c r="C1054" s="48" t="s">
        <v>1703</v>
      </c>
      <c r="D1054" s="108">
        <v>1378</v>
      </c>
      <c r="E1054" s="109" t="s">
        <v>2508</v>
      </c>
      <c r="F1054" s="109" t="s">
        <v>1819</v>
      </c>
      <c r="G1054" s="109" t="s">
        <v>208</v>
      </c>
      <c r="H1054" s="108" t="s">
        <v>220</v>
      </c>
      <c r="I1054" s="108" t="s">
        <v>2966</v>
      </c>
      <c r="J1054" s="108" t="s">
        <v>2567</v>
      </c>
      <c r="K1054" s="108" t="s">
        <v>2859</v>
      </c>
      <c r="L1054" s="108">
        <v>5</v>
      </c>
      <c r="M1054" s="110" t="s">
        <v>2617</v>
      </c>
      <c r="N1054" s="111" t="s">
        <v>1728</v>
      </c>
      <c r="O1054" s="111" t="s">
        <v>501</v>
      </c>
      <c r="P1054" s="111" t="s">
        <v>229</v>
      </c>
      <c r="Q1054" s="111">
        <v>1</v>
      </c>
      <c r="R1054" s="111">
        <v>40</v>
      </c>
      <c r="S1054" s="111"/>
      <c r="T1054" s="109" t="s">
        <v>7</v>
      </c>
      <c r="U1054" s="108">
        <v>1</v>
      </c>
      <c r="V1054" s="109">
        <v>1998</v>
      </c>
      <c r="W1054" s="108">
        <f>IF(Table1[[#This Row],[ExpenditureDetails1]]=2010,1,(2010-Table1[[#This Row],[ExpenditureDetails1]]))</f>
        <v>12</v>
      </c>
      <c r="X1054" s="109">
        <v>5</v>
      </c>
      <c r="Y1054" s="174">
        <f>Table1[[#This Row],[ExpenditureDetails3]]*100000</f>
        <v>500000</v>
      </c>
      <c r="Z1054" s="174">
        <f>Table1[[#This Row],[ExpenditureDetails4]]/Table1[[#This Row],[Component detail 4]]</f>
        <v>500000</v>
      </c>
      <c r="AA1054" s="109">
        <v>1</v>
      </c>
      <c r="AB1054" s="109">
        <v>30</v>
      </c>
      <c r="AC1054" s="174">
        <f>IF(ISNUMBER([ExpenditureDetails4]),[ExpenditureDetails4]*HLOOKUP([ExpenditureDetails1],'Currency Conversion'!$A$6:$BE$45,19,FALSE),"No Data")</f>
        <v>939526.98449475213</v>
      </c>
      <c r="AD1054" s="174">
        <f>Table1[[#This Row],[Calculations1]]/exchange_rate_2010</f>
        <v>20546.972069172014</v>
      </c>
      <c r="AE10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31317.56614982507</v>
      </c>
      <c r="AF1054" s="174">
        <f>Table1[[#This Row],[Calculations3]]/exchange_rate_2010</f>
        <v>684.89906897240041</v>
      </c>
      <c r="AG1054" s="110"/>
      <c r="AH1054" s="53"/>
      <c r="BD1054" s="36"/>
      <c r="BE1054" s="36"/>
      <c r="BF1054" s="36"/>
      <c r="BG1054" s="36"/>
      <c r="BH1054" s="36"/>
      <c r="BI1054" s="36"/>
      <c r="BJ1054" s="36"/>
      <c r="BK1054" s="48"/>
      <c r="BL1054" s="36"/>
      <c r="BM1054" s="36"/>
      <c r="BN1054" s="36"/>
      <c r="BO1054" s="36"/>
      <c r="BP1054" s="36"/>
      <c r="BQ1054" s="36"/>
      <c r="BR1054" s="36"/>
    </row>
    <row r="1055" spans="2:70" ht="15" customHeight="1">
      <c r="B1055" s="48">
        <v>1213</v>
      </c>
      <c r="C1055" s="48" t="s">
        <v>1703</v>
      </c>
      <c r="D1055" s="108">
        <v>1378</v>
      </c>
      <c r="E1055" s="109" t="s">
        <v>2508</v>
      </c>
      <c r="F1055" s="109" t="s">
        <v>1819</v>
      </c>
      <c r="G1055" s="109" t="s">
        <v>208</v>
      </c>
      <c r="H1055" s="108" t="s">
        <v>220</v>
      </c>
      <c r="I1055" s="108" t="s">
        <v>2966</v>
      </c>
      <c r="J1055" s="108" t="s">
        <v>2567</v>
      </c>
      <c r="K1055" s="108" t="s">
        <v>2859</v>
      </c>
      <c r="L1055" s="108">
        <v>5</v>
      </c>
      <c r="M1055" s="110" t="s">
        <v>2617</v>
      </c>
      <c r="N1055" s="111" t="s">
        <v>1729</v>
      </c>
      <c r="O1055" s="111" t="s">
        <v>1713</v>
      </c>
      <c r="P1055" s="111" t="s">
        <v>221</v>
      </c>
      <c r="Q1055" s="111">
        <v>1</v>
      </c>
      <c r="R1055" s="111"/>
      <c r="S1055" s="111"/>
      <c r="T1055" s="109" t="s">
        <v>7</v>
      </c>
      <c r="U1055" s="108">
        <v>1</v>
      </c>
      <c r="V1055" s="109">
        <v>1976</v>
      </c>
      <c r="W1055" s="108">
        <f>IF(Table1[[#This Row],[ExpenditureDetails1]]=2010,1,(2010-Table1[[#This Row],[ExpenditureDetails1]]))</f>
        <v>34</v>
      </c>
      <c r="X1055" s="109">
        <v>0.08</v>
      </c>
      <c r="Y1055" s="174">
        <f>Table1[[#This Row],[ExpenditureDetails3]]*100000</f>
        <v>8000</v>
      </c>
      <c r="Z1055" s="174">
        <f>Table1[[#This Row],[ExpenditureDetails4]]/Table1[[#This Row],[Component detail 4]]</f>
        <v>8000</v>
      </c>
      <c r="AA1055" s="109">
        <v>2</v>
      </c>
      <c r="AB1055" s="109">
        <v>10</v>
      </c>
      <c r="AC1055" s="174">
        <f>IF(ISNUMBER([ExpenditureDetails4]),[ExpenditureDetails4]*HLOOKUP([ExpenditureDetails1],'Currency Conversion'!$A$6:$BE$45,19,FALSE),"No Data")</f>
        <v>94976.095481475553</v>
      </c>
      <c r="AD1055" s="174">
        <f>Table1[[#This Row],[Calculations1]]/exchange_rate_2010</f>
        <v>2077.0783738013997</v>
      </c>
      <c r="AE10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9497.609548147555</v>
      </c>
      <c r="AF1055" s="174">
        <f>Table1[[#This Row],[Calculations3]]/exchange_rate_2010</f>
        <v>207.70783738013995</v>
      </c>
      <c r="AG1055" s="110"/>
      <c r="AH1055" s="53"/>
      <c r="BD1055" s="36"/>
      <c r="BE1055" s="36"/>
      <c r="BF1055" s="36"/>
      <c r="BG1055" s="36"/>
      <c r="BH1055" s="36"/>
      <c r="BI1055" s="36"/>
      <c r="BJ1055" s="36"/>
      <c r="BK1055" s="48"/>
      <c r="BL1055" s="36"/>
      <c r="BM1055" s="36"/>
      <c r="BN1055" s="36"/>
      <c r="BO1055" s="36"/>
      <c r="BP1055" s="36"/>
      <c r="BQ1055" s="36"/>
      <c r="BR1055" s="36"/>
    </row>
    <row r="1056" spans="2:70" ht="15" customHeight="1">
      <c r="B1056" s="48">
        <v>1214</v>
      </c>
      <c r="C1056" s="48" t="s">
        <v>1703</v>
      </c>
      <c r="D1056" s="108">
        <v>1378</v>
      </c>
      <c r="E1056" s="109" t="s">
        <v>2508</v>
      </c>
      <c r="F1056" s="109" t="s">
        <v>1819</v>
      </c>
      <c r="G1056" s="109" t="s">
        <v>208</v>
      </c>
      <c r="H1056" s="108" t="s">
        <v>220</v>
      </c>
      <c r="I1056" s="108" t="s">
        <v>2966</v>
      </c>
      <c r="J1056" s="108" t="s">
        <v>2567</v>
      </c>
      <c r="K1056" s="108" t="s">
        <v>2859</v>
      </c>
      <c r="L1056" s="108">
        <v>5</v>
      </c>
      <c r="M1056" s="110" t="s">
        <v>2617</v>
      </c>
      <c r="N1056" s="111" t="s">
        <v>1729</v>
      </c>
      <c r="O1056" s="111" t="s">
        <v>1713</v>
      </c>
      <c r="P1056" s="111" t="s">
        <v>222</v>
      </c>
      <c r="Q1056" s="111">
        <v>1</v>
      </c>
      <c r="R1056" s="111"/>
      <c r="S1056" s="111"/>
      <c r="T1056" s="109" t="s">
        <v>7</v>
      </c>
      <c r="U1056" s="108">
        <v>1</v>
      </c>
      <c r="V1056" s="109">
        <v>1978</v>
      </c>
      <c r="W1056" s="108">
        <f>IF(Table1[[#This Row],[ExpenditureDetails1]]=2010,1,(2010-Table1[[#This Row],[ExpenditureDetails1]]))</f>
        <v>32</v>
      </c>
      <c r="X1056" s="109">
        <v>0.08</v>
      </c>
      <c r="Y1056" s="174">
        <f>Table1[[#This Row],[ExpenditureDetails3]]*100000</f>
        <v>8000</v>
      </c>
      <c r="Z1056" s="174">
        <f>Table1[[#This Row],[ExpenditureDetails4]]/Table1[[#This Row],[Component detail 4]]</f>
        <v>8000</v>
      </c>
      <c r="AA1056" s="109">
        <v>2</v>
      </c>
      <c r="AB1056" s="109">
        <v>10</v>
      </c>
      <c r="AC1056" s="174">
        <f>IF(ISNUMBER([ExpenditureDetails4]),[ExpenditureDetails4]*HLOOKUP([ExpenditureDetails1],'Currency Conversion'!$A$6:$BE$45,19,FALSE),"No Data")</f>
        <v>84844.084139446437</v>
      </c>
      <c r="AD1056" s="174">
        <f>Table1[[#This Row],[Calculations1]]/exchange_rate_2010</f>
        <v>1855.4964953829099</v>
      </c>
      <c r="AE10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8484.4084139446441</v>
      </c>
      <c r="AF1056" s="174">
        <f>Table1[[#This Row],[Calculations3]]/exchange_rate_2010</f>
        <v>185.54964953829099</v>
      </c>
      <c r="AG1056" s="110"/>
      <c r="AH1056" s="53"/>
      <c r="BD1056" s="36"/>
      <c r="BE1056" s="36"/>
      <c r="BF1056" s="36"/>
      <c r="BG1056" s="36"/>
      <c r="BH1056" s="36"/>
      <c r="BI1056" s="36"/>
      <c r="BJ1056" s="36"/>
      <c r="BK1056" s="48"/>
      <c r="BL1056" s="36"/>
      <c r="BM1056" s="36"/>
      <c r="BN1056" s="36"/>
      <c r="BO1056" s="36"/>
      <c r="BP1056" s="36"/>
      <c r="BQ1056" s="36"/>
      <c r="BR1056" s="36"/>
    </row>
    <row r="1057" spans="2:70" ht="15" customHeight="1">
      <c r="B1057" s="48">
        <v>1215</v>
      </c>
      <c r="C1057" s="48" t="s">
        <v>1703</v>
      </c>
      <c r="D1057" s="108">
        <v>1378</v>
      </c>
      <c r="E1057" s="109" t="s">
        <v>2508</v>
      </c>
      <c r="F1057" s="109" t="s">
        <v>1819</v>
      </c>
      <c r="G1057" s="109" t="s">
        <v>208</v>
      </c>
      <c r="H1057" s="108" t="s">
        <v>220</v>
      </c>
      <c r="I1057" s="108" t="s">
        <v>2966</v>
      </c>
      <c r="J1057" s="108" t="s">
        <v>2567</v>
      </c>
      <c r="K1057" s="108" t="s">
        <v>2859</v>
      </c>
      <c r="L1057" s="108">
        <v>5</v>
      </c>
      <c r="M1057" s="110" t="s">
        <v>2617</v>
      </c>
      <c r="N1057" s="111" t="s">
        <v>1729</v>
      </c>
      <c r="O1057" s="111" t="s">
        <v>1713</v>
      </c>
      <c r="P1057" s="111" t="s">
        <v>223</v>
      </c>
      <c r="Q1057" s="111">
        <v>1</v>
      </c>
      <c r="R1057" s="111"/>
      <c r="S1057" s="111"/>
      <c r="T1057" s="109" t="s">
        <v>7</v>
      </c>
      <c r="U1057" s="108">
        <v>1</v>
      </c>
      <c r="V1057" s="109">
        <v>1980</v>
      </c>
      <c r="W1057" s="108">
        <f>IF(Table1[[#This Row],[ExpenditureDetails1]]=2010,1,(2010-Table1[[#This Row],[ExpenditureDetails1]]))</f>
        <v>30</v>
      </c>
      <c r="X1057" s="109">
        <v>0.08</v>
      </c>
      <c r="Y1057" s="174">
        <f>Table1[[#This Row],[ExpenditureDetails3]]*100000</f>
        <v>8000</v>
      </c>
      <c r="Z1057" s="174">
        <f>Table1[[#This Row],[ExpenditureDetails4]]/Table1[[#This Row],[Component detail 4]]</f>
        <v>8000</v>
      </c>
      <c r="AA1057" s="109">
        <v>2</v>
      </c>
      <c r="AB1057" s="109">
        <v>10</v>
      </c>
      <c r="AC1057" s="174">
        <f>IF(ISNUMBER([ExpenditureDetails4]),[ExpenditureDetails4]*HLOOKUP([ExpenditureDetails1],'Currency Conversion'!$A$6:$BE$45,19,FALSE),"No Data")</f>
        <v>71520.93584759692</v>
      </c>
      <c r="AD1057" s="174">
        <f>Table1[[#This Row],[Calculations1]]/exchange_rate_2010</f>
        <v>1564.1260926761872</v>
      </c>
      <c r="AE10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7152.093584759692</v>
      </c>
      <c r="AF1057" s="174">
        <f>Table1[[#This Row],[Calculations3]]/exchange_rate_2010</f>
        <v>156.41260926761871</v>
      </c>
      <c r="AG1057" s="110"/>
      <c r="AH1057" s="53"/>
      <c r="BD1057" s="36"/>
      <c r="BE1057" s="36"/>
      <c r="BF1057" s="36"/>
      <c r="BG1057" s="36"/>
      <c r="BH1057" s="36"/>
      <c r="BI1057" s="36"/>
      <c r="BJ1057" s="36"/>
      <c r="BK1057" s="48"/>
      <c r="BL1057" s="36"/>
      <c r="BM1057" s="36"/>
      <c r="BN1057" s="36"/>
      <c r="BO1057" s="36"/>
      <c r="BP1057" s="36"/>
      <c r="BQ1057" s="36"/>
      <c r="BR1057" s="36"/>
    </row>
    <row r="1058" spans="2:70" ht="15" customHeight="1">
      <c r="B1058" s="48">
        <v>1216</v>
      </c>
      <c r="C1058" s="48" t="s">
        <v>1703</v>
      </c>
      <c r="D1058" s="108">
        <v>1378</v>
      </c>
      <c r="E1058" s="109" t="s">
        <v>2508</v>
      </c>
      <c r="F1058" s="109" t="s">
        <v>1819</v>
      </c>
      <c r="G1058" s="109" t="s">
        <v>208</v>
      </c>
      <c r="H1058" s="108" t="s">
        <v>220</v>
      </c>
      <c r="I1058" s="108" t="s">
        <v>2966</v>
      </c>
      <c r="J1058" s="108" t="s">
        <v>2567</v>
      </c>
      <c r="K1058" s="108" t="s">
        <v>2859</v>
      </c>
      <c r="L1058" s="108">
        <v>5</v>
      </c>
      <c r="M1058" s="110" t="s">
        <v>2617</v>
      </c>
      <c r="N1058" s="111" t="s">
        <v>1729</v>
      </c>
      <c r="O1058" s="111" t="s">
        <v>1713</v>
      </c>
      <c r="P1058" s="111" t="s">
        <v>224</v>
      </c>
      <c r="Q1058" s="111">
        <v>1</v>
      </c>
      <c r="R1058" s="111"/>
      <c r="S1058" s="111"/>
      <c r="T1058" s="109" t="s">
        <v>7</v>
      </c>
      <c r="U1058" s="108">
        <v>1</v>
      </c>
      <c r="V1058" s="109">
        <v>1970</v>
      </c>
      <c r="W1058" s="108">
        <f>IF(Table1[[#This Row],[ExpenditureDetails1]]=2010,1,(2010-Table1[[#This Row],[ExpenditureDetails1]]))</f>
        <v>40</v>
      </c>
      <c r="X1058" s="109">
        <v>0.08</v>
      </c>
      <c r="Y1058" s="174">
        <f>Table1[[#This Row],[ExpenditureDetails3]]*100000</f>
        <v>8000</v>
      </c>
      <c r="Z1058" s="174">
        <f>Table1[[#This Row],[ExpenditureDetails4]]/Table1[[#This Row],[Component detail 4]]</f>
        <v>8000</v>
      </c>
      <c r="AA1058" s="109">
        <v>2</v>
      </c>
      <c r="AB1058" s="109">
        <v>10</v>
      </c>
      <c r="AC1058" s="174">
        <f>IF(ISNUMBER([ExpenditureDetails4]),[ExpenditureDetails4]*HLOOKUP([ExpenditureDetails1],'Currency Conversion'!$A$6:$BE$45,19,FALSE),"No Data")</f>
        <v>152333.56425520591</v>
      </c>
      <c r="AD1058" s="174">
        <f>Table1[[#This Row],[Calculations1]]/exchange_rate_2010</f>
        <v>3331.4567240794554</v>
      </c>
      <c r="AE10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15233.356425520591</v>
      </c>
      <c r="AF1058" s="174">
        <f>Table1[[#This Row],[Calculations3]]/exchange_rate_2010</f>
        <v>333.14567240794554</v>
      </c>
      <c r="AG1058" s="110"/>
      <c r="AH1058" s="53"/>
      <c r="BD1058" s="36"/>
      <c r="BE1058" s="36"/>
      <c r="BF1058" s="36"/>
      <c r="BG1058" s="36"/>
      <c r="BH1058" s="36"/>
      <c r="BI1058" s="36"/>
      <c r="BJ1058" s="36"/>
      <c r="BK1058" s="48"/>
      <c r="BL1058" s="36"/>
      <c r="BM1058" s="36"/>
      <c r="BN1058" s="36"/>
      <c r="BO1058" s="36"/>
      <c r="BP1058" s="36"/>
      <c r="BQ1058" s="36"/>
      <c r="BR1058" s="36"/>
    </row>
    <row r="1059" spans="2:70" ht="15" customHeight="1">
      <c r="B1059" s="48">
        <v>1217</v>
      </c>
      <c r="C1059" s="48" t="s">
        <v>1703</v>
      </c>
      <c r="D1059" s="108">
        <v>1378</v>
      </c>
      <c r="E1059" s="109" t="s">
        <v>2508</v>
      </c>
      <c r="F1059" s="109" t="s">
        <v>1819</v>
      </c>
      <c r="G1059" s="109" t="s">
        <v>208</v>
      </c>
      <c r="H1059" s="108" t="s">
        <v>220</v>
      </c>
      <c r="I1059" s="108" t="s">
        <v>2966</v>
      </c>
      <c r="J1059" s="108" t="s">
        <v>2567</v>
      </c>
      <c r="K1059" s="108" t="s">
        <v>2859</v>
      </c>
      <c r="L1059" s="108">
        <v>5</v>
      </c>
      <c r="M1059" s="110" t="s">
        <v>2617</v>
      </c>
      <c r="N1059" s="111" t="s">
        <v>1729</v>
      </c>
      <c r="O1059" s="111" t="s">
        <v>1713</v>
      </c>
      <c r="P1059" s="111" t="s">
        <v>225</v>
      </c>
      <c r="Q1059" s="111">
        <v>1</v>
      </c>
      <c r="R1059" s="111"/>
      <c r="S1059" s="111"/>
      <c r="T1059" s="109" t="s">
        <v>7</v>
      </c>
      <c r="U1059" s="108">
        <v>1</v>
      </c>
      <c r="V1059" s="109">
        <v>1970</v>
      </c>
      <c r="W1059" s="108">
        <f>IF(Table1[[#This Row],[ExpenditureDetails1]]=2010,1,(2010-Table1[[#This Row],[ExpenditureDetails1]]))</f>
        <v>40</v>
      </c>
      <c r="X1059" s="109">
        <v>0.08</v>
      </c>
      <c r="Y1059" s="174">
        <f>Table1[[#This Row],[ExpenditureDetails3]]*100000</f>
        <v>8000</v>
      </c>
      <c r="Z1059" s="174">
        <f>Table1[[#This Row],[ExpenditureDetails4]]/Table1[[#This Row],[Component detail 4]]</f>
        <v>8000</v>
      </c>
      <c r="AA1059" s="109">
        <v>2</v>
      </c>
      <c r="AB1059" s="109">
        <v>10</v>
      </c>
      <c r="AC1059" s="174">
        <f>IF(ISNUMBER([ExpenditureDetails4]),[ExpenditureDetails4]*HLOOKUP([ExpenditureDetails1],'Currency Conversion'!$A$6:$BE$45,19,FALSE),"No Data")</f>
        <v>152333.56425520591</v>
      </c>
      <c r="AD1059" s="174">
        <f>Table1[[#This Row],[Calculations1]]/exchange_rate_2010</f>
        <v>3331.4567240794554</v>
      </c>
      <c r="AE10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15233.356425520591</v>
      </c>
      <c r="AF1059" s="174">
        <f>Table1[[#This Row],[Calculations3]]/exchange_rate_2010</f>
        <v>333.14567240794554</v>
      </c>
      <c r="AG1059" s="110"/>
      <c r="AH1059" s="53"/>
      <c r="BD1059" s="36"/>
      <c r="BE1059" s="36"/>
      <c r="BF1059" s="36"/>
      <c r="BG1059" s="36"/>
      <c r="BH1059" s="36"/>
      <c r="BI1059" s="36"/>
      <c r="BJ1059" s="36"/>
      <c r="BK1059" s="48"/>
      <c r="BL1059" s="36"/>
      <c r="BM1059" s="36"/>
      <c r="BN1059" s="36"/>
      <c r="BO1059" s="36"/>
      <c r="BP1059" s="36"/>
      <c r="BQ1059" s="36"/>
      <c r="BR1059" s="36"/>
    </row>
    <row r="1060" spans="2:70" ht="15" customHeight="1">
      <c r="B1060" s="48">
        <v>1218</v>
      </c>
      <c r="C1060" s="48" t="s">
        <v>1703</v>
      </c>
      <c r="D1060" s="108">
        <v>1378</v>
      </c>
      <c r="E1060" s="109" t="s">
        <v>2508</v>
      </c>
      <c r="F1060" s="109" t="s">
        <v>1819</v>
      </c>
      <c r="G1060" s="109" t="s">
        <v>208</v>
      </c>
      <c r="H1060" s="108" t="s">
        <v>220</v>
      </c>
      <c r="I1060" s="108" t="s">
        <v>2966</v>
      </c>
      <c r="J1060" s="108" t="s">
        <v>2567</v>
      </c>
      <c r="K1060" s="108" t="s">
        <v>2859</v>
      </c>
      <c r="L1060" s="108">
        <v>5</v>
      </c>
      <c r="M1060" s="110" t="s">
        <v>2617</v>
      </c>
      <c r="N1060" s="111" t="s">
        <v>1729</v>
      </c>
      <c r="O1060" s="111" t="s">
        <v>1713</v>
      </c>
      <c r="P1060" s="111" t="s">
        <v>226</v>
      </c>
      <c r="Q1060" s="111">
        <v>1</v>
      </c>
      <c r="R1060" s="111"/>
      <c r="S1060" s="111"/>
      <c r="T1060" s="109" t="s">
        <v>7</v>
      </c>
      <c r="U1060" s="108">
        <v>1</v>
      </c>
      <c r="V1060" s="109">
        <v>1975</v>
      </c>
      <c r="W1060" s="108">
        <f>IF(Table1[[#This Row],[ExpenditureDetails1]]=2010,1,(2010-Table1[[#This Row],[ExpenditureDetails1]]))</f>
        <v>35</v>
      </c>
      <c r="X1060" s="109">
        <v>0.08</v>
      </c>
      <c r="Y1060" s="174">
        <f>Table1[[#This Row],[ExpenditureDetails3]]*100000</f>
        <v>8000</v>
      </c>
      <c r="Z1060" s="174">
        <f>Table1[[#This Row],[ExpenditureDetails4]]/Table1[[#This Row],[Component detail 4]]</f>
        <v>8000</v>
      </c>
      <c r="AA1060" s="109">
        <v>2</v>
      </c>
      <c r="AB1060" s="109">
        <v>10</v>
      </c>
      <c r="AC1060" s="174">
        <f>IF(ISNUMBER([ExpenditureDetails4]),[ExpenditureDetails4]*HLOOKUP([ExpenditureDetails1],'Currency Conversion'!$A$6:$BE$45,19,FALSE),"No Data")</f>
        <v>93446.16514870878</v>
      </c>
      <c r="AD1060" s="174">
        <f>Table1[[#This Row],[Calculations1]]/exchange_rate_2010</f>
        <v>2043.6195840764371</v>
      </c>
      <c r="AE10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9344.6165148708787</v>
      </c>
      <c r="AF1060" s="174">
        <f>Table1[[#This Row],[Calculations3]]/exchange_rate_2010</f>
        <v>204.36195840764373</v>
      </c>
      <c r="AG1060" s="110"/>
      <c r="AH1060" s="53"/>
      <c r="BD1060" s="36"/>
      <c r="BE1060" s="36"/>
      <c r="BF1060" s="36"/>
      <c r="BG1060" s="36"/>
      <c r="BH1060" s="36"/>
      <c r="BI1060" s="36"/>
      <c r="BJ1060" s="36"/>
      <c r="BK1060" s="48"/>
      <c r="BL1060" s="36"/>
      <c r="BM1060" s="36"/>
      <c r="BN1060" s="36"/>
      <c r="BO1060" s="36"/>
      <c r="BP1060" s="36"/>
      <c r="BQ1060" s="36"/>
      <c r="BR1060" s="36"/>
    </row>
    <row r="1061" spans="2:70" ht="15" customHeight="1">
      <c r="B1061" s="48">
        <v>1219</v>
      </c>
      <c r="C1061" s="48" t="s">
        <v>1703</v>
      </c>
      <c r="D1061" s="108">
        <v>1378</v>
      </c>
      <c r="E1061" s="109" t="s">
        <v>2508</v>
      </c>
      <c r="F1061" s="109" t="s">
        <v>1819</v>
      </c>
      <c r="G1061" s="109" t="s">
        <v>208</v>
      </c>
      <c r="H1061" s="108" t="s">
        <v>220</v>
      </c>
      <c r="I1061" s="108" t="s">
        <v>2966</v>
      </c>
      <c r="J1061" s="108" t="s">
        <v>2567</v>
      </c>
      <c r="K1061" s="108" t="s">
        <v>2859</v>
      </c>
      <c r="L1061" s="108">
        <v>5</v>
      </c>
      <c r="M1061" s="110" t="s">
        <v>2617</v>
      </c>
      <c r="N1061" s="111" t="s">
        <v>1712</v>
      </c>
      <c r="O1061" s="111" t="s">
        <v>2473</v>
      </c>
      <c r="P1061" s="111" t="s">
        <v>234</v>
      </c>
      <c r="Q1061" s="111">
        <v>5</v>
      </c>
      <c r="R1061" s="111"/>
      <c r="S1061" s="111" t="s">
        <v>2392</v>
      </c>
      <c r="T1061" s="109" t="s">
        <v>28</v>
      </c>
      <c r="U1061" s="108">
        <v>2</v>
      </c>
      <c r="V1061" s="109">
        <v>2009</v>
      </c>
      <c r="W1061" s="108"/>
      <c r="X1061" s="109">
        <v>0.04</v>
      </c>
      <c r="Y1061" s="174">
        <f>Table1[[#This Row],[ExpenditureDetails3]]*100000</f>
        <v>4000</v>
      </c>
      <c r="Z1061" s="174">
        <f>Table1[[#This Row],[ExpenditureDetails4]]/Table1[[#This Row],[Component detail 4]]</f>
        <v>800</v>
      </c>
      <c r="AA1061" s="109">
        <v>1</v>
      </c>
      <c r="AB1061" s="109" t="s">
        <v>26</v>
      </c>
      <c r="AC1061" s="174">
        <f>IF(ISNUMBER([ExpenditureDetails4]),[ExpenditureDetails4]*HLOOKUP([ExpenditureDetails1],'Currency Conversion'!$A$6:$BE$45,19,FALSE),"No Data")</f>
        <v>4301.6649996145097</v>
      </c>
      <c r="AD1061" s="174">
        <f>Table1[[#This Row],[Calculations1]]/exchange_rate_2010</f>
        <v>94.075201730949175</v>
      </c>
      <c r="AE1061" s="174" t="s">
        <v>2912</v>
      </c>
      <c r="AF1061" s="174" t="s">
        <v>2912</v>
      </c>
      <c r="AG1061" s="110"/>
      <c r="AH1061" s="53"/>
      <c r="BD1061" s="36"/>
      <c r="BE1061" s="36"/>
      <c r="BF1061" s="36"/>
      <c r="BG1061" s="36"/>
      <c r="BH1061" s="36"/>
      <c r="BI1061" s="36"/>
      <c r="BJ1061" s="36"/>
      <c r="BK1061" s="48"/>
      <c r="BL1061" s="36"/>
      <c r="BM1061" s="36"/>
      <c r="BN1061" s="36"/>
      <c r="BO1061" s="36"/>
      <c r="BP1061" s="36"/>
      <c r="BQ1061" s="36"/>
      <c r="BR1061" s="36"/>
    </row>
    <row r="1062" spans="2:70" ht="15" customHeight="1">
      <c r="B1062" s="48">
        <v>1221</v>
      </c>
      <c r="C1062" s="48" t="s">
        <v>1703</v>
      </c>
      <c r="D1062" s="108">
        <v>1378</v>
      </c>
      <c r="E1062" s="109" t="s">
        <v>2508</v>
      </c>
      <c r="F1062" s="109" t="s">
        <v>1819</v>
      </c>
      <c r="G1062" s="109" t="s">
        <v>208</v>
      </c>
      <c r="H1062" s="108" t="s">
        <v>220</v>
      </c>
      <c r="I1062" s="108" t="s">
        <v>2966</v>
      </c>
      <c r="J1062" s="108" t="s">
        <v>2567</v>
      </c>
      <c r="K1062" s="108" t="s">
        <v>2859</v>
      </c>
      <c r="L1062" s="108">
        <v>5</v>
      </c>
      <c r="M1062" s="110" t="s">
        <v>2617</v>
      </c>
      <c r="N1062" s="111" t="s">
        <v>2474</v>
      </c>
      <c r="O1062" s="111"/>
      <c r="P1062" s="111" t="s">
        <v>77</v>
      </c>
      <c r="Q1062" s="111">
        <v>1</v>
      </c>
      <c r="R1062" s="111"/>
      <c r="S1062" s="111"/>
      <c r="T1062" s="109" t="s">
        <v>31</v>
      </c>
      <c r="U1062" s="108">
        <v>3</v>
      </c>
      <c r="V1062" s="109">
        <v>2008</v>
      </c>
      <c r="W1062" s="108"/>
      <c r="X1062" s="109">
        <v>0.1</v>
      </c>
      <c r="Y1062" s="174">
        <f>Table1[[#This Row],[ExpenditureDetails3]]*100000</f>
        <v>10000</v>
      </c>
      <c r="Z1062" s="174">
        <f>Table1[[#This Row],[ExpenditureDetails4]]/Table1[[#This Row],[Component detail 4]]</f>
        <v>10000</v>
      </c>
      <c r="AA1062" s="109">
        <v>1</v>
      </c>
      <c r="AB1062" s="109"/>
      <c r="AC1062" s="174">
        <f>IF(ISNUMBER([ExpenditureDetails4]),[ExpenditureDetails4]*HLOOKUP([ExpenditureDetails1],'Currency Conversion'!$A$6:$BE$45,19,FALSE),"No Data")</f>
        <v>11474.030831044112</v>
      </c>
      <c r="AD1062" s="174">
        <f>Table1[[#This Row],[Calculations1]]/exchange_rate_2010</f>
        <v>250.9311546097469</v>
      </c>
      <c r="AE10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1062" s="174">
        <f>Table1[[#This Row],[Calculations3]]/exchange_rate_2010</f>
        <v>250.9311546097469</v>
      </c>
      <c r="AG1062" s="110"/>
      <c r="AH1062" s="53"/>
      <c r="BD1062" s="36"/>
      <c r="BE1062" s="36"/>
      <c r="BF1062" s="36"/>
      <c r="BG1062" s="36"/>
      <c r="BH1062" s="36"/>
      <c r="BI1062" s="36"/>
      <c r="BJ1062" s="36"/>
      <c r="BK1062" s="48"/>
      <c r="BL1062" s="36"/>
      <c r="BM1062" s="36"/>
      <c r="BN1062" s="36"/>
      <c r="BO1062" s="36"/>
      <c r="BP1062" s="36"/>
      <c r="BQ1062" s="36"/>
      <c r="BR1062" s="36"/>
    </row>
    <row r="1063" spans="2:70" ht="15" customHeight="1">
      <c r="B1063" s="48">
        <v>1222</v>
      </c>
      <c r="C1063" s="48" t="s">
        <v>1703</v>
      </c>
      <c r="D1063" s="108">
        <v>1378</v>
      </c>
      <c r="E1063" s="109" t="s">
        <v>2508</v>
      </c>
      <c r="F1063" s="109" t="s">
        <v>1819</v>
      </c>
      <c r="G1063" s="109" t="s">
        <v>208</v>
      </c>
      <c r="H1063" s="108" t="s">
        <v>220</v>
      </c>
      <c r="I1063" s="108" t="s">
        <v>2966</v>
      </c>
      <c r="J1063" s="108" t="s">
        <v>2567</v>
      </c>
      <c r="K1063" s="108" t="s">
        <v>2859</v>
      </c>
      <c r="L1063" s="108">
        <v>5</v>
      </c>
      <c r="M1063" s="110" t="s">
        <v>2617</v>
      </c>
      <c r="N1063" s="111" t="s">
        <v>1721</v>
      </c>
      <c r="O1063" s="111"/>
      <c r="P1063" s="111" t="s">
        <v>76</v>
      </c>
      <c r="Q1063" s="111">
        <v>1</v>
      </c>
      <c r="R1063" s="111"/>
      <c r="S1063" s="111"/>
      <c r="T1063" s="109" t="s">
        <v>24</v>
      </c>
      <c r="U1063" s="108">
        <v>4</v>
      </c>
      <c r="V1063" s="109">
        <v>2008</v>
      </c>
      <c r="W1063" s="108">
        <f>IF(Table1[[#This Row],[ExpenditureDetails1]]=2010,1,(2010-Table1[[#This Row],[ExpenditureDetails1]]))</f>
        <v>2</v>
      </c>
      <c r="X1063" s="109">
        <v>0.05</v>
      </c>
      <c r="Y1063" s="174">
        <f>Table1[[#This Row],[ExpenditureDetails3]]*100000</f>
        <v>5000</v>
      </c>
      <c r="Z1063" s="174">
        <f>Table1[[#This Row],[ExpenditureDetails4]]/Table1[[#This Row],[Component detail 4]]</f>
        <v>5000</v>
      </c>
      <c r="AA1063" s="109">
        <v>1</v>
      </c>
      <c r="AB1063" s="109">
        <v>30</v>
      </c>
      <c r="AC1063" s="174">
        <f>IF(ISNUMBER([ExpenditureDetails4]),[ExpenditureDetails4]*HLOOKUP([ExpenditureDetails1],'Currency Conversion'!$A$6:$BE$45,19,FALSE),"No Data")</f>
        <v>5737.0154155220562</v>
      </c>
      <c r="AD1063" s="174">
        <f>Table1[[#This Row],[Calculations1]]/exchange_rate_2010</f>
        <v>125.46557730487345</v>
      </c>
      <c r="AE10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1063" s="174">
        <f>Table1[[#This Row],[Calculations3]]/exchange_rate_2010</f>
        <v>125.46557730487345</v>
      </c>
      <c r="AG1063" s="110"/>
      <c r="AH1063" s="53"/>
      <c r="BD1063" s="36"/>
      <c r="BE1063" s="36"/>
      <c r="BF1063" s="36"/>
      <c r="BG1063" s="36"/>
      <c r="BH1063" s="36"/>
      <c r="BI1063" s="36"/>
      <c r="BJ1063" s="36"/>
      <c r="BK1063" s="48"/>
      <c r="BL1063" s="36"/>
      <c r="BM1063" s="36"/>
      <c r="BN1063" s="36"/>
      <c r="BO1063" s="36"/>
      <c r="BP1063" s="36"/>
      <c r="BQ1063" s="36"/>
      <c r="BR1063" s="36"/>
    </row>
    <row r="1064" spans="2:70" ht="15" customHeight="1">
      <c r="B1064" s="48">
        <v>1223</v>
      </c>
      <c r="C1064" s="48" t="s">
        <v>1703</v>
      </c>
      <c r="D1064" s="108">
        <v>12505</v>
      </c>
      <c r="E1064" s="109" t="s">
        <v>2508</v>
      </c>
      <c r="F1064" s="109" t="s">
        <v>1817</v>
      </c>
      <c r="G1064" s="109" t="s">
        <v>1451</v>
      </c>
      <c r="H1064" s="108" t="s">
        <v>1473</v>
      </c>
      <c r="I1064" s="108" t="s">
        <v>2966</v>
      </c>
      <c r="J1064" s="108" t="s">
        <v>2567</v>
      </c>
      <c r="K1064" s="108" t="s">
        <v>2860</v>
      </c>
      <c r="L1064" s="108">
        <v>6</v>
      </c>
      <c r="M1064" s="110" t="s">
        <v>2617</v>
      </c>
      <c r="N1064" s="111" t="s">
        <v>20</v>
      </c>
      <c r="O1064" s="111" t="s">
        <v>2486</v>
      </c>
      <c r="P1064" s="111" t="s">
        <v>1482</v>
      </c>
      <c r="Q1064" s="111">
        <v>1</v>
      </c>
      <c r="R1064" s="111">
        <v>5661</v>
      </c>
      <c r="S1064" s="111"/>
      <c r="T1064" s="109" t="s">
        <v>7</v>
      </c>
      <c r="U1064" s="108">
        <v>1</v>
      </c>
      <c r="V1064" s="109">
        <v>2008</v>
      </c>
      <c r="W1064" s="108">
        <f>IF(Table1[[#This Row],[ExpenditureDetails1]]=2010,1,(2010-Table1[[#This Row],[ExpenditureDetails1]]))</f>
        <v>2</v>
      </c>
      <c r="X1064" s="109">
        <v>14.8</v>
      </c>
      <c r="Y1064" s="174">
        <f>Table1[[#This Row],[ExpenditureDetails3]]*100000</f>
        <v>1480000</v>
      </c>
      <c r="Z1064" s="174">
        <f>Table1[[#This Row],[ExpenditureDetails4]]/Table1[[#This Row],[Component detail 4]]</f>
        <v>1480000</v>
      </c>
      <c r="AA1064" s="109">
        <v>1</v>
      </c>
      <c r="AB1064" s="109">
        <v>10</v>
      </c>
      <c r="AC1064" s="174">
        <f>IF(ISNUMBER([ExpenditureDetails4]),[ExpenditureDetails4]*HLOOKUP([ExpenditureDetails1],'Currency Conversion'!$A$6:$BE$45,19,FALSE),"No Data")</f>
        <v>1698156.5629945288</v>
      </c>
      <c r="AD1064" s="174">
        <f>Table1[[#This Row],[Calculations1]]/exchange_rate_2010</f>
        <v>37137.810882242542</v>
      </c>
      <c r="AE10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169815.65629945288</v>
      </c>
      <c r="AF1064" s="174">
        <f>Table1[[#This Row],[Calculations3]]/exchange_rate_2010</f>
        <v>3713.7810882242543</v>
      </c>
      <c r="AG1064" s="110"/>
      <c r="AH1064" s="53"/>
      <c r="BD1064" s="36"/>
      <c r="BE1064" s="36"/>
      <c r="BF1064" s="36"/>
      <c r="BG1064" s="36"/>
      <c r="BH1064" s="36"/>
      <c r="BI1064" s="36"/>
      <c r="BJ1064" s="36"/>
      <c r="BK1064" s="48"/>
      <c r="BL1064" s="36"/>
      <c r="BM1064" s="36"/>
      <c r="BN1064" s="36"/>
      <c r="BO1064" s="36"/>
      <c r="BP1064" s="36"/>
      <c r="BQ1064" s="36"/>
      <c r="BR1064" s="36"/>
    </row>
    <row r="1065" spans="2:70" ht="15" customHeight="1">
      <c r="B1065" s="48">
        <v>1224</v>
      </c>
      <c r="C1065" s="48" t="s">
        <v>1703</v>
      </c>
      <c r="D1065" s="108">
        <v>12505</v>
      </c>
      <c r="E1065" s="109" t="s">
        <v>2508</v>
      </c>
      <c r="F1065" s="109" t="s">
        <v>1817</v>
      </c>
      <c r="G1065" s="109" t="s">
        <v>1451</v>
      </c>
      <c r="H1065" s="108" t="s">
        <v>1473</v>
      </c>
      <c r="I1065" s="108" t="s">
        <v>2966</v>
      </c>
      <c r="J1065" s="108" t="s">
        <v>2567</v>
      </c>
      <c r="K1065" s="108" t="s">
        <v>2860</v>
      </c>
      <c r="L1065" s="108">
        <v>6</v>
      </c>
      <c r="M1065" s="110" t="s">
        <v>2617</v>
      </c>
      <c r="N1065" s="109" t="s">
        <v>1720</v>
      </c>
      <c r="O1065" s="111"/>
      <c r="P1065" s="111" t="s">
        <v>1487</v>
      </c>
      <c r="Q1065" s="111">
        <v>1</v>
      </c>
      <c r="R1065" s="109"/>
      <c r="S1065" s="109"/>
      <c r="T1065" s="109" t="s">
        <v>31</v>
      </c>
      <c r="U1065" s="108">
        <v>3</v>
      </c>
      <c r="V1065" s="109">
        <v>2008</v>
      </c>
      <c r="W1065" s="108"/>
      <c r="X1065" s="109">
        <v>0.96</v>
      </c>
      <c r="Y1065" s="174">
        <f>Table1[[#This Row],[ExpenditureDetails3]]*100000</f>
        <v>96000</v>
      </c>
      <c r="Z1065" s="174">
        <f>Table1[[#This Row],[ExpenditureDetails4]]/Table1[[#This Row],[Component detail 4]]</f>
        <v>96000</v>
      </c>
      <c r="AA1065" s="109">
        <v>1</v>
      </c>
      <c r="AB1065" s="109"/>
      <c r="AC1065" s="174">
        <f>IF(ISNUMBER([ExpenditureDetails4]),[ExpenditureDetails4]*HLOOKUP([ExpenditureDetails1],'Currency Conversion'!$A$6:$BE$45,19,FALSE),"No Data")</f>
        <v>110150.69597802349</v>
      </c>
      <c r="AD1065" s="174">
        <f>Table1[[#This Row],[Calculations1]]/exchange_rate_2010</f>
        <v>2408.9390842535704</v>
      </c>
      <c r="AE10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110150.69597802349</v>
      </c>
      <c r="AF1065" s="174">
        <f>Table1[[#This Row],[Calculations3]]/exchange_rate_2010</f>
        <v>2408.9390842535704</v>
      </c>
      <c r="AG1065" s="110"/>
      <c r="AH1065" s="53"/>
      <c r="BD1065" s="36"/>
      <c r="BE1065" s="36"/>
      <c r="BF1065" s="36"/>
      <c r="BG1065" s="36"/>
      <c r="BH1065" s="36"/>
      <c r="BI1065" s="36"/>
      <c r="BJ1065" s="36"/>
      <c r="BK1065" s="48"/>
      <c r="BL1065" s="36"/>
      <c r="BM1065" s="36"/>
      <c r="BN1065" s="36"/>
      <c r="BO1065" s="36"/>
      <c r="BP1065" s="36"/>
      <c r="BQ1065" s="36"/>
      <c r="BR1065" s="36"/>
    </row>
    <row r="1066" spans="2:70" ht="15" customHeight="1">
      <c r="B1066" s="48">
        <v>1226</v>
      </c>
      <c r="C1066" s="48" t="s">
        <v>1703</v>
      </c>
      <c r="D1066" s="108">
        <v>12505</v>
      </c>
      <c r="E1066" s="109" t="s">
        <v>2508</v>
      </c>
      <c r="F1066" s="109" t="s">
        <v>1817</v>
      </c>
      <c r="G1066" s="109" t="s">
        <v>1451</v>
      </c>
      <c r="H1066" s="108" t="s">
        <v>1473</v>
      </c>
      <c r="I1066" s="108" t="s">
        <v>2966</v>
      </c>
      <c r="J1066" s="108" t="s">
        <v>2567</v>
      </c>
      <c r="K1066" s="108" t="s">
        <v>2860</v>
      </c>
      <c r="L1066" s="108">
        <v>6</v>
      </c>
      <c r="M1066" s="110" t="s">
        <v>2617</v>
      </c>
      <c r="N1066" s="111" t="s">
        <v>1728</v>
      </c>
      <c r="O1066" s="111" t="s">
        <v>501</v>
      </c>
      <c r="P1066" s="111" t="s">
        <v>1480</v>
      </c>
      <c r="Q1066" s="111">
        <v>1</v>
      </c>
      <c r="R1066" s="111">
        <v>250</v>
      </c>
      <c r="S1066" s="111"/>
      <c r="T1066" s="109" t="s">
        <v>7</v>
      </c>
      <c r="U1066" s="108">
        <v>1</v>
      </c>
      <c r="V1066" s="109">
        <v>1998</v>
      </c>
      <c r="W1066" s="108">
        <f>IF(Table1[[#This Row],[ExpenditureDetails1]]=2010,1,(2010-Table1[[#This Row],[ExpenditureDetails1]]))</f>
        <v>12</v>
      </c>
      <c r="X1066" s="109">
        <v>13.85</v>
      </c>
      <c r="Y1066" s="174">
        <f>Table1[[#This Row],[ExpenditureDetails3]]*100000</f>
        <v>1385000</v>
      </c>
      <c r="Z1066" s="174">
        <f>Table1[[#This Row],[ExpenditureDetails4]]/Table1[[#This Row],[Component detail 4]]</f>
        <v>1385000</v>
      </c>
      <c r="AA1066" s="109">
        <v>1</v>
      </c>
      <c r="AB1066" s="109">
        <v>30</v>
      </c>
      <c r="AC1066" s="174">
        <f>IF(ISNUMBER([ExpenditureDetails4]),[ExpenditureDetails4]*HLOOKUP([ExpenditureDetails1],'Currency Conversion'!$A$6:$BE$45,19,FALSE),"No Data")</f>
        <v>2602489.7470504632</v>
      </c>
      <c r="AD1066" s="174">
        <f>Table1[[#This Row],[Calculations1]]/exchange_rate_2010</f>
        <v>56915.112631606469</v>
      </c>
      <c r="AE10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86749.658235015435</v>
      </c>
      <c r="AF1066" s="174">
        <f>Table1[[#This Row],[Calculations3]]/exchange_rate_2010</f>
        <v>1897.170421053549</v>
      </c>
      <c r="AG1066" s="110"/>
      <c r="AH1066" s="53"/>
      <c r="BD1066" s="36"/>
      <c r="BE1066" s="36"/>
      <c r="BF1066" s="36"/>
      <c r="BG1066" s="36"/>
      <c r="BH1066" s="36"/>
      <c r="BI1066" s="36"/>
      <c r="BJ1066" s="36"/>
      <c r="BK1066" s="48"/>
      <c r="BL1066" s="36"/>
      <c r="BM1066" s="36"/>
      <c r="BN1066" s="36"/>
      <c r="BO1066" s="36"/>
      <c r="BP1066" s="36"/>
      <c r="BQ1066" s="36"/>
      <c r="BR1066" s="36"/>
    </row>
    <row r="1067" spans="2:70" ht="15" customHeight="1">
      <c r="B1067" s="48">
        <v>1227</v>
      </c>
      <c r="C1067" s="48" t="s">
        <v>1703</v>
      </c>
      <c r="D1067" s="108">
        <v>12505</v>
      </c>
      <c r="E1067" s="109" t="s">
        <v>2508</v>
      </c>
      <c r="F1067" s="109" t="s">
        <v>1817</v>
      </c>
      <c r="G1067" s="109" t="s">
        <v>1451</v>
      </c>
      <c r="H1067" s="108" t="s">
        <v>1473</v>
      </c>
      <c r="I1067" s="108" t="s">
        <v>2966</v>
      </c>
      <c r="J1067" s="108" t="s">
        <v>2567</v>
      </c>
      <c r="K1067" s="108" t="s">
        <v>2860</v>
      </c>
      <c r="L1067" s="108">
        <v>6</v>
      </c>
      <c r="M1067" s="110" t="s">
        <v>2617</v>
      </c>
      <c r="N1067" s="111" t="s">
        <v>1722</v>
      </c>
      <c r="O1067" s="111"/>
      <c r="P1067" s="111" t="s">
        <v>1351</v>
      </c>
      <c r="Q1067" s="111">
        <v>1</v>
      </c>
      <c r="R1067" s="111"/>
      <c r="S1067" s="111"/>
      <c r="T1067" s="109" t="s">
        <v>24</v>
      </c>
      <c r="U1067" s="108">
        <v>4</v>
      </c>
      <c r="V1067" s="109">
        <v>2008</v>
      </c>
      <c r="W1067" s="108">
        <f>IF(Table1[[#This Row],[ExpenditureDetails1]]=2010,1,(2010-Table1[[#This Row],[ExpenditureDetails1]]))</f>
        <v>2</v>
      </c>
      <c r="X1067" s="109">
        <v>0.2</v>
      </c>
      <c r="Y1067" s="174">
        <f>Table1[[#This Row],[ExpenditureDetails3]]*100000</f>
        <v>20000</v>
      </c>
      <c r="Z1067" s="174">
        <f>Table1[[#This Row],[ExpenditureDetails4]]/Table1[[#This Row],[Component detail 4]]</f>
        <v>20000</v>
      </c>
      <c r="AA1067" s="109">
        <v>1</v>
      </c>
      <c r="AB1067" s="109">
        <v>10</v>
      </c>
      <c r="AC1067" s="174">
        <f>IF(ISNUMBER([ExpenditureDetails4]),[ExpenditureDetails4]*HLOOKUP([ExpenditureDetails1],'Currency Conversion'!$A$6:$BE$45,19,FALSE),"No Data")</f>
        <v>22948.061662088225</v>
      </c>
      <c r="AD1067" s="174">
        <f>Table1[[#This Row],[Calculations1]]/exchange_rate_2010</f>
        <v>501.8623092194938</v>
      </c>
      <c r="AE10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22948.061662088225</v>
      </c>
      <c r="AF1067" s="174">
        <f>Table1[[#This Row],[Calculations3]]/exchange_rate_2010</f>
        <v>501.8623092194938</v>
      </c>
      <c r="AG1067" s="110"/>
      <c r="AH1067" s="53"/>
      <c r="BD1067" s="36"/>
      <c r="BE1067" s="36"/>
      <c r="BF1067" s="36"/>
      <c r="BG1067" s="36"/>
      <c r="BH1067" s="36"/>
      <c r="BI1067" s="36"/>
      <c r="BJ1067" s="36"/>
      <c r="BK1067" s="48"/>
      <c r="BL1067" s="36"/>
      <c r="BM1067" s="36"/>
      <c r="BN1067" s="36"/>
      <c r="BO1067" s="36"/>
      <c r="BP1067" s="36"/>
      <c r="BQ1067" s="36"/>
      <c r="BR1067" s="36"/>
    </row>
    <row r="1068" spans="2:70" ht="15" customHeight="1">
      <c r="B1068" s="48">
        <v>1228</v>
      </c>
      <c r="C1068" s="48" t="s">
        <v>1703</v>
      </c>
      <c r="D1068" s="108">
        <v>12505</v>
      </c>
      <c r="E1068" s="109" t="s">
        <v>2508</v>
      </c>
      <c r="F1068" s="109" t="s">
        <v>1817</v>
      </c>
      <c r="G1068" s="109" t="s">
        <v>1451</v>
      </c>
      <c r="H1068" s="108" t="s">
        <v>1473</v>
      </c>
      <c r="I1068" s="108" t="s">
        <v>2966</v>
      </c>
      <c r="J1068" s="108" t="s">
        <v>2567</v>
      </c>
      <c r="K1068" s="108" t="s">
        <v>2860</v>
      </c>
      <c r="L1068" s="108">
        <v>6</v>
      </c>
      <c r="M1068" s="110" t="s">
        <v>2617</v>
      </c>
      <c r="N1068" s="111" t="s">
        <v>559</v>
      </c>
      <c r="O1068" s="111" t="s">
        <v>2395</v>
      </c>
      <c r="P1068" s="111" t="s">
        <v>1448</v>
      </c>
      <c r="Q1068" s="111">
        <v>1</v>
      </c>
      <c r="R1068" s="111"/>
      <c r="S1068" s="111"/>
      <c r="T1068" s="109" t="s">
        <v>7</v>
      </c>
      <c r="U1068" s="108">
        <v>1</v>
      </c>
      <c r="V1068" s="109">
        <v>1998</v>
      </c>
      <c r="W1068" s="108">
        <f>IF(Table1[[#This Row],[ExpenditureDetails1]]=2010,1,(2010-Table1[[#This Row],[ExpenditureDetails1]]))</f>
        <v>12</v>
      </c>
      <c r="X1068" s="109">
        <v>8</v>
      </c>
      <c r="Y1068" s="174">
        <f>Table1[[#This Row],[ExpenditureDetails3]]*100000</f>
        <v>800000</v>
      </c>
      <c r="Z1068" s="174">
        <f>Table1[[#This Row],[ExpenditureDetails4]]/Table1[[#This Row],[Component detail 4]]</f>
        <v>800000</v>
      </c>
      <c r="AA1068" s="109">
        <v>1</v>
      </c>
      <c r="AB1068" s="109">
        <v>15</v>
      </c>
      <c r="AC1068" s="174">
        <f>IF(ISNUMBER([ExpenditureDetails4]),[ExpenditureDetails4]*HLOOKUP([ExpenditureDetails1],'Currency Conversion'!$A$6:$BE$45,19,FALSE),"No Data")</f>
        <v>1503243.1751916034</v>
      </c>
      <c r="AD1068" s="174">
        <f>Table1[[#This Row],[Calculations1]]/exchange_rate_2010</f>
        <v>32875.155310675218</v>
      </c>
      <c r="AE10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100216.21167944022</v>
      </c>
      <c r="AF1068" s="174">
        <f>Table1[[#This Row],[Calculations3]]/exchange_rate_2010</f>
        <v>2191.6770207116815</v>
      </c>
      <c r="AG1068" s="110"/>
      <c r="AH1068" s="53"/>
      <c r="BD1068" s="36"/>
      <c r="BE1068" s="36"/>
      <c r="BF1068" s="36"/>
      <c r="BG1068" s="36"/>
      <c r="BH1068" s="36"/>
      <c r="BI1068" s="36"/>
      <c r="BJ1068" s="36"/>
      <c r="BK1068" s="48"/>
      <c r="BL1068" s="36"/>
      <c r="BM1068" s="36"/>
      <c r="BN1068" s="36"/>
      <c r="BO1068" s="36"/>
      <c r="BP1068" s="36"/>
      <c r="BQ1068" s="36"/>
      <c r="BR1068" s="36"/>
    </row>
    <row r="1069" spans="2:70" ht="15" customHeight="1">
      <c r="B1069" s="48">
        <v>1229</v>
      </c>
      <c r="C1069" s="48" t="s">
        <v>1703</v>
      </c>
      <c r="D1069" s="108">
        <v>12505</v>
      </c>
      <c r="E1069" s="109" t="s">
        <v>2508</v>
      </c>
      <c r="F1069" s="109" t="s">
        <v>1817</v>
      </c>
      <c r="G1069" s="109" t="s">
        <v>1451</v>
      </c>
      <c r="H1069" s="108" t="s">
        <v>1473</v>
      </c>
      <c r="I1069" s="108" t="s">
        <v>2966</v>
      </c>
      <c r="J1069" s="108" t="s">
        <v>2567</v>
      </c>
      <c r="K1069" s="108" t="s">
        <v>2860</v>
      </c>
      <c r="L1069" s="108">
        <v>6</v>
      </c>
      <c r="M1069" s="110" t="s">
        <v>2617</v>
      </c>
      <c r="N1069" s="109" t="s">
        <v>1729</v>
      </c>
      <c r="O1069" s="109" t="s">
        <v>519</v>
      </c>
      <c r="P1069" s="109" t="s">
        <v>1711</v>
      </c>
      <c r="Q1069" s="111">
        <v>2</v>
      </c>
      <c r="R1069" s="111"/>
      <c r="S1069" s="111"/>
      <c r="T1069" s="109" t="s">
        <v>7</v>
      </c>
      <c r="U1069" s="108">
        <v>1</v>
      </c>
      <c r="V1069" s="109">
        <v>2008</v>
      </c>
      <c r="W1069" s="108">
        <f>IF(Table1[[#This Row],[ExpenditureDetails1]]=2010,1,(2010-Table1[[#This Row],[ExpenditureDetails1]]))</f>
        <v>2</v>
      </c>
      <c r="X1069" s="109">
        <v>0.8</v>
      </c>
      <c r="Y1069" s="174">
        <f>Table1[[#This Row],[ExpenditureDetails3]]*100000</f>
        <v>80000</v>
      </c>
      <c r="Z1069" s="174">
        <f>Table1[[#This Row],[ExpenditureDetails4]]/Table1[[#This Row],[Component detail 4]]</f>
        <v>40000</v>
      </c>
      <c r="AA1069" s="109">
        <v>2</v>
      </c>
      <c r="AB1069" s="109">
        <v>10</v>
      </c>
      <c r="AC1069" s="174">
        <f>IF(ISNUMBER([ExpenditureDetails4]),[ExpenditureDetails4]*HLOOKUP([ExpenditureDetails1],'Currency Conversion'!$A$6:$BE$45,19,FALSE),"No Data")</f>
        <v>91792.246648352899</v>
      </c>
      <c r="AD1069" s="174">
        <f>Table1[[#This Row],[Calculations1]]/exchange_rate_2010</f>
        <v>2007.4492368779752</v>
      </c>
      <c r="AE10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1069" s="174">
        <f>Table1[[#This Row],[Calculations3]]/exchange_rate_2010</f>
        <v>200.74492368779752</v>
      </c>
      <c r="AG1069" s="110"/>
      <c r="AH1069" s="53"/>
      <c r="BD1069" s="36"/>
      <c r="BE1069" s="36"/>
      <c r="BF1069" s="36"/>
      <c r="BG1069" s="36"/>
      <c r="BH1069" s="36"/>
      <c r="BI1069" s="36"/>
      <c r="BJ1069" s="36"/>
      <c r="BK1069" s="48"/>
      <c r="BL1069" s="36"/>
      <c r="BM1069" s="36"/>
      <c r="BN1069" s="36"/>
      <c r="BO1069" s="36"/>
      <c r="BP1069" s="36"/>
      <c r="BQ1069" s="36"/>
      <c r="BR1069" s="36"/>
    </row>
    <row r="1070" spans="2:70" ht="15" customHeight="1">
      <c r="B1070" s="48">
        <v>1230</v>
      </c>
      <c r="C1070" s="48" t="s">
        <v>1703</v>
      </c>
      <c r="D1070" s="108">
        <v>12505</v>
      </c>
      <c r="E1070" s="109" t="s">
        <v>2508</v>
      </c>
      <c r="F1070" s="109" t="s">
        <v>1817</v>
      </c>
      <c r="G1070" s="109" t="s">
        <v>1451</v>
      </c>
      <c r="H1070" s="108" t="s">
        <v>1473</v>
      </c>
      <c r="I1070" s="108" t="s">
        <v>2966</v>
      </c>
      <c r="J1070" s="108" t="s">
        <v>2567</v>
      </c>
      <c r="K1070" s="108" t="s">
        <v>2860</v>
      </c>
      <c r="L1070" s="108">
        <v>6</v>
      </c>
      <c r="M1070" s="110" t="s">
        <v>2617</v>
      </c>
      <c r="N1070" s="109" t="s">
        <v>1729</v>
      </c>
      <c r="O1070" s="109" t="s">
        <v>519</v>
      </c>
      <c r="P1070" s="109" t="s">
        <v>1474</v>
      </c>
      <c r="Q1070" s="111">
        <v>89</v>
      </c>
      <c r="R1070" s="111"/>
      <c r="S1070" s="111"/>
      <c r="T1070" s="109" t="s">
        <v>7</v>
      </c>
      <c r="U1070" s="108">
        <v>1</v>
      </c>
      <c r="V1070" s="109">
        <v>2008</v>
      </c>
      <c r="W1070" s="108">
        <f>IF(Table1[[#This Row],[ExpenditureDetails1]]=2010,1,(2010-Table1[[#This Row],[ExpenditureDetails1]]))</f>
        <v>2</v>
      </c>
      <c r="X1070" s="109">
        <v>35.6</v>
      </c>
      <c r="Y1070" s="174">
        <f>Table1[[#This Row],[ExpenditureDetails3]]*100000</f>
        <v>3560000</v>
      </c>
      <c r="Z1070" s="174">
        <f>Table1[[#This Row],[ExpenditureDetails4]]/Table1[[#This Row],[Component detail 4]]</f>
        <v>40000</v>
      </c>
      <c r="AA1070" s="109">
        <v>1</v>
      </c>
      <c r="AB1070" s="109">
        <v>10</v>
      </c>
      <c r="AC1070" s="174">
        <f>IF(ISNUMBER([ExpenditureDetails4]),[ExpenditureDetails4]*HLOOKUP([ExpenditureDetails1],'Currency Conversion'!$A$6:$BE$45,19,FALSE),"No Data")</f>
        <v>4084754.9758517044</v>
      </c>
      <c r="AD1070" s="174">
        <f>Table1[[#This Row],[Calculations1]]/exchange_rate_2010</f>
        <v>89331.491041069909</v>
      </c>
      <c r="AE10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408475.49758517044</v>
      </c>
      <c r="AF1070" s="174">
        <f>Table1[[#This Row],[Calculations3]]/exchange_rate_2010</f>
        <v>8933.1491041069894</v>
      </c>
      <c r="AG1070" s="110"/>
      <c r="AH1070" s="53"/>
      <c r="BD1070" s="36"/>
      <c r="BE1070" s="36"/>
      <c r="BF1070" s="36"/>
      <c r="BG1070" s="36"/>
      <c r="BH1070" s="36"/>
      <c r="BI1070" s="36"/>
      <c r="BJ1070" s="36"/>
      <c r="BK1070" s="48"/>
      <c r="BL1070" s="36"/>
      <c r="BM1070" s="36"/>
      <c r="BN1070" s="36"/>
      <c r="BO1070" s="36"/>
      <c r="BP1070" s="36"/>
      <c r="BQ1070" s="36"/>
      <c r="BR1070" s="36"/>
    </row>
    <row r="1071" spans="2:70" ht="15" customHeight="1">
      <c r="B1071" s="48">
        <v>1231</v>
      </c>
      <c r="C1071" s="48" t="s">
        <v>1703</v>
      </c>
      <c r="D1071" s="108">
        <v>12505</v>
      </c>
      <c r="E1071" s="109" t="s">
        <v>2508</v>
      </c>
      <c r="F1071" s="109" t="s">
        <v>1817</v>
      </c>
      <c r="G1071" s="109" t="s">
        <v>1451</v>
      </c>
      <c r="H1071" s="108" t="s">
        <v>1473</v>
      </c>
      <c r="I1071" s="108" t="s">
        <v>2966</v>
      </c>
      <c r="J1071" s="108" t="s">
        <v>2567</v>
      </c>
      <c r="K1071" s="108" t="s">
        <v>2860</v>
      </c>
      <c r="L1071" s="108">
        <v>6</v>
      </c>
      <c r="M1071" s="110" t="s">
        <v>2617</v>
      </c>
      <c r="N1071" s="111" t="s">
        <v>1729</v>
      </c>
      <c r="O1071" s="111" t="s">
        <v>1713</v>
      </c>
      <c r="P1071" s="111" t="s">
        <v>1452</v>
      </c>
      <c r="Q1071" s="111">
        <v>1</v>
      </c>
      <c r="R1071" s="111"/>
      <c r="S1071" s="111"/>
      <c r="T1071" s="109" t="s">
        <v>7</v>
      </c>
      <c r="U1071" s="108">
        <v>1</v>
      </c>
      <c r="V1071" s="109">
        <v>1972</v>
      </c>
      <c r="W1071" s="108">
        <f>IF(Table1[[#This Row],[ExpenditureDetails1]]=2010,1,(2010-Table1[[#This Row],[ExpenditureDetails1]]))</f>
        <v>38</v>
      </c>
      <c r="X1071" s="109">
        <v>0.05</v>
      </c>
      <c r="Y1071" s="174">
        <f>Table1[[#This Row],[ExpenditureDetails3]]*100000</f>
        <v>5000</v>
      </c>
      <c r="Z1071" s="174">
        <f>Table1[[#This Row],[ExpenditureDetails4]]/Table1[[#This Row],[Component detail 4]]</f>
        <v>5000</v>
      </c>
      <c r="AA1071" s="109">
        <v>1</v>
      </c>
      <c r="AB1071" s="109">
        <v>10</v>
      </c>
      <c r="AC1071" s="174">
        <f>IF(ISNUMBER([ExpenditureDetails4]),[ExpenditureDetails4]*HLOOKUP([ExpenditureDetails1],'Currency Conversion'!$A$6:$BE$45,19,FALSE),"No Data")</f>
        <v>88959.40904449363</v>
      </c>
      <c r="AD1071" s="174">
        <f>Table1[[#This Row],[Calculations1]]/exchange_rate_2010</f>
        <v>1945.4965350571774</v>
      </c>
      <c r="AE10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8895.9409044493623</v>
      </c>
      <c r="AF1071" s="174">
        <f>Table1[[#This Row],[Calculations3]]/exchange_rate_2010</f>
        <v>194.54965350571774</v>
      </c>
      <c r="AG1071" s="110"/>
      <c r="AH1071" s="53"/>
      <c r="BD1071" s="36"/>
      <c r="BE1071" s="36"/>
      <c r="BF1071" s="36"/>
      <c r="BG1071" s="36"/>
      <c r="BH1071" s="36"/>
      <c r="BI1071" s="36"/>
      <c r="BJ1071" s="36"/>
      <c r="BK1071" s="48"/>
      <c r="BL1071" s="36"/>
      <c r="BM1071" s="36"/>
      <c r="BN1071" s="36"/>
      <c r="BO1071" s="36"/>
      <c r="BP1071" s="36"/>
      <c r="BQ1071" s="36"/>
      <c r="BR1071" s="36"/>
    </row>
    <row r="1072" spans="2:70" ht="15" customHeight="1">
      <c r="B1072" s="48">
        <v>1232</v>
      </c>
      <c r="C1072" s="48" t="s">
        <v>1703</v>
      </c>
      <c r="D1072" s="108">
        <v>12505</v>
      </c>
      <c r="E1072" s="109" t="s">
        <v>2508</v>
      </c>
      <c r="F1072" s="109" t="s">
        <v>1817</v>
      </c>
      <c r="G1072" s="109" t="s">
        <v>1451</v>
      </c>
      <c r="H1072" s="108" t="s">
        <v>1473</v>
      </c>
      <c r="I1072" s="108" t="s">
        <v>2966</v>
      </c>
      <c r="J1072" s="108" t="s">
        <v>2567</v>
      </c>
      <c r="K1072" s="108" t="s">
        <v>2860</v>
      </c>
      <c r="L1072" s="108">
        <v>6</v>
      </c>
      <c r="M1072" s="110" t="s">
        <v>2617</v>
      </c>
      <c r="N1072" s="111" t="s">
        <v>1729</v>
      </c>
      <c r="O1072" s="111" t="s">
        <v>1713</v>
      </c>
      <c r="P1072" s="111" t="s">
        <v>1453</v>
      </c>
      <c r="Q1072" s="111">
        <v>1</v>
      </c>
      <c r="R1072" s="111"/>
      <c r="S1072" s="111"/>
      <c r="T1072" s="109" t="s">
        <v>7</v>
      </c>
      <c r="U1072" s="108">
        <v>1</v>
      </c>
      <c r="V1072" s="109">
        <v>1974</v>
      </c>
      <c r="W1072" s="108">
        <f>IF(Table1[[#This Row],[ExpenditureDetails1]]=2010,1,(2010-Table1[[#This Row],[ExpenditureDetails1]]))</f>
        <v>36</v>
      </c>
      <c r="X1072" s="109">
        <v>0.05</v>
      </c>
      <c r="Y1072" s="174">
        <f>Table1[[#This Row],[ExpenditureDetails3]]*100000</f>
        <v>5000</v>
      </c>
      <c r="Z1072" s="174">
        <f>Table1[[#This Row],[ExpenditureDetails4]]/Table1[[#This Row],[Component detail 4]]</f>
        <v>5000</v>
      </c>
      <c r="AA1072" s="109">
        <v>1</v>
      </c>
      <c r="AB1072" s="109">
        <v>10</v>
      </c>
      <c r="AC1072" s="174">
        <f>IF(ISNUMBER([ExpenditureDetails4]),[ExpenditureDetails4]*HLOOKUP([ExpenditureDetails1],'Currency Conversion'!$A$6:$BE$45,19,FALSE),"No Data")</f>
        <v>68145.231527020864</v>
      </c>
      <c r="AD1072" s="174">
        <f>Table1[[#This Row],[Calculations1]]/exchange_rate_2010</f>
        <v>1490.3011748895422</v>
      </c>
      <c r="AE10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6814.523152702086</v>
      </c>
      <c r="AF1072" s="174">
        <f>Table1[[#This Row],[Calculations3]]/exchange_rate_2010</f>
        <v>149.0301174889542</v>
      </c>
      <c r="AG1072" s="110"/>
      <c r="AH1072" s="53"/>
      <c r="BD1072" s="36"/>
      <c r="BE1072" s="36"/>
      <c r="BF1072" s="36"/>
      <c r="BG1072" s="36"/>
      <c r="BH1072" s="36"/>
      <c r="BI1072" s="36"/>
      <c r="BJ1072" s="36"/>
      <c r="BK1072" s="48"/>
      <c r="BL1072" s="36"/>
      <c r="BM1072" s="36"/>
      <c r="BN1072" s="36"/>
      <c r="BO1072" s="36"/>
      <c r="BP1072" s="36"/>
      <c r="BQ1072" s="36"/>
      <c r="BR1072" s="36"/>
    </row>
    <row r="1073" spans="2:70" ht="15" customHeight="1">
      <c r="B1073" s="48">
        <v>1233</v>
      </c>
      <c r="C1073" s="48" t="s">
        <v>1703</v>
      </c>
      <c r="D1073" s="108">
        <v>12505</v>
      </c>
      <c r="E1073" s="109" t="s">
        <v>2508</v>
      </c>
      <c r="F1073" s="109" t="s">
        <v>1817</v>
      </c>
      <c r="G1073" s="109" t="s">
        <v>1451</v>
      </c>
      <c r="H1073" s="108" t="s">
        <v>1473</v>
      </c>
      <c r="I1073" s="108" t="s">
        <v>2966</v>
      </c>
      <c r="J1073" s="108" t="s">
        <v>2567</v>
      </c>
      <c r="K1073" s="108" t="s">
        <v>2860</v>
      </c>
      <c r="L1073" s="108">
        <v>6</v>
      </c>
      <c r="M1073" s="110" t="s">
        <v>2617</v>
      </c>
      <c r="N1073" s="111" t="s">
        <v>1728</v>
      </c>
      <c r="O1073" s="111"/>
      <c r="P1073" s="111" t="s">
        <v>1425</v>
      </c>
      <c r="Q1073" s="111">
        <v>1</v>
      </c>
      <c r="R1073" s="111"/>
      <c r="S1073" s="111"/>
      <c r="T1073" s="109" t="s">
        <v>7</v>
      </c>
      <c r="U1073" s="108">
        <v>1</v>
      </c>
      <c r="V1073" s="109">
        <v>2003</v>
      </c>
      <c r="W1073" s="108">
        <f>IF(Table1[[#This Row],[ExpenditureDetails1]]=2010,1,(2010-Table1[[#This Row],[ExpenditureDetails1]]))</f>
        <v>7</v>
      </c>
      <c r="X1073" s="109">
        <v>38</v>
      </c>
      <c r="Y1073" s="174">
        <f>Table1[[#This Row],[ExpenditureDetails3]]*100000</f>
        <v>3800000</v>
      </c>
      <c r="Z1073" s="174">
        <f>Table1[[#This Row],[ExpenditureDetails4]]/Table1[[#This Row],[Component detail 4]]</f>
        <v>3800000</v>
      </c>
      <c r="AA1073" s="109">
        <v>1</v>
      </c>
      <c r="AB1073" s="109">
        <v>10</v>
      </c>
      <c r="AC1073" s="174">
        <f>IF(ISNUMBER([ExpenditureDetails4]),[ExpenditureDetails4]*HLOOKUP([ExpenditureDetails1],'Currency Conversion'!$A$6:$BE$45,19,FALSE),"No Data")</f>
        <v>5754245.7232511882</v>
      </c>
      <c r="AD1073" s="174">
        <f>Table1[[#This Row],[Calculations1]]/exchange_rate_2010</f>
        <v>125842.395275508</v>
      </c>
      <c r="AE10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575424.57232511882</v>
      </c>
      <c r="AF1073" s="174">
        <f>Table1[[#This Row],[Calculations3]]/exchange_rate_2010</f>
        <v>12584.239527550801</v>
      </c>
      <c r="AG1073" s="110"/>
      <c r="AH1073" s="53"/>
      <c r="BD1073" s="36"/>
      <c r="BE1073" s="36"/>
      <c r="BF1073" s="36"/>
      <c r="BG1073" s="36"/>
      <c r="BH1073" s="36"/>
      <c r="BI1073" s="36"/>
      <c r="BJ1073" s="36"/>
      <c r="BK1073" s="48"/>
      <c r="BL1073" s="36"/>
      <c r="BM1073" s="36"/>
      <c r="BN1073" s="36"/>
      <c r="BO1073" s="36"/>
      <c r="BP1073" s="36"/>
      <c r="BQ1073" s="36"/>
      <c r="BR1073" s="36"/>
    </row>
    <row r="1074" spans="2:70" ht="15" customHeight="1">
      <c r="B1074" s="48">
        <v>1234</v>
      </c>
      <c r="C1074" s="48" t="s">
        <v>1703</v>
      </c>
      <c r="D1074" s="108">
        <v>12505</v>
      </c>
      <c r="E1074" s="109" t="s">
        <v>2508</v>
      </c>
      <c r="F1074" s="109" t="s">
        <v>1817</v>
      </c>
      <c r="G1074" s="109" t="s">
        <v>1451</v>
      </c>
      <c r="H1074" s="108" t="s">
        <v>1473</v>
      </c>
      <c r="I1074" s="108" t="s">
        <v>2966</v>
      </c>
      <c r="J1074" s="108" t="s">
        <v>2567</v>
      </c>
      <c r="K1074" s="108" t="s">
        <v>2860</v>
      </c>
      <c r="L1074" s="108">
        <v>6</v>
      </c>
      <c r="M1074" s="110" t="s">
        <v>2617</v>
      </c>
      <c r="N1074" s="111" t="s">
        <v>1729</v>
      </c>
      <c r="O1074" s="111" t="s">
        <v>1718</v>
      </c>
      <c r="P1074" s="111" t="s">
        <v>1475</v>
      </c>
      <c r="Q1074" s="111">
        <v>65</v>
      </c>
      <c r="R1074" s="111"/>
      <c r="S1074" s="111"/>
      <c r="T1074" s="109" t="s">
        <v>7</v>
      </c>
      <c r="U1074" s="108">
        <v>1</v>
      </c>
      <c r="V1074" s="109">
        <v>2008</v>
      </c>
      <c r="W1074" s="108">
        <f>IF(Table1[[#This Row],[ExpenditureDetails1]]=2010,1,(2010-Table1[[#This Row],[ExpenditureDetails1]]))</f>
        <v>2</v>
      </c>
      <c r="X1074" s="109">
        <v>2.6</v>
      </c>
      <c r="Y1074" s="174">
        <f>Table1[[#This Row],[ExpenditureDetails3]]*100000</f>
        <v>260000</v>
      </c>
      <c r="Z1074" s="174">
        <f>Table1[[#This Row],[ExpenditureDetails4]]/Table1[[#This Row],[Component detail 4]]</f>
        <v>4000</v>
      </c>
      <c r="AA1074" s="109">
        <v>1</v>
      </c>
      <c r="AB1074" s="109">
        <v>10</v>
      </c>
      <c r="AC1074" s="174">
        <f>IF(ISNUMBER([ExpenditureDetails4]),[ExpenditureDetails4]*HLOOKUP([ExpenditureDetails1],'Currency Conversion'!$A$6:$BE$45,19,FALSE),"No Data")</f>
        <v>298324.80160714692</v>
      </c>
      <c r="AD1074" s="174">
        <f>Table1[[#This Row],[Calculations1]]/exchange_rate_2010</f>
        <v>6524.210019853419</v>
      </c>
      <c r="AE10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29832.480160714691</v>
      </c>
      <c r="AF1074" s="174">
        <f>Table1[[#This Row],[Calculations3]]/exchange_rate_2010</f>
        <v>652.42100198534195</v>
      </c>
      <c r="AG1074" s="110"/>
      <c r="AH1074" s="53"/>
      <c r="BD1074" s="36"/>
      <c r="BE1074" s="36"/>
      <c r="BF1074" s="36"/>
      <c r="BG1074" s="36"/>
      <c r="BH1074" s="36"/>
      <c r="BI1074" s="36"/>
      <c r="BJ1074" s="36"/>
      <c r="BK1074" s="48"/>
      <c r="BL1074" s="36"/>
      <c r="BM1074" s="36"/>
      <c r="BN1074" s="36"/>
      <c r="BO1074" s="36"/>
      <c r="BP1074" s="36"/>
      <c r="BQ1074" s="36"/>
      <c r="BR1074" s="36"/>
    </row>
    <row r="1075" spans="2:70" ht="15" customHeight="1">
      <c r="B1075" s="48">
        <v>1235</v>
      </c>
      <c r="C1075" s="48" t="s">
        <v>1703</v>
      </c>
      <c r="D1075" s="108">
        <v>12505</v>
      </c>
      <c r="E1075" s="109" t="s">
        <v>2508</v>
      </c>
      <c r="F1075" s="109" t="s">
        <v>1817</v>
      </c>
      <c r="G1075" s="109" t="s">
        <v>1451</v>
      </c>
      <c r="H1075" s="108" t="s">
        <v>1473</v>
      </c>
      <c r="I1075" s="108" t="s">
        <v>2966</v>
      </c>
      <c r="J1075" s="108" t="s">
        <v>2567</v>
      </c>
      <c r="K1075" s="108" t="s">
        <v>2860</v>
      </c>
      <c r="L1075" s="108">
        <v>6</v>
      </c>
      <c r="M1075" s="110" t="s">
        <v>2617</v>
      </c>
      <c r="N1075" s="109" t="s">
        <v>1712</v>
      </c>
      <c r="O1075" s="111"/>
      <c r="P1075" s="111" t="s">
        <v>1478</v>
      </c>
      <c r="Q1075" s="111">
        <v>2</v>
      </c>
      <c r="R1075" s="111"/>
      <c r="S1075" s="111"/>
      <c r="T1075" s="109" t="s">
        <v>7</v>
      </c>
      <c r="U1075" s="108">
        <v>1</v>
      </c>
      <c r="V1075" s="109">
        <v>2003</v>
      </c>
      <c r="W1075" s="108">
        <f>IF(Table1[[#This Row],[ExpenditureDetails1]]=2010,1,(2010-Table1[[#This Row],[ExpenditureDetails1]]))</f>
        <v>7</v>
      </c>
      <c r="X1075" s="109">
        <v>0.5</v>
      </c>
      <c r="Y1075" s="174">
        <f>Table1[[#This Row],[ExpenditureDetails3]]*100000</f>
        <v>50000</v>
      </c>
      <c r="Z1075" s="174">
        <f>Table1[[#This Row],[ExpenditureDetails4]]/Table1[[#This Row],[Component detail 4]]</f>
        <v>25000</v>
      </c>
      <c r="AA1075" s="109">
        <v>1</v>
      </c>
      <c r="AB1075" s="109">
        <v>10</v>
      </c>
      <c r="AC1075" s="174">
        <f>IF(ISNUMBER([ExpenditureDetails4]),[ExpenditureDetails4]*HLOOKUP([ExpenditureDetails1],'Currency Conversion'!$A$6:$BE$45,19,FALSE),"No Data")</f>
        <v>75713.759516463004</v>
      </c>
      <c r="AD1075" s="174">
        <f>Table1[[#This Row],[Calculations1]]/exchange_rate_2010</f>
        <v>1655.8209904672105</v>
      </c>
      <c r="AE10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7571.3759516463006</v>
      </c>
      <c r="AF1075" s="174">
        <f>Table1[[#This Row],[Calculations3]]/exchange_rate_2010</f>
        <v>165.58209904672105</v>
      </c>
      <c r="AG1075" s="110"/>
      <c r="AH1075" s="53"/>
      <c r="BD1075" s="36"/>
      <c r="BE1075" s="36"/>
      <c r="BF1075" s="36"/>
      <c r="BG1075" s="36"/>
      <c r="BH1075" s="36"/>
      <c r="BI1075" s="36"/>
      <c r="BJ1075" s="36"/>
      <c r="BK1075" s="48"/>
      <c r="BL1075" s="36"/>
      <c r="BM1075" s="36"/>
      <c r="BN1075" s="36"/>
      <c r="BO1075" s="36"/>
      <c r="BP1075" s="36"/>
      <c r="BQ1075" s="36"/>
      <c r="BR1075" s="36"/>
    </row>
    <row r="1076" spans="2:70" ht="15" customHeight="1">
      <c r="B1076" s="48">
        <v>1236</v>
      </c>
      <c r="C1076" s="48" t="s">
        <v>1703</v>
      </c>
      <c r="D1076" s="108">
        <v>12505</v>
      </c>
      <c r="E1076" s="109" t="s">
        <v>2508</v>
      </c>
      <c r="F1076" s="109" t="s">
        <v>1817</v>
      </c>
      <c r="G1076" s="109" t="s">
        <v>1451</v>
      </c>
      <c r="H1076" s="108" t="s">
        <v>1473</v>
      </c>
      <c r="I1076" s="108" t="s">
        <v>2966</v>
      </c>
      <c r="J1076" s="108" t="s">
        <v>2567</v>
      </c>
      <c r="K1076" s="108" t="s">
        <v>2860</v>
      </c>
      <c r="L1076" s="108">
        <v>6</v>
      </c>
      <c r="M1076" s="110" t="s">
        <v>2617</v>
      </c>
      <c r="N1076" s="109" t="s">
        <v>2478</v>
      </c>
      <c r="O1076" s="111" t="s">
        <v>348</v>
      </c>
      <c r="P1076" s="111" t="s">
        <v>1471</v>
      </c>
      <c r="Q1076" s="111">
        <v>1</v>
      </c>
      <c r="R1076" s="111"/>
      <c r="S1076" s="111"/>
      <c r="T1076" s="109" t="s">
        <v>7</v>
      </c>
      <c r="U1076" s="108">
        <v>1</v>
      </c>
      <c r="V1076" s="109">
        <v>1998</v>
      </c>
      <c r="W1076" s="108">
        <f>IF(Table1[[#This Row],[ExpenditureDetails1]]=2010,1,(2010-Table1[[#This Row],[ExpenditureDetails1]]))</f>
        <v>12</v>
      </c>
      <c r="X1076" s="109">
        <v>0.5</v>
      </c>
      <c r="Y1076" s="174">
        <f>Table1[[#This Row],[ExpenditureDetails3]]*100000</f>
        <v>50000</v>
      </c>
      <c r="Z1076" s="174">
        <f>Table1[[#This Row],[ExpenditureDetails4]]/Table1[[#This Row],[Component detail 4]]</f>
        <v>50000</v>
      </c>
      <c r="AA1076" s="109">
        <v>1</v>
      </c>
      <c r="AB1076" s="109">
        <v>15</v>
      </c>
      <c r="AC1076" s="174">
        <f>IF(ISNUMBER([ExpenditureDetails4]),[ExpenditureDetails4]*HLOOKUP([ExpenditureDetails1],'Currency Conversion'!$A$6:$BE$45,19,FALSE),"No Data")</f>
        <v>93952.698449475211</v>
      </c>
      <c r="AD1076" s="174">
        <f>Table1[[#This Row],[Calculations1]]/exchange_rate_2010</f>
        <v>2054.6972069172011</v>
      </c>
      <c r="AE10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6263.513229965014</v>
      </c>
      <c r="AF1076" s="174">
        <f>Table1[[#This Row],[Calculations3]]/exchange_rate_2010</f>
        <v>136.97981379448009</v>
      </c>
      <c r="AG1076" s="110"/>
      <c r="AH1076" s="53"/>
      <c r="BD1076" s="36"/>
      <c r="BE1076" s="36"/>
      <c r="BF1076" s="36"/>
      <c r="BG1076" s="36"/>
      <c r="BH1076" s="36"/>
      <c r="BI1076" s="36"/>
      <c r="BJ1076" s="36"/>
      <c r="BK1076" s="48"/>
      <c r="BL1076" s="36"/>
      <c r="BM1076" s="36"/>
      <c r="BN1076" s="36"/>
      <c r="BO1076" s="36"/>
      <c r="BP1076" s="36"/>
      <c r="BQ1076" s="36"/>
      <c r="BR1076" s="36"/>
    </row>
    <row r="1077" spans="2:70" ht="15" customHeight="1">
      <c r="B1077" s="48">
        <v>1237</v>
      </c>
      <c r="C1077" s="48" t="s">
        <v>1703</v>
      </c>
      <c r="D1077" s="108">
        <v>12505</v>
      </c>
      <c r="E1077" s="109" t="s">
        <v>2508</v>
      </c>
      <c r="F1077" s="109" t="s">
        <v>1817</v>
      </c>
      <c r="G1077" s="109" t="s">
        <v>1451</v>
      </c>
      <c r="H1077" s="108" t="s">
        <v>1473</v>
      </c>
      <c r="I1077" s="108" t="s">
        <v>2966</v>
      </c>
      <c r="J1077" s="108" t="s">
        <v>2567</v>
      </c>
      <c r="K1077" s="108" t="s">
        <v>2860</v>
      </c>
      <c r="L1077" s="108">
        <v>6</v>
      </c>
      <c r="M1077" s="110" t="s">
        <v>2617</v>
      </c>
      <c r="N1077" s="111" t="s">
        <v>1728</v>
      </c>
      <c r="O1077" s="111" t="s">
        <v>496</v>
      </c>
      <c r="P1077" s="111" t="s">
        <v>1479</v>
      </c>
      <c r="Q1077" s="111">
        <v>1</v>
      </c>
      <c r="R1077" s="111">
        <v>5</v>
      </c>
      <c r="S1077" s="111"/>
      <c r="T1077" s="109" t="s">
        <v>7</v>
      </c>
      <c r="U1077" s="108">
        <v>1</v>
      </c>
      <c r="V1077" s="109">
        <v>2009</v>
      </c>
      <c r="W1077" s="108">
        <f>IF(Table1[[#This Row],[ExpenditureDetails1]]=2010,1,(2010-Table1[[#This Row],[ExpenditureDetails1]]))</f>
        <v>1</v>
      </c>
      <c r="X1077" s="109">
        <v>0.8</v>
      </c>
      <c r="Y1077" s="174">
        <f>Table1[[#This Row],[ExpenditureDetails3]]*100000</f>
        <v>80000</v>
      </c>
      <c r="Z1077" s="174">
        <f>Table1[[#This Row],[ExpenditureDetails4]]/Table1[[#This Row],[Component detail 4]]</f>
        <v>80000</v>
      </c>
      <c r="AA1077" s="109">
        <v>1</v>
      </c>
      <c r="AB1077" s="109">
        <v>30</v>
      </c>
      <c r="AC1077" s="174">
        <f>IF(ISNUMBER([ExpenditureDetails4]),[ExpenditureDetails4]*HLOOKUP([ExpenditureDetails1],'Currency Conversion'!$A$6:$BE$45,19,FALSE),"No Data")</f>
        <v>86033.299992290194</v>
      </c>
      <c r="AD1077" s="174">
        <f>Table1[[#This Row],[Calculations1]]/exchange_rate_2010</f>
        <v>1881.5040346189837</v>
      </c>
      <c r="AE10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2867.776666409673</v>
      </c>
      <c r="AF1077" s="174">
        <f>Table1[[#This Row],[Calculations3]]/exchange_rate_2010</f>
        <v>62.716801153966117</v>
      </c>
      <c r="AG1077" s="110"/>
      <c r="AH1077" s="53"/>
      <c r="BD1077" s="36"/>
      <c r="BE1077" s="36"/>
      <c r="BF1077" s="36"/>
      <c r="BG1077" s="36"/>
      <c r="BH1077" s="36"/>
      <c r="BI1077" s="36"/>
      <c r="BJ1077" s="36"/>
      <c r="BK1077" s="48"/>
      <c r="BL1077" s="36"/>
      <c r="BM1077" s="36"/>
      <c r="BN1077" s="36"/>
      <c r="BO1077" s="36"/>
      <c r="BP1077" s="36"/>
      <c r="BQ1077" s="36"/>
      <c r="BR1077" s="36"/>
    </row>
    <row r="1078" spans="2:70" ht="15" customHeight="1">
      <c r="B1078" s="48">
        <v>1238</v>
      </c>
      <c r="C1078" s="48" t="s">
        <v>1703</v>
      </c>
      <c r="D1078" s="108">
        <v>12505</v>
      </c>
      <c r="E1078" s="109" t="s">
        <v>2508</v>
      </c>
      <c r="F1078" s="109" t="s">
        <v>1817</v>
      </c>
      <c r="G1078" s="109" t="s">
        <v>1451</v>
      </c>
      <c r="H1078" s="108" t="s">
        <v>1473</v>
      </c>
      <c r="I1078" s="108" t="s">
        <v>2966</v>
      </c>
      <c r="J1078" s="108" t="s">
        <v>2567</v>
      </c>
      <c r="K1078" s="108" t="s">
        <v>2860</v>
      </c>
      <c r="L1078" s="108">
        <v>6</v>
      </c>
      <c r="M1078" s="110" t="s">
        <v>2617</v>
      </c>
      <c r="N1078" s="111" t="s">
        <v>364</v>
      </c>
      <c r="O1078" s="111" t="s">
        <v>2465</v>
      </c>
      <c r="P1078" s="111" t="s">
        <v>1481</v>
      </c>
      <c r="Q1078" s="111">
        <v>1</v>
      </c>
      <c r="R1078" s="111">
        <v>3100</v>
      </c>
      <c r="S1078" s="111"/>
      <c r="T1078" s="109" t="s">
        <v>7</v>
      </c>
      <c r="U1078" s="108">
        <v>1</v>
      </c>
      <c r="V1078" s="109">
        <v>2009</v>
      </c>
      <c r="W1078" s="108">
        <f>IF(Table1[[#This Row],[ExpenditureDetails1]]=2010,1,(2010-Table1[[#This Row],[ExpenditureDetails1]]))</f>
        <v>1</v>
      </c>
      <c r="X1078" s="109">
        <v>11</v>
      </c>
      <c r="Y1078" s="174">
        <f>Table1[[#This Row],[ExpenditureDetails3]]*100000</f>
        <v>1100000</v>
      </c>
      <c r="Z1078" s="174">
        <f>Table1[[#This Row],[ExpenditureDetails4]]/Table1[[#This Row],[Component detail 4]]</f>
        <v>1100000</v>
      </c>
      <c r="AA1078" s="109">
        <v>1</v>
      </c>
      <c r="AB1078" s="109">
        <v>20</v>
      </c>
      <c r="AC1078" s="174">
        <f>IF(ISNUMBER([ExpenditureDetails4]),[ExpenditureDetails4]*HLOOKUP([ExpenditureDetails1],'Currency Conversion'!$A$6:$BE$45,19,FALSE),"No Data")</f>
        <v>1182957.8748939903</v>
      </c>
      <c r="AD1078" s="174">
        <f>Table1[[#This Row],[Calculations1]]/exchange_rate_2010</f>
        <v>25870.680476011028</v>
      </c>
      <c r="AE10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59147.893744699519</v>
      </c>
      <c r="AF1078" s="174">
        <f>Table1[[#This Row],[Calculations3]]/exchange_rate_2010</f>
        <v>1293.5340238005515</v>
      </c>
      <c r="AG1078" s="110"/>
      <c r="AH1078" s="53"/>
      <c r="BD1078" s="36"/>
      <c r="BE1078" s="36"/>
      <c r="BF1078" s="36"/>
      <c r="BG1078" s="36"/>
      <c r="BH1078" s="36"/>
      <c r="BI1078" s="36"/>
      <c r="BJ1078" s="36"/>
      <c r="BK1078" s="48"/>
      <c r="BL1078" s="36"/>
      <c r="BM1078" s="36"/>
      <c r="BN1078" s="36"/>
      <c r="BO1078" s="36"/>
      <c r="BP1078" s="36"/>
      <c r="BQ1078" s="36"/>
      <c r="BR1078" s="36"/>
    </row>
    <row r="1079" spans="2:70" ht="15" customHeight="1">
      <c r="B1079" s="48">
        <v>1239</v>
      </c>
      <c r="C1079" s="48" t="s">
        <v>1703</v>
      </c>
      <c r="D1079" s="108">
        <v>12505</v>
      </c>
      <c r="E1079" s="109" t="s">
        <v>2508</v>
      </c>
      <c r="F1079" s="109" t="s">
        <v>1817</v>
      </c>
      <c r="G1079" s="109" t="s">
        <v>1451</v>
      </c>
      <c r="H1079" s="108" t="s">
        <v>1473</v>
      </c>
      <c r="I1079" s="108" t="s">
        <v>2966</v>
      </c>
      <c r="J1079" s="108" t="s">
        <v>2567</v>
      </c>
      <c r="K1079" s="108" t="s">
        <v>2860</v>
      </c>
      <c r="L1079" s="108">
        <v>6</v>
      </c>
      <c r="M1079" s="110" t="s">
        <v>2617</v>
      </c>
      <c r="N1079" s="111" t="s">
        <v>364</v>
      </c>
      <c r="O1079" s="111" t="s">
        <v>2465</v>
      </c>
      <c r="P1079" s="111" t="s">
        <v>364</v>
      </c>
      <c r="Q1079" s="111">
        <v>1</v>
      </c>
      <c r="R1079" s="111"/>
      <c r="S1079" s="111"/>
      <c r="T1079" s="109" t="s">
        <v>7</v>
      </c>
      <c r="U1079" s="108">
        <v>1</v>
      </c>
      <c r="V1079" s="109">
        <v>2008</v>
      </c>
      <c r="W1079" s="108">
        <f>IF(Table1[[#This Row],[ExpenditureDetails1]]=2010,1,(2010-Table1[[#This Row],[ExpenditureDetails1]]))</f>
        <v>2</v>
      </c>
      <c r="X1079" s="109">
        <v>0.3</v>
      </c>
      <c r="Y1079" s="174">
        <f>Table1[[#This Row],[ExpenditureDetails3]]*100000</f>
        <v>30000</v>
      </c>
      <c r="Z1079" s="174">
        <f>Table1[[#This Row],[ExpenditureDetails4]]/Table1[[#This Row],[Component detail 4]]</f>
        <v>30000</v>
      </c>
      <c r="AA1079" s="109">
        <v>1</v>
      </c>
      <c r="AB1079" s="109">
        <v>20</v>
      </c>
      <c r="AC1079" s="174">
        <f>IF(ISNUMBER([ExpenditureDetails4]),[ExpenditureDetails4]*HLOOKUP([ExpenditureDetails1],'Currency Conversion'!$A$6:$BE$45,19,FALSE),"No Data")</f>
        <v>34422.092493132339</v>
      </c>
      <c r="AD1079" s="174">
        <f>Table1[[#This Row],[Calculations1]]/exchange_rate_2010</f>
        <v>752.79346382924075</v>
      </c>
      <c r="AE10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1721.104624656617</v>
      </c>
      <c r="AF1079" s="174">
        <f>Table1[[#This Row],[Calculations3]]/exchange_rate_2010</f>
        <v>37.639673191462037</v>
      </c>
      <c r="AG1079" s="110"/>
      <c r="AH1079" s="53"/>
      <c r="BD1079" s="36"/>
      <c r="BE1079" s="36"/>
      <c r="BF1079" s="36"/>
      <c r="BG1079" s="36"/>
      <c r="BH1079" s="36"/>
      <c r="BI1079" s="36"/>
      <c r="BJ1079" s="36"/>
      <c r="BK1079" s="48"/>
      <c r="BL1079" s="36"/>
      <c r="BM1079" s="36"/>
      <c r="BN1079" s="36"/>
      <c r="BO1079" s="36"/>
      <c r="BP1079" s="36"/>
      <c r="BQ1079" s="36"/>
      <c r="BR1079" s="36"/>
    </row>
    <row r="1080" spans="2:70" ht="15" customHeight="1">
      <c r="B1080" s="48">
        <v>1240</v>
      </c>
      <c r="C1080" s="48" t="s">
        <v>1703</v>
      </c>
      <c r="D1080" s="108">
        <v>12505</v>
      </c>
      <c r="E1080" s="109" t="s">
        <v>2508</v>
      </c>
      <c r="F1080" s="109" t="s">
        <v>1817</v>
      </c>
      <c r="G1080" s="109" t="s">
        <v>1451</v>
      </c>
      <c r="H1080" s="108" t="s">
        <v>1473</v>
      </c>
      <c r="I1080" s="108" t="s">
        <v>2966</v>
      </c>
      <c r="J1080" s="108" t="s">
        <v>2567</v>
      </c>
      <c r="K1080" s="108" t="s">
        <v>2860</v>
      </c>
      <c r="L1080" s="108">
        <v>6</v>
      </c>
      <c r="M1080" s="110" t="s">
        <v>2617</v>
      </c>
      <c r="N1080" s="111" t="s">
        <v>1729</v>
      </c>
      <c r="O1080" s="111" t="s">
        <v>210</v>
      </c>
      <c r="P1080" s="111" t="s">
        <v>1483</v>
      </c>
      <c r="Q1080" s="111">
        <v>1</v>
      </c>
      <c r="R1080" s="111"/>
      <c r="S1080" s="111"/>
      <c r="T1080" s="109" t="s">
        <v>7</v>
      </c>
      <c r="U1080" s="108">
        <v>1</v>
      </c>
      <c r="V1080" s="109">
        <v>2002</v>
      </c>
      <c r="W1080" s="108">
        <f>IF(Table1[[#This Row],[ExpenditureDetails1]]=2010,1,(2010-Table1[[#This Row],[ExpenditureDetails1]]))</f>
        <v>8</v>
      </c>
      <c r="X1080" s="109">
        <v>0.3</v>
      </c>
      <c r="Y1080" s="174">
        <f>Table1[[#This Row],[ExpenditureDetails3]]*100000</f>
        <v>30000</v>
      </c>
      <c r="Z1080" s="174">
        <f>Table1[[#This Row],[ExpenditureDetails4]]/Table1[[#This Row],[Component detail 4]]</f>
        <v>30000</v>
      </c>
      <c r="AA1080" s="109">
        <v>2</v>
      </c>
      <c r="AB1080" s="109">
        <v>10</v>
      </c>
      <c r="AC1080" s="174">
        <f>IF(ISNUMBER([ExpenditureDetails4]),[ExpenditureDetails4]*HLOOKUP([ExpenditureDetails1],'Currency Conversion'!$A$6:$BE$45,19,FALSE),"No Data")</f>
        <v>47152.655763698924</v>
      </c>
      <c r="AD1080" s="174">
        <f>Table1[[#This Row],[Calculations1]]/exchange_rate_2010</f>
        <v>1031.2043368131872</v>
      </c>
      <c r="AE10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4715.2655763698922</v>
      </c>
      <c r="AF1080" s="174">
        <f>Table1[[#This Row],[Calculations3]]/exchange_rate_2010</f>
        <v>103.12043368131872</v>
      </c>
      <c r="AG1080" s="110"/>
      <c r="AH1080" s="53"/>
      <c r="BD1080" s="36"/>
      <c r="BE1080" s="36"/>
      <c r="BF1080" s="36"/>
      <c r="BG1080" s="36"/>
      <c r="BH1080" s="36"/>
      <c r="BI1080" s="36"/>
      <c r="BJ1080" s="36"/>
      <c r="BK1080" s="48"/>
      <c r="BL1080" s="36"/>
      <c r="BM1080" s="36"/>
      <c r="BN1080" s="36"/>
      <c r="BO1080" s="36"/>
      <c r="BP1080" s="36"/>
      <c r="BQ1080" s="36"/>
      <c r="BR1080" s="36"/>
    </row>
    <row r="1081" spans="2:70" ht="15" customHeight="1">
      <c r="B1081" s="48">
        <v>1241</v>
      </c>
      <c r="C1081" s="48" t="s">
        <v>1703</v>
      </c>
      <c r="D1081" s="108">
        <v>12505</v>
      </c>
      <c r="E1081" s="109" t="s">
        <v>2508</v>
      </c>
      <c r="F1081" s="109" t="s">
        <v>1817</v>
      </c>
      <c r="G1081" s="109" t="s">
        <v>1451</v>
      </c>
      <c r="H1081" s="108" t="s">
        <v>1473</v>
      </c>
      <c r="I1081" s="108" t="s">
        <v>2966</v>
      </c>
      <c r="J1081" s="108" t="s">
        <v>2567</v>
      </c>
      <c r="K1081" s="108" t="s">
        <v>2860</v>
      </c>
      <c r="L1081" s="108">
        <v>6</v>
      </c>
      <c r="M1081" s="110" t="s">
        <v>2617</v>
      </c>
      <c r="N1081" s="109" t="s">
        <v>106</v>
      </c>
      <c r="O1081" s="111"/>
      <c r="P1081" s="111" t="s">
        <v>1486</v>
      </c>
      <c r="Q1081" s="111">
        <v>1</v>
      </c>
      <c r="R1081" s="111"/>
      <c r="S1081" s="111"/>
      <c r="T1081" s="109" t="s">
        <v>2506</v>
      </c>
      <c r="U1081" s="108">
        <v>5</v>
      </c>
      <c r="V1081" s="109">
        <v>2008</v>
      </c>
      <c r="W1081" s="108"/>
      <c r="X1081" s="109">
        <v>0.01</v>
      </c>
      <c r="Y1081" s="174">
        <f>Table1[[#This Row],[ExpenditureDetails3]]*100000</f>
        <v>1000</v>
      </c>
      <c r="Z1081" s="174">
        <f>Table1[[#This Row],[ExpenditureDetails4]]/Table1[[#This Row],[Component detail 4]]</f>
        <v>1000</v>
      </c>
      <c r="AA1081" s="109">
        <v>1</v>
      </c>
      <c r="AB1081" s="109" t="s">
        <v>26</v>
      </c>
      <c r="AC1081" s="174">
        <f>IF(ISNUMBER([ExpenditureDetails4]),[ExpenditureDetails4]*HLOOKUP([ExpenditureDetails1],'Currency Conversion'!$A$6:$BE$45,19,FALSE),"No Data")</f>
        <v>1147.4030831044113</v>
      </c>
      <c r="AD1081" s="174">
        <f>Table1[[#This Row],[Calculations1]]/exchange_rate_2010</f>
        <v>25.09311546097469</v>
      </c>
      <c r="AE10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1081" s="174">
        <f>Table1[[#This Row],[Calculations3]]/exchange_rate_2010</f>
        <v>25.09311546097469</v>
      </c>
      <c r="AG1081" s="110"/>
      <c r="AH1081" s="53"/>
      <c r="BD1081" s="36"/>
      <c r="BE1081" s="36"/>
      <c r="BF1081" s="36"/>
      <c r="BG1081" s="36"/>
      <c r="BH1081" s="36"/>
      <c r="BI1081" s="36"/>
      <c r="BJ1081" s="36"/>
      <c r="BK1081" s="48"/>
      <c r="BL1081" s="36"/>
      <c r="BM1081" s="36"/>
      <c r="BN1081" s="36"/>
      <c r="BO1081" s="36"/>
      <c r="BP1081" s="36"/>
      <c r="BQ1081" s="36"/>
      <c r="BR1081" s="36"/>
    </row>
    <row r="1082" spans="2:70" ht="15" customHeight="1">
      <c r="B1082" s="48">
        <v>1242</v>
      </c>
      <c r="C1082" s="48" t="s">
        <v>1703</v>
      </c>
      <c r="D1082" s="108">
        <v>12505</v>
      </c>
      <c r="E1082" s="109" t="s">
        <v>2508</v>
      </c>
      <c r="F1082" s="109" t="s">
        <v>1817</v>
      </c>
      <c r="G1082" s="109" t="s">
        <v>1451</v>
      </c>
      <c r="H1082" s="108" t="s">
        <v>1473</v>
      </c>
      <c r="I1082" s="108" t="s">
        <v>2966</v>
      </c>
      <c r="J1082" s="108" t="s">
        <v>2567</v>
      </c>
      <c r="K1082" s="108" t="s">
        <v>2860</v>
      </c>
      <c r="L1082" s="108">
        <v>6</v>
      </c>
      <c r="M1082" s="110" t="s">
        <v>2617</v>
      </c>
      <c r="N1082" s="111" t="s">
        <v>20</v>
      </c>
      <c r="O1082" s="111" t="s">
        <v>2486</v>
      </c>
      <c r="P1082" s="111" t="s">
        <v>299</v>
      </c>
      <c r="Q1082" s="111">
        <v>1</v>
      </c>
      <c r="R1082" s="111"/>
      <c r="S1082" s="111" t="s">
        <v>2392</v>
      </c>
      <c r="T1082" s="109" t="s">
        <v>28</v>
      </c>
      <c r="U1082" s="108">
        <v>2</v>
      </c>
      <c r="V1082" s="109">
        <v>2006</v>
      </c>
      <c r="W1082" s="108"/>
      <c r="X1082" s="109">
        <v>0.5</v>
      </c>
      <c r="Y1082" s="174">
        <f>Table1[[#This Row],[ExpenditureDetails3]]*100000</f>
        <v>50000</v>
      </c>
      <c r="Z1082" s="174">
        <f>Table1[[#This Row],[ExpenditureDetails4]]/Table1[[#This Row],[Component detail 4]]</f>
        <v>50000</v>
      </c>
      <c r="AA1082" s="109">
        <v>1</v>
      </c>
      <c r="AB1082" s="109">
        <v>10</v>
      </c>
      <c r="AC1082" s="174">
        <f>IF(ISNUMBER([ExpenditureDetails4]),[ExpenditureDetails4]*HLOOKUP([ExpenditureDetails1],'Currency Conversion'!$A$6:$BE$45,19,FALSE),"No Data")</f>
        <v>64562.277224843659</v>
      </c>
      <c r="AD1082" s="174">
        <f>Table1[[#This Row],[Calculations1]]/exchange_rate_2010</f>
        <v>1411.9438065681368</v>
      </c>
      <c r="AE1082" s="174" t="s">
        <v>2912</v>
      </c>
      <c r="AF1082" s="174" t="s">
        <v>2912</v>
      </c>
      <c r="AG1082" s="110"/>
      <c r="AH1082" s="53"/>
      <c r="BD1082" s="36"/>
      <c r="BE1082" s="36"/>
      <c r="BF1082" s="36"/>
      <c r="BG1082" s="36"/>
      <c r="BH1082" s="36"/>
      <c r="BI1082" s="36"/>
      <c r="BJ1082" s="36"/>
      <c r="BK1082" s="48"/>
      <c r="BL1082" s="36"/>
      <c r="BM1082" s="36"/>
      <c r="BN1082" s="36"/>
      <c r="BO1082" s="36"/>
      <c r="BP1082" s="36"/>
      <c r="BQ1082" s="36"/>
      <c r="BR1082" s="36"/>
    </row>
    <row r="1083" spans="2:70" ht="15" customHeight="1">
      <c r="B1083" s="48">
        <v>1243</v>
      </c>
      <c r="C1083" s="48" t="s">
        <v>1703</v>
      </c>
      <c r="D1083" s="108">
        <v>12505</v>
      </c>
      <c r="E1083" s="109" t="s">
        <v>2508</v>
      </c>
      <c r="F1083" s="109" t="s">
        <v>1817</v>
      </c>
      <c r="G1083" s="109" t="s">
        <v>1451</v>
      </c>
      <c r="H1083" s="108" t="s">
        <v>1473</v>
      </c>
      <c r="I1083" s="108" t="s">
        <v>2966</v>
      </c>
      <c r="J1083" s="108" t="s">
        <v>2567</v>
      </c>
      <c r="K1083" s="108" t="s">
        <v>2860</v>
      </c>
      <c r="L1083" s="108">
        <v>6</v>
      </c>
      <c r="M1083" s="110" t="s">
        <v>2617</v>
      </c>
      <c r="N1083" s="111" t="s">
        <v>1717</v>
      </c>
      <c r="O1083" s="111"/>
      <c r="P1083" s="111" t="s">
        <v>1464</v>
      </c>
      <c r="Q1083" s="111">
        <v>1</v>
      </c>
      <c r="R1083" s="109"/>
      <c r="S1083" s="109"/>
      <c r="T1083" s="109" t="s">
        <v>31</v>
      </c>
      <c r="U1083" s="108">
        <v>3</v>
      </c>
      <c r="V1083" s="109">
        <v>2008</v>
      </c>
      <c r="W1083" s="108"/>
      <c r="X1083" s="109">
        <v>0.36</v>
      </c>
      <c r="Y1083" s="174">
        <f>Table1[[#This Row],[ExpenditureDetails3]]*100000</f>
        <v>36000</v>
      </c>
      <c r="Z1083" s="174">
        <f>Table1[[#This Row],[ExpenditureDetails4]]/Table1[[#This Row],[Component detail 4]]</f>
        <v>36000</v>
      </c>
      <c r="AA1083" s="109">
        <v>1</v>
      </c>
      <c r="AB1083" s="109"/>
      <c r="AC1083" s="174">
        <f>IF(ISNUMBER([ExpenditureDetails4]),[ExpenditureDetails4]*HLOOKUP([ExpenditureDetails1],'Currency Conversion'!$A$6:$BE$45,19,FALSE),"No Data")</f>
        <v>41306.510991758805</v>
      </c>
      <c r="AD1083" s="174">
        <f>Table1[[#This Row],[Calculations1]]/exchange_rate_2010</f>
        <v>903.35215659508879</v>
      </c>
      <c r="AE10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41306.510991758805</v>
      </c>
      <c r="AF1083" s="174">
        <f>Table1[[#This Row],[Calculations3]]/exchange_rate_2010</f>
        <v>903.35215659508879</v>
      </c>
      <c r="AG1083" s="110"/>
      <c r="AH1083" s="53"/>
      <c r="BD1083" s="36"/>
      <c r="BE1083" s="36"/>
      <c r="BF1083" s="36"/>
      <c r="BG1083" s="36"/>
      <c r="BH1083" s="36"/>
      <c r="BI1083" s="36"/>
      <c r="BJ1083" s="36"/>
      <c r="BK1083" s="48"/>
      <c r="BL1083" s="36"/>
      <c r="BM1083" s="36"/>
      <c r="BN1083" s="36"/>
      <c r="BO1083" s="36"/>
      <c r="BP1083" s="36"/>
      <c r="BQ1083" s="36"/>
      <c r="BR1083" s="36"/>
    </row>
    <row r="1084" spans="2:70" ht="15" customHeight="1">
      <c r="B1084" s="48">
        <v>1244</v>
      </c>
      <c r="C1084" s="48" t="s">
        <v>1703</v>
      </c>
      <c r="D1084" s="108">
        <v>12505</v>
      </c>
      <c r="E1084" s="109" t="s">
        <v>2508</v>
      </c>
      <c r="F1084" s="109" t="s">
        <v>1817</v>
      </c>
      <c r="G1084" s="109" t="s">
        <v>1451</v>
      </c>
      <c r="H1084" s="108" t="s">
        <v>1473</v>
      </c>
      <c r="I1084" s="108" t="s">
        <v>2966</v>
      </c>
      <c r="J1084" s="108" t="s">
        <v>2567</v>
      </c>
      <c r="K1084" s="108" t="s">
        <v>2860</v>
      </c>
      <c r="L1084" s="108">
        <v>6</v>
      </c>
      <c r="M1084" s="110" t="s">
        <v>2617</v>
      </c>
      <c r="N1084" s="111" t="s">
        <v>1719</v>
      </c>
      <c r="O1084" s="111"/>
      <c r="P1084" s="111" t="s">
        <v>32</v>
      </c>
      <c r="Q1084" s="111">
        <v>1</v>
      </c>
      <c r="R1084" s="109"/>
      <c r="S1084" s="109"/>
      <c r="T1084" s="109" t="s">
        <v>31</v>
      </c>
      <c r="U1084" s="108">
        <v>3</v>
      </c>
      <c r="V1084" s="109">
        <v>2008</v>
      </c>
      <c r="W1084" s="108"/>
      <c r="X1084" s="109">
        <v>0.18</v>
      </c>
      <c r="Y1084" s="174">
        <f>Table1[[#This Row],[ExpenditureDetails3]]*100000</f>
        <v>18000</v>
      </c>
      <c r="Z1084" s="174">
        <f>Table1[[#This Row],[ExpenditureDetails4]]/Table1[[#This Row],[Component detail 4]]</f>
        <v>18000</v>
      </c>
      <c r="AA1084" s="109">
        <v>1</v>
      </c>
      <c r="AB1084" s="109"/>
      <c r="AC1084" s="174">
        <f>IF(ISNUMBER([ExpenditureDetails4]),[ExpenditureDetails4]*HLOOKUP([ExpenditureDetails1],'Currency Conversion'!$A$6:$BE$45,19,FALSE),"No Data")</f>
        <v>20653.255495879403</v>
      </c>
      <c r="AD1084" s="174">
        <f>Table1[[#This Row],[Calculations1]]/exchange_rate_2010</f>
        <v>451.67607829754439</v>
      </c>
      <c r="AE10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1084" s="174">
        <f>Table1[[#This Row],[Calculations3]]/exchange_rate_2010</f>
        <v>451.67607829754439</v>
      </c>
      <c r="AG1084" s="110"/>
      <c r="AH1084" s="53"/>
      <c r="BD1084" s="36"/>
      <c r="BE1084" s="36"/>
      <c r="BF1084" s="36"/>
      <c r="BG1084" s="36"/>
      <c r="BH1084" s="36"/>
      <c r="BI1084" s="36"/>
      <c r="BJ1084" s="36"/>
      <c r="BK1084" s="48"/>
      <c r="BL1084" s="36"/>
      <c r="BM1084" s="36"/>
      <c r="BN1084" s="36"/>
      <c r="BO1084" s="36"/>
      <c r="BP1084" s="36"/>
      <c r="BQ1084" s="36"/>
      <c r="BR1084" s="36"/>
    </row>
    <row r="1085" spans="2:70" ht="15" customHeight="1">
      <c r="B1085" s="48">
        <v>1245</v>
      </c>
      <c r="C1085" s="48" t="s">
        <v>1703</v>
      </c>
      <c r="D1085" s="108">
        <v>12505</v>
      </c>
      <c r="E1085" s="109" t="s">
        <v>2508</v>
      </c>
      <c r="F1085" s="109" t="s">
        <v>1817</v>
      </c>
      <c r="G1085" s="109" t="s">
        <v>1451</v>
      </c>
      <c r="H1085" s="108" t="s">
        <v>1473</v>
      </c>
      <c r="I1085" s="108" t="s">
        <v>2966</v>
      </c>
      <c r="J1085" s="108" t="s">
        <v>2567</v>
      </c>
      <c r="K1085" s="108" t="s">
        <v>2860</v>
      </c>
      <c r="L1085" s="108">
        <v>6</v>
      </c>
      <c r="M1085" s="110" t="s">
        <v>2617</v>
      </c>
      <c r="N1085" s="111" t="s">
        <v>1717</v>
      </c>
      <c r="O1085" s="111"/>
      <c r="P1085" s="111" t="s">
        <v>507</v>
      </c>
      <c r="Q1085" s="111">
        <v>1</v>
      </c>
      <c r="R1085" s="109"/>
      <c r="S1085" s="109"/>
      <c r="T1085" s="109" t="s">
        <v>31</v>
      </c>
      <c r="U1085" s="108">
        <v>3</v>
      </c>
      <c r="V1085" s="109">
        <v>2008</v>
      </c>
      <c r="W1085" s="108"/>
      <c r="X1085" s="109">
        <v>0.2</v>
      </c>
      <c r="Y1085" s="174">
        <f>Table1[[#This Row],[ExpenditureDetails3]]*100000</f>
        <v>20000</v>
      </c>
      <c r="Z1085" s="174">
        <f>Table1[[#This Row],[ExpenditureDetails4]]/Table1[[#This Row],[Component detail 4]]</f>
        <v>20000</v>
      </c>
      <c r="AA1085" s="109">
        <v>1</v>
      </c>
      <c r="AB1085" s="109"/>
      <c r="AC1085" s="174">
        <f>IF(ISNUMBER([ExpenditureDetails4]),[ExpenditureDetails4]*HLOOKUP([ExpenditureDetails1],'Currency Conversion'!$A$6:$BE$45,19,FALSE),"No Data")</f>
        <v>22948.061662088225</v>
      </c>
      <c r="AD1085" s="174">
        <f>Table1[[#This Row],[Calculations1]]/exchange_rate_2010</f>
        <v>501.8623092194938</v>
      </c>
      <c r="AE10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22948.061662088225</v>
      </c>
      <c r="AF1085" s="174">
        <f>Table1[[#This Row],[Calculations3]]/exchange_rate_2010</f>
        <v>501.8623092194938</v>
      </c>
      <c r="AG1085" s="110"/>
      <c r="AH1085" s="53"/>
      <c r="BD1085" s="36"/>
      <c r="BE1085" s="36"/>
      <c r="BF1085" s="36"/>
      <c r="BG1085" s="36"/>
      <c r="BH1085" s="36"/>
      <c r="BI1085" s="36"/>
      <c r="BJ1085" s="36"/>
      <c r="BK1085" s="48"/>
      <c r="BL1085" s="36"/>
      <c r="BM1085" s="36"/>
      <c r="BN1085" s="36"/>
      <c r="BO1085" s="36"/>
      <c r="BP1085" s="36"/>
      <c r="BQ1085" s="36"/>
      <c r="BR1085" s="36"/>
    </row>
    <row r="1086" spans="2:70" ht="15" customHeight="1">
      <c r="B1086" s="48">
        <v>1249</v>
      </c>
      <c r="C1086" s="48" t="s">
        <v>1703</v>
      </c>
      <c r="D1086" s="108">
        <v>12505</v>
      </c>
      <c r="E1086" s="109" t="s">
        <v>2508</v>
      </c>
      <c r="F1086" s="109" t="s">
        <v>1817</v>
      </c>
      <c r="G1086" s="109" t="s">
        <v>1451</v>
      </c>
      <c r="H1086" s="108" t="s">
        <v>1473</v>
      </c>
      <c r="I1086" s="108" t="s">
        <v>2966</v>
      </c>
      <c r="J1086" s="108" t="s">
        <v>2567</v>
      </c>
      <c r="K1086" s="108" t="s">
        <v>2860</v>
      </c>
      <c r="L1086" s="108">
        <v>6</v>
      </c>
      <c r="M1086" s="110" t="s">
        <v>2617</v>
      </c>
      <c r="N1086" s="109" t="s">
        <v>1712</v>
      </c>
      <c r="O1086" s="111"/>
      <c r="P1086" s="111" t="s">
        <v>1477</v>
      </c>
      <c r="Q1086" s="111">
        <v>1</v>
      </c>
      <c r="R1086" s="111">
        <v>2</v>
      </c>
      <c r="S1086" s="111"/>
      <c r="T1086" s="109" t="s">
        <v>7</v>
      </c>
      <c r="U1086" s="108">
        <v>1</v>
      </c>
      <c r="V1086" s="109">
        <v>2008</v>
      </c>
      <c r="W1086" s="108">
        <f>IF(Table1[[#This Row],[ExpenditureDetails1]]=2010,1,(2010-Table1[[#This Row],[ExpenditureDetails1]]))</f>
        <v>2</v>
      </c>
      <c r="X1086" s="109">
        <v>0.3</v>
      </c>
      <c r="Y1086" s="174">
        <f>Table1[[#This Row],[ExpenditureDetails3]]*100000</f>
        <v>30000</v>
      </c>
      <c r="Z1086" s="174">
        <f>Table1[[#This Row],[ExpenditureDetails4]]/Table1[[#This Row],[Component detail 4]]</f>
        <v>30000</v>
      </c>
      <c r="AA1086" s="109">
        <v>1</v>
      </c>
      <c r="AB1086" s="109">
        <v>10</v>
      </c>
      <c r="AC1086" s="174">
        <f>IF(ISNUMBER([ExpenditureDetails4]),[ExpenditureDetails4]*HLOOKUP([ExpenditureDetails1],'Currency Conversion'!$A$6:$BE$45,19,FALSE),"No Data")</f>
        <v>34422.092493132339</v>
      </c>
      <c r="AD1086" s="174">
        <f>Table1[[#This Row],[Calculations1]]/exchange_rate_2010</f>
        <v>752.79346382924075</v>
      </c>
      <c r="AE10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1086" s="174">
        <f>Table1[[#This Row],[Calculations3]]/exchange_rate_2010</f>
        <v>75.279346382924075</v>
      </c>
      <c r="AG1086" s="110"/>
      <c r="AH1086" s="53"/>
      <c r="BD1086" s="36"/>
      <c r="BE1086" s="36"/>
      <c r="BF1086" s="36"/>
      <c r="BG1086" s="36"/>
      <c r="BH1086" s="36"/>
      <c r="BI1086" s="36"/>
      <c r="BJ1086" s="36"/>
      <c r="BK1086" s="48"/>
      <c r="BL1086" s="36"/>
      <c r="BM1086" s="36"/>
      <c r="BN1086" s="36"/>
      <c r="BO1086" s="36"/>
      <c r="BP1086" s="36"/>
      <c r="BQ1086" s="36"/>
      <c r="BR1086" s="36"/>
    </row>
    <row r="1087" spans="2:70" ht="15" customHeight="1">
      <c r="B1087" s="48">
        <v>1250</v>
      </c>
      <c r="C1087" s="48" t="s">
        <v>1703</v>
      </c>
      <c r="D1087" s="108">
        <v>12505</v>
      </c>
      <c r="E1087" s="109" t="s">
        <v>2508</v>
      </c>
      <c r="F1087" s="109" t="s">
        <v>1817</v>
      </c>
      <c r="G1087" s="109" t="s">
        <v>1451</v>
      </c>
      <c r="H1087" s="108" t="s">
        <v>1473</v>
      </c>
      <c r="I1087" s="108" t="s">
        <v>2966</v>
      </c>
      <c r="J1087" s="108" t="s">
        <v>2567</v>
      </c>
      <c r="K1087" s="108" t="s">
        <v>2860</v>
      </c>
      <c r="L1087" s="108">
        <v>6</v>
      </c>
      <c r="M1087" s="110" t="s">
        <v>2617</v>
      </c>
      <c r="N1087" s="109" t="s">
        <v>1712</v>
      </c>
      <c r="O1087" s="111"/>
      <c r="P1087" s="111" t="s">
        <v>1476</v>
      </c>
      <c r="Q1087" s="111">
        <v>1</v>
      </c>
      <c r="R1087" s="111">
        <v>7.5</v>
      </c>
      <c r="S1087" s="111"/>
      <c r="T1087" s="109" t="s">
        <v>7</v>
      </c>
      <c r="U1087" s="108">
        <v>1</v>
      </c>
      <c r="V1087" s="109">
        <v>2008</v>
      </c>
      <c r="W1087" s="108">
        <f>IF(Table1[[#This Row],[ExpenditureDetails1]]=2010,1,(2010-Table1[[#This Row],[ExpenditureDetails1]]))</f>
        <v>2</v>
      </c>
      <c r="X1087" s="109">
        <v>0.6</v>
      </c>
      <c r="Y1087" s="174">
        <f>Table1[[#This Row],[ExpenditureDetails3]]*100000</f>
        <v>60000</v>
      </c>
      <c r="Z1087" s="174">
        <f>Table1[[#This Row],[ExpenditureDetails4]]/Table1[[#This Row],[Component detail 4]]</f>
        <v>60000</v>
      </c>
      <c r="AA1087" s="109">
        <v>1</v>
      </c>
      <c r="AB1087" s="109">
        <v>10</v>
      </c>
      <c r="AC1087" s="174">
        <f>IF(ISNUMBER([ExpenditureDetails4]),[ExpenditureDetails4]*HLOOKUP([ExpenditureDetails1],'Currency Conversion'!$A$6:$BE$45,19,FALSE),"No Data")</f>
        <v>68844.184986264678</v>
      </c>
      <c r="AD1087" s="174">
        <f>Table1[[#This Row],[Calculations1]]/exchange_rate_2010</f>
        <v>1505.5869276584815</v>
      </c>
      <c r="AE10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1087" s="174">
        <f>Table1[[#This Row],[Calculations3]]/exchange_rate_2010</f>
        <v>150.55869276584815</v>
      </c>
      <c r="AG1087" s="110"/>
      <c r="AH1087" s="53"/>
      <c r="BD1087" s="36"/>
      <c r="BE1087" s="36"/>
      <c r="BF1087" s="36"/>
      <c r="BG1087" s="36"/>
      <c r="BH1087" s="36"/>
      <c r="BI1087" s="36"/>
      <c r="BJ1087" s="36"/>
      <c r="BK1087" s="48"/>
      <c r="BL1087" s="36"/>
      <c r="BM1087" s="36"/>
      <c r="BN1087" s="36"/>
      <c r="BO1087" s="36"/>
      <c r="BP1087" s="36"/>
      <c r="BQ1087" s="36"/>
      <c r="BR1087" s="36"/>
    </row>
    <row r="1088" spans="2:70" ht="15" customHeight="1">
      <c r="B1088" s="48">
        <v>1251</v>
      </c>
      <c r="C1088" s="48" t="s">
        <v>1703</v>
      </c>
      <c r="D1088" s="108">
        <v>12505</v>
      </c>
      <c r="E1088" s="109" t="s">
        <v>2508</v>
      </c>
      <c r="F1088" s="109" t="s">
        <v>1817</v>
      </c>
      <c r="G1088" s="109" t="s">
        <v>1451</v>
      </c>
      <c r="H1088" s="108" t="s">
        <v>1473</v>
      </c>
      <c r="I1088" s="108" t="s">
        <v>2966</v>
      </c>
      <c r="J1088" s="108" t="s">
        <v>2567</v>
      </c>
      <c r="K1088" s="108" t="s">
        <v>2860</v>
      </c>
      <c r="L1088" s="108">
        <v>6</v>
      </c>
      <c r="M1088" s="110" t="s">
        <v>2617</v>
      </c>
      <c r="N1088" s="111" t="s">
        <v>2472</v>
      </c>
      <c r="O1088" s="111"/>
      <c r="P1088" s="111" t="s">
        <v>75</v>
      </c>
      <c r="Q1088" s="111">
        <v>1</v>
      </c>
      <c r="R1088" s="111"/>
      <c r="S1088" s="111"/>
      <c r="T1088" s="109" t="s">
        <v>24</v>
      </c>
      <c r="U1088" s="108">
        <v>4</v>
      </c>
      <c r="V1088" s="109">
        <v>2008</v>
      </c>
      <c r="W1088" s="108">
        <f>IF(Table1[[#This Row],[ExpenditureDetails1]]=2010,1,(2010-Table1[[#This Row],[ExpenditureDetails1]]))</f>
        <v>2</v>
      </c>
      <c r="X1088" s="109">
        <v>1.2999999999999999E-2</v>
      </c>
      <c r="Y1088" s="174">
        <f>Table1[[#This Row],[ExpenditureDetails3]]*100000</f>
        <v>1300</v>
      </c>
      <c r="Z1088" s="174">
        <f>Table1[[#This Row],[ExpenditureDetails4]]/Table1[[#This Row],[Component detail 4]]</f>
        <v>1300</v>
      </c>
      <c r="AA1088" s="109">
        <v>1</v>
      </c>
      <c r="AB1088" s="109">
        <v>10</v>
      </c>
      <c r="AC1088" s="174">
        <f>IF(ISNUMBER([ExpenditureDetails4]),[ExpenditureDetails4]*HLOOKUP([ExpenditureDetails1],'Currency Conversion'!$A$6:$BE$45,19,FALSE),"No Data")</f>
        <v>1491.6240080357347</v>
      </c>
      <c r="AD1088" s="174">
        <f>Table1[[#This Row],[Calculations1]]/exchange_rate_2010</f>
        <v>32.621050099267102</v>
      </c>
      <c r="AE10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1491.6240080357347</v>
      </c>
      <c r="AF1088" s="174">
        <f>Table1[[#This Row],[Calculations3]]/exchange_rate_2010</f>
        <v>32.621050099267102</v>
      </c>
      <c r="AG1088" s="110"/>
      <c r="AH1088" s="53"/>
      <c r="BD1088" s="36"/>
      <c r="BE1088" s="36"/>
      <c r="BF1088" s="36"/>
      <c r="BG1088" s="36"/>
      <c r="BH1088" s="36"/>
      <c r="BI1088" s="36"/>
      <c r="BJ1088" s="36"/>
      <c r="BK1088" s="48"/>
      <c r="BL1088" s="36"/>
      <c r="BM1088" s="36"/>
      <c r="BN1088" s="36"/>
      <c r="BO1088" s="36"/>
      <c r="BP1088" s="36"/>
      <c r="BQ1088" s="36"/>
      <c r="BR1088" s="36"/>
    </row>
    <row r="1089" spans="2:70" ht="15" customHeight="1">
      <c r="B1089" s="48">
        <v>1252</v>
      </c>
      <c r="C1089" s="48" t="s">
        <v>1703</v>
      </c>
      <c r="D1089" s="108">
        <v>12505</v>
      </c>
      <c r="E1089" s="109" t="s">
        <v>2508</v>
      </c>
      <c r="F1089" s="109" t="s">
        <v>1817</v>
      </c>
      <c r="G1089" s="109" t="s">
        <v>1451</v>
      </c>
      <c r="H1089" s="108" t="s">
        <v>1473</v>
      </c>
      <c r="I1089" s="108" t="s">
        <v>2966</v>
      </c>
      <c r="J1089" s="108" t="s">
        <v>2567</v>
      </c>
      <c r="K1089" s="108" t="s">
        <v>2860</v>
      </c>
      <c r="L1089" s="108">
        <v>6</v>
      </c>
      <c r="M1089" s="110" t="s">
        <v>2617</v>
      </c>
      <c r="N1089" s="111" t="s">
        <v>2400</v>
      </c>
      <c r="O1089" s="111"/>
      <c r="P1089" s="111" t="s">
        <v>1485</v>
      </c>
      <c r="Q1089" s="111">
        <v>1</v>
      </c>
      <c r="R1089" s="111"/>
      <c r="S1089" s="111"/>
      <c r="T1089" s="114" t="s">
        <v>31</v>
      </c>
      <c r="U1089" s="108">
        <v>3</v>
      </c>
      <c r="V1089" s="109">
        <v>2008</v>
      </c>
      <c r="W1089" s="108"/>
      <c r="X1089" s="109">
        <v>0.01</v>
      </c>
      <c r="Y1089" s="174">
        <f>Table1[[#This Row],[ExpenditureDetails3]]*100000</f>
        <v>1000</v>
      </c>
      <c r="Z1089" s="174">
        <f>Table1[[#This Row],[ExpenditureDetails4]]/Table1[[#This Row],[Component detail 4]]</f>
        <v>1000</v>
      </c>
      <c r="AA1089" s="109">
        <v>1</v>
      </c>
      <c r="AB1089" s="109"/>
      <c r="AC1089" s="174">
        <f>IF(ISNUMBER([ExpenditureDetails4]),[ExpenditureDetails4]*HLOOKUP([ExpenditureDetails1],'Currency Conversion'!$A$6:$BE$45,19,FALSE),"No Data")</f>
        <v>1147.4030831044113</v>
      </c>
      <c r="AD1089" s="174">
        <f>Table1[[#This Row],[Calculations1]]/exchange_rate_2010</f>
        <v>25.09311546097469</v>
      </c>
      <c r="AE10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1089" s="174">
        <f>Table1[[#This Row],[Calculations3]]/exchange_rate_2010</f>
        <v>25.09311546097469</v>
      </c>
      <c r="AG1089" s="110"/>
      <c r="AH1089" s="53"/>
      <c r="BD1089" s="36"/>
      <c r="BE1089" s="36"/>
      <c r="BF1089" s="36"/>
      <c r="BG1089" s="36"/>
      <c r="BH1089" s="36"/>
      <c r="BI1089" s="36"/>
      <c r="BJ1089" s="36"/>
      <c r="BK1089" s="48"/>
      <c r="BL1089" s="36"/>
      <c r="BM1089" s="36"/>
      <c r="BN1089" s="36"/>
      <c r="BO1089" s="36"/>
      <c r="BP1089" s="36"/>
      <c r="BQ1089" s="36"/>
      <c r="BR1089" s="36"/>
    </row>
    <row r="1090" spans="2:70" ht="15" customHeight="1">
      <c r="B1090" s="48">
        <v>1253</v>
      </c>
      <c r="C1090" s="48" t="s">
        <v>1703</v>
      </c>
      <c r="D1090" s="108">
        <v>12505</v>
      </c>
      <c r="E1090" s="109" t="s">
        <v>2508</v>
      </c>
      <c r="F1090" s="109" t="s">
        <v>1817</v>
      </c>
      <c r="G1090" s="109" t="s">
        <v>1451</v>
      </c>
      <c r="H1090" s="108" t="s">
        <v>1473</v>
      </c>
      <c r="I1090" s="108" t="s">
        <v>2966</v>
      </c>
      <c r="J1090" s="108" t="s">
        <v>2567</v>
      </c>
      <c r="K1090" s="108" t="s">
        <v>2860</v>
      </c>
      <c r="L1090" s="108">
        <v>6</v>
      </c>
      <c r="M1090" s="110" t="s">
        <v>2617</v>
      </c>
      <c r="N1090" s="111" t="s">
        <v>1721</v>
      </c>
      <c r="O1090" s="111"/>
      <c r="P1090" s="111" t="s">
        <v>1484</v>
      </c>
      <c r="Q1090" s="111">
        <v>1</v>
      </c>
      <c r="R1090" s="111"/>
      <c r="S1090" s="111"/>
      <c r="T1090" s="109" t="s">
        <v>24</v>
      </c>
      <c r="U1090" s="108">
        <v>4</v>
      </c>
      <c r="V1090" s="109">
        <v>2008</v>
      </c>
      <c r="W1090" s="108">
        <f>IF(Table1[[#This Row],[ExpenditureDetails1]]=2010,1,(2010-Table1[[#This Row],[ExpenditureDetails1]]))</f>
        <v>2</v>
      </c>
      <c r="X1090" s="109">
        <v>0.1</v>
      </c>
      <c r="Y1090" s="174">
        <f>Table1[[#This Row],[ExpenditureDetails3]]*100000</f>
        <v>10000</v>
      </c>
      <c r="Z1090" s="174">
        <f>Table1[[#This Row],[ExpenditureDetails4]]/Table1[[#This Row],[Component detail 4]]</f>
        <v>10000</v>
      </c>
      <c r="AA1090" s="109">
        <v>1</v>
      </c>
      <c r="AB1090" s="109">
        <v>10</v>
      </c>
      <c r="AC1090" s="174">
        <f>IF(ISNUMBER([ExpenditureDetails4]),[ExpenditureDetails4]*HLOOKUP([ExpenditureDetails1],'Currency Conversion'!$A$6:$BE$45,19,FALSE),"No Data")</f>
        <v>11474.030831044112</v>
      </c>
      <c r="AD1090" s="174">
        <f>Table1[[#This Row],[Calculations1]]/exchange_rate_2010</f>
        <v>250.9311546097469</v>
      </c>
      <c r="AE10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1090" s="174">
        <f>Table1[[#This Row],[Calculations3]]/exchange_rate_2010</f>
        <v>250.9311546097469</v>
      </c>
      <c r="AG1090" s="110"/>
      <c r="AH1090" s="53"/>
      <c r="BD1090" s="36"/>
      <c r="BE1090" s="36"/>
      <c r="BF1090" s="36"/>
      <c r="BG1090" s="36"/>
      <c r="BH1090" s="36"/>
      <c r="BI1090" s="36"/>
      <c r="BJ1090" s="36"/>
      <c r="BK1090" s="48"/>
      <c r="BL1090" s="36"/>
      <c r="BM1090" s="36"/>
      <c r="BN1090" s="36"/>
      <c r="BO1090" s="36"/>
      <c r="BP1090" s="36"/>
      <c r="BQ1090" s="36"/>
      <c r="BR1090" s="36"/>
    </row>
    <row r="1091" spans="2:70" ht="15" customHeight="1">
      <c r="B1091" s="48">
        <v>1254</v>
      </c>
      <c r="C1091" s="48" t="s">
        <v>1703</v>
      </c>
      <c r="D1091" s="108">
        <v>12505</v>
      </c>
      <c r="E1091" s="109" t="s">
        <v>2508</v>
      </c>
      <c r="F1091" s="109" t="s">
        <v>1817</v>
      </c>
      <c r="G1091" s="109" t="s">
        <v>1451</v>
      </c>
      <c r="H1091" s="108" t="s">
        <v>1473</v>
      </c>
      <c r="I1091" s="108" t="s">
        <v>2966</v>
      </c>
      <c r="J1091" s="108" t="s">
        <v>2567</v>
      </c>
      <c r="K1091" s="108" t="s">
        <v>2860</v>
      </c>
      <c r="L1091" s="108">
        <v>6</v>
      </c>
      <c r="M1091" s="110" t="s">
        <v>2617</v>
      </c>
      <c r="N1091" s="111" t="s">
        <v>2400</v>
      </c>
      <c r="O1091" s="111"/>
      <c r="P1091" s="111" t="s">
        <v>629</v>
      </c>
      <c r="Q1091" s="111">
        <v>1</v>
      </c>
      <c r="R1091" s="109"/>
      <c r="S1091" s="109"/>
      <c r="T1091" s="114" t="s">
        <v>31</v>
      </c>
      <c r="U1091" s="108">
        <v>3</v>
      </c>
      <c r="V1091" s="109">
        <v>2008</v>
      </c>
      <c r="W1091" s="108"/>
      <c r="X1091" s="109">
        <v>0.2</v>
      </c>
      <c r="Y1091" s="174">
        <f>Table1[[#This Row],[ExpenditureDetails3]]*100000</f>
        <v>20000</v>
      </c>
      <c r="Z1091" s="174">
        <f>Table1[[#This Row],[ExpenditureDetails4]]/Table1[[#This Row],[Component detail 4]]</f>
        <v>20000</v>
      </c>
      <c r="AA1091" s="109">
        <v>1</v>
      </c>
      <c r="AB1091" s="109"/>
      <c r="AC1091" s="174">
        <f>IF(ISNUMBER([ExpenditureDetails4]),[ExpenditureDetails4]*HLOOKUP([ExpenditureDetails1],'Currency Conversion'!$A$6:$BE$45,19,FALSE),"No Data")</f>
        <v>22948.061662088225</v>
      </c>
      <c r="AD1091" s="174">
        <f>Table1[[#This Row],[Calculations1]]/exchange_rate_2010</f>
        <v>501.8623092194938</v>
      </c>
      <c r="AE10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22948.061662088225</v>
      </c>
      <c r="AF1091" s="174">
        <f>Table1[[#This Row],[Calculations3]]/exchange_rate_2010</f>
        <v>501.8623092194938</v>
      </c>
      <c r="AG1091" s="110"/>
      <c r="AH1091" s="53"/>
      <c r="BD1091" s="36"/>
      <c r="BE1091" s="36"/>
      <c r="BF1091" s="36"/>
      <c r="BG1091" s="36"/>
      <c r="BH1091" s="36"/>
      <c r="BI1091" s="36"/>
      <c r="BJ1091" s="36"/>
      <c r="BK1091" s="48"/>
      <c r="BL1091" s="36"/>
      <c r="BM1091" s="36"/>
      <c r="BN1091" s="36"/>
      <c r="BO1091" s="36"/>
      <c r="BP1091" s="36"/>
      <c r="BQ1091" s="36"/>
      <c r="BR1091" s="36"/>
    </row>
    <row r="1092" spans="2:70" ht="15" customHeight="1">
      <c r="B1092" s="48">
        <v>1256</v>
      </c>
      <c r="C1092" s="48" t="s">
        <v>1703</v>
      </c>
      <c r="D1092" s="108">
        <v>1822</v>
      </c>
      <c r="E1092" s="109" t="s">
        <v>2508</v>
      </c>
      <c r="F1092" s="109" t="s">
        <v>1819</v>
      </c>
      <c r="G1092" s="109" t="s">
        <v>266</v>
      </c>
      <c r="H1092" s="108" t="s">
        <v>279</v>
      </c>
      <c r="I1092" s="108" t="s">
        <v>2856</v>
      </c>
      <c r="J1092" s="108" t="s">
        <v>2852</v>
      </c>
      <c r="K1092" s="108" t="s">
        <v>2859</v>
      </c>
      <c r="L1092" s="108">
        <v>11</v>
      </c>
      <c r="M1092" s="110" t="s">
        <v>2617</v>
      </c>
      <c r="N1092" s="109" t="s">
        <v>1729</v>
      </c>
      <c r="O1092" s="109" t="s">
        <v>519</v>
      </c>
      <c r="P1092" s="109" t="s">
        <v>108</v>
      </c>
      <c r="Q1092" s="111">
        <v>1</v>
      </c>
      <c r="R1092" s="111"/>
      <c r="S1092" s="111"/>
      <c r="T1092" s="109" t="s">
        <v>7</v>
      </c>
      <c r="U1092" s="108">
        <v>1</v>
      </c>
      <c r="V1092" s="109">
        <v>1980</v>
      </c>
      <c r="W1092" s="108">
        <f>IF(Table1[[#This Row],[ExpenditureDetails1]]=2010,1,(2010-Table1[[#This Row],[ExpenditureDetails1]]))</f>
        <v>30</v>
      </c>
      <c r="X1092" s="109">
        <v>0.3</v>
      </c>
      <c r="Y1092" s="174">
        <f>Table1[[#This Row],[ExpenditureDetails3]]*100000</f>
        <v>30000</v>
      </c>
      <c r="Z1092" s="174">
        <f>Table1[[#This Row],[ExpenditureDetails4]]/Table1[[#This Row],[Component detail 4]]</f>
        <v>30000</v>
      </c>
      <c r="AA1092" s="109">
        <v>2</v>
      </c>
      <c r="AB1092" s="109">
        <v>10</v>
      </c>
      <c r="AC1092" s="174">
        <f>IF(ISNUMBER([ExpenditureDetails4]),[ExpenditureDetails4]*HLOOKUP([ExpenditureDetails1],'Currency Conversion'!$A$6:$BE$45,19,FALSE),"No Data")</f>
        <v>268203.50942848844</v>
      </c>
      <c r="AD1092" s="174">
        <f>Table1[[#This Row],[Calculations1]]/exchange_rate_2010</f>
        <v>5865.4728475357015</v>
      </c>
      <c r="AE10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26820.350942848843</v>
      </c>
      <c r="AF1092" s="174">
        <f>Table1[[#This Row],[Calculations3]]/exchange_rate_2010</f>
        <v>586.54728475357012</v>
      </c>
      <c r="AG1092" s="110" t="s">
        <v>2847</v>
      </c>
      <c r="AH1092" s="53"/>
      <c r="BD1092" s="36"/>
      <c r="BE1092" s="36"/>
      <c r="BF1092" s="36"/>
      <c r="BG1092" s="36"/>
      <c r="BH1092" s="36"/>
      <c r="BI1092" s="36"/>
      <c r="BJ1092" s="36"/>
      <c r="BK1092" s="48"/>
      <c r="BL1092" s="36"/>
      <c r="BM1092" s="36"/>
      <c r="BN1092" s="36"/>
      <c r="BO1092" s="36"/>
      <c r="BP1092" s="36"/>
      <c r="BQ1092" s="36"/>
      <c r="BR1092" s="36"/>
    </row>
    <row r="1093" spans="2:70" ht="15" customHeight="1">
      <c r="B1093" s="48">
        <v>1257</v>
      </c>
      <c r="C1093" s="48" t="s">
        <v>1703</v>
      </c>
      <c r="D1093" s="108">
        <v>1822</v>
      </c>
      <c r="E1093" s="109" t="s">
        <v>2508</v>
      </c>
      <c r="F1093" s="109" t="s">
        <v>1819</v>
      </c>
      <c r="G1093" s="109" t="s">
        <v>266</v>
      </c>
      <c r="H1093" s="108" t="s">
        <v>279</v>
      </c>
      <c r="I1093" s="108" t="s">
        <v>2856</v>
      </c>
      <c r="J1093" s="108" t="s">
        <v>2852</v>
      </c>
      <c r="K1093" s="108" t="s">
        <v>2859</v>
      </c>
      <c r="L1093" s="108">
        <v>11</v>
      </c>
      <c r="M1093" s="110" t="s">
        <v>2617</v>
      </c>
      <c r="N1093" s="109" t="s">
        <v>2554</v>
      </c>
      <c r="O1093" s="109"/>
      <c r="P1093" s="109"/>
      <c r="Q1093" s="111">
        <v>1</v>
      </c>
      <c r="R1093" s="111"/>
      <c r="S1093" s="111"/>
      <c r="T1093" s="109" t="s">
        <v>7</v>
      </c>
      <c r="U1093" s="108">
        <v>1</v>
      </c>
      <c r="V1093" s="109">
        <v>1999</v>
      </c>
      <c r="W1093" s="108">
        <f>IF(Table1[[#This Row],[ExpenditureDetails1]]=2010,1,(2010-Table1[[#This Row],[ExpenditureDetails1]]))</f>
        <v>11</v>
      </c>
      <c r="X1093" s="109">
        <v>4.9400000000000004</v>
      </c>
      <c r="Y1093" s="174">
        <f>Table1[[#This Row],[ExpenditureDetails3]]*100000</f>
        <v>494000.00000000006</v>
      </c>
      <c r="Z1093" s="174">
        <f>Table1[[#This Row],[ExpenditureDetails4]]/Table1[[#This Row],[Component detail 4]]</f>
        <v>494000.00000000006</v>
      </c>
      <c r="AA1093" s="109">
        <v>2</v>
      </c>
      <c r="AB1093" s="109">
        <v>10</v>
      </c>
      <c r="AC1093" s="174">
        <f>IF(ISNUMBER([ExpenditureDetails4]),[ExpenditureDetails4]*HLOOKUP([ExpenditureDetails1],'Currency Conversion'!$A$6:$BE$45,19,FALSE),"No Data")</f>
        <v>859632.39632794622</v>
      </c>
      <c r="AD1093" s="174">
        <f>Table1[[#This Row],[Calculations1]]/exchange_rate_2010</f>
        <v>18799.718505801338</v>
      </c>
      <c r="AE10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85963.239632794619</v>
      </c>
      <c r="AF1093" s="174">
        <f>Table1[[#This Row],[Calculations3]]/exchange_rate_2010</f>
        <v>1879.9718505801336</v>
      </c>
      <c r="AG1093" s="110" t="s">
        <v>2847</v>
      </c>
      <c r="AH1093" s="53"/>
      <c r="BD1093" s="36"/>
      <c r="BE1093" s="36"/>
      <c r="BF1093" s="36"/>
      <c r="BG1093" s="36"/>
      <c r="BH1093" s="36"/>
      <c r="BI1093" s="36"/>
      <c r="BJ1093" s="36"/>
      <c r="BK1093" s="48"/>
      <c r="BL1093" s="36"/>
      <c r="BM1093" s="36"/>
      <c r="BN1093" s="36"/>
      <c r="BO1093" s="36"/>
      <c r="BP1093" s="36"/>
      <c r="BQ1093" s="36"/>
      <c r="BR1093" s="36"/>
    </row>
    <row r="1094" spans="2:70" ht="15" customHeight="1">
      <c r="B1094" s="48">
        <v>1258</v>
      </c>
      <c r="C1094" s="48" t="s">
        <v>1703</v>
      </c>
      <c r="D1094" s="108">
        <v>1822</v>
      </c>
      <c r="E1094" s="109" t="s">
        <v>2508</v>
      </c>
      <c r="F1094" s="109" t="s">
        <v>1819</v>
      </c>
      <c r="G1094" s="109" t="s">
        <v>266</v>
      </c>
      <c r="H1094" s="108" t="s">
        <v>279</v>
      </c>
      <c r="I1094" s="108" t="s">
        <v>2856</v>
      </c>
      <c r="J1094" s="108" t="s">
        <v>2852</v>
      </c>
      <c r="K1094" s="108" t="s">
        <v>2859</v>
      </c>
      <c r="L1094" s="108">
        <v>11</v>
      </c>
      <c r="M1094" s="110" t="s">
        <v>2617</v>
      </c>
      <c r="N1094" s="109" t="s">
        <v>1729</v>
      </c>
      <c r="O1094" s="109" t="s">
        <v>519</v>
      </c>
      <c r="P1094" s="109" t="s">
        <v>110</v>
      </c>
      <c r="Q1094" s="111">
        <v>1</v>
      </c>
      <c r="R1094" s="111"/>
      <c r="S1094" s="111"/>
      <c r="T1094" s="109" t="s">
        <v>7</v>
      </c>
      <c r="U1094" s="108">
        <v>1</v>
      </c>
      <c r="V1094" s="109">
        <v>1984</v>
      </c>
      <c r="W1094" s="108">
        <f>IF(Table1[[#This Row],[ExpenditureDetails1]]=2010,1,(2010-Table1[[#This Row],[ExpenditureDetails1]]))</f>
        <v>26</v>
      </c>
      <c r="X1094" s="109">
        <v>0.3</v>
      </c>
      <c r="Y1094" s="174">
        <f>Table1[[#This Row],[ExpenditureDetails3]]*100000</f>
        <v>30000</v>
      </c>
      <c r="Z1094" s="174">
        <f>Table1[[#This Row],[ExpenditureDetails4]]/Table1[[#This Row],[Component detail 4]]</f>
        <v>30000</v>
      </c>
      <c r="AA1094" s="109">
        <v>2</v>
      </c>
      <c r="AB1094" s="109">
        <v>10</v>
      </c>
      <c r="AC1094" s="174">
        <f>IF(ISNUMBER([ExpenditureDetails4]),[ExpenditureDetails4]*HLOOKUP([ExpenditureDetails1],'Currency Conversion'!$A$6:$BE$45,19,FALSE),"No Data")</f>
        <v>184975.15316922124</v>
      </c>
      <c r="AD1094" s="174">
        <f>Table1[[#This Row],[Calculations1]]/exchange_rate_2010</f>
        <v>4045.3114901246704</v>
      </c>
      <c r="AE10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18497.515316922123</v>
      </c>
      <c r="AF1094" s="174">
        <f>Table1[[#This Row],[Calculations3]]/exchange_rate_2010</f>
        <v>404.53114901246704</v>
      </c>
      <c r="AG1094" s="110" t="s">
        <v>2847</v>
      </c>
      <c r="AH1094" s="53"/>
      <c r="BD1094" s="36"/>
      <c r="BE1094" s="36"/>
      <c r="BF1094" s="36"/>
      <c r="BG1094" s="36"/>
      <c r="BH1094" s="36"/>
      <c r="BI1094" s="36"/>
      <c r="BJ1094" s="36"/>
      <c r="BK1094" s="48"/>
      <c r="BL1094" s="36"/>
      <c r="BM1094" s="36"/>
      <c r="BN1094" s="36"/>
      <c r="BO1094" s="36"/>
      <c r="BP1094" s="36"/>
      <c r="BQ1094" s="36"/>
      <c r="BR1094" s="36"/>
    </row>
    <row r="1095" spans="2:70" ht="15" customHeight="1">
      <c r="B1095" s="48">
        <v>1259</v>
      </c>
      <c r="C1095" s="48" t="s">
        <v>1703</v>
      </c>
      <c r="D1095" s="108">
        <v>1822</v>
      </c>
      <c r="E1095" s="109" t="s">
        <v>2508</v>
      </c>
      <c r="F1095" s="109" t="s">
        <v>1819</v>
      </c>
      <c r="G1095" s="109" t="s">
        <v>266</v>
      </c>
      <c r="H1095" s="108" t="s">
        <v>279</v>
      </c>
      <c r="I1095" s="108" t="s">
        <v>2856</v>
      </c>
      <c r="J1095" s="108" t="s">
        <v>2852</v>
      </c>
      <c r="K1095" s="108" t="s">
        <v>2859</v>
      </c>
      <c r="L1095" s="108">
        <v>11</v>
      </c>
      <c r="M1095" s="110" t="s">
        <v>2617</v>
      </c>
      <c r="N1095" s="109" t="s">
        <v>1729</v>
      </c>
      <c r="O1095" s="109" t="s">
        <v>519</v>
      </c>
      <c r="P1095" s="109" t="s">
        <v>112</v>
      </c>
      <c r="Q1095" s="111">
        <v>1</v>
      </c>
      <c r="R1095" s="111"/>
      <c r="S1095" s="111"/>
      <c r="T1095" s="109" t="s">
        <v>7</v>
      </c>
      <c r="U1095" s="108">
        <v>1</v>
      </c>
      <c r="V1095" s="109">
        <v>1990</v>
      </c>
      <c r="W1095" s="108">
        <f>IF(Table1[[#This Row],[ExpenditureDetails1]]=2010,1,(2010-Table1[[#This Row],[ExpenditureDetails1]]))</f>
        <v>20</v>
      </c>
      <c r="X1095" s="109">
        <v>0.35</v>
      </c>
      <c r="Y1095" s="174">
        <f>Table1[[#This Row],[ExpenditureDetails3]]*100000</f>
        <v>35000</v>
      </c>
      <c r="Z1095" s="174">
        <f>Table1[[#This Row],[ExpenditureDetails4]]/Table1[[#This Row],[Component detail 4]]</f>
        <v>35000</v>
      </c>
      <c r="AA1095" s="109">
        <v>2</v>
      </c>
      <c r="AB1095" s="109">
        <v>10</v>
      </c>
      <c r="AC1095" s="174">
        <f>IF(ISNUMBER([ExpenditureDetails4]),[ExpenditureDetails4]*HLOOKUP([ExpenditureDetails1],'Currency Conversion'!$A$6:$BE$45,19,FALSE),"No Data")</f>
        <v>136088.50944952224</v>
      </c>
      <c r="AD1095" s="174">
        <f>Table1[[#This Row],[Calculations1]]/exchange_rate_2010</f>
        <v>2976.1857282878327</v>
      </c>
      <c r="AE10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13608.850944952224</v>
      </c>
      <c r="AF1095" s="174">
        <f>Table1[[#This Row],[Calculations3]]/exchange_rate_2010</f>
        <v>297.61857282878327</v>
      </c>
      <c r="AG1095" s="110" t="s">
        <v>2847</v>
      </c>
      <c r="AH1095" s="53"/>
      <c r="BD1095" s="36"/>
      <c r="BE1095" s="36"/>
      <c r="BF1095" s="36"/>
      <c r="BG1095" s="36"/>
      <c r="BH1095" s="36"/>
      <c r="BI1095" s="36"/>
      <c r="BJ1095" s="36"/>
      <c r="BK1095" s="48"/>
      <c r="BL1095" s="36"/>
      <c r="BM1095" s="36"/>
      <c r="BN1095" s="36"/>
      <c r="BO1095" s="36"/>
      <c r="BP1095" s="36"/>
      <c r="BQ1095" s="36"/>
      <c r="BR1095" s="36"/>
    </row>
    <row r="1096" spans="2:70" ht="15" customHeight="1">
      <c r="B1096" s="48">
        <v>1260</v>
      </c>
      <c r="C1096" s="48" t="s">
        <v>1703</v>
      </c>
      <c r="D1096" s="108">
        <v>1822</v>
      </c>
      <c r="E1096" s="109" t="s">
        <v>2508</v>
      </c>
      <c r="F1096" s="109" t="s">
        <v>1819</v>
      </c>
      <c r="G1096" s="109" t="s">
        <v>266</v>
      </c>
      <c r="H1096" s="108" t="s">
        <v>279</v>
      </c>
      <c r="I1096" s="108" t="s">
        <v>2856</v>
      </c>
      <c r="J1096" s="108" t="s">
        <v>2852</v>
      </c>
      <c r="K1096" s="108" t="s">
        <v>2859</v>
      </c>
      <c r="L1096" s="108">
        <v>11</v>
      </c>
      <c r="M1096" s="110" t="s">
        <v>2617</v>
      </c>
      <c r="N1096" s="109" t="s">
        <v>1729</v>
      </c>
      <c r="O1096" s="109" t="s">
        <v>519</v>
      </c>
      <c r="P1096" s="109" t="s">
        <v>113</v>
      </c>
      <c r="Q1096" s="111">
        <v>1</v>
      </c>
      <c r="R1096" s="111"/>
      <c r="S1096" s="111"/>
      <c r="T1096" s="109" t="s">
        <v>7</v>
      </c>
      <c r="U1096" s="108">
        <v>1</v>
      </c>
      <c r="V1096" s="109">
        <v>1990</v>
      </c>
      <c r="W1096" s="108">
        <f>IF(Table1[[#This Row],[ExpenditureDetails1]]=2010,1,(2010-Table1[[#This Row],[ExpenditureDetails1]]))</f>
        <v>20</v>
      </c>
      <c r="X1096" s="109">
        <v>0.35</v>
      </c>
      <c r="Y1096" s="174">
        <f>Table1[[#This Row],[ExpenditureDetails3]]*100000</f>
        <v>35000</v>
      </c>
      <c r="Z1096" s="174">
        <f>Table1[[#This Row],[ExpenditureDetails4]]/Table1[[#This Row],[Component detail 4]]</f>
        <v>35000</v>
      </c>
      <c r="AA1096" s="109">
        <v>2</v>
      </c>
      <c r="AB1096" s="109">
        <v>10</v>
      </c>
      <c r="AC1096" s="174">
        <f>IF(ISNUMBER([ExpenditureDetails4]),[ExpenditureDetails4]*HLOOKUP([ExpenditureDetails1],'Currency Conversion'!$A$6:$BE$45,19,FALSE),"No Data")</f>
        <v>136088.50944952224</v>
      </c>
      <c r="AD1096" s="174">
        <f>Table1[[#This Row],[Calculations1]]/exchange_rate_2010</f>
        <v>2976.1857282878327</v>
      </c>
      <c r="AE10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13608.850944952224</v>
      </c>
      <c r="AF1096" s="174">
        <f>Table1[[#This Row],[Calculations3]]/exchange_rate_2010</f>
        <v>297.61857282878327</v>
      </c>
      <c r="AG1096" s="110" t="s">
        <v>2847</v>
      </c>
      <c r="AH1096" s="53"/>
      <c r="BD1096" s="36"/>
      <c r="BE1096" s="36"/>
      <c r="BF1096" s="36"/>
      <c r="BG1096" s="36"/>
      <c r="BH1096" s="36"/>
      <c r="BI1096" s="36"/>
      <c r="BJ1096" s="36"/>
      <c r="BK1096" s="48"/>
      <c r="BL1096" s="36"/>
      <c r="BM1096" s="36"/>
      <c r="BN1096" s="36"/>
      <c r="BO1096" s="36"/>
      <c r="BP1096" s="36"/>
      <c r="BQ1096" s="36"/>
      <c r="BR1096" s="36"/>
    </row>
    <row r="1097" spans="2:70" ht="15" customHeight="1">
      <c r="B1097" s="48">
        <v>1261</v>
      </c>
      <c r="C1097" s="48" t="s">
        <v>1703</v>
      </c>
      <c r="D1097" s="108">
        <v>1822</v>
      </c>
      <c r="E1097" s="109" t="s">
        <v>2508</v>
      </c>
      <c r="F1097" s="109" t="s">
        <v>1819</v>
      </c>
      <c r="G1097" s="109" t="s">
        <v>266</v>
      </c>
      <c r="H1097" s="108" t="s">
        <v>279</v>
      </c>
      <c r="I1097" s="108" t="s">
        <v>2856</v>
      </c>
      <c r="J1097" s="108" t="s">
        <v>2852</v>
      </c>
      <c r="K1097" s="108" t="s">
        <v>2859</v>
      </c>
      <c r="L1097" s="108">
        <v>11</v>
      </c>
      <c r="M1097" s="110" t="s">
        <v>2617</v>
      </c>
      <c r="N1097" s="109" t="s">
        <v>1729</v>
      </c>
      <c r="O1097" s="109" t="s">
        <v>519</v>
      </c>
      <c r="P1097" s="109" t="s">
        <v>114</v>
      </c>
      <c r="Q1097" s="111">
        <v>1</v>
      </c>
      <c r="R1097" s="111"/>
      <c r="S1097" s="111"/>
      <c r="T1097" s="109" t="s">
        <v>7</v>
      </c>
      <c r="U1097" s="108">
        <v>1</v>
      </c>
      <c r="V1097" s="109">
        <v>1993</v>
      </c>
      <c r="W1097" s="108">
        <f>IF(Table1[[#This Row],[ExpenditureDetails1]]=2010,1,(2010-Table1[[#This Row],[ExpenditureDetails1]]))</f>
        <v>17</v>
      </c>
      <c r="X1097" s="109">
        <v>0.4</v>
      </c>
      <c r="Y1097" s="174">
        <f>Table1[[#This Row],[ExpenditureDetails3]]*100000</f>
        <v>40000</v>
      </c>
      <c r="Z1097" s="174">
        <f>Table1[[#This Row],[ExpenditureDetails4]]/Table1[[#This Row],[Component detail 4]]</f>
        <v>40000</v>
      </c>
      <c r="AA1097" s="109">
        <v>1</v>
      </c>
      <c r="AB1097" s="109">
        <v>10</v>
      </c>
      <c r="AC1097" s="174">
        <f>IF(ISNUMBER([ExpenditureDetails4]),[ExpenditureDetails4]*HLOOKUP([ExpenditureDetails1],'Currency Conversion'!$A$6:$BE$45,19,FALSE),"No Data")</f>
        <v>113378.51923372521</v>
      </c>
      <c r="AD1097" s="174">
        <f>Table1[[#This Row],[Calculations1]]/exchange_rate_2010</f>
        <v>2479.5299191882295</v>
      </c>
      <c r="AE10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11337.85192337252</v>
      </c>
      <c r="AF1097" s="174">
        <f>Table1[[#This Row],[Calculations3]]/exchange_rate_2010</f>
        <v>247.95299191882293</v>
      </c>
      <c r="AG1097" s="110" t="s">
        <v>2847</v>
      </c>
      <c r="AH1097" s="53"/>
      <c r="BD1097" s="36"/>
      <c r="BE1097" s="36"/>
      <c r="BF1097" s="36"/>
      <c r="BG1097" s="36"/>
      <c r="BH1097" s="36"/>
      <c r="BI1097" s="36"/>
      <c r="BJ1097" s="36"/>
      <c r="BK1097" s="48"/>
      <c r="BL1097" s="36"/>
      <c r="BM1097" s="36"/>
      <c r="BN1097" s="36"/>
      <c r="BO1097" s="36"/>
      <c r="BP1097" s="36"/>
      <c r="BQ1097" s="36"/>
      <c r="BR1097" s="36"/>
    </row>
    <row r="1098" spans="2:70" ht="15" customHeight="1">
      <c r="B1098" s="48">
        <v>1262</v>
      </c>
      <c r="C1098" s="48" t="s">
        <v>1703</v>
      </c>
      <c r="D1098" s="108">
        <v>1822</v>
      </c>
      <c r="E1098" s="109" t="s">
        <v>2508</v>
      </c>
      <c r="F1098" s="109" t="s">
        <v>1819</v>
      </c>
      <c r="G1098" s="109" t="s">
        <v>266</v>
      </c>
      <c r="H1098" s="108" t="s">
        <v>279</v>
      </c>
      <c r="I1098" s="108" t="s">
        <v>2856</v>
      </c>
      <c r="J1098" s="108" t="s">
        <v>2852</v>
      </c>
      <c r="K1098" s="108" t="s">
        <v>2859</v>
      </c>
      <c r="L1098" s="108">
        <v>11</v>
      </c>
      <c r="M1098" s="110" t="s">
        <v>2617</v>
      </c>
      <c r="N1098" s="109" t="s">
        <v>1729</v>
      </c>
      <c r="O1098" s="109" t="s">
        <v>519</v>
      </c>
      <c r="P1098" s="109" t="s">
        <v>115</v>
      </c>
      <c r="Q1098" s="111">
        <v>1</v>
      </c>
      <c r="R1098" s="111"/>
      <c r="S1098" s="111"/>
      <c r="T1098" s="109" t="s">
        <v>7</v>
      </c>
      <c r="U1098" s="108">
        <v>1</v>
      </c>
      <c r="V1098" s="109">
        <v>2009</v>
      </c>
      <c r="W1098" s="108">
        <f>IF(Table1[[#This Row],[ExpenditureDetails1]]=2010,1,(2010-Table1[[#This Row],[ExpenditureDetails1]]))</f>
        <v>1</v>
      </c>
      <c r="X1098" s="109">
        <v>0.45</v>
      </c>
      <c r="Y1098" s="174">
        <f>Table1[[#This Row],[ExpenditureDetails3]]*100000</f>
        <v>45000</v>
      </c>
      <c r="Z1098" s="174">
        <f>Table1[[#This Row],[ExpenditureDetails4]]/Table1[[#This Row],[Component detail 4]]</f>
        <v>45000</v>
      </c>
      <c r="AA1098" s="109">
        <v>1</v>
      </c>
      <c r="AB1098" s="109">
        <v>10</v>
      </c>
      <c r="AC1098" s="174">
        <f>IF(ISNUMBER([ExpenditureDetails4]),[ExpenditureDetails4]*HLOOKUP([ExpenditureDetails1],'Currency Conversion'!$A$6:$BE$45,19,FALSE),"No Data")</f>
        <v>48393.731245663235</v>
      </c>
      <c r="AD1098" s="174">
        <f>Table1[[#This Row],[Calculations1]]/exchange_rate_2010</f>
        <v>1058.3460194731783</v>
      </c>
      <c r="AE10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4839.3731245663239</v>
      </c>
      <c r="AF1098" s="174">
        <f>Table1[[#This Row],[Calculations3]]/exchange_rate_2010</f>
        <v>105.83460194731784</v>
      </c>
      <c r="AG1098" s="110" t="s">
        <v>2847</v>
      </c>
      <c r="AH1098" s="53"/>
      <c r="BD1098" s="36"/>
      <c r="BE1098" s="36"/>
      <c r="BF1098" s="36"/>
      <c r="BG1098" s="36"/>
      <c r="BH1098" s="36"/>
      <c r="BI1098" s="36"/>
      <c r="BJ1098" s="36"/>
      <c r="BK1098" s="48"/>
      <c r="BL1098" s="36"/>
      <c r="BM1098" s="36"/>
      <c r="BN1098" s="36"/>
      <c r="BO1098" s="36"/>
      <c r="BP1098" s="36"/>
      <c r="BQ1098" s="36"/>
      <c r="BR1098" s="36"/>
    </row>
    <row r="1099" spans="2:70" ht="15" customHeight="1">
      <c r="B1099" s="48">
        <v>1263</v>
      </c>
      <c r="C1099" s="48" t="s">
        <v>1703</v>
      </c>
      <c r="D1099" s="108">
        <v>1822</v>
      </c>
      <c r="E1099" s="109" t="s">
        <v>2508</v>
      </c>
      <c r="F1099" s="109" t="s">
        <v>1819</v>
      </c>
      <c r="G1099" s="109" t="s">
        <v>266</v>
      </c>
      <c r="H1099" s="108" t="s">
        <v>279</v>
      </c>
      <c r="I1099" s="108" t="s">
        <v>2856</v>
      </c>
      <c r="J1099" s="108" t="s">
        <v>2852</v>
      </c>
      <c r="K1099" s="108" t="s">
        <v>2859</v>
      </c>
      <c r="L1099" s="108">
        <v>11</v>
      </c>
      <c r="M1099" s="110" t="s">
        <v>2617</v>
      </c>
      <c r="N1099" s="109" t="s">
        <v>1729</v>
      </c>
      <c r="O1099" s="109" t="s">
        <v>519</v>
      </c>
      <c r="P1099" s="109" t="s">
        <v>116</v>
      </c>
      <c r="Q1099" s="111">
        <v>1</v>
      </c>
      <c r="R1099" s="111"/>
      <c r="S1099" s="111"/>
      <c r="T1099" s="109" t="s">
        <v>7</v>
      </c>
      <c r="U1099" s="108">
        <v>1</v>
      </c>
      <c r="V1099" s="109">
        <v>1989</v>
      </c>
      <c r="W1099" s="108">
        <f>IF(Table1[[#This Row],[ExpenditureDetails1]]=2010,1,(2010-Table1[[#This Row],[ExpenditureDetails1]]))</f>
        <v>21</v>
      </c>
      <c r="X1099" s="109">
        <v>0.35</v>
      </c>
      <c r="Y1099" s="174">
        <f>Table1[[#This Row],[ExpenditureDetails3]]*100000</f>
        <v>35000</v>
      </c>
      <c r="Z1099" s="174">
        <f>Table1[[#This Row],[ExpenditureDetails4]]/Table1[[#This Row],[Component detail 4]]</f>
        <v>35000</v>
      </c>
      <c r="AA1099" s="109">
        <v>1</v>
      </c>
      <c r="AB1099" s="109">
        <v>10</v>
      </c>
      <c r="AC1099" s="174">
        <f>IF(ISNUMBER([ExpenditureDetails4]),[ExpenditureDetails4]*HLOOKUP([ExpenditureDetails1],'Currency Conversion'!$A$6:$BE$45,19,FALSE),"No Data")</f>
        <v>147552.50025511847</v>
      </c>
      <c r="AD1099" s="174">
        <f>Table1[[#This Row],[Calculations1]]/exchange_rate_2010</f>
        <v>3226.8973127033692</v>
      </c>
      <c r="AE10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14755.250025511847</v>
      </c>
      <c r="AF1099" s="174">
        <f>Table1[[#This Row],[Calculations3]]/exchange_rate_2010</f>
        <v>322.68973127033689</v>
      </c>
      <c r="AG1099" s="110" t="s">
        <v>2847</v>
      </c>
      <c r="AH1099" s="53"/>
      <c r="BD1099" s="36"/>
      <c r="BE1099" s="36"/>
      <c r="BF1099" s="36"/>
      <c r="BG1099" s="36"/>
      <c r="BH1099" s="36"/>
      <c r="BI1099" s="36"/>
      <c r="BJ1099" s="36"/>
      <c r="BK1099" s="48"/>
      <c r="BL1099" s="36"/>
      <c r="BM1099" s="36"/>
      <c r="BN1099" s="36"/>
      <c r="BO1099" s="36"/>
      <c r="BP1099" s="36"/>
      <c r="BQ1099" s="36"/>
      <c r="BR1099" s="36"/>
    </row>
    <row r="1100" spans="2:70" ht="15" customHeight="1">
      <c r="B1100" s="48">
        <v>1264</v>
      </c>
      <c r="C1100" s="48" t="s">
        <v>1703</v>
      </c>
      <c r="D1100" s="108">
        <v>1822</v>
      </c>
      <c r="E1100" s="109" t="s">
        <v>2508</v>
      </c>
      <c r="F1100" s="109" t="s">
        <v>1819</v>
      </c>
      <c r="G1100" s="109" t="s">
        <v>266</v>
      </c>
      <c r="H1100" s="108" t="s">
        <v>279</v>
      </c>
      <c r="I1100" s="108" t="s">
        <v>2856</v>
      </c>
      <c r="J1100" s="108" t="s">
        <v>2852</v>
      </c>
      <c r="K1100" s="108" t="s">
        <v>2859</v>
      </c>
      <c r="L1100" s="108">
        <v>11</v>
      </c>
      <c r="M1100" s="110" t="s">
        <v>2617</v>
      </c>
      <c r="N1100" s="109" t="s">
        <v>1729</v>
      </c>
      <c r="O1100" s="109" t="s">
        <v>519</v>
      </c>
      <c r="P1100" s="109" t="s">
        <v>117</v>
      </c>
      <c r="Q1100" s="111">
        <v>1</v>
      </c>
      <c r="R1100" s="111"/>
      <c r="S1100" s="111"/>
      <c r="T1100" s="109" t="s">
        <v>7</v>
      </c>
      <c r="U1100" s="108">
        <v>1</v>
      </c>
      <c r="V1100" s="109">
        <v>1980</v>
      </c>
      <c r="W1100" s="108">
        <f>IF(Table1[[#This Row],[ExpenditureDetails1]]=2010,1,(2010-Table1[[#This Row],[ExpenditureDetails1]]))</f>
        <v>30</v>
      </c>
      <c r="X1100" s="109">
        <v>0.3</v>
      </c>
      <c r="Y1100" s="174">
        <f>Table1[[#This Row],[ExpenditureDetails3]]*100000</f>
        <v>30000</v>
      </c>
      <c r="Z1100" s="174">
        <f>Table1[[#This Row],[ExpenditureDetails4]]/Table1[[#This Row],[Component detail 4]]</f>
        <v>30000</v>
      </c>
      <c r="AA1100" s="109">
        <v>1</v>
      </c>
      <c r="AB1100" s="109">
        <v>10</v>
      </c>
      <c r="AC1100" s="174">
        <f>IF(ISNUMBER([ExpenditureDetails4]),[ExpenditureDetails4]*HLOOKUP([ExpenditureDetails1],'Currency Conversion'!$A$6:$BE$45,19,FALSE),"No Data")</f>
        <v>268203.50942848844</v>
      </c>
      <c r="AD1100" s="174">
        <f>Table1[[#This Row],[Calculations1]]/exchange_rate_2010</f>
        <v>5865.4728475357015</v>
      </c>
      <c r="AE11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26820.350942848843</v>
      </c>
      <c r="AF1100" s="174">
        <f>Table1[[#This Row],[Calculations3]]/exchange_rate_2010</f>
        <v>586.54728475357012</v>
      </c>
      <c r="AG1100" s="110" t="s">
        <v>2847</v>
      </c>
      <c r="AH1100" s="53"/>
      <c r="BD1100" s="36"/>
      <c r="BE1100" s="36"/>
      <c r="BF1100" s="36"/>
      <c r="BG1100" s="36"/>
      <c r="BH1100" s="36"/>
      <c r="BI1100" s="36"/>
      <c r="BJ1100" s="36"/>
      <c r="BK1100" s="48"/>
      <c r="BL1100" s="36"/>
      <c r="BM1100" s="36"/>
      <c r="BN1100" s="36"/>
      <c r="BO1100" s="36"/>
      <c r="BP1100" s="36"/>
      <c r="BQ1100" s="36"/>
      <c r="BR1100" s="36"/>
    </row>
    <row r="1101" spans="2:70" ht="15" customHeight="1">
      <c r="B1101" s="48">
        <v>1265</v>
      </c>
      <c r="C1101" s="48" t="s">
        <v>1703</v>
      </c>
      <c r="D1101" s="108">
        <v>1822</v>
      </c>
      <c r="E1101" s="109" t="s">
        <v>2508</v>
      </c>
      <c r="F1101" s="109" t="s">
        <v>1819</v>
      </c>
      <c r="G1101" s="109" t="s">
        <v>266</v>
      </c>
      <c r="H1101" s="108" t="s">
        <v>279</v>
      </c>
      <c r="I1101" s="108" t="s">
        <v>2856</v>
      </c>
      <c r="J1101" s="108" t="s">
        <v>2852</v>
      </c>
      <c r="K1101" s="108" t="s">
        <v>2859</v>
      </c>
      <c r="L1101" s="108">
        <v>11</v>
      </c>
      <c r="M1101" s="110" t="s">
        <v>2617</v>
      </c>
      <c r="N1101" s="109" t="s">
        <v>1729</v>
      </c>
      <c r="O1101" s="109" t="s">
        <v>519</v>
      </c>
      <c r="P1101" s="109" t="s">
        <v>121</v>
      </c>
      <c r="Q1101" s="111">
        <v>1</v>
      </c>
      <c r="R1101" s="111"/>
      <c r="S1101" s="111"/>
      <c r="T1101" s="109" t="s">
        <v>7</v>
      </c>
      <c r="U1101" s="108">
        <v>1</v>
      </c>
      <c r="V1101" s="109">
        <v>2002</v>
      </c>
      <c r="W1101" s="108">
        <f>IF(Table1[[#This Row],[ExpenditureDetails1]]=2010,1,(2010-Table1[[#This Row],[ExpenditureDetails1]]))</f>
        <v>8</v>
      </c>
      <c r="X1101" s="109">
        <v>0.4</v>
      </c>
      <c r="Y1101" s="174">
        <f>Table1[[#This Row],[ExpenditureDetails3]]*100000</f>
        <v>40000</v>
      </c>
      <c r="Z1101" s="174">
        <f>Table1[[#This Row],[ExpenditureDetails4]]/Table1[[#This Row],[Component detail 4]]</f>
        <v>40000</v>
      </c>
      <c r="AA1101" s="109">
        <v>1</v>
      </c>
      <c r="AB1101" s="109">
        <v>10</v>
      </c>
      <c r="AC1101" s="174">
        <f>IF(ISNUMBER([ExpenditureDetails4]),[ExpenditureDetails4]*HLOOKUP([ExpenditureDetails1],'Currency Conversion'!$A$6:$BE$45,19,FALSE),"No Data")</f>
        <v>62870.207684931898</v>
      </c>
      <c r="AD1101" s="174">
        <f>Table1[[#This Row],[Calculations1]]/exchange_rate_2010</f>
        <v>1374.9391157509162</v>
      </c>
      <c r="AE11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6287.0207684931902</v>
      </c>
      <c r="AF1101" s="174">
        <f>Table1[[#This Row],[Calculations3]]/exchange_rate_2010</f>
        <v>137.49391157509163</v>
      </c>
      <c r="AG1101" s="110" t="s">
        <v>2847</v>
      </c>
      <c r="AH1101" s="53"/>
      <c r="BD1101" s="36"/>
      <c r="BE1101" s="36"/>
      <c r="BF1101" s="36"/>
      <c r="BG1101" s="36"/>
      <c r="BH1101" s="36"/>
      <c r="BI1101" s="36"/>
      <c r="BJ1101" s="36"/>
      <c r="BK1101" s="48"/>
      <c r="BL1101" s="36"/>
      <c r="BM1101" s="36"/>
      <c r="BN1101" s="36"/>
      <c r="BO1101" s="36"/>
      <c r="BP1101" s="36"/>
      <c r="BQ1101" s="36"/>
      <c r="BR1101" s="36"/>
    </row>
    <row r="1102" spans="2:70" ht="15" customHeight="1">
      <c r="B1102" s="48">
        <v>1266</v>
      </c>
      <c r="C1102" s="48" t="s">
        <v>1703</v>
      </c>
      <c r="D1102" s="108">
        <v>1822</v>
      </c>
      <c r="E1102" s="109" t="s">
        <v>2508</v>
      </c>
      <c r="F1102" s="109" t="s">
        <v>1819</v>
      </c>
      <c r="G1102" s="109" t="s">
        <v>266</v>
      </c>
      <c r="H1102" s="108" t="s">
        <v>279</v>
      </c>
      <c r="I1102" s="108" t="s">
        <v>2856</v>
      </c>
      <c r="J1102" s="108" t="s">
        <v>2852</v>
      </c>
      <c r="K1102" s="108" t="s">
        <v>2859</v>
      </c>
      <c r="L1102" s="108">
        <v>11</v>
      </c>
      <c r="M1102" s="110" t="s">
        <v>2617</v>
      </c>
      <c r="N1102" s="109" t="s">
        <v>1729</v>
      </c>
      <c r="O1102" s="109" t="s">
        <v>519</v>
      </c>
      <c r="P1102" s="109" t="s">
        <v>122</v>
      </c>
      <c r="Q1102" s="111">
        <v>1</v>
      </c>
      <c r="R1102" s="111"/>
      <c r="S1102" s="111"/>
      <c r="T1102" s="109" t="s">
        <v>7</v>
      </c>
      <c r="U1102" s="108">
        <v>1</v>
      </c>
      <c r="V1102" s="109">
        <v>2006</v>
      </c>
      <c r="W1102" s="108">
        <f>IF(Table1[[#This Row],[ExpenditureDetails1]]=2010,1,(2010-Table1[[#This Row],[ExpenditureDetails1]]))</f>
        <v>4</v>
      </c>
      <c r="X1102" s="109">
        <v>0.4</v>
      </c>
      <c r="Y1102" s="174">
        <f>Table1[[#This Row],[ExpenditureDetails3]]*100000</f>
        <v>40000</v>
      </c>
      <c r="Z1102" s="174">
        <f>Table1[[#This Row],[ExpenditureDetails4]]/Table1[[#This Row],[Component detail 4]]</f>
        <v>40000</v>
      </c>
      <c r="AA1102" s="109">
        <v>1</v>
      </c>
      <c r="AB1102" s="109">
        <v>10</v>
      </c>
      <c r="AC1102" s="174">
        <f>IF(ISNUMBER([ExpenditureDetails4]),[ExpenditureDetails4]*HLOOKUP([ExpenditureDetails1],'Currency Conversion'!$A$6:$BE$45,19,FALSE),"No Data")</f>
        <v>51649.821779874925</v>
      </c>
      <c r="AD1102" s="174">
        <f>Table1[[#This Row],[Calculations1]]/exchange_rate_2010</f>
        <v>1129.5550452545092</v>
      </c>
      <c r="AE11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5164.9821779874928</v>
      </c>
      <c r="AF1102" s="174">
        <f>Table1[[#This Row],[Calculations3]]/exchange_rate_2010</f>
        <v>112.95550452545093</v>
      </c>
      <c r="AG1102" s="110" t="s">
        <v>2847</v>
      </c>
      <c r="AH1102" s="53"/>
      <c r="BD1102" s="36"/>
      <c r="BE1102" s="36"/>
      <c r="BF1102" s="36"/>
      <c r="BG1102" s="36"/>
      <c r="BH1102" s="36"/>
      <c r="BI1102" s="36"/>
      <c r="BJ1102" s="36"/>
      <c r="BK1102" s="48"/>
      <c r="BL1102" s="36"/>
      <c r="BM1102" s="36"/>
      <c r="BN1102" s="36"/>
      <c r="BO1102" s="36"/>
      <c r="BP1102" s="36"/>
      <c r="BQ1102" s="36"/>
      <c r="BR1102" s="36"/>
    </row>
    <row r="1103" spans="2:70" ht="15" customHeight="1">
      <c r="B1103" s="48">
        <v>1267</v>
      </c>
      <c r="C1103" s="48" t="s">
        <v>1703</v>
      </c>
      <c r="D1103" s="108">
        <v>1822</v>
      </c>
      <c r="E1103" s="109" t="s">
        <v>2508</v>
      </c>
      <c r="F1103" s="109" t="s">
        <v>1819</v>
      </c>
      <c r="G1103" s="109" t="s">
        <v>266</v>
      </c>
      <c r="H1103" s="108" t="s">
        <v>279</v>
      </c>
      <c r="I1103" s="108" t="s">
        <v>2856</v>
      </c>
      <c r="J1103" s="108" t="s">
        <v>2852</v>
      </c>
      <c r="K1103" s="108" t="s">
        <v>2859</v>
      </c>
      <c r="L1103" s="108">
        <v>11</v>
      </c>
      <c r="M1103" s="110" t="s">
        <v>2617</v>
      </c>
      <c r="N1103" s="109" t="s">
        <v>1729</v>
      </c>
      <c r="O1103" s="109" t="s">
        <v>519</v>
      </c>
      <c r="P1103" s="109" t="s">
        <v>123</v>
      </c>
      <c r="Q1103" s="111">
        <v>1</v>
      </c>
      <c r="R1103" s="111"/>
      <c r="S1103" s="111"/>
      <c r="T1103" s="109" t="s">
        <v>7</v>
      </c>
      <c r="U1103" s="108">
        <v>1</v>
      </c>
      <c r="V1103" s="109">
        <v>2004</v>
      </c>
      <c r="W1103" s="108">
        <f>IF(Table1[[#This Row],[ExpenditureDetails1]]=2010,1,(2010-Table1[[#This Row],[ExpenditureDetails1]]))</f>
        <v>6</v>
      </c>
      <c r="X1103" s="109">
        <v>0.35</v>
      </c>
      <c r="Y1103" s="174">
        <f>Table1[[#This Row],[ExpenditureDetails3]]*100000</f>
        <v>35000</v>
      </c>
      <c r="Z1103" s="174">
        <f>Table1[[#This Row],[ExpenditureDetails4]]/Table1[[#This Row],[Component detail 4]]</f>
        <v>35000</v>
      </c>
      <c r="AA1103" s="109">
        <v>1</v>
      </c>
      <c r="AB1103" s="109">
        <v>10</v>
      </c>
      <c r="AC1103" s="174">
        <f>IF(ISNUMBER([ExpenditureDetails4]),[ExpenditureDetails4]*HLOOKUP([ExpenditureDetails1],'Currency Conversion'!$A$6:$BE$45,19,FALSE),"No Data")</f>
        <v>51179.671533303452</v>
      </c>
      <c r="AD1103" s="174">
        <f>Table1[[#This Row],[Calculations1]]/exchange_rate_2010</f>
        <v>1119.2731011017149</v>
      </c>
      <c r="AE11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1103" s="174">
        <f>Table1[[#This Row],[Calculations3]]/exchange_rate_2010</f>
        <v>111.92731011017149</v>
      </c>
      <c r="AG1103" s="110" t="s">
        <v>2847</v>
      </c>
      <c r="AH1103" s="53"/>
      <c r="BD1103" s="36"/>
      <c r="BE1103" s="36"/>
      <c r="BF1103" s="36"/>
      <c r="BG1103" s="36"/>
      <c r="BH1103" s="36"/>
      <c r="BI1103" s="36"/>
      <c r="BJ1103" s="36"/>
      <c r="BK1103" s="48"/>
      <c r="BL1103" s="36"/>
      <c r="BM1103" s="36"/>
      <c r="BN1103" s="36"/>
      <c r="BO1103" s="36"/>
      <c r="BP1103" s="36"/>
      <c r="BQ1103" s="36"/>
      <c r="BR1103" s="36"/>
    </row>
    <row r="1104" spans="2:70" ht="15" customHeight="1">
      <c r="B1104" s="48">
        <v>1268</v>
      </c>
      <c r="C1104" s="48" t="s">
        <v>1703</v>
      </c>
      <c r="D1104" s="108">
        <v>1822</v>
      </c>
      <c r="E1104" s="109" t="s">
        <v>2508</v>
      </c>
      <c r="F1104" s="109" t="s">
        <v>1819</v>
      </c>
      <c r="G1104" s="109" t="s">
        <v>266</v>
      </c>
      <c r="H1104" s="108" t="s">
        <v>279</v>
      </c>
      <c r="I1104" s="108" t="s">
        <v>2856</v>
      </c>
      <c r="J1104" s="108" t="s">
        <v>2852</v>
      </c>
      <c r="K1104" s="108" t="s">
        <v>2859</v>
      </c>
      <c r="L1104" s="108">
        <v>11</v>
      </c>
      <c r="M1104" s="110" t="s">
        <v>2617</v>
      </c>
      <c r="N1104" s="111" t="s">
        <v>1729</v>
      </c>
      <c r="O1104" s="111" t="s">
        <v>210</v>
      </c>
      <c r="P1104" s="111" t="s">
        <v>281</v>
      </c>
      <c r="Q1104" s="111">
        <v>1</v>
      </c>
      <c r="R1104" s="111"/>
      <c r="S1104" s="111"/>
      <c r="T1104" s="109" t="s">
        <v>7</v>
      </c>
      <c r="U1104" s="108">
        <v>1</v>
      </c>
      <c r="V1104" s="109">
        <v>2000</v>
      </c>
      <c r="W1104" s="108">
        <f>IF(Table1[[#This Row],[ExpenditureDetails1]]=2010,1,(2010-Table1[[#This Row],[ExpenditureDetails1]]))</f>
        <v>10</v>
      </c>
      <c r="X1104" s="109">
        <v>0.4</v>
      </c>
      <c r="Y1104" s="174">
        <f>Table1[[#This Row],[ExpenditureDetails3]]*100000</f>
        <v>40000</v>
      </c>
      <c r="Z1104" s="174">
        <f>Table1[[#This Row],[ExpenditureDetails4]]/Table1[[#This Row],[Component detail 4]]</f>
        <v>40000</v>
      </c>
      <c r="AA1104" s="109">
        <v>1</v>
      </c>
      <c r="AB1104" s="109">
        <v>10</v>
      </c>
      <c r="AC1104" s="174">
        <f>IF(ISNUMBER([ExpenditureDetails4]),[ExpenditureDetails4]*HLOOKUP([ExpenditureDetails1],'Currency Conversion'!$A$6:$BE$45,19,FALSE),"No Data")</f>
        <v>67057.396178125055</v>
      </c>
      <c r="AD1104" s="174">
        <f>Table1[[#This Row],[Calculations1]]/exchange_rate_2010</f>
        <v>1466.510775147442</v>
      </c>
      <c r="AE11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6705.7396178125055</v>
      </c>
      <c r="AF1104" s="174">
        <f>Table1[[#This Row],[Calculations3]]/exchange_rate_2010</f>
        <v>146.6510775147442</v>
      </c>
      <c r="AG1104" s="110" t="s">
        <v>2847</v>
      </c>
      <c r="AH1104" s="53"/>
      <c r="BD1104" s="36"/>
      <c r="BE1104" s="36"/>
      <c r="BF1104" s="36"/>
      <c r="BG1104" s="36"/>
      <c r="BH1104" s="36"/>
      <c r="BI1104" s="36"/>
      <c r="BJ1104" s="36"/>
      <c r="BK1104" s="48"/>
      <c r="BL1104" s="36"/>
      <c r="BM1104" s="36"/>
      <c r="BN1104" s="36"/>
      <c r="BO1104" s="36"/>
      <c r="BP1104" s="36"/>
      <c r="BQ1104" s="36"/>
      <c r="BR1104" s="36"/>
    </row>
    <row r="1105" spans="2:70" ht="15" customHeight="1">
      <c r="B1105" s="48">
        <v>1269</v>
      </c>
      <c r="C1105" s="48" t="s">
        <v>1703</v>
      </c>
      <c r="D1105" s="108">
        <v>1822</v>
      </c>
      <c r="E1105" s="109" t="s">
        <v>2508</v>
      </c>
      <c r="F1105" s="109" t="s">
        <v>1819</v>
      </c>
      <c r="G1105" s="109" t="s">
        <v>266</v>
      </c>
      <c r="H1105" s="108" t="s">
        <v>279</v>
      </c>
      <c r="I1105" s="108" t="s">
        <v>2856</v>
      </c>
      <c r="J1105" s="108" t="s">
        <v>2852</v>
      </c>
      <c r="K1105" s="108" t="s">
        <v>2859</v>
      </c>
      <c r="L1105" s="108">
        <v>11</v>
      </c>
      <c r="M1105" s="110" t="s">
        <v>2617</v>
      </c>
      <c r="N1105" s="111" t="s">
        <v>1729</v>
      </c>
      <c r="O1105" s="111" t="s">
        <v>210</v>
      </c>
      <c r="P1105" s="111" t="s">
        <v>282</v>
      </c>
      <c r="Q1105" s="111">
        <v>1</v>
      </c>
      <c r="R1105" s="111"/>
      <c r="S1105" s="111"/>
      <c r="T1105" s="109" t="s">
        <v>7</v>
      </c>
      <c r="U1105" s="108">
        <v>1</v>
      </c>
      <c r="V1105" s="109">
        <v>2006</v>
      </c>
      <c r="W1105" s="108">
        <f>IF(Table1[[#This Row],[ExpenditureDetails1]]=2010,1,(2010-Table1[[#This Row],[ExpenditureDetails1]]))</f>
        <v>4</v>
      </c>
      <c r="X1105" s="109">
        <v>0.4</v>
      </c>
      <c r="Y1105" s="174">
        <f>Table1[[#This Row],[ExpenditureDetails3]]*100000</f>
        <v>40000</v>
      </c>
      <c r="Z1105" s="174">
        <f>Table1[[#This Row],[ExpenditureDetails4]]/Table1[[#This Row],[Component detail 4]]</f>
        <v>40000</v>
      </c>
      <c r="AA1105" s="109">
        <v>1</v>
      </c>
      <c r="AB1105" s="109">
        <v>10</v>
      </c>
      <c r="AC1105" s="174">
        <f>IF(ISNUMBER([ExpenditureDetails4]),[ExpenditureDetails4]*HLOOKUP([ExpenditureDetails1],'Currency Conversion'!$A$6:$BE$45,19,FALSE),"No Data")</f>
        <v>51649.821779874925</v>
      </c>
      <c r="AD1105" s="174">
        <f>Table1[[#This Row],[Calculations1]]/exchange_rate_2010</f>
        <v>1129.5550452545092</v>
      </c>
      <c r="AE11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5164.9821779874928</v>
      </c>
      <c r="AF1105" s="174">
        <f>Table1[[#This Row],[Calculations3]]/exchange_rate_2010</f>
        <v>112.95550452545093</v>
      </c>
      <c r="AG1105" s="110" t="s">
        <v>2847</v>
      </c>
      <c r="AH1105" s="53"/>
      <c r="BD1105" s="36"/>
      <c r="BE1105" s="36"/>
      <c r="BF1105" s="36"/>
      <c r="BG1105" s="36"/>
      <c r="BH1105" s="36"/>
      <c r="BI1105" s="36"/>
      <c r="BJ1105" s="36"/>
      <c r="BK1105" s="48"/>
      <c r="BL1105" s="36"/>
      <c r="BM1105" s="36"/>
      <c r="BN1105" s="36"/>
      <c r="BO1105" s="36"/>
      <c r="BP1105" s="36"/>
      <c r="BQ1105" s="36"/>
      <c r="BR1105" s="36"/>
    </row>
    <row r="1106" spans="2:70" ht="15" customHeight="1">
      <c r="B1106" s="48">
        <v>1270</v>
      </c>
      <c r="C1106" s="48" t="s">
        <v>1703</v>
      </c>
      <c r="D1106" s="108">
        <v>1822</v>
      </c>
      <c r="E1106" s="109" t="s">
        <v>2508</v>
      </c>
      <c r="F1106" s="109" t="s">
        <v>1819</v>
      </c>
      <c r="G1106" s="109" t="s">
        <v>266</v>
      </c>
      <c r="H1106" s="108" t="s">
        <v>279</v>
      </c>
      <c r="I1106" s="108" t="s">
        <v>2856</v>
      </c>
      <c r="J1106" s="108" t="s">
        <v>2852</v>
      </c>
      <c r="K1106" s="108" t="s">
        <v>2859</v>
      </c>
      <c r="L1106" s="108">
        <v>11</v>
      </c>
      <c r="M1106" s="110" t="s">
        <v>2617</v>
      </c>
      <c r="N1106" s="111" t="s">
        <v>1729</v>
      </c>
      <c r="O1106" s="111" t="s">
        <v>210</v>
      </c>
      <c r="P1106" s="111" t="s">
        <v>283</v>
      </c>
      <c r="Q1106" s="111">
        <v>1</v>
      </c>
      <c r="R1106" s="111"/>
      <c r="S1106" s="111"/>
      <c r="T1106" s="109" t="s">
        <v>7</v>
      </c>
      <c r="U1106" s="108">
        <v>1</v>
      </c>
      <c r="V1106" s="109">
        <v>1990</v>
      </c>
      <c r="W1106" s="108">
        <f>IF(Table1[[#This Row],[ExpenditureDetails1]]=2010,1,(2010-Table1[[#This Row],[ExpenditureDetails1]]))</f>
        <v>20</v>
      </c>
      <c r="X1106" s="109">
        <v>0.8</v>
      </c>
      <c r="Y1106" s="174">
        <f>Table1[[#This Row],[ExpenditureDetails3]]*100000</f>
        <v>80000</v>
      </c>
      <c r="Z1106" s="174">
        <f>Table1[[#This Row],[ExpenditureDetails4]]/Table1[[#This Row],[Component detail 4]]</f>
        <v>80000</v>
      </c>
      <c r="AA1106" s="109">
        <v>1</v>
      </c>
      <c r="AB1106" s="109">
        <v>10</v>
      </c>
      <c r="AC1106" s="174">
        <f>IF(ISNUMBER([ExpenditureDetails4]),[ExpenditureDetails4]*HLOOKUP([ExpenditureDetails1],'Currency Conversion'!$A$6:$BE$45,19,FALSE),"No Data")</f>
        <v>311059.45017033658</v>
      </c>
      <c r="AD1106" s="174">
        <f>Table1[[#This Row],[Calculations1]]/exchange_rate_2010</f>
        <v>6802.7102360864756</v>
      </c>
      <c r="AE11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31105.945017033657</v>
      </c>
      <c r="AF1106" s="174">
        <f>Table1[[#This Row],[Calculations3]]/exchange_rate_2010</f>
        <v>680.27102360864751</v>
      </c>
      <c r="AG1106" s="110" t="s">
        <v>2847</v>
      </c>
      <c r="AH1106" s="53"/>
      <c r="BD1106" s="36"/>
      <c r="BE1106" s="36"/>
      <c r="BF1106" s="36"/>
      <c r="BG1106" s="36"/>
      <c r="BH1106" s="36"/>
      <c r="BI1106" s="36"/>
      <c r="BJ1106" s="36"/>
      <c r="BK1106" s="48"/>
      <c r="BL1106" s="36"/>
      <c r="BM1106" s="36"/>
      <c r="BN1106" s="36"/>
      <c r="BO1106" s="36"/>
      <c r="BP1106" s="36"/>
      <c r="BQ1106" s="36"/>
      <c r="BR1106" s="36"/>
    </row>
    <row r="1107" spans="2:70" ht="15" customHeight="1">
      <c r="B1107" s="48">
        <v>1271</v>
      </c>
      <c r="C1107" s="48" t="s">
        <v>1703</v>
      </c>
      <c r="D1107" s="108">
        <v>1822</v>
      </c>
      <c r="E1107" s="109" t="s">
        <v>2508</v>
      </c>
      <c r="F1107" s="109" t="s">
        <v>1819</v>
      </c>
      <c r="G1107" s="109" t="s">
        <v>266</v>
      </c>
      <c r="H1107" s="108" t="s">
        <v>279</v>
      </c>
      <c r="I1107" s="108" t="s">
        <v>2856</v>
      </c>
      <c r="J1107" s="108" t="s">
        <v>2852</v>
      </c>
      <c r="K1107" s="108" t="s">
        <v>2859</v>
      </c>
      <c r="L1107" s="108">
        <v>11</v>
      </c>
      <c r="M1107" s="110" t="s">
        <v>2617</v>
      </c>
      <c r="N1107" s="109" t="s">
        <v>1712</v>
      </c>
      <c r="O1107" s="111"/>
      <c r="P1107" s="111" t="s">
        <v>212</v>
      </c>
      <c r="Q1107" s="111">
        <v>1</v>
      </c>
      <c r="R1107" s="111">
        <v>5</v>
      </c>
      <c r="S1107" s="111"/>
      <c r="T1107" s="109" t="s">
        <v>7</v>
      </c>
      <c r="U1107" s="108">
        <v>1</v>
      </c>
      <c r="V1107" s="109">
        <v>1998</v>
      </c>
      <c r="W1107" s="108">
        <f>IF(Table1[[#This Row],[ExpenditureDetails1]]=2010,1,(2010-Table1[[#This Row],[ExpenditureDetails1]]))</f>
        <v>12</v>
      </c>
      <c r="X1107" s="109">
        <v>0.5</v>
      </c>
      <c r="Y1107" s="174">
        <f>Table1[[#This Row],[ExpenditureDetails3]]*100000</f>
        <v>50000</v>
      </c>
      <c r="Z1107" s="174">
        <f>Table1[[#This Row],[ExpenditureDetails4]]/Table1[[#This Row],[Component detail 4]]</f>
        <v>50000</v>
      </c>
      <c r="AA1107" s="109">
        <v>1</v>
      </c>
      <c r="AB1107" s="109">
        <v>30</v>
      </c>
      <c r="AC1107" s="174">
        <f>IF(ISNUMBER([ExpenditureDetails4]),[ExpenditureDetails4]*HLOOKUP([ExpenditureDetails1],'Currency Conversion'!$A$6:$BE$45,19,FALSE),"No Data")</f>
        <v>93952.698449475211</v>
      </c>
      <c r="AD1107" s="174">
        <f>Table1[[#This Row],[Calculations1]]/exchange_rate_2010</f>
        <v>2054.6972069172011</v>
      </c>
      <c r="AE11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3131.756614982507</v>
      </c>
      <c r="AF1107" s="174">
        <f>Table1[[#This Row],[Calculations3]]/exchange_rate_2010</f>
        <v>68.489906897240047</v>
      </c>
      <c r="AG1107" s="110" t="s">
        <v>2847</v>
      </c>
      <c r="AH1107" s="53"/>
      <c r="BD1107" s="36"/>
      <c r="BE1107" s="36"/>
      <c r="BF1107" s="36"/>
      <c r="BG1107" s="36"/>
      <c r="BH1107" s="36"/>
      <c r="BI1107" s="36"/>
      <c r="BJ1107" s="36"/>
      <c r="BK1107" s="48"/>
      <c r="BL1107" s="36"/>
      <c r="BM1107" s="36"/>
      <c r="BN1107" s="36"/>
      <c r="BO1107" s="36"/>
      <c r="BP1107" s="36"/>
      <c r="BQ1107" s="36"/>
      <c r="BR1107" s="36"/>
    </row>
    <row r="1108" spans="2:70" ht="15" customHeight="1">
      <c r="B1108" s="48">
        <v>1272</v>
      </c>
      <c r="C1108" s="48" t="s">
        <v>1703</v>
      </c>
      <c r="D1108" s="108">
        <v>1822</v>
      </c>
      <c r="E1108" s="109" t="s">
        <v>2508</v>
      </c>
      <c r="F1108" s="109" t="s">
        <v>1819</v>
      </c>
      <c r="G1108" s="109" t="s">
        <v>266</v>
      </c>
      <c r="H1108" s="108" t="s">
        <v>279</v>
      </c>
      <c r="I1108" s="108" t="s">
        <v>2856</v>
      </c>
      <c r="J1108" s="108" t="s">
        <v>2852</v>
      </c>
      <c r="K1108" s="108" t="s">
        <v>2859</v>
      </c>
      <c r="L1108" s="108">
        <v>11</v>
      </c>
      <c r="M1108" s="110" t="s">
        <v>2617</v>
      </c>
      <c r="N1108" s="109" t="s">
        <v>1712</v>
      </c>
      <c r="O1108" s="111"/>
      <c r="P1108" s="111" t="s">
        <v>212</v>
      </c>
      <c r="Q1108" s="111">
        <v>1</v>
      </c>
      <c r="R1108" s="111">
        <v>5</v>
      </c>
      <c r="S1108" s="111"/>
      <c r="T1108" s="109" t="s">
        <v>7</v>
      </c>
      <c r="U1108" s="108">
        <v>1</v>
      </c>
      <c r="V1108" s="109">
        <v>2006</v>
      </c>
      <c r="W1108" s="108">
        <f>IF(Table1[[#This Row],[ExpenditureDetails1]]=2010,1,(2010-Table1[[#This Row],[ExpenditureDetails1]]))</f>
        <v>4</v>
      </c>
      <c r="X1108" s="109">
        <v>0.5</v>
      </c>
      <c r="Y1108" s="174">
        <f>Table1[[#This Row],[ExpenditureDetails3]]*100000</f>
        <v>50000</v>
      </c>
      <c r="Z1108" s="174">
        <f>Table1[[#This Row],[ExpenditureDetails4]]/Table1[[#This Row],[Component detail 4]]</f>
        <v>50000</v>
      </c>
      <c r="AA1108" s="109">
        <v>1</v>
      </c>
      <c r="AB1108" s="109">
        <v>30</v>
      </c>
      <c r="AC1108" s="174">
        <f>IF(ISNUMBER([ExpenditureDetails4]),[ExpenditureDetails4]*HLOOKUP([ExpenditureDetails1],'Currency Conversion'!$A$6:$BE$45,19,FALSE),"No Data")</f>
        <v>64562.277224843659</v>
      </c>
      <c r="AD1108" s="174">
        <f>Table1[[#This Row],[Calculations1]]/exchange_rate_2010</f>
        <v>1411.9438065681368</v>
      </c>
      <c r="AE11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2152.0759074947887</v>
      </c>
      <c r="AF1108" s="174">
        <f>Table1[[#This Row],[Calculations3]]/exchange_rate_2010</f>
        <v>47.064793552271226</v>
      </c>
      <c r="AG1108" s="110" t="s">
        <v>2847</v>
      </c>
      <c r="AH1108" s="53"/>
      <c r="BD1108" s="36"/>
      <c r="BE1108" s="36"/>
      <c r="BF1108" s="36"/>
      <c r="BG1108" s="36"/>
      <c r="BH1108" s="36"/>
      <c r="BI1108" s="36"/>
      <c r="BJ1108" s="36"/>
      <c r="BK1108" s="48"/>
      <c r="BL1108" s="36"/>
      <c r="BM1108" s="36"/>
      <c r="BN1108" s="36"/>
      <c r="BO1108" s="36"/>
      <c r="BP1108" s="36"/>
      <c r="BQ1108" s="36"/>
      <c r="BR1108" s="36"/>
    </row>
    <row r="1109" spans="2:70" ht="15" customHeight="1">
      <c r="B1109" s="48">
        <v>1273</v>
      </c>
      <c r="C1109" s="48" t="s">
        <v>1703</v>
      </c>
      <c r="D1109" s="108">
        <v>1822</v>
      </c>
      <c r="E1109" s="109" t="s">
        <v>2508</v>
      </c>
      <c r="F1109" s="109" t="s">
        <v>1819</v>
      </c>
      <c r="G1109" s="109" t="s">
        <v>266</v>
      </c>
      <c r="H1109" s="108" t="s">
        <v>279</v>
      </c>
      <c r="I1109" s="108" t="s">
        <v>2856</v>
      </c>
      <c r="J1109" s="108" t="s">
        <v>2852</v>
      </c>
      <c r="K1109" s="108" t="s">
        <v>2859</v>
      </c>
      <c r="L1109" s="108">
        <v>11</v>
      </c>
      <c r="M1109" s="110" t="s">
        <v>2617</v>
      </c>
      <c r="N1109" s="109" t="s">
        <v>1712</v>
      </c>
      <c r="O1109" s="111"/>
      <c r="P1109" s="111" t="s">
        <v>212</v>
      </c>
      <c r="Q1109" s="111">
        <v>1</v>
      </c>
      <c r="R1109" s="111">
        <v>5</v>
      </c>
      <c r="S1109" s="111"/>
      <c r="T1109" s="109" t="s">
        <v>7</v>
      </c>
      <c r="U1109" s="108">
        <v>1</v>
      </c>
      <c r="V1109" s="109">
        <v>1990</v>
      </c>
      <c r="W1109" s="108">
        <f>IF(Table1[[#This Row],[ExpenditureDetails1]]=2010,1,(2010-Table1[[#This Row],[ExpenditureDetails1]]))</f>
        <v>20</v>
      </c>
      <c r="X1109" s="109">
        <v>0.4</v>
      </c>
      <c r="Y1109" s="174">
        <f>Table1[[#This Row],[ExpenditureDetails3]]*100000</f>
        <v>40000</v>
      </c>
      <c r="Z1109" s="174">
        <f>Table1[[#This Row],[ExpenditureDetails4]]/Table1[[#This Row],[Component detail 4]]</f>
        <v>40000</v>
      </c>
      <c r="AA1109" s="109">
        <v>1</v>
      </c>
      <c r="AB1109" s="109">
        <v>30</v>
      </c>
      <c r="AC1109" s="174">
        <f>IF(ISNUMBER([ExpenditureDetails4]),[ExpenditureDetails4]*HLOOKUP([ExpenditureDetails1],'Currency Conversion'!$A$6:$BE$45,19,FALSE),"No Data")</f>
        <v>155529.72508516829</v>
      </c>
      <c r="AD1109" s="174">
        <f>Table1[[#This Row],[Calculations1]]/exchange_rate_2010</f>
        <v>3401.3551180432378</v>
      </c>
      <c r="AE11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5184.3241695056095</v>
      </c>
      <c r="AF1109" s="174">
        <f>Table1[[#This Row],[Calculations3]]/exchange_rate_2010</f>
        <v>113.37850393477459</v>
      </c>
      <c r="AG1109" s="110" t="s">
        <v>2847</v>
      </c>
      <c r="AH1109" s="53"/>
      <c r="BD1109" s="36"/>
      <c r="BE1109" s="36"/>
      <c r="BF1109" s="36"/>
      <c r="BG1109" s="36"/>
      <c r="BH1109" s="36"/>
      <c r="BI1109" s="36"/>
      <c r="BJ1109" s="36"/>
      <c r="BK1109" s="48"/>
      <c r="BL1109" s="36"/>
      <c r="BM1109" s="36"/>
      <c r="BN1109" s="36"/>
      <c r="BO1109" s="36"/>
      <c r="BP1109" s="36"/>
      <c r="BQ1109" s="36"/>
      <c r="BR1109" s="36"/>
    </row>
    <row r="1110" spans="2:70" ht="15" customHeight="1">
      <c r="B1110" s="48">
        <v>1274</v>
      </c>
      <c r="C1110" s="48" t="s">
        <v>1703</v>
      </c>
      <c r="D1110" s="108">
        <v>1822</v>
      </c>
      <c r="E1110" s="109" t="s">
        <v>2508</v>
      </c>
      <c r="F1110" s="109" t="s">
        <v>1819</v>
      </c>
      <c r="G1110" s="109" t="s">
        <v>266</v>
      </c>
      <c r="H1110" s="108" t="s">
        <v>279</v>
      </c>
      <c r="I1110" s="108" t="s">
        <v>2856</v>
      </c>
      <c r="J1110" s="108" t="s">
        <v>2852</v>
      </c>
      <c r="K1110" s="108" t="s">
        <v>2859</v>
      </c>
      <c r="L1110" s="108">
        <v>11</v>
      </c>
      <c r="M1110" s="110" t="s">
        <v>2617</v>
      </c>
      <c r="N1110" s="111" t="s">
        <v>1728</v>
      </c>
      <c r="O1110" s="111" t="s">
        <v>496</v>
      </c>
      <c r="P1110" s="111" t="s">
        <v>284</v>
      </c>
      <c r="Q1110" s="111">
        <v>8</v>
      </c>
      <c r="R1110" s="111"/>
      <c r="S1110" s="111"/>
      <c r="T1110" s="109" t="s">
        <v>7</v>
      </c>
      <c r="U1110" s="108">
        <v>1</v>
      </c>
      <c r="V1110" s="109">
        <v>2004</v>
      </c>
      <c r="W1110" s="108">
        <f>IF(Table1[[#This Row],[ExpenditureDetails1]]=2010,1,(2010-Table1[[#This Row],[ExpenditureDetails1]]))</f>
        <v>6</v>
      </c>
      <c r="X1110" s="109">
        <v>2</v>
      </c>
      <c r="Y1110" s="174">
        <f>Table1[[#This Row],[ExpenditureDetails3]]*100000</f>
        <v>200000</v>
      </c>
      <c r="Z1110" s="174">
        <f>Table1[[#This Row],[ExpenditureDetails4]]/Table1[[#This Row],[Component detail 4]]</f>
        <v>25000</v>
      </c>
      <c r="AA1110" s="109">
        <v>1</v>
      </c>
      <c r="AB1110" s="109">
        <v>30</v>
      </c>
      <c r="AC1110" s="174">
        <f>IF(ISNUMBER([ExpenditureDetails4]),[ExpenditureDetails4]*HLOOKUP([ExpenditureDetails1],'Currency Conversion'!$A$6:$BE$45,19,FALSE),"No Data")</f>
        <v>292455.26590459113</v>
      </c>
      <c r="AD1110" s="174">
        <f>Table1[[#This Row],[Calculations1]]/exchange_rate_2010</f>
        <v>6395.8462920097991</v>
      </c>
      <c r="AE11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9748.5088634863714</v>
      </c>
      <c r="AF1110" s="174">
        <f>Table1[[#This Row],[Calculations3]]/exchange_rate_2010</f>
        <v>213.19487640032665</v>
      </c>
      <c r="AG1110" s="110" t="s">
        <v>2847</v>
      </c>
      <c r="AH1110" s="53"/>
      <c r="BD1110" s="36"/>
      <c r="BE1110" s="36"/>
      <c r="BF1110" s="36"/>
      <c r="BG1110" s="36"/>
      <c r="BH1110" s="36"/>
      <c r="BI1110" s="36"/>
      <c r="BJ1110" s="36"/>
      <c r="BK1110" s="48"/>
      <c r="BL1110" s="36"/>
      <c r="BM1110" s="36"/>
      <c r="BN1110" s="36"/>
      <c r="BO1110" s="36"/>
      <c r="BP1110" s="36"/>
      <c r="BQ1110" s="36"/>
      <c r="BR1110" s="36"/>
    </row>
    <row r="1111" spans="2:70" ht="15" customHeight="1">
      <c r="B1111" s="48">
        <v>1275</v>
      </c>
      <c r="C1111" s="48" t="s">
        <v>1703</v>
      </c>
      <c r="D1111" s="108">
        <v>1822</v>
      </c>
      <c r="E1111" s="109" t="s">
        <v>2508</v>
      </c>
      <c r="F1111" s="109" t="s">
        <v>1819</v>
      </c>
      <c r="G1111" s="109" t="s">
        <v>266</v>
      </c>
      <c r="H1111" s="108" t="s">
        <v>279</v>
      </c>
      <c r="I1111" s="108" t="s">
        <v>2856</v>
      </c>
      <c r="J1111" s="108" t="s">
        <v>2852</v>
      </c>
      <c r="K1111" s="108" t="s">
        <v>2859</v>
      </c>
      <c r="L1111" s="108">
        <v>11</v>
      </c>
      <c r="M1111" s="110" t="s">
        <v>2617</v>
      </c>
      <c r="N1111" s="111" t="s">
        <v>1728</v>
      </c>
      <c r="O1111" s="111" t="s">
        <v>496</v>
      </c>
      <c r="P1111" s="111" t="s">
        <v>285</v>
      </c>
      <c r="Q1111" s="111">
        <v>2</v>
      </c>
      <c r="R1111" s="111">
        <v>10</v>
      </c>
      <c r="S1111" s="111"/>
      <c r="T1111" s="109" t="s">
        <v>7</v>
      </c>
      <c r="U1111" s="108">
        <v>1</v>
      </c>
      <c r="V1111" s="109">
        <v>1998</v>
      </c>
      <c r="W1111" s="108">
        <f>IF(Table1[[#This Row],[ExpenditureDetails1]]=2010,1,(2010-Table1[[#This Row],[ExpenditureDetails1]]))</f>
        <v>12</v>
      </c>
      <c r="X1111" s="109">
        <v>0.4</v>
      </c>
      <c r="Y1111" s="174">
        <f>Table1[[#This Row],[ExpenditureDetails3]]*100000</f>
        <v>40000</v>
      </c>
      <c r="Z1111" s="174">
        <f>Table1[[#This Row],[ExpenditureDetails4]]/Table1[[#This Row],[Component detail 4]]</f>
        <v>20000</v>
      </c>
      <c r="AA1111" s="109">
        <v>1</v>
      </c>
      <c r="AB1111" s="109">
        <v>30</v>
      </c>
      <c r="AC1111" s="174">
        <f>IF(ISNUMBER([ExpenditureDetails4]),[ExpenditureDetails4]*HLOOKUP([ExpenditureDetails1],'Currency Conversion'!$A$6:$BE$45,19,FALSE),"No Data")</f>
        <v>75162.158759580168</v>
      </c>
      <c r="AD1111" s="174">
        <f>Table1[[#This Row],[Calculations1]]/exchange_rate_2010</f>
        <v>1643.7577655337609</v>
      </c>
      <c r="AE11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2505.4052919860055</v>
      </c>
      <c r="AF1111" s="174">
        <f>Table1[[#This Row],[Calculations3]]/exchange_rate_2010</f>
        <v>54.791925517792031</v>
      </c>
      <c r="AG1111" s="110" t="s">
        <v>2847</v>
      </c>
      <c r="AH1111" s="53"/>
      <c r="BD1111" s="36"/>
      <c r="BE1111" s="36"/>
      <c r="BF1111" s="36"/>
      <c r="BG1111" s="36"/>
      <c r="BH1111" s="36"/>
      <c r="BI1111" s="36"/>
      <c r="BJ1111" s="36"/>
      <c r="BK1111" s="48"/>
      <c r="BL1111" s="36"/>
      <c r="BM1111" s="36"/>
      <c r="BN1111" s="36"/>
      <c r="BO1111" s="36"/>
      <c r="BP1111" s="36"/>
      <c r="BQ1111" s="36"/>
      <c r="BR1111" s="36"/>
    </row>
    <row r="1112" spans="2:70" ht="15" customHeight="1">
      <c r="B1112" s="48">
        <v>1276</v>
      </c>
      <c r="C1112" s="48" t="s">
        <v>1703</v>
      </c>
      <c r="D1112" s="108">
        <v>1822</v>
      </c>
      <c r="E1112" s="109" t="s">
        <v>2508</v>
      </c>
      <c r="F1112" s="109" t="s">
        <v>1819</v>
      </c>
      <c r="G1112" s="109" t="s">
        <v>266</v>
      </c>
      <c r="H1112" s="108" t="s">
        <v>279</v>
      </c>
      <c r="I1112" s="108" t="s">
        <v>2856</v>
      </c>
      <c r="J1112" s="108" t="s">
        <v>2852</v>
      </c>
      <c r="K1112" s="108" t="s">
        <v>2859</v>
      </c>
      <c r="L1112" s="108">
        <v>11</v>
      </c>
      <c r="M1112" s="110" t="s">
        <v>2617</v>
      </c>
      <c r="N1112" s="111" t="s">
        <v>364</v>
      </c>
      <c r="O1112" s="111" t="s">
        <v>2465</v>
      </c>
      <c r="P1112" s="111" t="s">
        <v>286</v>
      </c>
      <c r="Q1112" s="111">
        <v>1</v>
      </c>
      <c r="R1112" s="111">
        <v>1100</v>
      </c>
      <c r="S1112" s="111"/>
      <c r="T1112" s="109" t="s">
        <v>7</v>
      </c>
      <c r="U1112" s="108">
        <v>1</v>
      </c>
      <c r="V1112" s="109">
        <v>2008</v>
      </c>
      <c r="W1112" s="108">
        <f>IF(Table1[[#This Row],[ExpenditureDetails1]]=2010,1,(2010-Table1[[#This Row],[ExpenditureDetails1]]))</f>
        <v>2</v>
      </c>
      <c r="X1112" s="109">
        <v>2</v>
      </c>
      <c r="Y1112" s="174">
        <f>Table1[[#This Row],[ExpenditureDetails3]]*100000</f>
        <v>200000</v>
      </c>
      <c r="Z1112" s="174">
        <f>Table1[[#This Row],[ExpenditureDetails4]]/Table1[[#This Row],[Component detail 4]]</f>
        <v>200000</v>
      </c>
      <c r="AA1112" s="109">
        <v>1</v>
      </c>
      <c r="AB1112" s="109">
        <v>20</v>
      </c>
      <c r="AC1112" s="174">
        <f>IF(ISNUMBER([ExpenditureDetails4]),[ExpenditureDetails4]*HLOOKUP([ExpenditureDetails1],'Currency Conversion'!$A$6:$BE$45,19,FALSE),"No Data")</f>
        <v>229480.61662088227</v>
      </c>
      <c r="AD1112" s="174">
        <f>Table1[[#This Row],[Calculations1]]/exchange_rate_2010</f>
        <v>5018.6230921949382</v>
      </c>
      <c r="AE11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11474.030831044114</v>
      </c>
      <c r="AF1112" s="174">
        <f>Table1[[#This Row],[Calculations3]]/exchange_rate_2010</f>
        <v>250.93115460974693</v>
      </c>
      <c r="AG1112" s="110" t="s">
        <v>2847</v>
      </c>
      <c r="AH1112" s="53"/>
      <c r="BD1112" s="36"/>
      <c r="BE1112" s="36"/>
      <c r="BF1112" s="36"/>
      <c r="BG1112" s="36"/>
      <c r="BH1112" s="36"/>
      <c r="BI1112" s="36"/>
      <c r="BJ1112" s="36"/>
      <c r="BK1112" s="48"/>
      <c r="BL1112" s="36"/>
      <c r="BM1112" s="36"/>
      <c r="BN1112" s="36"/>
      <c r="BO1112" s="36"/>
      <c r="BP1112" s="36"/>
      <c r="BQ1112" s="36"/>
      <c r="BR1112" s="36"/>
    </row>
    <row r="1113" spans="2:70" ht="15" customHeight="1">
      <c r="B1113" s="48">
        <v>1277</v>
      </c>
      <c r="C1113" s="48" t="s">
        <v>1703</v>
      </c>
      <c r="D1113" s="108">
        <v>1822</v>
      </c>
      <c r="E1113" s="109" t="s">
        <v>2508</v>
      </c>
      <c r="F1113" s="109" t="s">
        <v>1819</v>
      </c>
      <c r="G1113" s="109" t="s">
        <v>266</v>
      </c>
      <c r="H1113" s="108" t="s">
        <v>279</v>
      </c>
      <c r="I1113" s="108" t="s">
        <v>2856</v>
      </c>
      <c r="J1113" s="108" t="s">
        <v>2852</v>
      </c>
      <c r="K1113" s="108" t="s">
        <v>2859</v>
      </c>
      <c r="L1113" s="108">
        <v>11</v>
      </c>
      <c r="M1113" s="110" t="s">
        <v>2617</v>
      </c>
      <c r="N1113" s="111" t="s">
        <v>20</v>
      </c>
      <c r="O1113" s="111" t="s">
        <v>2486</v>
      </c>
      <c r="P1113" s="111" t="s">
        <v>231</v>
      </c>
      <c r="Q1113" s="111">
        <v>1</v>
      </c>
      <c r="R1113" s="111"/>
      <c r="S1113" s="111"/>
      <c r="T1113" s="109" t="s">
        <v>7</v>
      </c>
      <c r="U1113" s="108">
        <v>1</v>
      </c>
      <c r="V1113" s="109">
        <v>2008</v>
      </c>
      <c r="W1113" s="108">
        <f>IF(Table1[[#This Row],[ExpenditureDetails1]]=2010,1,(2010-Table1[[#This Row],[ExpenditureDetails1]]))</f>
        <v>2</v>
      </c>
      <c r="X1113" s="109">
        <v>3.5</v>
      </c>
      <c r="Y1113" s="174">
        <f>Table1[[#This Row],[ExpenditureDetails3]]*100000</f>
        <v>350000</v>
      </c>
      <c r="Z1113" s="174">
        <f>Table1[[#This Row],[ExpenditureDetails4]]/Table1[[#This Row],[Component detail 4]]</f>
        <v>350000</v>
      </c>
      <c r="AA1113" s="109">
        <v>1</v>
      </c>
      <c r="AB1113" s="109">
        <v>10</v>
      </c>
      <c r="AC1113" s="174">
        <f>IF(ISNUMBER([ExpenditureDetails4]),[ExpenditureDetails4]*HLOOKUP([ExpenditureDetails1],'Currency Conversion'!$A$6:$BE$45,19,FALSE),"No Data")</f>
        <v>401591.07908654393</v>
      </c>
      <c r="AD1113" s="174">
        <f>Table1[[#This Row],[Calculations1]]/exchange_rate_2010</f>
        <v>8782.5904113411416</v>
      </c>
      <c r="AE11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40159.10790865439</v>
      </c>
      <c r="AF1113" s="174">
        <f>Table1[[#This Row],[Calculations3]]/exchange_rate_2010</f>
        <v>878.25904113411411</v>
      </c>
      <c r="AG1113" s="110" t="s">
        <v>2847</v>
      </c>
      <c r="AH1113" s="53"/>
      <c r="BD1113" s="36"/>
      <c r="BE1113" s="36"/>
      <c r="BF1113" s="36"/>
      <c r="BG1113" s="36"/>
      <c r="BH1113" s="36"/>
      <c r="BI1113" s="36"/>
      <c r="BJ1113" s="36"/>
      <c r="BK1113" s="48"/>
      <c r="BL1113" s="36"/>
      <c r="BM1113" s="36"/>
      <c r="BN1113" s="36"/>
      <c r="BO1113" s="36"/>
      <c r="BP1113" s="36"/>
      <c r="BQ1113" s="36"/>
      <c r="BR1113" s="36"/>
    </row>
    <row r="1114" spans="2:70" ht="15" customHeight="1">
      <c r="B1114" s="48">
        <v>1278</v>
      </c>
      <c r="C1114" s="48" t="s">
        <v>1703</v>
      </c>
      <c r="D1114" s="108">
        <v>1822</v>
      </c>
      <c r="E1114" s="109" t="s">
        <v>2508</v>
      </c>
      <c r="F1114" s="109" t="s">
        <v>1819</v>
      </c>
      <c r="G1114" s="109" t="s">
        <v>266</v>
      </c>
      <c r="H1114" s="108" t="s">
        <v>279</v>
      </c>
      <c r="I1114" s="108" t="s">
        <v>2856</v>
      </c>
      <c r="J1114" s="108" t="s">
        <v>2852</v>
      </c>
      <c r="K1114" s="108" t="s">
        <v>2859</v>
      </c>
      <c r="L1114" s="108">
        <v>11</v>
      </c>
      <c r="M1114" s="110" t="s">
        <v>2617</v>
      </c>
      <c r="N1114" s="111" t="s">
        <v>20</v>
      </c>
      <c r="O1114" s="111" t="s">
        <v>2486</v>
      </c>
      <c r="P1114" s="111" t="s">
        <v>287</v>
      </c>
      <c r="Q1114" s="111">
        <v>1</v>
      </c>
      <c r="R1114" s="111"/>
      <c r="S1114" s="111" t="s">
        <v>2394</v>
      </c>
      <c r="T1114" s="109" t="s">
        <v>7</v>
      </c>
      <c r="U1114" s="108">
        <v>1</v>
      </c>
      <c r="V1114" s="109">
        <v>2008</v>
      </c>
      <c r="W1114" s="108">
        <f>IF(Table1[[#This Row],[ExpenditureDetails1]]=2010,1,(2010-Table1[[#This Row],[ExpenditureDetails1]]))</f>
        <v>2</v>
      </c>
      <c r="X1114" s="109">
        <v>0.2</v>
      </c>
      <c r="Y1114" s="174">
        <f>Table1[[#This Row],[ExpenditureDetails3]]*100000</f>
        <v>20000</v>
      </c>
      <c r="Z1114" s="174">
        <f>Table1[[#This Row],[ExpenditureDetails4]]/Table1[[#This Row],[Component detail 4]]</f>
        <v>20000</v>
      </c>
      <c r="AA1114" s="109">
        <v>1</v>
      </c>
      <c r="AB1114" s="109">
        <v>10</v>
      </c>
      <c r="AC1114" s="174">
        <f>IF(ISNUMBER([ExpenditureDetails4]),[ExpenditureDetails4]*HLOOKUP([ExpenditureDetails1],'Currency Conversion'!$A$6:$BE$45,19,FALSE),"No Data")</f>
        <v>22948.061662088225</v>
      </c>
      <c r="AD1114" s="174">
        <f>Table1[[#This Row],[Calculations1]]/exchange_rate_2010</f>
        <v>501.8623092194938</v>
      </c>
      <c r="AE11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1114" s="174">
        <f>Table1[[#This Row],[Calculations3]]/exchange_rate_2010</f>
        <v>50.186230921949381</v>
      </c>
      <c r="AG1114" s="110" t="s">
        <v>2847</v>
      </c>
      <c r="AH1114" s="53"/>
      <c r="BD1114" s="36"/>
      <c r="BE1114" s="36"/>
      <c r="BF1114" s="36"/>
      <c r="BG1114" s="36"/>
      <c r="BH1114" s="36"/>
      <c r="BI1114" s="36"/>
      <c r="BJ1114" s="36"/>
      <c r="BK1114" s="48"/>
      <c r="BL1114" s="36"/>
      <c r="BM1114" s="36"/>
      <c r="BN1114" s="36"/>
      <c r="BO1114" s="36"/>
      <c r="BP1114" s="36"/>
      <c r="BQ1114" s="36"/>
      <c r="BR1114" s="36"/>
    </row>
    <row r="1115" spans="2:70" ht="15" customHeight="1">
      <c r="B1115" s="48">
        <v>1279</v>
      </c>
      <c r="C1115" s="48" t="s">
        <v>1703</v>
      </c>
      <c r="D1115" s="108">
        <v>1822</v>
      </c>
      <c r="E1115" s="109" t="s">
        <v>2508</v>
      </c>
      <c r="F1115" s="109" t="s">
        <v>1819</v>
      </c>
      <c r="G1115" s="109" t="s">
        <v>266</v>
      </c>
      <c r="H1115" s="108" t="s">
        <v>279</v>
      </c>
      <c r="I1115" s="108" t="s">
        <v>2856</v>
      </c>
      <c r="J1115" s="108" t="s">
        <v>2852</v>
      </c>
      <c r="K1115" s="108" t="s">
        <v>2859</v>
      </c>
      <c r="L1115" s="108">
        <v>11</v>
      </c>
      <c r="M1115" s="110" t="s">
        <v>2617</v>
      </c>
      <c r="N1115" s="111" t="s">
        <v>1717</v>
      </c>
      <c r="O1115" s="111"/>
      <c r="P1115" s="111" t="s">
        <v>243</v>
      </c>
      <c r="Q1115" s="111">
        <v>1</v>
      </c>
      <c r="R1115" s="111"/>
      <c r="S1115" s="111"/>
      <c r="T1115" s="109" t="s">
        <v>31</v>
      </c>
      <c r="U1115" s="108">
        <v>3</v>
      </c>
      <c r="V1115" s="109">
        <v>2008</v>
      </c>
      <c r="W1115" s="108"/>
      <c r="X1115" s="109">
        <v>0.36</v>
      </c>
      <c r="Y1115" s="174">
        <f>Table1[[#This Row],[ExpenditureDetails3]]*100000</f>
        <v>36000</v>
      </c>
      <c r="Z1115" s="174">
        <f>Table1[[#This Row],[ExpenditureDetails4]]/Table1[[#This Row],[Component detail 4]]</f>
        <v>36000</v>
      </c>
      <c r="AA1115" s="109">
        <v>1</v>
      </c>
      <c r="AB1115" s="109"/>
      <c r="AC1115" s="174">
        <f>IF(ISNUMBER([ExpenditureDetails4]),[ExpenditureDetails4]*HLOOKUP([ExpenditureDetails1],'Currency Conversion'!$A$6:$BE$45,19,FALSE),"No Data")</f>
        <v>41306.510991758805</v>
      </c>
      <c r="AD1115" s="174">
        <f>Table1[[#This Row],[Calculations1]]/exchange_rate_2010</f>
        <v>903.35215659508879</v>
      </c>
      <c r="AE11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41306.510991758805</v>
      </c>
      <c r="AF1115" s="174">
        <f>Table1[[#This Row],[Calculations3]]/exchange_rate_2010</f>
        <v>903.35215659508879</v>
      </c>
      <c r="AG1115" s="110" t="s">
        <v>2847</v>
      </c>
      <c r="AH1115" s="53"/>
      <c r="BD1115" s="36"/>
      <c r="BE1115" s="36"/>
      <c r="BF1115" s="36"/>
      <c r="BG1115" s="36"/>
      <c r="BH1115" s="36"/>
      <c r="BI1115" s="36"/>
      <c r="BJ1115" s="36"/>
      <c r="BK1115" s="48"/>
      <c r="BL1115" s="36"/>
      <c r="BM1115" s="36"/>
      <c r="BN1115" s="36"/>
      <c r="BO1115" s="36"/>
      <c r="BP1115" s="36"/>
      <c r="BQ1115" s="36"/>
      <c r="BR1115" s="36"/>
    </row>
    <row r="1116" spans="2:70" ht="15" customHeight="1">
      <c r="B1116" s="48">
        <v>1280</v>
      </c>
      <c r="C1116" s="48" t="s">
        <v>1703</v>
      </c>
      <c r="D1116" s="108">
        <v>1822</v>
      </c>
      <c r="E1116" s="109" t="s">
        <v>2508</v>
      </c>
      <c r="F1116" s="109" t="s">
        <v>1819</v>
      </c>
      <c r="G1116" s="109" t="s">
        <v>266</v>
      </c>
      <c r="H1116" s="108" t="s">
        <v>279</v>
      </c>
      <c r="I1116" s="108" t="s">
        <v>2856</v>
      </c>
      <c r="J1116" s="108" t="s">
        <v>2852</v>
      </c>
      <c r="K1116" s="108" t="s">
        <v>2859</v>
      </c>
      <c r="L1116" s="108">
        <v>11</v>
      </c>
      <c r="M1116" s="110" t="s">
        <v>2617</v>
      </c>
      <c r="N1116" s="111" t="s">
        <v>1719</v>
      </c>
      <c r="O1116" s="111"/>
      <c r="P1116" s="111" t="s">
        <v>32</v>
      </c>
      <c r="Q1116" s="111">
        <v>1</v>
      </c>
      <c r="R1116" s="111"/>
      <c r="S1116" s="111"/>
      <c r="T1116" s="109" t="s">
        <v>31</v>
      </c>
      <c r="U1116" s="108">
        <v>3</v>
      </c>
      <c r="V1116" s="109">
        <v>2008</v>
      </c>
      <c r="W1116" s="108"/>
      <c r="X1116" s="109">
        <v>0.5</v>
      </c>
      <c r="Y1116" s="174">
        <f>Table1[[#This Row],[ExpenditureDetails3]]*100000</f>
        <v>50000</v>
      </c>
      <c r="Z1116" s="174">
        <f>Table1[[#This Row],[ExpenditureDetails4]]/Table1[[#This Row],[Component detail 4]]</f>
        <v>50000</v>
      </c>
      <c r="AA1116" s="109">
        <v>1</v>
      </c>
      <c r="AB1116" s="109"/>
      <c r="AC1116" s="174">
        <f>IF(ISNUMBER([ExpenditureDetails4]),[ExpenditureDetails4]*HLOOKUP([ExpenditureDetails1],'Currency Conversion'!$A$6:$BE$45,19,FALSE),"No Data")</f>
        <v>57370.154155220567</v>
      </c>
      <c r="AD1116" s="174">
        <f>Table1[[#This Row],[Calculations1]]/exchange_rate_2010</f>
        <v>1254.6557730487345</v>
      </c>
      <c r="AE11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57370.154155220567</v>
      </c>
      <c r="AF1116" s="174">
        <f>Table1[[#This Row],[Calculations3]]/exchange_rate_2010</f>
        <v>1254.6557730487345</v>
      </c>
      <c r="AG1116" s="110" t="s">
        <v>2847</v>
      </c>
      <c r="AH1116" s="53"/>
      <c r="BD1116" s="36"/>
      <c r="BE1116" s="36"/>
      <c r="BF1116" s="36"/>
      <c r="BG1116" s="36"/>
      <c r="BH1116" s="36"/>
      <c r="BI1116" s="36"/>
      <c r="BJ1116" s="36"/>
      <c r="BK1116" s="48"/>
      <c r="BL1116" s="36"/>
      <c r="BM1116" s="36"/>
      <c r="BN1116" s="36"/>
      <c r="BO1116" s="36"/>
      <c r="BP1116" s="36"/>
      <c r="BQ1116" s="36"/>
      <c r="BR1116" s="36"/>
    </row>
    <row r="1117" spans="2:70" ht="15" customHeight="1">
      <c r="B1117" s="48">
        <v>1281</v>
      </c>
      <c r="C1117" s="48" t="s">
        <v>1703</v>
      </c>
      <c r="D1117" s="108">
        <v>1822</v>
      </c>
      <c r="E1117" s="109" t="s">
        <v>2508</v>
      </c>
      <c r="F1117" s="109" t="s">
        <v>1819</v>
      </c>
      <c r="G1117" s="109" t="s">
        <v>266</v>
      </c>
      <c r="H1117" s="108" t="s">
        <v>279</v>
      </c>
      <c r="I1117" s="108" t="s">
        <v>2856</v>
      </c>
      <c r="J1117" s="108" t="s">
        <v>2852</v>
      </c>
      <c r="K1117" s="108" t="s">
        <v>2859</v>
      </c>
      <c r="L1117" s="108">
        <v>11</v>
      </c>
      <c r="M1117" s="110" t="s">
        <v>2617</v>
      </c>
      <c r="N1117" s="111" t="s">
        <v>1717</v>
      </c>
      <c r="O1117" s="111"/>
      <c r="P1117" s="111" t="s">
        <v>182</v>
      </c>
      <c r="Q1117" s="111">
        <v>1</v>
      </c>
      <c r="R1117" s="111"/>
      <c r="S1117" s="111"/>
      <c r="T1117" s="109" t="s">
        <v>31</v>
      </c>
      <c r="U1117" s="108">
        <v>3</v>
      </c>
      <c r="V1117" s="109">
        <v>2008</v>
      </c>
      <c r="W1117" s="108"/>
      <c r="X1117" s="109">
        <v>0.22</v>
      </c>
      <c r="Y1117" s="174">
        <f>Table1[[#This Row],[ExpenditureDetails3]]*100000</f>
        <v>22000</v>
      </c>
      <c r="Z1117" s="174">
        <f>Table1[[#This Row],[ExpenditureDetails4]]/Table1[[#This Row],[Component detail 4]]</f>
        <v>22000</v>
      </c>
      <c r="AA1117" s="109">
        <v>1</v>
      </c>
      <c r="AB1117" s="109"/>
      <c r="AC1117" s="174">
        <f>IF(ISNUMBER([ExpenditureDetails4]),[ExpenditureDetails4]*HLOOKUP([ExpenditureDetails1],'Currency Conversion'!$A$6:$BE$45,19,FALSE),"No Data")</f>
        <v>25242.86782829705</v>
      </c>
      <c r="AD1117" s="174">
        <f>Table1[[#This Row],[Calculations1]]/exchange_rate_2010</f>
        <v>552.04854014144325</v>
      </c>
      <c r="AE11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25242.86782829705</v>
      </c>
      <c r="AF1117" s="174">
        <f>Table1[[#This Row],[Calculations3]]/exchange_rate_2010</f>
        <v>552.04854014144325</v>
      </c>
      <c r="AG1117" s="110" t="s">
        <v>2847</v>
      </c>
      <c r="AH1117" s="53"/>
      <c r="BD1117" s="36"/>
      <c r="BE1117" s="36"/>
      <c r="BF1117" s="36"/>
      <c r="BG1117" s="36"/>
      <c r="BH1117" s="36"/>
      <c r="BI1117" s="36"/>
      <c r="BJ1117" s="36"/>
      <c r="BK1117" s="48"/>
      <c r="BL1117" s="36"/>
      <c r="BM1117" s="36"/>
      <c r="BN1117" s="36"/>
      <c r="BO1117" s="36"/>
      <c r="BP1117" s="36"/>
      <c r="BQ1117" s="36"/>
      <c r="BR1117" s="36"/>
    </row>
    <row r="1118" spans="2:70" ht="15" customHeight="1">
      <c r="B1118" s="48">
        <v>1283</v>
      </c>
      <c r="C1118" s="48" t="s">
        <v>1703</v>
      </c>
      <c r="D1118" s="108">
        <v>1822</v>
      </c>
      <c r="E1118" s="109" t="s">
        <v>2508</v>
      </c>
      <c r="F1118" s="109" t="s">
        <v>1819</v>
      </c>
      <c r="G1118" s="109" t="s">
        <v>266</v>
      </c>
      <c r="H1118" s="108" t="s">
        <v>279</v>
      </c>
      <c r="I1118" s="108" t="s">
        <v>2856</v>
      </c>
      <c r="J1118" s="108" t="s">
        <v>2852</v>
      </c>
      <c r="K1118" s="108" t="s">
        <v>2859</v>
      </c>
      <c r="L1118" s="108">
        <v>11</v>
      </c>
      <c r="M1118" s="110" t="s">
        <v>2617</v>
      </c>
      <c r="N1118" s="111" t="s">
        <v>1728</v>
      </c>
      <c r="O1118" s="111" t="s">
        <v>501</v>
      </c>
      <c r="P1118" s="111" t="s">
        <v>163</v>
      </c>
      <c r="Q1118" s="111">
        <v>1</v>
      </c>
      <c r="R1118" s="111">
        <v>40</v>
      </c>
      <c r="S1118" s="111"/>
      <c r="T1118" s="109" t="s">
        <v>7</v>
      </c>
      <c r="U1118" s="108">
        <v>1</v>
      </c>
      <c r="V1118" s="109">
        <v>2007</v>
      </c>
      <c r="W1118" s="108">
        <f>IF(Table1[[#This Row],[ExpenditureDetails1]]=2010,1,(2010-Table1[[#This Row],[ExpenditureDetails1]]))</f>
        <v>3</v>
      </c>
      <c r="X1118" s="109">
        <v>5</v>
      </c>
      <c r="Y1118" s="174">
        <f>Table1[[#This Row],[ExpenditureDetails3]]*100000</f>
        <v>500000</v>
      </c>
      <c r="Z1118" s="174">
        <f>Table1[[#This Row],[ExpenditureDetails4]]/Table1[[#This Row],[Component detail 4]]</f>
        <v>500000</v>
      </c>
      <c r="AA1118" s="109">
        <v>1</v>
      </c>
      <c r="AB1118" s="109">
        <v>30</v>
      </c>
      <c r="AC1118" s="174">
        <f>IF(ISNUMBER([ExpenditureDetails4]),[ExpenditureDetails4]*HLOOKUP([ExpenditureDetails1],'Currency Conversion'!$A$6:$BE$45,19,FALSE),"No Data")</f>
        <v>606704.11461798078</v>
      </c>
      <c r="AD1118" s="174">
        <f>Table1[[#This Row],[Calculations1]]/exchange_rate_2010</f>
        <v>13268.307034322352</v>
      </c>
      <c r="AE11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20223.470487266026</v>
      </c>
      <c r="AF1118" s="174">
        <f>Table1[[#This Row],[Calculations3]]/exchange_rate_2010</f>
        <v>442.27690114407841</v>
      </c>
      <c r="AG1118" s="110" t="s">
        <v>2847</v>
      </c>
      <c r="AH1118" s="53"/>
      <c r="BD1118" s="36"/>
      <c r="BE1118" s="36"/>
      <c r="BF1118" s="36"/>
      <c r="BG1118" s="36"/>
      <c r="BH1118" s="36"/>
      <c r="BI1118" s="36"/>
      <c r="BJ1118" s="36"/>
      <c r="BK1118" s="48"/>
      <c r="BL1118" s="36"/>
      <c r="BM1118" s="36"/>
      <c r="BN1118" s="36"/>
      <c r="BO1118" s="36"/>
      <c r="BP1118" s="36"/>
      <c r="BQ1118" s="36"/>
      <c r="BR1118" s="36"/>
    </row>
    <row r="1119" spans="2:70" ht="15" customHeight="1">
      <c r="B1119" s="48">
        <v>1284</v>
      </c>
      <c r="C1119" s="48" t="s">
        <v>1703</v>
      </c>
      <c r="D1119" s="108">
        <v>1822</v>
      </c>
      <c r="E1119" s="109" t="s">
        <v>2508</v>
      </c>
      <c r="F1119" s="109" t="s">
        <v>1819</v>
      </c>
      <c r="G1119" s="109" t="s">
        <v>266</v>
      </c>
      <c r="H1119" s="108" t="s">
        <v>279</v>
      </c>
      <c r="I1119" s="108" t="s">
        <v>2856</v>
      </c>
      <c r="J1119" s="108" t="s">
        <v>2852</v>
      </c>
      <c r="K1119" s="108" t="s">
        <v>2859</v>
      </c>
      <c r="L1119" s="108">
        <v>11</v>
      </c>
      <c r="M1119" s="110" t="s">
        <v>2617</v>
      </c>
      <c r="N1119" s="111" t="s">
        <v>1728</v>
      </c>
      <c r="O1119" s="111" t="s">
        <v>501</v>
      </c>
      <c r="P1119" s="111" t="s">
        <v>99</v>
      </c>
      <c r="Q1119" s="111">
        <v>1</v>
      </c>
      <c r="R1119" s="111">
        <v>60</v>
      </c>
      <c r="S1119" s="111"/>
      <c r="T1119" s="109" t="s">
        <v>7</v>
      </c>
      <c r="U1119" s="108">
        <v>1</v>
      </c>
      <c r="V1119" s="109">
        <v>1990</v>
      </c>
      <c r="W1119" s="108">
        <f>IF(Table1[[#This Row],[ExpenditureDetails1]]=2010,1,(2010-Table1[[#This Row],[ExpenditureDetails1]]))</f>
        <v>20</v>
      </c>
      <c r="X1119" s="109">
        <v>7</v>
      </c>
      <c r="Y1119" s="174">
        <f>Table1[[#This Row],[ExpenditureDetails3]]*100000</f>
        <v>700000</v>
      </c>
      <c r="Z1119" s="174">
        <f>Table1[[#This Row],[ExpenditureDetails4]]/Table1[[#This Row],[Component detail 4]]</f>
        <v>700000</v>
      </c>
      <c r="AA1119" s="109">
        <v>1</v>
      </c>
      <c r="AB1119" s="109">
        <v>30</v>
      </c>
      <c r="AC1119" s="174">
        <f>IF(ISNUMBER([ExpenditureDetails4]),[ExpenditureDetails4]*HLOOKUP([ExpenditureDetails1],'Currency Conversion'!$A$6:$BE$45,19,FALSE),"No Data")</f>
        <v>2721770.1889904449</v>
      </c>
      <c r="AD1119" s="174">
        <f>Table1[[#This Row],[Calculations1]]/exchange_rate_2010</f>
        <v>59523.714565756651</v>
      </c>
      <c r="AE11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90725.672966348167</v>
      </c>
      <c r="AF1119" s="174">
        <f>Table1[[#This Row],[Calculations3]]/exchange_rate_2010</f>
        <v>1984.1238188585553</v>
      </c>
      <c r="AG1119" s="110" t="s">
        <v>2847</v>
      </c>
      <c r="AH1119" s="53"/>
      <c r="BD1119" s="36"/>
      <c r="BE1119" s="36"/>
      <c r="BF1119" s="36"/>
      <c r="BG1119" s="36"/>
      <c r="BH1119" s="36"/>
      <c r="BI1119" s="36"/>
      <c r="BJ1119" s="36"/>
      <c r="BK1119" s="48"/>
      <c r="BL1119" s="36"/>
      <c r="BM1119" s="36"/>
      <c r="BN1119" s="36"/>
      <c r="BO1119" s="36"/>
      <c r="BP1119" s="36"/>
      <c r="BQ1119" s="36"/>
      <c r="BR1119" s="36"/>
    </row>
    <row r="1120" spans="2:70" ht="15" customHeight="1">
      <c r="B1120" s="48">
        <v>1285</v>
      </c>
      <c r="C1120" s="48" t="s">
        <v>1703</v>
      </c>
      <c r="D1120" s="108">
        <v>1822</v>
      </c>
      <c r="E1120" s="109" t="s">
        <v>2508</v>
      </c>
      <c r="F1120" s="109" t="s">
        <v>1819</v>
      </c>
      <c r="G1120" s="109" t="s">
        <v>266</v>
      </c>
      <c r="H1120" s="108" t="s">
        <v>279</v>
      </c>
      <c r="I1120" s="108" t="s">
        <v>2856</v>
      </c>
      <c r="J1120" s="108" t="s">
        <v>2852</v>
      </c>
      <c r="K1120" s="108" t="s">
        <v>2859</v>
      </c>
      <c r="L1120" s="108">
        <v>11</v>
      </c>
      <c r="M1120" s="110" t="s">
        <v>2617</v>
      </c>
      <c r="N1120" s="111" t="s">
        <v>1729</v>
      </c>
      <c r="O1120" s="111" t="s">
        <v>1713</v>
      </c>
      <c r="P1120" s="111" t="s">
        <v>280</v>
      </c>
      <c r="Q1120" s="111">
        <v>1</v>
      </c>
      <c r="R1120" s="111"/>
      <c r="S1120" s="111"/>
      <c r="T1120" s="109" t="s">
        <v>7</v>
      </c>
      <c r="U1120" s="108">
        <v>1</v>
      </c>
      <c r="V1120" s="109">
        <v>1998</v>
      </c>
      <c r="W1120" s="108">
        <f>IF(Table1[[#This Row],[ExpenditureDetails1]]=2010,1,(2010-Table1[[#This Row],[ExpenditureDetails1]]))</f>
        <v>12</v>
      </c>
      <c r="X1120" s="109">
        <v>0.3</v>
      </c>
      <c r="Y1120" s="174">
        <f>Table1[[#This Row],[ExpenditureDetails3]]*100000</f>
        <v>30000</v>
      </c>
      <c r="Z1120" s="174">
        <f>Table1[[#This Row],[ExpenditureDetails4]]/Table1[[#This Row],[Component detail 4]]</f>
        <v>30000</v>
      </c>
      <c r="AA1120" s="109">
        <v>1</v>
      </c>
      <c r="AB1120" s="109">
        <v>10</v>
      </c>
      <c r="AC1120" s="174">
        <f>IF(ISNUMBER([ExpenditureDetails4]),[ExpenditureDetails4]*HLOOKUP([ExpenditureDetails1],'Currency Conversion'!$A$6:$BE$45,19,FALSE),"No Data")</f>
        <v>56371.619069685126</v>
      </c>
      <c r="AD1120" s="174">
        <f>Table1[[#This Row],[Calculations1]]/exchange_rate_2010</f>
        <v>1232.8183241503207</v>
      </c>
      <c r="AE11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5637.161906968513</v>
      </c>
      <c r="AF1120" s="174">
        <f>Table1[[#This Row],[Calculations3]]/exchange_rate_2010</f>
        <v>123.28183241503208</v>
      </c>
      <c r="AG1120" s="110" t="s">
        <v>2847</v>
      </c>
      <c r="AH1120" s="53"/>
      <c r="BD1120" s="36"/>
      <c r="BE1120" s="36"/>
      <c r="BF1120" s="36"/>
      <c r="BG1120" s="36"/>
      <c r="BH1120" s="36"/>
      <c r="BI1120" s="36"/>
      <c r="BJ1120" s="36"/>
      <c r="BK1120" s="48"/>
      <c r="BL1120" s="36"/>
      <c r="BM1120" s="36"/>
      <c r="BN1120" s="36"/>
      <c r="BO1120" s="36"/>
      <c r="BP1120" s="36"/>
      <c r="BQ1120" s="36"/>
      <c r="BR1120" s="36"/>
    </row>
    <row r="1121" spans="2:70" ht="15" customHeight="1">
      <c r="B1121" s="48">
        <v>1286</v>
      </c>
      <c r="C1121" s="48" t="s">
        <v>1703</v>
      </c>
      <c r="D1121" s="108">
        <v>1822</v>
      </c>
      <c r="E1121" s="109" t="s">
        <v>2508</v>
      </c>
      <c r="F1121" s="109" t="s">
        <v>1819</v>
      </c>
      <c r="G1121" s="109" t="s">
        <v>266</v>
      </c>
      <c r="H1121" s="108" t="s">
        <v>279</v>
      </c>
      <c r="I1121" s="108" t="s">
        <v>2856</v>
      </c>
      <c r="J1121" s="108" t="s">
        <v>2852</v>
      </c>
      <c r="K1121" s="108" t="s">
        <v>2859</v>
      </c>
      <c r="L1121" s="108">
        <v>11</v>
      </c>
      <c r="M1121" s="110" t="s">
        <v>2617</v>
      </c>
      <c r="N1121" s="111" t="s">
        <v>1712</v>
      </c>
      <c r="O1121" s="111" t="s">
        <v>2473</v>
      </c>
      <c r="P1121" s="111" t="s">
        <v>288</v>
      </c>
      <c r="Q1121" s="111">
        <v>4</v>
      </c>
      <c r="R1121" s="111"/>
      <c r="S1121" s="111" t="s">
        <v>2392</v>
      </c>
      <c r="T1121" s="109" t="s">
        <v>28</v>
      </c>
      <c r="U1121" s="108">
        <v>2</v>
      </c>
      <c r="V1121" s="109">
        <v>2009</v>
      </c>
      <c r="W1121" s="108"/>
      <c r="X1121" s="109">
        <v>0.05</v>
      </c>
      <c r="Y1121" s="174">
        <f>Table1[[#This Row],[ExpenditureDetails3]]*100000</f>
        <v>5000</v>
      </c>
      <c r="Z1121" s="174">
        <f>Table1[[#This Row],[ExpenditureDetails4]]/Table1[[#This Row],[Component detail 4]]</f>
        <v>1250</v>
      </c>
      <c r="AA1121" s="109">
        <v>1</v>
      </c>
      <c r="AB1121" s="109">
        <v>10</v>
      </c>
      <c r="AC1121" s="174">
        <f>IF(ISNUMBER([ExpenditureDetails4]),[ExpenditureDetails4]*HLOOKUP([ExpenditureDetails1],'Currency Conversion'!$A$6:$BE$45,19,FALSE),"No Data")</f>
        <v>5377.0812495181372</v>
      </c>
      <c r="AD1121" s="174">
        <f>Table1[[#This Row],[Calculations1]]/exchange_rate_2010</f>
        <v>117.59400216368648</v>
      </c>
      <c r="AE1121" s="174" t="s">
        <v>2912</v>
      </c>
      <c r="AF1121" s="174" t="s">
        <v>2912</v>
      </c>
      <c r="AG1121" s="110" t="s">
        <v>2847</v>
      </c>
      <c r="AH1121" s="53"/>
      <c r="BD1121" s="36"/>
      <c r="BE1121" s="36"/>
      <c r="BF1121" s="36"/>
      <c r="BG1121" s="36"/>
      <c r="BH1121" s="36"/>
      <c r="BI1121" s="36"/>
      <c r="BJ1121" s="36"/>
      <c r="BK1121" s="48"/>
      <c r="BL1121" s="36"/>
      <c r="BM1121" s="36"/>
      <c r="BN1121" s="36"/>
      <c r="BO1121" s="36"/>
      <c r="BP1121" s="36"/>
      <c r="BQ1121" s="36"/>
      <c r="BR1121" s="36"/>
    </row>
    <row r="1122" spans="2:70" ht="15" customHeight="1">
      <c r="B1122" s="48">
        <v>1288</v>
      </c>
      <c r="C1122" s="48" t="s">
        <v>1703</v>
      </c>
      <c r="D1122" s="108">
        <v>1822</v>
      </c>
      <c r="E1122" s="109" t="s">
        <v>2508</v>
      </c>
      <c r="F1122" s="109" t="s">
        <v>1819</v>
      </c>
      <c r="G1122" s="109" t="s">
        <v>266</v>
      </c>
      <c r="H1122" s="108" t="s">
        <v>279</v>
      </c>
      <c r="I1122" s="108" t="s">
        <v>2856</v>
      </c>
      <c r="J1122" s="108" t="s">
        <v>2852</v>
      </c>
      <c r="K1122" s="108" t="s">
        <v>2859</v>
      </c>
      <c r="L1122" s="108">
        <v>11</v>
      </c>
      <c r="M1122" s="110" t="s">
        <v>2617</v>
      </c>
      <c r="N1122" s="111" t="s">
        <v>2474</v>
      </c>
      <c r="O1122" s="111"/>
      <c r="P1122" s="111" t="s">
        <v>77</v>
      </c>
      <c r="Q1122" s="111">
        <v>1</v>
      </c>
      <c r="R1122" s="111"/>
      <c r="S1122" s="111"/>
      <c r="T1122" s="109" t="s">
        <v>31</v>
      </c>
      <c r="U1122" s="108">
        <v>3</v>
      </c>
      <c r="V1122" s="109">
        <v>2008</v>
      </c>
      <c r="W1122" s="108"/>
      <c r="X1122" s="109">
        <v>0.06</v>
      </c>
      <c r="Y1122" s="174">
        <f>Table1[[#This Row],[ExpenditureDetails3]]*100000</f>
        <v>6000</v>
      </c>
      <c r="Z1122" s="174">
        <f>Table1[[#This Row],[ExpenditureDetails4]]/Table1[[#This Row],[Component detail 4]]</f>
        <v>6000</v>
      </c>
      <c r="AA1122" s="109">
        <v>1</v>
      </c>
      <c r="AB1122" s="109"/>
      <c r="AC1122" s="174">
        <f>IF(ISNUMBER([ExpenditureDetails4]),[ExpenditureDetails4]*HLOOKUP([ExpenditureDetails1],'Currency Conversion'!$A$6:$BE$45,19,FALSE),"No Data")</f>
        <v>6884.4184986264681</v>
      </c>
      <c r="AD1122" s="174">
        <f>Table1[[#This Row],[Calculations1]]/exchange_rate_2010</f>
        <v>150.55869276584815</v>
      </c>
      <c r="AE11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1122" s="174">
        <f>Table1[[#This Row],[Calculations3]]/exchange_rate_2010</f>
        <v>150.55869276584815</v>
      </c>
      <c r="AG1122" s="110" t="s">
        <v>2847</v>
      </c>
      <c r="AH1122" s="53"/>
      <c r="BD1122" s="36"/>
      <c r="BE1122" s="36"/>
      <c r="BF1122" s="36"/>
      <c r="BG1122" s="36"/>
      <c r="BH1122" s="36"/>
      <c r="BI1122" s="36"/>
      <c r="BJ1122" s="36"/>
      <c r="BK1122" s="48"/>
      <c r="BL1122" s="36"/>
      <c r="BM1122" s="36"/>
      <c r="BN1122" s="36"/>
      <c r="BO1122" s="36"/>
      <c r="BP1122" s="36"/>
      <c r="BQ1122" s="36"/>
      <c r="BR1122" s="36"/>
    </row>
    <row r="1123" spans="2:70" ht="15" customHeight="1">
      <c r="B1123" s="48">
        <v>1289</v>
      </c>
      <c r="C1123" s="48" t="s">
        <v>1703</v>
      </c>
      <c r="D1123" s="108">
        <v>159</v>
      </c>
      <c r="E1123" s="109" t="s">
        <v>2508</v>
      </c>
      <c r="F1123" s="109" t="s">
        <v>1815</v>
      </c>
      <c r="G1123" s="109" t="s">
        <v>1812</v>
      </c>
      <c r="H1123" s="108" t="s">
        <v>489</v>
      </c>
      <c r="I1123" s="108" t="s">
        <v>2616</v>
      </c>
      <c r="J1123" s="108" t="s">
        <v>2619</v>
      </c>
      <c r="K1123" s="108" t="s">
        <v>2858</v>
      </c>
      <c r="L1123" s="108">
        <v>2</v>
      </c>
      <c r="M1123" s="110" t="s">
        <v>2617</v>
      </c>
      <c r="N1123" s="111" t="s">
        <v>20</v>
      </c>
      <c r="O1123" s="111" t="s">
        <v>2486</v>
      </c>
      <c r="P1123" s="111" t="s">
        <v>20</v>
      </c>
      <c r="Q1123" s="111">
        <v>1</v>
      </c>
      <c r="R1123" s="111"/>
      <c r="S1123" s="111"/>
      <c r="T1123" s="109" t="s">
        <v>7</v>
      </c>
      <c r="U1123" s="108">
        <v>1</v>
      </c>
      <c r="V1123" s="109">
        <v>2010</v>
      </c>
      <c r="W1123" s="108">
        <f>IF(Table1[[#This Row],[ExpenditureDetails1]]=2010,1,(2010-Table1[[#This Row],[ExpenditureDetails1]]))</f>
        <v>1</v>
      </c>
      <c r="X1123" s="109">
        <v>0.7</v>
      </c>
      <c r="Y1123" s="174">
        <f>Table1[[#This Row],[ExpenditureDetails3]]*100000</f>
        <v>70000</v>
      </c>
      <c r="Z1123" s="174">
        <f>Table1[[#This Row],[ExpenditureDetails4]]/Table1[[#This Row],[Component detail 4]]</f>
        <v>70000</v>
      </c>
      <c r="AA1123" s="109">
        <v>1</v>
      </c>
      <c r="AB1123" s="109">
        <v>10</v>
      </c>
      <c r="AC1123" s="174">
        <f>IF(ISNUMBER([ExpenditureDetails4]),[ExpenditureDetails4]*HLOOKUP([ExpenditureDetails1],'Currency Conversion'!$A$6:$BE$45,19,FALSE),"No Data")</f>
        <v>70000</v>
      </c>
      <c r="AD1123" s="174">
        <f>Table1[[#This Row],[Calculations1]]/exchange_rate_2010</f>
        <v>1530.8640077171458</v>
      </c>
      <c r="AE11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7000</v>
      </c>
      <c r="AF1123" s="174">
        <f>Table1[[#This Row],[Calculations3]]/exchange_rate_2010</f>
        <v>153.08640077171458</v>
      </c>
      <c r="AG1123" s="110"/>
      <c r="AH1123" s="53"/>
      <c r="BD1123" s="36"/>
      <c r="BE1123" s="36"/>
      <c r="BF1123" s="36"/>
      <c r="BG1123" s="36"/>
      <c r="BH1123" s="36"/>
      <c r="BI1123" s="36"/>
      <c r="BJ1123" s="36"/>
      <c r="BK1123" s="48"/>
      <c r="BL1123" s="36"/>
      <c r="BM1123" s="36"/>
      <c r="BN1123" s="36"/>
      <c r="BO1123" s="36"/>
      <c r="BP1123" s="36"/>
      <c r="BQ1123" s="36"/>
      <c r="BR1123" s="36"/>
    </row>
    <row r="1124" spans="2:70" ht="15" customHeight="1">
      <c r="B1124" s="48">
        <v>1290</v>
      </c>
      <c r="C1124" s="48" t="s">
        <v>1703</v>
      </c>
      <c r="D1124" s="108">
        <v>159</v>
      </c>
      <c r="E1124" s="109" t="s">
        <v>2508</v>
      </c>
      <c r="F1124" s="109" t="s">
        <v>1815</v>
      </c>
      <c r="G1124" s="109" t="s">
        <v>1812</v>
      </c>
      <c r="H1124" s="108" t="s">
        <v>489</v>
      </c>
      <c r="I1124" s="108" t="s">
        <v>2616</v>
      </c>
      <c r="J1124" s="108" t="s">
        <v>2619</v>
      </c>
      <c r="K1124" s="108" t="s">
        <v>2858</v>
      </c>
      <c r="L1124" s="108">
        <v>2</v>
      </c>
      <c r="M1124" s="110" t="s">
        <v>2617</v>
      </c>
      <c r="N1124" s="109" t="s">
        <v>1729</v>
      </c>
      <c r="O1124" s="109" t="s">
        <v>519</v>
      </c>
      <c r="P1124" s="109" t="s">
        <v>108</v>
      </c>
      <c r="Q1124" s="111">
        <v>1</v>
      </c>
      <c r="R1124" s="111"/>
      <c r="S1124" s="111"/>
      <c r="T1124" s="109" t="s">
        <v>7</v>
      </c>
      <c r="U1124" s="108">
        <v>1</v>
      </c>
      <c r="V1124" s="109">
        <v>1995</v>
      </c>
      <c r="W1124" s="108">
        <f>IF(Table1[[#This Row],[ExpenditureDetails1]]=2010,1,(2010-Table1[[#This Row],[ExpenditureDetails1]]))</f>
        <v>15</v>
      </c>
      <c r="X1124" s="109">
        <v>0.3</v>
      </c>
      <c r="Y1124" s="174">
        <f>Table1[[#This Row],[ExpenditureDetails3]]*100000</f>
        <v>30000</v>
      </c>
      <c r="Z1124" s="174">
        <f>Table1[[#This Row],[ExpenditureDetails4]]/Table1[[#This Row],[Component detail 4]]</f>
        <v>30000</v>
      </c>
      <c r="AA1124" s="109">
        <v>1</v>
      </c>
      <c r="AB1124" s="109">
        <v>10</v>
      </c>
      <c r="AC1124" s="174">
        <f>IF(ISNUMBER([ExpenditureDetails4]),[ExpenditureDetails4]*HLOOKUP([ExpenditureDetails1],'Currency Conversion'!$A$6:$BE$45,19,FALSE),"No Data")</f>
        <v>70398.452296994976</v>
      </c>
      <c r="AD1124" s="174">
        <f>Table1[[#This Row],[Calculations1]]/exchange_rate_2010</f>
        <v>1539.577954578029</v>
      </c>
      <c r="AE11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7039.8452296994974</v>
      </c>
      <c r="AF1124" s="174">
        <f>Table1[[#This Row],[Calculations3]]/exchange_rate_2010</f>
        <v>153.95779545780292</v>
      </c>
      <c r="AG1124" s="110"/>
      <c r="AH1124" s="53"/>
      <c r="BD1124" s="36"/>
      <c r="BE1124" s="36"/>
      <c r="BF1124" s="36"/>
      <c r="BG1124" s="36"/>
      <c r="BH1124" s="36"/>
      <c r="BI1124" s="36"/>
      <c r="BJ1124" s="36"/>
      <c r="BK1124" s="48"/>
      <c r="BL1124" s="36"/>
      <c r="BM1124" s="36"/>
      <c r="BN1124" s="36"/>
      <c r="BO1124" s="36"/>
      <c r="BP1124" s="36"/>
      <c r="BQ1124" s="36"/>
      <c r="BR1124" s="36"/>
    </row>
    <row r="1125" spans="2:70" ht="15" customHeight="1">
      <c r="B1125" s="48">
        <v>1291</v>
      </c>
      <c r="C1125" s="48" t="s">
        <v>1703</v>
      </c>
      <c r="D1125" s="108">
        <v>159</v>
      </c>
      <c r="E1125" s="109" t="s">
        <v>2508</v>
      </c>
      <c r="F1125" s="109" t="s">
        <v>1815</v>
      </c>
      <c r="G1125" s="109" t="s">
        <v>1812</v>
      </c>
      <c r="H1125" s="108" t="s">
        <v>489</v>
      </c>
      <c r="I1125" s="108" t="s">
        <v>2616</v>
      </c>
      <c r="J1125" s="108" t="s">
        <v>2619</v>
      </c>
      <c r="K1125" s="108" t="s">
        <v>2858</v>
      </c>
      <c r="L1125" s="108">
        <v>2</v>
      </c>
      <c r="M1125" s="110" t="s">
        <v>2617</v>
      </c>
      <c r="N1125" s="109" t="s">
        <v>1729</v>
      </c>
      <c r="O1125" s="109" t="s">
        <v>519</v>
      </c>
      <c r="P1125" s="109" t="s">
        <v>110</v>
      </c>
      <c r="Q1125" s="111">
        <v>1</v>
      </c>
      <c r="R1125" s="111"/>
      <c r="S1125" s="111"/>
      <c r="T1125" s="109" t="s">
        <v>7</v>
      </c>
      <c r="U1125" s="108">
        <v>1</v>
      </c>
      <c r="V1125" s="109">
        <v>1995</v>
      </c>
      <c r="W1125" s="108">
        <f>IF(Table1[[#This Row],[ExpenditureDetails1]]=2010,1,(2010-Table1[[#This Row],[ExpenditureDetails1]]))</f>
        <v>15</v>
      </c>
      <c r="X1125" s="109">
        <v>0.3</v>
      </c>
      <c r="Y1125" s="174">
        <f>Table1[[#This Row],[ExpenditureDetails3]]*100000</f>
        <v>30000</v>
      </c>
      <c r="Z1125" s="174">
        <f>Table1[[#This Row],[ExpenditureDetails4]]/Table1[[#This Row],[Component detail 4]]</f>
        <v>30000</v>
      </c>
      <c r="AA1125" s="109">
        <v>1</v>
      </c>
      <c r="AB1125" s="109">
        <v>10</v>
      </c>
      <c r="AC1125" s="174">
        <f>IF(ISNUMBER([ExpenditureDetails4]),[ExpenditureDetails4]*HLOOKUP([ExpenditureDetails1],'Currency Conversion'!$A$6:$BE$45,19,FALSE),"No Data")</f>
        <v>70398.452296994976</v>
      </c>
      <c r="AD1125" s="174">
        <f>Table1[[#This Row],[Calculations1]]/exchange_rate_2010</f>
        <v>1539.577954578029</v>
      </c>
      <c r="AE11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7039.8452296994974</v>
      </c>
      <c r="AF1125" s="174">
        <f>Table1[[#This Row],[Calculations3]]/exchange_rate_2010</f>
        <v>153.95779545780292</v>
      </c>
      <c r="AG1125" s="110"/>
      <c r="AH1125" s="53"/>
      <c r="BD1125" s="36"/>
      <c r="BE1125" s="36"/>
      <c r="BF1125" s="36"/>
      <c r="BG1125" s="36"/>
      <c r="BH1125" s="36"/>
      <c r="BI1125" s="36"/>
      <c r="BJ1125" s="36"/>
      <c r="BK1125" s="48"/>
      <c r="BL1125" s="36"/>
      <c r="BM1125" s="36"/>
      <c r="BN1125" s="36"/>
      <c r="BO1125" s="36"/>
      <c r="BP1125" s="36"/>
      <c r="BQ1125" s="36"/>
      <c r="BR1125" s="36"/>
    </row>
    <row r="1126" spans="2:70" ht="15" customHeight="1">
      <c r="B1126" s="48">
        <v>1292</v>
      </c>
      <c r="C1126" s="48" t="s">
        <v>1703</v>
      </c>
      <c r="D1126" s="108">
        <v>159</v>
      </c>
      <c r="E1126" s="109" t="s">
        <v>2508</v>
      </c>
      <c r="F1126" s="109" t="s">
        <v>1815</v>
      </c>
      <c r="G1126" s="109" t="s">
        <v>1812</v>
      </c>
      <c r="H1126" s="108" t="s">
        <v>489</v>
      </c>
      <c r="I1126" s="108" t="s">
        <v>2616</v>
      </c>
      <c r="J1126" s="108" t="s">
        <v>2619</v>
      </c>
      <c r="K1126" s="108" t="s">
        <v>2858</v>
      </c>
      <c r="L1126" s="108">
        <v>2</v>
      </c>
      <c r="M1126" s="110" t="s">
        <v>2617</v>
      </c>
      <c r="N1126" s="111" t="s">
        <v>1729</v>
      </c>
      <c r="O1126" s="111" t="s">
        <v>210</v>
      </c>
      <c r="P1126" s="111" t="s">
        <v>210</v>
      </c>
      <c r="Q1126" s="111">
        <v>1</v>
      </c>
      <c r="R1126" s="111"/>
      <c r="S1126" s="111"/>
      <c r="T1126" s="109" t="s">
        <v>7</v>
      </c>
      <c r="U1126" s="108">
        <v>1</v>
      </c>
      <c r="V1126" s="109">
        <v>2005</v>
      </c>
      <c r="W1126" s="108">
        <f>IF(Table1[[#This Row],[ExpenditureDetails1]]=2010,1,(2010-Table1[[#This Row],[ExpenditureDetails1]]))</f>
        <v>5</v>
      </c>
      <c r="X1126" s="109">
        <v>0.35</v>
      </c>
      <c r="Y1126" s="174">
        <f>Table1[[#This Row],[ExpenditureDetails3]]*100000</f>
        <v>35000</v>
      </c>
      <c r="Z1126" s="174">
        <f>Table1[[#This Row],[ExpenditureDetails4]]/Table1[[#This Row],[Component detail 4]]</f>
        <v>35000</v>
      </c>
      <c r="AA1126" s="109">
        <v>1</v>
      </c>
      <c r="AB1126" s="109">
        <v>10</v>
      </c>
      <c r="AC1126" s="174">
        <f>IF(ISNUMBER([ExpenditureDetails4]),[ExpenditureDetails4]*HLOOKUP([ExpenditureDetails1],'Currency Conversion'!$A$6:$BE$45,19,FALSE),"No Data")</f>
        <v>47082.472757472948</v>
      </c>
      <c r="AD1126" s="174">
        <f>Table1[[#This Row],[Calculations1]]/exchange_rate_2010</f>
        <v>1029.6694705534053</v>
      </c>
      <c r="AE11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1126" s="174">
        <f>Table1[[#This Row],[Calculations3]]/exchange_rate_2010</f>
        <v>102.96694705534054</v>
      </c>
      <c r="AG1126" s="110"/>
      <c r="AH1126" s="53"/>
      <c r="BD1126" s="36"/>
      <c r="BE1126" s="36"/>
      <c r="BF1126" s="36"/>
      <c r="BG1126" s="36"/>
      <c r="BH1126" s="36"/>
      <c r="BI1126" s="36"/>
      <c r="BJ1126" s="36"/>
      <c r="BK1126" s="48"/>
      <c r="BL1126" s="36"/>
      <c r="BM1126" s="36"/>
      <c r="BN1126" s="36"/>
      <c r="BO1126" s="36"/>
      <c r="BP1126" s="36"/>
      <c r="BQ1126" s="36"/>
      <c r="BR1126" s="36"/>
    </row>
    <row r="1127" spans="2:70" ht="15" customHeight="1">
      <c r="B1127" s="48">
        <v>1293</v>
      </c>
      <c r="C1127" s="48" t="s">
        <v>1703</v>
      </c>
      <c r="D1127" s="108">
        <v>159</v>
      </c>
      <c r="E1127" s="109" t="s">
        <v>2508</v>
      </c>
      <c r="F1127" s="109" t="s">
        <v>1815</v>
      </c>
      <c r="G1127" s="109" t="s">
        <v>1812</v>
      </c>
      <c r="H1127" s="108" t="s">
        <v>489</v>
      </c>
      <c r="I1127" s="108" t="s">
        <v>2616</v>
      </c>
      <c r="J1127" s="108" t="s">
        <v>2619</v>
      </c>
      <c r="K1127" s="108" t="s">
        <v>2858</v>
      </c>
      <c r="L1127" s="108">
        <v>2</v>
      </c>
      <c r="M1127" s="110" t="s">
        <v>2617</v>
      </c>
      <c r="N1127" s="109" t="s">
        <v>1712</v>
      </c>
      <c r="O1127" s="111"/>
      <c r="P1127" s="111" t="s">
        <v>483</v>
      </c>
      <c r="Q1127" s="111">
        <v>1</v>
      </c>
      <c r="R1127" s="111">
        <v>3</v>
      </c>
      <c r="S1127" s="111"/>
      <c r="T1127" s="109" t="s">
        <v>7</v>
      </c>
      <c r="U1127" s="108">
        <v>1</v>
      </c>
      <c r="V1127" s="109">
        <v>2004</v>
      </c>
      <c r="W1127" s="108">
        <f>IF(Table1[[#This Row],[ExpenditureDetails1]]=2010,1,(2010-Table1[[#This Row],[ExpenditureDetails1]]))</f>
        <v>6</v>
      </c>
      <c r="X1127" s="109">
        <v>0.45</v>
      </c>
      <c r="Y1127" s="174">
        <f>Table1[[#This Row],[ExpenditureDetails3]]*100000</f>
        <v>45000</v>
      </c>
      <c r="Z1127" s="174">
        <f>Table1[[#This Row],[ExpenditureDetails4]]/Table1[[#This Row],[Component detail 4]]</f>
        <v>45000</v>
      </c>
      <c r="AA1127" s="109">
        <v>1</v>
      </c>
      <c r="AB1127" s="109">
        <v>10</v>
      </c>
      <c r="AC1127" s="174">
        <f>IF(ISNUMBER([ExpenditureDetails4]),[ExpenditureDetails4]*HLOOKUP([ExpenditureDetails1],'Currency Conversion'!$A$6:$BE$45,19,FALSE),"No Data")</f>
        <v>65802.434828533005</v>
      </c>
      <c r="AD1127" s="174">
        <f>Table1[[#This Row],[Calculations1]]/exchange_rate_2010</f>
        <v>1439.0654157022047</v>
      </c>
      <c r="AE11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6580.2434828533005</v>
      </c>
      <c r="AF1127" s="174">
        <f>Table1[[#This Row],[Calculations3]]/exchange_rate_2010</f>
        <v>143.90654157022047</v>
      </c>
      <c r="AG1127" s="110"/>
      <c r="AH1127" s="53"/>
      <c r="BD1127" s="36"/>
      <c r="BE1127" s="36"/>
      <c r="BF1127" s="36"/>
      <c r="BG1127" s="36"/>
      <c r="BH1127" s="36"/>
      <c r="BI1127" s="36"/>
      <c r="BJ1127" s="36"/>
      <c r="BK1127" s="48"/>
      <c r="BL1127" s="36"/>
      <c r="BM1127" s="36"/>
      <c r="BN1127" s="36"/>
      <c r="BO1127" s="36"/>
      <c r="BP1127" s="36"/>
      <c r="BQ1127" s="36"/>
      <c r="BR1127" s="36"/>
    </row>
    <row r="1128" spans="2:70" ht="15" customHeight="1">
      <c r="B1128" s="48">
        <v>1294</v>
      </c>
      <c r="C1128" s="48" t="s">
        <v>1703</v>
      </c>
      <c r="D1128" s="108">
        <v>159</v>
      </c>
      <c r="E1128" s="109" t="s">
        <v>2508</v>
      </c>
      <c r="F1128" s="109" t="s">
        <v>1815</v>
      </c>
      <c r="G1128" s="109" t="s">
        <v>1812</v>
      </c>
      <c r="H1128" s="108" t="s">
        <v>489</v>
      </c>
      <c r="I1128" s="108" t="s">
        <v>2616</v>
      </c>
      <c r="J1128" s="108" t="s">
        <v>2619</v>
      </c>
      <c r="K1128" s="108" t="s">
        <v>2858</v>
      </c>
      <c r="L1128" s="108">
        <v>2</v>
      </c>
      <c r="M1128" s="110" t="s">
        <v>2617</v>
      </c>
      <c r="N1128" s="111" t="s">
        <v>364</v>
      </c>
      <c r="O1128" s="111" t="s">
        <v>2465</v>
      </c>
      <c r="P1128" s="111" t="s">
        <v>364</v>
      </c>
      <c r="Q1128" s="111">
        <v>1</v>
      </c>
      <c r="R1128" s="111"/>
      <c r="S1128" s="111"/>
      <c r="T1128" s="109" t="s">
        <v>7</v>
      </c>
      <c r="U1128" s="108">
        <v>1</v>
      </c>
      <c r="V1128" s="109">
        <v>2010</v>
      </c>
      <c r="W1128" s="108">
        <f>IF(Table1[[#This Row],[ExpenditureDetails1]]=2010,1,(2010-Table1[[#This Row],[ExpenditureDetails1]]))</f>
        <v>1</v>
      </c>
      <c r="X1128" s="109">
        <v>5.1999999999999998E-2</v>
      </c>
      <c r="Y1128" s="174">
        <f>Table1[[#This Row],[ExpenditureDetails3]]*100000</f>
        <v>5200</v>
      </c>
      <c r="Z1128" s="174">
        <f>Table1[[#This Row],[ExpenditureDetails4]]/Table1[[#This Row],[Component detail 4]]</f>
        <v>5200</v>
      </c>
      <c r="AA1128" s="109">
        <v>1</v>
      </c>
      <c r="AB1128" s="109">
        <v>20</v>
      </c>
      <c r="AC1128" s="174">
        <f>IF(ISNUMBER([ExpenditureDetails4]),[ExpenditureDetails4]*HLOOKUP([ExpenditureDetails1],'Currency Conversion'!$A$6:$BE$45,19,FALSE),"No Data")</f>
        <v>5200</v>
      </c>
      <c r="AD1128" s="174">
        <f>Table1[[#This Row],[Calculations1]]/exchange_rate_2010</f>
        <v>113.72132628755941</v>
      </c>
      <c r="AE11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260</v>
      </c>
      <c r="AF1128" s="174">
        <f>Table1[[#This Row],[Calculations3]]/exchange_rate_2010</f>
        <v>5.6860663143779702</v>
      </c>
      <c r="AG1128" s="110"/>
      <c r="AH1128" s="53"/>
      <c r="BD1128" s="36"/>
      <c r="BE1128" s="36"/>
      <c r="BF1128" s="36"/>
      <c r="BG1128" s="36"/>
      <c r="BH1128" s="36"/>
      <c r="BI1128" s="36"/>
      <c r="BJ1128" s="36"/>
      <c r="BK1128" s="48"/>
      <c r="BL1128" s="36"/>
      <c r="BM1128" s="36"/>
      <c r="BN1128" s="36"/>
      <c r="BO1128" s="36"/>
      <c r="BP1128" s="36"/>
      <c r="BQ1128" s="36"/>
      <c r="BR1128" s="36"/>
    </row>
    <row r="1129" spans="2:70" ht="15" customHeight="1">
      <c r="B1129" s="48">
        <v>1295</v>
      </c>
      <c r="C1129" s="48" t="s">
        <v>1703</v>
      </c>
      <c r="D1129" s="108">
        <v>159</v>
      </c>
      <c r="E1129" s="109" t="s">
        <v>2508</v>
      </c>
      <c r="F1129" s="109" t="s">
        <v>1815</v>
      </c>
      <c r="G1129" s="109" t="s">
        <v>1812</v>
      </c>
      <c r="H1129" s="108" t="s">
        <v>489</v>
      </c>
      <c r="I1129" s="108" t="s">
        <v>2616</v>
      </c>
      <c r="J1129" s="108" t="s">
        <v>2619</v>
      </c>
      <c r="K1129" s="108" t="s">
        <v>2858</v>
      </c>
      <c r="L1129" s="108">
        <v>2</v>
      </c>
      <c r="M1129" s="110" t="s">
        <v>2617</v>
      </c>
      <c r="N1129" s="111" t="s">
        <v>364</v>
      </c>
      <c r="O1129" s="111" t="s">
        <v>2467</v>
      </c>
      <c r="P1129" s="111" t="s">
        <v>71</v>
      </c>
      <c r="Q1129" s="111">
        <v>1</v>
      </c>
      <c r="R1129" s="111"/>
      <c r="S1129" s="111"/>
      <c r="T1129" s="109" t="s">
        <v>7</v>
      </c>
      <c r="U1129" s="108">
        <v>1</v>
      </c>
      <c r="V1129" s="109">
        <v>2010</v>
      </c>
      <c r="W1129" s="108">
        <f>IF(Table1[[#This Row],[ExpenditureDetails1]]=2010,1,(2010-Table1[[#This Row],[ExpenditureDetails1]]))</f>
        <v>1</v>
      </c>
      <c r="X1129" s="109">
        <v>7.0000000000000001E-3</v>
      </c>
      <c r="Y1129" s="174">
        <f>Table1[[#This Row],[ExpenditureDetails3]]*100000</f>
        <v>700</v>
      </c>
      <c r="Z1129" s="174">
        <f>Table1[[#This Row],[ExpenditureDetails4]]/Table1[[#This Row],[Component detail 4]]</f>
        <v>700</v>
      </c>
      <c r="AA1129" s="109">
        <v>1</v>
      </c>
      <c r="AB1129" s="109">
        <v>10</v>
      </c>
      <c r="AC1129" s="174">
        <f>IF(ISNUMBER([ExpenditureDetails4]),[ExpenditureDetails4]*HLOOKUP([ExpenditureDetails1],'Currency Conversion'!$A$6:$BE$45,19,FALSE),"No Data")</f>
        <v>700</v>
      </c>
      <c r="AD1129" s="174">
        <f>Table1[[#This Row],[Calculations1]]/exchange_rate_2010</f>
        <v>15.308640077171457</v>
      </c>
      <c r="AE11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</v>
      </c>
      <c r="AF1129" s="174">
        <f>Table1[[#This Row],[Calculations3]]/exchange_rate_2010</f>
        <v>1.5308640077171458</v>
      </c>
      <c r="AG1129" s="110"/>
      <c r="AH1129" s="53"/>
      <c r="BD1129" s="36"/>
      <c r="BE1129" s="36"/>
      <c r="BF1129" s="36"/>
      <c r="BG1129" s="36"/>
      <c r="BH1129" s="36"/>
      <c r="BI1129" s="36"/>
      <c r="BJ1129" s="36"/>
      <c r="BK1129" s="48"/>
      <c r="BL1129" s="36"/>
      <c r="BM1129" s="36"/>
      <c r="BN1129" s="36"/>
      <c r="BO1129" s="36"/>
      <c r="BP1129" s="36"/>
      <c r="BQ1129" s="36"/>
      <c r="BR1129" s="36"/>
    </row>
    <row r="1130" spans="2:70" ht="15" customHeight="1">
      <c r="B1130" s="48">
        <v>1296</v>
      </c>
      <c r="C1130" s="48" t="s">
        <v>1703</v>
      </c>
      <c r="D1130" s="108">
        <v>159</v>
      </c>
      <c r="E1130" s="109" t="s">
        <v>2508</v>
      </c>
      <c r="F1130" s="109" t="s">
        <v>1815</v>
      </c>
      <c r="G1130" s="109" t="s">
        <v>1812</v>
      </c>
      <c r="H1130" s="108" t="s">
        <v>489</v>
      </c>
      <c r="I1130" s="108" t="s">
        <v>2616</v>
      </c>
      <c r="J1130" s="108" t="s">
        <v>2619</v>
      </c>
      <c r="K1130" s="108" t="s">
        <v>2858</v>
      </c>
      <c r="L1130" s="108">
        <v>2</v>
      </c>
      <c r="M1130" s="110" t="s">
        <v>2617</v>
      </c>
      <c r="N1130" s="109" t="s">
        <v>1712</v>
      </c>
      <c r="O1130" s="111"/>
      <c r="P1130" s="111" t="s">
        <v>492</v>
      </c>
      <c r="Q1130" s="111">
        <v>1</v>
      </c>
      <c r="R1130" s="111"/>
      <c r="S1130" s="111" t="s">
        <v>2392</v>
      </c>
      <c r="T1130" s="109" t="s">
        <v>28</v>
      </c>
      <c r="U1130" s="108">
        <v>2</v>
      </c>
      <c r="V1130" s="109">
        <v>2010</v>
      </c>
      <c r="W1130" s="108"/>
      <c r="X1130" s="109">
        <v>0.1</v>
      </c>
      <c r="Y1130" s="174">
        <f>Table1[[#This Row],[ExpenditureDetails3]]*100000</f>
        <v>10000</v>
      </c>
      <c r="Z1130" s="174">
        <f>Table1[[#This Row],[ExpenditureDetails4]]/Table1[[#This Row],[Component detail 4]]</f>
        <v>10000</v>
      </c>
      <c r="AA1130" s="109">
        <v>1</v>
      </c>
      <c r="AB1130" s="109">
        <v>10</v>
      </c>
      <c r="AC1130" s="174">
        <f>IF(ISNUMBER([ExpenditureDetails4]),[ExpenditureDetails4]*HLOOKUP([ExpenditureDetails1],'Currency Conversion'!$A$6:$BE$45,19,FALSE),"No Data")</f>
        <v>10000</v>
      </c>
      <c r="AD1130" s="174">
        <f>Table1[[#This Row],[Calculations1]]/exchange_rate_2010</f>
        <v>218.69485824530653</v>
      </c>
      <c r="AE1130" s="174" t="s">
        <v>2912</v>
      </c>
      <c r="AF1130" s="174" t="s">
        <v>2912</v>
      </c>
      <c r="AG1130" s="110"/>
      <c r="AH1130" s="53"/>
      <c r="BD1130" s="36"/>
      <c r="BE1130" s="36"/>
      <c r="BF1130" s="36"/>
      <c r="BG1130" s="36"/>
      <c r="BH1130" s="36"/>
      <c r="BI1130" s="36"/>
      <c r="BJ1130" s="36"/>
      <c r="BK1130" s="48"/>
      <c r="BL1130" s="36"/>
      <c r="BM1130" s="36"/>
      <c r="BN1130" s="36"/>
      <c r="BO1130" s="36"/>
      <c r="BP1130" s="36"/>
      <c r="BQ1130" s="36"/>
      <c r="BR1130" s="36"/>
    </row>
    <row r="1131" spans="2:70" ht="15" customHeight="1">
      <c r="B1131" s="48">
        <v>1297</v>
      </c>
      <c r="C1131" s="48" t="s">
        <v>1703</v>
      </c>
      <c r="D1131" s="108">
        <v>159</v>
      </c>
      <c r="E1131" s="109" t="s">
        <v>2508</v>
      </c>
      <c r="F1131" s="109" t="s">
        <v>1815</v>
      </c>
      <c r="G1131" s="109" t="s">
        <v>1812</v>
      </c>
      <c r="H1131" s="108" t="s">
        <v>489</v>
      </c>
      <c r="I1131" s="108" t="s">
        <v>2616</v>
      </c>
      <c r="J1131" s="108" t="s">
        <v>2619</v>
      </c>
      <c r="K1131" s="108" t="s">
        <v>2858</v>
      </c>
      <c r="L1131" s="108">
        <v>2</v>
      </c>
      <c r="M1131" s="110" t="s">
        <v>2617</v>
      </c>
      <c r="N1131" s="111" t="s">
        <v>1717</v>
      </c>
      <c r="O1131" s="111"/>
      <c r="P1131" s="111" t="s">
        <v>493</v>
      </c>
      <c r="Q1131" s="111">
        <v>1</v>
      </c>
      <c r="R1131" s="111"/>
      <c r="S1131" s="111"/>
      <c r="T1131" s="109" t="s">
        <v>31</v>
      </c>
      <c r="U1131" s="108">
        <v>3</v>
      </c>
      <c r="V1131" s="109">
        <v>2010</v>
      </c>
      <c r="W1131" s="108"/>
      <c r="X1131" s="109">
        <v>0.12</v>
      </c>
      <c r="Y1131" s="174">
        <f>Table1[[#This Row],[ExpenditureDetails3]]*100000</f>
        <v>12000</v>
      </c>
      <c r="Z1131" s="174">
        <f>Table1[[#This Row],[ExpenditureDetails4]]/Table1[[#This Row],[Component detail 4]]</f>
        <v>12000</v>
      </c>
      <c r="AA1131" s="109">
        <v>1</v>
      </c>
      <c r="AB1131" s="109"/>
      <c r="AC1131" s="174">
        <f>IF(ISNUMBER([ExpenditureDetails4]),[ExpenditureDetails4]*HLOOKUP([ExpenditureDetails1],'Currency Conversion'!$A$6:$BE$45,19,FALSE),"No Data")</f>
        <v>12000</v>
      </c>
      <c r="AD1131" s="174">
        <f>Table1[[#This Row],[Calculations1]]/exchange_rate_2010</f>
        <v>262.43382989436788</v>
      </c>
      <c r="AE11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12000</v>
      </c>
      <c r="AF1131" s="174">
        <f>Table1[[#This Row],[Calculations3]]/exchange_rate_2010</f>
        <v>262.43382989436788</v>
      </c>
      <c r="AG1131" s="110"/>
      <c r="AH1131" s="53"/>
      <c r="BD1131" s="36"/>
      <c r="BE1131" s="36"/>
      <c r="BF1131" s="36"/>
      <c r="BG1131" s="36"/>
      <c r="BH1131" s="36"/>
      <c r="BI1131" s="36"/>
      <c r="BJ1131" s="36"/>
      <c r="BK1131" s="48"/>
      <c r="BL1131" s="36"/>
      <c r="BM1131" s="36"/>
      <c r="BN1131" s="36"/>
      <c r="BO1131" s="36"/>
      <c r="BP1131" s="36"/>
      <c r="BQ1131" s="36"/>
      <c r="BR1131" s="36"/>
    </row>
    <row r="1132" spans="2:70" ht="15" customHeight="1">
      <c r="B1132" s="48">
        <v>1298</v>
      </c>
      <c r="C1132" s="48" t="s">
        <v>1703</v>
      </c>
      <c r="D1132" s="108">
        <v>159</v>
      </c>
      <c r="E1132" s="109" t="s">
        <v>2508</v>
      </c>
      <c r="F1132" s="109" t="s">
        <v>1815</v>
      </c>
      <c r="G1132" s="109" t="s">
        <v>1812</v>
      </c>
      <c r="H1132" s="108" t="s">
        <v>489</v>
      </c>
      <c r="I1132" s="108" t="s">
        <v>2616</v>
      </c>
      <c r="J1132" s="108" t="s">
        <v>2619</v>
      </c>
      <c r="K1132" s="108" t="s">
        <v>2858</v>
      </c>
      <c r="L1132" s="108">
        <v>2</v>
      </c>
      <c r="M1132" s="110" t="s">
        <v>2617</v>
      </c>
      <c r="N1132" s="111" t="s">
        <v>1719</v>
      </c>
      <c r="O1132" s="111"/>
      <c r="P1132" s="111" t="s">
        <v>32</v>
      </c>
      <c r="Q1132" s="111">
        <v>1</v>
      </c>
      <c r="R1132" s="111"/>
      <c r="S1132" s="111"/>
      <c r="T1132" s="109" t="s">
        <v>31</v>
      </c>
      <c r="U1132" s="108">
        <v>3</v>
      </c>
      <c r="V1132" s="109">
        <v>2010</v>
      </c>
      <c r="W1132" s="108"/>
      <c r="X1132" s="109">
        <v>1.2E-2</v>
      </c>
      <c r="Y1132" s="174">
        <f>Table1[[#This Row],[ExpenditureDetails3]]*100000</f>
        <v>1200</v>
      </c>
      <c r="Z1132" s="174">
        <f>Table1[[#This Row],[ExpenditureDetails4]]/Table1[[#This Row],[Component detail 4]]</f>
        <v>1200</v>
      </c>
      <c r="AA1132" s="109">
        <v>1</v>
      </c>
      <c r="AB1132" s="109"/>
      <c r="AC1132" s="174">
        <f>IF(ISNUMBER([ExpenditureDetails4]),[ExpenditureDetails4]*HLOOKUP([ExpenditureDetails1],'Currency Conversion'!$A$6:$BE$45,19,FALSE),"No Data")</f>
        <v>1200</v>
      </c>
      <c r="AD1132" s="174">
        <f>Table1[[#This Row],[Calculations1]]/exchange_rate_2010</f>
        <v>26.243382989436785</v>
      </c>
      <c r="AE11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1200</v>
      </c>
      <c r="AF1132" s="174">
        <f>Table1[[#This Row],[Calculations3]]/exchange_rate_2010</f>
        <v>26.243382989436785</v>
      </c>
      <c r="AG1132" s="110"/>
      <c r="AH1132" s="53"/>
      <c r="BD1132" s="36"/>
      <c r="BE1132" s="36"/>
      <c r="BF1132" s="36"/>
      <c r="BG1132" s="36"/>
      <c r="BH1132" s="36"/>
      <c r="BI1132" s="36"/>
      <c r="BJ1132" s="36"/>
      <c r="BK1132" s="48"/>
      <c r="BL1132" s="36"/>
      <c r="BM1132" s="36"/>
      <c r="BN1132" s="36"/>
      <c r="BO1132" s="36"/>
      <c r="BP1132" s="36"/>
      <c r="BQ1132" s="36"/>
      <c r="BR1132" s="36"/>
    </row>
    <row r="1133" spans="2:70" ht="15" customHeight="1">
      <c r="B1133" s="48">
        <v>1299</v>
      </c>
      <c r="C1133" s="48" t="s">
        <v>1703</v>
      </c>
      <c r="D1133" s="108">
        <v>159</v>
      </c>
      <c r="E1133" s="109" t="s">
        <v>2508</v>
      </c>
      <c r="F1133" s="109" t="s">
        <v>1815</v>
      </c>
      <c r="G1133" s="109" t="s">
        <v>1812</v>
      </c>
      <c r="H1133" s="108" t="s">
        <v>489</v>
      </c>
      <c r="I1133" s="108" t="s">
        <v>2616</v>
      </c>
      <c r="J1133" s="108" t="s">
        <v>2619</v>
      </c>
      <c r="K1133" s="108" t="s">
        <v>2858</v>
      </c>
      <c r="L1133" s="108">
        <v>2</v>
      </c>
      <c r="M1133" s="110" t="s">
        <v>2617</v>
      </c>
      <c r="N1133" s="111" t="s">
        <v>20</v>
      </c>
      <c r="O1133" s="111" t="s">
        <v>2466</v>
      </c>
      <c r="P1133" s="111" t="s">
        <v>156</v>
      </c>
      <c r="Q1133" s="111">
        <v>1</v>
      </c>
      <c r="R1133" s="111"/>
      <c r="S1133" s="111"/>
      <c r="T1133" s="109" t="s">
        <v>7</v>
      </c>
      <c r="U1133" s="108">
        <v>1</v>
      </c>
      <c r="V1133" s="109">
        <v>2010</v>
      </c>
      <c r="W1133" s="108">
        <f>IF(Table1[[#This Row],[ExpenditureDetails1]]=2010,1,(2010-Table1[[#This Row],[ExpenditureDetails1]]))</f>
        <v>1</v>
      </c>
      <c r="X1133" s="109">
        <v>7.0000000000000001E-3</v>
      </c>
      <c r="Y1133" s="174">
        <f>Table1[[#This Row],[ExpenditureDetails3]]*100000</f>
        <v>700</v>
      </c>
      <c r="Z1133" s="174">
        <f>Table1[[#This Row],[ExpenditureDetails4]]/Table1[[#This Row],[Component detail 4]]</f>
        <v>700</v>
      </c>
      <c r="AA1133" s="109">
        <v>1</v>
      </c>
      <c r="AB1133" s="109">
        <v>10</v>
      </c>
      <c r="AC1133" s="174">
        <f>IF(ISNUMBER([ExpenditureDetails4]),[ExpenditureDetails4]*HLOOKUP([ExpenditureDetails1],'Currency Conversion'!$A$6:$BE$45,19,FALSE),"No Data")</f>
        <v>700</v>
      </c>
      <c r="AD1133" s="174">
        <f>Table1[[#This Row],[Calculations1]]/exchange_rate_2010</f>
        <v>15.308640077171457</v>
      </c>
      <c r="AE11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</v>
      </c>
      <c r="AF1133" s="174">
        <f>Table1[[#This Row],[Calculations3]]/exchange_rate_2010</f>
        <v>1.5308640077171458</v>
      </c>
      <c r="AG1133" s="110"/>
      <c r="AH1133" s="53"/>
      <c r="BD1133" s="36"/>
      <c r="BE1133" s="36"/>
      <c r="BF1133" s="36"/>
      <c r="BG1133" s="36"/>
      <c r="BH1133" s="36"/>
      <c r="BI1133" s="36"/>
      <c r="BJ1133" s="36"/>
      <c r="BK1133" s="48"/>
      <c r="BL1133" s="36"/>
      <c r="BM1133" s="36"/>
      <c r="BN1133" s="36"/>
      <c r="BO1133" s="36"/>
      <c r="BP1133" s="36"/>
      <c r="BQ1133" s="36"/>
      <c r="BR1133" s="36"/>
    </row>
    <row r="1134" spans="2:70" ht="15" customHeight="1">
      <c r="B1134" s="48">
        <v>1300</v>
      </c>
      <c r="C1134" s="48" t="s">
        <v>1703</v>
      </c>
      <c r="D1134" s="108">
        <v>159</v>
      </c>
      <c r="E1134" s="109" t="s">
        <v>2508</v>
      </c>
      <c r="F1134" s="109" t="s">
        <v>1815</v>
      </c>
      <c r="G1134" s="109" t="s">
        <v>1812</v>
      </c>
      <c r="H1134" s="108" t="s">
        <v>489</v>
      </c>
      <c r="I1134" s="108" t="s">
        <v>2616</v>
      </c>
      <c r="J1134" s="108" t="s">
        <v>2619</v>
      </c>
      <c r="K1134" s="108" t="s">
        <v>2858</v>
      </c>
      <c r="L1134" s="108">
        <v>2</v>
      </c>
      <c r="M1134" s="110" t="s">
        <v>2617</v>
      </c>
      <c r="N1134" s="109" t="s">
        <v>1720</v>
      </c>
      <c r="O1134" s="111"/>
      <c r="P1134" s="111" t="s">
        <v>356</v>
      </c>
      <c r="Q1134" s="111">
        <v>1</v>
      </c>
      <c r="R1134" s="111"/>
      <c r="S1134" s="111"/>
      <c r="T1134" s="109" t="s">
        <v>31</v>
      </c>
      <c r="U1134" s="108">
        <v>3</v>
      </c>
      <c r="V1134" s="109">
        <v>2008</v>
      </c>
      <c r="W1134" s="108"/>
      <c r="X1134" s="109">
        <v>7.0000000000000007E-2</v>
      </c>
      <c r="Y1134" s="174">
        <f>Table1[[#This Row],[ExpenditureDetails3]]*100000</f>
        <v>7000.0000000000009</v>
      </c>
      <c r="Z1134" s="174">
        <f>Table1[[#This Row],[ExpenditureDetails4]]/Table1[[#This Row],[Component detail 4]]</f>
        <v>7000.0000000000009</v>
      </c>
      <c r="AA1134" s="109">
        <v>1</v>
      </c>
      <c r="AB1134" s="109"/>
      <c r="AC1134" s="174">
        <f>IF(ISNUMBER([ExpenditureDetails4]),[ExpenditureDetails4]*HLOOKUP([ExpenditureDetails1],'Currency Conversion'!$A$6:$BE$45,19,FALSE),"No Data")</f>
        <v>8031.8215817308801</v>
      </c>
      <c r="AD1134" s="174">
        <f>Table1[[#This Row],[Calculations1]]/exchange_rate_2010</f>
        <v>175.65180822682285</v>
      </c>
      <c r="AE11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8031.8215817308801</v>
      </c>
      <c r="AF1134" s="174">
        <f>Table1[[#This Row],[Calculations3]]/exchange_rate_2010</f>
        <v>175.65180822682285</v>
      </c>
      <c r="AG1134" s="110"/>
      <c r="AH1134" s="53"/>
      <c r="BD1134" s="36"/>
      <c r="BE1134" s="36"/>
      <c r="BF1134" s="36"/>
      <c r="BG1134" s="36"/>
      <c r="BH1134" s="36"/>
      <c r="BI1134" s="36"/>
      <c r="BJ1134" s="36"/>
      <c r="BK1134" s="48"/>
      <c r="BL1134" s="36"/>
      <c r="BM1134" s="36"/>
      <c r="BN1134" s="36"/>
      <c r="BO1134" s="36"/>
      <c r="BP1134" s="36"/>
      <c r="BQ1134" s="36"/>
      <c r="BR1134" s="36"/>
    </row>
    <row r="1135" spans="2:70" ht="15" customHeight="1">
      <c r="B1135" s="48">
        <v>1303</v>
      </c>
      <c r="C1135" s="48" t="s">
        <v>1703</v>
      </c>
      <c r="D1135" s="108">
        <v>159</v>
      </c>
      <c r="E1135" s="109" t="s">
        <v>2508</v>
      </c>
      <c r="F1135" s="109" t="s">
        <v>1815</v>
      </c>
      <c r="G1135" s="109" t="s">
        <v>1812</v>
      </c>
      <c r="H1135" s="108" t="s">
        <v>489</v>
      </c>
      <c r="I1135" s="108" t="s">
        <v>2616</v>
      </c>
      <c r="J1135" s="108" t="s">
        <v>2619</v>
      </c>
      <c r="K1135" s="108" t="s">
        <v>2858</v>
      </c>
      <c r="L1135" s="108">
        <v>2</v>
      </c>
      <c r="M1135" s="110" t="s">
        <v>2617</v>
      </c>
      <c r="N1135" s="111" t="s">
        <v>1729</v>
      </c>
      <c r="O1135" s="111" t="s">
        <v>1718</v>
      </c>
      <c r="P1135" s="111" t="s">
        <v>491</v>
      </c>
      <c r="Q1135" s="111">
        <v>3</v>
      </c>
      <c r="R1135" s="111"/>
      <c r="S1135" s="111"/>
      <c r="T1135" s="109" t="s">
        <v>7</v>
      </c>
      <c r="U1135" s="108">
        <v>1</v>
      </c>
      <c r="V1135" s="109">
        <v>2010</v>
      </c>
      <c r="W1135" s="108">
        <f>IF(Table1[[#This Row],[ExpenditureDetails1]]=2010,1,(2010-Table1[[#This Row],[ExpenditureDetails1]]))</f>
        <v>1</v>
      </c>
      <c r="X1135" s="109">
        <v>0.12</v>
      </c>
      <c r="Y1135" s="174">
        <f>Table1[[#This Row],[ExpenditureDetails3]]*100000</f>
        <v>12000</v>
      </c>
      <c r="Z1135" s="174">
        <f>Table1[[#This Row],[ExpenditureDetails4]]/Table1[[#This Row],[Component detail 4]]</f>
        <v>4000</v>
      </c>
      <c r="AA1135" s="109">
        <v>1</v>
      </c>
      <c r="AB1135" s="109">
        <v>10</v>
      </c>
      <c r="AC1135" s="174">
        <f>IF(ISNUMBER([ExpenditureDetails4]),[ExpenditureDetails4]*HLOOKUP([ExpenditureDetails1],'Currency Conversion'!$A$6:$BE$45,19,FALSE),"No Data")</f>
        <v>12000</v>
      </c>
      <c r="AD1135" s="174">
        <f>Table1[[#This Row],[Calculations1]]/exchange_rate_2010</f>
        <v>262.43382989436788</v>
      </c>
      <c r="AE11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1200</v>
      </c>
      <c r="AF1135" s="174">
        <f>Table1[[#This Row],[Calculations3]]/exchange_rate_2010</f>
        <v>26.243382989436785</v>
      </c>
      <c r="AG1135" s="110"/>
      <c r="AH1135" s="53"/>
      <c r="BD1135" s="36"/>
      <c r="BE1135" s="36"/>
      <c r="BF1135" s="36"/>
      <c r="BG1135" s="36"/>
      <c r="BH1135" s="36"/>
      <c r="BI1135" s="36"/>
      <c r="BJ1135" s="36"/>
      <c r="BK1135" s="48"/>
      <c r="BL1135" s="36"/>
      <c r="BM1135" s="36"/>
      <c r="BN1135" s="36"/>
      <c r="BO1135" s="36"/>
      <c r="BP1135" s="36"/>
      <c r="BQ1135" s="36"/>
      <c r="BR1135" s="36"/>
    </row>
    <row r="1136" spans="2:70" ht="15" customHeight="1">
      <c r="B1136" s="48">
        <v>1304</v>
      </c>
      <c r="C1136" s="48" t="s">
        <v>1703</v>
      </c>
      <c r="D1136" s="108">
        <v>159</v>
      </c>
      <c r="E1136" s="109" t="s">
        <v>2508</v>
      </c>
      <c r="F1136" s="109" t="s">
        <v>1815</v>
      </c>
      <c r="G1136" s="109" t="s">
        <v>1812</v>
      </c>
      <c r="H1136" s="108" t="s">
        <v>489</v>
      </c>
      <c r="I1136" s="108" t="s">
        <v>2616</v>
      </c>
      <c r="J1136" s="108" t="s">
        <v>2619</v>
      </c>
      <c r="K1136" s="108" t="s">
        <v>2858</v>
      </c>
      <c r="L1136" s="108">
        <v>2</v>
      </c>
      <c r="M1136" s="110" t="s">
        <v>2617</v>
      </c>
      <c r="N1136" s="111" t="s">
        <v>1721</v>
      </c>
      <c r="O1136" s="111"/>
      <c r="P1136" s="111" t="s">
        <v>490</v>
      </c>
      <c r="Q1136" s="111">
        <v>1</v>
      </c>
      <c r="R1136" s="111"/>
      <c r="S1136" s="111"/>
      <c r="T1136" s="109" t="s">
        <v>24</v>
      </c>
      <c r="U1136" s="108">
        <v>4</v>
      </c>
      <c r="V1136" s="109">
        <v>2010</v>
      </c>
      <c r="W1136" s="108">
        <f>IF(Table1[[#This Row],[ExpenditureDetails1]]=2010,1,(2010-Table1[[#This Row],[ExpenditureDetails1]]))</f>
        <v>1</v>
      </c>
      <c r="X1136" s="109">
        <v>0.09</v>
      </c>
      <c r="Y1136" s="174">
        <f>Table1[[#This Row],[ExpenditureDetails3]]*100000</f>
        <v>9000</v>
      </c>
      <c r="Z1136" s="174">
        <f>Table1[[#This Row],[ExpenditureDetails4]]/Table1[[#This Row],[Component detail 4]]</f>
        <v>9000</v>
      </c>
      <c r="AA1136" s="109">
        <v>1</v>
      </c>
      <c r="AB1136" s="109">
        <v>10</v>
      </c>
      <c r="AC1136" s="174">
        <f>IF(ISNUMBER([ExpenditureDetails4]),[ExpenditureDetails4]*HLOOKUP([ExpenditureDetails1],'Currency Conversion'!$A$6:$BE$45,19,FALSE),"No Data")</f>
        <v>9000</v>
      </c>
      <c r="AD1136" s="174">
        <f>Table1[[#This Row],[Calculations1]]/exchange_rate_2010</f>
        <v>196.82537242077589</v>
      </c>
      <c r="AE11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9000</v>
      </c>
      <c r="AF1136" s="174">
        <f>Table1[[#This Row],[Calculations3]]/exchange_rate_2010</f>
        <v>196.82537242077589</v>
      </c>
      <c r="AG1136" s="110"/>
      <c r="AH1136" s="53"/>
      <c r="BD1136" s="36"/>
      <c r="BE1136" s="36"/>
      <c r="BF1136" s="36"/>
      <c r="BG1136" s="36"/>
      <c r="BH1136" s="36"/>
      <c r="BI1136" s="36"/>
      <c r="BJ1136" s="36"/>
      <c r="BK1136" s="48"/>
      <c r="BL1136" s="36"/>
      <c r="BM1136" s="36"/>
      <c r="BN1136" s="36"/>
      <c r="BO1136" s="36"/>
      <c r="BP1136" s="36"/>
      <c r="BQ1136" s="36"/>
      <c r="BR1136" s="36"/>
    </row>
    <row r="1137" spans="2:70" ht="15" customHeight="1">
      <c r="B1137" s="48">
        <v>1305</v>
      </c>
      <c r="C1137" s="113" t="s">
        <v>1703</v>
      </c>
      <c r="D1137" s="108">
        <v>2453</v>
      </c>
      <c r="E1137" s="109" t="s">
        <v>2508</v>
      </c>
      <c r="F1137" s="109" t="s">
        <v>1814</v>
      </c>
      <c r="G1137" s="109" t="s">
        <v>717</v>
      </c>
      <c r="H1137" s="108" t="s">
        <v>1072</v>
      </c>
      <c r="I1137" s="108" t="s">
        <v>2853</v>
      </c>
      <c r="J1137" s="108" t="s">
        <v>2852</v>
      </c>
      <c r="K1137" s="108" t="s">
        <v>2859</v>
      </c>
      <c r="L1137" s="108">
        <v>11</v>
      </c>
      <c r="M1137" s="110" t="s">
        <v>2617</v>
      </c>
      <c r="N1137" s="111" t="s">
        <v>1721</v>
      </c>
      <c r="O1137" s="111"/>
      <c r="P1137" s="111" t="s">
        <v>23</v>
      </c>
      <c r="Q1137" s="111">
        <v>1</v>
      </c>
      <c r="R1137" s="109"/>
      <c r="S1137" s="109"/>
      <c r="T1137" s="109" t="s">
        <v>24</v>
      </c>
      <c r="U1137" s="108">
        <v>4</v>
      </c>
      <c r="V1137" s="109">
        <v>2008</v>
      </c>
      <c r="W1137" s="108">
        <f>IF(Table1[[#This Row],[ExpenditureDetails1]]=2010,1,(2010-Table1[[#This Row],[ExpenditureDetails1]]))</f>
        <v>2</v>
      </c>
      <c r="X1137" s="109">
        <v>0.04</v>
      </c>
      <c r="Y1137" s="174">
        <f>Table1[[#This Row],[ExpenditureDetails3]]*100000</f>
        <v>4000</v>
      </c>
      <c r="Z1137" s="174">
        <f>Table1[[#This Row],[ExpenditureDetails4]]/Table1[[#This Row],[Component detail 4]]</f>
        <v>4000</v>
      </c>
      <c r="AA1137" s="109">
        <v>1</v>
      </c>
      <c r="AB1137" s="109">
        <v>10</v>
      </c>
      <c r="AC1137" s="174">
        <f>IF(ISNUMBER([ExpenditureDetails4]),[ExpenditureDetails4]*HLOOKUP([ExpenditureDetails1],'Currency Conversion'!$A$6:$BE$45,19,FALSE),"No Data")</f>
        <v>4589.6123324176451</v>
      </c>
      <c r="AD1137" s="174">
        <f>Table1[[#This Row],[Calculations1]]/exchange_rate_2010</f>
        <v>100.37246184389876</v>
      </c>
      <c r="AE11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4589.6123324176451</v>
      </c>
      <c r="AF1137" s="174">
        <f>Table1[[#This Row],[Calculations3]]/exchange_rate_2010</f>
        <v>100.37246184389876</v>
      </c>
      <c r="AG1137" s="110"/>
      <c r="AH1137" s="53"/>
      <c r="BD1137" s="36"/>
      <c r="BE1137" s="36"/>
      <c r="BF1137" s="36"/>
      <c r="BG1137" s="36"/>
      <c r="BH1137" s="36"/>
      <c r="BI1137" s="36"/>
      <c r="BJ1137" s="36"/>
      <c r="BK1137" s="48"/>
      <c r="BL1137" s="36"/>
      <c r="BM1137" s="36"/>
      <c r="BN1137" s="36"/>
      <c r="BO1137" s="36"/>
      <c r="BP1137" s="36"/>
      <c r="BQ1137" s="36"/>
      <c r="BR1137" s="36"/>
    </row>
    <row r="1138" spans="2:70" ht="15" customHeight="1">
      <c r="B1138" s="48">
        <v>1306</v>
      </c>
      <c r="C1138" s="113" t="s">
        <v>1703</v>
      </c>
      <c r="D1138" s="108">
        <v>2453</v>
      </c>
      <c r="E1138" s="109" t="s">
        <v>2508</v>
      </c>
      <c r="F1138" s="109" t="s">
        <v>1814</v>
      </c>
      <c r="G1138" s="109" t="s">
        <v>717</v>
      </c>
      <c r="H1138" s="108" t="s">
        <v>1072</v>
      </c>
      <c r="I1138" s="108" t="s">
        <v>2853</v>
      </c>
      <c r="J1138" s="108" t="s">
        <v>2852</v>
      </c>
      <c r="K1138" s="108" t="s">
        <v>2859</v>
      </c>
      <c r="L1138" s="108">
        <v>11</v>
      </c>
      <c r="M1138" s="110" t="s">
        <v>2617</v>
      </c>
      <c r="N1138" s="111" t="s">
        <v>20</v>
      </c>
      <c r="O1138" s="111" t="s">
        <v>2486</v>
      </c>
      <c r="P1138" s="111" t="s">
        <v>1086</v>
      </c>
      <c r="Q1138" s="111">
        <v>1</v>
      </c>
      <c r="R1138" s="109">
        <v>3500</v>
      </c>
      <c r="S1138" s="109"/>
      <c r="T1138" s="109" t="s">
        <v>7</v>
      </c>
      <c r="U1138" s="108">
        <v>1</v>
      </c>
      <c r="V1138" s="109">
        <v>2008</v>
      </c>
      <c r="W1138" s="108">
        <f>IF(Table1[[#This Row],[ExpenditureDetails1]]=2010,1,(2010-Table1[[#This Row],[ExpenditureDetails1]]))</f>
        <v>2</v>
      </c>
      <c r="X1138" s="109">
        <v>3.5</v>
      </c>
      <c r="Y1138" s="174">
        <f>Table1[[#This Row],[ExpenditureDetails3]]*100000</f>
        <v>350000</v>
      </c>
      <c r="Z1138" s="174">
        <f>Table1[[#This Row],[ExpenditureDetails4]]/Table1[[#This Row],[Component detail 4]]</f>
        <v>350000</v>
      </c>
      <c r="AA1138" s="109">
        <v>1</v>
      </c>
      <c r="AB1138" s="109">
        <v>10</v>
      </c>
      <c r="AC1138" s="174">
        <f>IF(ISNUMBER([ExpenditureDetails4]),[ExpenditureDetails4]*HLOOKUP([ExpenditureDetails1],'Currency Conversion'!$A$6:$BE$45,19,FALSE),"No Data")</f>
        <v>401591.07908654393</v>
      </c>
      <c r="AD1138" s="174">
        <f>Table1[[#This Row],[Calculations1]]/exchange_rate_2010</f>
        <v>8782.5904113411416</v>
      </c>
      <c r="AE11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40159.10790865439</v>
      </c>
      <c r="AF1138" s="174">
        <f>Table1[[#This Row],[Calculations3]]/exchange_rate_2010</f>
        <v>878.25904113411411</v>
      </c>
      <c r="AG1138" s="110"/>
      <c r="AH1138" s="53"/>
      <c r="BD1138" s="36"/>
      <c r="BE1138" s="36"/>
      <c r="BF1138" s="36"/>
      <c r="BG1138" s="36"/>
      <c r="BH1138" s="36"/>
      <c r="BI1138" s="36"/>
      <c r="BJ1138" s="36"/>
      <c r="BK1138" s="48"/>
      <c r="BL1138" s="36"/>
      <c r="BM1138" s="36"/>
      <c r="BN1138" s="36"/>
      <c r="BO1138" s="36"/>
      <c r="BP1138" s="36"/>
      <c r="BQ1138" s="36"/>
      <c r="BR1138" s="36"/>
    </row>
    <row r="1139" spans="2:70" ht="15" customHeight="1">
      <c r="B1139" s="48">
        <v>1307</v>
      </c>
      <c r="C1139" s="113" t="s">
        <v>1703</v>
      </c>
      <c r="D1139" s="108">
        <v>2453</v>
      </c>
      <c r="E1139" s="109" t="s">
        <v>2508</v>
      </c>
      <c r="F1139" s="109" t="s">
        <v>1814</v>
      </c>
      <c r="G1139" s="109" t="s">
        <v>717</v>
      </c>
      <c r="H1139" s="108" t="s">
        <v>1072</v>
      </c>
      <c r="I1139" s="108" t="s">
        <v>2853</v>
      </c>
      <c r="J1139" s="108" t="s">
        <v>2852</v>
      </c>
      <c r="K1139" s="108" t="s">
        <v>2859</v>
      </c>
      <c r="L1139" s="108">
        <v>11</v>
      </c>
      <c r="M1139" s="110" t="s">
        <v>2617</v>
      </c>
      <c r="N1139" s="111" t="s">
        <v>20</v>
      </c>
      <c r="O1139" s="111" t="s">
        <v>2466</v>
      </c>
      <c r="P1139" s="111" t="s">
        <v>1088</v>
      </c>
      <c r="Q1139" s="109">
        <v>7</v>
      </c>
      <c r="R1139" s="109"/>
      <c r="S1139" s="109"/>
      <c r="T1139" s="109" t="s">
        <v>7</v>
      </c>
      <c r="U1139" s="108">
        <v>1</v>
      </c>
      <c r="V1139" s="109">
        <v>2008</v>
      </c>
      <c r="W1139" s="108">
        <f>IF(Table1[[#This Row],[ExpenditureDetails1]]=2010,1,(2010-Table1[[#This Row],[ExpenditureDetails1]]))</f>
        <v>2</v>
      </c>
      <c r="X1139" s="109">
        <v>0.21</v>
      </c>
      <c r="Y1139" s="174">
        <f>Table1[[#This Row],[ExpenditureDetails3]]*100000</f>
        <v>21000</v>
      </c>
      <c r="Z1139" s="174">
        <f>Table1[[#This Row],[ExpenditureDetails4]]/Table1[[#This Row],[Component detail 4]]</f>
        <v>3000</v>
      </c>
      <c r="AA1139" s="109">
        <v>1</v>
      </c>
      <c r="AB1139" s="109">
        <v>10</v>
      </c>
      <c r="AC1139" s="174">
        <f>IF(ISNUMBER([ExpenditureDetails4]),[ExpenditureDetails4]*HLOOKUP([ExpenditureDetails1],'Currency Conversion'!$A$6:$BE$45,19,FALSE),"No Data")</f>
        <v>24095.464745192636</v>
      </c>
      <c r="AD1139" s="174">
        <f>Table1[[#This Row],[Calculations1]]/exchange_rate_2010</f>
        <v>526.95542468046847</v>
      </c>
      <c r="AE11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2409.5464745192635</v>
      </c>
      <c r="AF1139" s="174">
        <f>Table1[[#This Row],[Calculations3]]/exchange_rate_2010</f>
        <v>52.695542468046845</v>
      </c>
      <c r="AG1139" s="110"/>
      <c r="AH1139" s="53"/>
      <c r="BD1139" s="36"/>
      <c r="BE1139" s="36"/>
      <c r="BF1139" s="36"/>
      <c r="BG1139" s="36"/>
      <c r="BH1139" s="36"/>
      <c r="BI1139" s="36"/>
      <c r="BJ1139" s="36"/>
      <c r="BK1139" s="48"/>
      <c r="BL1139" s="36"/>
      <c r="BM1139" s="36"/>
      <c r="BN1139" s="36"/>
      <c r="BO1139" s="36"/>
      <c r="BP1139" s="36"/>
      <c r="BQ1139" s="36"/>
      <c r="BR1139" s="36"/>
    </row>
    <row r="1140" spans="2:70" ht="15" customHeight="1">
      <c r="B1140" s="48">
        <v>1308</v>
      </c>
      <c r="C1140" s="113" t="s">
        <v>1703</v>
      </c>
      <c r="D1140" s="108">
        <v>2453</v>
      </c>
      <c r="E1140" s="109" t="s">
        <v>2508</v>
      </c>
      <c r="F1140" s="109" t="s">
        <v>1814</v>
      </c>
      <c r="G1140" s="109" t="s">
        <v>717</v>
      </c>
      <c r="H1140" s="108" t="s">
        <v>1072</v>
      </c>
      <c r="I1140" s="108" t="s">
        <v>2853</v>
      </c>
      <c r="J1140" s="108" t="s">
        <v>2852</v>
      </c>
      <c r="K1140" s="108" t="s">
        <v>2859</v>
      </c>
      <c r="L1140" s="108">
        <v>11</v>
      </c>
      <c r="M1140" s="110" t="s">
        <v>2617</v>
      </c>
      <c r="N1140" s="111" t="s">
        <v>2554</v>
      </c>
      <c r="O1140" s="111"/>
      <c r="P1140" s="111"/>
      <c r="Q1140" s="109">
        <v>7</v>
      </c>
      <c r="R1140" s="109"/>
      <c r="S1140" s="109"/>
      <c r="T1140" s="109" t="s">
        <v>7</v>
      </c>
      <c r="U1140" s="108">
        <v>1</v>
      </c>
      <c r="V1140" s="109">
        <v>1993</v>
      </c>
      <c r="W1140" s="108">
        <f>IF(Table1[[#This Row],[ExpenditureDetails1]]=2010,1,(2010-Table1[[#This Row],[ExpenditureDetails1]]))</f>
        <v>17</v>
      </c>
      <c r="X1140" s="109">
        <v>26</v>
      </c>
      <c r="Y1140" s="174">
        <f>Table1[[#This Row],[ExpenditureDetails3]]*100000</f>
        <v>2600000</v>
      </c>
      <c r="Z1140" s="174">
        <f>Table1[[#This Row],[ExpenditureDetails4]]/Table1[[#This Row],[Component detail 4]]</f>
        <v>371428.57142857142</v>
      </c>
      <c r="AA1140" s="109">
        <v>1</v>
      </c>
      <c r="AB1140" s="109">
        <v>10</v>
      </c>
      <c r="AC1140" s="174">
        <f>IF(ISNUMBER([ExpenditureDetails4]),[ExpenditureDetails4]*HLOOKUP([ExpenditureDetails1],'Currency Conversion'!$A$6:$BE$45,19,FALSE),"No Data")</f>
        <v>7369603.7501921384</v>
      </c>
      <c r="AD1140" s="174">
        <f>Table1[[#This Row],[Calculations1]]/exchange_rate_2010</f>
        <v>161169.44474723493</v>
      </c>
      <c r="AE11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736960.37501921388</v>
      </c>
      <c r="AF1140" s="174">
        <f>Table1[[#This Row],[Calculations3]]/exchange_rate_2010</f>
        <v>16116.944474723492</v>
      </c>
      <c r="AG1140" s="110"/>
      <c r="AH1140" s="53"/>
      <c r="BD1140" s="36"/>
      <c r="BE1140" s="36"/>
      <c r="BF1140" s="36"/>
      <c r="BG1140" s="36"/>
      <c r="BH1140" s="36"/>
      <c r="BI1140" s="36"/>
      <c r="BJ1140" s="36"/>
      <c r="BK1140" s="48"/>
      <c r="BL1140" s="36"/>
      <c r="BM1140" s="36"/>
      <c r="BN1140" s="36"/>
      <c r="BO1140" s="36"/>
      <c r="BP1140" s="36"/>
      <c r="BQ1140" s="36"/>
      <c r="BR1140" s="36"/>
    </row>
    <row r="1141" spans="2:70" ht="15" customHeight="1">
      <c r="B1141" s="48">
        <v>1309</v>
      </c>
      <c r="C1141" s="113" t="s">
        <v>1703</v>
      </c>
      <c r="D1141" s="108">
        <v>2453</v>
      </c>
      <c r="E1141" s="109" t="s">
        <v>2508</v>
      </c>
      <c r="F1141" s="109" t="s">
        <v>1814</v>
      </c>
      <c r="G1141" s="109" t="s">
        <v>717</v>
      </c>
      <c r="H1141" s="108" t="s">
        <v>1072</v>
      </c>
      <c r="I1141" s="108" t="s">
        <v>2853</v>
      </c>
      <c r="J1141" s="108" t="s">
        <v>2852</v>
      </c>
      <c r="K1141" s="108" t="s">
        <v>2859</v>
      </c>
      <c r="L1141" s="108">
        <v>11</v>
      </c>
      <c r="M1141" s="110" t="s">
        <v>2617</v>
      </c>
      <c r="N1141" s="109" t="s">
        <v>1720</v>
      </c>
      <c r="O1141" s="111"/>
      <c r="P1141" s="111" t="s">
        <v>533</v>
      </c>
      <c r="Q1141" s="111">
        <v>1</v>
      </c>
      <c r="R1141" s="109"/>
      <c r="S1141" s="109"/>
      <c r="T1141" s="109" t="s">
        <v>31</v>
      </c>
      <c r="U1141" s="108">
        <v>3</v>
      </c>
      <c r="V1141" s="109">
        <v>2008</v>
      </c>
      <c r="W1141" s="108"/>
      <c r="X1141" s="109">
        <v>9.5299999999999996E-2</v>
      </c>
      <c r="Y1141" s="174">
        <f>Table1[[#This Row],[ExpenditureDetails3]]*100000</f>
        <v>9530</v>
      </c>
      <c r="Z1141" s="174">
        <f>Table1[[#This Row],[ExpenditureDetails4]]/Table1[[#This Row],[Component detail 4]]</f>
        <v>9530</v>
      </c>
      <c r="AA1141" s="109">
        <v>1</v>
      </c>
      <c r="AB1141" s="109"/>
      <c r="AC1141" s="174">
        <f>IF(ISNUMBER([ExpenditureDetails4]),[ExpenditureDetails4]*HLOOKUP([ExpenditureDetails1],'Currency Conversion'!$A$6:$BE$45,19,FALSE),"No Data")</f>
        <v>10934.751381985039</v>
      </c>
      <c r="AD1141" s="174">
        <f>Table1[[#This Row],[Calculations1]]/exchange_rate_2010</f>
        <v>239.13739034308878</v>
      </c>
      <c r="AE11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1141" s="174">
        <f>Table1[[#This Row],[Calculations3]]/exchange_rate_2010</f>
        <v>239.13739034308878</v>
      </c>
      <c r="AG1141" s="110"/>
      <c r="AH1141" s="53"/>
      <c r="BD1141" s="36"/>
      <c r="BE1141" s="36"/>
      <c r="BF1141" s="36"/>
      <c r="BG1141" s="36"/>
      <c r="BH1141" s="36"/>
      <c r="BI1141" s="36"/>
      <c r="BJ1141" s="36"/>
      <c r="BK1141" s="48"/>
      <c r="BL1141" s="36"/>
      <c r="BM1141" s="36"/>
      <c r="BN1141" s="36"/>
      <c r="BO1141" s="36"/>
      <c r="BP1141" s="36"/>
      <c r="BQ1141" s="36"/>
      <c r="BR1141" s="36"/>
    </row>
    <row r="1142" spans="2:70" ht="15" customHeight="1">
      <c r="B1142" s="48">
        <v>1311</v>
      </c>
      <c r="C1142" s="113" t="s">
        <v>1703</v>
      </c>
      <c r="D1142" s="108">
        <v>2453</v>
      </c>
      <c r="E1142" s="109" t="s">
        <v>2508</v>
      </c>
      <c r="F1142" s="109" t="s">
        <v>1814</v>
      </c>
      <c r="G1142" s="109" t="s">
        <v>717</v>
      </c>
      <c r="H1142" s="108" t="s">
        <v>1072</v>
      </c>
      <c r="I1142" s="108" t="s">
        <v>2853</v>
      </c>
      <c r="J1142" s="108" t="s">
        <v>2852</v>
      </c>
      <c r="K1142" s="108" t="s">
        <v>2859</v>
      </c>
      <c r="L1142" s="108">
        <v>11</v>
      </c>
      <c r="M1142" s="110" t="s">
        <v>2617</v>
      </c>
      <c r="N1142" s="111" t="s">
        <v>1729</v>
      </c>
      <c r="O1142" s="111" t="s">
        <v>210</v>
      </c>
      <c r="P1142" s="111" t="s">
        <v>57</v>
      </c>
      <c r="Q1142" s="111">
        <v>1</v>
      </c>
      <c r="R1142" s="109"/>
      <c r="S1142" s="109"/>
      <c r="T1142" s="109" t="s">
        <v>7</v>
      </c>
      <c r="U1142" s="108">
        <v>1</v>
      </c>
      <c r="V1142" s="109">
        <v>1978</v>
      </c>
      <c r="W1142" s="108">
        <f>IF(Table1[[#This Row],[ExpenditureDetails1]]=2010,1,(2010-Table1[[#This Row],[ExpenditureDetails1]]))</f>
        <v>32</v>
      </c>
      <c r="X1142" s="109">
        <v>0.15</v>
      </c>
      <c r="Y1142" s="174">
        <f>Table1[[#This Row],[ExpenditureDetails3]]*100000</f>
        <v>15000</v>
      </c>
      <c r="Z1142" s="174">
        <f>Table1[[#This Row],[ExpenditureDetails4]]/Table1[[#This Row],[Component detail 4]]</f>
        <v>15000</v>
      </c>
      <c r="AA1142" s="109">
        <v>2</v>
      </c>
      <c r="AB1142" s="109">
        <v>10</v>
      </c>
      <c r="AC1142" s="174">
        <f>IF(ISNUMBER([ExpenditureDetails4]),[ExpenditureDetails4]*HLOOKUP([ExpenditureDetails1],'Currency Conversion'!$A$6:$BE$45,19,FALSE),"No Data")</f>
        <v>159082.65776146206</v>
      </c>
      <c r="AD1142" s="174">
        <f>Table1[[#This Row],[Calculations1]]/exchange_rate_2010</f>
        <v>3479.0559288429558</v>
      </c>
      <c r="AE11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15908.265776146207</v>
      </c>
      <c r="AF1142" s="174">
        <f>Table1[[#This Row],[Calculations3]]/exchange_rate_2010</f>
        <v>347.90559288429563</v>
      </c>
      <c r="AG1142" s="110"/>
      <c r="AH1142" s="53"/>
      <c r="BD1142" s="36"/>
      <c r="BE1142" s="36"/>
      <c r="BF1142" s="36"/>
      <c r="BG1142" s="36"/>
      <c r="BH1142" s="36"/>
      <c r="BI1142" s="36"/>
      <c r="BJ1142" s="36"/>
      <c r="BK1142" s="48"/>
      <c r="BL1142" s="36"/>
      <c r="BM1142" s="36"/>
      <c r="BN1142" s="36"/>
      <c r="BO1142" s="36"/>
      <c r="BP1142" s="36"/>
      <c r="BQ1142" s="36"/>
      <c r="BR1142" s="36"/>
    </row>
    <row r="1143" spans="2:70" ht="15" customHeight="1">
      <c r="B1143" s="48">
        <v>1312</v>
      </c>
      <c r="C1143" s="113" t="s">
        <v>1703</v>
      </c>
      <c r="D1143" s="108">
        <v>2453</v>
      </c>
      <c r="E1143" s="109" t="s">
        <v>2508</v>
      </c>
      <c r="F1143" s="109" t="s">
        <v>1814</v>
      </c>
      <c r="G1143" s="109" t="s">
        <v>717</v>
      </c>
      <c r="H1143" s="108" t="s">
        <v>1072</v>
      </c>
      <c r="I1143" s="108" t="s">
        <v>2853</v>
      </c>
      <c r="J1143" s="108" t="s">
        <v>2852</v>
      </c>
      <c r="K1143" s="108" t="s">
        <v>2859</v>
      </c>
      <c r="L1143" s="108">
        <v>11</v>
      </c>
      <c r="M1143" s="110" t="s">
        <v>2617</v>
      </c>
      <c r="N1143" s="109" t="s">
        <v>1712</v>
      </c>
      <c r="O1143" s="111"/>
      <c r="P1143" s="111" t="s">
        <v>1074</v>
      </c>
      <c r="Q1143" s="111">
        <v>1</v>
      </c>
      <c r="R1143" s="109">
        <v>7.5</v>
      </c>
      <c r="S1143" s="109"/>
      <c r="T1143" s="109" t="s">
        <v>7</v>
      </c>
      <c r="U1143" s="108">
        <v>1</v>
      </c>
      <c r="V1143" s="109">
        <v>1997</v>
      </c>
      <c r="W1143" s="108">
        <f>IF(Table1[[#This Row],[ExpenditureDetails1]]=2010,1,(2010-Table1[[#This Row],[ExpenditureDetails1]]))</f>
        <v>13</v>
      </c>
      <c r="X1143" s="109">
        <v>0.4</v>
      </c>
      <c r="Y1143" s="174">
        <f>Table1[[#This Row],[ExpenditureDetails3]]*100000</f>
        <v>40000</v>
      </c>
      <c r="Z1143" s="174">
        <f>Table1[[#This Row],[ExpenditureDetails4]]/Table1[[#This Row],[Component detail 4]]</f>
        <v>40000</v>
      </c>
      <c r="AA1143" s="109">
        <v>2</v>
      </c>
      <c r="AB1143" s="109">
        <v>10</v>
      </c>
      <c r="AC1143" s="174">
        <f>IF(ISNUMBER([ExpenditureDetails4]),[ExpenditureDetails4]*HLOOKUP([ExpenditureDetails1],'Currency Conversion'!$A$6:$BE$45,19,FALSE),"No Data")</f>
        <v>80016.348149394908</v>
      </c>
      <c r="AD1143" s="174">
        <f>Table1[[#This Row],[Calculations1]]/exchange_rate_2010</f>
        <v>1749.9163915839015</v>
      </c>
      <c r="AE11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8001.6348149394908</v>
      </c>
      <c r="AF1143" s="174">
        <f>Table1[[#This Row],[Calculations3]]/exchange_rate_2010</f>
        <v>174.99163915839014</v>
      </c>
      <c r="AG1143" s="110"/>
      <c r="AH1143" s="53"/>
      <c r="BD1143" s="36"/>
      <c r="BE1143" s="36"/>
      <c r="BF1143" s="36"/>
      <c r="BG1143" s="36"/>
      <c r="BH1143" s="36"/>
      <c r="BI1143" s="36"/>
      <c r="BJ1143" s="36"/>
      <c r="BK1143" s="48"/>
      <c r="BL1143" s="36"/>
      <c r="BM1143" s="36"/>
      <c r="BN1143" s="36"/>
      <c r="BO1143" s="36"/>
      <c r="BP1143" s="36"/>
      <c r="BQ1143" s="36"/>
      <c r="BR1143" s="36"/>
    </row>
    <row r="1144" spans="2:70" ht="15" customHeight="1">
      <c r="B1144" s="48">
        <v>1313</v>
      </c>
      <c r="C1144" s="113" t="s">
        <v>1703</v>
      </c>
      <c r="D1144" s="108">
        <v>2453</v>
      </c>
      <c r="E1144" s="109" t="s">
        <v>2508</v>
      </c>
      <c r="F1144" s="109" t="s">
        <v>1814</v>
      </c>
      <c r="G1144" s="109" t="s">
        <v>717</v>
      </c>
      <c r="H1144" s="108" t="s">
        <v>1072</v>
      </c>
      <c r="I1144" s="108" t="s">
        <v>2853</v>
      </c>
      <c r="J1144" s="108" t="s">
        <v>2852</v>
      </c>
      <c r="K1144" s="108" t="s">
        <v>2859</v>
      </c>
      <c r="L1144" s="108">
        <v>11</v>
      </c>
      <c r="M1144" s="110" t="s">
        <v>2617</v>
      </c>
      <c r="N1144" s="109" t="s">
        <v>1712</v>
      </c>
      <c r="O1144" s="111"/>
      <c r="P1144" s="111" t="s">
        <v>1055</v>
      </c>
      <c r="Q1144" s="111">
        <v>1</v>
      </c>
      <c r="R1144" s="109">
        <v>5</v>
      </c>
      <c r="S1144" s="109"/>
      <c r="T1144" s="109" t="s">
        <v>7</v>
      </c>
      <c r="U1144" s="108">
        <v>1</v>
      </c>
      <c r="V1144" s="109">
        <v>1998</v>
      </c>
      <c r="W1144" s="108">
        <f>IF(Table1[[#This Row],[ExpenditureDetails1]]=2010,1,(2010-Table1[[#This Row],[ExpenditureDetails1]]))</f>
        <v>12</v>
      </c>
      <c r="X1144" s="109">
        <v>0.4</v>
      </c>
      <c r="Y1144" s="174">
        <f>Table1[[#This Row],[ExpenditureDetails3]]*100000</f>
        <v>40000</v>
      </c>
      <c r="Z1144" s="174">
        <f>Table1[[#This Row],[ExpenditureDetails4]]/Table1[[#This Row],[Component detail 4]]</f>
        <v>40000</v>
      </c>
      <c r="AA1144" s="109">
        <v>2</v>
      </c>
      <c r="AB1144" s="109">
        <v>10</v>
      </c>
      <c r="AC1144" s="174">
        <f>IF(ISNUMBER([ExpenditureDetails4]),[ExpenditureDetails4]*HLOOKUP([ExpenditureDetails1],'Currency Conversion'!$A$6:$BE$45,19,FALSE),"No Data")</f>
        <v>75162.158759580168</v>
      </c>
      <c r="AD1144" s="174">
        <f>Table1[[#This Row],[Calculations1]]/exchange_rate_2010</f>
        <v>1643.7577655337609</v>
      </c>
      <c r="AE11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7516.215875958017</v>
      </c>
      <c r="AF1144" s="174">
        <f>Table1[[#This Row],[Calculations3]]/exchange_rate_2010</f>
        <v>164.37577655337611</v>
      </c>
      <c r="AG1144" s="110"/>
      <c r="AH1144" s="53"/>
      <c r="BD1144" s="36"/>
      <c r="BE1144" s="36"/>
      <c r="BF1144" s="36"/>
      <c r="BG1144" s="36"/>
      <c r="BH1144" s="36"/>
      <c r="BI1144" s="36"/>
      <c r="BJ1144" s="36"/>
      <c r="BK1144" s="48"/>
      <c r="BL1144" s="36"/>
      <c r="BM1144" s="36"/>
      <c r="BN1144" s="36"/>
      <c r="BO1144" s="36"/>
      <c r="BP1144" s="36"/>
      <c r="BQ1144" s="36"/>
      <c r="BR1144" s="36"/>
    </row>
    <row r="1145" spans="2:70" ht="15" customHeight="1">
      <c r="B1145" s="48">
        <v>1314</v>
      </c>
      <c r="C1145" s="113" t="s">
        <v>1703</v>
      </c>
      <c r="D1145" s="108">
        <v>2453</v>
      </c>
      <c r="E1145" s="109" t="s">
        <v>2508</v>
      </c>
      <c r="F1145" s="109" t="s">
        <v>1814</v>
      </c>
      <c r="G1145" s="109" t="s">
        <v>717</v>
      </c>
      <c r="H1145" s="108" t="s">
        <v>1072</v>
      </c>
      <c r="I1145" s="108" t="s">
        <v>2853</v>
      </c>
      <c r="J1145" s="108" t="s">
        <v>2852</v>
      </c>
      <c r="K1145" s="108" t="s">
        <v>2859</v>
      </c>
      <c r="L1145" s="108">
        <v>11</v>
      </c>
      <c r="M1145" s="110" t="s">
        <v>2617</v>
      </c>
      <c r="N1145" s="111" t="s">
        <v>1729</v>
      </c>
      <c r="O1145" s="111" t="s">
        <v>210</v>
      </c>
      <c r="P1145" s="111" t="s">
        <v>37</v>
      </c>
      <c r="Q1145" s="111">
        <v>1</v>
      </c>
      <c r="R1145" s="109"/>
      <c r="S1145" s="109"/>
      <c r="T1145" s="109" t="s">
        <v>7</v>
      </c>
      <c r="U1145" s="108">
        <v>1</v>
      </c>
      <c r="V1145" s="109">
        <v>1998</v>
      </c>
      <c r="W1145" s="108">
        <f>IF(Table1[[#This Row],[ExpenditureDetails1]]=2010,1,(2010-Table1[[#This Row],[ExpenditureDetails1]]))</f>
        <v>12</v>
      </c>
      <c r="X1145" s="109">
        <v>0.5</v>
      </c>
      <c r="Y1145" s="174">
        <f>Table1[[#This Row],[ExpenditureDetails3]]*100000</f>
        <v>50000</v>
      </c>
      <c r="Z1145" s="174">
        <f>Table1[[#This Row],[ExpenditureDetails4]]/Table1[[#This Row],[Component detail 4]]</f>
        <v>50000</v>
      </c>
      <c r="AA1145" s="109">
        <v>2</v>
      </c>
      <c r="AB1145" s="109">
        <v>10</v>
      </c>
      <c r="AC1145" s="174">
        <f>IF(ISNUMBER([ExpenditureDetails4]),[ExpenditureDetails4]*HLOOKUP([ExpenditureDetails1],'Currency Conversion'!$A$6:$BE$45,19,FALSE),"No Data")</f>
        <v>93952.698449475211</v>
      </c>
      <c r="AD1145" s="174">
        <f>Table1[[#This Row],[Calculations1]]/exchange_rate_2010</f>
        <v>2054.6972069172011</v>
      </c>
      <c r="AE11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9395.2698449475211</v>
      </c>
      <c r="AF1145" s="174">
        <f>Table1[[#This Row],[Calculations3]]/exchange_rate_2010</f>
        <v>205.46972069172011</v>
      </c>
      <c r="AG1145" s="110"/>
      <c r="AH1145" s="53"/>
      <c r="BD1145" s="36"/>
      <c r="BE1145" s="36"/>
      <c r="BF1145" s="36"/>
      <c r="BG1145" s="36"/>
      <c r="BH1145" s="36"/>
      <c r="BI1145" s="36"/>
      <c r="BJ1145" s="36"/>
      <c r="BK1145" s="48"/>
      <c r="BL1145" s="36"/>
      <c r="BM1145" s="36"/>
      <c r="BN1145" s="36"/>
      <c r="BO1145" s="36"/>
      <c r="BP1145" s="36"/>
      <c r="BQ1145" s="36"/>
      <c r="BR1145" s="36"/>
    </row>
    <row r="1146" spans="2:70" ht="15" customHeight="1">
      <c r="B1146" s="48">
        <v>1315</v>
      </c>
      <c r="C1146" s="113" t="s">
        <v>1703</v>
      </c>
      <c r="D1146" s="108">
        <v>2453</v>
      </c>
      <c r="E1146" s="109" t="s">
        <v>2508</v>
      </c>
      <c r="F1146" s="109" t="s">
        <v>1814</v>
      </c>
      <c r="G1146" s="109" t="s">
        <v>717</v>
      </c>
      <c r="H1146" s="108" t="s">
        <v>1072</v>
      </c>
      <c r="I1146" s="108" t="s">
        <v>2853</v>
      </c>
      <c r="J1146" s="108" t="s">
        <v>2852</v>
      </c>
      <c r="K1146" s="108" t="s">
        <v>2859</v>
      </c>
      <c r="L1146" s="108">
        <v>11</v>
      </c>
      <c r="M1146" s="110" t="s">
        <v>2617</v>
      </c>
      <c r="N1146" s="109" t="s">
        <v>1729</v>
      </c>
      <c r="O1146" s="109" t="s">
        <v>519</v>
      </c>
      <c r="P1146" s="109" t="s">
        <v>116</v>
      </c>
      <c r="Q1146" s="111">
        <v>1</v>
      </c>
      <c r="R1146" s="109"/>
      <c r="S1146" s="109"/>
      <c r="T1146" s="109" t="s">
        <v>7</v>
      </c>
      <c r="U1146" s="108">
        <v>1</v>
      </c>
      <c r="V1146" s="109">
        <v>1998</v>
      </c>
      <c r="W1146" s="108">
        <f>IF(Table1[[#This Row],[ExpenditureDetails1]]=2010,1,(2010-Table1[[#This Row],[ExpenditureDetails1]]))</f>
        <v>12</v>
      </c>
      <c r="X1146" s="109">
        <v>0.25</v>
      </c>
      <c r="Y1146" s="174">
        <f>Table1[[#This Row],[ExpenditureDetails3]]*100000</f>
        <v>25000</v>
      </c>
      <c r="Z1146" s="174">
        <f>Table1[[#This Row],[ExpenditureDetails4]]/Table1[[#This Row],[Component detail 4]]</f>
        <v>25000</v>
      </c>
      <c r="AA1146" s="109">
        <v>2</v>
      </c>
      <c r="AB1146" s="109">
        <v>10</v>
      </c>
      <c r="AC1146" s="174">
        <f>IF(ISNUMBER([ExpenditureDetails4]),[ExpenditureDetails4]*HLOOKUP([ExpenditureDetails1],'Currency Conversion'!$A$6:$BE$45,19,FALSE),"No Data")</f>
        <v>46976.349224737605</v>
      </c>
      <c r="AD1146" s="174">
        <f>Table1[[#This Row],[Calculations1]]/exchange_rate_2010</f>
        <v>1027.3486034586006</v>
      </c>
      <c r="AE11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4697.6349224737605</v>
      </c>
      <c r="AF1146" s="174">
        <f>Table1[[#This Row],[Calculations3]]/exchange_rate_2010</f>
        <v>102.73486034586006</v>
      </c>
      <c r="AG1146" s="110"/>
      <c r="AH1146" s="53"/>
      <c r="BD1146" s="36"/>
      <c r="BE1146" s="36"/>
      <c r="BF1146" s="36"/>
      <c r="BG1146" s="36"/>
      <c r="BH1146" s="36"/>
      <c r="BI1146" s="36"/>
      <c r="BJ1146" s="36"/>
      <c r="BK1146" s="48"/>
      <c r="BL1146" s="36"/>
      <c r="BM1146" s="36"/>
      <c r="BN1146" s="36"/>
      <c r="BO1146" s="36"/>
      <c r="BP1146" s="36"/>
      <c r="BQ1146" s="36"/>
      <c r="BR1146" s="36"/>
    </row>
    <row r="1147" spans="2:70" ht="15" customHeight="1">
      <c r="B1147" s="48">
        <v>1316</v>
      </c>
      <c r="C1147" s="113" t="s">
        <v>1703</v>
      </c>
      <c r="D1147" s="108">
        <v>2453</v>
      </c>
      <c r="E1147" s="109" t="s">
        <v>2508</v>
      </c>
      <c r="F1147" s="109" t="s">
        <v>1814</v>
      </c>
      <c r="G1147" s="109" t="s">
        <v>717</v>
      </c>
      <c r="H1147" s="108" t="s">
        <v>1072</v>
      </c>
      <c r="I1147" s="108" t="s">
        <v>2853</v>
      </c>
      <c r="J1147" s="108" t="s">
        <v>2852</v>
      </c>
      <c r="K1147" s="108" t="s">
        <v>2859</v>
      </c>
      <c r="L1147" s="108">
        <v>11</v>
      </c>
      <c r="M1147" s="110" t="s">
        <v>2617</v>
      </c>
      <c r="N1147" s="109" t="s">
        <v>1712</v>
      </c>
      <c r="O1147" s="111"/>
      <c r="P1147" s="111" t="s">
        <v>1054</v>
      </c>
      <c r="Q1147" s="111">
        <v>1</v>
      </c>
      <c r="R1147" s="109">
        <v>5</v>
      </c>
      <c r="S1147" s="109"/>
      <c r="T1147" s="109" t="s">
        <v>7</v>
      </c>
      <c r="U1147" s="108">
        <v>1</v>
      </c>
      <c r="V1147" s="109">
        <v>2003</v>
      </c>
      <c r="W1147" s="108">
        <f>IF(Table1[[#This Row],[ExpenditureDetails1]]=2010,1,(2010-Table1[[#This Row],[ExpenditureDetails1]]))</f>
        <v>7</v>
      </c>
      <c r="X1147" s="109">
        <v>0.35</v>
      </c>
      <c r="Y1147" s="174">
        <f>Table1[[#This Row],[ExpenditureDetails3]]*100000</f>
        <v>35000</v>
      </c>
      <c r="Z1147" s="174">
        <f>Table1[[#This Row],[ExpenditureDetails4]]/Table1[[#This Row],[Component detail 4]]</f>
        <v>35000</v>
      </c>
      <c r="AA1147" s="109">
        <v>2</v>
      </c>
      <c r="AB1147" s="109">
        <v>10</v>
      </c>
      <c r="AC1147" s="174">
        <f>IF(ISNUMBER([ExpenditureDetails4]),[ExpenditureDetails4]*HLOOKUP([ExpenditureDetails1],'Currency Conversion'!$A$6:$BE$45,19,FALSE),"No Data")</f>
        <v>52999.631661524108</v>
      </c>
      <c r="AD1147" s="174">
        <f>Table1[[#This Row],[Calculations1]]/exchange_rate_2010</f>
        <v>1159.0746933270475</v>
      </c>
      <c r="AE11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5299.9631661524108</v>
      </c>
      <c r="AF1147" s="174">
        <f>Table1[[#This Row],[Calculations3]]/exchange_rate_2010</f>
        <v>115.90746933270475</v>
      </c>
      <c r="AG1147" s="110"/>
      <c r="AH1147" s="53"/>
      <c r="BD1147" s="36"/>
      <c r="BE1147" s="36"/>
      <c r="BF1147" s="36"/>
      <c r="BG1147" s="36"/>
      <c r="BH1147" s="36"/>
      <c r="BI1147" s="36"/>
      <c r="BJ1147" s="36"/>
      <c r="BK1147" s="48"/>
      <c r="BL1147" s="36"/>
      <c r="BM1147" s="36"/>
      <c r="BN1147" s="36"/>
      <c r="BO1147" s="36"/>
      <c r="BP1147" s="36"/>
      <c r="BQ1147" s="36"/>
      <c r="BR1147" s="36"/>
    </row>
    <row r="1148" spans="2:70" ht="15" customHeight="1">
      <c r="B1148" s="48">
        <v>1317</v>
      </c>
      <c r="C1148" s="113" t="s">
        <v>1703</v>
      </c>
      <c r="D1148" s="108">
        <v>2453</v>
      </c>
      <c r="E1148" s="109" t="s">
        <v>2508</v>
      </c>
      <c r="F1148" s="109" t="s">
        <v>1814</v>
      </c>
      <c r="G1148" s="109" t="s">
        <v>717</v>
      </c>
      <c r="H1148" s="108" t="s">
        <v>1072</v>
      </c>
      <c r="I1148" s="108" t="s">
        <v>2853</v>
      </c>
      <c r="J1148" s="108" t="s">
        <v>2852</v>
      </c>
      <c r="K1148" s="108" t="s">
        <v>2859</v>
      </c>
      <c r="L1148" s="108">
        <v>11</v>
      </c>
      <c r="M1148" s="110" t="s">
        <v>2617</v>
      </c>
      <c r="N1148" s="111" t="s">
        <v>1729</v>
      </c>
      <c r="O1148" s="111" t="s">
        <v>1718</v>
      </c>
      <c r="P1148" s="111" t="s">
        <v>1075</v>
      </c>
      <c r="Q1148" s="109">
        <v>2</v>
      </c>
      <c r="R1148" s="109"/>
      <c r="S1148" s="109"/>
      <c r="T1148" s="109" t="s">
        <v>7</v>
      </c>
      <c r="U1148" s="108">
        <v>1</v>
      </c>
      <c r="V1148" s="109">
        <v>2008</v>
      </c>
      <c r="W1148" s="108">
        <f>IF(Table1[[#This Row],[ExpenditureDetails1]]=2010,1,(2010-Table1[[#This Row],[ExpenditureDetails1]]))</f>
        <v>2</v>
      </c>
      <c r="X1148" s="109">
        <v>0.08</v>
      </c>
      <c r="Y1148" s="174">
        <f>Table1[[#This Row],[ExpenditureDetails3]]*100000</f>
        <v>8000</v>
      </c>
      <c r="Z1148" s="174">
        <f>Table1[[#This Row],[ExpenditureDetails4]]/Table1[[#This Row],[Component detail 4]]</f>
        <v>4000</v>
      </c>
      <c r="AA1148" s="109">
        <v>2</v>
      </c>
      <c r="AB1148" s="109">
        <v>10</v>
      </c>
      <c r="AC1148" s="174">
        <f>IF(ISNUMBER([ExpenditureDetails4]),[ExpenditureDetails4]*HLOOKUP([ExpenditureDetails1],'Currency Conversion'!$A$6:$BE$45,19,FALSE),"No Data")</f>
        <v>9179.2246648352902</v>
      </c>
      <c r="AD1148" s="174">
        <f>Table1[[#This Row],[Calculations1]]/exchange_rate_2010</f>
        <v>200.74492368779752</v>
      </c>
      <c r="AE11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917.92246648352898</v>
      </c>
      <c r="AF1148" s="174">
        <f>Table1[[#This Row],[Calculations3]]/exchange_rate_2010</f>
        <v>20.074492368779751</v>
      </c>
      <c r="AG1148" s="110"/>
      <c r="AH1148" s="53"/>
      <c r="BD1148" s="36"/>
      <c r="BE1148" s="36"/>
      <c r="BF1148" s="36"/>
      <c r="BG1148" s="36"/>
      <c r="BH1148" s="36"/>
      <c r="BI1148" s="36"/>
      <c r="BJ1148" s="36"/>
      <c r="BK1148" s="48"/>
      <c r="BL1148" s="36"/>
      <c r="BM1148" s="36"/>
      <c r="BN1148" s="36"/>
      <c r="BO1148" s="36"/>
      <c r="BP1148" s="36"/>
      <c r="BQ1148" s="36"/>
      <c r="BR1148" s="36"/>
    </row>
    <row r="1149" spans="2:70" ht="15" customHeight="1">
      <c r="B1149" s="48">
        <v>1318</v>
      </c>
      <c r="C1149" s="113" t="s">
        <v>1703</v>
      </c>
      <c r="D1149" s="108">
        <v>2453</v>
      </c>
      <c r="E1149" s="109" t="s">
        <v>2508</v>
      </c>
      <c r="F1149" s="109" t="s">
        <v>1814</v>
      </c>
      <c r="G1149" s="109" t="s">
        <v>717</v>
      </c>
      <c r="H1149" s="108" t="s">
        <v>1072</v>
      </c>
      <c r="I1149" s="108" t="s">
        <v>2853</v>
      </c>
      <c r="J1149" s="108" t="s">
        <v>2852</v>
      </c>
      <c r="K1149" s="108" t="s">
        <v>2859</v>
      </c>
      <c r="L1149" s="108">
        <v>11</v>
      </c>
      <c r="M1149" s="110" t="s">
        <v>2617</v>
      </c>
      <c r="N1149" s="111" t="s">
        <v>1729</v>
      </c>
      <c r="O1149" s="111" t="s">
        <v>1713</v>
      </c>
      <c r="P1149" s="111" t="s">
        <v>301</v>
      </c>
      <c r="Q1149" s="111">
        <v>1</v>
      </c>
      <c r="R1149" s="109"/>
      <c r="S1149" s="109"/>
      <c r="T1149" s="109" t="s">
        <v>7</v>
      </c>
      <c r="U1149" s="108">
        <v>1</v>
      </c>
      <c r="V1149" s="109">
        <v>1970</v>
      </c>
      <c r="W1149" s="108">
        <f>IF(Table1[[#This Row],[ExpenditureDetails1]]=2010,1,(2010-Table1[[#This Row],[ExpenditureDetails1]]))</f>
        <v>40</v>
      </c>
      <c r="X1149" s="109">
        <v>0.3</v>
      </c>
      <c r="Y1149" s="174">
        <f>Table1[[#This Row],[ExpenditureDetails3]]*100000</f>
        <v>30000</v>
      </c>
      <c r="Z1149" s="174">
        <f>Table1[[#This Row],[ExpenditureDetails4]]/Table1[[#This Row],[Component detail 4]]</f>
        <v>30000</v>
      </c>
      <c r="AA1149" s="109">
        <v>1</v>
      </c>
      <c r="AB1149" s="109">
        <v>10</v>
      </c>
      <c r="AC1149" s="174">
        <f>IF(ISNUMBER([ExpenditureDetails4]),[ExpenditureDetails4]*HLOOKUP([ExpenditureDetails1],'Currency Conversion'!$A$6:$BE$45,19,FALSE),"No Data")</f>
        <v>571250.86595702218</v>
      </c>
      <c r="AD1149" s="174">
        <f>Table1[[#This Row],[Calculations1]]/exchange_rate_2010</f>
        <v>12492.962715297957</v>
      </c>
      <c r="AE11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57125.086595702218</v>
      </c>
      <c r="AF1149" s="174">
        <f>Table1[[#This Row],[Calculations3]]/exchange_rate_2010</f>
        <v>1249.2962715297958</v>
      </c>
      <c r="AG1149" s="110"/>
      <c r="AH1149" s="53"/>
      <c r="BD1149" s="36"/>
      <c r="BE1149" s="36"/>
      <c r="BF1149" s="36"/>
      <c r="BG1149" s="36"/>
      <c r="BH1149" s="36"/>
      <c r="BI1149" s="36"/>
      <c r="BJ1149" s="36"/>
      <c r="BK1149" s="48"/>
      <c r="BL1149" s="36"/>
      <c r="BM1149" s="36"/>
      <c r="BN1149" s="36"/>
      <c r="BO1149" s="36"/>
      <c r="BP1149" s="36"/>
      <c r="BQ1149" s="36"/>
      <c r="BR1149" s="36"/>
    </row>
    <row r="1150" spans="2:70" ht="15" customHeight="1">
      <c r="B1150" s="48">
        <v>1319</v>
      </c>
      <c r="C1150" s="113" t="s">
        <v>1703</v>
      </c>
      <c r="D1150" s="108">
        <v>2453</v>
      </c>
      <c r="E1150" s="109" t="s">
        <v>2508</v>
      </c>
      <c r="F1150" s="109" t="s">
        <v>1814</v>
      </c>
      <c r="G1150" s="109" t="s">
        <v>717</v>
      </c>
      <c r="H1150" s="108" t="s">
        <v>1072</v>
      </c>
      <c r="I1150" s="108" t="s">
        <v>2853</v>
      </c>
      <c r="J1150" s="108" t="s">
        <v>2852</v>
      </c>
      <c r="K1150" s="108" t="s">
        <v>2859</v>
      </c>
      <c r="L1150" s="108">
        <v>11</v>
      </c>
      <c r="M1150" s="110" t="s">
        <v>2617</v>
      </c>
      <c r="N1150" s="111" t="s">
        <v>1729</v>
      </c>
      <c r="O1150" s="111" t="s">
        <v>1713</v>
      </c>
      <c r="P1150" s="111" t="s">
        <v>151</v>
      </c>
      <c r="Q1150" s="111">
        <v>1</v>
      </c>
      <c r="R1150" s="109"/>
      <c r="S1150" s="109"/>
      <c r="T1150" s="109" t="s">
        <v>7</v>
      </c>
      <c r="U1150" s="108">
        <v>1</v>
      </c>
      <c r="V1150" s="109">
        <v>1973</v>
      </c>
      <c r="W1150" s="108">
        <f>IF(Table1[[#This Row],[ExpenditureDetails1]]=2010,1,(2010-Table1[[#This Row],[ExpenditureDetails1]]))</f>
        <v>37</v>
      </c>
      <c r="X1150" s="109">
        <v>0.3</v>
      </c>
      <c r="Y1150" s="174">
        <f>Table1[[#This Row],[ExpenditureDetails3]]*100000</f>
        <v>30000</v>
      </c>
      <c r="Z1150" s="174">
        <f>Table1[[#This Row],[ExpenditureDetails4]]/Table1[[#This Row],[Component detail 4]]</f>
        <v>30000</v>
      </c>
      <c r="AA1150" s="109">
        <v>1</v>
      </c>
      <c r="AB1150" s="109">
        <v>10</v>
      </c>
      <c r="AC1150" s="174">
        <f>IF(ISNUMBER([ExpenditureDetails4]),[ExpenditureDetails4]*HLOOKUP([ExpenditureDetails1],'Currency Conversion'!$A$6:$BE$45,19,FALSE),"No Data")</f>
        <v>481545.95355709177</v>
      </c>
      <c r="AD1150" s="174">
        <f>Table1[[#This Row],[Calculations1]]/exchange_rate_2010</f>
        <v>10531.162405176916</v>
      </c>
      <c r="AE11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48154.595355709178</v>
      </c>
      <c r="AF1150" s="174">
        <f>Table1[[#This Row],[Calculations3]]/exchange_rate_2010</f>
        <v>1053.1162405176915</v>
      </c>
      <c r="AG1150" s="110"/>
      <c r="AH1150" s="53"/>
      <c r="BD1150" s="36"/>
      <c r="BE1150" s="36"/>
      <c r="BF1150" s="36"/>
      <c r="BG1150" s="36"/>
      <c r="BH1150" s="36"/>
      <c r="BI1150" s="36"/>
      <c r="BJ1150" s="36"/>
      <c r="BK1150" s="48"/>
      <c r="BL1150" s="36"/>
      <c r="BM1150" s="36"/>
      <c r="BN1150" s="36"/>
      <c r="BO1150" s="36"/>
      <c r="BP1150" s="36"/>
      <c r="BQ1150" s="36"/>
      <c r="BR1150" s="36"/>
    </row>
    <row r="1151" spans="2:70" ht="15" customHeight="1">
      <c r="B1151" s="48">
        <v>1320</v>
      </c>
      <c r="C1151" s="113" t="s">
        <v>1703</v>
      </c>
      <c r="D1151" s="108">
        <v>2453</v>
      </c>
      <c r="E1151" s="109" t="s">
        <v>2508</v>
      </c>
      <c r="F1151" s="109" t="s">
        <v>1814</v>
      </c>
      <c r="G1151" s="109" t="s">
        <v>717</v>
      </c>
      <c r="H1151" s="108" t="s">
        <v>1072</v>
      </c>
      <c r="I1151" s="108" t="s">
        <v>2853</v>
      </c>
      <c r="J1151" s="108" t="s">
        <v>2852</v>
      </c>
      <c r="K1151" s="108" t="s">
        <v>2859</v>
      </c>
      <c r="L1151" s="108">
        <v>11</v>
      </c>
      <c r="M1151" s="110" t="s">
        <v>2617</v>
      </c>
      <c r="N1151" s="111" t="s">
        <v>1728</v>
      </c>
      <c r="O1151" s="111" t="s">
        <v>524</v>
      </c>
      <c r="P1151" s="111" t="s">
        <v>1076</v>
      </c>
      <c r="Q1151" s="111">
        <v>1</v>
      </c>
      <c r="R1151" s="109">
        <v>20</v>
      </c>
      <c r="S1151" s="109"/>
      <c r="T1151" s="109" t="s">
        <v>7</v>
      </c>
      <c r="U1151" s="108">
        <v>1</v>
      </c>
      <c r="V1151" s="109">
        <v>1979</v>
      </c>
      <c r="W1151" s="108">
        <f>IF(Table1[[#This Row],[ExpenditureDetails1]]=2010,1,(2010-Table1[[#This Row],[ExpenditureDetails1]]))</f>
        <v>31</v>
      </c>
      <c r="X1151" s="109">
        <v>0.3</v>
      </c>
      <c r="Y1151" s="174">
        <f>Table1[[#This Row],[ExpenditureDetails3]]*100000</f>
        <v>30000</v>
      </c>
      <c r="Z1151" s="174">
        <f>Table1[[#This Row],[ExpenditureDetails4]]/Table1[[#This Row],[Component detail 4]]</f>
        <v>30000</v>
      </c>
      <c r="AA1151" s="109">
        <v>1</v>
      </c>
      <c r="AB1151" s="109">
        <v>30</v>
      </c>
      <c r="AC1151" s="174">
        <f>IF(ISNUMBER([ExpenditureDetails4]),[ExpenditureDetails4]*HLOOKUP([ExpenditureDetails1],'Currency Conversion'!$A$6:$BE$45,19,FALSE),"No Data")</f>
        <v>310432.705608121</v>
      </c>
      <c r="AD1151" s="174">
        <f>Table1[[#This Row],[Calculations1]]/exchange_rate_2010</f>
        <v>6789.0036547674999</v>
      </c>
      <c r="AE11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10347.756853604033</v>
      </c>
      <c r="AF1151" s="174">
        <f>Table1[[#This Row],[Calculations3]]/exchange_rate_2010</f>
        <v>226.30012182558332</v>
      </c>
      <c r="AG1151" s="110"/>
      <c r="AH1151" s="53"/>
      <c r="BD1151" s="36"/>
      <c r="BE1151" s="36"/>
      <c r="BF1151" s="36"/>
      <c r="BG1151" s="36"/>
      <c r="BH1151" s="36"/>
      <c r="BI1151" s="36"/>
      <c r="BJ1151" s="36"/>
      <c r="BK1151" s="48"/>
      <c r="BL1151" s="36"/>
      <c r="BM1151" s="36"/>
      <c r="BN1151" s="36"/>
      <c r="BO1151" s="36"/>
      <c r="BP1151" s="36"/>
      <c r="BQ1151" s="36"/>
      <c r="BR1151" s="36"/>
    </row>
    <row r="1152" spans="2:70" ht="15" customHeight="1">
      <c r="B1152" s="48">
        <v>1321</v>
      </c>
      <c r="C1152" s="113" t="s">
        <v>1703</v>
      </c>
      <c r="D1152" s="108">
        <v>2453</v>
      </c>
      <c r="E1152" s="109" t="s">
        <v>2508</v>
      </c>
      <c r="F1152" s="109" t="s">
        <v>1814</v>
      </c>
      <c r="G1152" s="109" t="s">
        <v>717</v>
      </c>
      <c r="H1152" s="108" t="s">
        <v>1072</v>
      </c>
      <c r="I1152" s="108" t="s">
        <v>2853</v>
      </c>
      <c r="J1152" s="108" t="s">
        <v>2852</v>
      </c>
      <c r="K1152" s="108" t="s">
        <v>2859</v>
      </c>
      <c r="L1152" s="108">
        <v>11</v>
      </c>
      <c r="M1152" s="110" t="s">
        <v>2617</v>
      </c>
      <c r="N1152" s="109" t="s">
        <v>1729</v>
      </c>
      <c r="O1152" s="109" t="s">
        <v>519</v>
      </c>
      <c r="P1152" s="109" t="s">
        <v>110</v>
      </c>
      <c r="Q1152" s="111">
        <v>1</v>
      </c>
      <c r="R1152" s="109"/>
      <c r="S1152" s="109"/>
      <c r="T1152" s="109" t="s">
        <v>7</v>
      </c>
      <c r="U1152" s="108">
        <v>1</v>
      </c>
      <c r="V1152" s="109">
        <v>1982</v>
      </c>
      <c r="W1152" s="108">
        <f>IF(Table1[[#This Row],[ExpenditureDetails1]]=2010,1,(2010-Table1[[#This Row],[ExpenditureDetails1]]))</f>
        <v>28</v>
      </c>
      <c r="X1152" s="109">
        <v>0.15</v>
      </c>
      <c r="Y1152" s="174">
        <f>Table1[[#This Row],[ExpenditureDetails3]]*100000</f>
        <v>15000</v>
      </c>
      <c r="Z1152" s="174">
        <f>Table1[[#This Row],[ExpenditureDetails4]]/Table1[[#This Row],[Component detail 4]]</f>
        <v>15000</v>
      </c>
      <c r="AA1152" s="109">
        <v>1</v>
      </c>
      <c r="AB1152" s="109">
        <v>10</v>
      </c>
      <c r="AC1152" s="174">
        <f>IF(ISNUMBER([ExpenditureDetails4]),[ExpenditureDetails4]*HLOOKUP([ExpenditureDetails1],'Currency Conversion'!$A$6:$BE$45,19,FALSE),"No Data")</f>
        <v>108515.26183406531</v>
      </c>
      <c r="AD1152" s="174">
        <f>Table1[[#This Row],[Calculations1]]/exchange_rate_2010</f>
        <v>2373.1729804253237</v>
      </c>
      <c r="AE11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10851.526183406531</v>
      </c>
      <c r="AF1152" s="174">
        <f>Table1[[#This Row],[Calculations3]]/exchange_rate_2010</f>
        <v>237.31729804253237</v>
      </c>
      <c r="AG1152" s="110"/>
      <c r="AH1152" s="53"/>
      <c r="BD1152" s="36"/>
      <c r="BE1152" s="36"/>
      <c r="BF1152" s="36"/>
      <c r="BG1152" s="36"/>
      <c r="BH1152" s="36"/>
      <c r="BI1152" s="36"/>
      <c r="BJ1152" s="36"/>
      <c r="BK1152" s="48"/>
      <c r="BL1152" s="36"/>
      <c r="BM1152" s="36"/>
      <c r="BN1152" s="36"/>
      <c r="BO1152" s="36"/>
      <c r="BP1152" s="36"/>
      <c r="BQ1152" s="36"/>
      <c r="BR1152" s="36"/>
    </row>
    <row r="1153" spans="2:70" ht="15" customHeight="1">
      <c r="B1153" s="48">
        <v>1322</v>
      </c>
      <c r="C1153" s="113" t="s">
        <v>1703</v>
      </c>
      <c r="D1153" s="108">
        <v>2453</v>
      </c>
      <c r="E1153" s="109" t="s">
        <v>2508</v>
      </c>
      <c r="F1153" s="109" t="s">
        <v>1814</v>
      </c>
      <c r="G1153" s="109" t="s">
        <v>717</v>
      </c>
      <c r="H1153" s="108" t="s">
        <v>1072</v>
      </c>
      <c r="I1153" s="108" t="s">
        <v>2853</v>
      </c>
      <c r="J1153" s="108" t="s">
        <v>2852</v>
      </c>
      <c r="K1153" s="108" t="s">
        <v>2859</v>
      </c>
      <c r="L1153" s="108">
        <v>11</v>
      </c>
      <c r="M1153" s="110" t="s">
        <v>2617</v>
      </c>
      <c r="N1153" s="109" t="s">
        <v>1729</v>
      </c>
      <c r="O1153" s="109" t="s">
        <v>519</v>
      </c>
      <c r="P1153" s="109" t="s">
        <v>115</v>
      </c>
      <c r="Q1153" s="111">
        <v>1</v>
      </c>
      <c r="R1153" s="109"/>
      <c r="S1153" s="109"/>
      <c r="T1153" s="109" t="s">
        <v>7</v>
      </c>
      <c r="U1153" s="108">
        <v>1</v>
      </c>
      <c r="V1153" s="109">
        <v>1984</v>
      </c>
      <c r="W1153" s="108">
        <f>IF(Table1[[#This Row],[ExpenditureDetails1]]=2010,1,(2010-Table1[[#This Row],[ExpenditureDetails1]]))</f>
        <v>26</v>
      </c>
      <c r="X1153" s="109">
        <v>0.15</v>
      </c>
      <c r="Y1153" s="174">
        <f>Table1[[#This Row],[ExpenditureDetails3]]*100000</f>
        <v>15000</v>
      </c>
      <c r="Z1153" s="174">
        <f>Table1[[#This Row],[ExpenditureDetails4]]/Table1[[#This Row],[Component detail 4]]</f>
        <v>15000</v>
      </c>
      <c r="AA1153" s="109">
        <v>1</v>
      </c>
      <c r="AB1153" s="109">
        <v>10</v>
      </c>
      <c r="AC1153" s="174">
        <f>IF(ISNUMBER([ExpenditureDetails4]),[ExpenditureDetails4]*HLOOKUP([ExpenditureDetails1],'Currency Conversion'!$A$6:$BE$45,19,FALSE),"No Data")</f>
        <v>92487.576584610622</v>
      </c>
      <c r="AD1153" s="174">
        <f>Table1[[#This Row],[Calculations1]]/exchange_rate_2010</f>
        <v>2022.6557450623352</v>
      </c>
      <c r="AE11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9248.7576584610615</v>
      </c>
      <c r="AF1153" s="174">
        <f>Table1[[#This Row],[Calculations3]]/exchange_rate_2010</f>
        <v>202.26557450623352</v>
      </c>
      <c r="AG1153" s="110"/>
      <c r="AH1153" s="53"/>
      <c r="BD1153" s="36"/>
      <c r="BE1153" s="36"/>
      <c r="BF1153" s="36"/>
      <c r="BG1153" s="36"/>
      <c r="BH1153" s="36"/>
      <c r="BI1153" s="36"/>
      <c r="BJ1153" s="36"/>
      <c r="BK1153" s="48"/>
      <c r="BL1153" s="36"/>
      <c r="BM1153" s="36"/>
      <c r="BN1153" s="36"/>
      <c r="BO1153" s="36"/>
      <c r="BP1153" s="36"/>
      <c r="BQ1153" s="36"/>
      <c r="BR1153" s="36"/>
    </row>
    <row r="1154" spans="2:70" ht="15" customHeight="1">
      <c r="B1154" s="48">
        <v>1323</v>
      </c>
      <c r="C1154" s="113" t="s">
        <v>1703</v>
      </c>
      <c r="D1154" s="108">
        <v>2453</v>
      </c>
      <c r="E1154" s="109" t="s">
        <v>2508</v>
      </c>
      <c r="F1154" s="109" t="s">
        <v>1814</v>
      </c>
      <c r="G1154" s="109" t="s">
        <v>717</v>
      </c>
      <c r="H1154" s="108" t="s">
        <v>1072</v>
      </c>
      <c r="I1154" s="108" t="s">
        <v>2853</v>
      </c>
      <c r="J1154" s="108" t="s">
        <v>2852</v>
      </c>
      <c r="K1154" s="108" t="s">
        <v>2859</v>
      </c>
      <c r="L1154" s="108">
        <v>11</v>
      </c>
      <c r="M1154" s="110" t="s">
        <v>2617</v>
      </c>
      <c r="N1154" s="109" t="s">
        <v>1729</v>
      </c>
      <c r="O1154" s="109" t="s">
        <v>519</v>
      </c>
      <c r="P1154" s="109" t="s">
        <v>112</v>
      </c>
      <c r="Q1154" s="111">
        <v>1</v>
      </c>
      <c r="R1154" s="109"/>
      <c r="S1154" s="109"/>
      <c r="T1154" s="109" t="s">
        <v>7</v>
      </c>
      <c r="U1154" s="108">
        <v>1</v>
      </c>
      <c r="V1154" s="109">
        <v>1989</v>
      </c>
      <c r="W1154" s="108">
        <f>IF(Table1[[#This Row],[ExpenditureDetails1]]=2010,1,(2010-Table1[[#This Row],[ExpenditureDetails1]]))</f>
        <v>21</v>
      </c>
      <c r="X1154" s="109">
        <v>0.15</v>
      </c>
      <c r="Y1154" s="174">
        <f>Table1[[#This Row],[ExpenditureDetails3]]*100000</f>
        <v>15000</v>
      </c>
      <c r="Z1154" s="174">
        <f>Table1[[#This Row],[ExpenditureDetails4]]/Table1[[#This Row],[Component detail 4]]</f>
        <v>15000</v>
      </c>
      <c r="AA1154" s="109">
        <v>1</v>
      </c>
      <c r="AB1154" s="109">
        <v>10</v>
      </c>
      <c r="AC1154" s="174">
        <f>IF(ISNUMBER([ExpenditureDetails4]),[ExpenditureDetails4]*HLOOKUP([ExpenditureDetails1],'Currency Conversion'!$A$6:$BE$45,19,FALSE),"No Data")</f>
        <v>63236.785823622202</v>
      </c>
      <c r="AD1154" s="174">
        <f>Table1[[#This Row],[Calculations1]]/exchange_rate_2010</f>
        <v>1382.9559911585868</v>
      </c>
      <c r="AE11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6323.6785823622204</v>
      </c>
      <c r="AF1154" s="174">
        <f>Table1[[#This Row],[Calculations3]]/exchange_rate_2010</f>
        <v>138.29559911585869</v>
      </c>
      <c r="AG1154" s="110"/>
      <c r="AH1154" s="53"/>
      <c r="BD1154" s="36"/>
      <c r="BE1154" s="36"/>
      <c r="BF1154" s="36"/>
      <c r="BG1154" s="36"/>
      <c r="BH1154" s="36"/>
      <c r="BI1154" s="36"/>
      <c r="BJ1154" s="36"/>
      <c r="BK1154" s="48"/>
      <c r="BL1154" s="36"/>
      <c r="BM1154" s="36"/>
      <c r="BN1154" s="36"/>
      <c r="BO1154" s="36"/>
      <c r="BP1154" s="36"/>
      <c r="BQ1154" s="36"/>
      <c r="BR1154" s="36"/>
    </row>
    <row r="1155" spans="2:70" ht="15" customHeight="1">
      <c r="B1155" s="48">
        <v>1324</v>
      </c>
      <c r="C1155" s="113" t="s">
        <v>1703</v>
      </c>
      <c r="D1155" s="108">
        <v>2453</v>
      </c>
      <c r="E1155" s="109" t="s">
        <v>2508</v>
      </c>
      <c r="F1155" s="109" t="s">
        <v>1814</v>
      </c>
      <c r="G1155" s="109" t="s">
        <v>717</v>
      </c>
      <c r="H1155" s="108" t="s">
        <v>1072</v>
      </c>
      <c r="I1155" s="108" t="s">
        <v>2853</v>
      </c>
      <c r="J1155" s="108" t="s">
        <v>2852</v>
      </c>
      <c r="K1155" s="108" t="s">
        <v>2859</v>
      </c>
      <c r="L1155" s="108">
        <v>11</v>
      </c>
      <c r="M1155" s="110" t="s">
        <v>2617</v>
      </c>
      <c r="N1155" s="109" t="s">
        <v>1729</v>
      </c>
      <c r="O1155" s="109" t="s">
        <v>519</v>
      </c>
      <c r="P1155" s="109" t="s">
        <v>114</v>
      </c>
      <c r="Q1155" s="111">
        <v>1</v>
      </c>
      <c r="R1155" s="109"/>
      <c r="S1155" s="109"/>
      <c r="T1155" s="109" t="s">
        <v>7</v>
      </c>
      <c r="U1155" s="108">
        <v>1</v>
      </c>
      <c r="V1155" s="109">
        <v>1995</v>
      </c>
      <c r="W1155" s="108">
        <f>IF(Table1[[#This Row],[ExpenditureDetails1]]=2010,1,(2010-Table1[[#This Row],[ExpenditureDetails1]]))</f>
        <v>15</v>
      </c>
      <c r="X1155" s="109">
        <v>0.2</v>
      </c>
      <c r="Y1155" s="174">
        <f>Table1[[#This Row],[ExpenditureDetails3]]*100000</f>
        <v>20000</v>
      </c>
      <c r="Z1155" s="174">
        <f>Table1[[#This Row],[ExpenditureDetails4]]/Table1[[#This Row],[Component detail 4]]</f>
        <v>20000</v>
      </c>
      <c r="AA1155" s="109">
        <v>1</v>
      </c>
      <c r="AB1155" s="109">
        <v>10</v>
      </c>
      <c r="AC1155" s="174">
        <f>IF(ISNUMBER([ExpenditureDetails4]),[ExpenditureDetails4]*HLOOKUP([ExpenditureDetails1],'Currency Conversion'!$A$6:$BE$45,19,FALSE),"No Data")</f>
        <v>46932.301531329984</v>
      </c>
      <c r="AD1155" s="174">
        <f>Table1[[#This Row],[Calculations1]]/exchange_rate_2010</f>
        <v>1026.3853030520195</v>
      </c>
      <c r="AE11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4693.2301531329986</v>
      </c>
      <c r="AF1155" s="174">
        <f>Table1[[#This Row],[Calculations3]]/exchange_rate_2010</f>
        <v>102.63853030520194</v>
      </c>
      <c r="AG1155" s="110"/>
      <c r="AH1155" s="53"/>
      <c r="BD1155" s="36"/>
      <c r="BE1155" s="36"/>
      <c r="BF1155" s="36"/>
      <c r="BG1155" s="36"/>
      <c r="BH1155" s="36"/>
      <c r="BI1155" s="36"/>
      <c r="BJ1155" s="36"/>
      <c r="BK1155" s="48"/>
      <c r="BL1155" s="36"/>
      <c r="BM1155" s="36"/>
      <c r="BN1155" s="36"/>
      <c r="BO1155" s="36"/>
      <c r="BP1155" s="36"/>
      <c r="BQ1155" s="36"/>
      <c r="BR1155" s="36"/>
    </row>
    <row r="1156" spans="2:70" ht="15" customHeight="1">
      <c r="B1156" s="48">
        <v>1325</v>
      </c>
      <c r="C1156" s="113" t="s">
        <v>1703</v>
      </c>
      <c r="D1156" s="108">
        <v>2453</v>
      </c>
      <c r="E1156" s="109" t="s">
        <v>2508</v>
      </c>
      <c r="F1156" s="109" t="s">
        <v>1814</v>
      </c>
      <c r="G1156" s="109" t="s">
        <v>717</v>
      </c>
      <c r="H1156" s="108" t="s">
        <v>1072</v>
      </c>
      <c r="I1156" s="108" t="s">
        <v>2853</v>
      </c>
      <c r="J1156" s="108" t="s">
        <v>2852</v>
      </c>
      <c r="K1156" s="108" t="s">
        <v>2859</v>
      </c>
      <c r="L1156" s="108">
        <v>11</v>
      </c>
      <c r="M1156" s="110" t="s">
        <v>2617</v>
      </c>
      <c r="N1156" s="109" t="s">
        <v>1729</v>
      </c>
      <c r="O1156" s="109" t="s">
        <v>519</v>
      </c>
      <c r="P1156" s="109" t="s">
        <v>108</v>
      </c>
      <c r="Q1156" s="111">
        <v>1</v>
      </c>
      <c r="R1156" s="109"/>
      <c r="S1156" s="109"/>
      <c r="T1156" s="109" t="s">
        <v>7</v>
      </c>
      <c r="U1156" s="108">
        <v>1</v>
      </c>
      <c r="V1156" s="109">
        <v>1996</v>
      </c>
      <c r="W1156" s="108">
        <f>IF(Table1[[#This Row],[ExpenditureDetails1]]=2010,1,(2010-Table1[[#This Row],[ExpenditureDetails1]]))</f>
        <v>14</v>
      </c>
      <c r="X1156" s="109">
        <v>0.2</v>
      </c>
      <c r="Y1156" s="174">
        <f>Table1[[#This Row],[ExpenditureDetails3]]*100000</f>
        <v>20000</v>
      </c>
      <c r="Z1156" s="174">
        <f>Table1[[#This Row],[ExpenditureDetails4]]/Table1[[#This Row],[Component detail 4]]</f>
        <v>20000</v>
      </c>
      <c r="AA1156" s="109">
        <v>1</v>
      </c>
      <c r="AB1156" s="109">
        <v>10</v>
      </c>
      <c r="AC1156" s="174">
        <f>IF(ISNUMBER([ExpenditureDetails4]),[ExpenditureDetails4]*HLOOKUP([ExpenditureDetails1],'Currency Conversion'!$A$6:$BE$45,19,FALSE),"No Data")</f>
        <v>43027.360733949849</v>
      </c>
      <c r="AD1156" s="174">
        <f>Table1[[#This Row],[Calculations1]]/exchange_rate_2010</f>
        <v>940.98625563808309</v>
      </c>
      <c r="AE11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4302.7360733949845</v>
      </c>
      <c r="AF1156" s="174">
        <f>Table1[[#This Row],[Calculations3]]/exchange_rate_2010</f>
        <v>94.098625563808298</v>
      </c>
      <c r="AG1156" s="110"/>
      <c r="AH1156" s="53"/>
      <c r="BD1156" s="36"/>
      <c r="BE1156" s="36"/>
      <c r="BF1156" s="36"/>
      <c r="BG1156" s="36"/>
      <c r="BH1156" s="36"/>
      <c r="BI1156" s="36"/>
      <c r="BJ1156" s="36"/>
      <c r="BK1156" s="48"/>
      <c r="BL1156" s="36"/>
      <c r="BM1156" s="36"/>
      <c r="BN1156" s="36"/>
      <c r="BO1156" s="36"/>
      <c r="BP1156" s="36"/>
      <c r="BQ1156" s="36"/>
      <c r="BR1156" s="36"/>
    </row>
    <row r="1157" spans="2:70" ht="15" customHeight="1">
      <c r="B1157" s="48">
        <v>1326</v>
      </c>
      <c r="C1157" s="113" t="s">
        <v>1703</v>
      </c>
      <c r="D1157" s="108">
        <v>2453</v>
      </c>
      <c r="E1157" s="109" t="s">
        <v>2508</v>
      </c>
      <c r="F1157" s="109" t="s">
        <v>1814</v>
      </c>
      <c r="G1157" s="109" t="s">
        <v>717</v>
      </c>
      <c r="H1157" s="108" t="s">
        <v>1072</v>
      </c>
      <c r="I1157" s="108" t="s">
        <v>2853</v>
      </c>
      <c r="J1157" s="108" t="s">
        <v>2852</v>
      </c>
      <c r="K1157" s="108" t="s">
        <v>2859</v>
      </c>
      <c r="L1157" s="108">
        <v>11</v>
      </c>
      <c r="M1157" s="110" t="s">
        <v>2617</v>
      </c>
      <c r="N1157" s="109" t="s">
        <v>1729</v>
      </c>
      <c r="O1157" s="109" t="s">
        <v>519</v>
      </c>
      <c r="P1157" s="109" t="s">
        <v>113</v>
      </c>
      <c r="Q1157" s="111">
        <v>1</v>
      </c>
      <c r="R1157" s="109"/>
      <c r="S1157" s="109"/>
      <c r="T1157" s="109" t="s">
        <v>7</v>
      </c>
      <c r="U1157" s="108">
        <v>1</v>
      </c>
      <c r="V1157" s="109">
        <v>1998</v>
      </c>
      <c r="W1157" s="108">
        <f>IF(Table1[[#This Row],[ExpenditureDetails1]]=2010,1,(2010-Table1[[#This Row],[ExpenditureDetails1]]))</f>
        <v>12</v>
      </c>
      <c r="X1157" s="109">
        <v>0.25</v>
      </c>
      <c r="Y1157" s="174">
        <f>Table1[[#This Row],[ExpenditureDetails3]]*100000</f>
        <v>25000</v>
      </c>
      <c r="Z1157" s="174">
        <f>Table1[[#This Row],[ExpenditureDetails4]]/Table1[[#This Row],[Component detail 4]]</f>
        <v>25000</v>
      </c>
      <c r="AA1157" s="109">
        <v>1</v>
      </c>
      <c r="AB1157" s="109">
        <v>10</v>
      </c>
      <c r="AC1157" s="174">
        <f>IF(ISNUMBER([ExpenditureDetails4]),[ExpenditureDetails4]*HLOOKUP([ExpenditureDetails1],'Currency Conversion'!$A$6:$BE$45,19,FALSE),"No Data")</f>
        <v>46976.349224737605</v>
      </c>
      <c r="AD1157" s="174">
        <f>Table1[[#This Row],[Calculations1]]/exchange_rate_2010</f>
        <v>1027.3486034586006</v>
      </c>
      <c r="AE11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4697.6349224737605</v>
      </c>
      <c r="AF1157" s="174">
        <f>Table1[[#This Row],[Calculations3]]/exchange_rate_2010</f>
        <v>102.73486034586006</v>
      </c>
      <c r="AG1157" s="110"/>
      <c r="AH1157" s="53"/>
      <c r="BD1157" s="36"/>
      <c r="BE1157" s="36"/>
      <c r="BF1157" s="36"/>
      <c r="BG1157" s="36"/>
      <c r="BH1157" s="36"/>
      <c r="BI1157" s="36"/>
      <c r="BJ1157" s="36"/>
      <c r="BK1157" s="48"/>
      <c r="BL1157" s="36"/>
      <c r="BM1157" s="36"/>
      <c r="BN1157" s="36"/>
      <c r="BO1157" s="36"/>
      <c r="BP1157" s="36"/>
      <c r="BQ1157" s="36"/>
      <c r="BR1157" s="36"/>
    </row>
    <row r="1158" spans="2:70" ht="15" customHeight="1">
      <c r="B1158" s="48">
        <v>1327</v>
      </c>
      <c r="C1158" s="113" t="s">
        <v>1703</v>
      </c>
      <c r="D1158" s="108">
        <v>2453</v>
      </c>
      <c r="E1158" s="109" t="s">
        <v>2508</v>
      </c>
      <c r="F1158" s="109" t="s">
        <v>1814</v>
      </c>
      <c r="G1158" s="109" t="s">
        <v>717</v>
      </c>
      <c r="H1158" s="108" t="s">
        <v>1072</v>
      </c>
      <c r="I1158" s="108" t="s">
        <v>2853</v>
      </c>
      <c r="J1158" s="108" t="s">
        <v>2852</v>
      </c>
      <c r="K1158" s="108" t="s">
        <v>2859</v>
      </c>
      <c r="L1158" s="108">
        <v>11</v>
      </c>
      <c r="M1158" s="110" t="s">
        <v>2617</v>
      </c>
      <c r="N1158" s="111" t="s">
        <v>1728</v>
      </c>
      <c r="O1158" s="111" t="s">
        <v>524</v>
      </c>
      <c r="P1158" s="111" t="s">
        <v>1077</v>
      </c>
      <c r="Q1158" s="111">
        <v>1</v>
      </c>
      <c r="R1158" s="109">
        <v>40</v>
      </c>
      <c r="S1158" s="109"/>
      <c r="T1158" s="109" t="s">
        <v>7</v>
      </c>
      <c r="U1158" s="108">
        <v>1</v>
      </c>
      <c r="V1158" s="109">
        <v>1998</v>
      </c>
      <c r="W1158" s="108">
        <f>IF(Table1[[#This Row],[ExpenditureDetails1]]=2010,1,(2010-Table1[[#This Row],[ExpenditureDetails1]]))</f>
        <v>12</v>
      </c>
      <c r="X1158" s="109">
        <v>0.8</v>
      </c>
      <c r="Y1158" s="174">
        <f>Table1[[#This Row],[ExpenditureDetails3]]*100000</f>
        <v>80000</v>
      </c>
      <c r="Z1158" s="174">
        <f>Table1[[#This Row],[ExpenditureDetails4]]/Table1[[#This Row],[Component detail 4]]</f>
        <v>80000</v>
      </c>
      <c r="AA1158" s="109">
        <v>1</v>
      </c>
      <c r="AB1158" s="109">
        <v>30</v>
      </c>
      <c r="AC1158" s="174">
        <f>IF(ISNUMBER([ExpenditureDetails4]),[ExpenditureDetails4]*HLOOKUP([ExpenditureDetails1],'Currency Conversion'!$A$6:$BE$45,19,FALSE),"No Data")</f>
        <v>150324.31751916034</v>
      </c>
      <c r="AD1158" s="174">
        <f>Table1[[#This Row],[Calculations1]]/exchange_rate_2010</f>
        <v>3287.5155310675218</v>
      </c>
      <c r="AE11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5010.810583972011</v>
      </c>
      <c r="AF1158" s="174">
        <f>Table1[[#This Row],[Calculations3]]/exchange_rate_2010</f>
        <v>109.58385103558406</v>
      </c>
      <c r="AG1158" s="110"/>
      <c r="AH1158" s="53"/>
      <c r="BD1158" s="36"/>
      <c r="BE1158" s="36"/>
      <c r="BF1158" s="36"/>
      <c r="BG1158" s="36"/>
      <c r="BH1158" s="36"/>
      <c r="BI1158" s="36"/>
      <c r="BJ1158" s="36"/>
      <c r="BK1158" s="48"/>
      <c r="BL1158" s="36"/>
      <c r="BM1158" s="36"/>
      <c r="BN1158" s="36"/>
      <c r="BO1158" s="36"/>
      <c r="BP1158" s="36"/>
      <c r="BQ1158" s="36"/>
      <c r="BR1158" s="36"/>
    </row>
    <row r="1159" spans="2:70" ht="15" customHeight="1">
      <c r="B1159" s="48">
        <v>1328</v>
      </c>
      <c r="C1159" s="113" t="s">
        <v>1703</v>
      </c>
      <c r="D1159" s="108">
        <v>2453</v>
      </c>
      <c r="E1159" s="109" t="s">
        <v>2508</v>
      </c>
      <c r="F1159" s="109" t="s">
        <v>1814</v>
      </c>
      <c r="G1159" s="109" t="s">
        <v>717</v>
      </c>
      <c r="H1159" s="108" t="s">
        <v>1072</v>
      </c>
      <c r="I1159" s="108" t="s">
        <v>2853</v>
      </c>
      <c r="J1159" s="108" t="s">
        <v>2852</v>
      </c>
      <c r="K1159" s="108" t="s">
        <v>2859</v>
      </c>
      <c r="L1159" s="108">
        <v>11</v>
      </c>
      <c r="M1159" s="110" t="s">
        <v>2617</v>
      </c>
      <c r="N1159" s="111" t="s">
        <v>1729</v>
      </c>
      <c r="O1159" s="111" t="s">
        <v>210</v>
      </c>
      <c r="P1159" s="111" t="s">
        <v>57</v>
      </c>
      <c r="Q1159" s="111">
        <v>1</v>
      </c>
      <c r="R1159" s="109"/>
      <c r="S1159" s="109"/>
      <c r="T1159" s="109" t="s">
        <v>7</v>
      </c>
      <c r="U1159" s="108">
        <v>1</v>
      </c>
      <c r="V1159" s="109">
        <v>2000</v>
      </c>
      <c r="W1159" s="108">
        <f>IF(Table1[[#This Row],[ExpenditureDetails1]]=2010,1,(2010-Table1[[#This Row],[ExpenditureDetails1]]))</f>
        <v>10</v>
      </c>
      <c r="X1159" s="109">
        <v>0.3</v>
      </c>
      <c r="Y1159" s="174">
        <f>Table1[[#This Row],[ExpenditureDetails3]]*100000</f>
        <v>30000</v>
      </c>
      <c r="Z1159" s="174">
        <f>Table1[[#This Row],[ExpenditureDetails4]]/Table1[[#This Row],[Component detail 4]]</f>
        <v>30000</v>
      </c>
      <c r="AA1159" s="109">
        <v>1</v>
      </c>
      <c r="AB1159" s="109">
        <v>10</v>
      </c>
      <c r="AC1159" s="174">
        <f>IF(ISNUMBER([ExpenditureDetails4]),[ExpenditureDetails4]*HLOOKUP([ExpenditureDetails1],'Currency Conversion'!$A$6:$BE$45,19,FALSE),"No Data")</f>
        <v>50293.047133593791</v>
      </c>
      <c r="AD1159" s="174">
        <f>Table1[[#This Row],[Calculations1]]/exchange_rate_2010</f>
        <v>1099.8830813605814</v>
      </c>
      <c r="AE11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1159" s="174">
        <f>Table1[[#This Row],[Calculations3]]/exchange_rate_2010</f>
        <v>109.98830813605815</v>
      </c>
      <c r="AG1159" s="110"/>
      <c r="AH1159" s="53"/>
      <c r="BD1159" s="36"/>
      <c r="BE1159" s="36"/>
      <c r="BF1159" s="36"/>
      <c r="BG1159" s="36"/>
      <c r="BH1159" s="36"/>
      <c r="BI1159" s="36"/>
      <c r="BJ1159" s="36"/>
      <c r="BK1159" s="48"/>
      <c r="BL1159" s="36"/>
      <c r="BM1159" s="36"/>
      <c r="BN1159" s="36"/>
      <c r="BO1159" s="36"/>
      <c r="BP1159" s="36"/>
      <c r="BQ1159" s="36"/>
      <c r="BR1159" s="36"/>
    </row>
    <row r="1160" spans="2:70" ht="15" customHeight="1">
      <c r="B1160" s="48">
        <v>1329</v>
      </c>
      <c r="C1160" s="113" t="s">
        <v>1703</v>
      </c>
      <c r="D1160" s="108">
        <v>2453</v>
      </c>
      <c r="E1160" s="109" t="s">
        <v>2508</v>
      </c>
      <c r="F1160" s="109" t="s">
        <v>1814</v>
      </c>
      <c r="G1160" s="109" t="s">
        <v>717</v>
      </c>
      <c r="H1160" s="108" t="s">
        <v>1072</v>
      </c>
      <c r="I1160" s="108" t="s">
        <v>2853</v>
      </c>
      <c r="J1160" s="108" t="s">
        <v>2852</v>
      </c>
      <c r="K1160" s="108" t="s">
        <v>2859</v>
      </c>
      <c r="L1160" s="108">
        <v>11</v>
      </c>
      <c r="M1160" s="110" t="s">
        <v>2617</v>
      </c>
      <c r="N1160" s="111" t="s">
        <v>1729</v>
      </c>
      <c r="O1160" s="111" t="s">
        <v>210</v>
      </c>
      <c r="P1160" s="111" t="s">
        <v>58</v>
      </c>
      <c r="Q1160" s="111">
        <v>1</v>
      </c>
      <c r="R1160" s="109"/>
      <c r="S1160" s="109"/>
      <c r="T1160" s="109" t="s">
        <v>7</v>
      </c>
      <c r="U1160" s="108">
        <v>1</v>
      </c>
      <c r="V1160" s="109">
        <v>2007</v>
      </c>
      <c r="W1160" s="108">
        <f>IF(Table1[[#This Row],[ExpenditureDetails1]]=2010,1,(2010-Table1[[#This Row],[ExpenditureDetails1]]))</f>
        <v>3</v>
      </c>
      <c r="X1160" s="109">
        <v>0.3</v>
      </c>
      <c r="Y1160" s="174">
        <f>Table1[[#This Row],[ExpenditureDetails3]]*100000</f>
        <v>30000</v>
      </c>
      <c r="Z1160" s="174">
        <f>Table1[[#This Row],[ExpenditureDetails4]]/Table1[[#This Row],[Component detail 4]]</f>
        <v>30000</v>
      </c>
      <c r="AA1160" s="109">
        <v>1</v>
      </c>
      <c r="AB1160" s="109">
        <v>10</v>
      </c>
      <c r="AC1160" s="174">
        <f>IF(ISNUMBER([ExpenditureDetails4]),[ExpenditureDetails4]*HLOOKUP([ExpenditureDetails1],'Currency Conversion'!$A$6:$BE$45,19,FALSE),"No Data")</f>
        <v>36402.246877078847</v>
      </c>
      <c r="AD1160" s="174">
        <f>Table1[[#This Row],[Calculations1]]/exchange_rate_2010</f>
        <v>796.09842205934115</v>
      </c>
      <c r="AE11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3640.2246877078846</v>
      </c>
      <c r="AF1160" s="174">
        <f>Table1[[#This Row],[Calculations3]]/exchange_rate_2010</f>
        <v>79.609842205934115</v>
      </c>
      <c r="AG1160" s="110"/>
      <c r="AH1160" s="53"/>
      <c r="BD1160" s="36"/>
      <c r="BE1160" s="36"/>
      <c r="BF1160" s="36"/>
      <c r="BG1160" s="36"/>
      <c r="BH1160" s="36"/>
      <c r="BI1160" s="36"/>
      <c r="BJ1160" s="36"/>
      <c r="BK1160" s="48"/>
      <c r="BL1160" s="36"/>
      <c r="BM1160" s="36"/>
      <c r="BN1160" s="36"/>
      <c r="BO1160" s="36"/>
      <c r="BP1160" s="36"/>
      <c r="BQ1160" s="36"/>
      <c r="BR1160" s="36"/>
    </row>
    <row r="1161" spans="2:70" ht="15" customHeight="1">
      <c r="B1161" s="48">
        <v>1330</v>
      </c>
      <c r="C1161" s="113" t="s">
        <v>1703</v>
      </c>
      <c r="D1161" s="108">
        <v>2453</v>
      </c>
      <c r="E1161" s="109" t="s">
        <v>2508</v>
      </c>
      <c r="F1161" s="109" t="s">
        <v>1814</v>
      </c>
      <c r="G1161" s="109" t="s">
        <v>717</v>
      </c>
      <c r="H1161" s="108" t="s">
        <v>1072</v>
      </c>
      <c r="I1161" s="108" t="s">
        <v>2853</v>
      </c>
      <c r="J1161" s="108" t="s">
        <v>2852</v>
      </c>
      <c r="K1161" s="108" t="s">
        <v>2859</v>
      </c>
      <c r="L1161" s="108">
        <v>11</v>
      </c>
      <c r="M1161" s="110" t="s">
        <v>2617</v>
      </c>
      <c r="N1161" s="111" t="s">
        <v>1729</v>
      </c>
      <c r="O1161" s="111" t="s">
        <v>1718</v>
      </c>
      <c r="P1161" s="111" t="s">
        <v>1078</v>
      </c>
      <c r="Q1161" s="109">
        <v>4</v>
      </c>
      <c r="R1161" s="109"/>
      <c r="S1161" s="109"/>
      <c r="T1161" s="109" t="s">
        <v>7</v>
      </c>
      <c r="U1161" s="108">
        <v>1</v>
      </c>
      <c r="V1161" s="109">
        <v>2008</v>
      </c>
      <c r="W1161" s="108">
        <f>IF(Table1[[#This Row],[ExpenditureDetails1]]=2010,1,(2010-Table1[[#This Row],[ExpenditureDetails1]]))</f>
        <v>2</v>
      </c>
      <c r="X1161" s="109">
        <v>0.32</v>
      </c>
      <c r="Y1161" s="174">
        <f>Table1[[#This Row],[ExpenditureDetails3]]*100000</f>
        <v>32000</v>
      </c>
      <c r="Z1161" s="174">
        <f>Table1[[#This Row],[ExpenditureDetails4]]/Table1[[#This Row],[Component detail 4]]</f>
        <v>8000</v>
      </c>
      <c r="AA1161" s="109">
        <v>1</v>
      </c>
      <c r="AB1161" s="109">
        <v>10</v>
      </c>
      <c r="AC1161" s="174">
        <f>IF(ISNUMBER([ExpenditureDetails4]),[ExpenditureDetails4]*HLOOKUP([ExpenditureDetails1],'Currency Conversion'!$A$6:$BE$45,19,FALSE),"No Data")</f>
        <v>36716.898659341161</v>
      </c>
      <c r="AD1161" s="174">
        <f>Table1[[#This Row],[Calculations1]]/exchange_rate_2010</f>
        <v>802.9796947511901</v>
      </c>
      <c r="AE11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3671.6898659341159</v>
      </c>
      <c r="AF1161" s="174">
        <f>Table1[[#This Row],[Calculations3]]/exchange_rate_2010</f>
        <v>80.297969475119004</v>
      </c>
      <c r="AG1161" s="110"/>
      <c r="AH1161" s="53"/>
      <c r="BD1161" s="36"/>
      <c r="BE1161" s="36"/>
      <c r="BF1161" s="36"/>
      <c r="BG1161" s="36"/>
      <c r="BH1161" s="36"/>
      <c r="BI1161" s="36"/>
      <c r="BJ1161" s="36"/>
      <c r="BK1161" s="48"/>
      <c r="BL1161" s="36"/>
      <c r="BM1161" s="36"/>
      <c r="BN1161" s="36"/>
      <c r="BO1161" s="36"/>
      <c r="BP1161" s="36"/>
      <c r="BQ1161" s="36"/>
      <c r="BR1161" s="36"/>
    </row>
    <row r="1162" spans="2:70" ht="15" customHeight="1">
      <c r="B1162" s="48">
        <v>1331</v>
      </c>
      <c r="C1162" s="113" t="s">
        <v>1703</v>
      </c>
      <c r="D1162" s="108">
        <v>2453</v>
      </c>
      <c r="E1162" s="109" t="s">
        <v>2508</v>
      </c>
      <c r="F1162" s="109" t="s">
        <v>1814</v>
      </c>
      <c r="G1162" s="109" t="s">
        <v>717</v>
      </c>
      <c r="H1162" s="108" t="s">
        <v>1072</v>
      </c>
      <c r="I1162" s="108" t="s">
        <v>2853</v>
      </c>
      <c r="J1162" s="108" t="s">
        <v>2852</v>
      </c>
      <c r="K1162" s="108" t="s">
        <v>2859</v>
      </c>
      <c r="L1162" s="108">
        <v>11</v>
      </c>
      <c r="M1162" s="110" t="s">
        <v>2617</v>
      </c>
      <c r="N1162" s="111" t="s">
        <v>1729</v>
      </c>
      <c r="O1162" s="111" t="s">
        <v>210</v>
      </c>
      <c r="P1162" s="111" t="s">
        <v>37</v>
      </c>
      <c r="Q1162" s="111">
        <v>1</v>
      </c>
      <c r="R1162" s="109"/>
      <c r="S1162" s="109"/>
      <c r="T1162" s="109" t="s">
        <v>7</v>
      </c>
      <c r="U1162" s="108">
        <v>1</v>
      </c>
      <c r="V1162" s="109">
        <v>2008</v>
      </c>
      <c r="W1162" s="108">
        <f>IF(Table1[[#This Row],[ExpenditureDetails1]]=2010,1,(2010-Table1[[#This Row],[ExpenditureDetails1]]))</f>
        <v>2</v>
      </c>
      <c r="X1162" s="109">
        <v>0.35</v>
      </c>
      <c r="Y1162" s="174">
        <f>Table1[[#This Row],[ExpenditureDetails3]]*100000</f>
        <v>35000</v>
      </c>
      <c r="Z1162" s="174">
        <f>Table1[[#This Row],[ExpenditureDetails4]]/Table1[[#This Row],[Component detail 4]]</f>
        <v>35000</v>
      </c>
      <c r="AA1162" s="109">
        <v>1</v>
      </c>
      <c r="AB1162" s="109">
        <v>10</v>
      </c>
      <c r="AC1162" s="174">
        <f>IF(ISNUMBER([ExpenditureDetails4]),[ExpenditureDetails4]*HLOOKUP([ExpenditureDetails1],'Currency Conversion'!$A$6:$BE$45,19,FALSE),"No Data")</f>
        <v>40159.107908654398</v>
      </c>
      <c r="AD1162" s="174">
        <f>Table1[[#This Row],[Calculations1]]/exchange_rate_2010</f>
        <v>878.25904113411423</v>
      </c>
      <c r="AE11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1162" s="174">
        <f>Table1[[#This Row],[Calculations3]]/exchange_rate_2010</f>
        <v>87.825904113411426</v>
      </c>
      <c r="AG1162" s="110"/>
      <c r="AH1162" s="53"/>
      <c r="BD1162" s="36"/>
      <c r="BE1162" s="36"/>
      <c r="BF1162" s="36"/>
      <c r="BG1162" s="36"/>
      <c r="BH1162" s="36"/>
      <c r="BI1162" s="36"/>
      <c r="BJ1162" s="36"/>
      <c r="BK1162" s="48"/>
      <c r="BL1162" s="36"/>
      <c r="BM1162" s="36"/>
      <c r="BN1162" s="36"/>
      <c r="BO1162" s="36"/>
      <c r="BP1162" s="36"/>
      <c r="BQ1162" s="36"/>
      <c r="BR1162" s="36"/>
    </row>
    <row r="1163" spans="2:70" ht="15" customHeight="1">
      <c r="B1163" s="48">
        <v>1332</v>
      </c>
      <c r="C1163" s="113" t="s">
        <v>1703</v>
      </c>
      <c r="D1163" s="108">
        <v>2453</v>
      </c>
      <c r="E1163" s="109" t="s">
        <v>2508</v>
      </c>
      <c r="F1163" s="109" t="s">
        <v>1814</v>
      </c>
      <c r="G1163" s="109" t="s">
        <v>717</v>
      </c>
      <c r="H1163" s="108" t="s">
        <v>1072</v>
      </c>
      <c r="I1163" s="108" t="s">
        <v>2853</v>
      </c>
      <c r="J1163" s="108" t="s">
        <v>2852</v>
      </c>
      <c r="K1163" s="108" t="s">
        <v>2859</v>
      </c>
      <c r="L1163" s="108">
        <v>11</v>
      </c>
      <c r="M1163" s="110" t="s">
        <v>2617</v>
      </c>
      <c r="N1163" s="109" t="s">
        <v>1712</v>
      </c>
      <c r="O1163" s="111"/>
      <c r="P1163" s="111" t="s">
        <v>1079</v>
      </c>
      <c r="Q1163" s="111">
        <v>1</v>
      </c>
      <c r="R1163" s="109">
        <v>7.5</v>
      </c>
      <c r="S1163" s="109"/>
      <c r="T1163" s="109" t="s">
        <v>7</v>
      </c>
      <c r="U1163" s="108">
        <v>1</v>
      </c>
      <c r="V1163" s="109">
        <v>2008</v>
      </c>
      <c r="W1163" s="108">
        <f>IF(Table1[[#This Row],[ExpenditureDetails1]]=2010,1,(2010-Table1[[#This Row],[ExpenditureDetails1]]))</f>
        <v>2</v>
      </c>
      <c r="X1163" s="109">
        <v>0.45</v>
      </c>
      <c r="Y1163" s="174">
        <f>Table1[[#This Row],[ExpenditureDetails3]]*100000</f>
        <v>45000</v>
      </c>
      <c r="Z1163" s="174">
        <f>Table1[[#This Row],[ExpenditureDetails4]]/Table1[[#This Row],[Component detail 4]]</f>
        <v>45000</v>
      </c>
      <c r="AA1163" s="109">
        <v>1</v>
      </c>
      <c r="AB1163" s="109">
        <v>10</v>
      </c>
      <c r="AC1163" s="174">
        <f>IF(ISNUMBER([ExpenditureDetails4]),[ExpenditureDetails4]*HLOOKUP([ExpenditureDetails1],'Currency Conversion'!$A$6:$BE$45,19,FALSE),"No Data")</f>
        <v>51633.138739698508</v>
      </c>
      <c r="AD1163" s="174">
        <f>Table1[[#This Row],[Calculations1]]/exchange_rate_2010</f>
        <v>1129.1901957438611</v>
      </c>
      <c r="AE11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5163.3138739698506</v>
      </c>
      <c r="AF1163" s="174">
        <f>Table1[[#This Row],[Calculations3]]/exchange_rate_2010</f>
        <v>112.9190195743861</v>
      </c>
      <c r="AG1163" s="110"/>
      <c r="AH1163" s="53"/>
      <c r="BD1163" s="36"/>
      <c r="BE1163" s="36"/>
      <c r="BF1163" s="36"/>
      <c r="BG1163" s="36"/>
      <c r="BH1163" s="36"/>
      <c r="BI1163" s="36"/>
      <c r="BJ1163" s="36"/>
      <c r="BK1163" s="48"/>
      <c r="BL1163" s="36"/>
      <c r="BM1163" s="36"/>
      <c r="BN1163" s="36"/>
      <c r="BO1163" s="36"/>
      <c r="BP1163" s="36"/>
      <c r="BQ1163" s="36"/>
      <c r="BR1163" s="36"/>
    </row>
    <row r="1164" spans="2:70" ht="15" customHeight="1">
      <c r="B1164" s="48">
        <v>1333</v>
      </c>
      <c r="C1164" s="113" t="s">
        <v>1703</v>
      </c>
      <c r="D1164" s="108">
        <v>2453</v>
      </c>
      <c r="E1164" s="109" t="s">
        <v>2508</v>
      </c>
      <c r="F1164" s="109" t="s">
        <v>1814</v>
      </c>
      <c r="G1164" s="109" t="s">
        <v>717</v>
      </c>
      <c r="H1164" s="108" t="s">
        <v>1072</v>
      </c>
      <c r="I1164" s="108" t="s">
        <v>2853</v>
      </c>
      <c r="J1164" s="108" t="s">
        <v>2852</v>
      </c>
      <c r="K1164" s="108" t="s">
        <v>2859</v>
      </c>
      <c r="L1164" s="108">
        <v>11</v>
      </c>
      <c r="M1164" s="110" t="s">
        <v>2617</v>
      </c>
      <c r="N1164" s="111" t="s">
        <v>1728</v>
      </c>
      <c r="O1164" s="111" t="s">
        <v>496</v>
      </c>
      <c r="P1164" s="111" t="s">
        <v>1080</v>
      </c>
      <c r="Q1164" s="111">
        <v>1</v>
      </c>
      <c r="R1164" s="109">
        <v>2.5</v>
      </c>
      <c r="S1164" s="109"/>
      <c r="T1164" s="109" t="s">
        <v>7</v>
      </c>
      <c r="U1164" s="108">
        <v>1</v>
      </c>
      <c r="V1164" s="109">
        <v>2008</v>
      </c>
      <c r="W1164" s="108">
        <f>IF(Table1[[#This Row],[ExpenditureDetails1]]=2010,1,(2010-Table1[[#This Row],[ExpenditureDetails1]]))</f>
        <v>2</v>
      </c>
      <c r="X1164" s="109">
        <v>0.25</v>
      </c>
      <c r="Y1164" s="174">
        <f>Table1[[#This Row],[ExpenditureDetails3]]*100000</f>
        <v>25000</v>
      </c>
      <c r="Z1164" s="174">
        <f>Table1[[#This Row],[ExpenditureDetails4]]/Table1[[#This Row],[Component detail 4]]</f>
        <v>25000</v>
      </c>
      <c r="AA1164" s="109">
        <v>1</v>
      </c>
      <c r="AB1164" s="109">
        <v>30</v>
      </c>
      <c r="AC1164" s="174">
        <f>IF(ISNUMBER([ExpenditureDetails4]),[ExpenditureDetails4]*HLOOKUP([ExpenditureDetails1],'Currency Conversion'!$A$6:$BE$45,19,FALSE),"No Data")</f>
        <v>28685.077077610284</v>
      </c>
      <c r="AD1164" s="174">
        <f>Table1[[#This Row],[Calculations1]]/exchange_rate_2010</f>
        <v>627.32788652436727</v>
      </c>
      <c r="AE11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956.16923592034277</v>
      </c>
      <c r="AF1164" s="174">
        <f>Table1[[#This Row],[Calculations3]]/exchange_rate_2010</f>
        <v>20.910929550812241</v>
      </c>
      <c r="AG1164" s="110"/>
      <c r="AH1164" s="53"/>
      <c r="BD1164" s="36"/>
      <c r="BE1164" s="36"/>
      <c r="BF1164" s="36"/>
      <c r="BG1164" s="36"/>
      <c r="BH1164" s="36"/>
      <c r="BI1164" s="36"/>
      <c r="BJ1164" s="36"/>
      <c r="BK1164" s="48"/>
      <c r="BL1164" s="36"/>
      <c r="BM1164" s="36"/>
      <c r="BN1164" s="36"/>
      <c r="BO1164" s="36"/>
      <c r="BP1164" s="36"/>
      <c r="BQ1164" s="36"/>
      <c r="BR1164" s="36"/>
    </row>
    <row r="1165" spans="2:70" ht="15" customHeight="1">
      <c r="B1165" s="48">
        <v>1334</v>
      </c>
      <c r="C1165" s="113" t="s">
        <v>1703</v>
      </c>
      <c r="D1165" s="108">
        <v>2453</v>
      </c>
      <c r="E1165" s="109" t="s">
        <v>2508</v>
      </c>
      <c r="F1165" s="109" t="s">
        <v>1814</v>
      </c>
      <c r="G1165" s="109" t="s">
        <v>717</v>
      </c>
      <c r="H1165" s="108" t="s">
        <v>1072</v>
      </c>
      <c r="I1165" s="108" t="s">
        <v>2853</v>
      </c>
      <c r="J1165" s="108" t="s">
        <v>2852</v>
      </c>
      <c r="K1165" s="108" t="s">
        <v>2859</v>
      </c>
      <c r="L1165" s="108">
        <v>11</v>
      </c>
      <c r="M1165" s="110" t="s">
        <v>2617</v>
      </c>
      <c r="N1165" s="111" t="s">
        <v>1728</v>
      </c>
      <c r="O1165" s="111" t="s">
        <v>496</v>
      </c>
      <c r="P1165" s="111" t="s">
        <v>1081</v>
      </c>
      <c r="Q1165" s="111">
        <v>1</v>
      </c>
      <c r="R1165" s="109">
        <v>2.5</v>
      </c>
      <c r="S1165" s="109"/>
      <c r="T1165" s="109" t="s">
        <v>7</v>
      </c>
      <c r="U1165" s="108">
        <v>1</v>
      </c>
      <c r="V1165" s="109">
        <v>2008</v>
      </c>
      <c r="W1165" s="108">
        <f>IF(Table1[[#This Row],[ExpenditureDetails1]]=2010,1,(2010-Table1[[#This Row],[ExpenditureDetails1]]))</f>
        <v>2</v>
      </c>
      <c r="X1165" s="109">
        <v>0.25</v>
      </c>
      <c r="Y1165" s="174">
        <f>Table1[[#This Row],[ExpenditureDetails3]]*100000</f>
        <v>25000</v>
      </c>
      <c r="Z1165" s="174">
        <f>Table1[[#This Row],[ExpenditureDetails4]]/Table1[[#This Row],[Component detail 4]]</f>
        <v>25000</v>
      </c>
      <c r="AA1165" s="109">
        <v>1</v>
      </c>
      <c r="AB1165" s="109">
        <v>30</v>
      </c>
      <c r="AC1165" s="174">
        <f>IF(ISNUMBER([ExpenditureDetails4]),[ExpenditureDetails4]*HLOOKUP([ExpenditureDetails1],'Currency Conversion'!$A$6:$BE$45,19,FALSE),"No Data")</f>
        <v>28685.077077610284</v>
      </c>
      <c r="AD1165" s="174">
        <f>Table1[[#This Row],[Calculations1]]/exchange_rate_2010</f>
        <v>627.32788652436727</v>
      </c>
      <c r="AE11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956.16923592034277</v>
      </c>
      <c r="AF1165" s="174">
        <f>Table1[[#This Row],[Calculations3]]/exchange_rate_2010</f>
        <v>20.910929550812241</v>
      </c>
      <c r="AG1165" s="110"/>
      <c r="AH1165" s="53"/>
      <c r="BD1165" s="36"/>
      <c r="BE1165" s="36"/>
      <c r="BF1165" s="36"/>
      <c r="BG1165" s="36"/>
      <c r="BH1165" s="36"/>
      <c r="BI1165" s="36"/>
      <c r="BJ1165" s="36"/>
      <c r="BK1165" s="48"/>
      <c r="BL1165" s="36"/>
      <c r="BM1165" s="36"/>
      <c r="BN1165" s="36"/>
      <c r="BO1165" s="36"/>
      <c r="BP1165" s="36"/>
      <c r="BQ1165" s="36"/>
      <c r="BR1165" s="36"/>
    </row>
    <row r="1166" spans="2:70" ht="15" customHeight="1">
      <c r="B1166" s="48">
        <v>1335</v>
      </c>
      <c r="C1166" s="113" t="s">
        <v>1703</v>
      </c>
      <c r="D1166" s="108">
        <v>2453</v>
      </c>
      <c r="E1166" s="109" t="s">
        <v>2508</v>
      </c>
      <c r="F1166" s="109" t="s">
        <v>1814</v>
      </c>
      <c r="G1166" s="109" t="s">
        <v>717</v>
      </c>
      <c r="H1166" s="108" t="s">
        <v>1072</v>
      </c>
      <c r="I1166" s="108" t="s">
        <v>2853</v>
      </c>
      <c r="J1166" s="108" t="s">
        <v>2852</v>
      </c>
      <c r="K1166" s="108" t="s">
        <v>2859</v>
      </c>
      <c r="L1166" s="108">
        <v>11</v>
      </c>
      <c r="M1166" s="110" t="s">
        <v>2617</v>
      </c>
      <c r="N1166" s="111" t="s">
        <v>1728</v>
      </c>
      <c r="O1166" s="111" t="s">
        <v>496</v>
      </c>
      <c r="P1166" s="111" t="s">
        <v>1082</v>
      </c>
      <c r="Q1166" s="111">
        <v>1</v>
      </c>
      <c r="R1166" s="109">
        <v>2.5</v>
      </c>
      <c r="S1166" s="109"/>
      <c r="T1166" s="109" t="s">
        <v>7</v>
      </c>
      <c r="U1166" s="108">
        <v>1</v>
      </c>
      <c r="V1166" s="109">
        <v>2008</v>
      </c>
      <c r="W1166" s="108">
        <f>IF(Table1[[#This Row],[ExpenditureDetails1]]=2010,1,(2010-Table1[[#This Row],[ExpenditureDetails1]]))</f>
        <v>2</v>
      </c>
      <c r="X1166" s="109">
        <v>0.25</v>
      </c>
      <c r="Y1166" s="174">
        <f>Table1[[#This Row],[ExpenditureDetails3]]*100000</f>
        <v>25000</v>
      </c>
      <c r="Z1166" s="174">
        <f>Table1[[#This Row],[ExpenditureDetails4]]/Table1[[#This Row],[Component detail 4]]</f>
        <v>25000</v>
      </c>
      <c r="AA1166" s="109">
        <v>1</v>
      </c>
      <c r="AB1166" s="109">
        <v>30</v>
      </c>
      <c r="AC1166" s="174">
        <f>IF(ISNUMBER([ExpenditureDetails4]),[ExpenditureDetails4]*HLOOKUP([ExpenditureDetails1],'Currency Conversion'!$A$6:$BE$45,19,FALSE),"No Data")</f>
        <v>28685.077077610284</v>
      </c>
      <c r="AD1166" s="174">
        <f>Table1[[#This Row],[Calculations1]]/exchange_rate_2010</f>
        <v>627.32788652436727</v>
      </c>
      <c r="AE11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956.16923592034277</v>
      </c>
      <c r="AF1166" s="174">
        <f>Table1[[#This Row],[Calculations3]]/exchange_rate_2010</f>
        <v>20.910929550812241</v>
      </c>
      <c r="AG1166" s="110"/>
      <c r="AH1166" s="53"/>
      <c r="BD1166" s="36"/>
      <c r="BE1166" s="36"/>
      <c r="BF1166" s="36"/>
      <c r="BG1166" s="36"/>
      <c r="BH1166" s="36"/>
      <c r="BI1166" s="36"/>
      <c r="BJ1166" s="36"/>
      <c r="BK1166" s="48"/>
      <c r="BL1166" s="36"/>
      <c r="BM1166" s="36"/>
      <c r="BN1166" s="36"/>
      <c r="BO1166" s="36"/>
      <c r="BP1166" s="36"/>
      <c r="BQ1166" s="36"/>
      <c r="BR1166" s="36"/>
    </row>
    <row r="1167" spans="2:70" ht="15" customHeight="1">
      <c r="B1167" s="48">
        <v>1336</v>
      </c>
      <c r="C1167" s="113" t="s">
        <v>1703</v>
      </c>
      <c r="D1167" s="108">
        <v>2453</v>
      </c>
      <c r="E1167" s="109" t="s">
        <v>2508</v>
      </c>
      <c r="F1167" s="109" t="s">
        <v>1814</v>
      </c>
      <c r="G1167" s="109" t="s">
        <v>717</v>
      </c>
      <c r="H1167" s="108" t="s">
        <v>1072</v>
      </c>
      <c r="I1167" s="108" t="s">
        <v>2853</v>
      </c>
      <c r="J1167" s="108" t="s">
        <v>2852</v>
      </c>
      <c r="K1167" s="108" t="s">
        <v>2859</v>
      </c>
      <c r="L1167" s="108">
        <v>11</v>
      </c>
      <c r="M1167" s="110" t="s">
        <v>2617</v>
      </c>
      <c r="N1167" s="111" t="s">
        <v>1728</v>
      </c>
      <c r="O1167" s="111" t="s">
        <v>496</v>
      </c>
      <c r="P1167" s="111" t="s">
        <v>1083</v>
      </c>
      <c r="Q1167" s="111">
        <v>1</v>
      </c>
      <c r="R1167" s="109">
        <v>2.5</v>
      </c>
      <c r="S1167" s="109"/>
      <c r="T1167" s="109" t="s">
        <v>7</v>
      </c>
      <c r="U1167" s="108">
        <v>1</v>
      </c>
      <c r="V1167" s="109">
        <v>2008</v>
      </c>
      <c r="W1167" s="108">
        <f>IF(Table1[[#This Row],[ExpenditureDetails1]]=2010,1,(2010-Table1[[#This Row],[ExpenditureDetails1]]))</f>
        <v>2</v>
      </c>
      <c r="X1167" s="109">
        <v>0.25</v>
      </c>
      <c r="Y1167" s="174">
        <f>Table1[[#This Row],[ExpenditureDetails3]]*100000</f>
        <v>25000</v>
      </c>
      <c r="Z1167" s="174">
        <f>Table1[[#This Row],[ExpenditureDetails4]]/Table1[[#This Row],[Component detail 4]]</f>
        <v>25000</v>
      </c>
      <c r="AA1167" s="109">
        <v>1</v>
      </c>
      <c r="AB1167" s="109">
        <v>30</v>
      </c>
      <c r="AC1167" s="174">
        <f>IF(ISNUMBER([ExpenditureDetails4]),[ExpenditureDetails4]*HLOOKUP([ExpenditureDetails1],'Currency Conversion'!$A$6:$BE$45,19,FALSE),"No Data")</f>
        <v>28685.077077610284</v>
      </c>
      <c r="AD1167" s="174">
        <f>Table1[[#This Row],[Calculations1]]/exchange_rate_2010</f>
        <v>627.32788652436727</v>
      </c>
      <c r="AE11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956.16923592034277</v>
      </c>
      <c r="AF1167" s="174">
        <f>Table1[[#This Row],[Calculations3]]/exchange_rate_2010</f>
        <v>20.910929550812241</v>
      </c>
      <c r="AG1167" s="110"/>
      <c r="AH1167" s="53"/>
      <c r="BD1167" s="36"/>
      <c r="BE1167" s="36"/>
      <c r="BF1167" s="36"/>
      <c r="BG1167" s="36"/>
      <c r="BH1167" s="36"/>
      <c r="BI1167" s="36"/>
      <c r="BJ1167" s="36"/>
      <c r="BK1167" s="48"/>
      <c r="BL1167" s="36"/>
      <c r="BM1167" s="36"/>
      <c r="BN1167" s="36"/>
      <c r="BO1167" s="36"/>
      <c r="BP1167" s="36"/>
      <c r="BQ1167" s="36"/>
      <c r="BR1167" s="36"/>
    </row>
    <row r="1168" spans="2:70" ht="15" customHeight="1">
      <c r="B1168" s="48">
        <v>1337</v>
      </c>
      <c r="C1168" s="113" t="s">
        <v>1703</v>
      </c>
      <c r="D1168" s="108">
        <v>2453</v>
      </c>
      <c r="E1168" s="109" t="s">
        <v>2508</v>
      </c>
      <c r="F1168" s="109" t="s">
        <v>1814</v>
      </c>
      <c r="G1168" s="109" t="s">
        <v>717</v>
      </c>
      <c r="H1168" s="108" t="s">
        <v>1072</v>
      </c>
      <c r="I1168" s="108" t="s">
        <v>2853</v>
      </c>
      <c r="J1168" s="108" t="s">
        <v>2852</v>
      </c>
      <c r="K1168" s="108" t="s">
        <v>2859</v>
      </c>
      <c r="L1168" s="108">
        <v>11</v>
      </c>
      <c r="M1168" s="110" t="s">
        <v>2617</v>
      </c>
      <c r="N1168" s="111" t="s">
        <v>1728</v>
      </c>
      <c r="O1168" s="111" t="s">
        <v>496</v>
      </c>
      <c r="P1168" s="111" t="s">
        <v>1084</v>
      </c>
      <c r="Q1168" s="111">
        <v>1</v>
      </c>
      <c r="R1168" s="109">
        <v>2.5</v>
      </c>
      <c r="S1168" s="109"/>
      <c r="T1168" s="109" t="s">
        <v>7</v>
      </c>
      <c r="U1168" s="108">
        <v>1</v>
      </c>
      <c r="V1168" s="109">
        <v>2008</v>
      </c>
      <c r="W1168" s="108">
        <f>IF(Table1[[#This Row],[ExpenditureDetails1]]=2010,1,(2010-Table1[[#This Row],[ExpenditureDetails1]]))</f>
        <v>2</v>
      </c>
      <c r="X1168" s="109">
        <v>0.25</v>
      </c>
      <c r="Y1168" s="174">
        <f>Table1[[#This Row],[ExpenditureDetails3]]*100000</f>
        <v>25000</v>
      </c>
      <c r="Z1168" s="174">
        <f>Table1[[#This Row],[ExpenditureDetails4]]/Table1[[#This Row],[Component detail 4]]</f>
        <v>25000</v>
      </c>
      <c r="AA1168" s="109">
        <v>1</v>
      </c>
      <c r="AB1168" s="109">
        <v>30</v>
      </c>
      <c r="AC1168" s="174">
        <f>IF(ISNUMBER([ExpenditureDetails4]),[ExpenditureDetails4]*HLOOKUP([ExpenditureDetails1],'Currency Conversion'!$A$6:$BE$45,19,FALSE),"No Data")</f>
        <v>28685.077077610284</v>
      </c>
      <c r="AD1168" s="174">
        <f>Table1[[#This Row],[Calculations1]]/exchange_rate_2010</f>
        <v>627.32788652436727</v>
      </c>
      <c r="AE11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956.16923592034277</v>
      </c>
      <c r="AF1168" s="174">
        <f>Table1[[#This Row],[Calculations3]]/exchange_rate_2010</f>
        <v>20.910929550812241</v>
      </c>
      <c r="AG1168" s="110"/>
      <c r="AH1168" s="53"/>
      <c r="BD1168" s="36"/>
      <c r="BE1168" s="36"/>
      <c r="BF1168" s="36"/>
      <c r="BG1168" s="36"/>
      <c r="BH1168" s="36"/>
      <c r="BI1168" s="36"/>
      <c r="BJ1168" s="36"/>
      <c r="BK1168" s="48"/>
      <c r="BL1168" s="36"/>
      <c r="BM1168" s="36"/>
      <c r="BN1168" s="36"/>
      <c r="BO1168" s="36"/>
      <c r="BP1168" s="36"/>
      <c r="BQ1168" s="36"/>
      <c r="BR1168" s="36"/>
    </row>
    <row r="1169" spans="2:70" ht="15" customHeight="1">
      <c r="B1169" s="48">
        <v>1338</v>
      </c>
      <c r="C1169" s="113" t="s">
        <v>1703</v>
      </c>
      <c r="D1169" s="108">
        <v>2453</v>
      </c>
      <c r="E1169" s="109" t="s">
        <v>2508</v>
      </c>
      <c r="F1169" s="109" t="s">
        <v>1814</v>
      </c>
      <c r="G1169" s="109" t="s">
        <v>717</v>
      </c>
      <c r="H1169" s="108" t="s">
        <v>1072</v>
      </c>
      <c r="I1169" s="108" t="s">
        <v>2853</v>
      </c>
      <c r="J1169" s="108" t="s">
        <v>2852</v>
      </c>
      <c r="K1169" s="108" t="s">
        <v>2859</v>
      </c>
      <c r="L1169" s="108">
        <v>11</v>
      </c>
      <c r="M1169" s="110" t="s">
        <v>2617</v>
      </c>
      <c r="N1169" s="111" t="s">
        <v>1728</v>
      </c>
      <c r="O1169" s="111" t="s">
        <v>496</v>
      </c>
      <c r="P1169" s="111" t="s">
        <v>1085</v>
      </c>
      <c r="Q1169" s="111">
        <v>1</v>
      </c>
      <c r="R1169" s="109">
        <v>2.5</v>
      </c>
      <c r="S1169" s="109"/>
      <c r="T1169" s="109" t="s">
        <v>7</v>
      </c>
      <c r="U1169" s="108">
        <v>1</v>
      </c>
      <c r="V1169" s="109">
        <v>2008</v>
      </c>
      <c r="W1169" s="108">
        <f>IF(Table1[[#This Row],[ExpenditureDetails1]]=2010,1,(2010-Table1[[#This Row],[ExpenditureDetails1]]))</f>
        <v>2</v>
      </c>
      <c r="X1169" s="109">
        <v>0.25</v>
      </c>
      <c r="Y1169" s="174">
        <f>Table1[[#This Row],[ExpenditureDetails3]]*100000</f>
        <v>25000</v>
      </c>
      <c r="Z1169" s="174">
        <f>Table1[[#This Row],[ExpenditureDetails4]]/Table1[[#This Row],[Component detail 4]]</f>
        <v>25000</v>
      </c>
      <c r="AA1169" s="109">
        <v>1</v>
      </c>
      <c r="AB1169" s="109">
        <v>30</v>
      </c>
      <c r="AC1169" s="174">
        <f>IF(ISNUMBER([ExpenditureDetails4]),[ExpenditureDetails4]*HLOOKUP([ExpenditureDetails1],'Currency Conversion'!$A$6:$BE$45,19,FALSE),"No Data")</f>
        <v>28685.077077610284</v>
      </c>
      <c r="AD1169" s="174">
        <f>Table1[[#This Row],[Calculations1]]/exchange_rate_2010</f>
        <v>627.32788652436727</v>
      </c>
      <c r="AE11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956.16923592034277</v>
      </c>
      <c r="AF1169" s="174">
        <f>Table1[[#This Row],[Calculations3]]/exchange_rate_2010</f>
        <v>20.910929550812241</v>
      </c>
      <c r="AG1169" s="110"/>
      <c r="AH1169" s="53"/>
      <c r="BD1169" s="36"/>
      <c r="BE1169" s="36"/>
      <c r="BF1169" s="36"/>
      <c r="BG1169" s="36"/>
      <c r="BH1169" s="36"/>
      <c r="BI1169" s="36"/>
      <c r="BJ1169" s="36"/>
      <c r="BK1169" s="48"/>
      <c r="BL1169" s="36"/>
      <c r="BM1169" s="36"/>
      <c r="BN1169" s="36"/>
      <c r="BO1169" s="36"/>
      <c r="BP1169" s="36"/>
      <c r="BQ1169" s="36"/>
      <c r="BR1169" s="36"/>
    </row>
    <row r="1170" spans="2:70" ht="15" customHeight="1">
      <c r="B1170" s="48">
        <v>1339</v>
      </c>
      <c r="C1170" s="113" t="s">
        <v>1703</v>
      </c>
      <c r="D1170" s="108">
        <v>2453</v>
      </c>
      <c r="E1170" s="109" t="s">
        <v>2508</v>
      </c>
      <c r="F1170" s="109" t="s">
        <v>1814</v>
      </c>
      <c r="G1170" s="109" t="s">
        <v>717</v>
      </c>
      <c r="H1170" s="108" t="s">
        <v>1072</v>
      </c>
      <c r="I1170" s="108" t="s">
        <v>2853</v>
      </c>
      <c r="J1170" s="108" t="s">
        <v>2852</v>
      </c>
      <c r="K1170" s="108" t="s">
        <v>2859</v>
      </c>
      <c r="L1170" s="108">
        <v>11</v>
      </c>
      <c r="M1170" s="110" t="s">
        <v>2617</v>
      </c>
      <c r="N1170" s="111" t="s">
        <v>364</v>
      </c>
      <c r="O1170" s="111" t="s">
        <v>2465</v>
      </c>
      <c r="P1170" s="111" t="s">
        <v>474</v>
      </c>
      <c r="Q1170" s="111">
        <v>1</v>
      </c>
      <c r="R1170" s="109"/>
      <c r="S1170" s="109"/>
      <c r="T1170" s="109" t="s">
        <v>7</v>
      </c>
      <c r="U1170" s="108">
        <v>1</v>
      </c>
      <c r="V1170" s="109">
        <v>2008</v>
      </c>
      <c r="W1170" s="108">
        <f>IF(Table1[[#This Row],[ExpenditureDetails1]]=2010,1,(2010-Table1[[#This Row],[ExpenditureDetails1]]))</f>
        <v>2</v>
      </c>
      <c r="X1170" s="109">
        <v>1.5</v>
      </c>
      <c r="Y1170" s="174">
        <f>Table1[[#This Row],[ExpenditureDetails3]]*100000</f>
        <v>150000</v>
      </c>
      <c r="Z1170" s="174">
        <f>Table1[[#This Row],[ExpenditureDetails4]]/Table1[[#This Row],[Component detail 4]]</f>
        <v>150000</v>
      </c>
      <c r="AA1170" s="109">
        <v>1</v>
      </c>
      <c r="AB1170" s="109">
        <v>20</v>
      </c>
      <c r="AC1170" s="174">
        <f>IF(ISNUMBER([ExpenditureDetails4]),[ExpenditureDetails4]*HLOOKUP([ExpenditureDetails1],'Currency Conversion'!$A$6:$BE$45,19,FALSE),"No Data")</f>
        <v>172110.46246566169</v>
      </c>
      <c r="AD1170" s="174">
        <f>Table1[[#This Row],[Calculations1]]/exchange_rate_2010</f>
        <v>3763.9673191462034</v>
      </c>
      <c r="AE11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8605.5231232830847</v>
      </c>
      <c r="AF1170" s="174">
        <f>Table1[[#This Row],[Calculations3]]/exchange_rate_2010</f>
        <v>188.19836595731019</v>
      </c>
      <c r="AG1170" s="110"/>
      <c r="AH1170" s="53"/>
      <c r="BD1170" s="36"/>
      <c r="BE1170" s="36"/>
      <c r="BF1170" s="36"/>
      <c r="BG1170" s="36"/>
      <c r="BH1170" s="36"/>
      <c r="BI1170" s="36"/>
      <c r="BJ1170" s="36"/>
      <c r="BK1170" s="48"/>
      <c r="BL1170" s="36"/>
      <c r="BM1170" s="36"/>
      <c r="BN1170" s="36"/>
      <c r="BO1170" s="36"/>
      <c r="BP1170" s="36"/>
      <c r="BQ1170" s="36"/>
      <c r="BR1170" s="36"/>
    </row>
    <row r="1171" spans="2:70" ht="15" customHeight="1">
      <c r="B1171" s="48">
        <v>1340</v>
      </c>
      <c r="C1171" s="113" t="s">
        <v>1703</v>
      </c>
      <c r="D1171" s="108">
        <v>2453</v>
      </c>
      <c r="E1171" s="109" t="s">
        <v>2508</v>
      </c>
      <c r="F1171" s="109" t="s">
        <v>1814</v>
      </c>
      <c r="G1171" s="109" t="s">
        <v>717</v>
      </c>
      <c r="H1171" s="108" t="s">
        <v>1072</v>
      </c>
      <c r="I1171" s="108" t="s">
        <v>2853</v>
      </c>
      <c r="J1171" s="108" t="s">
        <v>2852</v>
      </c>
      <c r="K1171" s="108" t="s">
        <v>2859</v>
      </c>
      <c r="L1171" s="108">
        <v>11</v>
      </c>
      <c r="M1171" s="110" t="s">
        <v>2617</v>
      </c>
      <c r="N1171" s="111" t="s">
        <v>364</v>
      </c>
      <c r="O1171" s="111" t="s">
        <v>2467</v>
      </c>
      <c r="P1171" s="111" t="s">
        <v>1087</v>
      </c>
      <c r="Q1171" s="109">
        <v>2</v>
      </c>
      <c r="R1171" s="109"/>
      <c r="S1171" s="109"/>
      <c r="T1171" s="109" t="s">
        <v>7</v>
      </c>
      <c r="U1171" s="108">
        <v>1</v>
      </c>
      <c r="V1171" s="109">
        <v>2008</v>
      </c>
      <c r="W1171" s="108">
        <f>IF(Table1[[#This Row],[ExpenditureDetails1]]=2010,1,(2010-Table1[[#This Row],[ExpenditureDetails1]]))</f>
        <v>2</v>
      </c>
      <c r="X1171" s="109">
        <v>7.0000000000000007E-2</v>
      </c>
      <c r="Y1171" s="174">
        <f>Table1[[#This Row],[ExpenditureDetails3]]*100000</f>
        <v>7000.0000000000009</v>
      </c>
      <c r="Z1171" s="174">
        <f>Table1[[#This Row],[ExpenditureDetails4]]/Table1[[#This Row],[Component detail 4]]</f>
        <v>3500.0000000000005</v>
      </c>
      <c r="AA1171" s="109">
        <v>1</v>
      </c>
      <c r="AB1171" s="109">
        <v>10</v>
      </c>
      <c r="AC1171" s="174">
        <f>IF(ISNUMBER([ExpenditureDetails4]),[ExpenditureDetails4]*HLOOKUP([ExpenditureDetails1],'Currency Conversion'!$A$6:$BE$45,19,FALSE),"No Data")</f>
        <v>8031.8215817308801</v>
      </c>
      <c r="AD1171" s="174">
        <f>Table1[[#This Row],[Calculations1]]/exchange_rate_2010</f>
        <v>175.65180822682285</v>
      </c>
      <c r="AE11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803.18215817308806</v>
      </c>
      <c r="AF1171" s="174">
        <f>Table1[[#This Row],[Calculations3]]/exchange_rate_2010</f>
        <v>17.565180822682287</v>
      </c>
      <c r="AG1171" s="110"/>
      <c r="AH1171" s="53"/>
      <c r="BD1171" s="36"/>
      <c r="BE1171" s="36"/>
      <c r="BF1171" s="36"/>
      <c r="BG1171" s="36"/>
      <c r="BH1171" s="36"/>
      <c r="BI1171" s="36"/>
      <c r="BJ1171" s="36"/>
      <c r="BK1171" s="48"/>
      <c r="BL1171" s="36"/>
      <c r="BM1171" s="36"/>
      <c r="BN1171" s="36"/>
      <c r="BO1171" s="36"/>
      <c r="BP1171" s="36"/>
      <c r="BQ1171" s="36"/>
      <c r="BR1171" s="36"/>
    </row>
    <row r="1172" spans="2:70" ht="15" customHeight="1">
      <c r="B1172" s="48">
        <v>1341</v>
      </c>
      <c r="C1172" s="113" t="s">
        <v>1703</v>
      </c>
      <c r="D1172" s="108">
        <v>2453</v>
      </c>
      <c r="E1172" s="109" t="s">
        <v>2508</v>
      </c>
      <c r="F1172" s="109" t="s">
        <v>1814</v>
      </c>
      <c r="G1172" s="109" t="s">
        <v>717</v>
      </c>
      <c r="H1172" s="108" t="s">
        <v>1072</v>
      </c>
      <c r="I1172" s="108" t="s">
        <v>2853</v>
      </c>
      <c r="J1172" s="108" t="s">
        <v>2852</v>
      </c>
      <c r="K1172" s="108" t="s">
        <v>2859</v>
      </c>
      <c r="L1172" s="108">
        <v>11</v>
      </c>
      <c r="M1172" s="110" t="s">
        <v>2617</v>
      </c>
      <c r="N1172" s="111" t="s">
        <v>20</v>
      </c>
      <c r="O1172" s="111" t="s">
        <v>2486</v>
      </c>
      <c r="P1172" s="111" t="s">
        <v>299</v>
      </c>
      <c r="Q1172" s="111">
        <v>1</v>
      </c>
      <c r="R1172" s="109"/>
      <c r="S1172" s="109" t="s">
        <v>2392</v>
      </c>
      <c r="T1172" s="109" t="s">
        <v>28</v>
      </c>
      <c r="U1172" s="108">
        <v>2</v>
      </c>
      <c r="V1172" s="109">
        <v>2009</v>
      </c>
      <c r="W1172" s="108"/>
      <c r="X1172" s="109">
        <v>0.4</v>
      </c>
      <c r="Y1172" s="174">
        <f>Table1[[#This Row],[ExpenditureDetails3]]*100000</f>
        <v>40000</v>
      </c>
      <c r="Z1172" s="174">
        <f>Table1[[#This Row],[ExpenditureDetails4]]/Table1[[#This Row],[Component detail 4]]</f>
        <v>40000</v>
      </c>
      <c r="AA1172" s="109">
        <v>1</v>
      </c>
      <c r="AB1172" s="109">
        <v>10</v>
      </c>
      <c r="AC1172" s="174">
        <f>IF(ISNUMBER([ExpenditureDetails4]),[ExpenditureDetails4]*HLOOKUP([ExpenditureDetails1],'Currency Conversion'!$A$6:$BE$45,19,FALSE),"No Data")</f>
        <v>43016.649996145097</v>
      </c>
      <c r="AD1172" s="174">
        <f>Table1[[#This Row],[Calculations1]]/exchange_rate_2010</f>
        <v>940.75201730949186</v>
      </c>
      <c r="AE1172" s="174" t="s">
        <v>2912</v>
      </c>
      <c r="AF1172" s="174" t="s">
        <v>2912</v>
      </c>
      <c r="AG1172" s="110"/>
      <c r="AH1172" s="53"/>
      <c r="BD1172" s="36"/>
      <c r="BE1172" s="36"/>
      <c r="BF1172" s="36"/>
      <c r="BG1172" s="36"/>
      <c r="BH1172" s="36"/>
      <c r="BI1172" s="36"/>
      <c r="BJ1172" s="36"/>
      <c r="BK1172" s="48"/>
      <c r="BL1172" s="36"/>
      <c r="BM1172" s="36"/>
      <c r="BN1172" s="36"/>
      <c r="BO1172" s="36"/>
      <c r="BP1172" s="36"/>
      <c r="BQ1172" s="36"/>
      <c r="BR1172" s="36"/>
    </row>
    <row r="1173" spans="2:70" ht="15" customHeight="1">
      <c r="B1173" s="48">
        <v>1342</v>
      </c>
      <c r="C1173" s="113" t="s">
        <v>1703</v>
      </c>
      <c r="D1173" s="108">
        <v>2453</v>
      </c>
      <c r="E1173" s="109" t="s">
        <v>2508</v>
      </c>
      <c r="F1173" s="109" t="s">
        <v>1814</v>
      </c>
      <c r="G1173" s="109" t="s">
        <v>717</v>
      </c>
      <c r="H1173" s="108" t="s">
        <v>1072</v>
      </c>
      <c r="I1173" s="108" t="s">
        <v>2853</v>
      </c>
      <c r="J1173" s="108" t="s">
        <v>2852</v>
      </c>
      <c r="K1173" s="108" t="s">
        <v>2859</v>
      </c>
      <c r="L1173" s="108">
        <v>11</v>
      </c>
      <c r="M1173" s="110" t="s">
        <v>2617</v>
      </c>
      <c r="N1173" s="111" t="s">
        <v>1719</v>
      </c>
      <c r="O1173" s="111"/>
      <c r="P1173" s="111" t="s">
        <v>1001</v>
      </c>
      <c r="Q1173" s="111">
        <v>1</v>
      </c>
      <c r="R1173" s="109"/>
      <c r="S1173" s="109"/>
      <c r="T1173" s="109" t="s">
        <v>31</v>
      </c>
      <c r="U1173" s="108">
        <v>3</v>
      </c>
      <c r="V1173" s="109">
        <v>2008</v>
      </c>
      <c r="W1173" s="108"/>
      <c r="X1173" s="109">
        <v>0.18</v>
      </c>
      <c r="Y1173" s="174">
        <f>Table1[[#This Row],[ExpenditureDetails3]]*100000</f>
        <v>18000</v>
      </c>
      <c r="Z1173" s="174">
        <f>Table1[[#This Row],[ExpenditureDetails4]]/Table1[[#This Row],[Component detail 4]]</f>
        <v>18000</v>
      </c>
      <c r="AA1173" s="109">
        <v>1</v>
      </c>
      <c r="AB1173" s="109"/>
      <c r="AC1173" s="174">
        <f>IF(ISNUMBER([ExpenditureDetails4]),[ExpenditureDetails4]*HLOOKUP([ExpenditureDetails1],'Currency Conversion'!$A$6:$BE$45,19,FALSE),"No Data")</f>
        <v>20653.255495879403</v>
      </c>
      <c r="AD1173" s="174">
        <f>Table1[[#This Row],[Calculations1]]/exchange_rate_2010</f>
        <v>451.67607829754439</v>
      </c>
      <c r="AE11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1173" s="174">
        <f>Table1[[#This Row],[Calculations3]]/exchange_rate_2010</f>
        <v>451.67607829754439</v>
      </c>
      <c r="AG1173" s="110"/>
      <c r="AH1173" s="53"/>
      <c r="BD1173" s="36"/>
      <c r="BE1173" s="36"/>
      <c r="BF1173" s="36"/>
      <c r="BG1173" s="36"/>
      <c r="BH1173" s="36"/>
      <c r="BI1173" s="36"/>
      <c r="BJ1173" s="36"/>
      <c r="BK1173" s="48"/>
      <c r="BL1173" s="36"/>
      <c r="BM1173" s="36"/>
      <c r="BN1173" s="36"/>
      <c r="BO1173" s="36"/>
      <c r="BP1173" s="36"/>
      <c r="BQ1173" s="36"/>
      <c r="BR1173" s="36"/>
    </row>
    <row r="1174" spans="2:70" ht="15" customHeight="1">
      <c r="B1174" s="48">
        <v>1344</v>
      </c>
      <c r="C1174" s="113" t="s">
        <v>1703</v>
      </c>
      <c r="D1174" s="108">
        <v>2453</v>
      </c>
      <c r="E1174" s="109" t="s">
        <v>2508</v>
      </c>
      <c r="F1174" s="109" t="s">
        <v>1814</v>
      </c>
      <c r="G1174" s="109" t="s">
        <v>717</v>
      </c>
      <c r="H1174" s="108" t="s">
        <v>1072</v>
      </c>
      <c r="I1174" s="108" t="s">
        <v>2853</v>
      </c>
      <c r="J1174" s="108" t="s">
        <v>2852</v>
      </c>
      <c r="K1174" s="108" t="s">
        <v>2859</v>
      </c>
      <c r="L1174" s="108">
        <v>11</v>
      </c>
      <c r="M1174" s="110" t="s">
        <v>2617</v>
      </c>
      <c r="N1174" s="111" t="s">
        <v>1717</v>
      </c>
      <c r="O1174" s="111"/>
      <c r="P1174" s="111" t="s">
        <v>576</v>
      </c>
      <c r="Q1174" s="111">
        <v>1</v>
      </c>
      <c r="R1174" s="109"/>
      <c r="S1174" s="109"/>
      <c r="T1174" s="109" t="s">
        <v>31</v>
      </c>
      <c r="U1174" s="108">
        <v>3</v>
      </c>
      <c r="V1174" s="109">
        <v>2008</v>
      </c>
      <c r="W1174" s="108"/>
      <c r="X1174" s="109">
        <v>0.1</v>
      </c>
      <c r="Y1174" s="174">
        <f>Table1[[#This Row],[ExpenditureDetails3]]*100000</f>
        <v>10000</v>
      </c>
      <c r="Z1174" s="174">
        <f>Table1[[#This Row],[ExpenditureDetails4]]/Table1[[#This Row],[Component detail 4]]</f>
        <v>10000</v>
      </c>
      <c r="AA1174" s="109">
        <v>1</v>
      </c>
      <c r="AB1174" s="109"/>
      <c r="AC1174" s="174">
        <f>IF(ISNUMBER([ExpenditureDetails4]),[ExpenditureDetails4]*HLOOKUP([ExpenditureDetails1],'Currency Conversion'!$A$6:$BE$45,19,FALSE),"No Data")</f>
        <v>11474.030831044112</v>
      </c>
      <c r="AD1174" s="174">
        <f>Table1[[#This Row],[Calculations1]]/exchange_rate_2010</f>
        <v>250.9311546097469</v>
      </c>
      <c r="AE11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1174" s="174">
        <f>Table1[[#This Row],[Calculations3]]/exchange_rate_2010</f>
        <v>250.9311546097469</v>
      </c>
      <c r="AG1174" s="110"/>
      <c r="AH1174" s="53"/>
      <c r="BD1174" s="36"/>
      <c r="BE1174" s="36"/>
      <c r="BF1174" s="36"/>
      <c r="BG1174" s="36"/>
      <c r="BH1174" s="36"/>
      <c r="BI1174" s="36"/>
      <c r="BJ1174" s="36"/>
      <c r="BK1174" s="48"/>
      <c r="BL1174" s="36"/>
      <c r="BM1174" s="36"/>
      <c r="BN1174" s="36"/>
      <c r="BO1174" s="36"/>
      <c r="BP1174" s="36"/>
      <c r="BQ1174" s="36"/>
      <c r="BR1174" s="36"/>
    </row>
    <row r="1175" spans="2:70" ht="15" customHeight="1">
      <c r="B1175" s="48">
        <v>1346</v>
      </c>
      <c r="C1175" s="113" t="s">
        <v>1703</v>
      </c>
      <c r="D1175" s="108">
        <v>2453</v>
      </c>
      <c r="E1175" s="109" t="s">
        <v>2508</v>
      </c>
      <c r="F1175" s="109" t="s">
        <v>1814</v>
      </c>
      <c r="G1175" s="109" t="s">
        <v>717</v>
      </c>
      <c r="H1175" s="108" t="s">
        <v>1072</v>
      </c>
      <c r="I1175" s="108" t="s">
        <v>2853</v>
      </c>
      <c r="J1175" s="108" t="s">
        <v>2852</v>
      </c>
      <c r="K1175" s="108" t="s">
        <v>2859</v>
      </c>
      <c r="L1175" s="108">
        <v>11</v>
      </c>
      <c r="M1175" s="110" t="s">
        <v>2617</v>
      </c>
      <c r="N1175" s="111" t="s">
        <v>2474</v>
      </c>
      <c r="O1175" s="111"/>
      <c r="P1175" s="111" t="s">
        <v>77</v>
      </c>
      <c r="Q1175" s="111">
        <v>1</v>
      </c>
      <c r="R1175" s="109"/>
      <c r="S1175" s="109"/>
      <c r="T1175" s="109" t="s">
        <v>31</v>
      </c>
      <c r="U1175" s="108">
        <v>3</v>
      </c>
      <c r="V1175" s="109">
        <v>2008</v>
      </c>
      <c r="W1175" s="108"/>
      <c r="X1175" s="109">
        <v>0.08</v>
      </c>
      <c r="Y1175" s="174">
        <f>Table1[[#This Row],[ExpenditureDetails3]]*100000</f>
        <v>8000</v>
      </c>
      <c r="Z1175" s="174">
        <f>Table1[[#This Row],[ExpenditureDetails4]]/Table1[[#This Row],[Component detail 4]]</f>
        <v>8000</v>
      </c>
      <c r="AA1175" s="109">
        <v>1</v>
      </c>
      <c r="AB1175" s="109"/>
      <c r="AC1175" s="174">
        <f>IF(ISNUMBER([ExpenditureDetails4]),[ExpenditureDetails4]*HLOOKUP([ExpenditureDetails1],'Currency Conversion'!$A$6:$BE$45,19,FALSE),"No Data")</f>
        <v>9179.2246648352902</v>
      </c>
      <c r="AD1175" s="174">
        <f>Table1[[#This Row],[Calculations1]]/exchange_rate_2010</f>
        <v>200.74492368779752</v>
      </c>
      <c r="AE11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1175" s="174">
        <f>Table1[[#This Row],[Calculations3]]/exchange_rate_2010</f>
        <v>200.74492368779752</v>
      </c>
      <c r="AG1175" s="110"/>
      <c r="AH1175" s="53"/>
      <c r="BD1175" s="36"/>
      <c r="BE1175" s="36"/>
      <c r="BF1175" s="36"/>
      <c r="BG1175" s="36"/>
      <c r="BH1175" s="36"/>
      <c r="BI1175" s="36"/>
      <c r="BJ1175" s="36"/>
      <c r="BK1175" s="48"/>
      <c r="BL1175" s="36"/>
      <c r="BM1175" s="36"/>
      <c r="BN1175" s="36"/>
      <c r="BO1175" s="36"/>
      <c r="BP1175" s="36"/>
      <c r="BQ1175" s="36"/>
      <c r="BR1175" s="36"/>
    </row>
    <row r="1176" spans="2:70" ht="15" customHeight="1">
      <c r="B1176" s="48">
        <v>1347</v>
      </c>
      <c r="C1176" s="48" t="s">
        <v>1703</v>
      </c>
      <c r="D1176" s="108">
        <v>1038</v>
      </c>
      <c r="E1176" s="109" t="s">
        <v>2508</v>
      </c>
      <c r="F1176" s="109" t="s">
        <v>1820</v>
      </c>
      <c r="G1176" s="109" t="s">
        <v>345</v>
      </c>
      <c r="H1176" s="108" t="s">
        <v>2581</v>
      </c>
      <c r="I1176" s="108" t="s">
        <v>2965</v>
      </c>
      <c r="J1176" s="108" t="s">
        <v>2568</v>
      </c>
      <c r="K1176" s="108" t="s">
        <v>2859</v>
      </c>
      <c r="L1176" s="108">
        <v>8</v>
      </c>
      <c r="M1176" s="110" t="s">
        <v>2617</v>
      </c>
      <c r="N1176" s="109" t="s">
        <v>1729</v>
      </c>
      <c r="O1176" s="109" t="s">
        <v>519</v>
      </c>
      <c r="P1176" s="109" t="s">
        <v>108</v>
      </c>
      <c r="Q1176" s="111">
        <v>1</v>
      </c>
      <c r="R1176" s="111"/>
      <c r="S1176" s="111"/>
      <c r="T1176" s="109" t="s">
        <v>7</v>
      </c>
      <c r="U1176" s="108">
        <v>1</v>
      </c>
      <c r="V1176" s="109">
        <v>1989</v>
      </c>
      <c r="W1176" s="108">
        <f>IF(Table1[[#This Row],[ExpenditureDetails1]]=2010,1,(2010-Table1[[#This Row],[ExpenditureDetails1]]))</f>
        <v>21</v>
      </c>
      <c r="X1176" s="109">
        <v>0.35</v>
      </c>
      <c r="Y1176" s="174">
        <f>Table1[[#This Row],[ExpenditureDetails3]]*100000</f>
        <v>35000</v>
      </c>
      <c r="Z1176" s="174">
        <f>Table1[[#This Row],[ExpenditureDetails4]]/Table1[[#This Row],[Component detail 4]]</f>
        <v>35000</v>
      </c>
      <c r="AA1176" s="109">
        <v>1</v>
      </c>
      <c r="AB1176" s="109">
        <v>10</v>
      </c>
      <c r="AC1176" s="174">
        <f>IF(ISNUMBER([ExpenditureDetails4]),[ExpenditureDetails4]*HLOOKUP([ExpenditureDetails1],'Currency Conversion'!$A$6:$BE$45,19,FALSE),"No Data")</f>
        <v>147552.50025511847</v>
      </c>
      <c r="AD1176" s="174">
        <f>Table1[[#This Row],[Calculations1]]/exchange_rate_2010</f>
        <v>3226.8973127033692</v>
      </c>
      <c r="AE11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14755.250025511847</v>
      </c>
      <c r="AF1176" s="174">
        <f>Table1[[#This Row],[Calculations3]]/exchange_rate_2010</f>
        <v>322.68973127033689</v>
      </c>
      <c r="AG1176" s="110" t="s">
        <v>2848</v>
      </c>
      <c r="AH1176" s="53"/>
      <c r="BD1176" s="36"/>
      <c r="BE1176" s="36"/>
      <c r="BF1176" s="36"/>
      <c r="BG1176" s="36"/>
      <c r="BH1176" s="36"/>
      <c r="BI1176" s="36"/>
      <c r="BJ1176" s="36"/>
      <c r="BK1176" s="48"/>
      <c r="BL1176" s="36"/>
      <c r="BM1176" s="36"/>
      <c r="BN1176" s="36"/>
      <c r="BO1176" s="36"/>
      <c r="BP1176" s="36"/>
      <c r="BQ1176" s="36"/>
      <c r="BR1176" s="36"/>
    </row>
    <row r="1177" spans="2:70" ht="15" customHeight="1">
      <c r="B1177" s="48">
        <v>1348</v>
      </c>
      <c r="C1177" s="48" t="s">
        <v>1703</v>
      </c>
      <c r="D1177" s="108">
        <v>1038</v>
      </c>
      <c r="E1177" s="109" t="s">
        <v>2508</v>
      </c>
      <c r="F1177" s="109" t="s">
        <v>1820</v>
      </c>
      <c r="G1177" s="109" t="s">
        <v>345</v>
      </c>
      <c r="H1177" s="108" t="s">
        <v>2581</v>
      </c>
      <c r="I1177" s="108" t="s">
        <v>2965</v>
      </c>
      <c r="J1177" s="108" t="s">
        <v>2568</v>
      </c>
      <c r="K1177" s="108" t="s">
        <v>2859</v>
      </c>
      <c r="L1177" s="108">
        <v>8</v>
      </c>
      <c r="M1177" s="110" t="s">
        <v>2617</v>
      </c>
      <c r="N1177" s="109" t="s">
        <v>1729</v>
      </c>
      <c r="O1177" s="109" t="s">
        <v>519</v>
      </c>
      <c r="P1177" s="109" t="s">
        <v>110</v>
      </c>
      <c r="Q1177" s="111">
        <v>1</v>
      </c>
      <c r="R1177" s="111"/>
      <c r="S1177" s="111"/>
      <c r="T1177" s="109" t="s">
        <v>7</v>
      </c>
      <c r="U1177" s="108">
        <v>1</v>
      </c>
      <c r="V1177" s="109">
        <v>1994</v>
      </c>
      <c r="W1177" s="108">
        <f>IF(Table1[[#This Row],[ExpenditureDetails1]]=2010,1,(2010-Table1[[#This Row],[ExpenditureDetails1]]))</f>
        <v>16</v>
      </c>
      <c r="X1177" s="109">
        <v>0.35</v>
      </c>
      <c r="Y1177" s="174">
        <f>Table1[[#This Row],[ExpenditureDetails3]]*100000</f>
        <v>35000</v>
      </c>
      <c r="Z1177" s="174">
        <f>Table1[[#This Row],[ExpenditureDetails4]]/Table1[[#This Row],[Component detail 4]]</f>
        <v>35000</v>
      </c>
      <c r="AA1177" s="109">
        <v>1</v>
      </c>
      <c r="AB1177" s="109">
        <v>10</v>
      </c>
      <c r="AC1177" s="174">
        <f>IF(ISNUMBER([ExpenditureDetails4]),[ExpenditureDetails4]*HLOOKUP([ExpenditureDetails1],'Currency Conversion'!$A$6:$BE$45,19,FALSE),"No Data")</f>
        <v>90345.155686932165</v>
      </c>
      <c r="AD1177" s="174">
        <f>Table1[[#This Row],[Calculations1]]/exchange_rate_2010</f>
        <v>1975.802101610378</v>
      </c>
      <c r="AE11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9034.5155686932158</v>
      </c>
      <c r="AF1177" s="174">
        <f>Table1[[#This Row],[Calculations3]]/exchange_rate_2010</f>
        <v>197.58021016103777</v>
      </c>
      <c r="AG1177" s="110" t="s">
        <v>2848</v>
      </c>
      <c r="AH1177" s="53"/>
      <c r="BD1177" s="36"/>
      <c r="BE1177" s="36"/>
      <c r="BF1177" s="36"/>
      <c r="BG1177" s="36"/>
      <c r="BH1177" s="36"/>
      <c r="BI1177" s="36"/>
      <c r="BJ1177" s="36"/>
      <c r="BK1177" s="48"/>
      <c r="BL1177" s="36"/>
      <c r="BM1177" s="36"/>
      <c r="BN1177" s="36"/>
      <c r="BO1177" s="36"/>
      <c r="BP1177" s="36"/>
      <c r="BQ1177" s="36"/>
      <c r="BR1177" s="36"/>
    </row>
    <row r="1178" spans="2:70" ht="15" customHeight="1">
      <c r="B1178" s="48">
        <v>1349</v>
      </c>
      <c r="C1178" s="48" t="s">
        <v>1703</v>
      </c>
      <c r="D1178" s="108">
        <v>1038</v>
      </c>
      <c r="E1178" s="109" t="s">
        <v>2508</v>
      </c>
      <c r="F1178" s="109" t="s">
        <v>1820</v>
      </c>
      <c r="G1178" s="109" t="s">
        <v>345</v>
      </c>
      <c r="H1178" s="108" t="s">
        <v>2581</v>
      </c>
      <c r="I1178" s="108" t="s">
        <v>2965</v>
      </c>
      <c r="J1178" s="108" t="s">
        <v>2568</v>
      </c>
      <c r="K1178" s="108" t="s">
        <v>2859</v>
      </c>
      <c r="L1178" s="108">
        <v>8</v>
      </c>
      <c r="M1178" s="110" t="s">
        <v>2617</v>
      </c>
      <c r="N1178" s="109" t="s">
        <v>1729</v>
      </c>
      <c r="O1178" s="109" t="s">
        <v>519</v>
      </c>
      <c r="P1178" s="109" t="s">
        <v>112</v>
      </c>
      <c r="Q1178" s="111">
        <v>1</v>
      </c>
      <c r="R1178" s="111"/>
      <c r="S1178" s="111"/>
      <c r="T1178" s="109" t="s">
        <v>7</v>
      </c>
      <c r="U1178" s="108">
        <v>1</v>
      </c>
      <c r="V1178" s="109">
        <v>2003</v>
      </c>
      <c r="W1178" s="108">
        <f>IF(Table1[[#This Row],[ExpenditureDetails1]]=2010,1,(2010-Table1[[#This Row],[ExpenditureDetails1]]))</f>
        <v>7</v>
      </c>
      <c r="X1178" s="109">
        <v>0.5</v>
      </c>
      <c r="Y1178" s="174">
        <f>Table1[[#This Row],[ExpenditureDetails3]]*100000</f>
        <v>50000</v>
      </c>
      <c r="Z1178" s="174">
        <f>Table1[[#This Row],[ExpenditureDetails4]]/Table1[[#This Row],[Component detail 4]]</f>
        <v>50000</v>
      </c>
      <c r="AA1178" s="109">
        <v>1</v>
      </c>
      <c r="AB1178" s="109">
        <v>10</v>
      </c>
      <c r="AC1178" s="174">
        <f>IF(ISNUMBER([ExpenditureDetails4]),[ExpenditureDetails4]*HLOOKUP([ExpenditureDetails1],'Currency Conversion'!$A$6:$BE$45,19,FALSE),"No Data")</f>
        <v>75713.759516463004</v>
      </c>
      <c r="AD1178" s="174">
        <f>Table1[[#This Row],[Calculations1]]/exchange_rate_2010</f>
        <v>1655.8209904672105</v>
      </c>
      <c r="AE11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7571.3759516463006</v>
      </c>
      <c r="AF1178" s="174">
        <f>Table1[[#This Row],[Calculations3]]/exchange_rate_2010</f>
        <v>165.58209904672105</v>
      </c>
      <c r="AG1178" s="110" t="s">
        <v>2848</v>
      </c>
      <c r="AH1178" s="53"/>
      <c r="BD1178" s="36"/>
      <c r="BE1178" s="36"/>
      <c r="BF1178" s="36"/>
      <c r="BG1178" s="36"/>
      <c r="BH1178" s="36"/>
      <c r="BI1178" s="36"/>
      <c r="BJ1178" s="36"/>
      <c r="BK1178" s="48"/>
      <c r="BL1178" s="36"/>
      <c r="BM1178" s="36"/>
      <c r="BN1178" s="36"/>
      <c r="BO1178" s="36"/>
      <c r="BP1178" s="36"/>
      <c r="BQ1178" s="36"/>
      <c r="BR1178" s="36"/>
    </row>
    <row r="1179" spans="2:70" ht="15" customHeight="1">
      <c r="B1179" s="48">
        <v>1350</v>
      </c>
      <c r="C1179" s="48" t="s">
        <v>1703</v>
      </c>
      <c r="D1179" s="108">
        <v>1038</v>
      </c>
      <c r="E1179" s="109" t="s">
        <v>2508</v>
      </c>
      <c r="F1179" s="109" t="s">
        <v>1820</v>
      </c>
      <c r="G1179" s="109" t="s">
        <v>345</v>
      </c>
      <c r="H1179" s="108" t="s">
        <v>2581</v>
      </c>
      <c r="I1179" s="108" t="s">
        <v>2965</v>
      </c>
      <c r="J1179" s="108" t="s">
        <v>2568</v>
      </c>
      <c r="K1179" s="108" t="s">
        <v>2859</v>
      </c>
      <c r="L1179" s="108">
        <v>8</v>
      </c>
      <c r="M1179" s="110" t="s">
        <v>2617</v>
      </c>
      <c r="N1179" s="109" t="s">
        <v>1729</v>
      </c>
      <c r="O1179" s="109" t="s">
        <v>519</v>
      </c>
      <c r="P1179" s="109" t="s">
        <v>113</v>
      </c>
      <c r="Q1179" s="111">
        <v>1</v>
      </c>
      <c r="R1179" s="111"/>
      <c r="S1179" s="111"/>
      <c r="T1179" s="109" t="s">
        <v>7</v>
      </c>
      <c r="U1179" s="108">
        <v>1</v>
      </c>
      <c r="V1179" s="109">
        <v>1992</v>
      </c>
      <c r="W1179" s="108">
        <f>IF(Table1[[#This Row],[ExpenditureDetails1]]=2010,1,(2010-Table1[[#This Row],[ExpenditureDetails1]]))</f>
        <v>18</v>
      </c>
      <c r="X1179" s="109">
        <v>0.35</v>
      </c>
      <c r="Y1179" s="174">
        <f>Table1[[#This Row],[ExpenditureDetails3]]*100000</f>
        <v>35000</v>
      </c>
      <c r="Z1179" s="174">
        <f>Table1[[#This Row],[ExpenditureDetails4]]/Table1[[#This Row],[Component detail 4]]</f>
        <v>35000</v>
      </c>
      <c r="AA1179" s="109">
        <v>1</v>
      </c>
      <c r="AB1179" s="109">
        <v>10</v>
      </c>
      <c r="AC1179" s="174">
        <f>IF(ISNUMBER([ExpenditureDetails4]),[ExpenditureDetails4]*HLOOKUP([ExpenditureDetails1],'Currency Conversion'!$A$6:$BE$45,19,FALSE),"No Data")</f>
        <v>108109.7964862705</v>
      </c>
      <c r="AD1179" s="174">
        <f>Table1[[#This Row],[Calculations1]]/exchange_rate_2010</f>
        <v>2364.3056617493867</v>
      </c>
      <c r="AE11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10810.97964862705</v>
      </c>
      <c r="AF1179" s="174">
        <f>Table1[[#This Row],[Calculations3]]/exchange_rate_2010</f>
        <v>236.43056617493866</v>
      </c>
      <c r="AG1179" s="110" t="s">
        <v>2848</v>
      </c>
      <c r="AH1179" s="53"/>
      <c r="BD1179" s="36"/>
      <c r="BE1179" s="36"/>
      <c r="BF1179" s="36"/>
      <c r="BG1179" s="36"/>
      <c r="BH1179" s="36"/>
      <c r="BI1179" s="36"/>
      <c r="BJ1179" s="36"/>
      <c r="BK1179" s="48"/>
      <c r="BL1179" s="36"/>
      <c r="BM1179" s="36"/>
      <c r="BN1179" s="36"/>
      <c r="BO1179" s="36"/>
      <c r="BP1179" s="36"/>
      <c r="BQ1179" s="36"/>
      <c r="BR1179" s="36"/>
    </row>
    <row r="1180" spans="2:70" ht="15" customHeight="1">
      <c r="B1180" s="48">
        <v>1351</v>
      </c>
      <c r="C1180" s="48" t="s">
        <v>1703</v>
      </c>
      <c r="D1180" s="108">
        <v>1038</v>
      </c>
      <c r="E1180" s="109" t="s">
        <v>2508</v>
      </c>
      <c r="F1180" s="109" t="s">
        <v>1820</v>
      </c>
      <c r="G1180" s="109" t="s">
        <v>345</v>
      </c>
      <c r="H1180" s="108" t="s">
        <v>2581</v>
      </c>
      <c r="I1180" s="108" t="s">
        <v>2965</v>
      </c>
      <c r="J1180" s="108" t="s">
        <v>2568</v>
      </c>
      <c r="K1180" s="108" t="s">
        <v>2859</v>
      </c>
      <c r="L1180" s="108">
        <v>8</v>
      </c>
      <c r="M1180" s="110" t="s">
        <v>2617</v>
      </c>
      <c r="N1180" s="109" t="s">
        <v>1729</v>
      </c>
      <c r="O1180" s="109" t="s">
        <v>519</v>
      </c>
      <c r="P1180" s="109" t="s">
        <v>114</v>
      </c>
      <c r="Q1180" s="111">
        <v>1</v>
      </c>
      <c r="R1180" s="111"/>
      <c r="S1180" s="111"/>
      <c r="T1180" s="109" t="s">
        <v>7</v>
      </c>
      <c r="U1180" s="108">
        <v>1</v>
      </c>
      <c r="V1180" s="109">
        <v>1995</v>
      </c>
      <c r="W1180" s="108">
        <f>IF(Table1[[#This Row],[ExpenditureDetails1]]=2010,1,(2010-Table1[[#This Row],[ExpenditureDetails1]]))</f>
        <v>15</v>
      </c>
      <c r="X1180" s="109">
        <v>0.35</v>
      </c>
      <c r="Y1180" s="174">
        <f>Table1[[#This Row],[ExpenditureDetails3]]*100000</f>
        <v>35000</v>
      </c>
      <c r="Z1180" s="174">
        <f>Table1[[#This Row],[ExpenditureDetails4]]/Table1[[#This Row],[Component detail 4]]</f>
        <v>35000</v>
      </c>
      <c r="AA1180" s="109">
        <v>1</v>
      </c>
      <c r="AB1180" s="109">
        <v>10</v>
      </c>
      <c r="AC1180" s="174">
        <f>IF(ISNUMBER([ExpenditureDetails4]),[ExpenditureDetails4]*HLOOKUP([ExpenditureDetails1],'Currency Conversion'!$A$6:$BE$45,19,FALSE),"No Data")</f>
        <v>82131.527679827472</v>
      </c>
      <c r="AD1180" s="174">
        <f>Table1[[#This Row],[Calculations1]]/exchange_rate_2010</f>
        <v>1796.1742803410339</v>
      </c>
      <c r="AE11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8213.1527679827468</v>
      </c>
      <c r="AF1180" s="174">
        <f>Table1[[#This Row],[Calculations3]]/exchange_rate_2010</f>
        <v>179.6174280341034</v>
      </c>
      <c r="AG1180" s="110" t="s">
        <v>2848</v>
      </c>
      <c r="AH1180" s="53"/>
      <c r="BD1180" s="36"/>
      <c r="BE1180" s="36"/>
      <c r="BF1180" s="36"/>
      <c r="BG1180" s="36"/>
      <c r="BH1180" s="36"/>
      <c r="BI1180" s="36"/>
      <c r="BJ1180" s="36"/>
      <c r="BK1180" s="48"/>
      <c r="BL1180" s="36"/>
      <c r="BM1180" s="36"/>
      <c r="BN1180" s="36"/>
      <c r="BO1180" s="36"/>
      <c r="BP1180" s="36"/>
      <c r="BQ1180" s="36"/>
      <c r="BR1180" s="36"/>
    </row>
    <row r="1181" spans="2:70" ht="15" customHeight="1">
      <c r="B1181" s="48">
        <v>1352</v>
      </c>
      <c r="C1181" s="48" t="s">
        <v>1703</v>
      </c>
      <c r="D1181" s="108">
        <v>1038</v>
      </c>
      <c r="E1181" s="109" t="s">
        <v>2508</v>
      </c>
      <c r="F1181" s="109" t="s">
        <v>1820</v>
      </c>
      <c r="G1181" s="109" t="s">
        <v>345</v>
      </c>
      <c r="H1181" s="108" t="s">
        <v>2581</v>
      </c>
      <c r="I1181" s="108" t="s">
        <v>2965</v>
      </c>
      <c r="J1181" s="108" t="s">
        <v>2568</v>
      </c>
      <c r="K1181" s="108" t="s">
        <v>2859</v>
      </c>
      <c r="L1181" s="108">
        <v>8</v>
      </c>
      <c r="M1181" s="110" t="s">
        <v>2617</v>
      </c>
      <c r="N1181" s="109" t="s">
        <v>1729</v>
      </c>
      <c r="O1181" s="109" t="s">
        <v>519</v>
      </c>
      <c r="P1181" s="109" t="s">
        <v>115</v>
      </c>
      <c r="Q1181" s="111">
        <v>1</v>
      </c>
      <c r="R1181" s="111"/>
      <c r="S1181" s="111"/>
      <c r="T1181" s="109" t="s">
        <v>7</v>
      </c>
      <c r="U1181" s="108">
        <v>1</v>
      </c>
      <c r="V1181" s="109">
        <v>1990</v>
      </c>
      <c r="W1181" s="108">
        <f>IF(Table1[[#This Row],[ExpenditureDetails1]]=2010,1,(2010-Table1[[#This Row],[ExpenditureDetails1]]))</f>
        <v>20</v>
      </c>
      <c r="X1181" s="109">
        <v>0.35</v>
      </c>
      <c r="Y1181" s="174">
        <f>Table1[[#This Row],[ExpenditureDetails3]]*100000</f>
        <v>35000</v>
      </c>
      <c r="Z1181" s="174">
        <f>Table1[[#This Row],[ExpenditureDetails4]]/Table1[[#This Row],[Component detail 4]]</f>
        <v>35000</v>
      </c>
      <c r="AA1181" s="109">
        <v>1</v>
      </c>
      <c r="AB1181" s="109">
        <v>10</v>
      </c>
      <c r="AC1181" s="174">
        <f>IF(ISNUMBER([ExpenditureDetails4]),[ExpenditureDetails4]*HLOOKUP([ExpenditureDetails1],'Currency Conversion'!$A$6:$BE$45,19,FALSE),"No Data")</f>
        <v>136088.50944952224</v>
      </c>
      <c r="AD1181" s="174">
        <f>Table1[[#This Row],[Calculations1]]/exchange_rate_2010</f>
        <v>2976.1857282878327</v>
      </c>
      <c r="AE11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13608.850944952224</v>
      </c>
      <c r="AF1181" s="174">
        <f>Table1[[#This Row],[Calculations3]]/exchange_rate_2010</f>
        <v>297.61857282878327</v>
      </c>
      <c r="AG1181" s="110" t="s">
        <v>2848</v>
      </c>
      <c r="AH1181" s="53"/>
      <c r="BD1181" s="36"/>
      <c r="BE1181" s="36"/>
      <c r="BF1181" s="36"/>
      <c r="BG1181" s="36"/>
      <c r="BH1181" s="36"/>
      <c r="BI1181" s="36"/>
      <c r="BJ1181" s="36"/>
      <c r="BK1181" s="48"/>
      <c r="BL1181" s="36"/>
      <c r="BM1181" s="36"/>
      <c r="BN1181" s="36"/>
      <c r="BO1181" s="36"/>
      <c r="BP1181" s="36"/>
      <c r="BQ1181" s="36"/>
      <c r="BR1181" s="36"/>
    </row>
    <row r="1182" spans="2:70" ht="15" customHeight="1">
      <c r="B1182" s="48">
        <v>1353</v>
      </c>
      <c r="C1182" s="48" t="s">
        <v>1703</v>
      </c>
      <c r="D1182" s="108">
        <v>1038</v>
      </c>
      <c r="E1182" s="109" t="s">
        <v>2508</v>
      </c>
      <c r="F1182" s="109" t="s">
        <v>1820</v>
      </c>
      <c r="G1182" s="109" t="s">
        <v>345</v>
      </c>
      <c r="H1182" s="108" t="s">
        <v>2581</v>
      </c>
      <c r="I1182" s="108" t="s">
        <v>2965</v>
      </c>
      <c r="J1182" s="108" t="s">
        <v>2568</v>
      </c>
      <c r="K1182" s="108" t="s">
        <v>2859</v>
      </c>
      <c r="L1182" s="108">
        <v>8</v>
      </c>
      <c r="M1182" s="110" t="s">
        <v>2617</v>
      </c>
      <c r="N1182" s="109" t="s">
        <v>1729</v>
      </c>
      <c r="O1182" s="109" t="s">
        <v>519</v>
      </c>
      <c r="P1182" s="109" t="s">
        <v>116</v>
      </c>
      <c r="Q1182" s="111">
        <v>1</v>
      </c>
      <c r="R1182" s="111"/>
      <c r="S1182" s="111"/>
      <c r="T1182" s="109" t="s">
        <v>7</v>
      </c>
      <c r="U1182" s="108">
        <v>1</v>
      </c>
      <c r="V1182" s="109">
        <v>1998</v>
      </c>
      <c r="W1182" s="108">
        <f>IF(Table1[[#This Row],[ExpenditureDetails1]]=2010,1,(2010-Table1[[#This Row],[ExpenditureDetails1]]))</f>
        <v>12</v>
      </c>
      <c r="X1182" s="109">
        <v>0.4</v>
      </c>
      <c r="Y1182" s="174">
        <f>Table1[[#This Row],[ExpenditureDetails3]]*100000</f>
        <v>40000</v>
      </c>
      <c r="Z1182" s="174">
        <f>Table1[[#This Row],[ExpenditureDetails4]]/Table1[[#This Row],[Component detail 4]]</f>
        <v>40000</v>
      </c>
      <c r="AA1182" s="109">
        <v>1</v>
      </c>
      <c r="AB1182" s="109">
        <v>10</v>
      </c>
      <c r="AC1182" s="174">
        <f>IF(ISNUMBER([ExpenditureDetails4]),[ExpenditureDetails4]*HLOOKUP([ExpenditureDetails1],'Currency Conversion'!$A$6:$BE$45,19,FALSE),"No Data")</f>
        <v>75162.158759580168</v>
      </c>
      <c r="AD1182" s="174">
        <f>Table1[[#This Row],[Calculations1]]/exchange_rate_2010</f>
        <v>1643.7577655337609</v>
      </c>
      <c r="AE11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7516.215875958017</v>
      </c>
      <c r="AF1182" s="174">
        <f>Table1[[#This Row],[Calculations3]]/exchange_rate_2010</f>
        <v>164.37577655337611</v>
      </c>
      <c r="AG1182" s="110" t="s">
        <v>2848</v>
      </c>
      <c r="AH1182" s="53"/>
      <c r="BD1182" s="36"/>
      <c r="BE1182" s="36"/>
      <c r="BF1182" s="36"/>
      <c r="BG1182" s="36"/>
      <c r="BH1182" s="36"/>
      <c r="BI1182" s="36"/>
      <c r="BJ1182" s="36"/>
      <c r="BK1182" s="48"/>
      <c r="BL1182" s="36"/>
      <c r="BM1182" s="36"/>
      <c r="BN1182" s="36"/>
      <c r="BO1182" s="36"/>
      <c r="BP1182" s="36"/>
      <c r="BQ1182" s="36"/>
      <c r="BR1182" s="36"/>
    </row>
    <row r="1183" spans="2:70" ht="15" customHeight="1">
      <c r="B1183" s="48">
        <v>1354</v>
      </c>
      <c r="C1183" s="48" t="s">
        <v>1703</v>
      </c>
      <c r="D1183" s="108">
        <v>1038</v>
      </c>
      <c r="E1183" s="109" t="s">
        <v>2508</v>
      </c>
      <c r="F1183" s="109" t="s">
        <v>1820</v>
      </c>
      <c r="G1183" s="109" t="s">
        <v>345</v>
      </c>
      <c r="H1183" s="108" t="s">
        <v>2581</v>
      </c>
      <c r="I1183" s="108" t="s">
        <v>2965</v>
      </c>
      <c r="J1183" s="108" t="s">
        <v>2568</v>
      </c>
      <c r="K1183" s="108" t="s">
        <v>2859</v>
      </c>
      <c r="L1183" s="108">
        <v>8</v>
      </c>
      <c r="M1183" s="110" t="s">
        <v>2617</v>
      </c>
      <c r="N1183" s="109" t="s">
        <v>1729</v>
      </c>
      <c r="O1183" s="109" t="s">
        <v>519</v>
      </c>
      <c r="P1183" s="109" t="s">
        <v>117</v>
      </c>
      <c r="Q1183" s="111">
        <v>1</v>
      </c>
      <c r="R1183" s="111"/>
      <c r="S1183" s="111"/>
      <c r="T1183" s="109" t="s">
        <v>7</v>
      </c>
      <c r="U1183" s="108">
        <v>1</v>
      </c>
      <c r="V1183" s="109">
        <v>1989</v>
      </c>
      <c r="W1183" s="108">
        <f>IF(Table1[[#This Row],[ExpenditureDetails1]]=2010,1,(2010-Table1[[#This Row],[ExpenditureDetails1]]))</f>
        <v>21</v>
      </c>
      <c r="X1183" s="109">
        <v>0.35</v>
      </c>
      <c r="Y1183" s="174">
        <f>Table1[[#This Row],[ExpenditureDetails3]]*100000</f>
        <v>35000</v>
      </c>
      <c r="Z1183" s="174">
        <f>Table1[[#This Row],[ExpenditureDetails4]]/Table1[[#This Row],[Component detail 4]]</f>
        <v>35000</v>
      </c>
      <c r="AA1183" s="109">
        <v>1</v>
      </c>
      <c r="AB1183" s="109">
        <v>10</v>
      </c>
      <c r="AC1183" s="174">
        <f>IF(ISNUMBER([ExpenditureDetails4]),[ExpenditureDetails4]*HLOOKUP([ExpenditureDetails1],'Currency Conversion'!$A$6:$BE$45,19,FALSE),"No Data")</f>
        <v>147552.50025511847</v>
      </c>
      <c r="AD1183" s="174">
        <f>Table1[[#This Row],[Calculations1]]/exchange_rate_2010</f>
        <v>3226.8973127033692</v>
      </c>
      <c r="AE11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14755.250025511847</v>
      </c>
      <c r="AF1183" s="174">
        <f>Table1[[#This Row],[Calculations3]]/exchange_rate_2010</f>
        <v>322.68973127033689</v>
      </c>
      <c r="AG1183" s="110" t="s">
        <v>2848</v>
      </c>
      <c r="AH1183" s="53"/>
      <c r="BD1183" s="36"/>
      <c r="BE1183" s="36"/>
      <c r="BF1183" s="36"/>
      <c r="BG1183" s="36"/>
      <c r="BH1183" s="36"/>
      <c r="BI1183" s="36"/>
      <c r="BJ1183" s="36"/>
      <c r="BK1183" s="48"/>
      <c r="BL1183" s="36"/>
      <c r="BM1183" s="36"/>
      <c r="BN1183" s="36"/>
      <c r="BO1183" s="36"/>
      <c r="BP1183" s="36"/>
      <c r="BQ1183" s="36"/>
      <c r="BR1183" s="36"/>
    </row>
    <row r="1184" spans="2:70" ht="15" customHeight="1">
      <c r="B1184" s="48">
        <v>1355</v>
      </c>
      <c r="C1184" s="48" t="s">
        <v>1703</v>
      </c>
      <c r="D1184" s="108">
        <v>1038</v>
      </c>
      <c r="E1184" s="109" t="s">
        <v>2508</v>
      </c>
      <c r="F1184" s="109" t="s">
        <v>1820</v>
      </c>
      <c r="G1184" s="109" t="s">
        <v>345</v>
      </c>
      <c r="H1184" s="108" t="s">
        <v>2581</v>
      </c>
      <c r="I1184" s="108" t="s">
        <v>2965</v>
      </c>
      <c r="J1184" s="108" t="s">
        <v>2568</v>
      </c>
      <c r="K1184" s="108" t="s">
        <v>2859</v>
      </c>
      <c r="L1184" s="108">
        <v>8</v>
      </c>
      <c r="M1184" s="110" t="s">
        <v>2617</v>
      </c>
      <c r="N1184" s="109" t="s">
        <v>1729</v>
      </c>
      <c r="O1184" s="109" t="s">
        <v>519</v>
      </c>
      <c r="P1184" s="109" t="s">
        <v>121</v>
      </c>
      <c r="Q1184" s="111">
        <v>1</v>
      </c>
      <c r="R1184" s="111"/>
      <c r="S1184" s="111"/>
      <c r="T1184" s="109" t="s">
        <v>7</v>
      </c>
      <c r="U1184" s="108">
        <v>1</v>
      </c>
      <c r="V1184" s="109">
        <v>1995</v>
      </c>
      <c r="W1184" s="108">
        <f>IF(Table1[[#This Row],[ExpenditureDetails1]]=2010,1,(2010-Table1[[#This Row],[ExpenditureDetails1]]))</f>
        <v>15</v>
      </c>
      <c r="X1184" s="109">
        <v>0.35</v>
      </c>
      <c r="Y1184" s="174">
        <f>Table1[[#This Row],[ExpenditureDetails3]]*100000</f>
        <v>35000</v>
      </c>
      <c r="Z1184" s="174">
        <f>Table1[[#This Row],[ExpenditureDetails4]]/Table1[[#This Row],[Component detail 4]]</f>
        <v>35000</v>
      </c>
      <c r="AA1184" s="109">
        <v>1</v>
      </c>
      <c r="AB1184" s="109">
        <v>10</v>
      </c>
      <c r="AC1184" s="174">
        <f>IF(ISNUMBER([ExpenditureDetails4]),[ExpenditureDetails4]*HLOOKUP([ExpenditureDetails1],'Currency Conversion'!$A$6:$BE$45,19,FALSE),"No Data")</f>
        <v>82131.527679827472</v>
      </c>
      <c r="AD1184" s="174">
        <f>Table1[[#This Row],[Calculations1]]/exchange_rate_2010</f>
        <v>1796.1742803410339</v>
      </c>
      <c r="AE11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8213.1527679827468</v>
      </c>
      <c r="AF1184" s="174">
        <f>Table1[[#This Row],[Calculations3]]/exchange_rate_2010</f>
        <v>179.6174280341034</v>
      </c>
      <c r="AG1184" s="110" t="s">
        <v>2848</v>
      </c>
      <c r="AH1184" s="53"/>
      <c r="BD1184" s="36"/>
      <c r="BE1184" s="36"/>
      <c r="BF1184" s="36"/>
      <c r="BG1184" s="36"/>
      <c r="BH1184" s="36"/>
      <c r="BI1184" s="36"/>
      <c r="BJ1184" s="36"/>
      <c r="BK1184" s="48"/>
      <c r="BL1184" s="36"/>
      <c r="BM1184" s="36"/>
      <c r="BN1184" s="36"/>
      <c r="BO1184" s="36"/>
      <c r="BP1184" s="36"/>
      <c r="BQ1184" s="36"/>
      <c r="BR1184" s="36"/>
    </row>
    <row r="1185" spans="2:70" ht="15" customHeight="1">
      <c r="B1185" s="48">
        <v>1356</v>
      </c>
      <c r="C1185" s="48" t="s">
        <v>1703</v>
      </c>
      <c r="D1185" s="108">
        <v>1038</v>
      </c>
      <c r="E1185" s="109" t="s">
        <v>2508</v>
      </c>
      <c r="F1185" s="109" t="s">
        <v>1820</v>
      </c>
      <c r="G1185" s="109" t="s">
        <v>345</v>
      </c>
      <c r="H1185" s="108" t="s">
        <v>2581</v>
      </c>
      <c r="I1185" s="108" t="s">
        <v>2965</v>
      </c>
      <c r="J1185" s="108" t="s">
        <v>2568</v>
      </c>
      <c r="K1185" s="108" t="s">
        <v>2859</v>
      </c>
      <c r="L1185" s="108">
        <v>8</v>
      </c>
      <c r="M1185" s="110" t="s">
        <v>2617</v>
      </c>
      <c r="N1185" s="109" t="s">
        <v>1729</v>
      </c>
      <c r="O1185" s="109" t="s">
        <v>519</v>
      </c>
      <c r="P1185" s="109" t="s">
        <v>122</v>
      </c>
      <c r="Q1185" s="111">
        <v>1</v>
      </c>
      <c r="R1185" s="111"/>
      <c r="S1185" s="111"/>
      <c r="T1185" s="109" t="s">
        <v>7</v>
      </c>
      <c r="U1185" s="108">
        <v>1</v>
      </c>
      <c r="V1185" s="109">
        <v>1996</v>
      </c>
      <c r="W1185" s="108">
        <f>IF(Table1[[#This Row],[ExpenditureDetails1]]=2010,1,(2010-Table1[[#This Row],[ExpenditureDetails1]]))</f>
        <v>14</v>
      </c>
      <c r="X1185" s="109">
        <v>0.35</v>
      </c>
      <c r="Y1185" s="174">
        <f>Table1[[#This Row],[ExpenditureDetails3]]*100000</f>
        <v>35000</v>
      </c>
      <c r="Z1185" s="174">
        <f>Table1[[#This Row],[ExpenditureDetails4]]/Table1[[#This Row],[Component detail 4]]</f>
        <v>35000</v>
      </c>
      <c r="AA1185" s="109">
        <v>1</v>
      </c>
      <c r="AB1185" s="109">
        <v>10</v>
      </c>
      <c r="AC1185" s="174">
        <f>IF(ISNUMBER([ExpenditureDetails4]),[ExpenditureDetails4]*HLOOKUP([ExpenditureDetails1],'Currency Conversion'!$A$6:$BE$45,19,FALSE),"No Data")</f>
        <v>75297.881284412229</v>
      </c>
      <c r="AD1185" s="174">
        <f>Table1[[#This Row],[Calculations1]]/exchange_rate_2010</f>
        <v>1646.7259473666452</v>
      </c>
      <c r="AE11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7529.7881284412233</v>
      </c>
      <c r="AF1185" s="174">
        <f>Table1[[#This Row],[Calculations3]]/exchange_rate_2010</f>
        <v>164.67259473666454</v>
      </c>
      <c r="AG1185" s="110" t="s">
        <v>2848</v>
      </c>
      <c r="AH1185" s="53"/>
      <c r="BD1185" s="36"/>
      <c r="BE1185" s="36"/>
      <c r="BF1185" s="36"/>
      <c r="BG1185" s="36"/>
      <c r="BH1185" s="36"/>
      <c r="BI1185" s="36"/>
      <c r="BJ1185" s="36"/>
      <c r="BK1185" s="48"/>
      <c r="BL1185" s="36"/>
      <c r="BM1185" s="36"/>
      <c r="BN1185" s="36"/>
      <c r="BO1185" s="36"/>
      <c r="BP1185" s="36"/>
      <c r="BQ1185" s="36"/>
      <c r="BR1185" s="36"/>
    </row>
    <row r="1186" spans="2:70" ht="15" customHeight="1">
      <c r="B1186" s="48">
        <v>1357</v>
      </c>
      <c r="C1186" s="48" t="s">
        <v>1703</v>
      </c>
      <c r="D1186" s="108">
        <v>1038</v>
      </c>
      <c r="E1186" s="109" t="s">
        <v>2508</v>
      </c>
      <c r="F1186" s="109" t="s">
        <v>1820</v>
      </c>
      <c r="G1186" s="109" t="s">
        <v>345</v>
      </c>
      <c r="H1186" s="108" t="s">
        <v>2581</v>
      </c>
      <c r="I1186" s="108" t="s">
        <v>2965</v>
      </c>
      <c r="J1186" s="108" t="s">
        <v>2568</v>
      </c>
      <c r="K1186" s="108" t="s">
        <v>2859</v>
      </c>
      <c r="L1186" s="108">
        <v>8</v>
      </c>
      <c r="M1186" s="110" t="s">
        <v>2617</v>
      </c>
      <c r="N1186" s="109" t="s">
        <v>1729</v>
      </c>
      <c r="O1186" s="109" t="s">
        <v>519</v>
      </c>
      <c r="P1186" s="109" t="s">
        <v>123</v>
      </c>
      <c r="Q1186" s="111">
        <v>1</v>
      </c>
      <c r="R1186" s="111"/>
      <c r="S1186" s="111"/>
      <c r="T1186" s="109" t="s">
        <v>7</v>
      </c>
      <c r="U1186" s="108">
        <v>1</v>
      </c>
      <c r="V1186" s="109">
        <v>1999</v>
      </c>
      <c r="W1186" s="108">
        <f>IF(Table1[[#This Row],[ExpenditureDetails1]]=2010,1,(2010-Table1[[#This Row],[ExpenditureDetails1]]))</f>
        <v>11</v>
      </c>
      <c r="X1186" s="109">
        <v>0.4</v>
      </c>
      <c r="Y1186" s="174">
        <f>Table1[[#This Row],[ExpenditureDetails3]]*100000</f>
        <v>40000</v>
      </c>
      <c r="Z1186" s="174">
        <f>Table1[[#This Row],[ExpenditureDetails4]]/Table1[[#This Row],[Component detail 4]]</f>
        <v>40000</v>
      </c>
      <c r="AA1186" s="109">
        <v>1</v>
      </c>
      <c r="AB1186" s="109">
        <v>10</v>
      </c>
      <c r="AC1186" s="174">
        <f>IF(ISNUMBER([ExpenditureDetails4]),[ExpenditureDetails4]*HLOOKUP([ExpenditureDetails1],'Currency Conversion'!$A$6:$BE$45,19,FALSE),"No Data")</f>
        <v>69605.862050845841</v>
      </c>
      <c r="AD1186" s="174">
        <f>Table1[[#This Row],[Calculations1]]/exchange_rate_2010</f>
        <v>1522.2444134252094</v>
      </c>
      <c r="AE11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6960.5862050845844</v>
      </c>
      <c r="AF1186" s="174">
        <f>Table1[[#This Row],[Calculations3]]/exchange_rate_2010</f>
        <v>152.22444134252095</v>
      </c>
      <c r="AG1186" s="110" t="s">
        <v>2848</v>
      </c>
      <c r="AH1186" s="53"/>
      <c r="BD1186" s="36"/>
      <c r="BE1186" s="36"/>
      <c r="BF1186" s="36"/>
      <c r="BG1186" s="36"/>
      <c r="BH1186" s="36"/>
      <c r="BI1186" s="36"/>
      <c r="BJ1186" s="36"/>
      <c r="BK1186" s="48"/>
      <c r="BL1186" s="36"/>
      <c r="BM1186" s="36"/>
      <c r="BN1186" s="36"/>
      <c r="BO1186" s="36"/>
      <c r="BP1186" s="36"/>
      <c r="BQ1186" s="36"/>
      <c r="BR1186" s="36"/>
    </row>
    <row r="1187" spans="2:70" ht="15" customHeight="1">
      <c r="B1187" s="48">
        <v>1358</v>
      </c>
      <c r="C1187" s="48" t="s">
        <v>1703</v>
      </c>
      <c r="D1187" s="108">
        <v>1038</v>
      </c>
      <c r="E1187" s="109" t="s">
        <v>2508</v>
      </c>
      <c r="F1187" s="109" t="s">
        <v>1820</v>
      </c>
      <c r="G1187" s="109" t="s">
        <v>345</v>
      </c>
      <c r="H1187" s="108" t="s">
        <v>2581</v>
      </c>
      <c r="I1187" s="108" t="s">
        <v>2965</v>
      </c>
      <c r="J1187" s="108" t="s">
        <v>2568</v>
      </c>
      <c r="K1187" s="108" t="s">
        <v>2859</v>
      </c>
      <c r="L1187" s="108">
        <v>8</v>
      </c>
      <c r="M1187" s="110" t="s">
        <v>2617</v>
      </c>
      <c r="N1187" s="111" t="s">
        <v>1729</v>
      </c>
      <c r="O1187" s="111" t="s">
        <v>1718</v>
      </c>
      <c r="P1187" s="111" t="s">
        <v>377</v>
      </c>
      <c r="Q1187" s="111">
        <v>60</v>
      </c>
      <c r="R1187" s="111"/>
      <c r="S1187" s="111"/>
      <c r="T1187" s="109" t="s">
        <v>7</v>
      </c>
      <c r="U1187" s="108">
        <v>1</v>
      </c>
      <c r="V1187" s="109">
        <v>2009</v>
      </c>
      <c r="W1187" s="108">
        <f>IF(Table1[[#This Row],[ExpenditureDetails1]]=2010,1,(2010-Table1[[#This Row],[ExpenditureDetails1]]))</f>
        <v>1</v>
      </c>
      <c r="X1187" s="109">
        <v>2.4</v>
      </c>
      <c r="Y1187" s="174">
        <f>Table1[[#This Row],[ExpenditureDetails3]]*100000</f>
        <v>240000</v>
      </c>
      <c r="Z1187" s="174">
        <f>Table1[[#This Row],[ExpenditureDetails4]]/Table1[[#This Row],[Component detail 4]]</f>
        <v>4000</v>
      </c>
      <c r="AA1187" s="109">
        <v>1</v>
      </c>
      <c r="AB1187" s="109">
        <v>10</v>
      </c>
      <c r="AC1187" s="174">
        <f>IF(ISNUMBER([ExpenditureDetails4]),[ExpenditureDetails4]*HLOOKUP([ExpenditureDetails1],'Currency Conversion'!$A$6:$BE$45,19,FALSE),"No Data")</f>
        <v>258099.8999768706</v>
      </c>
      <c r="AD1187" s="174">
        <f>Table1[[#This Row],[Calculations1]]/exchange_rate_2010</f>
        <v>5644.5121038569514</v>
      </c>
      <c r="AE11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25809.989997687058</v>
      </c>
      <c r="AF1187" s="174">
        <f>Table1[[#This Row],[Calculations3]]/exchange_rate_2010</f>
        <v>564.45121038569505</v>
      </c>
      <c r="AG1187" s="110" t="s">
        <v>2848</v>
      </c>
      <c r="AH1187" s="53"/>
      <c r="BD1187" s="36"/>
      <c r="BE1187" s="36"/>
      <c r="BF1187" s="36"/>
      <c r="BG1187" s="36"/>
      <c r="BH1187" s="36"/>
      <c r="BI1187" s="36"/>
      <c r="BJ1187" s="36"/>
      <c r="BK1187" s="48"/>
      <c r="BL1187" s="36"/>
      <c r="BM1187" s="36"/>
      <c r="BN1187" s="36"/>
      <c r="BO1187" s="36"/>
      <c r="BP1187" s="36"/>
      <c r="BQ1187" s="36"/>
      <c r="BR1187" s="36"/>
    </row>
    <row r="1188" spans="2:70" ht="15" customHeight="1">
      <c r="B1188" s="48">
        <v>1359</v>
      </c>
      <c r="C1188" s="48" t="s">
        <v>1703</v>
      </c>
      <c r="D1188" s="108">
        <v>1038</v>
      </c>
      <c r="E1188" s="109" t="s">
        <v>2508</v>
      </c>
      <c r="F1188" s="109" t="s">
        <v>1820</v>
      </c>
      <c r="G1188" s="109" t="s">
        <v>345</v>
      </c>
      <c r="H1188" s="108" t="s">
        <v>2581</v>
      </c>
      <c r="I1188" s="108" t="s">
        <v>2965</v>
      </c>
      <c r="J1188" s="108" t="s">
        <v>2568</v>
      </c>
      <c r="K1188" s="108" t="s">
        <v>2859</v>
      </c>
      <c r="L1188" s="108">
        <v>8</v>
      </c>
      <c r="M1188" s="110" t="s">
        <v>2617</v>
      </c>
      <c r="N1188" s="109" t="s">
        <v>1712</v>
      </c>
      <c r="O1188" s="111"/>
      <c r="P1188" s="111" t="s">
        <v>378</v>
      </c>
      <c r="Q1188" s="111">
        <v>1</v>
      </c>
      <c r="R1188" s="111">
        <v>7.5</v>
      </c>
      <c r="S1188" s="111"/>
      <c r="T1188" s="109" t="s">
        <v>7</v>
      </c>
      <c r="U1188" s="108">
        <v>1</v>
      </c>
      <c r="V1188" s="109">
        <v>2004</v>
      </c>
      <c r="W1188" s="108">
        <f>IF(Table1[[#This Row],[ExpenditureDetails1]]=2010,1,(2010-Table1[[#This Row],[ExpenditureDetails1]]))</f>
        <v>6</v>
      </c>
      <c r="X1188" s="109">
        <v>0.7</v>
      </c>
      <c r="Y1188" s="174">
        <f>Table1[[#This Row],[ExpenditureDetails3]]*100000</f>
        <v>70000</v>
      </c>
      <c r="Z1188" s="174">
        <f>Table1[[#This Row],[ExpenditureDetails4]]/Table1[[#This Row],[Component detail 4]]</f>
        <v>70000</v>
      </c>
      <c r="AA1188" s="109">
        <v>1</v>
      </c>
      <c r="AB1188" s="109">
        <v>25</v>
      </c>
      <c r="AC1188" s="174">
        <f>IF(ISNUMBER([ExpenditureDetails4]),[ExpenditureDetails4]*HLOOKUP([ExpenditureDetails1],'Currency Conversion'!$A$6:$BE$45,19,FALSE),"No Data")</f>
        <v>102359.3430666069</v>
      </c>
      <c r="AD1188" s="174">
        <f>Table1[[#This Row],[Calculations1]]/exchange_rate_2010</f>
        <v>2238.5462022034299</v>
      </c>
      <c r="AE11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4094.3737226642761</v>
      </c>
      <c r="AF1188" s="174">
        <f>Table1[[#This Row],[Calculations3]]/exchange_rate_2010</f>
        <v>89.541848088137186</v>
      </c>
      <c r="AG1188" s="110" t="s">
        <v>2848</v>
      </c>
      <c r="AH1188" s="53"/>
      <c r="BD1188" s="36"/>
      <c r="BE1188" s="36"/>
      <c r="BF1188" s="36"/>
      <c r="BG1188" s="36"/>
      <c r="BH1188" s="36"/>
      <c r="BI1188" s="36"/>
      <c r="BJ1188" s="36"/>
      <c r="BK1188" s="48"/>
      <c r="BL1188" s="36"/>
      <c r="BM1188" s="36"/>
      <c r="BN1188" s="36"/>
      <c r="BO1188" s="36"/>
      <c r="BP1188" s="36"/>
      <c r="BQ1188" s="36"/>
      <c r="BR1188" s="36"/>
    </row>
    <row r="1189" spans="2:70" ht="15" customHeight="1">
      <c r="B1189" s="48">
        <v>1360</v>
      </c>
      <c r="C1189" s="48" t="s">
        <v>1703</v>
      </c>
      <c r="D1189" s="108">
        <v>1038</v>
      </c>
      <c r="E1189" s="109" t="s">
        <v>2508</v>
      </c>
      <c r="F1189" s="109" t="s">
        <v>1820</v>
      </c>
      <c r="G1189" s="109" t="s">
        <v>345</v>
      </c>
      <c r="H1189" s="108" t="s">
        <v>2581</v>
      </c>
      <c r="I1189" s="108" t="s">
        <v>2965</v>
      </c>
      <c r="J1189" s="108" t="s">
        <v>2568</v>
      </c>
      <c r="K1189" s="108" t="s">
        <v>2859</v>
      </c>
      <c r="L1189" s="108">
        <v>8</v>
      </c>
      <c r="M1189" s="110" t="s">
        <v>2617</v>
      </c>
      <c r="N1189" s="109" t="s">
        <v>2478</v>
      </c>
      <c r="O1189" s="111" t="s">
        <v>348</v>
      </c>
      <c r="P1189" s="111" t="s">
        <v>369</v>
      </c>
      <c r="Q1189" s="111">
        <v>1</v>
      </c>
      <c r="R1189" s="111"/>
      <c r="S1189" s="111"/>
      <c r="T1189" s="109" t="s">
        <v>7</v>
      </c>
      <c r="U1189" s="108">
        <v>1</v>
      </c>
      <c r="V1189" s="109">
        <v>2004</v>
      </c>
      <c r="W1189" s="108">
        <f>IF(Table1[[#This Row],[ExpenditureDetails1]]=2010,1,(2010-Table1[[#This Row],[ExpenditureDetails1]]))</f>
        <v>6</v>
      </c>
      <c r="X1189" s="109">
        <v>0.1</v>
      </c>
      <c r="Y1189" s="174">
        <f>Table1[[#This Row],[ExpenditureDetails3]]*100000</f>
        <v>10000</v>
      </c>
      <c r="Z1189" s="174">
        <f>Table1[[#This Row],[ExpenditureDetails4]]/Table1[[#This Row],[Component detail 4]]</f>
        <v>10000</v>
      </c>
      <c r="AA1189" s="109">
        <v>1</v>
      </c>
      <c r="AB1189" s="109">
        <v>15</v>
      </c>
      <c r="AC1189" s="174">
        <f>IF(ISNUMBER([ExpenditureDetails4]),[ExpenditureDetails4]*HLOOKUP([ExpenditureDetails1],'Currency Conversion'!$A$6:$BE$45,19,FALSE),"No Data")</f>
        <v>14622.763295229557</v>
      </c>
      <c r="AD1189" s="174">
        <f>Table1[[#This Row],[Calculations1]]/exchange_rate_2010</f>
        <v>319.79231460048993</v>
      </c>
      <c r="AE11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974.85088634863712</v>
      </c>
      <c r="AF1189" s="174">
        <f>Table1[[#This Row],[Calculations3]]/exchange_rate_2010</f>
        <v>21.319487640032662</v>
      </c>
      <c r="AG1189" s="110" t="s">
        <v>2848</v>
      </c>
      <c r="AH1189" s="53"/>
      <c r="BD1189" s="36"/>
      <c r="BE1189" s="36"/>
      <c r="BF1189" s="36"/>
      <c r="BG1189" s="36"/>
      <c r="BH1189" s="36"/>
      <c r="BI1189" s="36"/>
      <c r="BJ1189" s="36"/>
      <c r="BK1189" s="48"/>
      <c r="BL1189" s="36"/>
      <c r="BM1189" s="36"/>
      <c r="BN1189" s="36"/>
      <c r="BO1189" s="36"/>
      <c r="BP1189" s="36"/>
      <c r="BQ1189" s="36"/>
      <c r="BR1189" s="36"/>
    </row>
    <row r="1190" spans="2:70" ht="15" customHeight="1">
      <c r="B1190" s="48">
        <v>1361</v>
      </c>
      <c r="C1190" s="48" t="s">
        <v>1703</v>
      </c>
      <c r="D1190" s="108">
        <v>1038</v>
      </c>
      <c r="E1190" s="109" t="s">
        <v>2508</v>
      </c>
      <c r="F1190" s="109" t="s">
        <v>1820</v>
      </c>
      <c r="G1190" s="109" t="s">
        <v>345</v>
      </c>
      <c r="H1190" s="108" t="s">
        <v>2581</v>
      </c>
      <c r="I1190" s="108" t="s">
        <v>2965</v>
      </c>
      <c r="J1190" s="108" t="s">
        <v>2568</v>
      </c>
      <c r="K1190" s="108" t="s">
        <v>2859</v>
      </c>
      <c r="L1190" s="108">
        <v>8</v>
      </c>
      <c r="M1190" s="110" t="s">
        <v>2617</v>
      </c>
      <c r="N1190" s="111" t="s">
        <v>364</v>
      </c>
      <c r="O1190" s="111" t="s">
        <v>2465</v>
      </c>
      <c r="P1190" s="111" t="s">
        <v>380</v>
      </c>
      <c r="Q1190" s="111">
        <v>1</v>
      </c>
      <c r="R1190" s="109">
        <v>2220</v>
      </c>
      <c r="S1190" s="109"/>
      <c r="T1190" s="109" t="s">
        <v>7</v>
      </c>
      <c r="U1190" s="108">
        <v>1</v>
      </c>
      <c r="V1190" s="109">
        <v>2009</v>
      </c>
      <c r="W1190" s="108">
        <f>IF(Table1[[#This Row],[ExpenditureDetails1]]=2010,1,(2010-Table1[[#This Row],[ExpenditureDetails1]]))</f>
        <v>1</v>
      </c>
      <c r="X1190" s="109">
        <v>8</v>
      </c>
      <c r="Y1190" s="174">
        <f>Table1[[#This Row],[ExpenditureDetails3]]*100000</f>
        <v>800000</v>
      </c>
      <c r="Z1190" s="174">
        <f>Table1[[#This Row],[ExpenditureDetails4]]/Table1[[#This Row],[Component detail 4]]</f>
        <v>800000</v>
      </c>
      <c r="AA1190" s="109">
        <v>1</v>
      </c>
      <c r="AB1190" s="109">
        <v>20</v>
      </c>
      <c r="AC1190" s="174">
        <f>IF(ISNUMBER([ExpenditureDetails4]),[ExpenditureDetails4]*HLOOKUP([ExpenditureDetails1],'Currency Conversion'!$A$6:$BE$45,19,FALSE),"No Data")</f>
        <v>860332.99992290197</v>
      </c>
      <c r="AD1190" s="174">
        <f>Table1[[#This Row],[Calculations1]]/exchange_rate_2010</f>
        <v>18815.040346189839</v>
      </c>
      <c r="AE11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43016.649996145097</v>
      </c>
      <c r="AF1190" s="174">
        <f>Table1[[#This Row],[Calculations3]]/exchange_rate_2010</f>
        <v>940.75201730949186</v>
      </c>
      <c r="AG1190" s="110" t="s">
        <v>2848</v>
      </c>
      <c r="AH1190" s="53"/>
      <c r="BD1190" s="36"/>
      <c r="BE1190" s="36"/>
      <c r="BF1190" s="36"/>
      <c r="BG1190" s="36"/>
      <c r="BH1190" s="36"/>
      <c r="BI1190" s="36"/>
      <c r="BJ1190" s="36"/>
      <c r="BK1190" s="48"/>
      <c r="BL1190" s="36"/>
      <c r="BM1190" s="36"/>
      <c r="BN1190" s="36"/>
      <c r="BO1190" s="36"/>
      <c r="BP1190" s="36"/>
      <c r="BQ1190" s="36"/>
      <c r="BR1190" s="36"/>
    </row>
    <row r="1191" spans="2:70" ht="15" customHeight="1">
      <c r="B1191" s="48">
        <v>1362</v>
      </c>
      <c r="C1191" s="48" t="s">
        <v>1703</v>
      </c>
      <c r="D1191" s="108">
        <v>1038</v>
      </c>
      <c r="E1191" s="109" t="s">
        <v>2508</v>
      </c>
      <c r="F1191" s="109" t="s">
        <v>1820</v>
      </c>
      <c r="G1191" s="109" t="s">
        <v>345</v>
      </c>
      <c r="H1191" s="108" t="s">
        <v>2581</v>
      </c>
      <c r="I1191" s="108" t="s">
        <v>2965</v>
      </c>
      <c r="J1191" s="108" t="s">
        <v>2568</v>
      </c>
      <c r="K1191" s="108" t="s">
        <v>2859</v>
      </c>
      <c r="L1191" s="108">
        <v>8</v>
      </c>
      <c r="M1191" s="110" t="s">
        <v>2617</v>
      </c>
      <c r="N1191" s="111" t="s">
        <v>364</v>
      </c>
      <c r="O1191" s="111" t="s">
        <v>2467</v>
      </c>
      <c r="P1191" s="111" t="s">
        <v>332</v>
      </c>
      <c r="Q1191" s="111">
        <v>1</v>
      </c>
      <c r="R1191" s="111"/>
      <c r="S1191" s="111"/>
      <c r="T1191" s="109" t="s">
        <v>7</v>
      </c>
      <c r="U1191" s="108">
        <v>1</v>
      </c>
      <c r="V1191" s="109">
        <v>2009</v>
      </c>
      <c r="W1191" s="108">
        <f>IF(Table1[[#This Row],[ExpenditureDetails1]]=2010,1,(2010-Table1[[#This Row],[ExpenditureDetails1]]))</f>
        <v>1</v>
      </c>
      <c r="X1191" s="109">
        <v>0.7</v>
      </c>
      <c r="Y1191" s="174">
        <f>Table1[[#This Row],[ExpenditureDetails3]]*100000</f>
        <v>70000</v>
      </c>
      <c r="Z1191" s="174">
        <f>Table1[[#This Row],[ExpenditureDetails4]]/Table1[[#This Row],[Component detail 4]]</f>
        <v>70000</v>
      </c>
      <c r="AA1191" s="109">
        <v>1</v>
      </c>
      <c r="AB1191" s="109">
        <v>10</v>
      </c>
      <c r="AC1191" s="174">
        <f>IF(ISNUMBER([ExpenditureDetails4]),[ExpenditureDetails4]*HLOOKUP([ExpenditureDetails1],'Currency Conversion'!$A$6:$BE$45,19,FALSE),"No Data")</f>
        <v>75279.137493253918</v>
      </c>
      <c r="AD1191" s="174">
        <f>Table1[[#This Row],[Calculations1]]/exchange_rate_2010</f>
        <v>1646.3160302916106</v>
      </c>
      <c r="AE11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7527.913749325392</v>
      </c>
      <c r="AF1191" s="174">
        <f>Table1[[#This Row],[Calculations3]]/exchange_rate_2010</f>
        <v>164.63160302916106</v>
      </c>
      <c r="AG1191" s="110" t="s">
        <v>2848</v>
      </c>
      <c r="AH1191" s="53"/>
      <c r="BD1191" s="36"/>
      <c r="BE1191" s="36"/>
      <c r="BF1191" s="36"/>
      <c r="BG1191" s="36"/>
      <c r="BH1191" s="36"/>
      <c r="BI1191" s="36"/>
      <c r="BJ1191" s="36"/>
      <c r="BK1191" s="48"/>
      <c r="BL1191" s="36"/>
      <c r="BM1191" s="36"/>
      <c r="BN1191" s="36"/>
      <c r="BO1191" s="36"/>
      <c r="BP1191" s="36"/>
      <c r="BQ1191" s="36"/>
      <c r="BR1191" s="36"/>
    </row>
    <row r="1192" spans="2:70" ht="15" customHeight="1">
      <c r="B1192" s="48">
        <v>1363</v>
      </c>
      <c r="C1192" s="48" t="s">
        <v>1703</v>
      </c>
      <c r="D1192" s="108">
        <v>1038</v>
      </c>
      <c r="E1192" s="109" t="s">
        <v>2508</v>
      </c>
      <c r="F1192" s="109" t="s">
        <v>1820</v>
      </c>
      <c r="G1192" s="109" t="s">
        <v>345</v>
      </c>
      <c r="H1192" s="108" t="s">
        <v>2581</v>
      </c>
      <c r="I1192" s="108" t="s">
        <v>2965</v>
      </c>
      <c r="J1192" s="108" t="s">
        <v>2568</v>
      </c>
      <c r="K1192" s="108" t="s">
        <v>2859</v>
      </c>
      <c r="L1192" s="108">
        <v>8</v>
      </c>
      <c r="M1192" s="110" t="s">
        <v>2617</v>
      </c>
      <c r="N1192" s="109" t="s">
        <v>1712</v>
      </c>
      <c r="O1192" s="111"/>
      <c r="P1192" s="111" t="s">
        <v>27</v>
      </c>
      <c r="Q1192" s="111">
        <v>1</v>
      </c>
      <c r="R1192" s="111"/>
      <c r="S1192" s="111" t="s">
        <v>2392</v>
      </c>
      <c r="T1192" s="109" t="s">
        <v>28</v>
      </c>
      <c r="U1192" s="108">
        <v>2</v>
      </c>
      <c r="V1192" s="109">
        <v>2008</v>
      </c>
      <c r="W1192" s="108"/>
      <c r="X1192" s="109">
        <v>0.7</v>
      </c>
      <c r="Y1192" s="174">
        <f>Table1[[#This Row],[ExpenditureDetails3]]*100000</f>
        <v>70000</v>
      </c>
      <c r="Z1192" s="174">
        <f>Table1[[#This Row],[ExpenditureDetails4]]/Table1[[#This Row],[Component detail 4]]</f>
        <v>70000</v>
      </c>
      <c r="AA1192" s="109">
        <v>1</v>
      </c>
      <c r="AB1192" s="109">
        <v>10</v>
      </c>
      <c r="AC1192" s="174">
        <f>IF(ISNUMBER([ExpenditureDetails4]),[ExpenditureDetails4]*HLOOKUP([ExpenditureDetails1],'Currency Conversion'!$A$6:$BE$45,19,FALSE),"No Data")</f>
        <v>80318.215817308796</v>
      </c>
      <c r="AD1192" s="174">
        <f>Table1[[#This Row],[Calculations1]]/exchange_rate_2010</f>
        <v>1756.5180822682285</v>
      </c>
      <c r="AE1192" s="174" t="s">
        <v>2912</v>
      </c>
      <c r="AF1192" s="174" t="s">
        <v>2912</v>
      </c>
      <c r="AG1192" s="110" t="s">
        <v>2848</v>
      </c>
      <c r="AH1192" s="53"/>
      <c r="BD1192" s="36"/>
      <c r="BE1192" s="36"/>
      <c r="BF1192" s="36"/>
      <c r="BG1192" s="36"/>
      <c r="BH1192" s="36"/>
      <c r="BI1192" s="36"/>
      <c r="BJ1192" s="36"/>
      <c r="BK1192" s="48"/>
      <c r="BL1192" s="36"/>
      <c r="BM1192" s="36"/>
      <c r="BN1192" s="36"/>
      <c r="BO1192" s="36"/>
      <c r="BP1192" s="36"/>
      <c r="BQ1192" s="36"/>
      <c r="BR1192" s="36"/>
    </row>
    <row r="1193" spans="2:70" ht="15" customHeight="1">
      <c r="B1193" s="48">
        <v>1364</v>
      </c>
      <c r="C1193" s="48" t="s">
        <v>1703</v>
      </c>
      <c r="D1193" s="108">
        <v>1038</v>
      </c>
      <c r="E1193" s="109" t="s">
        <v>2508</v>
      </c>
      <c r="F1193" s="109" t="s">
        <v>1820</v>
      </c>
      <c r="G1193" s="109" t="s">
        <v>345</v>
      </c>
      <c r="H1193" s="108" t="s">
        <v>2581</v>
      </c>
      <c r="I1193" s="108" t="s">
        <v>2965</v>
      </c>
      <c r="J1193" s="108" t="s">
        <v>2568</v>
      </c>
      <c r="K1193" s="108" t="s">
        <v>2859</v>
      </c>
      <c r="L1193" s="108">
        <v>8</v>
      </c>
      <c r="M1193" s="110" t="s">
        <v>2617</v>
      </c>
      <c r="N1193" s="109" t="s">
        <v>1729</v>
      </c>
      <c r="O1193" s="111"/>
      <c r="P1193" s="111" t="s">
        <v>2553</v>
      </c>
      <c r="Q1193" s="111">
        <v>1</v>
      </c>
      <c r="R1193" s="111"/>
      <c r="S1193" s="111" t="s">
        <v>2392</v>
      </c>
      <c r="T1193" s="109" t="s">
        <v>28</v>
      </c>
      <c r="U1193" s="108">
        <v>2</v>
      </c>
      <c r="V1193" s="109">
        <v>2008</v>
      </c>
      <c r="W1193" s="108"/>
      <c r="X1193" s="109">
        <v>0.7</v>
      </c>
      <c r="Y1193" s="174">
        <f>Table1[[#This Row],[ExpenditureDetails3]]*100000</f>
        <v>70000</v>
      </c>
      <c r="Z1193" s="174">
        <f>Table1[[#This Row],[ExpenditureDetails4]]/Table1[[#This Row],[Component detail 4]]</f>
        <v>70000</v>
      </c>
      <c r="AA1193" s="109">
        <v>1</v>
      </c>
      <c r="AB1193" s="109">
        <v>10</v>
      </c>
      <c r="AC1193" s="174">
        <f>IF(ISNUMBER([ExpenditureDetails4]),[ExpenditureDetails4]*HLOOKUP([ExpenditureDetails1],'Currency Conversion'!$A$6:$BE$45,19,FALSE),"No Data")</f>
        <v>80318.215817308796</v>
      </c>
      <c r="AD1193" s="174">
        <f>Table1[[#This Row],[Calculations1]]/exchange_rate_2010</f>
        <v>1756.5180822682285</v>
      </c>
      <c r="AE1193" s="174" t="s">
        <v>2912</v>
      </c>
      <c r="AF1193" s="174" t="s">
        <v>2912</v>
      </c>
      <c r="AG1193" s="110" t="s">
        <v>2848</v>
      </c>
      <c r="AH1193" s="53"/>
      <c r="BD1193" s="36"/>
      <c r="BE1193" s="36"/>
      <c r="BF1193" s="36"/>
      <c r="BG1193" s="36"/>
      <c r="BH1193" s="36"/>
      <c r="BI1193" s="36"/>
      <c r="BJ1193" s="36"/>
      <c r="BK1193" s="48"/>
      <c r="BL1193" s="36"/>
      <c r="BM1193" s="36"/>
      <c r="BN1193" s="36"/>
      <c r="BO1193" s="36"/>
      <c r="BP1193" s="36"/>
      <c r="BQ1193" s="36"/>
      <c r="BR1193" s="36"/>
    </row>
    <row r="1194" spans="2:70" ht="15" customHeight="1">
      <c r="B1194" s="48">
        <v>1365</v>
      </c>
      <c r="C1194" s="48" t="s">
        <v>1703</v>
      </c>
      <c r="D1194" s="108">
        <v>1038</v>
      </c>
      <c r="E1194" s="109" t="s">
        <v>2508</v>
      </c>
      <c r="F1194" s="109" t="s">
        <v>1820</v>
      </c>
      <c r="G1194" s="109" t="s">
        <v>345</v>
      </c>
      <c r="H1194" s="108" t="s">
        <v>2581</v>
      </c>
      <c r="I1194" s="108" t="s">
        <v>2965</v>
      </c>
      <c r="J1194" s="108" t="s">
        <v>2568</v>
      </c>
      <c r="K1194" s="108" t="s">
        <v>2859</v>
      </c>
      <c r="L1194" s="108">
        <v>8</v>
      </c>
      <c r="M1194" s="110" t="s">
        <v>2617</v>
      </c>
      <c r="N1194" s="109" t="s">
        <v>1729</v>
      </c>
      <c r="O1194" s="109" t="s">
        <v>519</v>
      </c>
      <c r="P1194" s="109" t="s">
        <v>384</v>
      </c>
      <c r="Q1194" s="111">
        <v>1</v>
      </c>
      <c r="R1194" s="111"/>
      <c r="S1194" s="111"/>
      <c r="T1194" s="109" t="s">
        <v>31</v>
      </c>
      <c r="U1194" s="108">
        <v>3</v>
      </c>
      <c r="V1194" s="109">
        <v>2009</v>
      </c>
      <c r="W1194" s="108"/>
      <c r="X1194" s="109">
        <v>0.06</v>
      </c>
      <c r="Y1194" s="174">
        <f>Table1[[#This Row],[ExpenditureDetails3]]*100000</f>
        <v>6000</v>
      </c>
      <c r="Z1194" s="174">
        <f>Table1[[#This Row],[ExpenditureDetails4]]/Table1[[#This Row],[Component detail 4]]</f>
        <v>6000</v>
      </c>
      <c r="AA1194" s="109">
        <v>1</v>
      </c>
      <c r="AB1194" s="109"/>
      <c r="AC1194" s="174">
        <f>IF(ISNUMBER([ExpenditureDetails4]),[ExpenditureDetails4]*HLOOKUP([ExpenditureDetails1],'Currency Conversion'!$A$6:$BE$45,19,FALSE),"No Data")</f>
        <v>6452.4974994217646</v>
      </c>
      <c r="AD1194" s="174">
        <f>Table1[[#This Row],[Calculations1]]/exchange_rate_2010</f>
        <v>141.11280259642376</v>
      </c>
      <c r="AE11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1194" s="174">
        <f>Table1[[#This Row],[Calculations3]]/exchange_rate_2010</f>
        <v>141.11280259642376</v>
      </c>
      <c r="AG1194" s="110" t="s">
        <v>2848</v>
      </c>
      <c r="AH1194" s="53"/>
      <c r="BD1194" s="36"/>
      <c r="BE1194" s="36"/>
      <c r="BF1194" s="36"/>
      <c r="BG1194" s="36"/>
      <c r="BH1194" s="36"/>
      <c r="BI1194" s="36"/>
      <c r="BJ1194" s="36"/>
      <c r="BK1194" s="48"/>
      <c r="BL1194" s="36"/>
      <c r="BM1194" s="36"/>
      <c r="BN1194" s="36"/>
      <c r="BO1194" s="36"/>
      <c r="BP1194" s="36"/>
      <c r="BQ1194" s="36"/>
      <c r="BR1194" s="36"/>
    </row>
    <row r="1195" spans="2:70" ht="15" customHeight="1">
      <c r="B1195" s="48">
        <v>1367</v>
      </c>
      <c r="C1195" s="48" t="s">
        <v>1703</v>
      </c>
      <c r="D1195" s="108">
        <v>1038</v>
      </c>
      <c r="E1195" s="109" t="s">
        <v>2508</v>
      </c>
      <c r="F1195" s="109" t="s">
        <v>1820</v>
      </c>
      <c r="G1195" s="109" t="s">
        <v>345</v>
      </c>
      <c r="H1195" s="108" t="s">
        <v>2581</v>
      </c>
      <c r="I1195" s="108" t="s">
        <v>2965</v>
      </c>
      <c r="J1195" s="108" t="s">
        <v>2568</v>
      </c>
      <c r="K1195" s="108" t="s">
        <v>2859</v>
      </c>
      <c r="L1195" s="108">
        <v>8</v>
      </c>
      <c r="M1195" s="110" t="s">
        <v>2617</v>
      </c>
      <c r="N1195" s="111" t="s">
        <v>20</v>
      </c>
      <c r="O1195" s="111" t="s">
        <v>2486</v>
      </c>
      <c r="P1195" s="111" t="s">
        <v>20</v>
      </c>
      <c r="Q1195" s="111">
        <v>1</v>
      </c>
      <c r="R1195" s="109"/>
      <c r="S1195" s="109"/>
      <c r="T1195" s="109" t="s">
        <v>7</v>
      </c>
      <c r="U1195" s="108">
        <v>1</v>
      </c>
      <c r="V1195" s="109">
        <v>2009</v>
      </c>
      <c r="W1195" s="108">
        <f>IF(Table1[[#This Row],[ExpenditureDetails1]]=2010,1,(2010-Table1[[#This Row],[ExpenditureDetails1]]))</f>
        <v>1</v>
      </c>
      <c r="X1195" s="109">
        <v>1.8</v>
      </c>
      <c r="Y1195" s="174">
        <f>Table1[[#This Row],[ExpenditureDetails3]]*100000</f>
        <v>180000</v>
      </c>
      <c r="Z1195" s="174">
        <f>Table1[[#This Row],[ExpenditureDetails4]]/Table1[[#This Row],[Component detail 4]]</f>
        <v>180000</v>
      </c>
      <c r="AA1195" s="109">
        <v>1</v>
      </c>
      <c r="AB1195" s="109">
        <v>10</v>
      </c>
      <c r="AC1195" s="174">
        <f>IF(ISNUMBER([ExpenditureDetails4]),[ExpenditureDetails4]*HLOOKUP([ExpenditureDetails1],'Currency Conversion'!$A$6:$BE$45,19,FALSE),"No Data")</f>
        <v>193574.92498265294</v>
      </c>
      <c r="AD1195" s="174">
        <f>Table1[[#This Row],[Calculations1]]/exchange_rate_2010</f>
        <v>4233.3840778927133</v>
      </c>
      <c r="AE11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19357.492498265296</v>
      </c>
      <c r="AF1195" s="174">
        <f>Table1[[#This Row],[Calculations3]]/exchange_rate_2010</f>
        <v>423.33840778927134</v>
      </c>
      <c r="AG1195" s="110" t="s">
        <v>2848</v>
      </c>
      <c r="AH1195" s="53"/>
      <c r="BD1195" s="36"/>
      <c r="BE1195" s="36"/>
      <c r="BF1195" s="36"/>
      <c r="BG1195" s="36"/>
      <c r="BH1195" s="36"/>
      <c r="BI1195" s="36"/>
      <c r="BJ1195" s="36"/>
      <c r="BK1195" s="48"/>
      <c r="BL1195" s="36"/>
      <c r="BM1195" s="36"/>
      <c r="BN1195" s="36"/>
      <c r="BO1195" s="36"/>
      <c r="BP1195" s="36"/>
      <c r="BQ1195" s="36"/>
      <c r="BR1195" s="36"/>
    </row>
    <row r="1196" spans="2:70" ht="15" customHeight="1">
      <c r="B1196" s="48">
        <v>1368</v>
      </c>
      <c r="C1196" s="48" t="s">
        <v>1703</v>
      </c>
      <c r="D1196" s="108">
        <v>1038</v>
      </c>
      <c r="E1196" s="109" t="s">
        <v>2508</v>
      </c>
      <c r="F1196" s="109" t="s">
        <v>1820</v>
      </c>
      <c r="G1196" s="109" t="s">
        <v>345</v>
      </c>
      <c r="H1196" s="108" t="s">
        <v>2581</v>
      </c>
      <c r="I1196" s="108" t="s">
        <v>2965</v>
      </c>
      <c r="J1196" s="108" t="s">
        <v>2568</v>
      </c>
      <c r="K1196" s="108" t="s">
        <v>2859</v>
      </c>
      <c r="L1196" s="108">
        <v>8</v>
      </c>
      <c r="M1196" s="110" t="s">
        <v>2617</v>
      </c>
      <c r="N1196" s="111" t="s">
        <v>20</v>
      </c>
      <c r="O1196" s="111" t="s">
        <v>2466</v>
      </c>
      <c r="P1196" s="111" t="s">
        <v>326</v>
      </c>
      <c r="Q1196" s="111">
        <v>1</v>
      </c>
      <c r="R1196" s="111"/>
      <c r="S1196" s="111"/>
      <c r="T1196" s="109" t="s">
        <v>7</v>
      </c>
      <c r="U1196" s="108">
        <v>1</v>
      </c>
      <c r="V1196" s="109">
        <v>2009</v>
      </c>
      <c r="W1196" s="108">
        <f>IF(Table1[[#This Row],[ExpenditureDetails1]]=2010,1,(2010-Table1[[#This Row],[ExpenditureDetails1]]))</f>
        <v>1</v>
      </c>
      <c r="X1196" s="109">
        <v>0.9</v>
      </c>
      <c r="Y1196" s="174">
        <f>Table1[[#This Row],[ExpenditureDetails3]]*100000</f>
        <v>90000</v>
      </c>
      <c r="Z1196" s="174">
        <f>Table1[[#This Row],[ExpenditureDetails4]]/Table1[[#This Row],[Component detail 4]]</f>
        <v>90000</v>
      </c>
      <c r="AA1196" s="109">
        <v>1</v>
      </c>
      <c r="AB1196" s="109">
        <v>10</v>
      </c>
      <c r="AC1196" s="174">
        <f>IF(ISNUMBER([ExpenditureDetails4]),[ExpenditureDetails4]*HLOOKUP([ExpenditureDetails1],'Currency Conversion'!$A$6:$BE$45,19,FALSE),"No Data")</f>
        <v>96787.462491326471</v>
      </c>
      <c r="AD1196" s="174">
        <f>Table1[[#This Row],[Calculations1]]/exchange_rate_2010</f>
        <v>2116.6920389463567</v>
      </c>
      <c r="AE11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9678.7462491326478</v>
      </c>
      <c r="AF1196" s="174">
        <f>Table1[[#This Row],[Calculations3]]/exchange_rate_2010</f>
        <v>211.66920389463567</v>
      </c>
      <c r="AG1196" s="110" t="s">
        <v>2848</v>
      </c>
      <c r="AH1196" s="53"/>
      <c r="BD1196" s="36"/>
      <c r="BE1196" s="36"/>
      <c r="BF1196" s="36"/>
      <c r="BG1196" s="36"/>
      <c r="BH1196" s="36"/>
      <c r="BI1196" s="36"/>
      <c r="BJ1196" s="36"/>
      <c r="BK1196" s="48"/>
      <c r="BL1196" s="36"/>
      <c r="BM1196" s="36"/>
      <c r="BN1196" s="36"/>
      <c r="BO1196" s="36"/>
      <c r="BP1196" s="36"/>
      <c r="BQ1196" s="36"/>
      <c r="BR1196" s="36"/>
    </row>
    <row r="1197" spans="2:70" ht="15" customHeight="1">
      <c r="B1197" s="48">
        <v>1369</v>
      </c>
      <c r="C1197" s="48" t="s">
        <v>1703</v>
      </c>
      <c r="D1197" s="108">
        <v>1038</v>
      </c>
      <c r="E1197" s="109" t="s">
        <v>2508</v>
      </c>
      <c r="F1197" s="109" t="s">
        <v>1820</v>
      </c>
      <c r="G1197" s="109" t="s">
        <v>345</v>
      </c>
      <c r="H1197" s="108" t="s">
        <v>2581</v>
      </c>
      <c r="I1197" s="108" t="s">
        <v>2965</v>
      </c>
      <c r="J1197" s="108" t="s">
        <v>2568</v>
      </c>
      <c r="K1197" s="108" t="s">
        <v>2859</v>
      </c>
      <c r="L1197" s="108">
        <v>8</v>
      </c>
      <c r="M1197" s="110" t="s">
        <v>2617</v>
      </c>
      <c r="N1197" s="109" t="s">
        <v>1720</v>
      </c>
      <c r="O1197" s="111"/>
      <c r="P1197" s="111" t="s">
        <v>385</v>
      </c>
      <c r="Q1197" s="111">
        <v>1</v>
      </c>
      <c r="R1197" s="111"/>
      <c r="S1197" s="111"/>
      <c r="T1197" s="109" t="s">
        <v>31</v>
      </c>
      <c r="U1197" s="108">
        <v>3</v>
      </c>
      <c r="V1197" s="109">
        <v>2009</v>
      </c>
      <c r="W1197" s="108"/>
      <c r="X1197" s="109">
        <v>0.5</v>
      </c>
      <c r="Y1197" s="174">
        <f>Table1[[#This Row],[ExpenditureDetails3]]*100000</f>
        <v>50000</v>
      </c>
      <c r="Z1197" s="174">
        <f>Table1[[#This Row],[ExpenditureDetails4]]/Table1[[#This Row],[Component detail 4]]</f>
        <v>50000</v>
      </c>
      <c r="AA1197" s="109">
        <v>1</v>
      </c>
      <c r="AB1197" s="109"/>
      <c r="AC1197" s="174">
        <f>IF(ISNUMBER([ExpenditureDetails4]),[ExpenditureDetails4]*HLOOKUP([ExpenditureDetails1],'Currency Conversion'!$A$6:$BE$45,19,FALSE),"No Data")</f>
        <v>53770.812495181373</v>
      </c>
      <c r="AD1197" s="174">
        <f>Table1[[#This Row],[Calculations1]]/exchange_rate_2010</f>
        <v>1175.9400216368649</v>
      </c>
      <c r="AE11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53770.812495181373</v>
      </c>
      <c r="AF1197" s="174">
        <f>Table1[[#This Row],[Calculations3]]/exchange_rate_2010</f>
        <v>1175.9400216368649</v>
      </c>
      <c r="AG1197" s="110" t="s">
        <v>2848</v>
      </c>
      <c r="AH1197" s="53"/>
      <c r="BD1197" s="36"/>
      <c r="BE1197" s="36"/>
      <c r="BF1197" s="36"/>
      <c r="BG1197" s="36"/>
      <c r="BH1197" s="36"/>
      <c r="BI1197" s="36"/>
      <c r="BJ1197" s="36"/>
      <c r="BK1197" s="48"/>
      <c r="BL1197" s="36"/>
      <c r="BM1197" s="36"/>
      <c r="BN1197" s="36"/>
      <c r="BO1197" s="36"/>
      <c r="BP1197" s="36"/>
      <c r="BQ1197" s="36"/>
      <c r="BR1197" s="36"/>
    </row>
    <row r="1198" spans="2:70" ht="15" customHeight="1">
      <c r="B1198" s="48">
        <v>1371</v>
      </c>
      <c r="C1198" s="48" t="s">
        <v>1703</v>
      </c>
      <c r="D1198" s="108">
        <v>1038</v>
      </c>
      <c r="E1198" s="109" t="s">
        <v>2508</v>
      </c>
      <c r="F1198" s="109" t="s">
        <v>1820</v>
      </c>
      <c r="G1198" s="109" t="s">
        <v>345</v>
      </c>
      <c r="H1198" s="108" t="s">
        <v>2581</v>
      </c>
      <c r="I1198" s="108" t="s">
        <v>2965</v>
      </c>
      <c r="J1198" s="108" t="s">
        <v>2568</v>
      </c>
      <c r="K1198" s="108" t="s">
        <v>2859</v>
      </c>
      <c r="L1198" s="108">
        <v>8</v>
      </c>
      <c r="M1198" s="110" t="s">
        <v>2617</v>
      </c>
      <c r="N1198" s="111"/>
      <c r="O1198" s="111"/>
      <c r="P1198" s="111" t="s">
        <v>386</v>
      </c>
      <c r="Q1198" s="111">
        <v>1</v>
      </c>
      <c r="R1198" s="111"/>
      <c r="S1198" s="111"/>
      <c r="T1198" s="109" t="s">
        <v>31</v>
      </c>
      <c r="U1198" s="108">
        <v>3</v>
      </c>
      <c r="V1198" s="109">
        <v>2009</v>
      </c>
      <c r="W1198" s="108"/>
      <c r="X1198" s="109">
        <v>0.24</v>
      </c>
      <c r="Y1198" s="174">
        <f>Table1[[#This Row],[ExpenditureDetails3]]*100000</f>
        <v>24000</v>
      </c>
      <c r="Z1198" s="174">
        <f>Table1[[#This Row],[ExpenditureDetails4]]/Table1[[#This Row],[Component detail 4]]</f>
        <v>24000</v>
      </c>
      <c r="AA1198" s="109">
        <v>1</v>
      </c>
      <c r="AB1198" s="109"/>
      <c r="AC1198" s="174">
        <f>IF(ISNUMBER([ExpenditureDetails4]),[ExpenditureDetails4]*HLOOKUP([ExpenditureDetails1],'Currency Conversion'!$A$6:$BE$45,19,FALSE),"No Data")</f>
        <v>25809.989997687058</v>
      </c>
      <c r="AD1198" s="174">
        <f>Table1[[#This Row],[Calculations1]]/exchange_rate_2010</f>
        <v>564.45121038569505</v>
      </c>
      <c r="AE11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25809.989997687058</v>
      </c>
      <c r="AF1198" s="174">
        <f>Table1[[#This Row],[Calculations3]]/exchange_rate_2010</f>
        <v>564.45121038569505</v>
      </c>
      <c r="AG1198" s="110" t="s">
        <v>2848</v>
      </c>
      <c r="AH1198" s="53"/>
      <c r="BD1198" s="36"/>
      <c r="BE1198" s="36"/>
      <c r="BF1198" s="36"/>
      <c r="BG1198" s="36"/>
      <c r="BH1198" s="36"/>
      <c r="BI1198" s="36"/>
      <c r="BJ1198" s="36"/>
      <c r="BK1198" s="48"/>
      <c r="BL1198" s="36"/>
      <c r="BM1198" s="36"/>
      <c r="BN1198" s="36"/>
      <c r="BO1198" s="36"/>
      <c r="BP1198" s="36"/>
      <c r="BQ1198" s="36"/>
      <c r="BR1198" s="36"/>
    </row>
    <row r="1199" spans="2:70" ht="15" customHeight="1">
      <c r="B1199" s="48">
        <v>1372</v>
      </c>
      <c r="C1199" s="48" t="s">
        <v>1703</v>
      </c>
      <c r="D1199" s="108">
        <v>1038</v>
      </c>
      <c r="E1199" s="109" t="s">
        <v>2508</v>
      </c>
      <c r="F1199" s="109" t="s">
        <v>1820</v>
      </c>
      <c r="G1199" s="109" t="s">
        <v>345</v>
      </c>
      <c r="H1199" s="108" t="s">
        <v>2581</v>
      </c>
      <c r="I1199" s="108" t="s">
        <v>2965</v>
      </c>
      <c r="J1199" s="108" t="s">
        <v>2568</v>
      </c>
      <c r="K1199" s="108" t="s">
        <v>2859</v>
      </c>
      <c r="L1199" s="108">
        <v>8</v>
      </c>
      <c r="M1199" s="110" t="s">
        <v>2617</v>
      </c>
      <c r="N1199" s="111" t="s">
        <v>1728</v>
      </c>
      <c r="O1199" s="111" t="s">
        <v>1728</v>
      </c>
      <c r="P1199" s="111" t="s">
        <v>2552</v>
      </c>
      <c r="Q1199" s="111">
        <v>1</v>
      </c>
      <c r="R1199" s="111">
        <v>40</v>
      </c>
      <c r="S1199" s="111"/>
      <c r="T1199" s="109" t="s">
        <v>7</v>
      </c>
      <c r="U1199" s="108">
        <v>1</v>
      </c>
      <c r="V1199" s="109">
        <v>1997</v>
      </c>
      <c r="W1199" s="108">
        <f>IF(Table1[[#This Row],[ExpenditureDetails1]]=2010,1,(2010-Table1[[#This Row],[ExpenditureDetails1]]))</f>
        <v>13</v>
      </c>
      <c r="X1199" s="109">
        <v>8.5</v>
      </c>
      <c r="Y1199" s="174">
        <f>Table1[[#This Row],[ExpenditureDetails3]]*100000</f>
        <v>850000</v>
      </c>
      <c r="Z1199" s="174">
        <f>Table1[[#This Row],[ExpenditureDetails4]]/Table1[[#This Row],[Component detail 4]]</f>
        <v>850000</v>
      </c>
      <c r="AA1199" s="109">
        <v>1</v>
      </c>
      <c r="AB1199" s="109">
        <v>30</v>
      </c>
      <c r="AC1199" s="174">
        <f>IF(ISNUMBER([ExpenditureDetails4]),[ExpenditureDetails4]*HLOOKUP([ExpenditureDetails1],'Currency Conversion'!$A$6:$BE$45,19,FALSE),"No Data")</f>
        <v>1700347.3981746419</v>
      </c>
      <c r="AD1199" s="174">
        <f>Table1[[#This Row],[Calculations1]]/exchange_rate_2010</f>
        <v>37185.723321157908</v>
      </c>
      <c r="AE11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56678.246605821398</v>
      </c>
      <c r="AF1199" s="174">
        <f>Table1[[#This Row],[Calculations3]]/exchange_rate_2010</f>
        <v>1239.5241107052636</v>
      </c>
      <c r="AG1199" s="110" t="s">
        <v>2848</v>
      </c>
      <c r="AH1199" s="53"/>
      <c r="BD1199" s="36"/>
      <c r="BE1199" s="36"/>
      <c r="BF1199" s="36"/>
      <c r="BG1199" s="36"/>
      <c r="BH1199" s="36"/>
      <c r="BI1199" s="36"/>
      <c r="BJ1199" s="36"/>
      <c r="BK1199" s="48"/>
      <c r="BL1199" s="36"/>
      <c r="BM1199" s="36"/>
      <c r="BN1199" s="36"/>
      <c r="BO1199" s="36"/>
      <c r="BP1199" s="36"/>
      <c r="BQ1199" s="36"/>
      <c r="BR1199" s="36"/>
    </row>
    <row r="1200" spans="2:70" ht="15" customHeight="1">
      <c r="B1200" s="48">
        <v>1373</v>
      </c>
      <c r="C1200" s="48" t="s">
        <v>1703</v>
      </c>
      <c r="D1200" s="108">
        <v>1038</v>
      </c>
      <c r="E1200" s="109" t="s">
        <v>2508</v>
      </c>
      <c r="F1200" s="109" t="s">
        <v>1820</v>
      </c>
      <c r="G1200" s="109" t="s">
        <v>345</v>
      </c>
      <c r="H1200" s="108" t="s">
        <v>2581</v>
      </c>
      <c r="I1200" s="108" t="s">
        <v>2965</v>
      </c>
      <c r="J1200" s="108" t="s">
        <v>2568</v>
      </c>
      <c r="K1200" s="108" t="s">
        <v>2859</v>
      </c>
      <c r="L1200" s="108">
        <v>8</v>
      </c>
      <c r="M1200" s="110" t="s">
        <v>2617</v>
      </c>
      <c r="N1200" s="111" t="s">
        <v>1720</v>
      </c>
      <c r="O1200" s="111"/>
      <c r="P1200" s="111" t="s">
        <v>379</v>
      </c>
      <c r="Q1200" s="111">
        <v>1</v>
      </c>
      <c r="R1200" s="111"/>
      <c r="S1200" s="111"/>
      <c r="T1200" s="109" t="s">
        <v>7</v>
      </c>
      <c r="U1200" s="108">
        <v>1</v>
      </c>
      <c r="V1200" s="109">
        <v>2004</v>
      </c>
      <c r="W1200" s="108">
        <f>IF(Table1[[#This Row],[ExpenditureDetails1]]=2010,1,(2010-Table1[[#This Row],[ExpenditureDetails1]]))</f>
        <v>6</v>
      </c>
      <c r="X1200" s="109">
        <v>0.4</v>
      </c>
      <c r="Y1200" s="174">
        <f>Table1[[#This Row],[ExpenditureDetails3]]*100000</f>
        <v>40000</v>
      </c>
      <c r="Z1200" s="174">
        <f>Table1[[#This Row],[ExpenditureDetails4]]/Table1[[#This Row],[Component detail 4]]</f>
        <v>40000</v>
      </c>
      <c r="AA1200" s="109">
        <v>1</v>
      </c>
      <c r="AB1200" s="109">
        <v>10</v>
      </c>
      <c r="AC1200" s="174">
        <f>IF(ISNUMBER([ExpenditureDetails4]),[ExpenditureDetails4]*HLOOKUP([ExpenditureDetails1],'Currency Conversion'!$A$6:$BE$45,19,FALSE),"No Data")</f>
        <v>58491.053180918228</v>
      </c>
      <c r="AD1200" s="174">
        <f>Table1[[#This Row],[Calculations1]]/exchange_rate_2010</f>
        <v>1279.1692584019597</v>
      </c>
      <c r="AE12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1200" s="174">
        <f>Table1[[#This Row],[Calculations3]]/exchange_rate_2010</f>
        <v>127.91692584019597</v>
      </c>
      <c r="AG1200" s="110" t="s">
        <v>2848</v>
      </c>
      <c r="AH1200" s="53"/>
      <c r="BD1200" s="36"/>
      <c r="BE1200" s="36"/>
      <c r="BF1200" s="36"/>
      <c r="BG1200" s="36"/>
      <c r="BH1200" s="36"/>
      <c r="BI1200" s="36"/>
      <c r="BJ1200" s="36"/>
      <c r="BK1200" s="48"/>
      <c r="BL1200" s="36"/>
      <c r="BM1200" s="36"/>
      <c r="BN1200" s="36"/>
      <c r="BO1200" s="36"/>
      <c r="BP1200" s="36"/>
      <c r="BQ1200" s="36"/>
      <c r="BR1200" s="36"/>
    </row>
    <row r="1201" spans="2:70" ht="15" customHeight="1">
      <c r="B1201" s="48">
        <v>1374</v>
      </c>
      <c r="C1201" s="48" t="s">
        <v>1703</v>
      </c>
      <c r="D1201" s="108">
        <v>1038</v>
      </c>
      <c r="E1201" s="109" t="s">
        <v>2508</v>
      </c>
      <c r="F1201" s="109" t="s">
        <v>1820</v>
      </c>
      <c r="G1201" s="109" t="s">
        <v>345</v>
      </c>
      <c r="H1201" s="108" t="s">
        <v>2581</v>
      </c>
      <c r="I1201" s="108" t="s">
        <v>2965</v>
      </c>
      <c r="J1201" s="108" t="s">
        <v>2568</v>
      </c>
      <c r="K1201" s="108" t="s">
        <v>2859</v>
      </c>
      <c r="L1201" s="108">
        <v>8</v>
      </c>
      <c r="M1201" s="110" t="s">
        <v>2617</v>
      </c>
      <c r="N1201" s="111" t="s">
        <v>1729</v>
      </c>
      <c r="O1201" s="111" t="s">
        <v>210</v>
      </c>
      <c r="P1201" s="111" t="s">
        <v>383</v>
      </c>
      <c r="Q1201" s="111">
        <v>1</v>
      </c>
      <c r="R1201" s="111"/>
      <c r="S1201" s="111" t="s">
        <v>2392</v>
      </c>
      <c r="T1201" s="109" t="s">
        <v>28</v>
      </c>
      <c r="U1201" s="108">
        <v>2</v>
      </c>
      <c r="V1201" s="109">
        <v>2008</v>
      </c>
      <c r="W1201" s="108"/>
      <c r="X1201" s="109">
        <v>0.4</v>
      </c>
      <c r="Y1201" s="174">
        <f>Table1[[#This Row],[ExpenditureDetails3]]*100000</f>
        <v>40000</v>
      </c>
      <c r="Z1201" s="174">
        <f>Table1[[#This Row],[ExpenditureDetails4]]/Table1[[#This Row],[Component detail 4]]</f>
        <v>40000</v>
      </c>
      <c r="AA1201" s="109">
        <v>1</v>
      </c>
      <c r="AB1201" s="109">
        <v>10</v>
      </c>
      <c r="AC1201" s="174">
        <f>IF(ISNUMBER([ExpenditureDetails4]),[ExpenditureDetails4]*HLOOKUP([ExpenditureDetails1],'Currency Conversion'!$A$6:$BE$45,19,FALSE),"No Data")</f>
        <v>45896.123324176449</v>
      </c>
      <c r="AD1201" s="174">
        <f>Table1[[#This Row],[Calculations1]]/exchange_rate_2010</f>
        <v>1003.7246184389876</v>
      </c>
      <c r="AE1201" s="174" t="s">
        <v>2912</v>
      </c>
      <c r="AF1201" s="174" t="s">
        <v>2912</v>
      </c>
      <c r="AG1201" s="110" t="s">
        <v>2848</v>
      </c>
      <c r="AH1201" s="53"/>
      <c r="BD1201" s="36"/>
      <c r="BE1201" s="36"/>
      <c r="BF1201" s="36"/>
      <c r="BG1201" s="36"/>
      <c r="BH1201" s="36"/>
      <c r="BI1201" s="36"/>
      <c r="BJ1201" s="36"/>
      <c r="BK1201" s="48"/>
      <c r="BL1201" s="36"/>
      <c r="BM1201" s="36"/>
      <c r="BN1201" s="36"/>
      <c r="BO1201" s="36"/>
      <c r="BP1201" s="36"/>
      <c r="BQ1201" s="36"/>
      <c r="BR1201" s="36"/>
    </row>
    <row r="1202" spans="2:70" ht="15" customHeight="1">
      <c r="B1202" s="48">
        <v>1375</v>
      </c>
      <c r="C1202" s="48" t="s">
        <v>1703</v>
      </c>
      <c r="D1202" s="108">
        <v>1038</v>
      </c>
      <c r="E1202" s="109" t="s">
        <v>2508</v>
      </c>
      <c r="F1202" s="109" t="s">
        <v>1820</v>
      </c>
      <c r="G1202" s="109" t="s">
        <v>345</v>
      </c>
      <c r="H1202" s="108" t="s">
        <v>2581</v>
      </c>
      <c r="I1202" s="108" t="s">
        <v>2965</v>
      </c>
      <c r="J1202" s="108" t="s">
        <v>2568</v>
      </c>
      <c r="K1202" s="108" t="s">
        <v>2859</v>
      </c>
      <c r="L1202" s="108">
        <v>8</v>
      </c>
      <c r="M1202" s="110" t="s">
        <v>2617</v>
      </c>
      <c r="N1202" s="111" t="s">
        <v>20</v>
      </c>
      <c r="O1202" s="111" t="s">
        <v>2486</v>
      </c>
      <c r="P1202" s="111" t="s">
        <v>382</v>
      </c>
      <c r="Q1202" s="111">
        <v>1</v>
      </c>
      <c r="R1202" s="111"/>
      <c r="S1202" s="111"/>
      <c r="T1202" s="109" t="s">
        <v>7</v>
      </c>
      <c r="U1202" s="108">
        <v>1</v>
      </c>
      <c r="V1202" s="109">
        <v>2009</v>
      </c>
      <c r="W1202" s="108">
        <f>IF(Table1[[#This Row],[ExpenditureDetails1]]=2010,1,(2010-Table1[[#This Row],[ExpenditureDetails1]]))</f>
        <v>1</v>
      </c>
      <c r="X1202" s="109">
        <v>7.0000000000000007E-2</v>
      </c>
      <c r="Y1202" s="174">
        <f>Table1[[#This Row],[ExpenditureDetails3]]*100000</f>
        <v>7000.0000000000009</v>
      </c>
      <c r="Z1202" s="174">
        <f>Table1[[#This Row],[ExpenditureDetails4]]/Table1[[#This Row],[Component detail 4]]</f>
        <v>7000.0000000000009</v>
      </c>
      <c r="AA1202" s="109">
        <v>1</v>
      </c>
      <c r="AB1202" s="109">
        <v>10</v>
      </c>
      <c r="AC1202" s="174">
        <f>IF(ISNUMBER([ExpenditureDetails4]),[ExpenditureDetails4]*HLOOKUP([ExpenditureDetails1],'Currency Conversion'!$A$6:$BE$45,19,FALSE),"No Data")</f>
        <v>7527.9137493253938</v>
      </c>
      <c r="AD1202" s="174">
        <f>Table1[[#This Row],[Calculations1]]/exchange_rate_2010</f>
        <v>164.63160302916111</v>
      </c>
      <c r="AE12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752.79137493253938</v>
      </c>
      <c r="AF1202" s="174">
        <f>Table1[[#This Row],[Calculations3]]/exchange_rate_2010</f>
        <v>16.463160302916112</v>
      </c>
      <c r="AG1202" s="110" t="s">
        <v>2848</v>
      </c>
      <c r="AH1202" s="53"/>
      <c r="BD1202" s="36"/>
      <c r="BE1202" s="36"/>
      <c r="BF1202" s="36"/>
      <c r="BG1202" s="36"/>
      <c r="BH1202" s="36"/>
      <c r="BI1202" s="36"/>
      <c r="BJ1202" s="36"/>
      <c r="BK1202" s="48"/>
      <c r="BL1202" s="36"/>
      <c r="BM1202" s="36"/>
      <c r="BN1202" s="36"/>
      <c r="BO1202" s="36"/>
      <c r="BP1202" s="36"/>
      <c r="BQ1202" s="36"/>
      <c r="BR1202" s="36"/>
    </row>
    <row r="1203" spans="2:70" ht="15" customHeight="1">
      <c r="B1203" s="48">
        <v>1376</v>
      </c>
      <c r="C1203" s="48" t="s">
        <v>1703</v>
      </c>
      <c r="D1203" s="108">
        <v>1038</v>
      </c>
      <c r="E1203" s="109" t="s">
        <v>2508</v>
      </c>
      <c r="F1203" s="109" t="s">
        <v>1820</v>
      </c>
      <c r="G1203" s="109" t="s">
        <v>345</v>
      </c>
      <c r="H1203" s="108" t="s">
        <v>2581</v>
      </c>
      <c r="I1203" s="108" t="s">
        <v>2965</v>
      </c>
      <c r="J1203" s="108" t="s">
        <v>2568</v>
      </c>
      <c r="K1203" s="108" t="s">
        <v>2859</v>
      </c>
      <c r="L1203" s="108">
        <v>8</v>
      </c>
      <c r="M1203" s="110" t="s">
        <v>2617</v>
      </c>
      <c r="N1203" s="111" t="s">
        <v>20</v>
      </c>
      <c r="O1203" s="111" t="s">
        <v>2466</v>
      </c>
      <c r="P1203" s="111" t="s">
        <v>381</v>
      </c>
      <c r="Q1203" s="111">
        <v>1</v>
      </c>
      <c r="R1203" s="111"/>
      <c r="S1203" s="111"/>
      <c r="T1203" s="109" t="s">
        <v>7</v>
      </c>
      <c r="U1203" s="108">
        <v>1</v>
      </c>
      <c r="V1203" s="109">
        <v>2009</v>
      </c>
      <c r="W1203" s="108">
        <f>IF(Table1[[#This Row],[ExpenditureDetails1]]=2010,1,(2010-Table1[[#This Row],[ExpenditureDetails1]]))</f>
        <v>1</v>
      </c>
      <c r="X1203" s="109">
        <v>0.1</v>
      </c>
      <c r="Y1203" s="174">
        <f>Table1[[#This Row],[ExpenditureDetails3]]*100000</f>
        <v>10000</v>
      </c>
      <c r="Z1203" s="174">
        <f>Table1[[#This Row],[ExpenditureDetails4]]/Table1[[#This Row],[Component detail 4]]</f>
        <v>10000</v>
      </c>
      <c r="AA1203" s="109">
        <v>1</v>
      </c>
      <c r="AB1203" s="109">
        <v>10</v>
      </c>
      <c r="AC1203" s="174">
        <f>IF(ISNUMBER([ExpenditureDetails4]),[ExpenditureDetails4]*HLOOKUP([ExpenditureDetails1],'Currency Conversion'!$A$6:$BE$45,19,FALSE),"No Data")</f>
        <v>10754.162499036274</v>
      </c>
      <c r="AD1203" s="174">
        <f>Table1[[#This Row],[Calculations1]]/exchange_rate_2010</f>
        <v>235.18800432737297</v>
      </c>
      <c r="AE12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1203" s="174">
        <f>Table1[[#This Row],[Calculations3]]/exchange_rate_2010</f>
        <v>23.518800432737294</v>
      </c>
      <c r="AG1203" s="110" t="s">
        <v>2848</v>
      </c>
      <c r="AH1203" s="53"/>
      <c r="BD1203" s="36"/>
      <c r="BE1203" s="36"/>
      <c r="BF1203" s="36"/>
      <c r="BG1203" s="36"/>
      <c r="BH1203" s="36"/>
      <c r="BI1203" s="36"/>
      <c r="BJ1203" s="36"/>
      <c r="BK1203" s="48"/>
      <c r="BL1203" s="36"/>
      <c r="BM1203" s="36"/>
      <c r="BN1203" s="36"/>
      <c r="BO1203" s="36"/>
      <c r="BP1203" s="36"/>
      <c r="BQ1203" s="36"/>
      <c r="BR1203" s="36"/>
    </row>
    <row r="1204" spans="2:70" ht="15" customHeight="1">
      <c r="B1204" s="48">
        <v>1377</v>
      </c>
      <c r="C1204" s="48" t="s">
        <v>1703</v>
      </c>
      <c r="D1204" s="108">
        <v>1181</v>
      </c>
      <c r="E1204" s="109" t="s">
        <v>2508</v>
      </c>
      <c r="F1204" s="109" t="s">
        <v>2509</v>
      </c>
      <c r="G1204" s="109" t="s">
        <v>517</v>
      </c>
      <c r="H1204" s="108" t="s">
        <v>581</v>
      </c>
      <c r="I1204" s="108" t="s">
        <v>2853</v>
      </c>
      <c r="J1204" s="108" t="s">
        <v>2852</v>
      </c>
      <c r="K1204" s="108" t="s">
        <v>2859</v>
      </c>
      <c r="L1204" s="108">
        <v>11</v>
      </c>
      <c r="M1204" s="110" t="s">
        <v>2618</v>
      </c>
      <c r="N1204" s="111"/>
      <c r="O1204" s="111"/>
      <c r="P1204" s="111" t="s">
        <v>595</v>
      </c>
      <c r="Q1204" s="111">
        <v>1</v>
      </c>
      <c r="R1204" s="109"/>
      <c r="S1204" s="109"/>
      <c r="T1204" s="109" t="s">
        <v>7</v>
      </c>
      <c r="U1204" s="108">
        <v>1</v>
      </c>
      <c r="V1204" s="109">
        <v>2009</v>
      </c>
      <c r="W1204" s="108">
        <f>IF(Table1[[#This Row],[ExpenditureDetails1]]=2010,1,(2010-Table1[[#This Row],[ExpenditureDetails1]]))</f>
        <v>1</v>
      </c>
      <c r="X1204" s="109">
        <v>0.27500000000000002</v>
      </c>
      <c r="Y1204" s="174">
        <f>Table1[[#This Row],[ExpenditureDetails3]]*100000</f>
        <v>27500.000000000004</v>
      </c>
      <c r="Z1204" s="174">
        <f>Table1[[#This Row],[ExpenditureDetails4]]/Table1[[#This Row],[Component detail 4]]</f>
        <v>27500.000000000004</v>
      </c>
      <c r="AA1204" s="109">
        <v>1</v>
      </c>
      <c r="AB1204" s="109">
        <v>10</v>
      </c>
      <c r="AC1204" s="174">
        <f>IF(ISNUMBER([ExpenditureDetails4]),[ExpenditureDetails4]*HLOOKUP([ExpenditureDetails1],'Currency Conversion'!$A$6:$BE$45,19,FALSE),"No Data")</f>
        <v>29573.946872349759</v>
      </c>
      <c r="AD1204" s="174">
        <f>Table1[[#This Row],[Calculations1]]/exchange_rate_2010</f>
        <v>646.76701190027575</v>
      </c>
      <c r="AE12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2957.3946872349761</v>
      </c>
      <c r="AF1204" s="174">
        <f>Table1[[#This Row],[Calculations3]]/exchange_rate_2010</f>
        <v>64.676701190027572</v>
      </c>
      <c r="AG1204" s="110" t="s">
        <v>2848</v>
      </c>
      <c r="AH1204" s="53"/>
      <c r="BD1204" s="36"/>
      <c r="BE1204" s="36"/>
      <c r="BF1204" s="36"/>
      <c r="BG1204" s="36"/>
      <c r="BH1204" s="36"/>
      <c r="BI1204" s="36"/>
      <c r="BJ1204" s="36"/>
      <c r="BK1204" s="48"/>
      <c r="BL1204" s="36"/>
      <c r="BM1204" s="36"/>
      <c r="BN1204" s="36"/>
      <c r="BO1204" s="36"/>
      <c r="BP1204" s="36"/>
      <c r="BQ1204" s="36"/>
      <c r="BR1204" s="36"/>
    </row>
    <row r="1205" spans="2:70" ht="15" customHeight="1">
      <c r="B1205" s="48">
        <v>1378</v>
      </c>
      <c r="C1205" s="48" t="s">
        <v>1703</v>
      </c>
      <c r="D1205" s="108">
        <v>1181</v>
      </c>
      <c r="E1205" s="109" t="s">
        <v>2508</v>
      </c>
      <c r="F1205" s="109" t="s">
        <v>2509</v>
      </c>
      <c r="G1205" s="109" t="s">
        <v>517</v>
      </c>
      <c r="H1205" s="108" t="s">
        <v>581</v>
      </c>
      <c r="I1205" s="108" t="s">
        <v>2853</v>
      </c>
      <c r="J1205" s="108" t="s">
        <v>2852</v>
      </c>
      <c r="K1205" s="108" t="s">
        <v>2859</v>
      </c>
      <c r="L1205" s="108">
        <v>11</v>
      </c>
      <c r="M1205" s="110" t="s">
        <v>2618</v>
      </c>
      <c r="N1205" s="111" t="s">
        <v>2554</v>
      </c>
      <c r="O1205" s="111"/>
      <c r="P1205" s="111"/>
      <c r="Q1205" s="111">
        <v>1</v>
      </c>
      <c r="R1205" s="109"/>
      <c r="S1205" s="109"/>
      <c r="T1205" s="109" t="s">
        <v>7</v>
      </c>
      <c r="U1205" s="108">
        <v>1</v>
      </c>
      <c r="V1205" s="109">
        <v>2008</v>
      </c>
      <c r="W1205" s="108">
        <f>IF(Table1[[#This Row],[ExpenditureDetails1]]=2010,1,(2010-Table1[[#This Row],[ExpenditureDetails1]]))</f>
        <v>2</v>
      </c>
      <c r="X1205" s="109">
        <v>24</v>
      </c>
      <c r="Y1205" s="174">
        <f>Table1[[#This Row],[ExpenditureDetails3]]*100000</f>
        <v>2400000</v>
      </c>
      <c r="Z1205" s="174">
        <f>Table1[[#This Row],[ExpenditureDetails4]]/Table1[[#This Row],[Component detail 4]]</f>
        <v>2400000</v>
      </c>
      <c r="AA1205" s="109">
        <v>1</v>
      </c>
      <c r="AB1205" s="109">
        <v>10</v>
      </c>
      <c r="AC1205" s="174">
        <f>IF(ISNUMBER([ExpenditureDetails4]),[ExpenditureDetails4]*HLOOKUP([ExpenditureDetails1],'Currency Conversion'!$A$6:$BE$45,19,FALSE),"No Data")</f>
        <v>2753767.3994505871</v>
      </c>
      <c r="AD1205" s="174">
        <f>Table1[[#This Row],[Calculations1]]/exchange_rate_2010</f>
        <v>60223.477106339255</v>
      </c>
      <c r="AE12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275376.73994505871</v>
      </c>
      <c r="AF1205" s="174">
        <f>Table1[[#This Row],[Calculations3]]/exchange_rate_2010</f>
        <v>6022.347710633926</v>
      </c>
      <c r="AG1205" s="110" t="s">
        <v>2848</v>
      </c>
      <c r="AH1205" s="53"/>
      <c r="BD1205" s="36"/>
      <c r="BE1205" s="36"/>
      <c r="BF1205" s="36"/>
      <c r="BG1205" s="36"/>
      <c r="BH1205" s="36"/>
      <c r="BI1205" s="36"/>
      <c r="BJ1205" s="36"/>
      <c r="BK1205" s="48"/>
      <c r="BL1205" s="36"/>
      <c r="BM1205" s="36"/>
      <c r="BN1205" s="36"/>
      <c r="BO1205" s="36"/>
      <c r="BP1205" s="36"/>
      <c r="BQ1205" s="36"/>
      <c r="BR1205" s="36"/>
    </row>
    <row r="1206" spans="2:70" ht="15" customHeight="1">
      <c r="B1206" s="48">
        <v>1379</v>
      </c>
      <c r="C1206" s="48" t="s">
        <v>1703</v>
      </c>
      <c r="D1206" s="108">
        <v>1181</v>
      </c>
      <c r="E1206" s="109" t="s">
        <v>2508</v>
      </c>
      <c r="F1206" s="109" t="s">
        <v>2509</v>
      </c>
      <c r="G1206" s="109" t="s">
        <v>517</v>
      </c>
      <c r="H1206" s="108" t="s">
        <v>581</v>
      </c>
      <c r="I1206" s="108" t="s">
        <v>2853</v>
      </c>
      <c r="J1206" s="108" t="s">
        <v>2852</v>
      </c>
      <c r="K1206" s="108" t="s">
        <v>2859</v>
      </c>
      <c r="L1206" s="108">
        <v>11</v>
      </c>
      <c r="M1206" s="110" t="s">
        <v>2618</v>
      </c>
      <c r="N1206" s="111" t="s">
        <v>2554</v>
      </c>
      <c r="O1206" s="111"/>
      <c r="P1206" s="111"/>
      <c r="Q1206" s="111">
        <v>1</v>
      </c>
      <c r="R1206" s="109"/>
      <c r="S1206" s="109"/>
      <c r="T1206" s="109" t="s">
        <v>31</v>
      </c>
      <c r="U1206" s="108">
        <v>3</v>
      </c>
      <c r="V1206" s="109">
        <v>2008</v>
      </c>
      <c r="W1206" s="108"/>
      <c r="X1206" s="109">
        <v>3</v>
      </c>
      <c r="Y1206" s="174">
        <f>Table1[[#This Row],[ExpenditureDetails3]]*100000</f>
        <v>300000</v>
      </c>
      <c r="Z1206" s="174">
        <f>Table1[[#This Row],[ExpenditureDetails4]]/Table1[[#This Row],[Component detail 4]]</f>
        <v>300000</v>
      </c>
      <c r="AA1206" s="109">
        <v>1</v>
      </c>
      <c r="AB1206" s="109">
        <v>10</v>
      </c>
      <c r="AC1206" s="174">
        <f>IF(ISNUMBER([ExpenditureDetails4]),[ExpenditureDetails4]*HLOOKUP([ExpenditureDetails1],'Currency Conversion'!$A$6:$BE$45,19,FALSE),"No Data")</f>
        <v>344220.92493132339</v>
      </c>
      <c r="AD1206" s="174">
        <f>Table1[[#This Row],[Calculations1]]/exchange_rate_2010</f>
        <v>7527.9346382924068</v>
      </c>
      <c r="AE12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344220.92493132339</v>
      </c>
      <c r="AF1206" s="174">
        <f>Table1[[#This Row],[Calculations3]]/exchange_rate_2010</f>
        <v>7527.9346382924068</v>
      </c>
      <c r="AG1206" s="110" t="s">
        <v>2848</v>
      </c>
      <c r="AH1206" s="53"/>
      <c r="BD1206" s="36"/>
      <c r="BE1206" s="36"/>
      <c r="BF1206" s="36"/>
      <c r="BG1206" s="36"/>
      <c r="BH1206" s="36"/>
      <c r="BI1206" s="36"/>
      <c r="BJ1206" s="36"/>
      <c r="BK1206" s="48"/>
      <c r="BL1206" s="36"/>
      <c r="BM1206" s="36"/>
      <c r="BN1206" s="36"/>
      <c r="BO1206" s="36"/>
      <c r="BP1206" s="36"/>
      <c r="BQ1206" s="36"/>
      <c r="BR1206" s="36"/>
    </row>
    <row r="1207" spans="2:70" ht="15" customHeight="1">
      <c r="B1207" s="48">
        <v>1380</v>
      </c>
      <c r="C1207" s="48" t="s">
        <v>1703</v>
      </c>
      <c r="D1207" s="108">
        <v>1181</v>
      </c>
      <c r="E1207" s="109" t="s">
        <v>2508</v>
      </c>
      <c r="F1207" s="109" t="s">
        <v>2509</v>
      </c>
      <c r="G1207" s="109" t="s">
        <v>517</v>
      </c>
      <c r="H1207" s="108" t="s">
        <v>581</v>
      </c>
      <c r="I1207" s="108" t="s">
        <v>2853</v>
      </c>
      <c r="J1207" s="108" t="s">
        <v>2852</v>
      </c>
      <c r="K1207" s="108" t="s">
        <v>2859</v>
      </c>
      <c r="L1207" s="108">
        <v>11</v>
      </c>
      <c r="M1207" s="110" t="s">
        <v>2618</v>
      </c>
      <c r="N1207" s="111" t="s">
        <v>2554</v>
      </c>
      <c r="O1207" s="111"/>
      <c r="P1207" s="111"/>
      <c r="Q1207" s="111">
        <v>1</v>
      </c>
      <c r="R1207" s="109"/>
      <c r="S1207" s="109"/>
      <c r="T1207" s="109" t="s">
        <v>7</v>
      </c>
      <c r="U1207" s="108">
        <v>1</v>
      </c>
      <c r="V1207" s="109">
        <v>2008</v>
      </c>
      <c r="W1207" s="108">
        <f>IF(Table1[[#This Row],[ExpenditureDetails1]]=2010,1,(2010-Table1[[#This Row],[ExpenditureDetails1]]))</f>
        <v>2</v>
      </c>
      <c r="X1207" s="109">
        <v>0.8</v>
      </c>
      <c r="Y1207" s="174">
        <f>Table1[[#This Row],[ExpenditureDetails3]]*100000</f>
        <v>80000</v>
      </c>
      <c r="Z1207" s="174">
        <f>Table1[[#This Row],[ExpenditureDetails4]]/Table1[[#This Row],[Component detail 4]]</f>
        <v>80000</v>
      </c>
      <c r="AA1207" s="109">
        <v>1</v>
      </c>
      <c r="AB1207" s="109">
        <v>10</v>
      </c>
      <c r="AC1207" s="174">
        <f>IF(ISNUMBER([ExpenditureDetails4]),[ExpenditureDetails4]*HLOOKUP([ExpenditureDetails1],'Currency Conversion'!$A$6:$BE$45,19,FALSE),"No Data")</f>
        <v>91792.246648352899</v>
      </c>
      <c r="AD1207" s="174">
        <f>Table1[[#This Row],[Calculations1]]/exchange_rate_2010</f>
        <v>2007.4492368779752</v>
      </c>
      <c r="AE12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1207" s="174">
        <f>Table1[[#This Row],[Calculations3]]/exchange_rate_2010</f>
        <v>200.74492368779752</v>
      </c>
      <c r="AG1207" s="110" t="s">
        <v>2848</v>
      </c>
      <c r="AH1207" s="53"/>
      <c r="BD1207" s="36"/>
      <c r="BE1207" s="36"/>
      <c r="BF1207" s="36"/>
      <c r="BG1207" s="36"/>
      <c r="BH1207" s="36"/>
      <c r="BI1207" s="36"/>
      <c r="BJ1207" s="36"/>
      <c r="BK1207" s="48"/>
      <c r="BL1207" s="36"/>
      <c r="BM1207" s="36"/>
      <c r="BN1207" s="36"/>
      <c r="BO1207" s="36"/>
      <c r="BP1207" s="36"/>
      <c r="BQ1207" s="36"/>
      <c r="BR1207" s="36"/>
    </row>
    <row r="1208" spans="2:70" ht="15" customHeight="1">
      <c r="B1208" s="48">
        <v>1381</v>
      </c>
      <c r="C1208" s="48" t="s">
        <v>1703</v>
      </c>
      <c r="D1208" s="108">
        <v>1181</v>
      </c>
      <c r="E1208" s="109" t="s">
        <v>2508</v>
      </c>
      <c r="F1208" s="109" t="s">
        <v>2509</v>
      </c>
      <c r="G1208" s="109" t="s">
        <v>517</v>
      </c>
      <c r="H1208" s="108" t="s">
        <v>581</v>
      </c>
      <c r="I1208" s="108" t="s">
        <v>2853</v>
      </c>
      <c r="J1208" s="108" t="s">
        <v>2852</v>
      </c>
      <c r="K1208" s="108" t="s">
        <v>2859</v>
      </c>
      <c r="L1208" s="108">
        <v>11</v>
      </c>
      <c r="M1208" s="110" t="s">
        <v>2618</v>
      </c>
      <c r="N1208" s="111" t="s">
        <v>20</v>
      </c>
      <c r="O1208" s="111" t="s">
        <v>2486</v>
      </c>
      <c r="P1208" s="111" t="s">
        <v>588</v>
      </c>
      <c r="Q1208" s="111">
        <v>1</v>
      </c>
      <c r="R1208" s="109"/>
      <c r="S1208" s="109"/>
      <c r="T1208" s="109" t="s">
        <v>7</v>
      </c>
      <c r="U1208" s="108">
        <v>1</v>
      </c>
      <c r="V1208" s="109">
        <v>1999</v>
      </c>
      <c r="W1208" s="108">
        <f>IF(Table1[[#This Row],[ExpenditureDetails1]]=2010,1,(2010-Table1[[#This Row],[ExpenditureDetails1]]))</f>
        <v>11</v>
      </c>
      <c r="X1208" s="109">
        <v>4</v>
      </c>
      <c r="Y1208" s="174">
        <f>Table1[[#This Row],[ExpenditureDetails3]]*100000</f>
        <v>400000</v>
      </c>
      <c r="Z1208" s="174">
        <f>Table1[[#This Row],[ExpenditureDetails4]]/Table1[[#This Row],[Component detail 4]]</f>
        <v>400000</v>
      </c>
      <c r="AA1208" s="109">
        <v>1</v>
      </c>
      <c r="AB1208" s="109">
        <v>10</v>
      </c>
      <c r="AC1208" s="174">
        <f>IF(ISNUMBER([ExpenditureDetails4]),[ExpenditureDetails4]*HLOOKUP([ExpenditureDetails1],'Currency Conversion'!$A$6:$BE$45,19,FALSE),"No Data")</f>
        <v>696058.62050845847</v>
      </c>
      <c r="AD1208" s="174">
        <f>Table1[[#This Row],[Calculations1]]/exchange_rate_2010</f>
        <v>15222.444134252095</v>
      </c>
      <c r="AE12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69605.862050845841</v>
      </c>
      <c r="AF1208" s="174">
        <f>Table1[[#This Row],[Calculations3]]/exchange_rate_2010</f>
        <v>1522.2444134252094</v>
      </c>
      <c r="AG1208" s="110" t="s">
        <v>2848</v>
      </c>
      <c r="AH1208" s="53"/>
      <c r="BD1208" s="36"/>
      <c r="BE1208" s="36"/>
      <c r="BF1208" s="36"/>
      <c r="BG1208" s="36"/>
      <c r="BH1208" s="36"/>
      <c r="BI1208" s="36"/>
      <c r="BJ1208" s="36"/>
      <c r="BK1208" s="48"/>
      <c r="BL1208" s="36"/>
      <c r="BM1208" s="36"/>
      <c r="BN1208" s="36"/>
      <c r="BO1208" s="36"/>
      <c r="BP1208" s="36"/>
      <c r="BQ1208" s="36"/>
      <c r="BR1208" s="36"/>
    </row>
    <row r="1209" spans="2:70" ht="15" customHeight="1">
      <c r="B1209" s="48">
        <v>1382</v>
      </c>
      <c r="C1209" s="48" t="s">
        <v>1703</v>
      </c>
      <c r="D1209" s="108">
        <v>1181</v>
      </c>
      <c r="E1209" s="109" t="s">
        <v>2508</v>
      </c>
      <c r="F1209" s="109" t="s">
        <v>2509</v>
      </c>
      <c r="G1209" s="109" t="s">
        <v>517</v>
      </c>
      <c r="H1209" s="108" t="s">
        <v>581</v>
      </c>
      <c r="I1209" s="108" t="s">
        <v>2853</v>
      </c>
      <c r="J1209" s="108" t="s">
        <v>2852</v>
      </c>
      <c r="K1209" s="108" t="s">
        <v>2859</v>
      </c>
      <c r="L1209" s="108">
        <v>11</v>
      </c>
      <c r="M1209" s="110" t="s">
        <v>2618</v>
      </c>
      <c r="N1209" s="111" t="s">
        <v>20</v>
      </c>
      <c r="O1209" s="111" t="s">
        <v>2486</v>
      </c>
      <c r="P1209" s="111" t="s">
        <v>588</v>
      </c>
      <c r="Q1209" s="111">
        <v>1</v>
      </c>
      <c r="R1209" s="109"/>
      <c r="S1209" s="109"/>
      <c r="T1209" s="109" t="s">
        <v>7</v>
      </c>
      <c r="U1209" s="108">
        <v>1</v>
      </c>
      <c r="V1209" s="109">
        <v>1999</v>
      </c>
      <c r="W1209" s="108">
        <f>IF(Table1[[#This Row],[ExpenditureDetails1]]=2010,1,(2010-Table1[[#This Row],[ExpenditureDetails1]]))</f>
        <v>11</v>
      </c>
      <c r="X1209" s="109">
        <v>2</v>
      </c>
      <c r="Y1209" s="174">
        <f>Table1[[#This Row],[ExpenditureDetails3]]*100000</f>
        <v>200000</v>
      </c>
      <c r="Z1209" s="174">
        <f>Table1[[#This Row],[ExpenditureDetails4]]/Table1[[#This Row],[Component detail 4]]</f>
        <v>200000</v>
      </c>
      <c r="AA1209" s="109">
        <v>1</v>
      </c>
      <c r="AB1209" s="109">
        <v>10</v>
      </c>
      <c r="AC1209" s="174">
        <f>IF(ISNUMBER([ExpenditureDetails4]),[ExpenditureDetails4]*HLOOKUP([ExpenditureDetails1],'Currency Conversion'!$A$6:$BE$45,19,FALSE),"No Data")</f>
        <v>348029.31025422923</v>
      </c>
      <c r="AD1209" s="174">
        <f>Table1[[#This Row],[Calculations1]]/exchange_rate_2010</f>
        <v>7611.2220671260475</v>
      </c>
      <c r="AE12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34802.93102542292</v>
      </c>
      <c r="AF1209" s="174">
        <f>Table1[[#This Row],[Calculations3]]/exchange_rate_2010</f>
        <v>761.12220671260468</v>
      </c>
      <c r="AG1209" s="110" t="s">
        <v>2848</v>
      </c>
      <c r="AH1209" s="53"/>
      <c r="BD1209" s="36"/>
      <c r="BE1209" s="36"/>
      <c r="BF1209" s="36"/>
      <c r="BG1209" s="36"/>
      <c r="BH1209" s="36"/>
      <c r="BI1209" s="36"/>
      <c r="BJ1209" s="36"/>
      <c r="BK1209" s="48"/>
      <c r="BL1209" s="36"/>
      <c r="BM1209" s="36"/>
      <c r="BN1209" s="36"/>
      <c r="BO1209" s="36"/>
      <c r="BP1209" s="36"/>
      <c r="BQ1209" s="36"/>
      <c r="BR1209" s="36"/>
    </row>
    <row r="1210" spans="2:70" ht="15" customHeight="1">
      <c r="B1210" s="48">
        <v>1383</v>
      </c>
      <c r="C1210" s="48" t="s">
        <v>1703</v>
      </c>
      <c r="D1210" s="108">
        <v>1181</v>
      </c>
      <c r="E1210" s="109" t="s">
        <v>2508</v>
      </c>
      <c r="F1210" s="109" t="s">
        <v>2509</v>
      </c>
      <c r="G1210" s="109" t="s">
        <v>517</v>
      </c>
      <c r="H1210" s="108" t="s">
        <v>581</v>
      </c>
      <c r="I1210" s="108" t="s">
        <v>2853</v>
      </c>
      <c r="J1210" s="108" t="s">
        <v>2852</v>
      </c>
      <c r="K1210" s="108" t="s">
        <v>2859</v>
      </c>
      <c r="L1210" s="108">
        <v>11</v>
      </c>
      <c r="M1210" s="110" t="s">
        <v>2618</v>
      </c>
      <c r="N1210" s="109" t="s">
        <v>1729</v>
      </c>
      <c r="O1210" s="109" t="s">
        <v>519</v>
      </c>
      <c r="P1210" s="109" t="s">
        <v>113</v>
      </c>
      <c r="Q1210" s="111">
        <v>1</v>
      </c>
      <c r="R1210" s="109"/>
      <c r="S1210" s="109"/>
      <c r="T1210" s="109" t="s">
        <v>7</v>
      </c>
      <c r="U1210" s="108">
        <v>1</v>
      </c>
      <c r="V1210" s="109">
        <v>1984</v>
      </c>
      <c r="W1210" s="108">
        <f>IF(Table1[[#This Row],[ExpenditureDetails1]]=2010,1,(2010-Table1[[#This Row],[ExpenditureDetails1]]))</f>
        <v>26</v>
      </c>
      <c r="X1210" s="109">
        <v>0.18</v>
      </c>
      <c r="Y1210" s="174">
        <f>Table1[[#This Row],[ExpenditureDetails3]]*100000</f>
        <v>18000</v>
      </c>
      <c r="Z1210" s="174">
        <f>Table1[[#This Row],[ExpenditureDetails4]]/Table1[[#This Row],[Component detail 4]]</f>
        <v>18000</v>
      </c>
      <c r="AA1210" s="109">
        <v>2</v>
      </c>
      <c r="AB1210" s="109">
        <v>10</v>
      </c>
      <c r="AC1210" s="174">
        <f>IF(ISNUMBER([ExpenditureDetails4]),[ExpenditureDetails4]*HLOOKUP([ExpenditureDetails1],'Currency Conversion'!$A$6:$BE$45,19,FALSE),"No Data")</f>
        <v>110985.09190153275</v>
      </c>
      <c r="AD1210" s="174">
        <f>Table1[[#This Row],[Calculations1]]/exchange_rate_2010</f>
        <v>2427.1868940748022</v>
      </c>
      <c r="AE12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11098.509190153276</v>
      </c>
      <c r="AF1210" s="174">
        <f>Table1[[#This Row],[Calculations3]]/exchange_rate_2010</f>
        <v>242.71868940748027</v>
      </c>
      <c r="AG1210" s="110" t="s">
        <v>2848</v>
      </c>
      <c r="AH1210" s="53"/>
      <c r="BD1210" s="36"/>
      <c r="BE1210" s="36"/>
      <c r="BF1210" s="36"/>
      <c r="BG1210" s="36"/>
      <c r="BH1210" s="36"/>
      <c r="BI1210" s="36"/>
      <c r="BJ1210" s="36"/>
      <c r="BK1210" s="48"/>
      <c r="BL1210" s="36"/>
      <c r="BM1210" s="36"/>
      <c r="BN1210" s="36"/>
      <c r="BO1210" s="36"/>
      <c r="BP1210" s="36"/>
      <c r="BQ1210" s="36"/>
      <c r="BR1210" s="36"/>
    </row>
    <row r="1211" spans="2:70" ht="15" customHeight="1">
      <c r="B1211" s="48">
        <v>1384</v>
      </c>
      <c r="C1211" s="48" t="s">
        <v>1703</v>
      </c>
      <c r="D1211" s="108">
        <v>1181</v>
      </c>
      <c r="E1211" s="109" t="s">
        <v>2508</v>
      </c>
      <c r="F1211" s="109" t="s">
        <v>2509</v>
      </c>
      <c r="G1211" s="109" t="s">
        <v>517</v>
      </c>
      <c r="H1211" s="108" t="s">
        <v>581</v>
      </c>
      <c r="I1211" s="108" t="s">
        <v>2853</v>
      </c>
      <c r="J1211" s="108" t="s">
        <v>2852</v>
      </c>
      <c r="K1211" s="108" t="s">
        <v>2859</v>
      </c>
      <c r="L1211" s="108">
        <v>11</v>
      </c>
      <c r="M1211" s="110" t="s">
        <v>2618</v>
      </c>
      <c r="N1211" s="109" t="s">
        <v>1729</v>
      </c>
      <c r="O1211" s="109" t="s">
        <v>519</v>
      </c>
      <c r="P1211" s="109" t="s">
        <v>110</v>
      </c>
      <c r="Q1211" s="111">
        <v>1</v>
      </c>
      <c r="R1211" s="109"/>
      <c r="S1211" s="109"/>
      <c r="T1211" s="109" t="s">
        <v>7</v>
      </c>
      <c r="U1211" s="108">
        <v>1</v>
      </c>
      <c r="V1211" s="109">
        <v>1986</v>
      </c>
      <c r="W1211" s="108">
        <f>IF(Table1[[#This Row],[ExpenditureDetails1]]=2010,1,(2010-Table1[[#This Row],[ExpenditureDetails1]]))</f>
        <v>24</v>
      </c>
      <c r="X1211" s="109">
        <v>0.18</v>
      </c>
      <c r="Y1211" s="174">
        <f>Table1[[#This Row],[ExpenditureDetails3]]*100000</f>
        <v>18000</v>
      </c>
      <c r="Z1211" s="174">
        <f>Table1[[#This Row],[ExpenditureDetails4]]/Table1[[#This Row],[Component detail 4]]</f>
        <v>18000</v>
      </c>
      <c r="AA1211" s="109">
        <v>2</v>
      </c>
      <c r="AB1211" s="109">
        <v>10</v>
      </c>
      <c r="AC1211" s="174">
        <f>IF(ISNUMBER([ExpenditureDetails4]),[ExpenditureDetails4]*HLOOKUP([ExpenditureDetails1],'Currency Conversion'!$A$6:$BE$45,19,FALSE),"No Data")</f>
        <v>95896.021367856956</v>
      </c>
      <c r="AD1211" s="174">
        <f>Table1[[#This Row],[Calculations1]]/exchange_rate_2010</f>
        <v>2097.1966799332363</v>
      </c>
      <c r="AE12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9589.6021367856956</v>
      </c>
      <c r="AF1211" s="174">
        <f>Table1[[#This Row],[Calculations3]]/exchange_rate_2010</f>
        <v>209.71966799332364</v>
      </c>
      <c r="AG1211" s="110" t="s">
        <v>2848</v>
      </c>
      <c r="AH1211" s="53"/>
      <c r="BD1211" s="36"/>
      <c r="BE1211" s="36"/>
      <c r="BF1211" s="36"/>
      <c r="BG1211" s="36"/>
      <c r="BH1211" s="36"/>
      <c r="BI1211" s="36"/>
      <c r="BJ1211" s="36"/>
      <c r="BK1211" s="48"/>
      <c r="BL1211" s="36"/>
      <c r="BM1211" s="36"/>
      <c r="BN1211" s="36"/>
      <c r="BO1211" s="36"/>
      <c r="BP1211" s="36"/>
      <c r="BQ1211" s="36"/>
      <c r="BR1211" s="36"/>
    </row>
    <row r="1212" spans="2:70" ht="15" customHeight="1">
      <c r="B1212" s="48">
        <v>1385</v>
      </c>
      <c r="C1212" s="48" t="s">
        <v>1703</v>
      </c>
      <c r="D1212" s="108">
        <v>1181</v>
      </c>
      <c r="E1212" s="109" t="s">
        <v>2508</v>
      </c>
      <c r="F1212" s="109" t="s">
        <v>2509</v>
      </c>
      <c r="G1212" s="109" t="s">
        <v>517</v>
      </c>
      <c r="H1212" s="108" t="s">
        <v>581</v>
      </c>
      <c r="I1212" s="108" t="s">
        <v>2853</v>
      </c>
      <c r="J1212" s="108" t="s">
        <v>2852</v>
      </c>
      <c r="K1212" s="108" t="s">
        <v>2859</v>
      </c>
      <c r="L1212" s="108">
        <v>11</v>
      </c>
      <c r="M1212" s="110" t="s">
        <v>2618</v>
      </c>
      <c r="N1212" s="109" t="s">
        <v>1729</v>
      </c>
      <c r="O1212" s="109" t="s">
        <v>519</v>
      </c>
      <c r="P1212" s="109" t="s">
        <v>112</v>
      </c>
      <c r="Q1212" s="111">
        <v>1</v>
      </c>
      <c r="R1212" s="109"/>
      <c r="S1212" s="109"/>
      <c r="T1212" s="109" t="s">
        <v>7</v>
      </c>
      <c r="U1212" s="108">
        <v>1</v>
      </c>
      <c r="V1212" s="109">
        <v>1990</v>
      </c>
      <c r="W1212" s="108">
        <f>IF(Table1[[#This Row],[ExpenditureDetails1]]=2010,1,(2010-Table1[[#This Row],[ExpenditureDetails1]]))</f>
        <v>20</v>
      </c>
      <c r="X1212" s="109">
        <v>0.2</v>
      </c>
      <c r="Y1212" s="174">
        <f>Table1[[#This Row],[ExpenditureDetails3]]*100000</f>
        <v>20000</v>
      </c>
      <c r="Z1212" s="174">
        <f>Table1[[#This Row],[ExpenditureDetails4]]/Table1[[#This Row],[Component detail 4]]</f>
        <v>20000</v>
      </c>
      <c r="AA1212" s="109">
        <v>2</v>
      </c>
      <c r="AB1212" s="109">
        <v>10</v>
      </c>
      <c r="AC1212" s="174">
        <f>IF(ISNUMBER([ExpenditureDetails4]),[ExpenditureDetails4]*HLOOKUP([ExpenditureDetails1],'Currency Conversion'!$A$6:$BE$45,19,FALSE),"No Data")</f>
        <v>77764.862542584146</v>
      </c>
      <c r="AD1212" s="174">
        <f>Table1[[#This Row],[Calculations1]]/exchange_rate_2010</f>
        <v>1700.6775590216189</v>
      </c>
      <c r="AE12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1212" s="174">
        <f>Table1[[#This Row],[Calculations3]]/exchange_rate_2010</f>
        <v>170.06775590216188</v>
      </c>
      <c r="AG1212" s="110" t="s">
        <v>2848</v>
      </c>
      <c r="AH1212" s="53"/>
      <c r="BD1212" s="36"/>
      <c r="BE1212" s="36"/>
      <c r="BF1212" s="36"/>
      <c r="BG1212" s="36"/>
      <c r="BH1212" s="36"/>
      <c r="BI1212" s="36"/>
      <c r="BJ1212" s="36"/>
      <c r="BK1212" s="48"/>
      <c r="BL1212" s="36"/>
      <c r="BM1212" s="36"/>
      <c r="BN1212" s="36"/>
      <c r="BO1212" s="36"/>
      <c r="BP1212" s="36"/>
      <c r="BQ1212" s="36"/>
      <c r="BR1212" s="36"/>
    </row>
    <row r="1213" spans="2:70" ht="15" customHeight="1">
      <c r="B1213" s="48">
        <v>1386</v>
      </c>
      <c r="C1213" s="48" t="s">
        <v>1703</v>
      </c>
      <c r="D1213" s="108">
        <v>1181</v>
      </c>
      <c r="E1213" s="109" t="s">
        <v>2508</v>
      </c>
      <c r="F1213" s="109" t="s">
        <v>2509</v>
      </c>
      <c r="G1213" s="109" t="s">
        <v>517</v>
      </c>
      <c r="H1213" s="108" t="s">
        <v>581</v>
      </c>
      <c r="I1213" s="108" t="s">
        <v>2853</v>
      </c>
      <c r="J1213" s="108" t="s">
        <v>2852</v>
      </c>
      <c r="K1213" s="108" t="s">
        <v>2859</v>
      </c>
      <c r="L1213" s="108">
        <v>11</v>
      </c>
      <c r="M1213" s="110" t="s">
        <v>2618</v>
      </c>
      <c r="N1213" s="109" t="s">
        <v>1729</v>
      </c>
      <c r="O1213" s="109" t="s">
        <v>519</v>
      </c>
      <c r="P1213" s="109" t="s">
        <v>114</v>
      </c>
      <c r="Q1213" s="111">
        <v>1</v>
      </c>
      <c r="R1213" s="109"/>
      <c r="S1213" s="109"/>
      <c r="T1213" s="109" t="s">
        <v>7</v>
      </c>
      <c r="U1213" s="108">
        <v>1</v>
      </c>
      <c r="V1213" s="109">
        <v>1990</v>
      </c>
      <c r="W1213" s="108">
        <f>IF(Table1[[#This Row],[ExpenditureDetails1]]=2010,1,(2010-Table1[[#This Row],[ExpenditureDetails1]]))</f>
        <v>20</v>
      </c>
      <c r="X1213" s="109">
        <v>0.18</v>
      </c>
      <c r="Y1213" s="174">
        <f>Table1[[#This Row],[ExpenditureDetails3]]*100000</f>
        <v>18000</v>
      </c>
      <c r="Z1213" s="174">
        <f>Table1[[#This Row],[ExpenditureDetails4]]/Table1[[#This Row],[Component detail 4]]</f>
        <v>18000</v>
      </c>
      <c r="AA1213" s="109">
        <v>2</v>
      </c>
      <c r="AB1213" s="109">
        <v>10</v>
      </c>
      <c r="AC1213" s="174">
        <f>IF(ISNUMBER([ExpenditureDetails4]),[ExpenditureDetails4]*HLOOKUP([ExpenditureDetails1],'Currency Conversion'!$A$6:$BE$45,19,FALSE),"No Data")</f>
        <v>69988.37628832573</v>
      </c>
      <c r="AD1213" s="174">
        <f>Table1[[#This Row],[Calculations1]]/exchange_rate_2010</f>
        <v>1530.609803119457</v>
      </c>
      <c r="AE12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6998.8376288325726</v>
      </c>
      <c r="AF1213" s="174">
        <f>Table1[[#This Row],[Calculations3]]/exchange_rate_2010</f>
        <v>153.06098031194568</v>
      </c>
      <c r="AG1213" s="110" t="s">
        <v>2848</v>
      </c>
      <c r="AH1213" s="53"/>
      <c r="BD1213" s="36"/>
      <c r="BE1213" s="36"/>
      <c r="BF1213" s="36"/>
      <c r="BG1213" s="36"/>
      <c r="BH1213" s="36"/>
      <c r="BI1213" s="36"/>
      <c r="BJ1213" s="36"/>
      <c r="BK1213" s="48"/>
      <c r="BL1213" s="36"/>
      <c r="BM1213" s="36"/>
      <c r="BN1213" s="36"/>
      <c r="BO1213" s="36"/>
      <c r="BP1213" s="36"/>
      <c r="BQ1213" s="36"/>
      <c r="BR1213" s="36"/>
    </row>
    <row r="1214" spans="2:70" ht="15" customHeight="1">
      <c r="B1214" s="48">
        <v>1387</v>
      </c>
      <c r="C1214" s="48" t="s">
        <v>1703</v>
      </c>
      <c r="D1214" s="108">
        <v>1181</v>
      </c>
      <c r="E1214" s="109" t="s">
        <v>2508</v>
      </c>
      <c r="F1214" s="109" t="s">
        <v>2509</v>
      </c>
      <c r="G1214" s="109" t="s">
        <v>517</v>
      </c>
      <c r="H1214" s="108" t="s">
        <v>581</v>
      </c>
      <c r="I1214" s="108" t="s">
        <v>2853</v>
      </c>
      <c r="J1214" s="108" t="s">
        <v>2852</v>
      </c>
      <c r="K1214" s="108" t="s">
        <v>2859</v>
      </c>
      <c r="L1214" s="108">
        <v>11</v>
      </c>
      <c r="M1214" s="110" t="s">
        <v>2618</v>
      </c>
      <c r="N1214" s="109" t="s">
        <v>1729</v>
      </c>
      <c r="O1214" s="109" t="s">
        <v>519</v>
      </c>
      <c r="P1214" s="109" t="s">
        <v>115</v>
      </c>
      <c r="Q1214" s="111">
        <v>1</v>
      </c>
      <c r="R1214" s="109"/>
      <c r="S1214" s="109"/>
      <c r="T1214" s="109" t="s">
        <v>7</v>
      </c>
      <c r="U1214" s="108">
        <v>1</v>
      </c>
      <c r="V1214" s="109">
        <v>1990</v>
      </c>
      <c r="W1214" s="108">
        <f>IF(Table1[[#This Row],[ExpenditureDetails1]]=2010,1,(2010-Table1[[#This Row],[ExpenditureDetails1]]))</f>
        <v>20</v>
      </c>
      <c r="X1214" s="109">
        <v>0.2</v>
      </c>
      <c r="Y1214" s="174">
        <f>Table1[[#This Row],[ExpenditureDetails3]]*100000</f>
        <v>20000</v>
      </c>
      <c r="Z1214" s="174">
        <f>Table1[[#This Row],[ExpenditureDetails4]]/Table1[[#This Row],[Component detail 4]]</f>
        <v>20000</v>
      </c>
      <c r="AA1214" s="109">
        <v>2</v>
      </c>
      <c r="AB1214" s="109">
        <v>10</v>
      </c>
      <c r="AC1214" s="174">
        <f>IF(ISNUMBER([ExpenditureDetails4]),[ExpenditureDetails4]*HLOOKUP([ExpenditureDetails1],'Currency Conversion'!$A$6:$BE$45,19,FALSE),"No Data")</f>
        <v>77764.862542584146</v>
      </c>
      <c r="AD1214" s="174">
        <f>Table1[[#This Row],[Calculations1]]/exchange_rate_2010</f>
        <v>1700.6775590216189</v>
      </c>
      <c r="AE12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1214" s="174">
        <f>Table1[[#This Row],[Calculations3]]/exchange_rate_2010</f>
        <v>170.06775590216188</v>
      </c>
      <c r="AG1214" s="110" t="s">
        <v>2848</v>
      </c>
      <c r="AH1214" s="53"/>
      <c r="BD1214" s="36"/>
      <c r="BE1214" s="36"/>
      <c r="BF1214" s="36"/>
      <c r="BG1214" s="36"/>
      <c r="BH1214" s="36"/>
      <c r="BI1214" s="36"/>
      <c r="BJ1214" s="36"/>
      <c r="BK1214" s="48"/>
      <c r="BL1214" s="36"/>
      <c r="BM1214" s="36"/>
      <c r="BN1214" s="36"/>
      <c r="BO1214" s="36"/>
      <c r="BP1214" s="36"/>
      <c r="BQ1214" s="36"/>
      <c r="BR1214" s="36"/>
    </row>
    <row r="1215" spans="2:70" ht="15" customHeight="1">
      <c r="B1215" s="48">
        <v>1388</v>
      </c>
      <c r="C1215" s="48" t="s">
        <v>1703</v>
      </c>
      <c r="D1215" s="108">
        <v>1181</v>
      </c>
      <c r="E1215" s="109" t="s">
        <v>2508</v>
      </c>
      <c r="F1215" s="109" t="s">
        <v>2509</v>
      </c>
      <c r="G1215" s="109" t="s">
        <v>517</v>
      </c>
      <c r="H1215" s="108" t="s">
        <v>581</v>
      </c>
      <c r="I1215" s="108" t="s">
        <v>2853</v>
      </c>
      <c r="J1215" s="108" t="s">
        <v>2852</v>
      </c>
      <c r="K1215" s="108" t="s">
        <v>2859</v>
      </c>
      <c r="L1215" s="108">
        <v>11</v>
      </c>
      <c r="M1215" s="110" t="s">
        <v>2618</v>
      </c>
      <c r="N1215" s="109" t="s">
        <v>1729</v>
      </c>
      <c r="O1215" s="109" t="s">
        <v>519</v>
      </c>
      <c r="P1215" s="109" t="s">
        <v>116</v>
      </c>
      <c r="Q1215" s="111">
        <v>1</v>
      </c>
      <c r="R1215" s="109"/>
      <c r="S1215" s="109"/>
      <c r="T1215" s="109" t="s">
        <v>7</v>
      </c>
      <c r="U1215" s="108">
        <v>1</v>
      </c>
      <c r="V1215" s="109">
        <v>1992</v>
      </c>
      <c r="W1215" s="108">
        <f>IF(Table1[[#This Row],[ExpenditureDetails1]]=2010,1,(2010-Table1[[#This Row],[ExpenditureDetails1]]))</f>
        <v>18</v>
      </c>
      <c r="X1215" s="109">
        <v>0.2</v>
      </c>
      <c r="Y1215" s="174">
        <f>Table1[[#This Row],[ExpenditureDetails3]]*100000</f>
        <v>20000</v>
      </c>
      <c r="Z1215" s="174">
        <f>Table1[[#This Row],[ExpenditureDetails4]]/Table1[[#This Row],[Component detail 4]]</f>
        <v>20000</v>
      </c>
      <c r="AA1215" s="109">
        <v>2</v>
      </c>
      <c r="AB1215" s="109">
        <v>10</v>
      </c>
      <c r="AC1215" s="174">
        <f>IF(ISNUMBER([ExpenditureDetails4]),[ExpenditureDetails4]*HLOOKUP([ExpenditureDetails1],'Currency Conversion'!$A$6:$BE$45,19,FALSE),"No Data")</f>
        <v>61777.026563583146</v>
      </c>
      <c r="AD1215" s="174">
        <f>Table1[[#This Row],[Calculations1]]/exchange_rate_2010</f>
        <v>1351.0318067139353</v>
      </c>
      <c r="AE12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6177.7026563583149</v>
      </c>
      <c r="AF1215" s="174">
        <f>Table1[[#This Row],[Calculations3]]/exchange_rate_2010</f>
        <v>135.10318067139355</v>
      </c>
      <c r="AG1215" s="110" t="s">
        <v>2848</v>
      </c>
      <c r="AH1215" s="53"/>
      <c r="BD1215" s="36"/>
      <c r="BE1215" s="36"/>
      <c r="BF1215" s="36"/>
      <c r="BG1215" s="36"/>
      <c r="BH1215" s="36"/>
      <c r="BI1215" s="36"/>
      <c r="BJ1215" s="36"/>
      <c r="BK1215" s="48"/>
      <c r="BL1215" s="36"/>
      <c r="BM1215" s="36"/>
      <c r="BN1215" s="36"/>
      <c r="BO1215" s="36"/>
      <c r="BP1215" s="36"/>
      <c r="BQ1215" s="36"/>
      <c r="BR1215" s="36"/>
    </row>
    <row r="1216" spans="2:70" ht="15" customHeight="1">
      <c r="B1216" s="48">
        <v>1389</v>
      </c>
      <c r="C1216" s="48" t="s">
        <v>1703</v>
      </c>
      <c r="D1216" s="108">
        <v>1181</v>
      </c>
      <c r="E1216" s="109" t="s">
        <v>2508</v>
      </c>
      <c r="F1216" s="109" t="s">
        <v>2509</v>
      </c>
      <c r="G1216" s="109" t="s">
        <v>517</v>
      </c>
      <c r="H1216" s="108" t="s">
        <v>581</v>
      </c>
      <c r="I1216" s="108" t="s">
        <v>2853</v>
      </c>
      <c r="J1216" s="108" t="s">
        <v>2852</v>
      </c>
      <c r="K1216" s="108" t="s">
        <v>2859</v>
      </c>
      <c r="L1216" s="108">
        <v>11</v>
      </c>
      <c r="M1216" s="110" t="s">
        <v>2618</v>
      </c>
      <c r="N1216" s="109" t="s">
        <v>1729</v>
      </c>
      <c r="O1216" s="109" t="s">
        <v>519</v>
      </c>
      <c r="P1216" s="109" t="s">
        <v>583</v>
      </c>
      <c r="Q1216" s="111">
        <v>1</v>
      </c>
      <c r="R1216" s="109"/>
      <c r="S1216" s="109" t="s">
        <v>2392</v>
      </c>
      <c r="T1216" s="109" t="s">
        <v>28</v>
      </c>
      <c r="U1216" s="108">
        <v>2</v>
      </c>
      <c r="V1216" s="109">
        <v>2008</v>
      </c>
      <c r="W1216" s="108"/>
      <c r="X1216" s="109">
        <v>0.3</v>
      </c>
      <c r="Y1216" s="174">
        <f>Table1[[#This Row],[ExpenditureDetails3]]*100000</f>
        <v>30000</v>
      </c>
      <c r="Z1216" s="174">
        <f>Table1[[#This Row],[ExpenditureDetails4]]/Table1[[#This Row],[Component detail 4]]</f>
        <v>30000</v>
      </c>
      <c r="AA1216" s="109">
        <v>1</v>
      </c>
      <c r="AB1216" s="109">
        <v>10</v>
      </c>
      <c r="AC1216" s="174">
        <f>IF(ISNUMBER([ExpenditureDetails4]),[ExpenditureDetails4]*HLOOKUP([ExpenditureDetails1],'Currency Conversion'!$A$6:$BE$45,19,FALSE),"No Data")</f>
        <v>34422.092493132339</v>
      </c>
      <c r="AD1216" s="174">
        <f>Table1[[#This Row],[Calculations1]]/exchange_rate_2010</f>
        <v>752.79346382924075</v>
      </c>
      <c r="AE1216" s="174" t="s">
        <v>2912</v>
      </c>
      <c r="AF1216" s="174" t="s">
        <v>2912</v>
      </c>
      <c r="AG1216" s="110" t="s">
        <v>2848</v>
      </c>
      <c r="AH1216" s="53"/>
      <c r="BD1216" s="36"/>
      <c r="BE1216" s="36"/>
      <c r="BF1216" s="36"/>
      <c r="BG1216" s="36"/>
      <c r="BH1216" s="36"/>
      <c r="BI1216" s="36"/>
      <c r="BJ1216" s="36"/>
      <c r="BK1216" s="48"/>
      <c r="BL1216" s="36"/>
      <c r="BM1216" s="36"/>
      <c r="BN1216" s="36"/>
      <c r="BO1216" s="36"/>
      <c r="BP1216" s="36"/>
      <c r="BQ1216" s="36"/>
      <c r="BR1216" s="36"/>
    </row>
    <row r="1217" spans="2:70" ht="15" customHeight="1">
      <c r="B1217" s="48">
        <v>1390</v>
      </c>
      <c r="C1217" s="48" t="s">
        <v>1703</v>
      </c>
      <c r="D1217" s="108">
        <v>1181</v>
      </c>
      <c r="E1217" s="109" t="s">
        <v>2508</v>
      </c>
      <c r="F1217" s="109" t="s">
        <v>2509</v>
      </c>
      <c r="G1217" s="109" t="s">
        <v>517</v>
      </c>
      <c r="H1217" s="108" t="s">
        <v>581</v>
      </c>
      <c r="I1217" s="108" t="s">
        <v>2853</v>
      </c>
      <c r="J1217" s="108" t="s">
        <v>2852</v>
      </c>
      <c r="K1217" s="108" t="s">
        <v>2859</v>
      </c>
      <c r="L1217" s="108">
        <v>11</v>
      </c>
      <c r="M1217" s="110" t="s">
        <v>2618</v>
      </c>
      <c r="N1217" s="109" t="s">
        <v>1729</v>
      </c>
      <c r="O1217" s="109" t="s">
        <v>519</v>
      </c>
      <c r="P1217" s="109" t="s">
        <v>108</v>
      </c>
      <c r="Q1217" s="111">
        <v>1</v>
      </c>
      <c r="R1217" s="109"/>
      <c r="S1217" s="109"/>
      <c r="T1217" s="109" t="s">
        <v>7</v>
      </c>
      <c r="U1217" s="108">
        <v>1</v>
      </c>
      <c r="V1217" s="109">
        <v>1990</v>
      </c>
      <c r="W1217" s="108">
        <f>IF(Table1[[#This Row],[ExpenditureDetails1]]=2010,1,(2010-Table1[[#This Row],[ExpenditureDetails1]]))</f>
        <v>20</v>
      </c>
      <c r="X1217" s="109">
        <v>0.18</v>
      </c>
      <c r="Y1217" s="174">
        <f>Table1[[#This Row],[ExpenditureDetails3]]*100000</f>
        <v>18000</v>
      </c>
      <c r="Z1217" s="174">
        <f>Table1[[#This Row],[ExpenditureDetails4]]/Table1[[#This Row],[Component detail 4]]</f>
        <v>18000</v>
      </c>
      <c r="AA1217" s="109">
        <v>1</v>
      </c>
      <c r="AB1217" s="109">
        <v>10</v>
      </c>
      <c r="AC1217" s="174">
        <f>IF(ISNUMBER([ExpenditureDetails4]),[ExpenditureDetails4]*HLOOKUP([ExpenditureDetails1],'Currency Conversion'!$A$6:$BE$45,19,FALSE),"No Data")</f>
        <v>69988.37628832573</v>
      </c>
      <c r="AD1217" s="174">
        <f>Table1[[#This Row],[Calculations1]]/exchange_rate_2010</f>
        <v>1530.609803119457</v>
      </c>
      <c r="AE12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6998.8376288325726</v>
      </c>
      <c r="AF1217" s="174">
        <f>Table1[[#This Row],[Calculations3]]/exchange_rate_2010</f>
        <v>153.06098031194568</v>
      </c>
      <c r="AG1217" s="110" t="s">
        <v>2848</v>
      </c>
      <c r="AH1217" s="53"/>
      <c r="BD1217" s="36"/>
      <c r="BE1217" s="36"/>
      <c r="BF1217" s="36"/>
      <c r="BG1217" s="36"/>
      <c r="BH1217" s="36"/>
      <c r="BI1217" s="36"/>
      <c r="BJ1217" s="36"/>
      <c r="BK1217" s="48"/>
      <c r="BL1217" s="36"/>
      <c r="BM1217" s="36"/>
      <c r="BN1217" s="36"/>
      <c r="BO1217" s="36"/>
      <c r="BP1217" s="36"/>
      <c r="BQ1217" s="36"/>
      <c r="BR1217" s="36"/>
    </row>
    <row r="1218" spans="2:70" ht="15" customHeight="1">
      <c r="B1218" s="48">
        <v>1391</v>
      </c>
      <c r="C1218" s="48" t="s">
        <v>1703</v>
      </c>
      <c r="D1218" s="108">
        <v>1181</v>
      </c>
      <c r="E1218" s="109" t="s">
        <v>2508</v>
      </c>
      <c r="F1218" s="109" t="s">
        <v>2509</v>
      </c>
      <c r="G1218" s="109" t="s">
        <v>517</v>
      </c>
      <c r="H1218" s="108" t="s">
        <v>581</v>
      </c>
      <c r="I1218" s="108" t="s">
        <v>2853</v>
      </c>
      <c r="J1218" s="108" t="s">
        <v>2852</v>
      </c>
      <c r="K1218" s="108" t="s">
        <v>2859</v>
      </c>
      <c r="L1218" s="108">
        <v>11</v>
      </c>
      <c r="M1218" s="110" t="s">
        <v>2618</v>
      </c>
      <c r="N1218" s="111" t="s">
        <v>1728</v>
      </c>
      <c r="O1218" s="111" t="s">
        <v>524</v>
      </c>
      <c r="P1218" s="111" t="s">
        <v>584</v>
      </c>
      <c r="Q1218" s="111">
        <v>1</v>
      </c>
      <c r="R1218" s="109"/>
      <c r="S1218" s="109"/>
      <c r="T1218" s="109" t="s">
        <v>7</v>
      </c>
      <c r="U1218" s="108">
        <v>1</v>
      </c>
      <c r="V1218" s="109">
        <v>1993</v>
      </c>
      <c r="W1218" s="108">
        <f>IF(Table1[[#This Row],[ExpenditureDetails1]]=2010,1,(2010-Table1[[#This Row],[ExpenditureDetails1]]))</f>
        <v>17</v>
      </c>
      <c r="X1218" s="109">
        <v>0.2</v>
      </c>
      <c r="Y1218" s="174">
        <f>Table1[[#This Row],[ExpenditureDetails3]]*100000</f>
        <v>20000</v>
      </c>
      <c r="Z1218" s="174">
        <f>Table1[[#This Row],[ExpenditureDetails4]]/Table1[[#This Row],[Component detail 4]]</f>
        <v>20000</v>
      </c>
      <c r="AA1218" s="109">
        <v>1</v>
      </c>
      <c r="AB1218" s="109">
        <v>30</v>
      </c>
      <c r="AC1218" s="174">
        <f>IF(ISNUMBER([ExpenditureDetails4]),[ExpenditureDetails4]*HLOOKUP([ExpenditureDetails1],'Currency Conversion'!$A$6:$BE$45,19,FALSE),"No Data")</f>
        <v>56689.259616862604</v>
      </c>
      <c r="AD1218" s="174">
        <f>Table1[[#This Row],[Calculations1]]/exchange_rate_2010</f>
        <v>1239.7649595941148</v>
      </c>
      <c r="AE12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1889.6419872287536</v>
      </c>
      <c r="AF1218" s="174">
        <f>Table1[[#This Row],[Calculations3]]/exchange_rate_2010</f>
        <v>41.32549865313716</v>
      </c>
      <c r="AG1218" s="110" t="s">
        <v>2848</v>
      </c>
      <c r="AH1218" s="53"/>
      <c r="BD1218" s="36"/>
      <c r="BE1218" s="36"/>
      <c r="BF1218" s="36"/>
      <c r="BG1218" s="36"/>
      <c r="BH1218" s="36"/>
      <c r="BI1218" s="36"/>
      <c r="BJ1218" s="36"/>
      <c r="BK1218" s="48"/>
      <c r="BL1218" s="36"/>
      <c r="BM1218" s="36"/>
      <c r="BN1218" s="36"/>
      <c r="BO1218" s="36"/>
      <c r="BP1218" s="36"/>
      <c r="BQ1218" s="36"/>
      <c r="BR1218" s="36"/>
    </row>
    <row r="1219" spans="2:70" ht="15" customHeight="1">
      <c r="B1219" s="48">
        <v>1392</v>
      </c>
      <c r="C1219" s="48" t="s">
        <v>1703</v>
      </c>
      <c r="D1219" s="108">
        <v>1181</v>
      </c>
      <c r="E1219" s="109" t="s">
        <v>2508</v>
      </c>
      <c r="F1219" s="109" t="s">
        <v>2509</v>
      </c>
      <c r="G1219" s="109" t="s">
        <v>517</v>
      </c>
      <c r="H1219" s="108" t="s">
        <v>581</v>
      </c>
      <c r="I1219" s="108" t="s">
        <v>2853</v>
      </c>
      <c r="J1219" s="108" t="s">
        <v>2852</v>
      </c>
      <c r="K1219" s="108" t="s">
        <v>2859</v>
      </c>
      <c r="L1219" s="108">
        <v>11</v>
      </c>
      <c r="M1219" s="110" t="s">
        <v>2618</v>
      </c>
      <c r="N1219" s="111" t="s">
        <v>1728</v>
      </c>
      <c r="O1219" s="111" t="s">
        <v>524</v>
      </c>
      <c r="P1219" s="111" t="s">
        <v>585</v>
      </c>
      <c r="Q1219" s="111">
        <v>1</v>
      </c>
      <c r="R1219" s="109"/>
      <c r="S1219" s="109"/>
      <c r="T1219" s="109" t="s">
        <v>7</v>
      </c>
      <c r="U1219" s="108">
        <v>1</v>
      </c>
      <c r="V1219" s="109">
        <v>1993</v>
      </c>
      <c r="W1219" s="108">
        <f>IF(Table1[[#This Row],[ExpenditureDetails1]]=2010,1,(2010-Table1[[#This Row],[ExpenditureDetails1]]))</f>
        <v>17</v>
      </c>
      <c r="X1219" s="109">
        <v>0.2</v>
      </c>
      <c r="Y1219" s="174">
        <f>Table1[[#This Row],[ExpenditureDetails3]]*100000</f>
        <v>20000</v>
      </c>
      <c r="Z1219" s="174">
        <f>Table1[[#This Row],[ExpenditureDetails4]]/Table1[[#This Row],[Component detail 4]]</f>
        <v>20000</v>
      </c>
      <c r="AA1219" s="109">
        <v>1</v>
      </c>
      <c r="AB1219" s="109">
        <v>30</v>
      </c>
      <c r="AC1219" s="174">
        <f>IF(ISNUMBER([ExpenditureDetails4]),[ExpenditureDetails4]*HLOOKUP([ExpenditureDetails1],'Currency Conversion'!$A$6:$BE$45,19,FALSE),"No Data")</f>
        <v>56689.259616862604</v>
      </c>
      <c r="AD1219" s="174">
        <f>Table1[[#This Row],[Calculations1]]/exchange_rate_2010</f>
        <v>1239.7649595941148</v>
      </c>
      <c r="AE12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1889.6419872287536</v>
      </c>
      <c r="AF1219" s="174">
        <f>Table1[[#This Row],[Calculations3]]/exchange_rate_2010</f>
        <v>41.32549865313716</v>
      </c>
      <c r="AG1219" s="110" t="s">
        <v>2848</v>
      </c>
      <c r="AH1219" s="53"/>
      <c r="BD1219" s="36"/>
      <c r="BE1219" s="36"/>
      <c r="BF1219" s="36"/>
      <c r="BG1219" s="36"/>
      <c r="BH1219" s="36"/>
      <c r="BI1219" s="36"/>
      <c r="BJ1219" s="36"/>
      <c r="BK1219" s="48"/>
      <c r="BL1219" s="36"/>
      <c r="BM1219" s="36"/>
      <c r="BN1219" s="36"/>
      <c r="BO1219" s="36"/>
      <c r="BP1219" s="36"/>
      <c r="BQ1219" s="36"/>
      <c r="BR1219" s="36"/>
    </row>
    <row r="1220" spans="2:70" ht="15" customHeight="1">
      <c r="B1220" s="48">
        <v>1393</v>
      </c>
      <c r="C1220" s="48" t="s">
        <v>1703</v>
      </c>
      <c r="D1220" s="108">
        <v>1181</v>
      </c>
      <c r="E1220" s="109" t="s">
        <v>2508</v>
      </c>
      <c r="F1220" s="109" t="s">
        <v>2509</v>
      </c>
      <c r="G1220" s="109" t="s">
        <v>517</v>
      </c>
      <c r="H1220" s="108" t="s">
        <v>581</v>
      </c>
      <c r="I1220" s="108" t="s">
        <v>2853</v>
      </c>
      <c r="J1220" s="108" t="s">
        <v>2852</v>
      </c>
      <c r="K1220" s="108" t="s">
        <v>2859</v>
      </c>
      <c r="L1220" s="108">
        <v>11</v>
      </c>
      <c r="M1220" s="110" t="s">
        <v>2618</v>
      </c>
      <c r="N1220" s="109" t="s">
        <v>1712</v>
      </c>
      <c r="O1220" s="111"/>
      <c r="P1220" s="111" t="s">
        <v>586</v>
      </c>
      <c r="Q1220" s="111">
        <v>1</v>
      </c>
      <c r="R1220" s="109">
        <v>5</v>
      </c>
      <c r="S1220" s="109"/>
      <c r="T1220" s="109" t="s">
        <v>7</v>
      </c>
      <c r="U1220" s="108">
        <v>1</v>
      </c>
      <c r="V1220" s="109">
        <v>1995</v>
      </c>
      <c r="W1220" s="108">
        <f>IF(Table1[[#This Row],[ExpenditureDetails1]]=2010,1,(2010-Table1[[#This Row],[ExpenditureDetails1]]))</f>
        <v>15</v>
      </c>
      <c r="X1220" s="109">
        <v>0.2</v>
      </c>
      <c r="Y1220" s="174">
        <f>Table1[[#This Row],[ExpenditureDetails3]]*100000</f>
        <v>20000</v>
      </c>
      <c r="Z1220" s="174">
        <f>Table1[[#This Row],[ExpenditureDetails4]]/Table1[[#This Row],[Component detail 4]]</f>
        <v>20000</v>
      </c>
      <c r="AA1220" s="109">
        <v>1</v>
      </c>
      <c r="AB1220" s="109">
        <v>10</v>
      </c>
      <c r="AC1220" s="174">
        <f>IF(ISNUMBER([ExpenditureDetails4]),[ExpenditureDetails4]*HLOOKUP([ExpenditureDetails1],'Currency Conversion'!$A$6:$BE$45,19,FALSE),"No Data")</f>
        <v>46932.301531329984</v>
      </c>
      <c r="AD1220" s="174">
        <f>Table1[[#This Row],[Calculations1]]/exchange_rate_2010</f>
        <v>1026.3853030520195</v>
      </c>
      <c r="AE12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4693.2301531329986</v>
      </c>
      <c r="AF1220" s="174">
        <f>Table1[[#This Row],[Calculations3]]/exchange_rate_2010</f>
        <v>102.63853030520194</v>
      </c>
      <c r="AG1220" s="110" t="s">
        <v>2848</v>
      </c>
      <c r="AH1220" s="53"/>
      <c r="BD1220" s="36"/>
      <c r="BE1220" s="36"/>
      <c r="BF1220" s="36"/>
      <c r="BG1220" s="36"/>
      <c r="BH1220" s="36"/>
      <c r="BI1220" s="36"/>
      <c r="BJ1220" s="36"/>
      <c r="BK1220" s="48"/>
      <c r="BL1220" s="36"/>
      <c r="BM1220" s="36"/>
      <c r="BN1220" s="36"/>
      <c r="BO1220" s="36"/>
      <c r="BP1220" s="36"/>
      <c r="BQ1220" s="36"/>
      <c r="BR1220" s="36"/>
    </row>
    <row r="1221" spans="2:70" ht="15" customHeight="1">
      <c r="B1221" s="48">
        <v>1394</v>
      </c>
      <c r="C1221" s="48" t="s">
        <v>1703</v>
      </c>
      <c r="D1221" s="108">
        <v>1181</v>
      </c>
      <c r="E1221" s="109" t="s">
        <v>2508</v>
      </c>
      <c r="F1221" s="109" t="s">
        <v>2509</v>
      </c>
      <c r="G1221" s="109" t="s">
        <v>517</v>
      </c>
      <c r="H1221" s="108" t="s">
        <v>581</v>
      </c>
      <c r="I1221" s="108" t="s">
        <v>2853</v>
      </c>
      <c r="J1221" s="108" t="s">
        <v>2852</v>
      </c>
      <c r="K1221" s="108" t="s">
        <v>2859</v>
      </c>
      <c r="L1221" s="108">
        <v>11</v>
      </c>
      <c r="M1221" s="110" t="s">
        <v>2618</v>
      </c>
      <c r="N1221" s="111" t="s">
        <v>364</v>
      </c>
      <c r="O1221" s="111" t="s">
        <v>2465</v>
      </c>
      <c r="P1221" s="111" t="s">
        <v>587</v>
      </c>
      <c r="Q1221" s="111">
        <v>1</v>
      </c>
      <c r="R1221" s="109"/>
      <c r="S1221" s="109"/>
      <c r="T1221" s="109" t="s">
        <v>7</v>
      </c>
      <c r="U1221" s="108">
        <v>1</v>
      </c>
      <c r="V1221" s="109">
        <v>1999</v>
      </c>
      <c r="W1221" s="108">
        <f>IF(Table1[[#This Row],[ExpenditureDetails1]]=2010,1,(2010-Table1[[#This Row],[ExpenditureDetails1]]))</f>
        <v>11</v>
      </c>
      <c r="X1221" s="109">
        <v>8.75</v>
      </c>
      <c r="Y1221" s="174">
        <f>Table1[[#This Row],[ExpenditureDetails3]]*100000</f>
        <v>875000</v>
      </c>
      <c r="Z1221" s="174">
        <f>Table1[[#This Row],[ExpenditureDetails4]]/Table1[[#This Row],[Component detail 4]]</f>
        <v>875000</v>
      </c>
      <c r="AA1221" s="109">
        <v>1</v>
      </c>
      <c r="AB1221" s="109">
        <v>20</v>
      </c>
      <c r="AC1221" s="174">
        <f>IF(ISNUMBER([ExpenditureDetails4]),[ExpenditureDetails4]*HLOOKUP([ExpenditureDetails1],'Currency Conversion'!$A$6:$BE$45,19,FALSE),"No Data")</f>
        <v>1522628.2323622529</v>
      </c>
      <c r="AD1221" s="174">
        <f>Table1[[#This Row],[Calculations1]]/exchange_rate_2010</f>
        <v>33299.09654367646</v>
      </c>
      <c r="AE12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76131.411618112645</v>
      </c>
      <c r="AF1221" s="174">
        <f>Table1[[#This Row],[Calculations3]]/exchange_rate_2010</f>
        <v>1664.9548271838228</v>
      </c>
      <c r="AG1221" s="110" t="s">
        <v>2848</v>
      </c>
      <c r="AH1221" s="53"/>
      <c r="BD1221" s="36"/>
      <c r="BE1221" s="36"/>
      <c r="BF1221" s="36"/>
      <c r="BG1221" s="36"/>
      <c r="BH1221" s="36"/>
      <c r="BI1221" s="36"/>
      <c r="BJ1221" s="36"/>
      <c r="BK1221" s="48"/>
      <c r="BL1221" s="36"/>
      <c r="BM1221" s="36"/>
      <c r="BN1221" s="36"/>
      <c r="BO1221" s="36"/>
      <c r="BP1221" s="36"/>
      <c r="BQ1221" s="36"/>
      <c r="BR1221" s="36"/>
    </row>
    <row r="1222" spans="2:70" ht="15" customHeight="1">
      <c r="B1222" s="48">
        <v>1395</v>
      </c>
      <c r="C1222" s="48" t="s">
        <v>1703</v>
      </c>
      <c r="D1222" s="108">
        <v>1181</v>
      </c>
      <c r="E1222" s="109" t="s">
        <v>2508</v>
      </c>
      <c r="F1222" s="109" t="s">
        <v>2509</v>
      </c>
      <c r="G1222" s="109" t="s">
        <v>517</v>
      </c>
      <c r="H1222" s="108" t="s">
        <v>581</v>
      </c>
      <c r="I1222" s="108" t="s">
        <v>2853</v>
      </c>
      <c r="J1222" s="108" t="s">
        <v>2852</v>
      </c>
      <c r="K1222" s="108" t="s">
        <v>2859</v>
      </c>
      <c r="L1222" s="108">
        <v>11</v>
      </c>
      <c r="M1222" s="110" t="s">
        <v>2618</v>
      </c>
      <c r="N1222" s="111" t="s">
        <v>364</v>
      </c>
      <c r="O1222" s="111" t="s">
        <v>2465</v>
      </c>
      <c r="P1222" s="111" t="s">
        <v>587</v>
      </c>
      <c r="Q1222" s="111">
        <v>1</v>
      </c>
      <c r="R1222" s="109"/>
      <c r="S1222" s="109"/>
      <c r="T1222" s="109" t="s">
        <v>7</v>
      </c>
      <c r="U1222" s="108">
        <v>1</v>
      </c>
      <c r="V1222" s="109">
        <v>1999</v>
      </c>
      <c r="W1222" s="108">
        <f>IF(Table1[[#This Row],[ExpenditureDetails1]]=2010,1,(2010-Table1[[#This Row],[ExpenditureDetails1]]))</f>
        <v>11</v>
      </c>
      <c r="X1222" s="109">
        <v>6</v>
      </c>
      <c r="Y1222" s="174">
        <f>Table1[[#This Row],[ExpenditureDetails3]]*100000</f>
        <v>600000</v>
      </c>
      <c r="Z1222" s="174">
        <f>Table1[[#This Row],[ExpenditureDetails4]]/Table1[[#This Row],[Component detail 4]]</f>
        <v>600000</v>
      </c>
      <c r="AA1222" s="109">
        <v>1</v>
      </c>
      <c r="AB1222" s="109">
        <v>20</v>
      </c>
      <c r="AC1222" s="174">
        <f>IF(ISNUMBER([ExpenditureDetails4]),[ExpenditureDetails4]*HLOOKUP([ExpenditureDetails1],'Currency Conversion'!$A$6:$BE$45,19,FALSE),"No Data")</f>
        <v>1044087.9307626876</v>
      </c>
      <c r="AD1222" s="174">
        <f>Table1[[#This Row],[Calculations1]]/exchange_rate_2010</f>
        <v>22833.666201378139</v>
      </c>
      <c r="AE12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52204.396538134381</v>
      </c>
      <c r="AF1222" s="174">
        <f>Table1[[#This Row],[Calculations3]]/exchange_rate_2010</f>
        <v>1141.6833100689071</v>
      </c>
      <c r="AG1222" s="110" t="s">
        <v>2848</v>
      </c>
      <c r="AH1222" s="53"/>
      <c r="BD1222" s="36"/>
      <c r="BE1222" s="36"/>
      <c r="BF1222" s="36"/>
      <c r="BG1222" s="36"/>
      <c r="BH1222" s="36"/>
      <c r="BI1222" s="36"/>
      <c r="BJ1222" s="36"/>
      <c r="BK1222" s="48"/>
      <c r="BL1222" s="36"/>
      <c r="BM1222" s="36"/>
      <c r="BN1222" s="36"/>
      <c r="BO1222" s="36"/>
      <c r="BP1222" s="36"/>
      <c r="BQ1222" s="36"/>
      <c r="BR1222" s="36"/>
    </row>
    <row r="1223" spans="2:70" ht="15" customHeight="1">
      <c r="B1223" s="48">
        <v>1396</v>
      </c>
      <c r="C1223" s="48" t="s">
        <v>1703</v>
      </c>
      <c r="D1223" s="108">
        <v>1181</v>
      </c>
      <c r="E1223" s="109" t="s">
        <v>2508</v>
      </c>
      <c r="F1223" s="109" t="s">
        <v>2509</v>
      </c>
      <c r="G1223" s="109" t="s">
        <v>517</v>
      </c>
      <c r="H1223" s="108" t="s">
        <v>581</v>
      </c>
      <c r="I1223" s="108" t="s">
        <v>2853</v>
      </c>
      <c r="J1223" s="108" t="s">
        <v>2852</v>
      </c>
      <c r="K1223" s="108" t="s">
        <v>2859</v>
      </c>
      <c r="L1223" s="108">
        <v>11</v>
      </c>
      <c r="M1223" s="110" t="s">
        <v>2618</v>
      </c>
      <c r="N1223" s="111" t="s">
        <v>364</v>
      </c>
      <c r="O1223" s="111" t="s">
        <v>2467</v>
      </c>
      <c r="P1223" s="111" t="s">
        <v>332</v>
      </c>
      <c r="Q1223" s="111">
        <v>1</v>
      </c>
      <c r="R1223" s="109"/>
      <c r="S1223" s="109"/>
      <c r="T1223" s="109" t="s">
        <v>7</v>
      </c>
      <c r="U1223" s="108">
        <v>1</v>
      </c>
      <c r="V1223" s="109">
        <v>1999</v>
      </c>
      <c r="W1223" s="108">
        <f>IF(Table1[[#This Row],[ExpenditureDetails1]]=2010,1,(2010-Table1[[#This Row],[ExpenditureDetails1]]))</f>
        <v>11</v>
      </c>
      <c r="X1223" s="109">
        <v>0.21</v>
      </c>
      <c r="Y1223" s="174">
        <f>Table1[[#This Row],[ExpenditureDetails3]]*100000</f>
        <v>21000</v>
      </c>
      <c r="Z1223" s="174">
        <f>Table1[[#This Row],[ExpenditureDetails4]]/Table1[[#This Row],[Component detail 4]]</f>
        <v>21000</v>
      </c>
      <c r="AA1223" s="109">
        <v>1</v>
      </c>
      <c r="AB1223" s="109">
        <v>10</v>
      </c>
      <c r="AC1223" s="174">
        <f>IF(ISNUMBER([ExpenditureDetails4]),[ExpenditureDetails4]*HLOOKUP([ExpenditureDetails1],'Currency Conversion'!$A$6:$BE$45,19,FALSE),"No Data")</f>
        <v>36543.077576694064</v>
      </c>
      <c r="AD1223" s="174">
        <f>Table1[[#This Row],[Calculations1]]/exchange_rate_2010</f>
        <v>799.17831704823482</v>
      </c>
      <c r="AE12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3654.3077576694063</v>
      </c>
      <c r="AF1223" s="174">
        <f>Table1[[#This Row],[Calculations3]]/exchange_rate_2010</f>
        <v>79.917831704823485</v>
      </c>
      <c r="AG1223" s="110" t="s">
        <v>2848</v>
      </c>
      <c r="AH1223" s="53"/>
      <c r="BD1223" s="36"/>
      <c r="BE1223" s="36"/>
      <c r="BF1223" s="36"/>
      <c r="BG1223" s="36"/>
      <c r="BH1223" s="36"/>
      <c r="BI1223" s="36"/>
      <c r="BJ1223" s="36"/>
      <c r="BK1223" s="48"/>
      <c r="BL1223" s="36"/>
      <c r="BM1223" s="36"/>
      <c r="BN1223" s="36"/>
      <c r="BO1223" s="36"/>
      <c r="BP1223" s="36"/>
      <c r="BQ1223" s="36"/>
      <c r="BR1223" s="36"/>
    </row>
    <row r="1224" spans="2:70" ht="15" customHeight="1">
      <c r="B1224" s="48">
        <v>1397</v>
      </c>
      <c r="C1224" s="48" t="s">
        <v>1703</v>
      </c>
      <c r="D1224" s="108">
        <v>1181</v>
      </c>
      <c r="E1224" s="109" t="s">
        <v>2508</v>
      </c>
      <c r="F1224" s="109" t="s">
        <v>2509</v>
      </c>
      <c r="G1224" s="109" t="s">
        <v>517</v>
      </c>
      <c r="H1224" s="108" t="s">
        <v>581</v>
      </c>
      <c r="I1224" s="108" t="s">
        <v>2853</v>
      </c>
      <c r="J1224" s="108" t="s">
        <v>2852</v>
      </c>
      <c r="K1224" s="108" t="s">
        <v>2859</v>
      </c>
      <c r="L1224" s="108">
        <v>11</v>
      </c>
      <c r="M1224" s="110" t="s">
        <v>2618</v>
      </c>
      <c r="N1224" s="111" t="s">
        <v>364</v>
      </c>
      <c r="O1224" s="111" t="s">
        <v>2467</v>
      </c>
      <c r="P1224" s="111" t="s">
        <v>332</v>
      </c>
      <c r="Q1224" s="111">
        <v>1</v>
      </c>
      <c r="R1224" s="109"/>
      <c r="S1224" s="109"/>
      <c r="T1224" s="109" t="s">
        <v>7</v>
      </c>
      <c r="U1224" s="108">
        <v>1</v>
      </c>
      <c r="V1224" s="109">
        <v>1999</v>
      </c>
      <c r="W1224" s="108">
        <f>IF(Table1[[#This Row],[ExpenditureDetails1]]=2010,1,(2010-Table1[[#This Row],[ExpenditureDetails1]]))</f>
        <v>11</v>
      </c>
      <c r="X1224" s="109">
        <v>2.5000000000000001E-2</v>
      </c>
      <c r="Y1224" s="174">
        <f>Table1[[#This Row],[ExpenditureDetails3]]*100000</f>
        <v>2500</v>
      </c>
      <c r="Z1224" s="174">
        <f>Table1[[#This Row],[ExpenditureDetails4]]/Table1[[#This Row],[Component detail 4]]</f>
        <v>2500</v>
      </c>
      <c r="AA1224" s="109">
        <v>1</v>
      </c>
      <c r="AB1224" s="109">
        <v>10</v>
      </c>
      <c r="AC1224" s="174">
        <f>IF(ISNUMBER([ExpenditureDetails4]),[ExpenditureDetails4]*HLOOKUP([ExpenditureDetails1],'Currency Conversion'!$A$6:$BE$45,19,FALSE),"No Data")</f>
        <v>4350.366378177865</v>
      </c>
      <c r="AD1224" s="174">
        <f>Table1[[#This Row],[Calculations1]]/exchange_rate_2010</f>
        <v>95.140275839075585</v>
      </c>
      <c r="AE12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435.03663781778653</v>
      </c>
      <c r="AF1224" s="174">
        <f>Table1[[#This Row],[Calculations3]]/exchange_rate_2010</f>
        <v>9.5140275839075592</v>
      </c>
      <c r="AG1224" s="110" t="s">
        <v>2848</v>
      </c>
      <c r="AH1224" s="53"/>
      <c r="BD1224" s="36"/>
      <c r="BE1224" s="36"/>
      <c r="BF1224" s="36"/>
      <c r="BG1224" s="36"/>
      <c r="BH1224" s="36"/>
      <c r="BI1224" s="36"/>
      <c r="BJ1224" s="36"/>
      <c r="BK1224" s="48"/>
      <c r="BL1224" s="36"/>
      <c r="BM1224" s="36"/>
      <c r="BN1224" s="36"/>
      <c r="BO1224" s="36"/>
      <c r="BP1224" s="36"/>
      <c r="BQ1224" s="36"/>
      <c r="BR1224" s="36"/>
    </row>
    <row r="1225" spans="2:70" ht="15" customHeight="1">
      <c r="B1225" s="48">
        <v>1398</v>
      </c>
      <c r="C1225" s="48" t="s">
        <v>1703</v>
      </c>
      <c r="D1225" s="108">
        <v>1181</v>
      </c>
      <c r="E1225" s="109" t="s">
        <v>2508</v>
      </c>
      <c r="F1225" s="109" t="s">
        <v>2509</v>
      </c>
      <c r="G1225" s="109" t="s">
        <v>517</v>
      </c>
      <c r="H1225" s="108" t="s">
        <v>581</v>
      </c>
      <c r="I1225" s="108" t="s">
        <v>2853</v>
      </c>
      <c r="J1225" s="108" t="s">
        <v>2852</v>
      </c>
      <c r="K1225" s="108" t="s">
        <v>2859</v>
      </c>
      <c r="L1225" s="108">
        <v>11</v>
      </c>
      <c r="M1225" s="110" t="s">
        <v>2618</v>
      </c>
      <c r="N1225" s="109" t="s">
        <v>1712</v>
      </c>
      <c r="O1225" s="111"/>
      <c r="P1225" s="111" t="s">
        <v>589</v>
      </c>
      <c r="Q1225" s="111">
        <v>1</v>
      </c>
      <c r="R1225" s="109">
        <v>5</v>
      </c>
      <c r="S1225" s="109"/>
      <c r="T1225" s="109" t="s">
        <v>7</v>
      </c>
      <c r="U1225" s="108">
        <v>1</v>
      </c>
      <c r="V1225" s="109">
        <v>2000</v>
      </c>
      <c r="W1225" s="108">
        <f>IF(Table1[[#This Row],[ExpenditureDetails1]]=2010,1,(2010-Table1[[#This Row],[ExpenditureDetails1]]))</f>
        <v>10</v>
      </c>
      <c r="X1225" s="109">
        <v>0.37</v>
      </c>
      <c r="Y1225" s="174">
        <f>Table1[[#This Row],[ExpenditureDetails3]]*100000</f>
        <v>37000</v>
      </c>
      <c r="Z1225" s="174">
        <f>Table1[[#This Row],[ExpenditureDetails4]]/Table1[[#This Row],[Component detail 4]]</f>
        <v>37000</v>
      </c>
      <c r="AA1225" s="109">
        <v>1</v>
      </c>
      <c r="AB1225" s="109">
        <v>10</v>
      </c>
      <c r="AC1225" s="174">
        <f>IF(ISNUMBER([ExpenditureDetails4]),[ExpenditureDetails4]*HLOOKUP([ExpenditureDetails1],'Currency Conversion'!$A$6:$BE$45,19,FALSE),"No Data")</f>
        <v>62028.091464765675</v>
      </c>
      <c r="AD1225" s="174">
        <f>Table1[[#This Row],[Calculations1]]/exchange_rate_2010</f>
        <v>1356.5224670113837</v>
      </c>
      <c r="AE12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6202.8091464765675</v>
      </c>
      <c r="AF1225" s="174">
        <f>Table1[[#This Row],[Calculations3]]/exchange_rate_2010</f>
        <v>135.65224670113838</v>
      </c>
      <c r="AG1225" s="110" t="s">
        <v>2848</v>
      </c>
      <c r="AH1225" s="53"/>
      <c r="BD1225" s="36"/>
      <c r="BE1225" s="36"/>
      <c r="BF1225" s="36"/>
      <c r="BG1225" s="36"/>
      <c r="BH1225" s="36"/>
      <c r="BI1225" s="36"/>
      <c r="BJ1225" s="36"/>
      <c r="BK1225" s="48"/>
      <c r="BL1225" s="36"/>
      <c r="BM1225" s="36"/>
      <c r="BN1225" s="36"/>
      <c r="BO1225" s="36"/>
      <c r="BP1225" s="36"/>
      <c r="BQ1225" s="36"/>
      <c r="BR1225" s="36"/>
    </row>
    <row r="1226" spans="2:70" ht="15" customHeight="1">
      <c r="B1226" s="48">
        <v>1399</v>
      </c>
      <c r="C1226" s="48" t="s">
        <v>1703</v>
      </c>
      <c r="D1226" s="108">
        <v>1181</v>
      </c>
      <c r="E1226" s="109" t="s">
        <v>2508</v>
      </c>
      <c r="F1226" s="109" t="s">
        <v>2509</v>
      </c>
      <c r="G1226" s="109" t="s">
        <v>517</v>
      </c>
      <c r="H1226" s="108" t="s">
        <v>581</v>
      </c>
      <c r="I1226" s="108" t="s">
        <v>2853</v>
      </c>
      <c r="J1226" s="108" t="s">
        <v>2852</v>
      </c>
      <c r="K1226" s="108" t="s">
        <v>2859</v>
      </c>
      <c r="L1226" s="108">
        <v>11</v>
      </c>
      <c r="M1226" s="110" t="s">
        <v>2618</v>
      </c>
      <c r="N1226" s="109" t="s">
        <v>1712</v>
      </c>
      <c r="O1226" s="111"/>
      <c r="P1226" s="111" t="s">
        <v>590</v>
      </c>
      <c r="Q1226" s="111">
        <v>1</v>
      </c>
      <c r="R1226" s="109">
        <v>5</v>
      </c>
      <c r="S1226" s="109"/>
      <c r="T1226" s="109" t="s">
        <v>7</v>
      </c>
      <c r="U1226" s="108">
        <v>1</v>
      </c>
      <c r="V1226" s="109">
        <v>2000</v>
      </c>
      <c r="W1226" s="108">
        <f>IF(Table1[[#This Row],[ExpenditureDetails1]]=2010,1,(2010-Table1[[#This Row],[ExpenditureDetails1]]))</f>
        <v>10</v>
      </c>
      <c r="X1226" s="109">
        <v>0.2</v>
      </c>
      <c r="Y1226" s="174">
        <f>Table1[[#This Row],[ExpenditureDetails3]]*100000</f>
        <v>20000</v>
      </c>
      <c r="Z1226" s="174">
        <f>Table1[[#This Row],[ExpenditureDetails4]]/Table1[[#This Row],[Component detail 4]]</f>
        <v>20000</v>
      </c>
      <c r="AA1226" s="109">
        <v>1</v>
      </c>
      <c r="AB1226" s="109">
        <v>10</v>
      </c>
      <c r="AC1226" s="174">
        <f>IF(ISNUMBER([ExpenditureDetails4]),[ExpenditureDetails4]*HLOOKUP([ExpenditureDetails1],'Currency Conversion'!$A$6:$BE$45,19,FALSE),"No Data")</f>
        <v>33528.698089062527</v>
      </c>
      <c r="AD1226" s="174">
        <f>Table1[[#This Row],[Calculations1]]/exchange_rate_2010</f>
        <v>733.25538757372101</v>
      </c>
      <c r="AE12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3352.8698089062527</v>
      </c>
      <c r="AF1226" s="174">
        <f>Table1[[#This Row],[Calculations3]]/exchange_rate_2010</f>
        <v>73.325538757372101</v>
      </c>
      <c r="AG1226" s="110" t="s">
        <v>2848</v>
      </c>
      <c r="AH1226" s="53"/>
      <c r="BD1226" s="36"/>
      <c r="BE1226" s="36"/>
      <c r="BF1226" s="36"/>
      <c r="BG1226" s="36"/>
      <c r="BH1226" s="36"/>
      <c r="BI1226" s="36"/>
      <c r="BJ1226" s="36"/>
      <c r="BK1226" s="48"/>
      <c r="BL1226" s="36"/>
      <c r="BM1226" s="36"/>
      <c r="BN1226" s="36"/>
      <c r="BO1226" s="36"/>
      <c r="BP1226" s="36"/>
      <c r="BQ1226" s="36"/>
      <c r="BR1226" s="36"/>
    </row>
    <row r="1227" spans="2:70" ht="15" customHeight="1">
      <c r="B1227" s="48">
        <v>1400</v>
      </c>
      <c r="C1227" s="48" t="s">
        <v>1703</v>
      </c>
      <c r="D1227" s="108">
        <v>1181</v>
      </c>
      <c r="E1227" s="109" t="s">
        <v>2508</v>
      </c>
      <c r="F1227" s="109" t="s">
        <v>2509</v>
      </c>
      <c r="G1227" s="109" t="s">
        <v>517</v>
      </c>
      <c r="H1227" s="108" t="s">
        <v>581</v>
      </c>
      <c r="I1227" s="108" t="s">
        <v>2853</v>
      </c>
      <c r="J1227" s="108" t="s">
        <v>2852</v>
      </c>
      <c r="K1227" s="108" t="s">
        <v>2859</v>
      </c>
      <c r="L1227" s="108">
        <v>11</v>
      </c>
      <c r="M1227" s="110" t="s">
        <v>2618</v>
      </c>
      <c r="N1227" s="109" t="s">
        <v>1712</v>
      </c>
      <c r="O1227" s="111"/>
      <c r="P1227" s="111" t="s">
        <v>591</v>
      </c>
      <c r="Q1227" s="111">
        <v>1</v>
      </c>
      <c r="R1227" s="109">
        <v>5</v>
      </c>
      <c r="S1227" s="109"/>
      <c r="T1227" s="109" t="s">
        <v>7</v>
      </c>
      <c r="U1227" s="108">
        <v>1</v>
      </c>
      <c r="V1227" s="109">
        <v>2001</v>
      </c>
      <c r="W1227" s="108">
        <f>IF(Table1[[#This Row],[ExpenditureDetails1]]=2010,1,(2010-Table1[[#This Row],[ExpenditureDetails1]]))</f>
        <v>9</v>
      </c>
      <c r="X1227" s="109">
        <v>0.36</v>
      </c>
      <c r="Y1227" s="174">
        <f>Table1[[#This Row],[ExpenditureDetails3]]*100000</f>
        <v>36000</v>
      </c>
      <c r="Z1227" s="174">
        <f>Table1[[#This Row],[ExpenditureDetails4]]/Table1[[#This Row],[Component detail 4]]</f>
        <v>36000</v>
      </c>
      <c r="AA1227" s="109">
        <v>1</v>
      </c>
      <c r="AB1227" s="109">
        <v>10</v>
      </c>
      <c r="AC1227" s="174">
        <f>IF(ISNUMBER([ExpenditureDetails4]),[ExpenditureDetails4]*HLOOKUP([ExpenditureDetails1],'Currency Conversion'!$A$6:$BE$45,19,FALSE),"No Data")</f>
        <v>58296.102529685064</v>
      </c>
      <c r="AD1227" s="174">
        <f>Table1[[#This Row],[Calculations1]]/exchange_rate_2010</f>
        <v>1274.9057878983331</v>
      </c>
      <c r="AE12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5829.6102529685068</v>
      </c>
      <c r="AF1227" s="174">
        <f>Table1[[#This Row],[Calculations3]]/exchange_rate_2010</f>
        <v>127.49057878983332</v>
      </c>
      <c r="AG1227" s="110" t="s">
        <v>2848</v>
      </c>
      <c r="AH1227" s="53"/>
      <c r="BD1227" s="36"/>
      <c r="BE1227" s="36"/>
      <c r="BF1227" s="36"/>
      <c r="BG1227" s="36"/>
      <c r="BH1227" s="36"/>
      <c r="BI1227" s="36"/>
      <c r="BJ1227" s="36"/>
      <c r="BK1227" s="48"/>
      <c r="BL1227" s="36"/>
      <c r="BM1227" s="36"/>
      <c r="BN1227" s="36"/>
      <c r="BO1227" s="36"/>
      <c r="BP1227" s="36"/>
      <c r="BQ1227" s="36"/>
      <c r="BR1227" s="36"/>
    </row>
    <row r="1228" spans="2:70" ht="15" customHeight="1">
      <c r="B1228" s="48">
        <v>1401</v>
      </c>
      <c r="C1228" s="48" t="s">
        <v>1703</v>
      </c>
      <c r="D1228" s="108">
        <v>1181</v>
      </c>
      <c r="E1228" s="109" t="s">
        <v>2508</v>
      </c>
      <c r="F1228" s="109" t="s">
        <v>2509</v>
      </c>
      <c r="G1228" s="109" t="s">
        <v>517</v>
      </c>
      <c r="H1228" s="108" t="s">
        <v>581</v>
      </c>
      <c r="I1228" s="108" t="s">
        <v>2853</v>
      </c>
      <c r="J1228" s="108" t="s">
        <v>2852</v>
      </c>
      <c r="K1228" s="108" t="s">
        <v>2859</v>
      </c>
      <c r="L1228" s="108">
        <v>11</v>
      </c>
      <c r="M1228" s="110" t="s">
        <v>2618</v>
      </c>
      <c r="N1228" s="109" t="s">
        <v>1712</v>
      </c>
      <c r="O1228" s="111"/>
      <c r="P1228" s="111" t="s">
        <v>593</v>
      </c>
      <c r="Q1228" s="111">
        <v>1</v>
      </c>
      <c r="R1228" s="109">
        <v>5</v>
      </c>
      <c r="S1228" s="109"/>
      <c r="T1228" s="109" t="s">
        <v>7</v>
      </c>
      <c r="U1228" s="108">
        <v>1</v>
      </c>
      <c r="V1228" s="109">
        <v>2004</v>
      </c>
      <c r="W1228" s="108">
        <f>IF(Table1[[#This Row],[ExpenditureDetails1]]=2010,1,(2010-Table1[[#This Row],[ExpenditureDetails1]]))</f>
        <v>6</v>
      </c>
      <c r="X1228" s="109">
        <v>0.35</v>
      </c>
      <c r="Y1228" s="174">
        <f>Table1[[#This Row],[ExpenditureDetails3]]*100000</f>
        <v>35000</v>
      </c>
      <c r="Z1228" s="174">
        <f>Table1[[#This Row],[ExpenditureDetails4]]/Table1[[#This Row],[Component detail 4]]</f>
        <v>35000</v>
      </c>
      <c r="AA1228" s="109">
        <v>1</v>
      </c>
      <c r="AB1228" s="109">
        <v>10</v>
      </c>
      <c r="AC1228" s="174">
        <f>IF(ISNUMBER([ExpenditureDetails4]),[ExpenditureDetails4]*HLOOKUP([ExpenditureDetails1],'Currency Conversion'!$A$6:$BE$45,19,FALSE),"No Data")</f>
        <v>51179.671533303452</v>
      </c>
      <c r="AD1228" s="174">
        <f>Table1[[#This Row],[Calculations1]]/exchange_rate_2010</f>
        <v>1119.2731011017149</v>
      </c>
      <c r="AE12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1228" s="174">
        <f>Table1[[#This Row],[Calculations3]]/exchange_rate_2010</f>
        <v>111.92731011017149</v>
      </c>
      <c r="AG1228" s="110" t="s">
        <v>2848</v>
      </c>
      <c r="AH1228" s="53"/>
      <c r="BD1228" s="36"/>
      <c r="BE1228" s="36"/>
      <c r="BF1228" s="36"/>
      <c r="BG1228" s="36"/>
      <c r="BH1228" s="36"/>
      <c r="BI1228" s="36"/>
      <c r="BJ1228" s="36"/>
      <c r="BK1228" s="48"/>
      <c r="BL1228" s="36"/>
      <c r="BM1228" s="36"/>
      <c r="BN1228" s="36"/>
      <c r="BO1228" s="36"/>
      <c r="BP1228" s="36"/>
      <c r="BQ1228" s="36"/>
      <c r="BR1228" s="36"/>
    </row>
    <row r="1229" spans="2:70" ht="15" customHeight="1">
      <c r="B1229" s="48">
        <v>1402</v>
      </c>
      <c r="C1229" s="48" t="s">
        <v>1703</v>
      </c>
      <c r="D1229" s="108">
        <v>1181</v>
      </c>
      <c r="E1229" s="109" t="s">
        <v>2508</v>
      </c>
      <c r="F1229" s="109" t="s">
        <v>2509</v>
      </c>
      <c r="G1229" s="109" t="s">
        <v>517</v>
      </c>
      <c r="H1229" s="108" t="s">
        <v>581</v>
      </c>
      <c r="I1229" s="108" t="s">
        <v>2853</v>
      </c>
      <c r="J1229" s="108" t="s">
        <v>2852</v>
      </c>
      <c r="K1229" s="108" t="s">
        <v>2859</v>
      </c>
      <c r="L1229" s="108">
        <v>11</v>
      </c>
      <c r="M1229" s="110" t="s">
        <v>2618</v>
      </c>
      <c r="N1229" s="111" t="s">
        <v>1729</v>
      </c>
      <c r="O1229" s="111" t="s">
        <v>1718</v>
      </c>
      <c r="P1229" s="111" t="s">
        <v>594</v>
      </c>
      <c r="Q1229" s="109">
        <v>16</v>
      </c>
      <c r="R1229" s="109"/>
      <c r="S1229" s="109"/>
      <c r="T1229" s="109" t="s">
        <v>7</v>
      </c>
      <c r="U1229" s="108">
        <v>1</v>
      </c>
      <c r="V1229" s="109">
        <v>2009</v>
      </c>
      <c r="W1229" s="108">
        <f>IF(Table1[[#This Row],[ExpenditureDetails1]]=2010,1,(2010-Table1[[#This Row],[ExpenditureDetails1]]))</f>
        <v>1</v>
      </c>
      <c r="X1229" s="109">
        <v>0.64</v>
      </c>
      <c r="Y1229" s="174">
        <f>Table1[[#This Row],[ExpenditureDetails3]]*100000</f>
        <v>64000</v>
      </c>
      <c r="Z1229" s="174">
        <f>Table1[[#This Row],[ExpenditureDetails4]]/Table1[[#This Row],[Component detail 4]]</f>
        <v>4000</v>
      </c>
      <c r="AA1229" s="109">
        <v>1</v>
      </c>
      <c r="AB1229" s="109">
        <v>10</v>
      </c>
      <c r="AC1229" s="174">
        <f>IF(ISNUMBER([ExpenditureDetails4]),[ExpenditureDetails4]*HLOOKUP([ExpenditureDetails1],'Currency Conversion'!$A$6:$BE$45,19,FALSE),"No Data")</f>
        <v>68826.639993832156</v>
      </c>
      <c r="AD1229" s="174">
        <f>Table1[[#This Row],[Calculations1]]/exchange_rate_2010</f>
        <v>1505.2032276951868</v>
      </c>
      <c r="AE12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6882.6639993832159</v>
      </c>
      <c r="AF1229" s="174">
        <f>Table1[[#This Row],[Calculations3]]/exchange_rate_2010</f>
        <v>150.52032276951869</v>
      </c>
      <c r="AG1229" s="110" t="s">
        <v>2848</v>
      </c>
      <c r="AH1229" s="53"/>
      <c r="BD1229" s="36"/>
      <c r="BE1229" s="36"/>
      <c r="BF1229" s="36"/>
      <c r="BG1229" s="36"/>
      <c r="BH1229" s="36"/>
      <c r="BI1229" s="36"/>
      <c r="BJ1229" s="36"/>
      <c r="BK1229" s="48"/>
      <c r="BL1229" s="36"/>
      <c r="BM1229" s="36"/>
      <c r="BN1229" s="36"/>
      <c r="BO1229" s="36"/>
      <c r="BP1229" s="36"/>
      <c r="BQ1229" s="36"/>
      <c r="BR1229" s="36"/>
    </row>
    <row r="1230" spans="2:70" ht="15" customHeight="1">
      <c r="B1230" s="48">
        <v>1403</v>
      </c>
      <c r="C1230" s="48" t="s">
        <v>1703</v>
      </c>
      <c r="D1230" s="108">
        <v>1181</v>
      </c>
      <c r="E1230" s="109" t="s">
        <v>2508</v>
      </c>
      <c r="F1230" s="109" t="s">
        <v>2509</v>
      </c>
      <c r="G1230" s="109" t="s">
        <v>517</v>
      </c>
      <c r="H1230" s="108" t="s">
        <v>581</v>
      </c>
      <c r="I1230" s="108" t="s">
        <v>2853</v>
      </c>
      <c r="J1230" s="108" t="s">
        <v>2852</v>
      </c>
      <c r="K1230" s="108" t="s">
        <v>2859</v>
      </c>
      <c r="L1230" s="108">
        <v>11</v>
      </c>
      <c r="M1230" s="110" t="s">
        <v>2618</v>
      </c>
      <c r="N1230" s="111" t="s">
        <v>1729</v>
      </c>
      <c r="O1230" s="111" t="s">
        <v>210</v>
      </c>
      <c r="P1230" s="111" t="s">
        <v>2437</v>
      </c>
      <c r="Q1230" s="111">
        <v>1</v>
      </c>
      <c r="R1230" s="109"/>
      <c r="S1230" s="109"/>
      <c r="T1230" s="109" t="s">
        <v>7</v>
      </c>
      <c r="U1230" s="108">
        <v>1</v>
      </c>
      <c r="V1230" s="109">
        <v>2009</v>
      </c>
      <c r="W1230" s="108">
        <f>IF(Table1[[#This Row],[ExpenditureDetails1]]=2010,1,(2010-Table1[[#This Row],[ExpenditureDetails1]]))</f>
        <v>1</v>
      </c>
      <c r="X1230" s="109">
        <v>0.32100000000000001</v>
      </c>
      <c r="Y1230" s="174">
        <f>Table1[[#This Row],[ExpenditureDetails3]]*100000</f>
        <v>32100</v>
      </c>
      <c r="Z1230" s="174">
        <f>Table1[[#This Row],[ExpenditureDetails4]]/Table1[[#This Row],[Component detail 4]]</f>
        <v>32100</v>
      </c>
      <c r="AA1230" s="109">
        <v>1</v>
      </c>
      <c r="AB1230" s="109">
        <v>10</v>
      </c>
      <c r="AC1230" s="174">
        <f>IF(ISNUMBER([ExpenditureDetails4]),[ExpenditureDetails4]*HLOOKUP([ExpenditureDetails1],'Currency Conversion'!$A$6:$BE$45,19,FALSE),"No Data")</f>
        <v>34520.861621906442</v>
      </c>
      <c r="AD1230" s="174">
        <f>Table1[[#This Row],[Calculations1]]/exchange_rate_2010</f>
        <v>754.95349389086721</v>
      </c>
      <c r="AE12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1230" s="174">
        <f>Table1[[#This Row],[Calculations3]]/exchange_rate_2010</f>
        <v>75.495349389086726</v>
      </c>
      <c r="AG1230" s="110" t="s">
        <v>2848</v>
      </c>
      <c r="AH1230" s="53"/>
      <c r="BD1230" s="36"/>
      <c r="BE1230" s="36"/>
      <c r="BF1230" s="36"/>
      <c r="BG1230" s="36"/>
      <c r="BH1230" s="36"/>
      <c r="BI1230" s="36"/>
      <c r="BJ1230" s="36"/>
      <c r="BK1230" s="48"/>
      <c r="BL1230" s="36"/>
      <c r="BM1230" s="36"/>
      <c r="BN1230" s="36"/>
      <c r="BO1230" s="36"/>
      <c r="BP1230" s="36"/>
      <c r="BQ1230" s="36"/>
      <c r="BR1230" s="36"/>
    </row>
    <row r="1231" spans="2:70" ht="15" customHeight="1">
      <c r="B1231" s="48">
        <v>1404</v>
      </c>
      <c r="C1231" s="48" t="s">
        <v>1703</v>
      </c>
      <c r="D1231" s="108">
        <v>1181</v>
      </c>
      <c r="E1231" s="109" t="s">
        <v>2508</v>
      </c>
      <c r="F1231" s="109" t="s">
        <v>2509</v>
      </c>
      <c r="G1231" s="109" t="s">
        <v>517</v>
      </c>
      <c r="H1231" s="108" t="s">
        <v>581</v>
      </c>
      <c r="I1231" s="108" t="s">
        <v>2853</v>
      </c>
      <c r="J1231" s="108" t="s">
        <v>2852</v>
      </c>
      <c r="K1231" s="108" t="s">
        <v>2859</v>
      </c>
      <c r="L1231" s="108">
        <v>11</v>
      </c>
      <c r="M1231" s="110" t="s">
        <v>2618</v>
      </c>
      <c r="N1231" s="111" t="s">
        <v>1729</v>
      </c>
      <c r="O1231" s="111" t="s">
        <v>210</v>
      </c>
      <c r="P1231" s="111" t="s">
        <v>2438</v>
      </c>
      <c r="Q1231" s="111">
        <v>1</v>
      </c>
      <c r="R1231" s="109"/>
      <c r="S1231" s="109"/>
      <c r="T1231" s="109" t="s">
        <v>7</v>
      </c>
      <c r="U1231" s="108">
        <v>1</v>
      </c>
      <c r="V1231" s="109">
        <v>2009</v>
      </c>
      <c r="W1231" s="108">
        <f>IF(Table1[[#This Row],[ExpenditureDetails1]]=2010,1,(2010-Table1[[#This Row],[ExpenditureDetails1]]))</f>
        <v>1</v>
      </c>
      <c r="X1231" s="109">
        <v>0.32100000000000001</v>
      </c>
      <c r="Y1231" s="174">
        <f>Table1[[#This Row],[ExpenditureDetails3]]*100000</f>
        <v>32100</v>
      </c>
      <c r="Z1231" s="174">
        <f>Table1[[#This Row],[ExpenditureDetails4]]/Table1[[#This Row],[Component detail 4]]</f>
        <v>32100</v>
      </c>
      <c r="AA1231" s="109">
        <v>1</v>
      </c>
      <c r="AB1231" s="109">
        <v>10</v>
      </c>
      <c r="AC1231" s="174">
        <f>IF(ISNUMBER([ExpenditureDetails4]),[ExpenditureDetails4]*HLOOKUP([ExpenditureDetails1],'Currency Conversion'!$A$6:$BE$45,19,FALSE),"No Data")</f>
        <v>34520.861621906442</v>
      </c>
      <c r="AD1231" s="174">
        <f>Table1[[#This Row],[Calculations1]]/exchange_rate_2010</f>
        <v>754.95349389086721</v>
      </c>
      <c r="AE12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1231" s="174">
        <f>Table1[[#This Row],[Calculations3]]/exchange_rate_2010</f>
        <v>75.495349389086726</v>
      </c>
      <c r="AG1231" s="110" t="s">
        <v>2848</v>
      </c>
      <c r="AH1231" s="53"/>
      <c r="BD1231" s="36"/>
      <c r="BE1231" s="36"/>
      <c r="BF1231" s="36"/>
      <c r="BG1231" s="36"/>
      <c r="BH1231" s="36"/>
      <c r="BI1231" s="36"/>
      <c r="BJ1231" s="36"/>
      <c r="BK1231" s="48"/>
      <c r="BL1231" s="36"/>
      <c r="BM1231" s="36"/>
      <c r="BN1231" s="36"/>
      <c r="BO1231" s="36"/>
      <c r="BP1231" s="36"/>
      <c r="BQ1231" s="36"/>
      <c r="BR1231" s="36"/>
    </row>
    <row r="1232" spans="2:70" ht="15" customHeight="1">
      <c r="B1232" s="48">
        <v>1405</v>
      </c>
      <c r="C1232" s="48" t="s">
        <v>1703</v>
      </c>
      <c r="D1232" s="108">
        <v>1181</v>
      </c>
      <c r="E1232" s="109" t="s">
        <v>2508</v>
      </c>
      <c r="F1232" s="109" t="s">
        <v>2509</v>
      </c>
      <c r="G1232" s="109" t="s">
        <v>517</v>
      </c>
      <c r="H1232" s="108" t="s">
        <v>581</v>
      </c>
      <c r="I1232" s="108" t="s">
        <v>2853</v>
      </c>
      <c r="J1232" s="108" t="s">
        <v>2852</v>
      </c>
      <c r="K1232" s="108" t="s">
        <v>2859</v>
      </c>
      <c r="L1232" s="108">
        <v>11</v>
      </c>
      <c r="M1232" s="110" t="s">
        <v>2618</v>
      </c>
      <c r="N1232" s="111" t="s">
        <v>1729</v>
      </c>
      <c r="O1232" s="111" t="s">
        <v>210</v>
      </c>
      <c r="P1232" s="111" t="s">
        <v>2439</v>
      </c>
      <c r="Q1232" s="111">
        <v>1</v>
      </c>
      <c r="R1232" s="109"/>
      <c r="S1232" s="109"/>
      <c r="T1232" s="109" t="s">
        <v>7</v>
      </c>
      <c r="U1232" s="108">
        <v>1</v>
      </c>
      <c r="V1232" s="109">
        <v>2009</v>
      </c>
      <c r="W1232" s="108">
        <f>IF(Table1[[#This Row],[ExpenditureDetails1]]=2010,1,(2010-Table1[[#This Row],[ExpenditureDetails1]]))</f>
        <v>1</v>
      </c>
      <c r="X1232" s="109">
        <v>0.32100000000000001</v>
      </c>
      <c r="Y1232" s="174">
        <f>Table1[[#This Row],[ExpenditureDetails3]]*100000</f>
        <v>32100</v>
      </c>
      <c r="Z1232" s="174">
        <f>Table1[[#This Row],[ExpenditureDetails4]]/Table1[[#This Row],[Component detail 4]]</f>
        <v>32100</v>
      </c>
      <c r="AA1232" s="109">
        <v>1</v>
      </c>
      <c r="AB1232" s="109">
        <v>10</v>
      </c>
      <c r="AC1232" s="174">
        <f>IF(ISNUMBER([ExpenditureDetails4]),[ExpenditureDetails4]*HLOOKUP([ExpenditureDetails1],'Currency Conversion'!$A$6:$BE$45,19,FALSE),"No Data")</f>
        <v>34520.861621906442</v>
      </c>
      <c r="AD1232" s="174">
        <f>Table1[[#This Row],[Calculations1]]/exchange_rate_2010</f>
        <v>754.95349389086721</v>
      </c>
      <c r="AE12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1232" s="174">
        <f>Table1[[#This Row],[Calculations3]]/exchange_rate_2010</f>
        <v>75.495349389086726</v>
      </c>
      <c r="AG1232" s="110" t="s">
        <v>2848</v>
      </c>
      <c r="AH1232" s="53"/>
      <c r="BD1232" s="36"/>
      <c r="BE1232" s="36"/>
      <c r="BF1232" s="36"/>
      <c r="BG1232" s="36"/>
      <c r="BH1232" s="36"/>
      <c r="BI1232" s="36"/>
      <c r="BJ1232" s="36"/>
      <c r="BK1232" s="48"/>
      <c r="BL1232" s="36"/>
      <c r="BM1232" s="36"/>
      <c r="BN1232" s="36"/>
      <c r="BO1232" s="36"/>
      <c r="BP1232" s="36"/>
      <c r="BQ1232" s="36"/>
      <c r="BR1232" s="36"/>
    </row>
    <row r="1233" spans="2:70" ht="15" customHeight="1">
      <c r="B1233" s="48">
        <v>1406</v>
      </c>
      <c r="C1233" s="48" t="s">
        <v>1703</v>
      </c>
      <c r="D1233" s="108">
        <v>1181</v>
      </c>
      <c r="E1233" s="109" t="s">
        <v>2508</v>
      </c>
      <c r="F1233" s="109" t="s">
        <v>2509</v>
      </c>
      <c r="G1233" s="109" t="s">
        <v>517</v>
      </c>
      <c r="H1233" s="108" t="s">
        <v>581</v>
      </c>
      <c r="I1233" s="108" t="s">
        <v>2853</v>
      </c>
      <c r="J1233" s="108" t="s">
        <v>2852</v>
      </c>
      <c r="K1233" s="108" t="s">
        <v>2859</v>
      </c>
      <c r="L1233" s="108">
        <v>11</v>
      </c>
      <c r="M1233" s="110" t="s">
        <v>2618</v>
      </c>
      <c r="N1233" s="111" t="s">
        <v>1729</v>
      </c>
      <c r="O1233" s="111" t="s">
        <v>210</v>
      </c>
      <c r="P1233" s="111" t="s">
        <v>2440</v>
      </c>
      <c r="Q1233" s="111">
        <v>1</v>
      </c>
      <c r="R1233" s="109"/>
      <c r="S1233" s="109"/>
      <c r="T1233" s="109" t="s">
        <v>7</v>
      </c>
      <c r="U1233" s="108">
        <v>1</v>
      </c>
      <c r="V1233" s="109">
        <v>2009</v>
      </c>
      <c r="W1233" s="108">
        <f>IF(Table1[[#This Row],[ExpenditureDetails1]]=2010,1,(2010-Table1[[#This Row],[ExpenditureDetails1]]))</f>
        <v>1</v>
      </c>
      <c r="X1233" s="109">
        <v>0.32100000000000001</v>
      </c>
      <c r="Y1233" s="174">
        <f>Table1[[#This Row],[ExpenditureDetails3]]*100000</f>
        <v>32100</v>
      </c>
      <c r="Z1233" s="174">
        <f>Table1[[#This Row],[ExpenditureDetails4]]/Table1[[#This Row],[Component detail 4]]</f>
        <v>32100</v>
      </c>
      <c r="AA1233" s="109">
        <v>1</v>
      </c>
      <c r="AB1233" s="109">
        <v>10</v>
      </c>
      <c r="AC1233" s="174">
        <f>IF(ISNUMBER([ExpenditureDetails4]),[ExpenditureDetails4]*HLOOKUP([ExpenditureDetails1],'Currency Conversion'!$A$6:$BE$45,19,FALSE),"No Data")</f>
        <v>34520.861621906442</v>
      </c>
      <c r="AD1233" s="174">
        <f>Table1[[#This Row],[Calculations1]]/exchange_rate_2010</f>
        <v>754.95349389086721</v>
      </c>
      <c r="AE12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1233" s="174">
        <f>Table1[[#This Row],[Calculations3]]/exchange_rate_2010</f>
        <v>75.495349389086726</v>
      </c>
      <c r="AG1233" s="110" t="s">
        <v>2848</v>
      </c>
      <c r="AH1233" s="53"/>
      <c r="BD1233" s="36"/>
      <c r="BE1233" s="36"/>
      <c r="BF1233" s="36"/>
      <c r="BG1233" s="36"/>
      <c r="BH1233" s="36"/>
      <c r="BI1233" s="36"/>
      <c r="BJ1233" s="36"/>
      <c r="BK1233" s="48"/>
      <c r="BL1233" s="36"/>
      <c r="BM1233" s="36"/>
      <c r="BN1233" s="36"/>
      <c r="BO1233" s="36"/>
      <c r="BP1233" s="36"/>
      <c r="BQ1233" s="36"/>
      <c r="BR1233" s="36"/>
    </row>
    <row r="1234" spans="2:70" ht="15" customHeight="1">
      <c r="B1234" s="48">
        <v>1407</v>
      </c>
      <c r="C1234" s="48" t="s">
        <v>1703</v>
      </c>
      <c r="D1234" s="108">
        <v>1181</v>
      </c>
      <c r="E1234" s="109" t="s">
        <v>2508</v>
      </c>
      <c r="F1234" s="109" t="s">
        <v>2509</v>
      </c>
      <c r="G1234" s="109" t="s">
        <v>517</v>
      </c>
      <c r="H1234" s="108" t="s">
        <v>581</v>
      </c>
      <c r="I1234" s="108" t="s">
        <v>2853</v>
      </c>
      <c r="J1234" s="108" t="s">
        <v>2852</v>
      </c>
      <c r="K1234" s="108" t="s">
        <v>2859</v>
      </c>
      <c r="L1234" s="108">
        <v>11</v>
      </c>
      <c r="M1234" s="110" t="s">
        <v>2618</v>
      </c>
      <c r="N1234" s="111" t="s">
        <v>1729</v>
      </c>
      <c r="O1234" s="111" t="s">
        <v>210</v>
      </c>
      <c r="P1234" s="111" t="s">
        <v>2441</v>
      </c>
      <c r="Q1234" s="111">
        <v>1</v>
      </c>
      <c r="R1234" s="109"/>
      <c r="S1234" s="109"/>
      <c r="T1234" s="109" t="s">
        <v>7</v>
      </c>
      <c r="U1234" s="108">
        <v>1</v>
      </c>
      <c r="V1234" s="109">
        <v>2009</v>
      </c>
      <c r="W1234" s="108">
        <f>IF(Table1[[#This Row],[ExpenditureDetails1]]=2010,1,(2010-Table1[[#This Row],[ExpenditureDetails1]]))</f>
        <v>1</v>
      </c>
      <c r="X1234" s="109">
        <v>0.72</v>
      </c>
      <c r="Y1234" s="174">
        <f>Table1[[#This Row],[ExpenditureDetails3]]*100000</f>
        <v>72000</v>
      </c>
      <c r="Z1234" s="174">
        <f>Table1[[#This Row],[ExpenditureDetails4]]/Table1[[#This Row],[Component detail 4]]</f>
        <v>72000</v>
      </c>
      <c r="AA1234" s="109">
        <v>1</v>
      </c>
      <c r="AB1234" s="109">
        <v>10</v>
      </c>
      <c r="AC1234" s="174">
        <f>IF(ISNUMBER([ExpenditureDetails4]),[ExpenditureDetails4]*HLOOKUP([ExpenditureDetails1],'Currency Conversion'!$A$6:$BE$45,19,FALSE),"No Data")</f>
        <v>77429.969993061182</v>
      </c>
      <c r="AD1234" s="174">
        <f>Table1[[#This Row],[Calculations1]]/exchange_rate_2010</f>
        <v>1693.3536311570854</v>
      </c>
      <c r="AE12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7742.9969993061186</v>
      </c>
      <c r="AF1234" s="174">
        <f>Table1[[#This Row],[Calculations3]]/exchange_rate_2010</f>
        <v>169.33536311570856</v>
      </c>
      <c r="AG1234" s="110" t="s">
        <v>2848</v>
      </c>
      <c r="AH1234" s="53"/>
      <c r="BD1234" s="36"/>
      <c r="BE1234" s="36"/>
      <c r="BF1234" s="36"/>
      <c r="BG1234" s="36"/>
      <c r="BH1234" s="36"/>
      <c r="BI1234" s="36"/>
      <c r="BJ1234" s="36"/>
      <c r="BK1234" s="48"/>
      <c r="BL1234" s="36"/>
      <c r="BM1234" s="36"/>
      <c r="BN1234" s="36"/>
      <c r="BO1234" s="36"/>
      <c r="BP1234" s="36"/>
      <c r="BQ1234" s="36"/>
      <c r="BR1234" s="36"/>
    </row>
    <row r="1235" spans="2:70" ht="15" customHeight="1">
      <c r="B1235" s="48">
        <v>1408</v>
      </c>
      <c r="C1235" s="48" t="s">
        <v>1703</v>
      </c>
      <c r="D1235" s="108">
        <v>1181</v>
      </c>
      <c r="E1235" s="109" t="s">
        <v>2508</v>
      </c>
      <c r="F1235" s="109" t="s">
        <v>2509</v>
      </c>
      <c r="G1235" s="109" t="s">
        <v>517</v>
      </c>
      <c r="H1235" s="108" t="s">
        <v>581</v>
      </c>
      <c r="I1235" s="108" t="s">
        <v>2853</v>
      </c>
      <c r="J1235" s="108" t="s">
        <v>2852</v>
      </c>
      <c r="K1235" s="108" t="s">
        <v>2859</v>
      </c>
      <c r="L1235" s="108">
        <v>11</v>
      </c>
      <c r="M1235" s="110" t="s">
        <v>2618</v>
      </c>
      <c r="N1235" s="111" t="s">
        <v>20</v>
      </c>
      <c r="O1235" s="111" t="s">
        <v>2466</v>
      </c>
      <c r="P1235" s="111" t="s">
        <v>326</v>
      </c>
      <c r="Q1235" s="111">
        <v>1</v>
      </c>
      <c r="R1235" s="109"/>
      <c r="S1235" s="109"/>
      <c r="T1235" s="109" t="s">
        <v>7</v>
      </c>
      <c r="U1235" s="108">
        <v>1</v>
      </c>
      <c r="V1235" s="109">
        <v>1999</v>
      </c>
      <c r="W1235" s="108">
        <f>IF(Table1[[#This Row],[ExpenditureDetails1]]=2010,1,(2010-Table1[[#This Row],[ExpenditureDetails1]]))</f>
        <v>11</v>
      </c>
      <c r="X1235" s="109">
        <v>0.97</v>
      </c>
      <c r="Y1235" s="174">
        <f>Table1[[#This Row],[ExpenditureDetails3]]*100000</f>
        <v>97000</v>
      </c>
      <c r="Z1235" s="174">
        <f>Table1[[#This Row],[ExpenditureDetails4]]/Table1[[#This Row],[Component detail 4]]</f>
        <v>97000</v>
      </c>
      <c r="AA1235" s="109">
        <v>1</v>
      </c>
      <c r="AB1235" s="109">
        <v>10</v>
      </c>
      <c r="AC1235" s="174">
        <f>IF(ISNUMBER([ExpenditureDetails4]),[ExpenditureDetails4]*HLOOKUP([ExpenditureDetails1],'Currency Conversion'!$A$6:$BE$45,19,FALSE),"No Data")</f>
        <v>168794.21547330116</v>
      </c>
      <c r="AD1235" s="174">
        <f>Table1[[#This Row],[Calculations1]]/exchange_rate_2010</f>
        <v>3691.4427025561322</v>
      </c>
      <c r="AE12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16879.421547330116</v>
      </c>
      <c r="AF1235" s="174">
        <f>Table1[[#This Row],[Calculations3]]/exchange_rate_2010</f>
        <v>369.14427025561326</v>
      </c>
      <c r="AG1235" s="110" t="s">
        <v>2848</v>
      </c>
      <c r="AH1235" s="53"/>
      <c r="BD1235" s="36"/>
      <c r="BE1235" s="36"/>
      <c r="BF1235" s="36"/>
      <c r="BG1235" s="36"/>
      <c r="BH1235" s="36"/>
      <c r="BI1235" s="36"/>
      <c r="BJ1235" s="36"/>
      <c r="BK1235" s="48"/>
      <c r="BL1235" s="36"/>
      <c r="BM1235" s="36"/>
      <c r="BN1235" s="36"/>
      <c r="BO1235" s="36"/>
      <c r="BP1235" s="36"/>
      <c r="BQ1235" s="36"/>
      <c r="BR1235" s="36"/>
    </row>
    <row r="1236" spans="2:70" ht="15" customHeight="1">
      <c r="B1236" s="48">
        <v>1409</v>
      </c>
      <c r="C1236" s="48" t="s">
        <v>1703</v>
      </c>
      <c r="D1236" s="108">
        <v>1181</v>
      </c>
      <c r="E1236" s="109" t="s">
        <v>2508</v>
      </c>
      <c r="F1236" s="109" t="s">
        <v>2509</v>
      </c>
      <c r="G1236" s="109" t="s">
        <v>517</v>
      </c>
      <c r="H1236" s="108" t="s">
        <v>581</v>
      </c>
      <c r="I1236" s="108" t="s">
        <v>2853</v>
      </c>
      <c r="J1236" s="108" t="s">
        <v>2852</v>
      </c>
      <c r="K1236" s="108" t="s">
        <v>2859</v>
      </c>
      <c r="L1236" s="108">
        <v>11</v>
      </c>
      <c r="M1236" s="110" t="s">
        <v>2618</v>
      </c>
      <c r="N1236" s="111" t="s">
        <v>1729</v>
      </c>
      <c r="O1236" s="111" t="s">
        <v>210</v>
      </c>
      <c r="P1236" s="111" t="s">
        <v>2442</v>
      </c>
      <c r="Q1236" s="111">
        <v>1</v>
      </c>
      <c r="R1236" s="109"/>
      <c r="S1236" s="109" t="s">
        <v>1723</v>
      </c>
      <c r="T1236" s="109" t="s">
        <v>28</v>
      </c>
      <c r="U1236" s="108">
        <v>2</v>
      </c>
      <c r="V1236" s="109">
        <v>2009</v>
      </c>
      <c r="W1236" s="108"/>
      <c r="X1236" s="109">
        <v>0.3</v>
      </c>
      <c r="Y1236" s="174">
        <f>Table1[[#This Row],[ExpenditureDetails3]]*100000</f>
        <v>30000</v>
      </c>
      <c r="Z1236" s="174">
        <f>Table1[[#This Row],[ExpenditureDetails4]]/Table1[[#This Row],[Component detail 4]]</f>
        <v>30000</v>
      </c>
      <c r="AA1236" s="109">
        <v>1</v>
      </c>
      <c r="AB1236" s="109">
        <v>10</v>
      </c>
      <c r="AC1236" s="174">
        <f>IF(ISNUMBER([ExpenditureDetails4]),[ExpenditureDetails4]*HLOOKUP([ExpenditureDetails1],'Currency Conversion'!$A$6:$BE$45,19,FALSE),"No Data")</f>
        <v>32262.487497108825</v>
      </c>
      <c r="AD1236" s="174">
        <f>Table1[[#This Row],[Calculations1]]/exchange_rate_2010</f>
        <v>705.56401298211892</v>
      </c>
      <c r="AE1236" s="174" t="s">
        <v>2912</v>
      </c>
      <c r="AF1236" s="174" t="s">
        <v>2912</v>
      </c>
      <c r="AG1236" s="110" t="s">
        <v>2848</v>
      </c>
      <c r="AH1236" s="53"/>
      <c r="BD1236" s="36"/>
      <c r="BE1236" s="36"/>
      <c r="BF1236" s="36"/>
      <c r="BG1236" s="36"/>
      <c r="BH1236" s="36"/>
      <c r="BI1236" s="36"/>
      <c r="BJ1236" s="36"/>
      <c r="BK1236" s="48"/>
      <c r="BL1236" s="36"/>
      <c r="BM1236" s="36"/>
      <c r="BN1236" s="36"/>
      <c r="BO1236" s="36"/>
      <c r="BP1236" s="36"/>
      <c r="BQ1236" s="36"/>
      <c r="BR1236" s="36"/>
    </row>
    <row r="1237" spans="2:70" ht="15" customHeight="1">
      <c r="B1237" s="48">
        <v>1410</v>
      </c>
      <c r="C1237" s="48" t="s">
        <v>1703</v>
      </c>
      <c r="D1237" s="108">
        <v>1181</v>
      </c>
      <c r="E1237" s="109" t="s">
        <v>2508</v>
      </c>
      <c r="F1237" s="109" t="s">
        <v>2509</v>
      </c>
      <c r="G1237" s="109" t="s">
        <v>517</v>
      </c>
      <c r="H1237" s="108" t="s">
        <v>581</v>
      </c>
      <c r="I1237" s="108" t="s">
        <v>2853</v>
      </c>
      <c r="J1237" s="108" t="s">
        <v>2852</v>
      </c>
      <c r="K1237" s="108" t="s">
        <v>2859</v>
      </c>
      <c r="L1237" s="108">
        <v>11</v>
      </c>
      <c r="M1237" s="110" t="s">
        <v>2618</v>
      </c>
      <c r="N1237" s="109" t="s">
        <v>1712</v>
      </c>
      <c r="O1237" s="111"/>
      <c r="P1237" s="111" t="s">
        <v>27</v>
      </c>
      <c r="Q1237" s="111">
        <v>1</v>
      </c>
      <c r="R1237" s="109"/>
      <c r="S1237" s="109" t="s">
        <v>2392</v>
      </c>
      <c r="T1237" s="109" t="s">
        <v>28</v>
      </c>
      <c r="U1237" s="108">
        <v>2</v>
      </c>
      <c r="V1237" s="109">
        <v>2009</v>
      </c>
      <c r="W1237" s="108"/>
      <c r="X1237" s="109">
        <v>0.5</v>
      </c>
      <c r="Y1237" s="174">
        <f>Table1[[#This Row],[ExpenditureDetails3]]*100000</f>
        <v>50000</v>
      </c>
      <c r="Z1237" s="174">
        <f>Table1[[#This Row],[ExpenditureDetails4]]/Table1[[#This Row],[Component detail 4]]</f>
        <v>50000</v>
      </c>
      <c r="AA1237" s="109">
        <v>1</v>
      </c>
      <c r="AB1237" s="109">
        <v>10</v>
      </c>
      <c r="AC1237" s="174">
        <f>IF(ISNUMBER([ExpenditureDetails4]),[ExpenditureDetails4]*HLOOKUP([ExpenditureDetails1],'Currency Conversion'!$A$6:$BE$45,19,FALSE),"No Data")</f>
        <v>53770.812495181373</v>
      </c>
      <c r="AD1237" s="174">
        <f>Table1[[#This Row],[Calculations1]]/exchange_rate_2010</f>
        <v>1175.9400216368649</v>
      </c>
      <c r="AE1237" s="174" t="s">
        <v>2912</v>
      </c>
      <c r="AF1237" s="174" t="s">
        <v>2912</v>
      </c>
      <c r="AG1237" s="110" t="s">
        <v>2848</v>
      </c>
      <c r="AH1237" s="53"/>
      <c r="BD1237" s="36"/>
      <c r="BE1237" s="36"/>
      <c r="BF1237" s="36"/>
      <c r="BG1237" s="36"/>
      <c r="BH1237" s="36"/>
      <c r="BI1237" s="36"/>
      <c r="BJ1237" s="36"/>
      <c r="BK1237" s="48"/>
      <c r="BL1237" s="36"/>
      <c r="BM1237" s="36"/>
      <c r="BN1237" s="36"/>
      <c r="BO1237" s="36"/>
      <c r="BP1237" s="36"/>
      <c r="BQ1237" s="36"/>
      <c r="BR1237" s="36"/>
    </row>
    <row r="1238" spans="2:70" ht="15" customHeight="1">
      <c r="B1238" s="48">
        <v>1411</v>
      </c>
      <c r="C1238" s="48" t="s">
        <v>1703</v>
      </c>
      <c r="D1238" s="108">
        <v>1181</v>
      </c>
      <c r="E1238" s="109" t="s">
        <v>2508</v>
      </c>
      <c r="F1238" s="109" t="s">
        <v>2509</v>
      </c>
      <c r="G1238" s="109" t="s">
        <v>517</v>
      </c>
      <c r="H1238" s="108" t="s">
        <v>581</v>
      </c>
      <c r="I1238" s="108" t="s">
        <v>2853</v>
      </c>
      <c r="J1238" s="108" t="s">
        <v>2852</v>
      </c>
      <c r="K1238" s="108" t="s">
        <v>2859</v>
      </c>
      <c r="L1238" s="108">
        <v>11</v>
      </c>
      <c r="M1238" s="110" t="s">
        <v>2618</v>
      </c>
      <c r="N1238" s="109" t="s">
        <v>1712</v>
      </c>
      <c r="O1238" s="111"/>
      <c r="P1238" s="111" t="s">
        <v>27</v>
      </c>
      <c r="Q1238" s="111">
        <v>1</v>
      </c>
      <c r="R1238" s="109"/>
      <c r="S1238" s="109" t="s">
        <v>2392</v>
      </c>
      <c r="T1238" s="109" t="s">
        <v>28</v>
      </c>
      <c r="U1238" s="108">
        <v>2</v>
      </c>
      <c r="V1238" s="109">
        <v>2009</v>
      </c>
      <c r="W1238" s="108"/>
      <c r="X1238" s="109">
        <v>0.55000000000000004</v>
      </c>
      <c r="Y1238" s="174">
        <f>Table1[[#This Row],[ExpenditureDetails3]]*100000</f>
        <v>55000.000000000007</v>
      </c>
      <c r="Z1238" s="174">
        <f>Table1[[#This Row],[ExpenditureDetails4]]/Table1[[#This Row],[Component detail 4]]</f>
        <v>55000.000000000007</v>
      </c>
      <c r="AA1238" s="109">
        <v>1</v>
      </c>
      <c r="AB1238" s="109">
        <v>10</v>
      </c>
      <c r="AC1238" s="174">
        <f>IF(ISNUMBER([ExpenditureDetails4]),[ExpenditureDetails4]*HLOOKUP([ExpenditureDetails1],'Currency Conversion'!$A$6:$BE$45,19,FALSE),"No Data")</f>
        <v>59147.893744699519</v>
      </c>
      <c r="AD1238" s="174">
        <f>Table1[[#This Row],[Calculations1]]/exchange_rate_2010</f>
        <v>1293.5340238005515</v>
      </c>
      <c r="AE1238" s="174" t="s">
        <v>2912</v>
      </c>
      <c r="AF1238" s="174" t="s">
        <v>2912</v>
      </c>
      <c r="AG1238" s="110" t="s">
        <v>2848</v>
      </c>
      <c r="AH1238" s="53"/>
      <c r="BD1238" s="36"/>
      <c r="BE1238" s="36"/>
      <c r="BF1238" s="36"/>
      <c r="BG1238" s="36"/>
      <c r="BH1238" s="36"/>
      <c r="BI1238" s="36"/>
      <c r="BJ1238" s="36"/>
      <c r="BK1238" s="48"/>
      <c r="BL1238" s="36"/>
      <c r="BM1238" s="36"/>
      <c r="BN1238" s="36"/>
      <c r="BO1238" s="36"/>
      <c r="BP1238" s="36"/>
      <c r="BQ1238" s="36"/>
      <c r="BR1238" s="36"/>
    </row>
    <row r="1239" spans="2:70" ht="15" customHeight="1">
      <c r="B1239" s="48">
        <v>1412</v>
      </c>
      <c r="C1239" s="48" t="s">
        <v>1703</v>
      </c>
      <c r="D1239" s="108">
        <v>1181</v>
      </c>
      <c r="E1239" s="109" t="s">
        <v>2508</v>
      </c>
      <c r="F1239" s="109" t="s">
        <v>2509</v>
      </c>
      <c r="G1239" s="109" t="s">
        <v>517</v>
      </c>
      <c r="H1239" s="108" t="s">
        <v>581</v>
      </c>
      <c r="I1239" s="108" t="s">
        <v>2853</v>
      </c>
      <c r="J1239" s="108" t="s">
        <v>2852</v>
      </c>
      <c r="K1239" s="108" t="s">
        <v>2859</v>
      </c>
      <c r="L1239" s="108">
        <v>11</v>
      </c>
      <c r="M1239" s="110" t="s">
        <v>2618</v>
      </c>
      <c r="N1239" s="111" t="s">
        <v>1719</v>
      </c>
      <c r="O1239" s="111"/>
      <c r="P1239" s="111" t="s">
        <v>577</v>
      </c>
      <c r="Q1239" s="111">
        <v>1</v>
      </c>
      <c r="R1239" s="109"/>
      <c r="S1239" s="109"/>
      <c r="T1239" s="109" t="s">
        <v>31</v>
      </c>
      <c r="U1239" s="108">
        <v>3</v>
      </c>
      <c r="V1239" s="109">
        <v>2008</v>
      </c>
      <c r="W1239" s="108"/>
      <c r="X1239" s="109">
        <v>0.05</v>
      </c>
      <c r="Y1239" s="174">
        <f>Table1[[#This Row],[ExpenditureDetails3]]*100000</f>
        <v>5000</v>
      </c>
      <c r="Z1239" s="174">
        <f>Table1[[#This Row],[ExpenditureDetails4]]/Table1[[#This Row],[Component detail 4]]</f>
        <v>5000</v>
      </c>
      <c r="AA1239" s="109">
        <v>1</v>
      </c>
      <c r="AB1239" s="109"/>
      <c r="AC1239" s="174">
        <f>IF(ISNUMBER([ExpenditureDetails4]),[ExpenditureDetails4]*HLOOKUP([ExpenditureDetails1],'Currency Conversion'!$A$6:$BE$45,19,FALSE),"No Data")</f>
        <v>5737.0154155220562</v>
      </c>
      <c r="AD1239" s="174">
        <f>Table1[[#This Row],[Calculations1]]/exchange_rate_2010</f>
        <v>125.46557730487345</v>
      </c>
      <c r="AE12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1239" s="174">
        <f>Table1[[#This Row],[Calculations3]]/exchange_rate_2010</f>
        <v>125.46557730487345</v>
      </c>
      <c r="AG1239" s="110" t="s">
        <v>2848</v>
      </c>
      <c r="AH1239" s="53"/>
      <c r="BD1239" s="36"/>
      <c r="BE1239" s="36"/>
      <c r="BF1239" s="36"/>
      <c r="BG1239" s="36"/>
      <c r="BH1239" s="36"/>
      <c r="BI1239" s="36"/>
      <c r="BJ1239" s="36"/>
      <c r="BK1239" s="48"/>
      <c r="BL1239" s="36"/>
      <c r="BM1239" s="36"/>
      <c r="BN1239" s="36"/>
      <c r="BO1239" s="36"/>
      <c r="BP1239" s="36"/>
      <c r="BQ1239" s="36"/>
      <c r="BR1239" s="36"/>
    </row>
    <row r="1240" spans="2:70" ht="15" customHeight="1">
      <c r="B1240" s="48">
        <v>1413</v>
      </c>
      <c r="C1240" s="48" t="s">
        <v>1703</v>
      </c>
      <c r="D1240" s="108">
        <v>1181</v>
      </c>
      <c r="E1240" s="109" t="s">
        <v>2508</v>
      </c>
      <c r="F1240" s="109" t="s">
        <v>2509</v>
      </c>
      <c r="G1240" s="109" t="s">
        <v>517</v>
      </c>
      <c r="H1240" s="108" t="s">
        <v>581</v>
      </c>
      <c r="I1240" s="108" t="s">
        <v>2853</v>
      </c>
      <c r="J1240" s="108" t="s">
        <v>2852</v>
      </c>
      <c r="K1240" s="108" t="s">
        <v>2859</v>
      </c>
      <c r="L1240" s="108">
        <v>11</v>
      </c>
      <c r="M1240" s="110" t="s">
        <v>2618</v>
      </c>
      <c r="N1240" s="111" t="s">
        <v>1717</v>
      </c>
      <c r="O1240" s="111"/>
      <c r="P1240" s="111" t="s">
        <v>578</v>
      </c>
      <c r="Q1240" s="111">
        <v>1</v>
      </c>
      <c r="R1240" s="109"/>
      <c r="S1240" s="109"/>
      <c r="T1240" s="109" t="s">
        <v>31</v>
      </c>
      <c r="U1240" s="108">
        <v>3</v>
      </c>
      <c r="V1240" s="109">
        <v>2008</v>
      </c>
      <c r="W1240" s="108"/>
      <c r="X1240" s="109">
        <v>0.02</v>
      </c>
      <c r="Y1240" s="174">
        <f>Table1[[#This Row],[ExpenditureDetails3]]*100000</f>
        <v>2000</v>
      </c>
      <c r="Z1240" s="174">
        <f>Table1[[#This Row],[ExpenditureDetails4]]/Table1[[#This Row],[Component detail 4]]</f>
        <v>2000</v>
      </c>
      <c r="AA1240" s="109">
        <v>1</v>
      </c>
      <c r="AB1240" s="109"/>
      <c r="AC1240" s="174">
        <f>IF(ISNUMBER([ExpenditureDetails4]),[ExpenditureDetails4]*HLOOKUP([ExpenditureDetails1],'Currency Conversion'!$A$6:$BE$45,19,FALSE),"No Data")</f>
        <v>2294.8061662088226</v>
      </c>
      <c r="AD1240" s="174">
        <f>Table1[[#This Row],[Calculations1]]/exchange_rate_2010</f>
        <v>50.186230921949381</v>
      </c>
      <c r="AE12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1240" s="174">
        <f>Table1[[#This Row],[Calculations3]]/exchange_rate_2010</f>
        <v>50.186230921949381</v>
      </c>
      <c r="AG1240" s="110" t="s">
        <v>2848</v>
      </c>
      <c r="AH1240" s="53"/>
      <c r="BD1240" s="36"/>
      <c r="BE1240" s="36"/>
      <c r="BF1240" s="36"/>
      <c r="BG1240" s="36"/>
      <c r="BH1240" s="36"/>
      <c r="BI1240" s="36"/>
      <c r="BJ1240" s="36"/>
      <c r="BK1240" s="48"/>
      <c r="BL1240" s="36"/>
      <c r="BM1240" s="36"/>
      <c r="BN1240" s="36"/>
      <c r="BO1240" s="36"/>
      <c r="BP1240" s="36"/>
      <c r="BQ1240" s="36"/>
      <c r="BR1240" s="36"/>
    </row>
    <row r="1241" spans="2:70" ht="15" customHeight="1">
      <c r="B1241" s="48">
        <v>1416</v>
      </c>
      <c r="C1241" s="48" t="s">
        <v>1703</v>
      </c>
      <c r="D1241" s="108">
        <v>1181</v>
      </c>
      <c r="E1241" s="109" t="s">
        <v>2508</v>
      </c>
      <c r="F1241" s="109" t="s">
        <v>2509</v>
      </c>
      <c r="G1241" s="109" t="s">
        <v>517</v>
      </c>
      <c r="H1241" s="108" t="s">
        <v>581</v>
      </c>
      <c r="I1241" s="108" t="s">
        <v>2853</v>
      </c>
      <c r="J1241" s="108" t="s">
        <v>2852</v>
      </c>
      <c r="K1241" s="108" t="s">
        <v>2859</v>
      </c>
      <c r="L1241" s="108">
        <v>11</v>
      </c>
      <c r="M1241" s="110" t="s">
        <v>2618</v>
      </c>
      <c r="N1241" s="109" t="s">
        <v>1720</v>
      </c>
      <c r="O1241" s="111"/>
      <c r="P1241" s="111" t="s">
        <v>600</v>
      </c>
      <c r="Q1241" s="111">
        <v>1</v>
      </c>
      <c r="R1241" s="109"/>
      <c r="S1241" s="109"/>
      <c r="T1241" s="109" t="s">
        <v>31</v>
      </c>
      <c r="U1241" s="108">
        <v>3</v>
      </c>
      <c r="V1241" s="109">
        <v>2008</v>
      </c>
      <c r="W1241" s="108"/>
      <c r="X1241" s="109">
        <v>0.25700000000000001</v>
      </c>
      <c r="Y1241" s="174">
        <f>Table1[[#This Row],[ExpenditureDetails3]]*100000</f>
        <v>25700</v>
      </c>
      <c r="Z1241" s="174">
        <f>Table1[[#This Row],[ExpenditureDetails4]]/Table1[[#This Row],[Component detail 4]]</f>
        <v>25700</v>
      </c>
      <c r="AA1241" s="109">
        <v>1</v>
      </c>
      <c r="AB1241" s="109"/>
      <c r="AC1241" s="174">
        <f>IF(ISNUMBER([ExpenditureDetails4]),[ExpenditureDetails4]*HLOOKUP([ExpenditureDetails1],'Currency Conversion'!$A$6:$BE$45,19,FALSE),"No Data")</f>
        <v>29488.259235783371</v>
      </c>
      <c r="AD1241" s="174">
        <f>Table1[[#This Row],[Calculations1]]/exchange_rate_2010</f>
        <v>644.89306734704962</v>
      </c>
      <c r="AE12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29488.259235783371</v>
      </c>
      <c r="AF1241" s="174">
        <f>Table1[[#This Row],[Calculations3]]/exchange_rate_2010</f>
        <v>644.89306734704962</v>
      </c>
      <c r="AG1241" s="110" t="s">
        <v>2848</v>
      </c>
      <c r="AH1241" s="53"/>
      <c r="BD1241" s="36"/>
      <c r="BE1241" s="36"/>
      <c r="BF1241" s="36"/>
      <c r="BG1241" s="36"/>
      <c r="BH1241" s="36"/>
      <c r="BI1241" s="36"/>
      <c r="BJ1241" s="36"/>
      <c r="BK1241" s="48"/>
      <c r="BL1241" s="36"/>
      <c r="BM1241" s="36"/>
      <c r="BN1241" s="36"/>
      <c r="BO1241" s="36"/>
      <c r="BP1241" s="36"/>
      <c r="BQ1241" s="36"/>
      <c r="BR1241" s="36"/>
    </row>
    <row r="1242" spans="2:70" ht="15" customHeight="1">
      <c r="B1242" s="48">
        <v>1417</v>
      </c>
      <c r="C1242" s="48" t="s">
        <v>1703</v>
      </c>
      <c r="D1242" s="108">
        <v>1181</v>
      </c>
      <c r="E1242" s="109" t="s">
        <v>2508</v>
      </c>
      <c r="F1242" s="109" t="s">
        <v>2509</v>
      </c>
      <c r="G1242" s="109" t="s">
        <v>517</v>
      </c>
      <c r="H1242" s="108" t="s">
        <v>581</v>
      </c>
      <c r="I1242" s="108" t="s">
        <v>2853</v>
      </c>
      <c r="J1242" s="108" t="s">
        <v>2852</v>
      </c>
      <c r="K1242" s="108" t="s">
        <v>2859</v>
      </c>
      <c r="L1242" s="108">
        <v>11</v>
      </c>
      <c r="M1242" s="110" t="s">
        <v>2618</v>
      </c>
      <c r="N1242" s="111" t="s">
        <v>1721</v>
      </c>
      <c r="O1242" s="111"/>
      <c r="P1242" s="111" t="s">
        <v>597</v>
      </c>
      <c r="Q1242" s="111">
        <v>1</v>
      </c>
      <c r="R1242" s="109"/>
      <c r="S1242" s="109"/>
      <c r="T1242" s="109" t="s">
        <v>24</v>
      </c>
      <c r="U1242" s="108">
        <v>4</v>
      </c>
      <c r="V1242" s="109">
        <v>2009</v>
      </c>
      <c r="W1242" s="108">
        <f>IF(Table1[[#This Row],[ExpenditureDetails1]]=2010,1,(2010-Table1[[#This Row],[ExpenditureDetails1]]))</f>
        <v>1</v>
      </c>
      <c r="X1242" s="109">
        <v>0.01</v>
      </c>
      <c r="Y1242" s="174">
        <f>Table1[[#This Row],[ExpenditureDetails3]]*100000</f>
        <v>1000</v>
      </c>
      <c r="Z1242" s="174">
        <f>Table1[[#This Row],[ExpenditureDetails4]]/Table1[[#This Row],[Component detail 4]]</f>
        <v>1000</v>
      </c>
      <c r="AA1242" s="109">
        <v>1</v>
      </c>
      <c r="AB1242" s="109">
        <v>10</v>
      </c>
      <c r="AC1242" s="174">
        <f>IF(ISNUMBER([ExpenditureDetails4]),[ExpenditureDetails4]*HLOOKUP([ExpenditureDetails1],'Currency Conversion'!$A$6:$BE$45,19,FALSE),"No Data")</f>
        <v>1075.4162499036274</v>
      </c>
      <c r="AD1242" s="174">
        <f>Table1[[#This Row],[Calculations1]]/exchange_rate_2010</f>
        <v>23.518800432737294</v>
      </c>
      <c r="AE12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1242" s="174">
        <f>Table1[[#This Row],[Calculations3]]/exchange_rate_2010</f>
        <v>23.518800432737294</v>
      </c>
      <c r="AG1242" s="110" t="s">
        <v>2848</v>
      </c>
      <c r="AH1242" s="53"/>
      <c r="BD1242" s="36"/>
      <c r="BE1242" s="36"/>
      <c r="BF1242" s="36"/>
      <c r="BG1242" s="36"/>
      <c r="BH1242" s="36"/>
      <c r="BI1242" s="36"/>
      <c r="BJ1242" s="36"/>
      <c r="BK1242" s="48"/>
      <c r="BL1242" s="36"/>
      <c r="BM1242" s="36"/>
      <c r="BN1242" s="36"/>
      <c r="BO1242" s="36"/>
      <c r="BP1242" s="36"/>
      <c r="BQ1242" s="36"/>
      <c r="BR1242" s="36"/>
    </row>
    <row r="1243" spans="2:70" ht="15" customHeight="1">
      <c r="B1243" s="48">
        <v>1418</v>
      </c>
      <c r="C1243" s="48" t="s">
        <v>1703</v>
      </c>
      <c r="D1243" s="108">
        <v>1181</v>
      </c>
      <c r="E1243" s="109" t="s">
        <v>2508</v>
      </c>
      <c r="F1243" s="109" t="s">
        <v>2509</v>
      </c>
      <c r="G1243" s="109" t="s">
        <v>517</v>
      </c>
      <c r="H1243" s="108" t="s">
        <v>581</v>
      </c>
      <c r="I1243" s="108" t="s">
        <v>2853</v>
      </c>
      <c r="J1243" s="108" t="s">
        <v>2852</v>
      </c>
      <c r="K1243" s="108" t="s">
        <v>2859</v>
      </c>
      <c r="L1243" s="108">
        <v>11</v>
      </c>
      <c r="M1243" s="110" t="s">
        <v>2618</v>
      </c>
      <c r="N1243" s="111"/>
      <c r="O1243" s="111"/>
      <c r="P1243" s="111" t="s">
        <v>465</v>
      </c>
      <c r="Q1243" s="111">
        <v>1</v>
      </c>
      <c r="R1243" s="109"/>
      <c r="S1243" s="109"/>
      <c r="T1243" s="109" t="s">
        <v>31</v>
      </c>
      <c r="U1243" s="108">
        <v>3</v>
      </c>
      <c r="V1243" s="109">
        <v>2008</v>
      </c>
      <c r="W1243" s="108"/>
      <c r="X1243" s="109">
        <v>2.2999999999999998</v>
      </c>
      <c r="Y1243" s="174">
        <f>Table1[[#This Row],[ExpenditureDetails3]]*100000</f>
        <v>229999.99999999997</v>
      </c>
      <c r="Z1243" s="174">
        <f>Table1[[#This Row],[ExpenditureDetails4]]/Table1[[#This Row],[Component detail 4]]</f>
        <v>229999.99999999997</v>
      </c>
      <c r="AA1243" s="109">
        <v>1</v>
      </c>
      <c r="AB1243" s="109"/>
      <c r="AC1243" s="174">
        <f>IF(ISNUMBER([ExpenditureDetails4]),[ExpenditureDetails4]*HLOOKUP([ExpenditureDetails1],'Currency Conversion'!$A$6:$BE$45,19,FALSE),"No Data")</f>
        <v>263902.70911401458</v>
      </c>
      <c r="AD1243" s="174">
        <f>Table1[[#This Row],[Calculations1]]/exchange_rate_2010</f>
        <v>5771.4165560241781</v>
      </c>
      <c r="AE12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263902.70911401458</v>
      </c>
      <c r="AF1243" s="174">
        <f>Table1[[#This Row],[Calculations3]]/exchange_rate_2010</f>
        <v>5771.4165560241781</v>
      </c>
      <c r="AG1243" s="110" t="s">
        <v>2848</v>
      </c>
      <c r="AH1243" s="53"/>
      <c r="BD1243" s="36"/>
      <c r="BE1243" s="36"/>
      <c r="BF1243" s="36"/>
      <c r="BG1243" s="36"/>
      <c r="BH1243" s="36"/>
      <c r="BI1243" s="36"/>
      <c r="BJ1243" s="36"/>
      <c r="BK1243" s="48"/>
      <c r="BL1243" s="36"/>
      <c r="BM1243" s="36"/>
      <c r="BN1243" s="36"/>
      <c r="BO1243" s="36"/>
      <c r="BP1243" s="36"/>
      <c r="BQ1243" s="36"/>
      <c r="BR1243" s="36"/>
    </row>
    <row r="1244" spans="2:70" ht="15" customHeight="1">
      <c r="B1244" s="48">
        <v>1419</v>
      </c>
      <c r="C1244" s="48" t="s">
        <v>1703</v>
      </c>
      <c r="D1244" s="108">
        <v>1181</v>
      </c>
      <c r="E1244" s="109" t="s">
        <v>2508</v>
      </c>
      <c r="F1244" s="109" t="s">
        <v>2509</v>
      </c>
      <c r="G1244" s="109" t="s">
        <v>517</v>
      </c>
      <c r="H1244" s="108" t="s">
        <v>581</v>
      </c>
      <c r="I1244" s="108" t="s">
        <v>2853</v>
      </c>
      <c r="J1244" s="108" t="s">
        <v>2852</v>
      </c>
      <c r="K1244" s="108" t="s">
        <v>2859</v>
      </c>
      <c r="L1244" s="108">
        <v>11</v>
      </c>
      <c r="M1244" s="110" t="s">
        <v>2618</v>
      </c>
      <c r="N1244" s="111" t="s">
        <v>1728</v>
      </c>
      <c r="O1244" s="111" t="s">
        <v>501</v>
      </c>
      <c r="P1244" s="111" t="s">
        <v>501</v>
      </c>
      <c r="Q1244" s="111">
        <v>1</v>
      </c>
      <c r="R1244" s="109"/>
      <c r="S1244" s="109"/>
      <c r="T1244" s="109" t="s">
        <v>7</v>
      </c>
      <c r="U1244" s="108">
        <v>1</v>
      </c>
      <c r="V1244" s="109">
        <v>1999</v>
      </c>
      <c r="W1244" s="108">
        <f>IF(Table1[[#This Row],[ExpenditureDetails1]]=2010,1,(2010-Table1[[#This Row],[ExpenditureDetails1]]))</f>
        <v>11</v>
      </c>
      <c r="X1244" s="109">
        <v>2.4500000000000002</v>
      </c>
      <c r="Y1244" s="174">
        <f>Table1[[#This Row],[ExpenditureDetails3]]*100000</f>
        <v>245000.00000000003</v>
      </c>
      <c r="Z1244" s="174">
        <f>Table1[[#This Row],[ExpenditureDetails4]]/Table1[[#This Row],[Component detail 4]]</f>
        <v>245000.00000000003</v>
      </c>
      <c r="AA1244" s="109">
        <v>1</v>
      </c>
      <c r="AB1244" s="109">
        <v>30</v>
      </c>
      <c r="AC1244" s="174">
        <f>IF(ISNUMBER([ExpenditureDetails4]),[ExpenditureDetails4]*HLOOKUP([ExpenditureDetails1],'Currency Conversion'!$A$6:$BE$45,19,FALSE),"No Data")</f>
        <v>426335.90506143082</v>
      </c>
      <c r="AD1244" s="174">
        <f>Table1[[#This Row],[Calculations1]]/exchange_rate_2010</f>
        <v>9323.7470322294084</v>
      </c>
      <c r="AE12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14211.196835381028</v>
      </c>
      <c r="AF1244" s="174">
        <f>Table1[[#This Row],[Calculations3]]/exchange_rate_2010</f>
        <v>310.79156774098027</v>
      </c>
      <c r="AG1244" s="110" t="s">
        <v>2848</v>
      </c>
      <c r="AH1244" s="53"/>
      <c r="BD1244" s="36"/>
      <c r="BE1244" s="36"/>
      <c r="BF1244" s="36"/>
      <c r="BG1244" s="36"/>
      <c r="BH1244" s="36"/>
      <c r="BI1244" s="36"/>
      <c r="BJ1244" s="36"/>
      <c r="BK1244" s="48"/>
      <c r="BL1244" s="36"/>
      <c r="BM1244" s="36"/>
      <c r="BN1244" s="36"/>
      <c r="BO1244" s="36"/>
      <c r="BP1244" s="36"/>
      <c r="BQ1244" s="36"/>
      <c r="BR1244" s="36"/>
    </row>
    <row r="1245" spans="2:70" ht="15" customHeight="1">
      <c r="B1245" s="48">
        <v>1421</v>
      </c>
      <c r="C1245" s="48" t="s">
        <v>1703</v>
      </c>
      <c r="D1245" s="108">
        <v>1181</v>
      </c>
      <c r="E1245" s="109" t="s">
        <v>2508</v>
      </c>
      <c r="F1245" s="109" t="s">
        <v>2509</v>
      </c>
      <c r="G1245" s="109" t="s">
        <v>517</v>
      </c>
      <c r="H1245" s="108" t="s">
        <v>581</v>
      </c>
      <c r="I1245" s="108" t="s">
        <v>2853</v>
      </c>
      <c r="J1245" s="108" t="s">
        <v>2852</v>
      </c>
      <c r="K1245" s="108" t="s">
        <v>2859</v>
      </c>
      <c r="L1245" s="108">
        <v>11</v>
      </c>
      <c r="M1245" s="110" t="s">
        <v>2618</v>
      </c>
      <c r="N1245" s="111" t="s">
        <v>1717</v>
      </c>
      <c r="O1245" s="111"/>
      <c r="P1245" s="111" t="s">
        <v>598</v>
      </c>
      <c r="Q1245" s="111">
        <v>1</v>
      </c>
      <c r="R1245" s="109"/>
      <c r="S1245" s="109"/>
      <c r="T1245" s="109" t="s">
        <v>31</v>
      </c>
      <c r="U1245" s="108">
        <v>3</v>
      </c>
      <c r="V1245" s="109">
        <v>2008</v>
      </c>
      <c r="W1245" s="108"/>
      <c r="X1245" s="109">
        <v>0.192</v>
      </c>
      <c r="Y1245" s="174">
        <f>Table1[[#This Row],[ExpenditureDetails3]]*100000</f>
        <v>19200</v>
      </c>
      <c r="Z1245" s="174">
        <f>Table1[[#This Row],[ExpenditureDetails4]]/Table1[[#This Row],[Component detail 4]]</f>
        <v>19200</v>
      </c>
      <c r="AA1245" s="109">
        <v>1</v>
      </c>
      <c r="AB1245" s="109"/>
      <c r="AC1245" s="174">
        <f>IF(ISNUMBER([ExpenditureDetails4]),[ExpenditureDetails4]*HLOOKUP([ExpenditureDetails1],'Currency Conversion'!$A$6:$BE$45,19,FALSE),"No Data")</f>
        <v>22030.139195604697</v>
      </c>
      <c r="AD1245" s="174">
        <f>Table1[[#This Row],[Calculations1]]/exchange_rate_2010</f>
        <v>481.78781685071408</v>
      </c>
      <c r="AE12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22030.139195604697</v>
      </c>
      <c r="AF1245" s="174">
        <f>Table1[[#This Row],[Calculations3]]/exchange_rate_2010</f>
        <v>481.78781685071408</v>
      </c>
      <c r="AG1245" s="110" t="s">
        <v>2848</v>
      </c>
      <c r="AH1245" s="53"/>
      <c r="BD1245" s="36"/>
      <c r="BE1245" s="36"/>
      <c r="BF1245" s="36"/>
      <c r="BG1245" s="36"/>
      <c r="BH1245" s="36"/>
      <c r="BI1245" s="36"/>
      <c r="BJ1245" s="36"/>
      <c r="BK1245" s="48"/>
      <c r="BL1245" s="36"/>
      <c r="BM1245" s="36"/>
      <c r="BN1245" s="36"/>
      <c r="BO1245" s="36"/>
      <c r="BP1245" s="36"/>
      <c r="BQ1245" s="36"/>
      <c r="BR1245" s="36"/>
    </row>
    <row r="1246" spans="2:70" ht="15" customHeight="1">
      <c r="B1246" s="48">
        <v>1422</v>
      </c>
      <c r="C1246" s="48" t="s">
        <v>1703</v>
      </c>
      <c r="D1246" s="108">
        <v>1181</v>
      </c>
      <c r="E1246" s="109" t="s">
        <v>2508</v>
      </c>
      <c r="F1246" s="109" t="s">
        <v>2509</v>
      </c>
      <c r="G1246" s="109" t="s">
        <v>517</v>
      </c>
      <c r="H1246" s="108" t="s">
        <v>581</v>
      </c>
      <c r="I1246" s="108" t="s">
        <v>2853</v>
      </c>
      <c r="J1246" s="108" t="s">
        <v>2852</v>
      </c>
      <c r="K1246" s="108" t="s">
        <v>2859</v>
      </c>
      <c r="L1246" s="108">
        <v>11</v>
      </c>
      <c r="M1246" s="110" t="s">
        <v>2618</v>
      </c>
      <c r="N1246" s="111" t="s">
        <v>1712</v>
      </c>
      <c r="O1246" s="111" t="s">
        <v>2473</v>
      </c>
      <c r="P1246" s="111" t="s">
        <v>264</v>
      </c>
      <c r="Q1246" s="111">
        <v>1</v>
      </c>
      <c r="R1246" s="109"/>
      <c r="S1246" s="109" t="s">
        <v>2392</v>
      </c>
      <c r="T1246" s="109" t="s">
        <v>28</v>
      </c>
      <c r="U1246" s="108">
        <v>2</v>
      </c>
      <c r="V1246" s="109">
        <v>2009</v>
      </c>
      <c r="W1246" s="108"/>
      <c r="X1246" s="109">
        <v>1.35E-2</v>
      </c>
      <c r="Y1246" s="174">
        <f>Table1[[#This Row],[ExpenditureDetails3]]*100000</f>
        <v>1350</v>
      </c>
      <c r="Z1246" s="174">
        <f>Table1[[#This Row],[ExpenditureDetails4]]/Table1[[#This Row],[Component detail 4]]</f>
        <v>1350</v>
      </c>
      <c r="AA1246" s="109">
        <v>1</v>
      </c>
      <c r="AB1246" s="109">
        <v>20</v>
      </c>
      <c r="AC1246" s="174">
        <f>IF(ISNUMBER([ExpenditureDetails4]),[ExpenditureDetails4]*HLOOKUP([ExpenditureDetails1],'Currency Conversion'!$A$6:$BE$45,19,FALSE),"No Data")</f>
        <v>1451.8119373698971</v>
      </c>
      <c r="AD1246" s="174">
        <f>Table1[[#This Row],[Calculations1]]/exchange_rate_2010</f>
        <v>31.750380584195351</v>
      </c>
      <c r="AE1246" s="174" t="s">
        <v>2912</v>
      </c>
      <c r="AF1246" s="174" t="s">
        <v>2912</v>
      </c>
      <c r="AG1246" s="110" t="s">
        <v>2848</v>
      </c>
      <c r="AH1246" s="53"/>
      <c r="BD1246" s="36"/>
      <c r="BE1246" s="36"/>
      <c r="BF1246" s="36"/>
      <c r="BG1246" s="36"/>
      <c r="BH1246" s="36"/>
      <c r="BI1246" s="36"/>
      <c r="BJ1246" s="36"/>
      <c r="BK1246" s="48"/>
      <c r="BL1246" s="36"/>
      <c r="BM1246" s="36"/>
      <c r="BN1246" s="36"/>
      <c r="BO1246" s="36"/>
      <c r="BP1246" s="36"/>
      <c r="BQ1246" s="36"/>
      <c r="BR1246" s="36"/>
    </row>
    <row r="1247" spans="2:70" ht="15" customHeight="1">
      <c r="B1247" s="48">
        <v>1423</v>
      </c>
      <c r="C1247" s="48" t="s">
        <v>1703</v>
      </c>
      <c r="D1247" s="108">
        <v>1181</v>
      </c>
      <c r="E1247" s="109" t="s">
        <v>2508</v>
      </c>
      <c r="F1247" s="109" t="s">
        <v>2509</v>
      </c>
      <c r="G1247" s="109" t="s">
        <v>517</v>
      </c>
      <c r="H1247" s="108" t="s">
        <v>581</v>
      </c>
      <c r="I1247" s="108" t="s">
        <v>2853</v>
      </c>
      <c r="J1247" s="108" t="s">
        <v>2852</v>
      </c>
      <c r="K1247" s="108" t="s">
        <v>2859</v>
      </c>
      <c r="L1247" s="108">
        <v>11</v>
      </c>
      <c r="M1247" s="110" t="s">
        <v>2618</v>
      </c>
      <c r="N1247" s="111" t="s">
        <v>1712</v>
      </c>
      <c r="O1247" s="111" t="s">
        <v>2473</v>
      </c>
      <c r="P1247" s="111" t="s">
        <v>264</v>
      </c>
      <c r="Q1247" s="111">
        <v>1</v>
      </c>
      <c r="R1247" s="109"/>
      <c r="S1247" s="109" t="s">
        <v>2392</v>
      </c>
      <c r="T1247" s="109" t="s">
        <v>28</v>
      </c>
      <c r="U1247" s="108">
        <v>2</v>
      </c>
      <c r="V1247" s="109">
        <v>2009</v>
      </c>
      <c r="W1247" s="108"/>
      <c r="X1247" s="109">
        <v>1.35E-2</v>
      </c>
      <c r="Y1247" s="174">
        <f>Table1[[#This Row],[ExpenditureDetails3]]*100000</f>
        <v>1350</v>
      </c>
      <c r="Z1247" s="174">
        <f>Table1[[#This Row],[ExpenditureDetails4]]/Table1[[#This Row],[Component detail 4]]</f>
        <v>1350</v>
      </c>
      <c r="AA1247" s="109">
        <v>1</v>
      </c>
      <c r="AB1247" s="109">
        <v>10</v>
      </c>
      <c r="AC1247" s="174">
        <f>IF(ISNUMBER([ExpenditureDetails4]),[ExpenditureDetails4]*HLOOKUP([ExpenditureDetails1],'Currency Conversion'!$A$6:$BE$45,19,FALSE),"No Data")</f>
        <v>1451.8119373698971</v>
      </c>
      <c r="AD1247" s="174">
        <f>Table1[[#This Row],[Calculations1]]/exchange_rate_2010</f>
        <v>31.750380584195351</v>
      </c>
      <c r="AE1247" s="174" t="s">
        <v>2912</v>
      </c>
      <c r="AF1247" s="174" t="s">
        <v>2912</v>
      </c>
      <c r="AG1247" s="110" t="s">
        <v>2848</v>
      </c>
      <c r="AH1247" s="53"/>
      <c r="BD1247" s="36"/>
      <c r="BE1247" s="36"/>
      <c r="BF1247" s="36"/>
      <c r="BG1247" s="36"/>
      <c r="BH1247" s="36"/>
      <c r="BI1247" s="36"/>
      <c r="BJ1247" s="36"/>
      <c r="BK1247" s="48"/>
      <c r="BL1247" s="36"/>
      <c r="BM1247" s="36"/>
      <c r="BN1247" s="36"/>
      <c r="BO1247" s="36"/>
      <c r="BP1247" s="36"/>
      <c r="BQ1247" s="36"/>
      <c r="BR1247" s="36"/>
    </row>
    <row r="1248" spans="2:70" ht="15" customHeight="1">
      <c r="B1248" s="48">
        <v>1427</v>
      </c>
      <c r="C1248" s="48" t="s">
        <v>1703</v>
      </c>
      <c r="D1248" s="108">
        <v>1181</v>
      </c>
      <c r="E1248" s="109" t="s">
        <v>2508</v>
      </c>
      <c r="F1248" s="109" t="s">
        <v>2509</v>
      </c>
      <c r="G1248" s="109" t="s">
        <v>517</v>
      </c>
      <c r="H1248" s="108" t="s">
        <v>581</v>
      </c>
      <c r="I1248" s="108" t="s">
        <v>2853</v>
      </c>
      <c r="J1248" s="108" t="s">
        <v>2852</v>
      </c>
      <c r="K1248" s="108" t="s">
        <v>2859</v>
      </c>
      <c r="L1248" s="108">
        <v>11</v>
      </c>
      <c r="M1248" s="110" t="s">
        <v>2618</v>
      </c>
      <c r="N1248" s="111" t="s">
        <v>2474</v>
      </c>
      <c r="O1248" s="111"/>
      <c r="P1248" s="111" t="s">
        <v>599</v>
      </c>
      <c r="Q1248" s="111">
        <v>1</v>
      </c>
      <c r="R1248" s="109"/>
      <c r="S1248" s="109"/>
      <c r="T1248" s="109" t="s">
        <v>31</v>
      </c>
      <c r="U1248" s="108">
        <v>3</v>
      </c>
      <c r="V1248" s="109">
        <v>2008</v>
      </c>
      <c r="W1248" s="108"/>
      <c r="X1248" s="109">
        <v>1.2E-2</v>
      </c>
      <c r="Y1248" s="174">
        <f>Table1[[#This Row],[ExpenditureDetails3]]*100000</f>
        <v>1200</v>
      </c>
      <c r="Z1248" s="174">
        <f>Table1[[#This Row],[ExpenditureDetails4]]/Table1[[#This Row],[Component detail 4]]</f>
        <v>1200</v>
      </c>
      <c r="AA1248" s="109">
        <v>1</v>
      </c>
      <c r="AB1248" s="109"/>
      <c r="AC1248" s="174">
        <f>IF(ISNUMBER([ExpenditureDetails4]),[ExpenditureDetails4]*HLOOKUP([ExpenditureDetails1],'Currency Conversion'!$A$6:$BE$45,19,FALSE),"No Data")</f>
        <v>1376.8836997252936</v>
      </c>
      <c r="AD1248" s="174">
        <f>Table1[[#This Row],[Calculations1]]/exchange_rate_2010</f>
        <v>30.11173855316963</v>
      </c>
      <c r="AE12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1248" s="174">
        <f>Table1[[#This Row],[Calculations3]]/exchange_rate_2010</f>
        <v>30.11173855316963</v>
      </c>
      <c r="AG1248" s="110" t="s">
        <v>2848</v>
      </c>
      <c r="AH1248" s="53"/>
      <c r="BD1248" s="36"/>
      <c r="BE1248" s="36"/>
      <c r="BF1248" s="36"/>
      <c r="BG1248" s="36"/>
      <c r="BH1248" s="36"/>
      <c r="BI1248" s="36"/>
      <c r="BJ1248" s="36"/>
      <c r="BK1248" s="48"/>
      <c r="BL1248" s="36"/>
      <c r="BM1248" s="36"/>
      <c r="BN1248" s="36"/>
      <c r="BO1248" s="36"/>
      <c r="BP1248" s="36"/>
      <c r="BQ1248" s="36"/>
      <c r="BR1248" s="36"/>
    </row>
    <row r="1249" spans="2:70" ht="15" customHeight="1">
      <c r="B1249" s="48">
        <v>1428</v>
      </c>
      <c r="C1249" s="48" t="s">
        <v>1703</v>
      </c>
      <c r="D1249" s="108">
        <v>1181</v>
      </c>
      <c r="E1249" s="109" t="s">
        <v>2508</v>
      </c>
      <c r="F1249" s="109" t="s">
        <v>2509</v>
      </c>
      <c r="G1249" s="109" t="s">
        <v>517</v>
      </c>
      <c r="H1249" s="108" t="s">
        <v>581</v>
      </c>
      <c r="I1249" s="108" t="s">
        <v>2853</v>
      </c>
      <c r="J1249" s="108" t="s">
        <v>2852</v>
      </c>
      <c r="K1249" s="108" t="s">
        <v>2859</v>
      </c>
      <c r="L1249" s="108">
        <v>11</v>
      </c>
      <c r="M1249" s="110" t="s">
        <v>2618</v>
      </c>
      <c r="N1249" s="111" t="s">
        <v>1728</v>
      </c>
      <c r="O1249" s="111" t="s">
        <v>954</v>
      </c>
      <c r="P1249" s="111" t="s">
        <v>592</v>
      </c>
      <c r="Q1249" s="111">
        <v>1</v>
      </c>
      <c r="R1249" s="109">
        <v>60</v>
      </c>
      <c r="S1249" s="109"/>
      <c r="T1249" s="109" t="s">
        <v>7</v>
      </c>
      <c r="U1249" s="108">
        <v>1</v>
      </c>
      <c r="V1249" s="109">
        <v>2002</v>
      </c>
      <c r="W1249" s="108">
        <f>IF(Table1[[#This Row],[ExpenditureDetails1]]=2010,1,(2010-Table1[[#This Row],[ExpenditureDetails1]]))</f>
        <v>8</v>
      </c>
      <c r="X1249" s="109">
        <v>0.8</v>
      </c>
      <c r="Y1249" s="174">
        <f>Table1[[#This Row],[ExpenditureDetails3]]*100000</f>
        <v>80000</v>
      </c>
      <c r="Z1249" s="174">
        <f>Table1[[#This Row],[ExpenditureDetails4]]/Table1[[#This Row],[Component detail 4]]</f>
        <v>80000</v>
      </c>
      <c r="AA1249" s="109">
        <v>1</v>
      </c>
      <c r="AB1249" s="109">
        <v>30</v>
      </c>
      <c r="AC1249" s="174">
        <f>IF(ISNUMBER([ExpenditureDetails4]),[ExpenditureDetails4]*HLOOKUP([ExpenditureDetails1],'Currency Conversion'!$A$6:$BE$45,19,FALSE),"No Data")</f>
        <v>125740.4153698638</v>
      </c>
      <c r="AD1249" s="174">
        <f>Table1[[#This Row],[Calculations1]]/exchange_rate_2010</f>
        <v>2749.8782315018325</v>
      </c>
      <c r="AE12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4191.3471789954601</v>
      </c>
      <c r="AF1249" s="174">
        <f>Table1[[#This Row],[Calculations3]]/exchange_rate_2010</f>
        <v>91.662607716727763</v>
      </c>
      <c r="AG1249" s="110" t="s">
        <v>2848</v>
      </c>
      <c r="AH1249" s="53"/>
      <c r="BD1249" s="36"/>
      <c r="BE1249" s="36"/>
      <c r="BF1249" s="36"/>
      <c r="BG1249" s="36"/>
      <c r="BH1249" s="36"/>
      <c r="BI1249" s="36"/>
      <c r="BJ1249" s="36"/>
      <c r="BK1249" s="48"/>
      <c r="BL1249" s="36"/>
      <c r="BM1249" s="36"/>
      <c r="BN1249" s="36"/>
      <c r="BO1249" s="36"/>
      <c r="BP1249" s="36"/>
      <c r="BQ1249" s="36"/>
      <c r="BR1249" s="36"/>
    </row>
    <row r="1250" spans="2:70" ht="15" customHeight="1">
      <c r="B1250" s="48">
        <v>1431</v>
      </c>
      <c r="C1250" s="48" t="s">
        <v>1703</v>
      </c>
      <c r="D1250" s="108">
        <v>1181</v>
      </c>
      <c r="E1250" s="109" t="s">
        <v>2508</v>
      </c>
      <c r="F1250" s="109" t="s">
        <v>2509</v>
      </c>
      <c r="G1250" s="109" t="s">
        <v>517</v>
      </c>
      <c r="H1250" s="108" t="s">
        <v>581</v>
      </c>
      <c r="I1250" s="108" t="s">
        <v>2853</v>
      </c>
      <c r="J1250" s="108" t="s">
        <v>2852</v>
      </c>
      <c r="K1250" s="108" t="s">
        <v>2859</v>
      </c>
      <c r="L1250" s="108">
        <v>11</v>
      </c>
      <c r="M1250" s="110" t="s">
        <v>2618</v>
      </c>
      <c r="N1250" s="111" t="s">
        <v>1722</v>
      </c>
      <c r="O1250" s="111"/>
      <c r="P1250" s="111" t="s">
        <v>596</v>
      </c>
      <c r="Q1250" s="111">
        <v>1</v>
      </c>
      <c r="R1250" s="109"/>
      <c r="S1250" s="109"/>
      <c r="T1250" s="109" t="s">
        <v>24</v>
      </c>
      <c r="U1250" s="108">
        <v>4</v>
      </c>
      <c r="V1250" s="109">
        <v>2009</v>
      </c>
      <c r="W1250" s="108">
        <f>IF(Table1[[#This Row],[ExpenditureDetails1]]=2010,1,(2010-Table1[[#This Row],[ExpenditureDetails1]]))</f>
        <v>1</v>
      </c>
      <c r="X1250" s="109">
        <v>0.01</v>
      </c>
      <c r="Y1250" s="174">
        <f>Table1[[#This Row],[ExpenditureDetails3]]*100000</f>
        <v>1000</v>
      </c>
      <c r="Z1250" s="174">
        <f>Table1[[#This Row],[ExpenditureDetails4]]/Table1[[#This Row],[Component detail 4]]</f>
        <v>1000</v>
      </c>
      <c r="AA1250" s="109">
        <v>1</v>
      </c>
      <c r="AB1250" s="109">
        <v>10</v>
      </c>
      <c r="AC1250" s="174">
        <f>IF(ISNUMBER([ExpenditureDetails4]),[ExpenditureDetails4]*HLOOKUP([ExpenditureDetails1],'Currency Conversion'!$A$6:$BE$45,19,FALSE),"No Data")</f>
        <v>1075.4162499036274</v>
      </c>
      <c r="AD1250" s="174">
        <f>Table1[[#This Row],[Calculations1]]/exchange_rate_2010</f>
        <v>23.518800432737294</v>
      </c>
      <c r="AE12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1250" s="174">
        <f>Table1[[#This Row],[Calculations3]]/exchange_rate_2010</f>
        <v>23.518800432737294</v>
      </c>
      <c r="AG1250" s="110" t="s">
        <v>2848</v>
      </c>
      <c r="AH1250" s="53"/>
      <c r="BD1250" s="36"/>
      <c r="BE1250" s="36"/>
      <c r="BF1250" s="36"/>
      <c r="BG1250" s="36"/>
      <c r="BH1250" s="36"/>
      <c r="BI1250" s="36"/>
      <c r="BJ1250" s="36"/>
      <c r="BK1250" s="48"/>
      <c r="BL1250" s="36"/>
      <c r="BM1250" s="36"/>
      <c r="BN1250" s="36"/>
      <c r="BO1250" s="36"/>
      <c r="BP1250" s="36"/>
      <c r="BQ1250" s="36"/>
      <c r="BR1250" s="36"/>
    </row>
    <row r="1251" spans="2:70" ht="15" customHeight="1">
      <c r="B1251" s="48">
        <v>1436</v>
      </c>
      <c r="C1251" s="48" t="s">
        <v>1703</v>
      </c>
      <c r="D1251" s="108">
        <v>3211</v>
      </c>
      <c r="E1251" s="109" t="s">
        <v>2508</v>
      </c>
      <c r="F1251" s="109" t="s">
        <v>1816</v>
      </c>
      <c r="G1251" s="109" t="s">
        <v>1821</v>
      </c>
      <c r="H1251" s="108" t="s">
        <v>2580</v>
      </c>
      <c r="I1251" s="108" t="s">
        <v>2855</v>
      </c>
      <c r="J1251" s="108" t="s">
        <v>2852</v>
      </c>
      <c r="K1251" s="108" t="s">
        <v>2859</v>
      </c>
      <c r="L1251" s="108">
        <v>11</v>
      </c>
      <c r="M1251" s="110" t="s">
        <v>2617</v>
      </c>
      <c r="N1251" s="111" t="s">
        <v>20</v>
      </c>
      <c r="O1251" s="111" t="s">
        <v>2486</v>
      </c>
      <c r="P1251" s="111" t="s">
        <v>1379</v>
      </c>
      <c r="Q1251" s="111">
        <v>1</v>
      </c>
      <c r="R1251" s="109"/>
      <c r="S1251" s="109"/>
      <c r="T1251" s="109" t="s">
        <v>7</v>
      </c>
      <c r="U1251" s="108">
        <v>1</v>
      </c>
      <c r="V1251" s="109">
        <v>2008</v>
      </c>
      <c r="W1251" s="108">
        <f>IF(Table1[[#This Row],[ExpenditureDetails1]]=2010,1,(2010-Table1[[#This Row],[ExpenditureDetails1]]))</f>
        <v>2</v>
      </c>
      <c r="X1251" s="109">
        <v>6.6</v>
      </c>
      <c r="Y1251" s="174">
        <f>Table1[[#This Row],[ExpenditureDetails3]]*100000</f>
        <v>660000</v>
      </c>
      <c r="Z1251" s="174">
        <f>Table1[[#This Row],[ExpenditureDetails4]]/Table1[[#This Row],[Component detail 4]]</f>
        <v>660000</v>
      </c>
      <c r="AA1251" s="109">
        <v>1</v>
      </c>
      <c r="AB1251" s="109">
        <v>10</v>
      </c>
      <c r="AC1251" s="174">
        <f>IF(ISNUMBER([ExpenditureDetails4]),[ExpenditureDetails4]*HLOOKUP([ExpenditureDetails1],'Currency Conversion'!$A$6:$BE$45,19,FALSE),"No Data")</f>
        <v>757286.03484891145</v>
      </c>
      <c r="AD1251" s="174">
        <f>Table1[[#This Row],[Calculations1]]/exchange_rate_2010</f>
        <v>16561.456204243295</v>
      </c>
      <c r="AE12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75728.603484891151</v>
      </c>
      <c r="AF1251" s="174">
        <f>Table1[[#This Row],[Calculations3]]/exchange_rate_2010</f>
        <v>1656.1456204243298</v>
      </c>
      <c r="AG1251" s="110"/>
      <c r="AH1251" s="53"/>
      <c r="BD1251" s="36"/>
      <c r="BE1251" s="36"/>
      <c r="BF1251" s="36"/>
      <c r="BG1251" s="36"/>
      <c r="BH1251" s="36"/>
      <c r="BI1251" s="36"/>
      <c r="BJ1251" s="36"/>
      <c r="BK1251" s="48"/>
      <c r="BL1251" s="36"/>
      <c r="BM1251" s="36"/>
      <c r="BN1251" s="36"/>
      <c r="BO1251" s="36"/>
      <c r="BP1251" s="36"/>
      <c r="BQ1251" s="36"/>
      <c r="BR1251" s="36"/>
    </row>
    <row r="1252" spans="2:70" ht="15" customHeight="1">
      <c r="B1252" s="48">
        <v>1437</v>
      </c>
      <c r="C1252" s="48" t="s">
        <v>1703</v>
      </c>
      <c r="D1252" s="108">
        <v>3211</v>
      </c>
      <c r="E1252" s="109" t="s">
        <v>2508</v>
      </c>
      <c r="F1252" s="109" t="s">
        <v>1816</v>
      </c>
      <c r="G1252" s="109" t="s">
        <v>1821</v>
      </c>
      <c r="H1252" s="108" t="s">
        <v>2580</v>
      </c>
      <c r="I1252" s="108" t="s">
        <v>2855</v>
      </c>
      <c r="J1252" s="108" t="s">
        <v>2852</v>
      </c>
      <c r="K1252" s="108" t="s">
        <v>2859</v>
      </c>
      <c r="L1252" s="108">
        <v>11</v>
      </c>
      <c r="M1252" s="110" t="s">
        <v>2617</v>
      </c>
      <c r="N1252" s="111" t="s">
        <v>20</v>
      </c>
      <c r="O1252" s="111" t="s">
        <v>2486</v>
      </c>
      <c r="P1252" s="111" t="s">
        <v>1298</v>
      </c>
      <c r="Q1252" s="111">
        <v>1</v>
      </c>
      <c r="R1252" s="109"/>
      <c r="S1252" s="109"/>
      <c r="T1252" s="109" t="s">
        <v>7</v>
      </c>
      <c r="U1252" s="108">
        <v>1</v>
      </c>
      <c r="V1252" s="109">
        <v>2008</v>
      </c>
      <c r="W1252" s="108">
        <f>IF(Table1[[#This Row],[ExpenditureDetails1]]=2010,1,(2010-Table1[[#This Row],[ExpenditureDetails1]]))</f>
        <v>2</v>
      </c>
      <c r="X1252" s="109">
        <v>0.08</v>
      </c>
      <c r="Y1252" s="174">
        <f>Table1[[#This Row],[ExpenditureDetails3]]*100000</f>
        <v>8000</v>
      </c>
      <c r="Z1252" s="174">
        <f>Table1[[#This Row],[ExpenditureDetails4]]/Table1[[#This Row],[Component detail 4]]</f>
        <v>8000</v>
      </c>
      <c r="AA1252" s="109">
        <v>1</v>
      </c>
      <c r="AB1252" s="109">
        <v>10</v>
      </c>
      <c r="AC1252" s="174">
        <f>IF(ISNUMBER([ExpenditureDetails4]),[ExpenditureDetails4]*HLOOKUP([ExpenditureDetails1],'Currency Conversion'!$A$6:$BE$45,19,FALSE),"No Data")</f>
        <v>9179.2246648352902</v>
      </c>
      <c r="AD1252" s="174">
        <f>Table1[[#This Row],[Calculations1]]/exchange_rate_2010</f>
        <v>200.74492368779752</v>
      </c>
      <c r="AE12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917.92246648352898</v>
      </c>
      <c r="AF1252" s="174">
        <f>Table1[[#This Row],[Calculations3]]/exchange_rate_2010</f>
        <v>20.074492368779751</v>
      </c>
      <c r="AG1252" s="110"/>
      <c r="AH1252" s="53"/>
      <c r="BD1252" s="36"/>
      <c r="BE1252" s="36"/>
      <c r="BF1252" s="36"/>
      <c r="BG1252" s="36"/>
      <c r="BH1252" s="36"/>
      <c r="BI1252" s="36"/>
      <c r="BJ1252" s="36"/>
      <c r="BK1252" s="48"/>
      <c r="BL1252" s="36"/>
      <c r="BM1252" s="36"/>
      <c r="BN1252" s="36"/>
      <c r="BO1252" s="36"/>
      <c r="BP1252" s="36"/>
      <c r="BQ1252" s="36"/>
      <c r="BR1252" s="36"/>
    </row>
    <row r="1253" spans="2:70" ht="15" customHeight="1">
      <c r="B1253" s="48">
        <v>1438</v>
      </c>
      <c r="C1253" s="48" t="s">
        <v>1703</v>
      </c>
      <c r="D1253" s="108">
        <v>3211</v>
      </c>
      <c r="E1253" s="109" t="s">
        <v>2508</v>
      </c>
      <c r="F1253" s="109" t="s">
        <v>1816</v>
      </c>
      <c r="G1253" s="109" t="s">
        <v>1821</v>
      </c>
      <c r="H1253" s="108" t="s">
        <v>2580</v>
      </c>
      <c r="I1253" s="108" t="s">
        <v>2855</v>
      </c>
      <c r="J1253" s="108" t="s">
        <v>2852</v>
      </c>
      <c r="K1253" s="108" t="s">
        <v>2859</v>
      </c>
      <c r="L1253" s="108">
        <v>11</v>
      </c>
      <c r="M1253" s="110" t="s">
        <v>2617</v>
      </c>
      <c r="N1253" s="111" t="s">
        <v>20</v>
      </c>
      <c r="O1253" s="111" t="s">
        <v>2466</v>
      </c>
      <c r="P1253" s="111" t="s">
        <v>156</v>
      </c>
      <c r="Q1253" s="111">
        <v>1</v>
      </c>
      <c r="R1253" s="109"/>
      <c r="S1253" s="109"/>
      <c r="T1253" s="109" t="s">
        <v>7</v>
      </c>
      <c r="U1253" s="108">
        <v>1</v>
      </c>
      <c r="V1253" s="109">
        <v>2008</v>
      </c>
      <c r="W1253" s="108">
        <f>IF(Table1[[#This Row],[ExpenditureDetails1]]=2010,1,(2010-Table1[[#This Row],[ExpenditureDetails1]]))</f>
        <v>2</v>
      </c>
      <c r="X1253" s="109">
        <v>0.1</v>
      </c>
      <c r="Y1253" s="174">
        <f>Table1[[#This Row],[ExpenditureDetails3]]*100000</f>
        <v>10000</v>
      </c>
      <c r="Z1253" s="174">
        <f>Table1[[#This Row],[ExpenditureDetails4]]/Table1[[#This Row],[Component detail 4]]</f>
        <v>10000</v>
      </c>
      <c r="AA1253" s="109">
        <v>1</v>
      </c>
      <c r="AB1253" s="109">
        <v>10</v>
      </c>
      <c r="AC1253" s="174">
        <f>IF(ISNUMBER([ExpenditureDetails4]),[ExpenditureDetails4]*HLOOKUP([ExpenditureDetails1],'Currency Conversion'!$A$6:$BE$45,19,FALSE),"No Data")</f>
        <v>11474.030831044112</v>
      </c>
      <c r="AD1253" s="174">
        <f>Table1[[#This Row],[Calculations1]]/exchange_rate_2010</f>
        <v>250.9311546097469</v>
      </c>
      <c r="AE12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1253" s="174">
        <f>Table1[[#This Row],[Calculations3]]/exchange_rate_2010</f>
        <v>25.09311546097469</v>
      </c>
      <c r="AG1253" s="110"/>
      <c r="AH1253" s="53"/>
      <c r="BD1253" s="36"/>
      <c r="BE1253" s="36"/>
      <c r="BF1253" s="36"/>
      <c r="BG1253" s="36"/>
      <c r="BH1253" s="36"/>
      <c r="BI1253" s="36"/>
      <c r="BJ1253" s="36"/>
      <c r="BK1253" s="48"/>
      <c r="BL1253" s="36"/>
      <c r="BM1253" s="36"/>
      <c r="BN1253" s="36"/>
      <c r="BO1253" s="36"/>
      <c r="BP1253" s="36"/>
      <c r="BQ1253" s="36"/>
      <c r="BR1253" s="36"/>
    </row>
    <row r="1254" spans="2:70" ht="15" customHeight="1">
      <c r="B1254" s="48">
        <v>1439</v>
      </c>
      <c r="C1254" s="48" t="s">
        <v>1703</v>
      </c>
      <c r="D1254" s="108">
        <v>3211</v>
      </c>
      <c r="E1254" s="109" t="s">
        <v>2508</v>
      </c>
      <c r="F1254" s="109" t="s">
        <v>1816</v>
      </c>
      <c r="G1254" s="109" t="s">
        <v>1821</v>
      </c>
      <c r="H1254" s="108" t="s">
        <v>2580</v>
      </c>
      <c r="I1254" s="108" t="s">
        <v>2855</v>
      </c>
      <c r="J1254" s="108" t="s">
        <v>2852</v>
      </c>
      <c r="K1254" s="108" t="s">
        <v>2859</v>
      </c>
      <c r="L1254" s="108">
        <v>11</v>
      </c>
      <c r="M1254" s="110" t="s">
        <v>2617</v>
      </c>
      <c r="N1254" s="111" t="s">
        <v>20</v>
      </c>
      <c r="O1254" s="111" t="s">
        <v>2466</v>
      </c>
      <c r="P1254" s="111" t="s">
        <v>22</v>
      </c>
      <c r="Q1254" s="111">
        <v>1</v>
      </c>
      <c r="R1254" s="109"/>
      <c r="S1254" s="109"/>
      <c r="T1254" s="109" t="s">
        <v>7</v>
      </c>
      <c r="U1254" s="108">
        <v>1</v>
      </c>
      <c r="V1254" s="109">
        <v>2008</v>
      </c>
      <c r="W1254" s="108">
        <f>IF(Table1[[#This Row],[ExpenditureDetails1]]=2010,1,(2010-Table1[[#This Row],[ExpenditureDetails1]]))</f>
        <v>2</v>
      </c>
      <c r="X1254" s="109">
        <v>0.01</v>
      </c>
      <c r="Y1254" s="174">
        <f>Table1[[#This Row],[ExpenditureDetails3]]*100000</f>
        <v>1000</v>
      </c>
      <c r="Z1254" s="174">
        <f>Table1[[#This Row],[ExpenditureDetails4]]/Table1[[#This Row],[Component detail 4]]</f>
        <v>1000</v>
      </c>
      <c r="AA1254" s="109">
        <v>1</v>
      </c>
      <c r="AB1254" s="109">
        <v>10</v>
      </c>
      <c r="AC1254" s="174">
        <f>IF(ISNUMBER([ExpenditureDetails4]),[ExpenditureDetails4]*HLOOKUP([ExpenditureDetails1],'Currency Conversion'!$A$6:$BE$45,19,FALSE),"No Data")</f>
        <v>1147.4030831044113</v>
      </c>
      <c r="AD1254" s="174">
        <f>Table1[[#This Row],[Calculations1]]/exchange_rate_2010</f>
        <v>25.09311546097469</v>
      </c>
      <c r="AE12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114.74030831044112</v>
      </c>
      <c r="AF1254" s="174">
        <f>Table1[[#This Row],[Calculations3]]/exchange_rate_2010</f>
        <v>2.5093115460974689</v>
      </c>
      <c r="AG1254" s="110"/>
      <c r="AH1254" s="53"/>
      <c r="BD1254" s="36"/>
      <c r="BE1254" s="36"/>
      <c r="BF1254" s="36"/>
      <c r="BG1254" s="36"/>
      <c r="BH1254" s="36"/>
      <c r="BI1254" s="36"/>
      <c r="BJ1254" s="36"/>
      <c r="BK1254" s="48"/>
      <c r="BL1254" s="36"/>
      <c r="BM1254" s="36"/>
      <c r="BN1254" s="36"/>
      <c r="BO1254" s="36"/>
      <c r="BP1254" s="36"/>
      <c r="BQ1254" s="36"/>
      <c r="BR1254" s="36"/>
    </row>
    <row r="1255" spans="2:70" ht="15" customHeight="1">
      <c r="B1255" s="48">
        <v>1440</v>
      </c>
      <c r="C1255" s="48" t="s">
        <v>1703</v>
      </c>
      <c r="D1255" s="108">
        <v>3211</v>
      </c>
      <c r="E1255" s="109" t="s">
        <v>2508</v>
      </c>
      <c r="F1255" s="109" t="s">
        <v>1816</v>
      </c>
      <c r="G1255" s="109" t="s">
        <v>1821</v>
      </c>
      <c r="H1255" s="108" t="s">
        <v>2580</v>
      </c>
      <c r="I1255" s="108" t="s">
        <v>2855</v>
      </c>
      <c r="J1255" s="108" t="s">
        <v>2852</v>
      </c>
      <c r="K1255" s="108" t="s">
        <v>2859</v>
      </c>
      <c r="L1255" s="108">
        <v>11</v>
      </c>
      <c r="M1255" s="110" t="s">
        <v>2617</v>
      </c>
      <c r="N1255" s="109" t="s">
        <v>1720</v>
      </c>
      <c r="O1255" s="111"/>
      <c r="P1255" s="111" t="s">
        <v>533</v>
      </c>
      <c r="Q1255" s="111">
        <v>1</v>
      </c>
      <c r="R1255" s="109"/>
      <c r="S1255" s="109"/>
      <c r="T1255" s="109" t="s">
        <v>31</v>
      </c>
      <c r="U1255" s="108">
        <v>3</v>
      </c>
      <c r="V1255" s="109">
        <v>2008</v>
      </c>
      <c r="W1255" s="108"/>
      <c r="X1255" s="109">
        <v>9.5299999999999996E-2</v>
      </c>
      <c r="Y1255" s="174">
        <f>Table1[[#This Row],[ExpenditureDetails3]]*100000</f>
        <v>9530</v>
      </c>
      <c r="Z1255" s="174">
        <f>Table1[[#This Row],[ExpenditureDetails4]]/Table1[[#This Row],[Component detail 4]]</f>
        <v>9530</v>
      </c>
      <c r="AA1255" s="109">
        <v>1</v>
      </c>
      <c r="AB1255" s="109"/>
      <c r="AC1255" s="174">
        <f>IF(ISNUMBER([ExpenditureDetails4]),[ExpenditureDetails4]*HLOOKUP([ExpenditureDetails1],'Currency Conversion'!$A$6:$BE$45,19,FALSE),"No Data")</f>
        <v>10934.751381985039</v>
      </c>
      <c r="AD1255" s="174">
        <f>Table1[[#This Row],[Calculations1]]/exchange_rate_2010</f>
        <v>239.13739034308878</v>
      </c>
      <c r="AE12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1255" s="174">
        <f>Table1[[#This Row],[Calculations3]]/exchange_rate_2010</f>
        <v>239.13739034308878</v>
      </c>
      <c r="AG1255" s="110"/>
      <c r="AH1255" s="53"/>
      <c r="BD1255" s="36"/>
      <c r="BE1255" s="36"/>
      <c r="BF1255" s="36"/>
      <c r="BG1255" s="36"/>
      <c r="BH1255" s="36"/>
      <c r="BI1255" s="36"/>
      <c r="BJ1255" s="36"/>
      <c r="BK1255" s="48"/>
      <c r="BL1255" s="36"/>
      <c r="BM1255" s="36"/>
      <c r="BN1255" s="36"/>
      <c r="BO1255" s="36"/>
      <c r="BP1255" s="36"/>
      <c r="BQ1255" s="36"/>
      <c r="BR1255" s="36"/>
    </row>
    <row r="1256" spans="2:70" ht="15" customHeight="1">
      <c r="B1256" s="48">
        <v>1441</v>
      </c>
      <c r="C1256" s="48" t="s">
        <v>1703</v>
      </c>
      <c r="D1256" s="108">
        <v>3211</v>
      </c>
      <c r="E1256" s="109" t="s">
        <v>2508</v>
      </c>
      <c r="F1256" s="109" t="s">
        <v>1816</v>
      </c>
      <c r="G1256" s="109" t="s">
        <v>1821</v>
      </c>
      <c r="H1256" s="108" t="s">
        <v>2580</v>
      </c>
      <c r="I1256" s="108" t="s">
        <v>2855</v>
      </c>
      <c r="J1256" s="108" t="s">
        <v>2852</v>
      </c>
      <c r="K1256" s="108" t="s">
        <v>2859</v>
      </c>
      <c r="L1256" s="108">
        <v>11</v>
      </c>
      <c r="M1256" s="110" t="s">
        <v>2617</v>
      </c>
      <c r="N1256" s="111" t="s">
        <v>1729</v>
      </c>
      <c r="O1256" s="111" t="s">
        <v>519</v>
      </c>
      <c r="P1256" s="111" t="s">
        <v>1354</v>
      </c>
      <c r="Q1256" s="111">
        <v>1</v>
      </c>
      <c r="R1256" s="109"/>
      <c r="S1256" s="109"/>
      <c r="T1256" s="109" t="s">
        <v>7</v>
      </c>
      <c r="U1256" s="108">
        <v>1</v>
      </c>
      <c r="V1256" s="109">
        <v>1978</v>
      </c>
      <c r="W1256" s="108">
        <f>IF(Table1[[#This Row],[ExpenditureDetails1]]=2010,1,(2010-Table1[[#This Row],[ExpenditureDetails1]]))</f>
        <v>32</v>
      </c>
      <c r="X1256" s="109">
        <v>0.3</v>
      </c>
      <c r="Y1256" s="174">
        <f>Table1[[#This Row],[ExpenditureDetails3]]*100000</f>
        <v>30000</v>
      </c>
      <c r="Z1256" s="174">
        <f>Table1[[#This Row],[ExpenditureDetails4]]/Table1[[#This Row],[Component detail 4]]</f>
        <v>30000</v>
      </c>
      <c r="AA1256" s="109">
        <v>2</v>
      </c>
      <c r="AB1256" s="109">
        <v>10</v>
      </c>
      <c r="AC1256" s="174">
        <f>IF(ISNUMBER([ExpenditureDetails4]),[ExpenditureDetails4]*HLOOKUP([ExpenditureDetails1],'Currency Conversion'!$A$6:$BE$45,19,FALSE),"No Data")</f>
        <v>318165.31552292412</v>
      </c>
      <c r="AD1256" s="174">
        <f>Table1[[#This Row],[Calculations1]]/exchange_rate_2010</f>
        <v>6958.1118576859117</v>
      </c>
      <c r="AE12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31816.531552292414</v>
      </c>
      <c r="AF1256" s="174">
        <f>Table1[[#This Row],[Calculations3]]/exchange_rate_2010</f>
        <v>695.81118576859126</v>
      </c>
      <c r="AG1256" s="110"/>
      <c r="AH1256" s="53"/>
      <c r="BD1256" s="36"/>
      <c r="BE1256" s="36"/>
      <c r="BF1256" s="36"/>
      <c r="BG1256" s="36"/>
      <c r="BH1256" s="36"/>
      <c r="BI1256" s="36"/>
      <c r="BJ1256" s="36"/>
      <c r="BK1256" s="48"/>
      <c r="BL1256" s="36"/>
      <c r="BM1256" s="36"/>
      <c r="BN1256" s="36"/>
      <c r="BO1256" s="36"/>
      <c r="BP1256" s="36"/>
      <c r="BQ1256" s="36"/>
      <c r="BR1256" s="36"/>
    </row>
    <row r="1257" spans="2:70" ht="15" customHeight="1">
      <c r="B1257" s="48">
        <v>1443</v>
      </c>
      <c r="C1257" s="48" t="s">
        <v>1703</v>
      </c>
      <c r="D1257" s="108">
        <v>3211</v>
      </c>
      <c r="E1257" s="109" t="s">
        <v>2508</v>
      </c>
      <c r="F1257" s="109" t="s">
        <v>1816</v>
      </c>
      <c r="G1257" s="109" t="s">
        <v>1821</v>
      </c>
      <c r="H1257" s="108" t="s">
        <v>2580</v>
      </c>
      <c r="I1257" s="108" t="s">
        <v>2855</v>
      </c>
      <c r="J1257" s="108" t="s">
        <v>2852</v>
      </c>
      <c r="K1257" s="108" t="s">
        <v>2859</v>
      </c>
      <c r="L1257" s="108">
        <v>11</v>
      </c>
      <c r="M1257" s="110" t="s">
        <v>2617</v>
      </c>
      <c r="N1257" s="111" t="s">
        <v>2480</v>
      </c>
      <c r="O1257" s="111"/>
      <c r="P1257" s="111" t="s">
        <v>1356</v>
      </c>
      <c r="Q1257" s="111">
        <v>1</v>
      </c>
      <c r="R1257" s="109"/>
      <c r="S1257" s="109"/>
      <c r="T1257" s="109" t="s">
        <v>7</v>
      </c>
      <c r="U1257" s="108">
        <v>1</v>
      </c>
      <c r="V1257" s="109">
        <v>1970</v>
      </c>
      <c r="W1257" s="108">
        <f>IF(Table1[[#This Row],[ExpenditureDetails1]]=2010,1,(2010-Table1[[#This Row],[ExpenditureDetails1]]))</f>
        <v>40</v>
      </c>
      <c r="X1257" s="109">
        <v>0.08</v>
      </c>
      <c r="Y1257" s="174">
        <f>Table1[[#This Row],[ExpenditureDetails3]]*100000</f>
        <v>8000</v>
      </c>
      <c r="Z1257" s="174">
        <f>Table1[[#This Row],[ExpenditureDetails4]]/Table1[[#This Row],[Component detail 4]]</f>
        <v>8000</v>
      </c>
      <c r="AA1257" s="109">
        <v>1</v>
      </c>
      <c r="AB1257" s="109">
        <v>10</v>
      </c>
      <c r="AC1257" s="174">
        <f>IF(ISNUMBER([ExpenditureDetails4]),[ExpenditureDetails4]*HLOOKUP([ExpenditureDetails1],'Currency Conversion'!$A$6:$BE$45,19,FALSE),"No Data")</f>
        <v>152333.56425520591</v>
      </c>
      <c r="AD1257" s="174">
        <f>Table1[[#This Row],[Calculations1]]/exchange_rate_2010</f>
        <v>3331.4567240794554</v>
      </c>
      <c r="AE12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15233.356425520591</v>
      </c>
      <c r="AF1257" s="174">
        <f>Table1[[#This Row],[Calculations3]]/exchange_rate_2010</f>
        <v>333.14567240794554</v>
      </c>
      <c r="AG1257" s="110"/>
      <c r="AH1257" s="53"/>
      <c r="BD1257" s="36"/>
      <c r="BE1257" s="36"/>
      <c r="BF1257" s="36"/>
      <c r="BG1257" s="36"/>
      <c r="BH1257" s="36"/>
      <c r="BI1257" s="36"/>
      <c r="BJ1257" s="36"/>
      <c r="BK1257" s="48"/>
      <c r="BL1257" s="36"/>
      <c r="BM1257" s="36"/>
      <c r="BN1257" s="36"/>
      <c r="BO1257" s="36"/>
      <c r="BP1257" s="36"/>
      <c r="BQ1257" s="36"/>
      <c r="BR1257" s="36"/>
    </row>
    <row r="1258" spans="2:70" ht="15" customHeight="1">
      <c r="B1258" s="48">
        <v>1445</v>
      </c>
      <c r="C1258" s="48" t="s">
        <v>1703</v>
      </c>
      <c r="D1258" s="108">
        <v>3211</v>
      </c>
      <c r="E1258" s="109" t="s">
        <v>2508</v>
      </c>
      <c r="F1258" s="109" t="s">
        <v>1816</v>
      </c>
      <c r="G1258" s="109" t="s">
        <v>1821</v>
      </c>
      <c r="H1258" s="108" t="s">
        <v>2580</v>
      </c>
      <c r="I1258" s="108" t="s">
        <v>2855</v>
      </c>
      <c r="J1258" s="108" t="s">
        <v>2852</v>
      </c>
      <c r="K1258" s="108" t="s">
        <v>2859</v>
      </c>
      <c r="L1258" s="108">
        <v>11</v>
      </c>
      <c r="M1258" s="110" t="s">
        <v>2617</v>
      </c>
      <c r="N1258" s="111" t="s">
        <v>1728</v>
      </c>
      <c r="O1258" s="111" t="s">
        <v>501</v>
      </c>
      <c r="P1258" s="111" t="s">
        <v>1377</v>
      </c>
      <c r="Q1258" s="111">
        <v>1</v>
      </c>
      <c r="R1258" s="109">
        <v>40</v>
      </c>
      <c r="S1258" s="109"/>
      <c r="T1258" s="109" t="s">
        <v>7</v>
      </c>
      <c r="U1258" s="108">
        <v>1</v>
      </c>
      <c r="V1258" s="109">
        <v>1995</v>
      </c>
      <c r="W1258" s="108">
        <f>IF(Table1[[#This Row],[ExpenditureDetails1]]=2010,1,(2010-Table1[[#This Row],[ExpenditureDetails1]]))</f>
        <v>15</v>
      </c>
      <c r="X1258" s="109">
        <v>4</v>
      </c>
      <c r="Y1258" s="174">
        <f>Table1[[#This Row],[ExpenditureDetails3]]*100000</f>
        <v>400000</v>
      </c>
      <c r="Z1258" s="174">
        <f>Table1[[#This Row],[ExpenditureDetails4]]/Table1[[#This Row],[Component detail 4]]</f>
        <v>400000</v>
      </c>
      <c r="AA1258" s="109">
        <v>1</v>
      </c>
      <c r="AB1258" s="109">
        <v>30</v>
      </c>
      <c r="AC1258" s="174">
        <f>IF(ISNUMBER([ExpenditureDetails4]),[ExpenditureDetails4]*HLOOKUP([ExpenditureDetails1],'Currency Conversion'!$A$6:$BE$45,19,FALSE),"No Data")</f>
        <v>938646.03062659968</v>
      </c>
      <c r="AD1258" s="174">
        <f>Table1[[#This Row],[Calculations1]]/exchange_rate_2010</f>
        <v>20527.706061040386</v>
      </c>
      <c r="AE12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31288.201020886656</v>
      </c>
      <c r="AF1258" s="174">
        <f>Table1[[#This Row],[Calculations3]]/exchange_rate_2010</f>
        <v>684.25686870134621</v>
      </c>
      <c r="AG1258" s="110"/>
      <c r="AH1258" s="53"/>
      <c r="BD1258" s="36"/>
      <c r="BE1258" s="36"/>
      <c r="BF1258" s="36"/>
      <c r="BG1258" s="36"/>
      <c r="BH1258" s="36"/>
      <c r="BI1258" s="36"/>
      <c r="BJ1258" s="36"/>
      <c r="BK1258" s="48"/>
      <c r="BL1258" s="36"/>
      <c r="BM1258" s="36"/>
      <c r="BN1258" s="36"/>
      <c r="BO1258" s="36"/>
      <c r="BP1258" s="36"/>
      <c r="BQ1258" s="36"/>
      <c r="BR1258" s="36"/>
    </row>
    <row r="1259" spans="2:70" ht="15" customHeight="1">
      <c r="B1259" s="48">
        <v>1446</v>
      </c>
      <c r="C1259" s="48" t="s">
        <v>1703</v>
      </c>
      <c r="D1259" s="108">
        <v>3211</v>
      </c>
      <c r="E1259" s="109" t="s">
        <v>2508</v>
      </c>
      <c r="F1259" s="109" t="s">
        <v>1816</v>
      </c>
      <c r="G1259" s="109" t="s">
        <v>1821</v>
      </c>
      <c r="H1259" s="108" t="s">
        <v>2580</v>
      </c>
      <c r="I1259" s="108" t="s">
        <v>2855</v>
      </c>
      <c r="J1259" s="108" t="s">
        <v>2852</v>
      </c>
      <c r="K1259" s="108" t="s">
        <v>2859</v>
      </c>
      <c r="L1259" s="108">
        <v>11</v>
      </c>
      <c r="M1259" s="110" t="s">
        <v>2617</v>
      </c>
      <c r="N1259" s="111" t="s">
        <v>1717</v>
      </c>
      <c r="O1259" s="111"/>
      <c r="P1259" s="111" t="s">
        <v>1382</v>
      </c>
      <c r="Q1259" s="111">
        <v>1</v>
      </c>
      <c r="R1259" s="109"/>
      <c r="S1259" s="109"/>
      <c r="T1259" s="109" t="s">
        <v>31</v>
      </c>
      <c r="U1259" s="108">
        <v>3</v>
      </c>
      <c r="V1259" s="109">
        <v>2008</v>
      </c>
      <c r="W1259" s="108"/>
      <c r="X1259" s="109">
        <v>0.14399999999999999</v>
      </c>
      <c r="Y1259" s="174">
        <f>Table1[[#This Row],[ExpenditureDetails3]]*100000</f>
        <v>14399.999999999998</v>
      </c>
      <c r="Z1259" s="174">
        <f>Table1[[#This Row],[ExpenditureDetails4]]/Table1[[#This Row],[Component detail 4]]</f>
        <v>14399.999999999998</v>
      </c>
      <c r="AA1259" s="109">
        <v>1</v>
      </c>
      <c r="AB1259" s="109"/>
      <c r="AC1259" s="174">
        <f>IF(ISNUMBER([ExpenditureDetails4]),[ExpenditureDetails4]*HLOOKUP([ExpenditureDetails1],'Currency Conversion'!$A$6:$BE$45,19,FALSE),"No Data")</f>
        <v>16522.604396703522</v>
      </c>
      <c r="AD1259" s="174">
        <f>Table1[[#This Row],[Calculations1]]/exchange_rate_2010</f>
        <v>361.34086263803556</v>
      </c>
      <c r="AE12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16522.604396703522</v>
      </c>
      <c r="AF1259" s="174">
        <f>Table1[[#This Row],[Calculations3]]/exchange_rate_2010</f>
        <v>361.34086263803556</v>
      </c>
      <c r="AG1259" s="110"/>
      <c r="AH1259" s="53"/>
      <c r="BD1259" s="36"/>
      <c r="BE1259" s="36"/>
      <c r="BF1259" s="36"/>
      <c r="BG1259" s="36"/>
      <c r="BH1259" s="36"/>
      <c r="BI1259" s="36"/>
      <c r="BJ1259" s="36"/>
      <c r="BK1259" s="48"/>
      <c r="BL1259" s="36"/>
      <c r="BM1259" s="36"/>
      <c r="BN1259" s="36"/>
      <c r="BO1259" s="36"/>
      <c r="BP1259" s="36"/>
      <c r="BQ1259" s="36"/>
      <c r="BR1259" s="36"/>
    </row>
    <row r="1260" spans="2:70" ht="15" customHeight="1">
      <c r="B1260" s="48">
        <v>1447</v>
      </c>
      <c r="C1260" s="48" t="s">
        <v>1703</v>
      </c>
      <c r="D1260" s="108">
        <v>3211</v>
      </c>
      <c r="E1260" s="109" t="s">
        <v>2508</v>
      </c>
      <c r="F1260" s="109" t="s">
        <v>1816</v>
      </c>
      <c r="G1260" s="109" t="s">
        <v>1821</v>
      </c>
      <c r="H1260" s="108" t="s">
        <v>2580</v>
      </c>
      <c r="I1260" s="108" t="s">
        <v>2855</v>
      </c>
      <c r="J1260" s="108" t="s">
        <v>2852</v>
      </c>
      <c r="K1260" s="108" t="s">
        <v>2859</v>
      </c>
      <c r="L1260" s="108">
        <v>11</v>
      </c>
      <c r="M1260" s="110" t="s">
        <v>2617</v>
      </c>
      <c r="N1260" s="111" t="s">
        <v>1729</v>
      </c>
      <c r="O1260" s="111" t="s">
        <v>1713</v>
      </c>
      <c r="P1260" s="111" t="s">
        <v>1355</v>
      </c>
      <c r="Q1260" s="111">
        <v>1</v>
      </c>
      <c r="R1260" s="109"/>
      <c r="S1260" s="109"/>
      <c r="T1260" s="109" t="s">
        <v>7</v>
      </c>
      <c r="U1260" s="108">
        <v>1</v>
      </c>
      <c r="V1260" s="109">
        <v>1970</v>
      </c>
      <c r="W1260" s="108">
        <f>IF(Table1[[#This Row],[ExpenditureDetails1]]=2010,1,(2010-Table1[[#This Row],[ExpenditureDetails1]]))</f>
        <v>40</v>
      </c>
      <c r="X1260" s="109">
        <v>0.08</v>
      </c>
      <c r="Y1260" s="174">
        <f>Table1[[#This Row],[ExpenditureDetails3]]*100000</f>
        <v>8000</v>
      </c>
      <c r="Z1260" s="174">
        <f>Table1[[#This Row],[ExpenditureDetails4]]/Table1[[#This Row],[Component detail 4]]</f>
        <v>8000</v>
      </c>
      <c r="AA1260" s="109">
        <v>2</v>
      </c>
      <c r="AB1260" s="109">
        <v>10</v>
      </c>
      <c r="AC1260" s="174">
        <f>IF(ISNUMBER([ExpenditureDetails4]),[ExpenditureDetails4]*HLOOKUP([ExpenditureDetails1],'Currency Conversion'!$A$6:$BE$45,19,FALSE),"No Data")</f>
        <v>152333.56425520591</v>
      </c>
      <c r="AD1260" s="174">
        <f>Table1[[#This Row],[Calculations1]]/exchange_rate_2010</f>
        <v>3331.4567240794554</v>
      </c>
      <c r="AE12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15233.356425520591</v>
      </c>
      <c r="AF1260" s="174">
        <f>Table1[[#This Row],[Calculations3]]/exchange_rate_2010</f>
        <v>333.14567240794554</v>
      </c>
      <c r="AG1260" s="110"/>
      <c r="AH1260" s="53"/>
      <c r="BD1260" s="36"/>
      <c r="BE1260" s="36"/>
      <c r="BF1260" s="36"/>
      <c r="BG1260" s="36"/>
      <c r="BH1260" s="36"/>
      <c r="BI1260" s="36"/>
      <c r="BJ1260" s="36"/>
      <c r="BK1260" s="48"/>
      <c r="BL1260" s="36"/>
      <c r="BM1260" s="36"/>
      <c r="BN1260" s="36"/>
      <c r="BO1260" s="36"/>
      <c r="BP1260" s="36"/>
      <c r="BQ1260" s="36"/>
      <c r="BR1260" s="36"/>
    </row>
    <row r="1261" spans="2:70" ht="15" customHeight="1">
      <c r="B1261" s="48">
        <v>1448</v>
      </c>
      <c r="C1261" s="48" t="s">
        <v>1703</v>
      </c>
      <c r="D1261" s="108">
        <v>3211</v>
      </c>
      <c r="E1261" s="109" t="s">
        <v>2508</v>
      </c>
      <c r="F1261" s="109" t="s">
        <v>1816</v>
      </c>
      <c r="G1261" s="109" t="s">
        <v>1821</v>
      </c>
      <c r="H1261" s="108" t="s">
        <v>2580</v>
      </c>
      <c r="I1261" s="108" t="s">
        <v>2855</v>
      </c>
      <c r="J1261" s="108" t="s">
        <v>2852</v>
      </c>
      <c r="K1261" s="108" t="s">
        <v>2859</v>
      </c>
      <c r="L1261" s="108">
        <v>11</v>
      </c>
      <c r="M1261" s="110" t="s">
        <v>2617</v>
      </c>
      <c r="N1261" s="109" t="s">
        <v>1729</v>
      </c>
      <c r="O1261" s="109" t="s">
        <v>519</v>
      </c>
      <c r="P1261" s="109" t="s">
        <v>1357</v>
      </c>
      <c r="Q1261" s="111">
        <v>1</v>
      </c>
      <c r="R1261" s="109"/>
      <c r="S1261" s="109"/>
      <c r="T1261" s="109" t="s">
        <v>7</v>
      </c>
      <c r="U1261" s="108">
        <v>1</v>
      </c>
      <c r="V1261" s="109">
        <v>1980</v>
      </c>
      <c r="W1261" s="108">
        <f>IF(Table1[[#This Row],[ExpenditureDetails1]]=2010,1,(2010-Table1[[#This Row],[ExpenditureDetails1]]))</f>
        <v>30</v>
      </c>
      <c r="X1261" s="109">
        <v>0.3</v>
      </c>
      <c r="Y1261" s="174">
        <f>Table1[[#This Row],[ExpenditureDetails3]]*100000</f>
        <v>30000</v>
      </c>
      <c r="Z1261" s="174">
        <f>Table1[[#This Row],[ExpenditureDetails4]]/Table1[[#This Row],[Component detail 4]]</f>
        <v>30000</v>
      </c>
      <c r="AA1261" s="109">
        <v>1</v>
      </c>
      <c r="AB1261" s="109">
        <v>10</v>
      </c>
      <c r="AC1261" s="174">
        <f>IF(ISNUMBER([ExpenditureDetails4]),[ExpenditureDetails4]*HLOOKUP([ExpenditureDetails1],'Currency Conversion'!$A$6:$BE$45,19,FALSE),"No Data")</f>
        <v>268203.50942848844</v>
      </c>
      <c r="AD1261" s="174">
        <f>Table1[[#This Row],[Calculations1]]/exchange_rate_2010</f>
        <v>5865.4728475357015</v>
      </c>
      <c r="AE12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26820.350942848843</v>
      </c>
      <c r="AF1261" s="174">
        <f>Table1[[#This Row],[Calculations3]]/exchange_rate_2010</f>
        <v>586.54728475357012</v>
      </c>
      <c r="AG1261" s="110"/>
      <c r="AH1261" s="53"/>
      <c r="BD1261" s="36"/>
      <c r="BE1261" s="36"/>
      <c r="BF1261" s="36"/>
      <c r="BG1261" s="36"/>
      <c r="BH1261" s="36"/>
      <c r="BI1261" s="36"/>
      <c r="BJ1261" s="36"/>
      <c r="BK1261" s="48"/>
      <c r="BL1261" s="36"/>
      <c r="BM1261" s="36"/>
      <c r="BN1261" s="36"/>
      <c r="BO1261" s="36"/>
      <c r="BP1261" s="36"/>
      <c r="BQ1261" s="36"/>
      <c r="BR1261" s="36"/>
    </row>
    <row r="1262" spans="2:70" ht="15" customHeight="1">
      <c r="B1262" s="48">
        <v>1449</v>
      </c>
      <c r="C1262" s="48" t="s">
        <v>1703</v>
      </c>
      <c r="D1262" s="108">
        <v>3211</v>
      </c>
      <c r="E1262" s="109" t="s">
        <v>2508</v>
      </c>
      <c r="F1262" s="109" t="s">
        <v>1816</v>
      </c>
      <c r="G1262" s="109" t="s">
        <v>1821</v>
      </c>
      <c r="H1262" s="108" t="s">
        <v>2580</v>
      </c>
      <c r="I1262" s="108" t="s">
        <v>2855</v>
      </c>
      <c r="J1262" s="108" t="s">
        <v>2852</v>
      </c>
      <c r="K1262" s="108" t="s">
        <v>2859</v>
      </c>
      <c r="L1262" s="108">
        <v>11</v>
      </c>
      <c r="M1262" s="110" t="s">
        <v>2617</v>
      </c>
      <c r="N1262" s="109" t="s">
        <v>1729</v>
      </c>
      <c r="O1262" s="109" t="s">
        <v>519</v>
      </c>
      <c r="P1262" s="109" t="s">
        <v>1358</v>
      </c>
      <c r="Q1262" s="111">
        <v>1</v>
      </c>
      <c r="R1262" s="109"/>
      <c r="S1262" s="109"/>
      <c r="T1262" s="109" t="s">
        <v>7</v>
      </c>
      <c r="U1262" s="108">
        <v>1</v>
      </c>
      <c r="V1262" s="109">
        <v>1979</v>
      </c>
      <c r="W1262" s="108">
        <f>IF(Table1[[#This Row],[ExpenditureDetails1]]=2010,1,(2010-Table1[[#This Row],[ExpenditureDetails1]]))</f>
        <v>31</v>
      </c>
      <c r="X1262" s="109">
        <v>0.3</v>
      </c>
      <c r="Y1262" s="174">
        <f>Table1[[#This Row],[ExpenditureDetails3]]*100000</f>
        <v>30000</v>
      </c>
      <c r="Z1262" s="174">
        <f>Table1[[#This Row],[ExpenditureDetails4]]/Table1[[#This Row],[Component detail 4]]</f>
        <v>30000</v>
      </c>
      <c r="AA1262" s="109">
        <v>1</v>
      </c>
      <c r="AB1262" s="109">
        <v>10</v>
      </c>
      <c r="AC1262" s="174">
        <f>IF(ISNUMBER([ExpenditureDetails4]),[ExpenditureDetails4]*HLOOKUP([ExpenditureDetails1],'Currency Conversion'!$A$6:$BE$45,19,FALSE),"No Data")</f>
        <v>310432.705608121</v>
      </c>
      <c r="AD1262" s="174">
        <f>Table1[[#This Row],[Calculations1]]/exchange_rate_2010</f>
        <v>6789.0036547674999</v>
      </c>
      <c r="AE12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31043.2705608121</v>
      </c>
      <c r="AF1262" s="174">
        <f>Table1[[#This Row],[Calculations3]]/exchange_rate_2010</f>
        <v>678.90036547674993</v>
      </c>
      <c r="AG1262" s="110"/>
      <c r="AH1262" s="53"/>
      <c r="BD1262" s="36"/>
      <c r="BE1262" s="36"/>
      <c r="BF1262" s="36"/>
      <c r="BG1262" s="36"/>
      <c r="BH1262" s="36"/>
      <c r="BI1262" s="36"/>
      <c r="BJ1262" s="36"/>
      <c r="BK1262" s="48"/>
      <c r="BL1262" s="36"/>
      <c r="BM1262" s="36"/>
      <c r="BN1262" s="36"/>
      <c r="BO1262" s="36"/>
      <c r="BP1262" s="36"/>
      <c r="BQ1262" s="36"/>
      <c r="BR1262" s="36"/>
    </row>
    <row r="1263" spans="2:70" ht="15" customHeight="1">
      <c r="B1263" s="48">
        <v>1450</v>
      </c>
      <c r="C1263" s="48" t="s">
        <v>1703</v>
      </c>
      <c r="D1263" s="108">
        <v>3211</v>
      </c>
      <c r="E1263" s="109" t="s">
        <v>2508</v>
      </c>
      <c r="F1263" s="109" t="s">
        <v>1816</v>
      </c>
      <c r="G1263" s="109" t="s">
        <v>1821</v>
      </c>
      <c r="H1263" s="108" t="s">
        <v>2580</v>
      </c>
      <c r="I1263" s="108" t="s">
        <v>2855</v>
      </c>
      <c r="J1263" s="108" t="s">
        <v>2852</v>
      </c>
      <c r="K1263" s="108" t="s">
        <v>2859</v>
      </c>
      <c r="L1263" s="108">
        <v>11</v>
      </c>
      <c r="M1263" s="110" t="s">
        <v>2617</v>
      </c>
      <c r="N1263" s="109" t="s">
        <v>1729</v>
      </c>
      <c r="O1263" s="109" t="s">
        <v>519</v>
      </c>
      <c r="P1263" s="109" t="s">
        <v>1272</v>
      </c>
      <c r="Q1263" s="111">
        <v>1</v>
      </c>
      <c r="R1263" s="109"/>
      <c r="S1263" s="109"/>
      <c r="T1263" s="109" t="s">
        <v>7</v>
      </c>
      <c r="U1263" s="108">
        <v>1</v>
      </c>
      <c r="V1263" s="109">
        <v>1980</v>
      </c>
      <c r="W1263" s="108">
        <f>IF(Table1[[#This Row],[ExpenditureDetails1]]=2010,1,(2010-Table1[[#This Row],[ExpenditureDetails1]]))</f>
        <v>30</v>
      </c>
      <c r="X1263" s="109">
        <v>0.3</v>
      </c>
      <c r="Y1263" s="174">
        <f>Table1[[#This Row],[ExpenditureDetails3]]*100000</f>
        <v>30000</v>
      </c>
      <c r="Z1263" s="174">
        <f>Table1[[#This Row],[ExpenditureDetails4]]/Table1[[#This Row],[Component detail 4]]</f>
        <v>30000</v>
      </c>
      <c r="AA1263" s="109">
        <v>1</v>
      </c>
      <c r="AB1263" s="109">
        <v>10</v>
      </c>
      <c r="AC1263" s="174">
        <f>IF(ISNUMBER([ExpenditureDetails4]),[ExpenditureDetails4]*HLOOKUP([ExpenditureDetails1],'Currency Conversion'!$A$6:$BE$45,19,FALSE),"No Data")</f>
        <v>268203.50942848844</v>
      </c>
      <c r="AD1263" s="174">
        <f>Table1[[#This Row],[Calculations1]]/exchange_rate_2010</f>
        <v>5865.4728475357015</v>
      </c>
      <c r="AE12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26820.350942848843</v>
      </c>
      <c r="AF1263" s="174">
        <f>Table1[[#This Row],[Calculations3]]/exchange_rate_2010</f>
        <v>586.54728475357012</v>
      </c>
      <c r="AG1263" s="110"/>
      <c r="AH1263" s="53"/>
      <c r="BD1263" s="36"/>
      <c r="BE1263" s="36"/>
      <c r="BF1263" s="36"/>
      <c r="BG1263" s="36"/>
      <c r="BH1263" s="36"/>
      <c r="BI1263" s="36"/>
      <c r="BJ1263" s="36"/>
      <c r="BK1263" s="48"/>
      <c r="BL1263" s="36"/>
      <c r="BM1263" s="36"/>
      <c r="BN1263" s="36"/>
      <c r="BO1263" s="36"/>
      <c r="BP1263" s="36"/>
      <c r="BQ1263" s="36"/>
      <c r="BR1263" s="36"/>
    </row>
    <row r="1264" spans="2:70" ht="15" customHeight="1">
      <c r="B1264" s="48">
        <v>1451</v>
      </c>
      <c r="C1264" s="48" t="s">
        <v>1703</v>
      </c>
      <c r="D1264" s="108">
        <v>3211</v>
      </c>
      <c r="E1264" s="109" t="s">
        <v>2508</v>
      </c>
      <c r="F1264" s="109" t="s">
        <v>1816</v>
      </c>
      <c r="G1264" s="109" t="s">
        <v>1821</v>
      </c>
      <c r="H1264" s="108" t="s">
        <v>2580</v>
      </c>
      <c r="I1264" s="108" t="s">
        <v>2855</v>
      </c>
      <c r="J1264" s="108" t="s">
        <v>2852</v>
      </c>
      <c r="K1264" s="108" t="s">
        <v>2859</v>
      </c>
      <c r="L1264" s="108">
        <v>11</v>
      </c>
      <c r="M1264" s="110" t="s">
        <v>2617</v>
      </c>
      <c r="N1264" s="109" t="s">
        <v>1729</v>
      </c>
      <c r="O1264" s="109" t="s">
        <v>519</v>
      </c>
      <c r="P1264" s="109" t="s">
        <v>1272</v>
      </c>
      <c r="Q1264" s="111">
        <v>1</v>
      </c>
      <c r="R1264" s="109"/>
      <c r="S1264" s="109"/>
      <c r="T1264" s="109" t="s">
        <v>7</v>
      </c>
      <c r="U1264" s="108">
        <v>1</v>
      </c>
      <c r="V1264" s="109">
        <v>1987</v>
      </c>
      <c r="W1264" s="108">
        <f>IF(Table1[[#This Row],[ExpenditureDetails1]]=2010,1,(2010-Table1[[#This Row],[ExpenditureDetails1]]))</f>
        <v>23</v>
      </c>
      <c r="X1264" s="109">
        <v>0.35</v>
      </c>
      <c r="Y1264" s="174">
        <f>Table1[[#This Row],[ExpenditureDetails3]]*100000</f>
        <v>35000</v>
      </c>
      <c r="Z1264" s="174">
        <f>Table1[[#This Row],[ExpenditureDetails4]]/Table1[[#This Row],[Component detail 4]]</f>
        <v>35000</v>
      </c>
      <c r="AA1264" s="109">
        <v>1</v>
      </c>
      <c r="AB1264" s="109">
        <v>10</v>
      </c>
      <c r="AC1264" s="174">
        <f>IF(ISNUMBER([ExpenditureDetails4]),[ExpenditureDetails4]*HLOOKUP([ExpenditureDetails1],'Currency Conversion'!$A$6:$BE$45,19,FALSE),"No Data")</f>
        <v>174576.1922634666</v>
      </c>
      <c r="AD1264" s="174">
        <f>Table1[[#This Row],[Calculations1]]/exchange_rate_2010</f>
        <v>3817.8915620064208</v>
      </c>
      <c r="AE12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17457.619226346658</v>
      </c>
      <c r="AF1264" s="174">
        <f>Table1[[#This Row],[Calculations3]]/exchange_rate_2010</f>
        <v>381.78915620064203</v>
      </c>
      <c r="AG1264" s="110"/>
      <c r="AH1264" s="53"/>
      <c r="BD1264" s="36"/>
      <c r="BE1264" s="36"/>
      <c r="BF1264" s="36"/>
      <c r="BG1264" s="36"/>
      <c r="BH1264" s="36"/>
      <c r="BI1264" s="36"/>
      <c r="BJ1264" s="36"/>
      <c r="BK1264" s="48"/>
      <c r="BL1264" s="36"/>
      <c r="BM1264" s="36"/>
      <c r="BN1264" s="36"/>
      <c r="BO1264" s="36"/>
      <c r="BP1264" s="36"/>
      <c r="BQ1264" s="36"/>
      <c r="BR1264" s="36"/>
    </row>
    <row r="1265" spans="2:70" ht="15" customHeight="1">
      <c r="B1265" s="48">
        <v>1452</v>
      </c>
      <c r="C1265" s="48" t="s">
        <v>1703</v>
      </c>
      <c r="D1265" s="108">
        <v>3211</v>
      </c>
      <c r="E1265" s="109" t="s">
        <v>2508</v>
      </c>
      <c r="F1265" s="109" t="s">
        <v>1816</v>
      </c>
      <c r="G1265" s="109" t="s">
        <v>1821</v>
      </c>
      <c r="H1265" s="108" t="s">
        <v>2580</v>
      </c>
      <c r="I1265" s="108" t="s">
        <v>2855</v>
      </c>
      <c r="J1265" s="108" t="s">
        <v>2852</v>
      </c>
      <c r="K1265" s="108" t="s">
        <v>2859</v>
      </c>
      <c r="L1265" s="108">
        <v>11</v>
      </c>
      <c r="M1265" s="110" t="s">
        <v>2617</v>
      </c>
      <c r="N1265" s="109" t="s">
        <v>1729</v>
      </c>
      <c r="O1265" s="109" t="s">
        <v>519</v>
      </c>
      <c r="P1265" s="109" t="s">
        <v>1359</v>
      </c>
      <c r="Q1265" s="111">
        <v>1</v>
      </c>
      <c r="R1265" s="109"/>
      <c r="S1265" s="109"/>
      <c r="T1265" s="109" t="s">
        <v>7</v>
      </c>
      <c r="U1265" s="108">
        <v>1</v>
      </c>
      <c r="V1265" s="109">
        <v>1998</v>
      </c>
      <c r="W1265" s="108">
        <f>IF(Table1[[#This Row],[ExpenditureDetails1]]=2010,1,(2010-Table1[[#This Row],[ExpenditureDetails1]]))</f>
        <v>12</v>
      </c>
      <c r="X1265" s="109">
        <v>0.45</v>
      </c>
      <c r="Y1265" s="174">
        <f>Table1[[#This Row],[ExpenditureDetails3]]*100000</f>
        <v>45000</v>
      </c>
      <c r="Z1265" s="174">
        <f>Table1[[#This Row],[ExpenditureDetails4]]/Table1[[#This Row],[Component detail 4]]</f>
        <v>45000</v>
      </c>
      <c r="AA1265" s="109">
        <v>1</v>
      </c>
      <c r="AB1265" s="109">
        <v>10</v>
      </c>
      <c r="AC1265" s="174">
        <f>IF(ISNUMBER([ExpenditureDetails4]),[ExpenditureDetails4]*HLOOKUP([ExpenditureDetails1],'Currency Conversion'!$A$6:$BE$45,19,FALSE),"No Data")</f>
        <v>84557.428604527697</v>
      </c>
      <c r="AD1265" s="174">
        <f>Table1[[#This Row],[Calculations1]]/exchange_rate_2010</f>
        <v>1849.2274862254812</v>
      </c>
      <c r="AE12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8455.7428604527704</v>
      </c>
      <c r="AF1265" s="174">
        <f>Table1[[#This Row],[Calculations3]]/exchange_rate_2010</f>
        <v>184.92274862254814</v>
      </c>
      <c r="AG1265" s="110"/>
      <c r="AH1265" s="53"/>
      <c r="BD1265" s="36"/>
      <c r="BE1265" s="36"/>
      <c r="BF1265" s="36"/>
      <c r="BG1265" s="36"/>
      <c r="BH1265" s="36"/>
      <c r="BI1265" s="36"/>
      <c r="BJ1265" s="36"/>
      <c r="BK1265" s="48"/>
      <c r="BL1265" s="36"/>
      <c r="BM1265" s="36"/>
      <c r="BN1265" s="36"/>
      <c r="BO1265" s="36"/>
      <c r="BP1265" s="36"/>
      <c r="BQ1265" s="36"/>
      <c r="BR1265" s="36"/>
    </row>
    <row r="1266" spans="2:70" ht="15" customHeight="1">
      <c r="B1266" s="48">
        <v>1453</v>
      </c>
      <c r="C1266" s="48" t="s">
        <v>1703</v>
      </c>
      <c r="D1266" s="108">
        <v>3211</v>
      </c>
      <c r="E1266" s="109" t="s">
        <v>2508</v>
      </c>
      <c r="F1266" s="109" t="s">
        <v>1816</v>
      </c>
      <c r="G1266" s="109" t="s">
        <v>1821</v>
      </c>
      <c r="H1266" s="108" t="s">
        <v>2580</v>
      </c>
      <c r="I1266" s="108" t="s">
        <v>2855</v>
      </c>
      <c r="J1266" s="108" t="s">
        <v>2852</v>
      </c>
      <c r="K1266" s="108" t="s">
        <v>2859</v>
      </c>
      <c r="L1266" s="108">
        <v>11</v>
      </c>
      <c r="M1266" s="110" t="s">
        <v>2617</v>
      </c>
      <c r="N1266" s="109" t="s">
        <v>1729</v>
      </c>
      <c r="O1266" s="109" t="s">
        <v>519</v>
      </c>
      <c r="P1266" s="109" t="s">
        <v>1360</v>
      </c>
      <c r="Q1266" s="111">
        <v>1</v>
      </c>
      <c r="R1266" s="109"/>
      <c r="S1266" s="109"/>
      <c r="T1266" s="109" t="s">
        <v>7</v>
      </c>
      <c r="U1266" s="108">
        <v>1</v>
      </c>
      <c r="V1266" s="109">
        <v>1995</v>
      </c>
      <c r="W1266" s="108">
        <f>IF(Table1[[#This Row],[ExpenditureDetails1]]=2010,1,(2010-Table1[[#This Row],[ExpenditureDetails1]]))</f>
        <v>15</v>
      </c>
      <c r="X1266" s="109">
        <v>0.45</v>
      </c>
      <c r="Y1266" s="174">
        <f>Table1[[#This Row],[ExpenditureDetails3]]*100000</f>
        <v>45000</v>
      </c>
      <c r="Z1266" s="174">
        <f>Table1[[#This Row],[ExpenditureDetails4]]/Table1[[#This Row],[Component detail 4]]</f>
        <v>45000</v>
      </c>
      <c r="AA1266" s="109">
        <v>1</v>
      </c>
      <c r="AB1266" s="109">
        <v>10</v>
      </c>
      <c r="AC1266" s="174">
        <f>IF(ISNUMBER([ExpenditureDetails4]),[ExpenditureDetails4]*HLOOKUP([ExpenditureDetails1],'Currency Conversion'!$A$6:$BE$45,19,FALSE),"No Data")</f>
        <v>105597.67844549246</v>
      </c>
      <c r="AD1266" s="174">
        <f>Table1[[#This Row],[Calculations1]]/exchange_rate_2010</f>
        <v>2309.3669318670436</v>
      </c>
      <c r="AE12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10559.767844549246</v>
      </c>
      <c r="AF1266" s="174">
        <f>Table1[[#This Row],[Calculations3]]/exchange_rate_2010</f>
        <v>230.93669318670433</v>
      </c>
      <c r="AG1266" s="110"/>
      <c r="AH1266" s="53"/>
      <c r="BD1266" s="36"/>
      <c r="BE1266" s="36"/>
      <c r="BF1266" s="36"/>
      <c r="BG1266" s="36"/>
      <c r="BH1266" s="36"/>
      <c r="BI1266" s="36"/>
      <c r="BJ1266" s="36"/>
      <c r="BK1266" s="48"/>
      <c r="BL1266" s="36"/>
      <c r="BM1266" s="36"/>
      <c r="BN1266" s="36"/>
      <c r="BO1266" s="36"/>
      <c r="BP1266" s="36"/>
      <c r="BQ1266" s="36"/>
      <c r="BR1266" s="36"/>
    </row>
    <row r="1267" spans="2:70" ht="15" customHeight="1">
      <c r="B1267" s="48">
        <v>1454</v>
      </c>
      <c r="C1267" s="48" t="s">
        <v>1703</v>
      </c>
      <c r="D1267" s="108">
        <v>3211</v>
      </c>
      <c r="E1267" s="109" t="s">
        <v>2508</v>
      </c>
      <c r="F1267" s="109" t="s">
        <v>1816</v>
      </c>
      <c r="G1267" s="109" t="s">
        <v>1821</v>
      </c>
      <c r="H1267" s="108" t="s">
        <v>2580</v>
      </c>
      <c r="I1267" s="108" t="s">
        <v>2855</v>
      </c>
      <c r="J1267" s="108" t="s">
        <v>2852</v>
      </c>
      <c r="K1267" s="108" t="s">
        <v>2859</v>
      </c>
      <c r="L1267" s="108">
        <v>11</v>
      </c>
      <c r="M1267" s="110" t="s">
        <v>2617</v>
      </c>
      <c r="N1267" s="109" t="s">
        <v>1729</v>
      </c>
      <c r="O1267" s="109" t="s">
        <v>519</v>
      </c>
      <c r="P1267" s="109" t="s">
        <v>1361</v>
      </c>
      <c r="Q1267" s="111">
        <v>1</v>
      </c>
      <c r="R1267" s="109"/>
      <c r="S1267" s="109"/>
      <c r="T1267" s="109" t="s">
        <v>7</v>
      </c>
      <c r="U1267" s="108">
        <v>1</v>
      </c>
      <c r="V1267" s="109">
        <v>1995</v>
      </c>
      <c r="W1267" s="108">
        <f>IF(Table1[[#This Row],[ExpenditureDetails1]]=2010,1,(2010-Table1[[#This Row],[ExpenditureDetails1]]))</f>
        <v>15</v>
      </c>
      <c r="X1267" s="109">
        <v>0.45</v>
      </c>
      <c r="Y1267" s="174">
        <f>Table1[[#This Row],[ExpenditureDetails3]]*100000</f>
        <v>45000</v>
      </c>
      <c r="Z1267" s="174">
        <f>Table1[[#This Row],[ExpenditureDetails4]]/Table1[[#This Row],[Component detail 4]]</f>
        <v>45000</v>
      </c>
      <c r="AA1267" s="109">
        <v>1</v>
      </c>
      <c r="AB1267" s="109">
        <v>10</v>
      </c>
      <c r="AC1267" s="174">
        <f>IF(ISNUMBER([ExpenditureDetails4]),[ExpenditureDetails4]*HLOOKUP([ExpenditureDetails1],'Currency Conversion'!$A$6:$BE$45,19,FALSE),"No Data")</f>
        <v>105597.67844549246</v>
      </c>
      <c r="AD1267" s="174">
        <f>Table1[[#This Row],[Calculations1]]/exchange_rate_2010</f>
        <v>2309.3669318670436</v>
      </c>
      <c r="AE12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10559.767844549246</v>
      </c>
      <c r="AF1267" s="174">
        <f>Table1[[#This Row],[Calculations3]]/exchange_rate_2010</f>
        <v>230.93669318670433</v>
      </c>
      <c r="AG1267" s="110"/>
      <c r="AH1267" s="53"/>
      <c r="BD1267" s="36"/>
      <c r="BE1267" s="36"/>
      <c r="BF1267" s="36"/>
      <c r="BG1267" s="36"/>
      <c r="BH1267" s="36"/>
      <c r="BI1267" s="36"/>
      <c r="BJ1267" s="36"/>
      <c r="BK1267" s="48"/>
      <c r="BL1267" s="36"/>
      <c r="BM1267" s="36"/>
      <c r="BN1267" s="36"/>
      <c r="BO1267" s="36"/>
      <c r="BP1267" s="36"/>
      <c r="BQ1267" s="36"/>
      <c r="BR1267" s="36"/>
    </row>
    <row r="1268" spans="2:70" ht="15" customHeight="1">
      <c r="B1268" s="48">
        <v>1455</v>
      </c>
      <c r="C1268" s="48" t="s">
        <v>1703</v>
      </c>
      <c r="D1268" s="108">
        <v>3211</v>
      </c>
      <c r="E1268" s="109" t="s">
        <v>2508</v>
      </c>
      <c r="F1268" s="109" t="s">
        <v>1816</v>
      </c>
      <c r="G1268" s="109" t="s">
        <v>1821</v>
      </c>
      <c r="H1268" s="108" t="s">
        <v>2580</v>
      </c>
      <c r="I1268" s="108" t="s">
        <v>2855</v>
      </c>
      <c r="J1268" s="108" t="s">
        <v>2852</v>
      </c>
      <c r="K1268" s="108" t="s">
        <v>2859</v>
      </c>
      <c r="L1268" s="108">
        <v>11</v>
      </c>
      <c r="M1268" s="110" t="s">
        <v>2617</v>
      </c>
      <c r="N1268" s="109" t="s">
        <v>1729</v>
      </c>
      <c r="O1268" s="109" t="s">
        <v>519</v>
      </c>
      <c r="P1268" s="109" t="s">
        <v>1324</v>
      </c>
      <c r="Q1268" s="111">
        <v>1</v>
      </c>
      <c r="R1268" s="109"/>
      <c r="S1268" s="109"/>
      <c r="T1268" s="109" t="s">
        <v>7</v>
      </c>
      <c r="U1268" s="108">
        <v>1</v>
      </c>
      <c r="V1268" s="109">
        <v>1987</v>
      </c>
      <c r="W1268" s="108">
        <f>IF(Table1[[#This Row],[ExpenditureDetails1]]=2010,1,(2010-Table1[[#This Row],[ExpenditureDetails1]]))</f>
        <v>23</v>
      </c>
      <c r="X1268" s="109">
        <v>0.35</v>
      </c>
      <c r="Y1268" s="174">
        <f>Table1[[#This Row],[ExpenditureDetails3]]*100000</f>
        <v>35000</v>
      </c>
      <c r="Z1268" s="174">
        <f>Table1[[#This Row],[ExpenditureDetails4]]/Table1[[#This Row],[Component detail 4]]</f>
        <v>35000</v>
      </c>
      <c r="AA1268" s="109">
        <v>1</v>
      </c>
      <c r="AB1268" s="109">
        <v>10</v>
      </c>
      <c r="AC1268" s="174">
        <f>IF(ISNUMBER([ExpenditureDetails4]),[ExpenditureDetails4]*HLOOKUP([ExpenditureDetails1],'Currency Conversion'!$A$6:$BE$45,19,FALSE),"No Data")</f>
        <v>174576.1922634666</v>
      </c>
      <c r="AD1268" s="174">
        <f>Table1[[#This Row],[Calculations1]]/exchange_rate_2010</f>
        <v>3817.8915620064208</v>
      </c>
      <c r="AE12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17457.619226346658</v>
      </c>
      <c r="AF1268" s="174">
        <f>Table1[[#This Row],[Calculations3]]/exchange_rate_2010</f>
        <v>381.78915620064203</v>
      </c>
      <c r="AG1268" s="110"/>
      <c r="AH1268" s="53"/>
      <c r="BD1268" s="36"/>
      <c r="BE1268" s="36"/>
      <c r="BF1268" s="36"/>
      <c r="BG1268" s="36"/>
      <c r="BH1268" s="36"/>
      <c r="BI1268" s="36"/>
      <c r="BJ1268" s="36"/>
      <c r="BK1268" s="48"/>
      <c r="BL1268" s="36"/>
      <c r="BM1268" s="36"/>
      <c r="BN1268" s="36"/>
      <c r="BO1268" s="36"/>
      <c r="BP1268" s="36"/>
      <c r="BQ1268" s="36"/>
      <c r="BR1268" s="36"/>
    </row>
    <row r="1269" spans="2:70" ht="15" customHeight="1">
      <c r="B1269" s="48">
        <v>1456</v>
      </c>
      <c r="C1269" s="48" t="s">
        <v>1703</v>
      </c>
      <c r="D1269" s="108">
        <v>3211</v>
      </c>
      <c r="E1269" s="109" t="s">
        <v>2508</v>
      </c>
      <c r="F1269" s="109" t="s">
        <v>1816</v>
      </c>
      <c r="G1269" s="109" t="s">
        <v>1821</v>
      </c>
      <c r="H1269" s="108" t="s">
        <v>2580</v>
      </c>
      <c r="I1269" s="108" t="s">
        <v>2855</v>
      </c>
      <c r="J1269" s="108" t="s">
        <v>2852</v>
      </c>
      <c r="K1269" s="108" t="s">
        <v>2859</v>
      </c>
      <c r="L1269" s="108">
        <v>11</v>
      </c>
      <c r="M1269" s="110" t="s">
        <v>2617</v>
      </c>
      <c r="N1269" s="109" t="s">
        <v>1729</v>
      </c>
      <c r="O1269" s="109" t="s">
        <v>519</v>
      </c>
      <c r="P1269" s="109" t="s">
        <v>1362</v>
      </c>
      <c r="Q1269" s="111">
        <v>1</v>
      </c>
      <c r="R1269" s="109"/>
      <c r="S1269" s="109"/>
      <c r="T1269" s="109" t="s">
        <v>7</v>
      </c>
      <c r="U1269" s="108">
        <v>1</v>
      </c>
      <c r="V1269" s="109">
        <v>2001</v>
      </c>
      <c r="W1269" s="108">
        <f>IF(Table1[[#This Row],[ExpenditureDetails1]]=2010,1,(2010-Table1[[#This Row],[ExpenditureDetails1]]))</f>
        <v>9</v>
      </c>
      <c r="X1269" s="109">
        <v>0.45</v>
      </c>
      <c r="Y1269" s="174">
        <f>Table1[[#This Row],[ExpenditureDetails3]]*100000</f>
        <v>45000</v>
      </c>
      <c r="Z1269" s="174">
        <f>Table1[[#This Row],[ExpenditureDetails4]]/Table1[[#This Row],[Component detail 4]]</f>
        <v>45000</v>
      </c>
      <c r="AA1269" s="109">
        <v>1</v>
      </c>
      <c r="AB1269" s="109">
        <v>10</v>
      </c>
      <c r="AC1269" s="174">
        <f>IF(ISNUMBER([ExpenditureDetails4]),[ExpenditureDetails4]*HLOOKUP([ExpenditureDetails1],'Currency Conversion'!$A$6:$BE$45,19,FALSE),"No Data")</f>
        <v>72870.128162106324</v>
      </c>
      <c r="AD1269" s="174">
        <f>Table1[[#This Row],[Calculations1]]/exchange_rate_2010</f>
        <v>1593.6322348729163</v>
      </c>
      <c r="AE12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7287.0128162106321</v>
      </c>
      <c r="AF1269" s="174">
        <f>Table1[[#This Row],[Calculations3]]/exchange_rate_2010</f>
        <v>159.36322348729161</v>
      </c>
      <c r="AG1269" s="110"/>
      <c r="AH1269" s="53"/>
      <c r="BD1269" s="36"/>
      <c r="BE1269" s="36"/>
      <c r="BF1269" s="36"/>
      <c r="BG1269" s="36"/>
      <c r="BH1269" s="36"/>
      <c r="BI1269" s="36"/>
      <c r="BJ1269" s="36"/>
      <c r="BK1269" s="48"/>
      <c r="BL1269" s="36"/>
      <c r="BM1269" s="36"/>
      <c r="BN1269" s="36"/>
      <c r="BO1269" s="36"/>
      <c r="BP1269" s="36"/>
      <c r="BQ1269" s="36"/>
      <c r="BR1269" s="36"/>
    </row>
    <row r="1270" spans="2:70" ht="15" customHeight="1">
      <c r="B1270" s="48">
        <v>1457</v>
      </c>
      <c r="C1270" s="48" t="s">
        <v>1703</v>
      </c>
      <c r="D1270" s="108">
        <v>3211</v>
      </c>
      <c r="E1270" s="109" t="s">
        <v>2508</v>
      </c>
      <c r="F1270" s="109" t="s">
        <v>1816</v>
      </c>
      <c r="G1270" s="109" t="s">
        <v>1821</v>
      </c>
      <c r="H1270" s="108" t="s">
        <v>2580</v>
      </c>
      <c r="I1270" s="108" t="s">
        <v>2855</v>
      </c>
      <c r="J1270" s="108" t="s">
        <v>2852</v>
      </c>
      <c r="K1270" s="108" t="s">
        <v>2859</v>
      </c>
      <c r="L1270" s="108">
        <v>11</v>
      </c>
      <c r="M1270" s="110" t="s">
        <v>2617</v>
      </c>
      <c r="N1270" s="109" t="s">
        <v>1729</v>
      </c>
      <c r="O1270" s="109" t="s">
        <v>519</v>
      </c>
      <c r="P1270" s="109" t="s">
        <v>1363</v>
      </c>
      <c r="Q1270" s="111">
        <v>1</v>
      </c>
      <c r="R1270" s="109"/>
      <c r="S1270" s="109"/>
      <c r="T1270" s="109" t="s">
        <v>7</v>
      </c>
      <c r="U1270" s="108">
        <v>1</v>
      </c>
      <c r="V1270" s="109">
        <v>2006</v>
      </c>
      <c r="W1270" s="108">
        <f>IF(Table1[[#This Row],[ExpenditureDetails1]]=2010,1,(2010-Table1[[#This Row],[ExpenditureDetails1]]))</f>
        <v>4</v>
      </c>
      <c r="X1270" s="109">
        <v>0.5</v>
      </c>
      <c r="Y1270" s="174">
        <f>Table1[[#This Row],[ExpenditureDetails3]]*100000</f>
        <v>50000</v>
      </c>
      <c r="Z1270" s="174">
        <f>Table1[[#This Row],[ExpenditureDetails4]]/Table1[[#This Row],[Component detail 4]]</f>
        <v>50000</v>
      </c>
      <c r="AA1270" s="109">
        <v>1</v>
      </c>
      <c r="AB1270" s="109">
        <v>10</v>
      </c>
      <c r="AC1270" s="174">
        <f>IF(ISNUMBER([ExpenditureDetails4]),[ExpenditureDetails4]*HLOOKUP([ExpenditureDetails1],'Currency Conversion'!$A$6:$BE$45,19,FALSE),"No Data")</f>
        <v>64562.277224843659</v>
      </c>
      <c r="AD1270" s="174">
        <f>Table1[[#This Row],[Calculations1]]/exchange_rate_2010</f>
        <v>1411.9438065681368</v>
      </c>
      <c r="AE12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6456.2277224843656</v>
      </c>
      <c r="AF1270" s="174">
        <f>Table1[[#This Row],[Calculations3]]/exchange_rate_2010</f>
        <v>141.19438065681365</v>
      </c>
      <c r="AG1270" s="110"/>
      <c r="AH1270" s="53"/>
      <c r="BD1270" s="36"/>
      <c r="BE1270" s="36"/>
      <c r="BF1270" s="36"/>
      <c r="BG1270" s="36"/>
      <c r="BH1270" s="36"/>
      <c r="BI1270" s="36"/>
      <c r="BJ1270" s="36"/>
      <c r="BK1270" s="48"/>
      <c r="BL1270" s="36"/>
      <c r="BM1270" s="36"/>
      <c r="BN1270" s="36"/>
      <c r="BO1270" s="36"/>
      <c r="BP1270" s="36"/>
      <c r="BQ1270" s="36"/>
      <c r="BR1270" s="36"/>
    </row>
    <row r="1271" spans="2:70" ht="15" customHeight="1">
      <c r="B1271" s="48">
        <v>1458</v>
      </c>
      <c r="C1271" s="48" t="s">
        <v>1703</v>
      </c>
      <c r="D1271" s="108">
        <v>3211</v>
      </c>
      <c r="E1271" s="109" t="s">
        <v>2508</v>
      </c>
      <c r="F1271" s="109" t="s">
        <v>1816</v>
      </c>
      <c r="G1271" s="109" t="s">
        <v>1821</v>
      </c>
      <c r="H1271" s="108" t="s">
        <v>2580</v>
      </c>
      <c r="I1271" s="108" t="s">
        <v>2855</v>
      </c>
      <c r="J1271" s="108" t="s">
        <v>2852</v>
      </c>
      <c r="K1271" s="108" t="s">
        <v>2859</v>
      </c>
      <c r="L1271" s="108">
        <v>11</v>
      </c>
      <c r="M1271" s="110" t="s">
        <v>2617</v>
      </c>
      <c r="N1271" s="109" t="s">
        <v>1729</v>
      </c>
      <c r="O1271" s="109" t="s">
        <v>519</v>
      </c>
      <c r="P1271" s="109" t="s">
        <v>1364</v>
      </c>
      <c r="Q1271" s="111">
        <v>1</v>
      </c>
      <c r="R1271" s="109"/>
      <c r="S1271" s="109"/>
      <c r="T1271" s="109" t="s">
        <v>7</v>
      </c>
      <c r="U1271" s="108">
        <v>1</v>
      </c>
      <c r="V1271" s="109">
        <v>2004</v>
      </c>
      <c r="W1271" s="108">
        <f>IF(Table1[[#This Row],[ExpenditureDetails1]]=2010,1,(2010-Table1[[#This Row],[ExpenditureDetails1]]))</f>
        <v>6</v>
      </c>
      <c r="X1271" s="109">
        <v>0.45</v>
      </c>
      <c r="Y1271" s="174">
        <f>Table1[[#This Row],[ExpenditureDetails3]]*100000</f>
        <v>45000</v>
      </c>
      <c r="Z1271" s="174">
        <f>Table1[[#This Row],[ExpenditureDetails4]]/Table1[[#This Row],[Component detail 4]]</f>
        <v>45000</v>
      </c>
      <c r="AA1271" s="109">
        <v>1</v>
      </c>
      <c r="AB1271" s="109">
        <v>10</v>
      </c>
      <c r="AC1271" s="174">
        <f>IF(ISNUMBER([ExpenditureDetails4]),[ExpenditureDetails4]*HLOOKUP([ExpenditureDetails1],'Currency Conversion'!$A$6:$BE$45,19,FALSE),"No Data")</f>
        <v>65802.434828533005</v>
      </c>
      <c r="AD1271" s="174">
        <f>Table1[[#This Row],[Calculations1]]/exchange_rate_2010</f>
        <v>1439.0654157022047</v>
      </c>
      <c r="AE12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6580.2434828533005</v>
      </c>
      <c r="AF1271" s="174">
        <f>Table1[[#This Row],[Calculations3]]/exchange_rate_2010</f>
        <v>143.90654157022047</v>
      </c>
      <c r="AG1271" s="110"/>
      <c r="AH1271" s="53"/>
      <c r="BD1271" s="36"/>
      <c r="BE1271" s="36"/>
      <c r="BF1271" s="36"/>
      <c r="BG1271" s="36"/>
      <c r="BH1271" s="36"/>
      <c r="BI1271" s="36"/>
      <c r="BJ1271" s="36"/>
      <c r="BK1271" s="48"/>
      <c r="BL1271" s="36"/>
      <c r="BM1271" s="36"/>
      <c r="BN1271" s="36"/>
      <c r="BO1271" s="36"/>
      <c r="BP1271" s="36"/>
      <c r="BQ1271" s="36"/>
      <c r="BR1271" s="36"/>
    </row>
    <row r="1272" spans="2:70" ht="15" customHeight="1">
      <c r="B1272" s="48">
        <v>1459</v>
      </c>
      <c r="C1272" s="48" t="s">
        <v>1703</v>
      </c>
      <c r="D1272" s="108">
        <v>3211</v>
      </c>
      <c r="E1272" s="109" t="s">
        <v>2508</v>
      </c>
      <c r="F1272" s="109" t="s">
        <v>1816</v>
      </c>
      <c r="G1272" s="109" t="s">
        <v>1821</v>
      </c>
      <c r="H1272" s="108" t="s">
        <v>2580</v>
      </c>
      <c r="I1272" s="108" t="s">
        <v>2855</v>
      </c>
      <c r="J1272" s="108" t="s">
        <v>2852</v>
      </c>
      <c r="K1272" s="108" t="s">
        <v>2859</v>
      </c>
      <c r="L1272" s="108">
        <v>11</v>
      </c>
      <c r="M1272" s="110" t="s">
        <v>2617</v>
      </c>
      <c r="N1272" s="109" t="s">
        <v>1729</v>
      </c>
      <c r="O1272" s="109" t="s">
        <v>519</v>
      </c>
      <c r="P1272" s="109" t="s">
        <v>1365</v>
      </c>
      <c r="Q1272" s="111">
        <v>1</v>
      </c>
      <c r="R1272" s="109"/>
      <c r="S1272" s="109"/>
      <c r="T1272" s="109" t="s">
        <v>7</v>
      </c>
      <c r="U1272" s="108">
        <v>1</v>
      </c>
      <c r="V1272" s="109">
        <v>1999</v>
      </c>
      <c r="W1272" s="108">
        <f>IF(Table1[[#This Row],[ExpenditureDetails1]]=2010,1,(2010-Table1[[#This Row],[ExpenditureDetails1]]))</f>
        <v>11</v>
      </c>
      <c r="X1272" s="109">
        <v>0.45</v>
      </c>
      <c r="Y1272" s="174">
        <f>Table1[[#This Row],[ExpenditureDetails3]]*100000</f>
        <v>45000</v>
      </c>
      <c r="Z1272" s="174">
        <f>Table1[[#This Row],[ExpenditureDetails4]]/Table1[[#This Row],[Component detail 4]]</f>
        <v>45000</v>
      </c>
      <c r="AA1272" s="109">
        <v>1</v>
      </c>
      <c r="AB1272" s="109">
        <v>10</v>
      </c>
      <c r="AC1272" s="174">
        <f>IF(ISNUMBER([ExpenditureDetails4]),[ExpenditureDetails4]*HLOOKUP([ExpenditureDetails1],'Currency Conversion'!$A$6:$BE$45,19,FALSE),"No Data")</f>
        <v>78306.594807201574</v>
      </c>
      <c r="AD1272" s="174">
        <f>Table1[[#This Row],[Calculations1]]/exchange_rate_2010</f>
        <v>1712.5249651033605</v>
      </c>
      <c r="AE12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7830.6594807201573</v>
      </c>
      <c r="AF1272" s="174">
        <f>Table1[[#This Row],[Calculations3]]/exchange_rate_2010</f>
        <v>171.25249651033604</v>
      </c>
      <c r="AG1272" s="110"/>
      <c r="AH1272" s="53"/>
      <c r="BD1272" s="36"/>
      <c r="BE1272" s="36"/>
      <c r="BF1272" s="36"/>
      <c r="BG1272" s="36"/>
      <c r="BH1272" s="36"/>
      <c r="BI1272" s="36"/>
      <c r="BJ1272" s="36"/>
      <c r="BK1272" s="48"/>
      <c r="BL1272" s="36"/>
      <c r="BM1272" s="36"/>
      <c r="BN1272" s="36"/>
      <c r="BO1272" s="36"/>
      <c r="BP1272" s="36"/>
      <c r="BQ1272" s="36"/>
      <c r="BR1272" s="36"/>
    </row>
    <row r="1273" spans="2:70" ht="15" customHeight="1">
      <c r="B1273" s="48">
        <v>1460</v>
      </c>
      <c r="C1273" s="48" t="s">
        <v>1703</v>
      </c>
      <c r="D1273" s="108">
        <v>3211</v>
      </c>
      <c r="E1273" s="109" t="s">
        <v>2508</v>
      </c>
      <c r="F1273" s="109" t="s">
        <v>1816</v>
      </c>
      <c r="G1273" s="109" t="s">
        <v>1821</v>
      </c>
      <c r="H1273" s="108" t="s">
        <v>2580</v>
      </c>
      <c r="I1273" s="108" t="s">
        <v>2855</v>
      </c>
      <c r="J1273" s="108" t="s">
        <v>2852</v>
      </c>
      <c r="K1273" s="108" t="s">
        <v>2859</v>
      </c>
      <c r="L1273" s="108">
        <v>11</v>
      </c>
      <c r="M1273" s="110" t="s">
        <v>2617</v>
      </c>
      <c r="N1273" s="109" t="s">
        <v>1729</v>
      </c>
      <c r="O1273" s="109" t="s">
        <v>519</v>
      </c>
      <c r="P1273" s="109" t="s">
        <v>1366</v>
      </c>
      <c r="Q1273" s="111">
        <v>1</v>
      </c>
      <c r="R1273" s="109"/>
      <c r="S1273" s="109"/>
      <c r="T1273" s="109" t="s">
        <v>7</v>
      </c>
      <c r="U1273" s="108">
        <v>1</v>
      </c>
      <c r="V1273" s="109">
        <v>1987</v>
      </c>
      <c r="W1273" s="108">
        <f>IF(Table1[[#This Row],[ExpenditureDetails1]]=2010,1,(2010-Table1[[#This Row],[ExpenditureDetails1]]))</f>
        <v>23</v>
      </c>
      <c r="X1273" s="109">
        <v>0.35</v>
      </c>
      <c r="Y1273" s="174">
        <f>Table1[[#This Row],[ExpenditureDetails3]]*100000</f>
        <v>35000</v>
      </c>
      <c r="Z1273" s="174">
        <f>Table1[[#This Row],[ExpenditureDetails4]]/Table1[[#This Row],[Component detail 4]]</f>
        <v>35000</v>
      </c>
      <c r="AA1273" s="109">
        <v>1</v>
      </c>
      <c r="AB1273" s="109">
        <v>10</v>
      </c>
      <c r="AC1273" s="174">
        <f>IF(ISNUMBER([ExpenditureDetails4]),[ExpenditureDetails4]*HLOOKUP([ExpenditureDetails1],'Currency Conversion'!$A$6:$BE$45,19,FALSE),"No Data")</f>
        <v>174576.1922634666</v>
      </c>
      <c r="AD1273" s="174">
        <f>Table1[[#This Row],[Calculations1]]/exchange_rate_2010</f>
        <v>3817.8915620064208</v>
      </c>
      <c r="AE12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17457.619226346658</v>
      </c>
      <c r="AF1273" s="174">
        <f>Table1[[#This Row],[Calculations3]]/exchange_rate_2010</f>
        <v>381.78915620064203</v>
      </c>
      <c r="AG1273" s="110"/>
      <c r="AH1273" s="53"/>
      <c r="BD1273" s="36"/>
      <c r="BE1273" s="36"/>
      <c r="BF1273" s="36"/>
      <c r="BG1273" s="36"/>
      <c r="BH1273" s="36"/>
      <c r="BI1273" s="36"/>
      <c r="BJ1273" s="36"/>
      <c r="BK1273" s="48"/>
      <c r="BL1273" s="36"/>
      <c r="BM1273" s="36"/>
      <c r="BN1273" s="36"/>
      <c r="BO1273" s="36"/>
      <c r="BP1273" s="36"/>
      <c r="BQ1273" s="36"/>
      <c r="BR1273" s="36"/>
    </row>
    <row r="1274" spans="2:70" ht="15" customHeight="1">
      <c r="B1274" s="48">
        <v>1461</v>
      </c>
      <c r="C1274" s="48" t="s">
        <v>1703</v>
      </c>
      <c r="D1274" s="108">
        <v>3211</v>
      </c>
      <c r="E1274" s="109" t="s">
        <v>2508</v>
      </c>
      <c r="F1274" s="109" t="s">
        <v>1816</v>
      </c>
      <c r="G1274" s="109" t="s">
        <v>1821</v>
      </c>
      <c r="H1274" s="108" t="s">
        <v>2580</v>
      </c>
      <c r="I1274" s="108" t="s">
        <v>2855</v>
      </c>
      <c r="J1274" s="108" t="s">
        <v>2852</v>
      </c>
      <c r="K1274" s="108" t="s">
        <v>2859</v>
      </c>
      <c r="L1274" s="108">
        <v>11</v>
      </c>
      <c r="M1274" s="110" t="s">
        <v>2617</v>
      </c>
      <c r="N1274" s="109" t="s">
        <v>1729</v>
      </c>
      <c r="O1274" s="109" t="s">
        <v>519</v>
      </c>
      <c r="P1274" s="109" t="s">
        <v>1367</v>
      </c>
      <c r="Q1274" s="111">
        <v>1</v>
      </c>
      <c r="R1274" s="109"/>
      <c r="S1274" s="109"/>
      <c r="T1274" s="109" t="s">
        <v>7</v>
      </c>
      <c r="U1274" s="108">
        <v>1</v>
      </c>
      <c r="V1274" s="109">
        <v>1989</v>
      </c>
      <c r="W1274" s="108">
        <f>IF(Table1[[#This Row],[ExpenditureDetails1]]=2010,1,(2010-Table1[[#This Row],[ExpenditureDetails1]]))</f>
        <v>21</v>
      </c>
      <c r="X1274" s="109">
        <v>0.35</v>
      </c>
      <c r="Y1274" s="174">
        <f>Table1[[#This Row],[ExpenditureDetails3]]*100000</f>
        <v>35000</v>
      </c>
      <c r="Z1274" s="174">
        <f>Table1[[#This Row],[ExpenditureDetails4]]/Table1[[#This Row],[Component detail 4]]</f>
        <v>35000</v>
      </c>
      <c r="AA1274" s="109">
        <v>1</v>
      </c>
      <c r="AB1274" s="109">
        <v>10</v>
      </c>
      <c r="AC1274" s="174">
        <f>IF(ISNUMBER([ExpenditureDetails4]),[ExpenditureDetails4]*HLOOKUP([ExpenditureDetails1],'Currency Conversion'!$A$6:$BE$45,19,FALSE),"No Data")</f>
        <v>147552.50025511847</v>
      </c>
      <c r="AD1274" s="174">
        <f>Table1[[#This Row],[Calculations1]]/exchange_rate_2010</f>
        <v>3226.8973127033692</v>
      </c>
      <c r="AE12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14755.250025511847</v>
      </c>
      <c r="AF1274" s="174">
        <f>Table1[[#This Row],[Calculations3]]/exchange_rate_2010</f>
        <v>322.68973127033689</v>
      </c>
      <c r="AG1274" s="110"/>
      <c r="AH1274" s="53"/>
      <c r="BD1274" s="36"/>
      <c r="BE1274" s="36"/>
      <c r="BF1274" s="36"/>
      <c r="BG1274" s="36"/>
      <c r="BH1274" s="36"/>
      <c r="BI1274" s="36"/>
      <c r="BJ1274" s="36"/>
      <c r="BK1274" s="48"/>
      <c r="BL1274" s="36"/>
      <c r="BM1274" s="36"/>
      <c r="BN1274" s="36"/>
      <c r="BO1274" s="36"/>
      <c r="BP1274" s="36"/>
      <c r="BQ1274" s="36"/>
      <c r="BR1274" s="36"/>
    </row>
    <row r="1275" spans="2:70" ht="15" customHeight="1">
      <c r="B1275" s="48">
        <v>1462</v>
      </c>
      <c r="C1275" s="48" t="s">
        <v>1703</v>
      </c>
      <c r="D1275" s="108">
        <v>3211</v>
      </c>
      <c r="E1275" s="109" t="s">
        <v>2508</v>
      </c>
      <c r="F1275" s="109" t="s">
        <v>1816</v>
      </c>
      <c r="G1275" s="109" t="s">
        <v>1821</v>
      </c>
      <c r="H1275" s="108" t="s">
        <v>2580</v>
      </c>
      <c r="I1275" s="108" t="s">
        <v>2855</v>
      </c>
      <c r="J1275" s="108" t="s">
        <v>2852</v>
      </c>
      <c r="K1275" s="108" t="s">
        <v>2859</v>
      </c>
      <c r="L1275" s="108">
        <v>11</v>
      </c>
      <c r="M1275" s="110" t="s">
        <v>2617</v>
      </c>
      <c r="N1275" s="109" t="s">
        <v>1729</v>
      </c>
      <c r="O1275" s="109" t="s">
        <v>519</v>
      </c>
      <c r="P1275" s="109" t="s">
        <v>1368</v>
      </c>
      <c r="Q1275" s="111">
        <v>1</v>
      </c>
      <c r="R1275" s="109"/>
      <c r="S1275" s="109"/>
      <c r="T1275" s="109" t="s">
        <v>7</v>
      </c>
      <c r="U1275" s="108">
        <v>1</v>
      </c>
      <c r="V1275" s="109">
        <v>1990</v>
      </c>
      <c r="W1275" s="108">
        <f>IF(Table1[[#This Row],[ExpenditureDetails1]]=2010,1,(2010-Table1[[#This Row],[ExpenditureDetails1]]))</f>
        <v>20</v>
      </c>
      <c r="X1275" s="109">
        <v>0.35</v>
      </c>
      <c r="Y1275" s="174">
        <f>Table1[[#This Row],[ExpenditureDetails3]]*100000</f>
        <v>35000</v>
      </c>
      <c r="Z1275" s="174">
        <f>Table1[[#This Row],[ExpenditureDetails4]]/Table1[[#This Row],[Component detail 4]]</f>
        <v>35000</v>
      </c>
      <c r="AA1275" s="109">
        <v>1</v>
      </c>
      <c r="AB1275" s="109">
        <v>10</v>
      </c>
      <c r="AC1275" s="174">
        <f>IF(ISNUMBER([ExpenditureDetails4]),[ExpenditureDetails4]*HLOOKUP([ExpenditureDetails1],'Currency Conversion'!$A$6:$BE$45,19,FALSE),"No Data")</f>
        <v>136088.50944952224</v>
      </c>
      <c r="AD1275" s="174">
        <f>Table1[[#This Row],[Calculations1]]/exchange_rate_2010</f>
        <v>2976.1857282878327</v>
      </c>
      <c r="AE12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13608.850944952224</v>
      </c>
      <c r="AF1275" s="174">
        <f>Table1[[#This Row],[Calculations3]]/exchange_rate_2010</f>
        <v>297.61857282878327</v>
      </c>
      <c r="AG1275" s="110"/>
      <c r="AH1275" s="53"/>
      <c r="BD1275" s="36"/>
      <c r="BE1275" s="36"/>
      <c r="BF1275" s="36"/>
      <c r="BG1275" s="36"/>
      <c r="BH1275" s="36"/>
      <c r="BI1275" s="36"/>
      <c r="BJ1275" s="36"/>
      <c r="BK1275" s="48"/>
      <c r="BL1275" s="36"/>
      <c r="BM1275" s="36"/>
      <c r="BN1275" s="36"/>
      <c r="BO1275" s="36"/>
      <c r="BP1275" s="36"/>
      <c r="BQ1275" s="36"/>
      <c r="BR1275" s="36"/>
    </row>
    <row r="1276" spans="2:70" ht="15" customHeight="1">
      <c r="B1276" s="48">
        <v>1463</v>
      </c>
      <c r="C1276" s="48" t="s">
        <v>1703</v>
      </c>
      <c r="D1276" s="108">
        <v>3211</v>
      </c>
      <c r="E1276" s="109" t="s">
        <v>2508</v>
      </c>
      <c r="F1276" s="109" t="s">
        <v>1816</v>
      </c>
      <c r="G1276" s="109" t="s">
        <v>1821</v>
      </c>
      <c r="H1276" s="108" t="s">
        <v>2580</v>
      </c>
      <c r="I1276" s="108" t="s">
        <v>2855</v>
      </c>
      <c r="J1276" s="108" t="s">
        <v>2852</v>
      </c>
      <c r="K1276" s="108" t="s">
        <v>2859</v>
      </c>
      <c r="L1276" s="108">
        <v>11</v>
      </c>
      <c r="M1276" s="110" t="s">
        <v>2617</v>
      </c>
      <c r="N1276" s="111" t="s">
        <v>1729</v>
      </c>
      <c r="O1276" s="111" t="s">
        <v>1713</v>
      </c>
      <c r="P1276" s="111" t="s">
        <v>1369</v>
      </c>
      <c r="Q1276" s="111">
        <v>1</v>
      </c>
      <c r="R1276" s="109"/>
      <c r="S1276" s="109"/>
      <c r="T1276" s="109" t="s">
        <v>7</v>
      </c>
      <c r="U1276" s="108">
        <v>1</v>
      </c>
      <c r="V1276" s="109">
        <v>1974</v>
      </c>
      <c r="W1276" s="108">
        <f>IF(Table1[[#This Row],[ExpenditureDetails1]]=2010,1,(2010-Table1[[#This Row],[ExpenditureDetails1]]))</f>
        <v>36</v>
      </c>
      <c r="X1276" s="109">
        <v>0.15</v>
      </c>
      <c r="Y1276" s="174">
        <f>Table1[[#This Row],[ExpenditureDetails3]]*100000</f>
        <v>15000</v>
      </c>
      <c r="Z1276" s="174">
        <f>Table1[[#This Row],[ExpenditureDetails4]]/Table1[[#This Row],[Component detail 4]]</f>
        <v>15000</v>
      </c>
      <c r="AA1276" s="109">
        <v>1</v>
      </c>
      <c r="AB1276" s="109">
        <v>10</v>
      </c>
      <c r="AC1276" s="174">
        <f>IF(ISNUMBER([ExpenditureDetails4]),[ExpenditureDetails4]*HLOOKUP([ExpenditureDetails1],'Currency Conversion'!$A$6:$BE$45,19,FALSE),"No Data")</f>
        <v>204435.69458106262</v>
      </c>
      <c r="AD1276" s="174">
        <f>Table1[[#This Row],[Calculations1]]/exchange_rate_2010</f>
        <v>4470.9035246686271</v>
      </c>
      <c r="AE12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20443.569458106263</v>
      </c>
      <c r="AF1276" s="174">
        <f>Table1[[#This Row],[Calculations3]]/exchange_rate_2010</f>
        <v>447.09035246686273</v>
      </c>
      <c r="AG1276" s="110"/>
      <c r="AH1276" s="53"/>
      <c r="BD1276" s="36"/>
      <c r="BE1276" s="36"/>
      <c r="BF1276" s="36"/>
      <c r="BG1276" s="36"/>
      <c r="BH1276" s="36"/>
      <c r="BI1276" s="36"/>
      <c r="BJ1276" s="36"/>
      <c r="BK1276" s="48"/>
      <c r="BL1276" s="36"/>
      <c r="BM1276" s="36"/>
      <c r="BN1276" s="36"/>
      <c r="BO1276" s="36"/>
      <c r="BP1276" s="36"/>
      <c r="BQ1276" s="36"/>
      <c r="BR1276" s="36"/>
    </row>
    <row r="1277" spans="2:70" ht="15" customHeight="1">
      <c r="B1277" s="48">
        <v>1464</v>
      </c>
      <c r="C1277" s="48" t="s">
        <v>1703</v>
      </c>
      <c r="D1277" s="108">
        <v>3211</v>
      </c>
      <c r="E1277" s="109" t="s">
        <v>2508</v>
      </c>
      <c r="F1277" s="109" t="s">
        <v>1816</v>
      </c>
      <c r="G1277" s="109" t="s">
        <v>1821</v>
      </c>
      <c r="H1277" s="108" t="s">
        <v>2580</v>
      </c>
      <c r="I1277" s="108" t="s">
        <v>2855</v>
      </c>
      <c r="J1277" s="108" t="s">
        <v>2852</v>
      </c>
      <c r="K1277" s="108" t="s">
        <v>2859</v>
      </c>
      <c r="L1277" s="108">
        <v>11</v>
      </c>
      <c r="M1277" s="110" t="s">
        <v>2617</v>
      </c>
      <c r="N1277" s="111" t="s">
        <v>1729</v>
      </c>
      <c r="O1277" s="111" t="s">
        <v>210</v>
      </c>
      <c r="P1277" s="111" t="s">
        <v>2443</v>
      </c>
      <c r="Q1277" s="111">
        <v>1</v>
      </c>
      <c r="R1277" s="109"/>
      <c r="S1277" s="109"/>
      <c r="T1277" s="109" t="s">
        <v>7</v>
      </c>
      <c r="U1277" s="108">
        <v>1</v>
      </c>
      <c r="V1277" s="109">
        <v>1985</v>
      </c>
      <c r="W1277" s="108">
        <f>IF(Table1[[#This Row],[ExpenditureDetails1]]=2010,1,(2010-Table1[[#This Row],[ExpenditureDetails1]]))</f>
        <v>25</v>
      </c>
      <c r="X1277" s="109">
        <v>0.1</v>
      </c>
      <c r="Y1277" s="174">
        <f>Table1[[#This Row],[ExpenditureDetails3]]*100000</f>
        <v>10000</v>
      </c>
      <c r="Z1277" s="174">
        <f>Table1[[#This Row],[ExpenditureDetails4]]/Table1[[#This Row],[Component detail 4]]</f>
        <v>10000</v>
      </c>
      <c r="AA1277" s="109">
        <v>1</v>
      </c>
      <c r="AB1277" s="109">
        <v>10</v>
      </c>
      <c r="AC1277" s="174">
        <f>IF(ISNUMBER([ExpenditureDetails4]),[ExpenditureDetails4]*HLOOKUP([ExpenditureDetails1],'Currency Conversion'!$A$6:$BE$45,19,FALSE),"No Data")</f>
        <v>57137.45170182117</v>
      </c>
      <c r="AD1277" s="174">
        <f>Table1[[#This Row],[Calculations1]]/exchange_rate_2010</f>
        <v>1249.566690042783</v>
      </c>
      <c r="AE12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5713.7451701821174</v>
      </c>
      <c r="AF1277" s="174">
        <f>Table1[[#This Row],[Calculations3]]/exchange_rate_2010</f>
        <v>124.95666900427831</v>
      </c>
      <c r="AG1277" s="110"/>
      <c r="AH1277" s="53"/>
      <c r="BD1277" s="36"/>
      <c r="BE1277" s="36"/>
      <c r="BF1277" s="36"/>
      <c r="BG1277" s="36"/>
      <c r="BH1277" s="36"/>
      <c r="BI1277" s="36"/>
      <c r="BJ1277" s="36"/>
      <c r="BK1277" s="48"/>
      <c r="BL1277" s="36"/>
      <c r="BM1277" s="36"/>
      <c r="BN1277" s="36"/>
      <c r="BO1277" s="36"/>
      <c r="BP1277" s="36"/>
      <c r="BQ1277" s="36"/>
      <c r="BR1277" s="36"/>
    </row>
    <row r="1278" spans="2:70" ht="15" customHeight="1">
      <c r="B1278" s="48">
        <v>1465</v>
      </c>
      <c r="C1278" s="48" t="s">
        <v>1703</v>
      </c>
      <c r="D1278" s="108">
        <v>3211</v>
      </c>
      <c r="E1278" s="109" t="s">
        <v>2508</v>
      </c>
      <c r="F1278" s="109" t="s">
        <v>1816</v>
      </c>
      <c r="G1278" s="109" t="s">
        <v>1821</v>
      </c>
      <c r="H1278" s="108" t="s">
        <v>2580</v>
      </c>
      <c r="I1278" s="108" t="s">
        <v>2855</v>
      </c>
      <c r="J1278" s="108" t="s">
        <v>2852</v>
      </c>
      <c r="K1278" s="108" t="s">
        <v>2859</v>
      </c>
      <c r="L1278" s="108">
        <v>11</v>
      </c>
      <c r="M1278" s="110" t="s">
        <v>2617</v>
      </c>
      <c r="N1278" s="111" t="s">
        <v>1729</v>
      </c>
      <c r="O1278" s="111" t="s">
        <v>210</v>
      </c>
      <c r="P1278" s="111" t="s">
        <v>37</v>
      </c>
      <c r="Q1278" s="111">
        <v>1</v>
      </c>
      <c r="R1278" s="109"/>
      <c r="S1278" s="109"/>
      <c r="T1278" s="109" t="s">
        <v>7</v>
      </c>
      <c r="U1278" s="108">
        <v>1</v>
      </c>
      <c r="V1278" s="109">
        <v>1995</v>
      </c>
      <c r="W1278" s="108">
        <f>IF(Table1[[#This Row],[ExpenditureDetails1]]=2010,1,(2010-Table1[[#This Row],[ExpenditureDetails1]]))</f>
        <v>15</v>
      </c>
      <c r="X1278" s="109">
        <v>0.3</v>
      </c>
      <c r="Y1278" s="174">
        <f>Table1[[#This Row],[ExpenditureDetails3]]*100000</f>
        <v>30000</v>
      </c>
      <c r="Z1278" s="174">
        <f>Table1[[#This Row],[ExpenditureDetails4]]/Table1[[#This Row],[Component detail 4]]</f>
        <v>30000</v>
      </c>
      <c r="AA1278" s="109">
        <v>1</v>
      </c>
      <c r="AB1278" s="109">
        <v>10</v>
      </c>
      <c r="AC1278" s="174">
        <f>IF(ISNUMBER([ExpenditureDetails4]),[ExpenditureDetails4]*HLOOKUP([ExpenditureDetails1],'Currency Conversion'!$A$6:$BE$45,19,FALSE),"No Data")</f>
        <v>70398.452296994976</v>
      </c>
      <c r="AD1278" s="174">
        <f>Table1[[#This Row],[Calculations1]]/exchange_rate_2010</f>
        <v>1539.577954578029</v>
      </c>
      <c r="AE12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7039.8452296994974</v>
      </c>
      <c r="AF1278" s="174">
        <f>Table1[[#This Row],[Calculations3]]/exchange_rate_2010</f>
        <v>153.95779545780292</v>
      </c>
      <c r="AG1278" s="110"/>
      <c r="AH1278" s="53"/>
      <c r="BD1278" s="36"/>
      <c r="BE1278" s="36"/>
      <c r="BF1278" s="36"/>
      <c r="BG1278" s="36"/>
      <c r="BH1278" s="36"/>
      <c r="BI1278" s="36"/>
      <c r="BJ1278" s="36"/>
      <c r="BK1278" s="48"/>
      <c r="BL1278" s="36"/>
      <c r="BM1278" s="36"/>
      <c r="BN1278" s="36"/>
      <c r="BO1278" s="36"/>
      <c r="BP1278" s="36"/>
      <c r="BQ1278" s="36"/>
      <c r="BR1278" s="36"/>
    </row>
    <row r="1279" spans="2:70" ht="15" customHeight="1">
      <c r="B1279" s="48">
        <v>1466</v>
      </c>
      <c r="C1279" s="48" t="s">
        <v>1703</v>
      </c>
      <c r="D1279" s="108">
        <v>3211</v>
      </c>
      <c r="E1279" s="109" t="s">
        <v>2508</v>
      </c>
      <c r="F1279" s="109" t="s">
        <v>1816</v>
      </c>
      <c r="G1279" s="109" t="s">
        <v>1821</v>
      </c>
      <c r="H1279" s="108" t="s">
        <v>2580</v>
      </c>
      <c r="I1279" s="108" t="s">
        <v>2855</v>
      </c>
      <c r="J1279" s="108" t="s">
        <v>2852</v>
      </c>
      <c r="K1279" s="108" t="s">
        <v>2859</v>
      </c>
      <c r="L1279" s="108">
        <v>11</v>
      </c>
      <c r="M1279" s="110" t="s">
        <v>2617</v>
      </c>
      <c r="N1279" s="111" t="s">
        <v>1729</v>
      </c>
      <c r="O1279" s="111" t="s">
        <v>210</v>
      </c>
      <c r="P1279" s="111" t="s">
        <v>58</v>
      </c>
      <c r="Q1279" s="111">
        <v>1</v>
      </c>
      <c r="R1279" s="109"/>
      <c r="S1279" s="109"/>
      <c r="T1279" s="109" t="s">
        <v>7</v>
      </c>
      <c r="U1279" s="108">
        <v>1</v>
      </c>
      <c r="V1279" s="109">
        <v>1985</v>
      </c>
      <c r="W1279" s="108">
        <f>IF(Table1[[#This Row],[ExpenditureDetails1]]=2010,1,(2010-Table1[[#This Row],[ExpenditureDetails1]]))</f>
        <v>25</v>
      </c>
      <c r="X1279" s="109">
        <v>0.45</v>
      </c>
      <c r="Y1279" s="174">
        <f>Table1[[#This Row],[ExpenditureDetails3]]*100000</f>
        <v>45000</v>
      </c>
      <c r="Z1279" s="174">
        <f>Table1[[#This Row],[ExpenditureDetails4]]/Table1[[#This Row],[Component detail 4]]</f>
        <v>45000</v>
      </c>
      <c r="AA1279" s="109">
        <v>1</v>
      </c>
      <c r="AB1279" s="109">
        <v>10</v>
      </c>
      <c r="AC1279" s="174">
        <f>IF(ISNUMBER([ExpenditureDetails4]),[ExpenditureDetails4]*HLOOKUP([ExpenditureDetails1],'Currency Conversion'!$A$6:$BE$45,19,FALSE),"No Data")</f>
        <v>257118.53265819524</v>
      </c>
      <c r="AD1279" s="174">
        <f>Table1[[#This Row],[Calculations1]]/exchange_rate_2010</f>
        <v>5623.050105192523</v>
      </c>
      <c r="AE12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25711.853265819525</v>
      </c>
      <c r="AF1279" s="174">
        <f>Table1[[#This Row],[Calculations3]]/exchange_rate_2010</f>
        <v>562.30501051925228</v>
      </c>
      <c r="AG1279" s="110"/>
      <c r="AH1279" s="53"/>
      <c r="BD1279" s="36"/>
      <c r="BE1279" s="36"/>
      <c r="BF1279" s="36"/>
      <c r="BG1279" s="36"/>
      <c r="BH1279" s="36"/>
      <c r="BI1279" s="36"/>
      <c r="BJ1279" s="36"/>
      <c r="BK1279" s="48"/>
      <c r="BL1279" s="36"/>
      <c r="BM1279" s="36"/>
      <c r="BN1279" s="36"/>
      <c r="BO1279" s="36"/>
      <c r="BP1279" s="36"/>
      <c r="BQ1279" s="36"/>
      <c r="BR1279" s="36"/>
    </row>
    <row r="1280" spans="2:70" ht="15" customHeight="1">
      <c r="B1280" s="48">
        <v>1467</v>
      </c>
      <c r="C1280" s="48" t="s">
        <v>1703</v>
      </c>
      <c r="D1280" s="108">
        <v>3211</v>
      </c>
      <c r="E1280" s="109" t="s">
        <v>2508</v>
      </c>
      <c r="F1280" s="109" t="s">
        <v>1816</v>
      </c>
      <c r="G1280" s="109" t="s">
        <v>1821</v>
      </c>
      <c r="H1280" s="108" t="s">
        <v>2580</v>
      </c>
      <c r="I1280" s="108" t="s">
        <v>2855</v>
      </c>
      <c r="J1280" s="108" t="s">
        <v>2852</v>
      </c>
      <c r="K1280" s="108" t="s">
        <v>2859</v>
      </c>
      <c r="L1280" s="108">
        <v>11</v>
      </c>
      <c r="M1280" s="110" t="s">
        <v>2617</v>
      </c>
      <c r="N1280" s="111" t="s">
        <v>1729</v>
      </c>
      <c r="O1280" s="111" t="s">
        <v>210</v>
      </c>
      <c r="P1280" s="111" t="s">
        <v>59</v>
      </c>
      <c r="Q1280" s="111">
        <v>1</v>
      </c>
      <c r="R1280" s="109"/>
      <c r="S1280" s="109"/>
      <c r="T1280" s="109" t="s">
        <v>7</v>
      </c>
      <c r="U1280" s="108">
        <v>1</v>
      </c>
      <c r="V1280" s="109">
        <v>2005</v>
      </c>
      <c r="W1280" s="108">
        <f>IF(Table1[[#This Row],[ExpenditureDetails1]]=2010,1,(2010-Table1[[#This Row],[ExpenditureDetails1]]))</f>
        <v>5</v>
      </c>
      <c r="X1280" s="109">
        <v>2</v>
      </c>
      <c r="Y1280" s="174">
        <f>Table1[[#This Row],[ExpenditureDetails3]]*100000</f>
        <v>200000</v>
      </c>
      <c r="Z1280" s="174">
        <f>Table1[[#This Row],[ExpenditureDetails4]]/Table1[[#This Row],[Component detail 4]]</f>
        <v>200000</v>
      </c>
      <c r="AA1280" s="109">
        <v>1</v>
      </c>
      <c r="AB1280" s="109">
        <v>10</v>
      </c>
      <c r="AC1280" s="174">
        <f>IF(ISNUMBER([ExpenditureDetails4]),[ExpenditureDetails4]*HLOOKUP([ExpenditureDetails1],'Currency Conversion'!$A$6:$BE$45,19,FALSE),"No Data")</f>
        <v>269042.70147127402</v>
      </c>
      <c r="AD1280" s="174">
        <f>Table1[[#This Row],[Calculations1]]/exchange_rate_2010</f>
        <v>5883.8255460194596</v>
      </c>
      <c r="AE12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26904.270147127401</v>
      </c>
      <c r="AF1280" s="174">
        <f>Table1[[#This Row],[Calculations3]]/exchange_rate_2010</f>
        <v>588.38255460194591</v>
      </c>
      <c r="AG1280" s="110"/>
      <c r="AH1280" s="53"/>
      <c r="BD1280" s="36"/>
      <c r="BE1280" s="36"/>
      <c r="BF1280" s="36"/>
      <c r="BG1280" s="36"/>
      <c r="BH1280" s="36"/>
      <c r="BI1280" s="36"/>
      <c r="BJ1280" s="36"/>
      <c r="BK1280" s="48"/>
      <c r="BL1280" s="36"/>
      <c r="BM1280" s="36"/>
      <c r="BN1280" s="36"/>
      <c r="BO1280" s="36"/>
      <c r="BP1280" s="36"/>
      <c r="BQ1280" s="36"/>
      <c r="BR1280" s="36"/>
    </row>
    <row r="1281" spans="2:70" ht="15" customHeight="1">
      <c r="B1281" s="48">
        <v>1468</v>
      </c>
      <c r="C1281" s="48" t="s">
        <v>1703</v>
      </c>
      <c r="D1281" s="108">
        <v>3211</v>
      </c>
      <c r="E1281" s="109" t="s">
        <v>2508</v>
      </c>
      <c r="F1281" s="109" t="s">
        <v>1816</v>
      </c>
      <c r="G1281" s="109" t="s">
        <v>1821</v>
      </c>
      <c r="H1281" s="108" t="s">
        <v>2580</v>
      </c>
      <c r="I1281" s="108" t="s">
        <v>2855</v>
      </c>
      <c r="J1281" s="108" t="s">
        <v>2852</v>
      </c>
      <c r="K1281" s="108" t="s">
        <v>2859</v>
      </c>
      <c r="L1281" s="108">
        <v>11</v>
      </c>
      <c r="M1281" s="110" t="s">
        <v>2617</v>
      </c>
      <c r="N1281" s="111" t="s">
        <v>1729</v>
      </c>
      <c r="O1281" s="111" t="s">
        <v>210</v>
      </c>
      <c r="P1281" s="111" t="s">
        <v>38</v>
      </c>
      <c r="Q1281" s="111">
        <v>1</v>
      </c>
      <c r="R1281" s="109"/>
      <c r="S1281" s="109"/>
      <c r="T1281" s="109" t="s">
        <v>7</v>
      </c>
      <c r="U1281" s="108">
        <v>1</v>
      </c>
      <c r="V1281" s="109">
        <v>2009</v>
      </c>
      <c r="W1281" s="108">
        <f>IF(Table1[[#This Row],[ExpenditureDetails1]]=2010,1,(2010-Table1[[#This Row],[ExpenditureDetails1]]))</f>
        <v>1</v>
      </c>
      <c r="X1281" s="109">
        <v>0.45</v>
      </c>
      <c r="Y1281" s="174">
        <f>Table1[[#This Row],[ExpenditureDetails3]]*100000</f>
        <v>45000</v>
      </c>
      <c r="Z1281" s="174">
        <f>Table1[[#This Row],[ExpenditureDetails4]]/Table1[[#This Row],[Component detail 4]]</f>
        <v>45000</v>
      </c>
      <c r="AA1281" s="109">
        <v>1</v>
      </c>
      <c r="AB1281" s="109">
        <v>10</v>
      </c>
      <c r="AC1281" s="174">
        <f>IF(ISNUMBER([ExpenditureDetails4]),[ExpenditureDetails4]*HLOOKUP([ExpenditureDetails1],'Currency Conversion'!$A$6:$BE$45,19,FALSE),"No Data")</f>
        <v>48393.731245663235</v>
      </c>
      <c r="AD1281" s="174">
        <f>Table1[[#This Row],[Calculations1]]/exchange_rate_2010</f>
        <v>1058.3460194731783</v>
      </c>
      <c r="AE12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4839.3731245663239</v>
      </c>
      <c r="AF1281" s="174">
        <f>Table1[[#This Row],[Calculations3]]/exchange_rate_2010</f>
        <v>105.83460194731784</v>
      </c>
      <c r="AG1281" s="110"/>
      <c r="AH1281" s="53"/>
      <c r="BD1281" s="36"/>
      <c r="BE1281" s="36"/>
      <c r="BF1281" s="36"/>
      <c r="BG1281" s="36"/>
      <c r="BH1281" s="36"/>
      <c r="BI1281" s="36"/>
      <c r="BJ1281" s="36"/>
      <c r="BK1281" s="48"/>
      <c r="BL1281" s="36"/>
      <c r="BM1281" s="36"/>
      <c r="BN1281" s="36"/>
      <c r="BO1281" s="36"/>
      <c r="BP1281" s="36"/>
      <c r="BQ1281" s="36"/>
      <c r="BR1281" s="36"/>
    </row>
    <row r="1282" spans="2:70" ht="15" customHeight="1">
      <c r="B1282" s="48">
        <v>1469</v>
      </c>
      <c r="C1282" s="48" t="s">
        <v>1703</v>
      </c>
      <c r="D1282" s="108">
        <v>3211</v>
      </c>
      <c r="E1282" s="109" t="s">
        <v>2508</v>
      </c>
      <c r="F1282" s="109" t="s">
        <v>1816</v>
      </c>
      <c r="G1282" s="109" t="s">
        <v>1821</v>
      </c>
      <c r="H1282" s="108" t="s">
        <v>2580</v>
      </c>
      <c r="I1282" s="108" t="s">
        <v>2855</v>
      </c>
      <c r="J1282" s="108" t="s">
        <v>2852</v>
      </c>
      <c r="K1282" s="108" t="s">
        <v>2859</v>
      </c>
      <c r="L1282" s="108">
        <v>11</v>
      </c>
      <c r="M1282" s="110" t="s">
        <v>2617</v>
      </c>
      <c r="N1282" s="111" t="s">
        <v>1729</v>
      </c>
      <c r="O1282" s="111" t="s">
        <v>210</v>
      </c>
      <c r="P1282" s="111" t="s">
        <v>60</v>
      </c>
      <c r="Q1282" s="111">
        <v>1</v>
      </c>
      <c r="R1282" s="109"/>
      <c r="S1282" s="109"/>
      <c r="T1282" s="109" t="s">
        <v>7</v>
      </c>
      <c r="U1282" s="108">
        <v>1</v>
      </c>
      <c r="V1282" s="109">
        <v>2006</v>
      </c>
      <c r="W1282" s="108">
        <f>IF(Table1[[#This Row],[ExpenditureDetails1]]=2010,1,(2010-Table1[[#This Row],[ExpenditureDetails1]]))</f>
        <v>4</v>
      </c>
      <c r="X1282" s="109">
        <v>0.06</v>
      </c>
      <c r="Y1282" s="174">
        <f>Table1[[#This Row],[ExpenditureDetails3]]*100000</f>
        <v>6000</v>
      </c>
      <c r="Z1282" s="174">
        <f>Table1[[#This Row],[ExpenditureDetails4]]/Table1[[#This Row],[Component detail 4]]</f>
        <v>6000</v>
      </c>
      <c r="AA1282" s="109">
        <v>1</v>
      </c>
      <c r="AB1282" s="109">
        <v>10</v>
      </c>
      <c r="AC1282" s="174">
        <f>IF(ISNUMBER([ExpenditureDetails4]),[ExpenditureDetails4]*HLOOKUP([ExpenditureDetails1],'Currency Conversion'!$A$6:$BE$45,19,FALSE),"No Data")</f>
        <v>7747.4732669812383</v>
      </c>
      <c r="AD1282" s="174">
        <f>Table1[[#This Row],[Calculations1]]/exchange_rate_2010</f>
        <v>169.43325678817638</v>
      </c>
      <c r="AE12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774.74732669812386</v>
      </c>
      <c r="AF1282" s="174">
        <f>Table1[[#This Row],[Calculations3]]/exchange_rate_2010</f>
        <v>16.94332567881764</v>
      </c>
      <c r="AG1282" s="110"/>
      <c r="AH1282" s="53"/>
      <c r="BD1282" s="36"/>
      <c r="BE1282" s="36"/>
      <c r="BF1282" s="36"/>
      <c r="BG1282" s="36"/>
      <c r="BH1282" s="36"/>
      <c r="BI1282" s="36"/>
      <c r="BJ1282" s="36"/>
      <c r="BK1282" s="48"/>
      <c r="BL1282" s="36"/>
      <c r="BM1282" s="36"/>
      <c r="BN1282" s="36"/>
      <c r="BO1282" s="36"/>
      <c r="BP1282" s="36"/>
      <c r="BQ1282" s="36"/>
      <c r="BR1282" s="36"/>
    </row>
    <row r="1283" spans="2:70" ht="15" customHeight="1">
      <c r="B1283" s="48">
        <v>1470</v>
      </c>
      <c r="C1283" s="48" t="s">
        <v>1703</v>
      </c>
      <c r="D1283" s="108">
        <v>3211</v>
      </c>
      <c r="E1283" s="109" t="s">
        <v>2508</v>
      </c>
      <c r="F1283" s="109" t="s">
        <v>1816</v>
      </c>
      <c r="G1283" s="109" t="s">
        <v>1821</v>
      </c>
      <c r="H1283" s="108" t="s">
        <v>2580</v>
      </c>
      <c r="I1283" s="108" t="s">
        <v>2855</v>
      </c>
      <c r="J1283" s="108" t="s">
        <v>2852</v>
      </c>
      <c r="K1283" s="108" t="s">
        <v>2859</v>
      </c>
      <c r="L1283" s="108">
        <v>11</v>
      </c>
      <c r="M1283" s="110" t="s">
        <v>2617</v>
      </c>
      <c r="N1283" s="111" t="s">
        <v>1729</v>
      </c>
      <c r="O1283" s="111" t="s">
        <v>210</v>
      </c>
      <c r="P1283" s="111" t="s">
        <v>61</v>
      </c>
      <c r="Q1283" s="111">
        <v>1</v>
      </c>
      <c r="R1283" s="109"/>
      <c r="S1283" s="109"/>
      <c r="T1283" s="109" t="s">
        <v>7</v>
      </c>
      <c r="U1283" s="108">
        <v>1</v>
      </c>
      <c r="V1283" s="109">
        <v>2009</v>
      </c>
      <c r="W1283" s="108">
        <f>IF(Table1[[#This Row],[ExpenditureDetails1]]=2010,1,(2010-Table1[[#This Row],[ExpenditureDetails1]]))</f>
        <v>1</v>
      </c>
      <c r="X1283" s="109">
        <v>0.45</v>
      </c>
      <c r="Y1283" s="174">
        <f>Table1[[#This Row],[ExpenditureDetails3]]*100000</f>
        <v>45000</v>
      </c>
      <c r="Z1283" s="174">
        <f>Table1[[#This Row],[ExpenditureDetails4]]/Table1[[#This Row],[Component detail 4]]</f>
        <v>45000</v>
      </c>
      <c r="AA1283" s="109">
        <v>1</v>
      </c>
      <c r="AB1283" s="109">
        <v>10</v>
      </c>
      <c r="AC1283" s="174">
        <f>IF(ISNUMBER([ExpenditureDetails4]),[ExpenditureDetails4]*HLOOKUP([ExpenditureDetails1],'Currency Conversion'!$A$6:$BE$45,19,FALSE),"No Data")</f>
        <v>48393.731245663235</v>
      </c>
      <c r="AD1283" s="174">
        <f>Table1[[#This Row],[Calculations1]]/exchange_rate_2010</f>
        <v>1058.3460194731783</v>
      </c>
      <c r="AE12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4839.3731245663239</v>
      </c>
      <c r="AF1283" s="174">
        <f>Table1[[#This Row],[Calculations3]]/exchange_rate_2010</f>
        <v>105.83460194731784</v>
      </c>
      <c r="AG1283" s="110"/>
      <c r="AH1283" s="53"/>
      <c r="BD1283" s="36"/>
      <c r="BE1283" s="36"/>
      <c r="BF1283" s="36"/>
      <c r="BG1283" s="36"/>
      <c r="BH1283" s="36"/>
      <c r="BI1283" s="36"/>
      <c r="BJ1283" s="36"/>
      <c r="BK1283" s="48"/>
      <c r="BL1283" s="36"/>
      <c r="BM1283" s="36"/>
      <c r="BN1283" s="36"/>
      <c r="BO1283" s="36"/>
      <c r="BP1283" s="36"/>
      <c r="BQ1283" s="36"/>
      <c r="BR1283" s="36"/>
    </row>
    <row r="1284" spans="2:70" ht="15" customHeight="1">
      <c r="B1284" s="48">
        <v>1471</v>
      </c>
      <c r="C1284" s="48" t="s">
        <v>1703</v>
      </c>
      <c r="D1284" s="108">
        <v>3211</v>
      </c>
      <c r="E1284" s="109" t="s">
        <v>2508</v>
      </c>
      <c r="F1284" s="109" t="s">
        <v>1816</v>
      </c>
      <c r="G1284" s="109" t="s">
        <v>1821</v>
      </c>
      <c r="H1284" s="108" t="s">
        <v>2580</v>
      </c>
      <c r="I1284" s="108" t="s">
        <v>2855</v>
      </c>
      <c r="J1284" s="108" t="s">
        <v>2852</v>
      </c>
      <c r="K1284" s="108" t="s">
        <v>2859</v>
      </c>
      <c r="L1284" s="108">
        <v>11</v>
      </c>
      <c r="M1284" s="110" t="s">
        <v>2617</v>
      </c>
      <c r="N1284" s="109" t="s">
        <v>1712</v>
      </c>
      <c r="O1284" s="111"/>
      <c r="P1284" s="111" t="s">
        <v>1370</v>
      </c>
      <c r="Q1284" s="111">
        <v>1</v>
      </c>
      <c r="R1284" s="109">
        <v>5</v>
      </c>
      <c r="S1284" s="109"/>
      <c r="T1284" s="109" t="s">
        <v>7</v>
      </c>
      <c r="U1284" s="108">
        <v>1</v>
      </c>
      <c r="V1284" s="109">
        <v>1985</v>
      </c>
      <c r="W1284" s="108">
        <f>IF(Table1[[#This Row],[ExpenditureDetails1]]=2010,1,(2010-Table1[[#This Row],[ExpenditureDetails1]]))</f>
        <v>25</v>
      </c>
      <c r="X1284" s="109">
        <v>0.08</v>
      </c>
      <c r="Y1284" s="174">
        <f>Table1[[#This Row],[ExpenditureDetails3]]*100000</f>
        <v>8000</v>
      </c>
      <c r="Z1284" s="174">
        <f>Table1[[#This Row],[ExpenditureDetails4]]/Table1[[#This Row],[Component detail 4]]</f>
        <v>8000</v>
      </c>
      <c r="AA1284" s="109">
        <v>1</v>
      </c>
      <c r="AB1284" s="109">
        <v>10</v>
      </c>
      <c r="AC1284" s="174">
        <f>IF(ISNUMBER([ExpenditureDetails4]),[ExpenditureDetails4]*HLOOKUP([ExpenditureDetails1],'Currency Conversion'!$A$6:$BE$45,19,FALSE),"No Data")</f>
        <v>45709.961361456932</v>
      </c>
      <c r="AD1284" s="174">
        <f>Table1[[#This Row],[Calculations1]]/exchange_rate_2010</f>
        <v>999.65335203422626</v>
      </c>
      <c r="AE12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4570.9961361456935</v>
      </c>
      <c r="AF1284" s="174">
        <f>Table1[[#This Row],[Calculations3]]/exchange_rate_2010</f>
        <v>99.96533520342264</v>
      </c>
      <c r="AG1284" s="110"/>
      <c r="AH1284" s="53"/>
      <c r="BD1284" s="36"/>
      <c r="BE1284" s="36"/>
      <c r="BF1284" s="36"/>
      <c r="BG1284" s="36"/>
      <c r="BH1284" s="36"/>
      <c r="BI1284" s="36"/>
      <c r="BJ1284" s="36"/>
      <c r="BK1284" s="48"/>
      <c r="BL1284" s="36"/>
      <c r="BM1284" s="36"/>
      <c r="BN1284" s="36"/>
      <c r="BO1284" s="36"/>
      <c r="BP1284" s="36"/>
      <c r="BQ1284" s="36"/>
      <c r="BR1284" s="36"/>
    </row>
    <row r="1285" spans="2:70" ht="15" customHeight="1">
      <c r="B1285" s="48">
        <v>1472</v>
      </c>
      <c r="C1285" s="48" t="s">
        <v>1703</v>
      </c>
      <c r="D1285" s="108">
        <v>3211</v>
      </c>
      <c r="E1285" s="109" t="s">
        <v>2508</v>
      </c>
      <c r="F1285" s="109" t="s">
        <v>1816</v>
      </c>
      <c r="G1285" s="109" t="s">
        <v>1821</v>
      </c>
      <c r="H1285" s="108" t="s">
        <v>2580</v>
      </c>
      <c r="I1285" s="108" t="s">
        <v>2855</v>
      </c>
      <c r="J1285" s="108" t="s">
        <v>2852</v>
      </c>
      <c r="K1285" s="108" t="s">
        <v>2859</v>
      </c>
      <c r="L1285" s="108">
        <v>11</v>
      </c>
      <c r="M1285" s="110" t="s">
        <v>2617</v>
      </c>
      <c r="N1285" s="109" t="s">
        <v>1712</v>
      </c>
      <c r="O1285" s="111"/>
      <c r="P1285" s="111" t="s">
        <v>1371</v>
      </c>
      <c r="Q1285" s="111">
        <v>1</v>
      </c>
      <c r="R1285" s="109">
        <v>5</v>
      </c>
      <c r="S1285" s="109"/>
      <c r="T1285" s="109" t="s">
        <v>7</v>
      </c>
      <c r="U1285" s="108">
        <v>1</v>
      </c>
      <c r="V1285" s="109">
        <v>1995</v>
      </c>
      <c r="W1285" s="108">
        <f>IF(Table1[[#This Row],[ExpenditureDetails1]]=2010,1,(2010-Table1[[#This Row],[ExpenditureDetails1]]))</f>
        <v>15</v>
      </c>
      <c r="X1285" s="109">
        <v>0.3</v>
      </c>
      <c r="Y1285" s="174">
        <f>Table1[[#This Row],[ExpenditureDetails3]]*100000</f>
        <v>30000</v>
      </c>
      <c r="Z1285" s="174">
        <f>Table1[[#This Row],[ExpenditureDetails4]]/Table1[[#This Row],[Component detail 4]]</f>
        <v>30000</v>
      </c>
      <c r="AA1285" s="109">
        <v>1</v>
      </c>
      <c r="AB1285" s="109">
        <v>10</v>
      </c>
      <c r="AC1285" s="174">
        <f>IF(ISNUMBER([ExpenditureDetails4]),[ExpenditureDetails4]*HLOOKUP([ExpenditureDetails1],'Currency Conversion'!$A$6:$BE$45,19,FALSE),"No Data")</f>
        <v>70398.452296994976</v>
      </c>
      <c r="AD1285" s="174">
        <f>Table1[[#This Row],[Calculations1]]/exchange_rate_2010</f>
        <v>1539.577954578029</v>
      </c>
      <c r="AE12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7039.8452296994974</v>
      </c>
      <c r="AF1285" s="174">
        <f>Table1[[#This Row],[Calculations3]]/exchange_rate_2010</f>
        <v>153.95779545780292</v>
      </c>
      <c r="AG1285" s="110"/>
      <c r="AH1285" s="53"/>
      <c r="BD1285" s="36"/>
      <c r="BE1285" s="36"/>
      <c r="BF1285" s="36"/>
      <c r="BG1285" s="36"/>
      <c r="BH1285" s="36"/>
      <c r="BI1285" s="36"/>
      <c r="BJ1285" s="36"/>
      <c r="BK1285" s="48"/>
      <c r="BL1285" s="36"/>
      <c r="BM1285" s="36"/>
      <c r="BN1285" s="36"/>
      <c r="BO1285" s="36"/>
      <c r="BP1285" s="36"/>
      <c r="BQ1285" s="36"/>
      <c r="BR1285" s="36"/>
    </row>
    <row r="1286" spans="2:70" ht="15" customHeight="1">
      <c r="B1286" s="48">
        <v>1473</v>
      </c>
      <c r="C1286" s="48" t="s">
        <v>1703</v>
      </c>
      <c r="D1286" s="108">
        <v>3211</v>
      </c>
      <c r="E1286" s="109" t="s">
        <v>2508</v>
      </c>
      <c r="F1286" s="109" t="s">
        <v>1816</v>
      </c>
      <c r="G1286" s="109" t="s">
        <v>1821</v>
      </c>
      <c r="H1286" s="108" t="s">
        <v>2580</v>
      </c>
      <c r="I1286" s="108" t="s">
        <v>2855</v>
      </c>
      <c r="J1286" s="108" t="s">
        <v>2852</v>
      </c>
      <c r="K1286" s="108" t="s">
        <v>2859</v>
      </c>
      <c r="L1286" s="108">
        <v>11</v>
      </c>
      <c r="M1286" s="110" t="s">
        <v>2617</v>
      </c>
      <c r="N1286" s="109" t="s">
        <v>1712</v>
      </c>
      <c r="O1286" s="111"/>
      <c r="P1286" s="111" t="s">
        <v>1372</v>
      </c>
      <c r="Q1286" s="111">
        <v>1</v>
      </c>
      <c r="R1286" s="109">
        <v>7.5</v>
      </c>
      <c r="S1286" s="109"/>
      <c r="T1286" s="109" t="s">
        <v>7</v>
      </c>
      <c r="U1286" s="108">
        <v>1</v>
      </c>
      <c r="V1286" s="109">
        <v>2005</v>
      </c>
      <c r="W1286" s="108">
        <f>IF(Table1[[#This Row],[ExpenditureDetails1]]=2010,1,(2010-Table1[[#This Row],[ExpenditureDetails1]]))</f>
        <v>5</v>
      </c>
      <c r="X1286" s="109">
        <v>0.45</v>
      </c>
      <c r="Y1286" s="174">
        <f>Table1[[#This Row],[ExpenditureDetails3]]*100000</f>
        <v>45000</v>
      </c>
      <c r="Z1286" s="174">
        <f>Table1[[#This Row],[ExpenditureDetails4]]/Table1[[#This Row],[Component detail 4]]</f>
        <v>45000</v>
      </c>
      <c r="AA1286" s="109">
        <v>1</v>
      </c>
      <c r="AB1286" s="109">
        <v>10</v>
      </c>
      <c r="AC1286" s="174">
        <f>IF(ISNUMBER([ExpenditureDetails4]),[ExpenditureDetails4]*HLOOKUP([ExpenditureDetails1],'Currency Conversion'!$A$6:$BE$45,19,FALSE),"No Data")</f>
        <v>60534.60783103665</v>
      </c>
      <c r="AD1286" s="174">
        <f>Table1[[#This Row],[Calculations1]]/exchange_rate_2010</f>
        <v>1323.8607478543784</v>
      </c>
      <c r="AE12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6053.4607831036647</v>
      </c>
      <c r="AF1286" s="174">
        <f>Table1[[#This Row],[Calculations3]]/exchange_rate_2010</f>
        <v>132.38607478543781</v>
      </c>
      <c r="AG1286" s="110"/>
      <c r="AH1286" s="53"/>
      <c r="BD1286" s="36"/>
      <c r="BE1286" s="36"/>
      <c r="BF1286" s="36"/>
      <c r="BG1286" s="36"/>
      <c r="BH1286" s="36"/>
      <c r="BI1286" s="36"/>
      <c r="BJ1286" s="36"/>
      <c r="BK1286" s="48"/>
      <c r="BL1286" s="36"/>
      <c r="BM1286" s="36"/>
      <c r="BN1286" s="36"/>
      <c r="BO1286" s="36"/>
      <c r="BP1286" s="36"/>
      <c r="BQ1286" s="36"/>
      <c r="BR1286" s="36"/>
    </row>
    <row r="1287" spans="2:70" ht="15" customHeight="1">
      <c r="B1287" s="48">
        <v>1474</v>
      </c>
      <c r="C1287" s="48" t="s">
        <v>1703</v>
      </c>
      <c r="D1287" s="108">
        <v>3211</v>
      </c>
      <c r="E1287" s="109" t="s">
        <v>2508</v>
      </c>
      <c r="F1287" s="109" t="s">
        <v>1816</v>
      </c>
      <c r="G1287" s="109" t="s">
        <v>1821</v>
      </c>
      <c r="H1287" s="108" t="s">
        <v>2580</v>
      </c>
      <c r="I1287" s="108" t="s">
        <v>2855</v>
      </c>
      <c r="J1287" s="108" t="s">
        <v>2852</v>
      </c>
      <c r="K1287" s="108" t="s">
        <v>2859</v>
      </c>
      <c r="L1287" s="108">
        <v>11</v>
      </c>
      <c r="M1287" s="110" t="s">
        <v>2617</v>
      </c>
      <c r="N1287" s="109" t="s">
        <v>1712</v>
      </c>
      <c r="O1287" s="111"/>
      <c r="P1287" s="111" t="s">
        <v>1373</v>
      </c>
      <c r="Q1287" s="111">
        <v>1</v>
      </c>
      <c r="R1287" s="109">
        <v>7.5</v>
      </c>
      <c r="S1287" s="109"/>
      <c r="T1287" s="109" t="s">
        <v>7</v>
      </c>
      <c r="U1287" s="108">
        <v>1</v>
      </c>
      <c r="V1287" s="109">
        <v>2010</v>
      </c>
      <c r="W1287" s="108">
        <f>IF(Table1[[#This Row],[ExpenditureDetails1]]=2010,1,(2010-Table1[[#This Row],[ExpenditureDetails1]]))</f>
        <v>1</v>
      </c>
      <c r="X1287" s="109">
        <v>0.5</v>
      </c>
      <c r="Y1287" s="174">
        <f>Table1[[#This Row],[ExpenditureDetails3]]*100000</f>
        <v>50000</v>
      </c>
      <c r="Z1287" s="174">
        <f>Table1[[#This Row],[ExpenditureDetails4]]/Table1[[#This Row],[Component detail 4]]</f>
        <v>50000</v>
      </c>
      <c r="AA1287" s="109">
        <v>1</v>
      </c>
      <c r="AB1287" s="109">
        <v>10</v>
      </c>
      <c r="AC1287" s="174">
        <f>IF(ISNUMBER([ExpenditureDetails4]),[ExpenditureDetails4]*HLOOKUP([ExpenditureDetails1],'Currency Conversion'!$A$6:$BE$45,19,FALSE),"No Data")</f>
        <v>50000</v>
      </c>
      <c r="AD1287" s="174">
        <f>Table1[[#This Row],[Calculations1]]/exchange_rate_2010</f>
        <v>1093.4742912265326</v>
      </c>
      <c r="AE12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5000</v>
      </c>
      <c r="AF1287" s="174">
        <f>Table1[[#This Row],[Calculations3]]/exchange_rate_2010</f>
        <v>109.34742912265327</v>
      </c>
      <c r="AG1287" s="110"/>
      <c r="AH1287" s="53"/>
      <c r="BD1287" s="36"/>
      <c r="BE1287" s="36"/>
      <c r="BF1287" s="36"/>
      <c r="BG1287" s="36"/>
      <c r="BH1287" s="36"/>
      <c r="BI1287" s="36"/>
      <c r="BJ1287" s="36"/>
      <c r="BK1287" s="48"/>
      <c r="BL1287" s="36"/>
      <c r="BM1287" s="36"/>
      <c r="BN1287" s="36"/>
      <c r="BO1287" s="36"/>
      <c r="BP1287" s="36"/>
      <c r="BQ1287" s="36"/>
      <c r="BR1287" s="36"/>
    </row>
    <row r="1288" spans="2:70" ht="15" customHeight="1">
      <c r="B1288" s="48">
        <v>1475</v>
      </c>
      <c r="C1288" s="48" t="s">
        <v>1703</v>
      </c>
      <c r="D1288" s="108">
        <v>3211</v>
      </c>
      <c r="E1288" s="109" t="s">
        <v>2508</v>
      </c>
      <c r="F1288" s="109" t="s">
        <v>1816</v>
      </c>
      <c r="G1288" s="109" t="s">
        <v>1821</v>
      </c>
      <c r="H1288" s="108" t="s">
        <v>2580</v>
      </c>
      <c r="I1288" s="108" t="s">
        <v>2855</v>
      </c>
      <c r="J1288" s="108" t="s">
        <v>2852</v>
      </c>
      <c r="K1288" s="108" t="s">
        <v>2859</v>
      </c>
      <c r="L1288" s="108">
        <v>11</v>
      </c>
      <c r="M1288" s="110" t="s">
        <v>2617</v>
      </c>
      <c r="N1288" s="109" t="s">
        <v>1712</v>
      </c>
      <c r="O1288" s="111"/>
      <c r="P1288" s="111" t="s">
        <v>1374</v>
      </c>
      <c r="Q1288" s="111">
        <v>1</v>
      </c>
      <c r="R1288" s="109">
        <v>7.5</v>
      </c>
      <c r="S1288" s="109"/>
      <c r="T1288" s="109" t="s">
        <v>7</v>
      </c>
      <c r="U1288" s="108">
        <v>1</v>
      </c>
      <c r="V1288" s="109">
        <v>1995</v>
      </c>
      <c r="W1288" s="108">
        <f>IF(Table1[[#This Row],[ExpenditureDetails1]]=2010,1,(2010-Table1[[#This Row],[ExpenditureDetails1]]))</f>
        <v>15</v>
      </c>
      <c r="X1288" s="109">
        <v>0.4</v>
      </c>
      <c r="Y1288" s="174">
        <f>Table1[[#This Row],[ExpenditureDetails3]]*100000</f>
        <v>40000</v>
      </c>
      <c r="Z1288" s="174">
        <f>Table1[[#This Row],[ExpenditureDetails4]]/Table1[[#This Row],[Component detail 4]]</f>
        <v>40000</v>
      </c>
      <c r="AA1288" s="109">
        <v>1</v>
      </c>
      <c r="AB1288" s="109">
        <v>10</v>
      </c>
      <c r="AC1288" s="174">
        <f>IF(ISNUMBER([ExpenditureDetails4]),[ExpenditureDetails4]*HLOOKUP([ExpenditureDetails1],'Currency Conversion'!$A$6:$BE$45,19,FALSE),"No Data")</f>
        <v>93864.603062659968</v>
      </c>
      <c r="AD1288" s="174">
        <f>Table1[[#This Row],[Calculations1]]/exchange_rate_2010</f>
        <v>2052.770606104039</v>
      </c>
      <c r="AE12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9386.4603062659971</v>
      </c>
      <c r="AF1288" s="174">
        <f>Table1[[#This Row],[Calculations3]]/exchange_rate_2010</f>
        <v>205.27706061040388</v>
      </c>
      <c r="AG1288" s="110"/>
      <c r="AH1288" s="53"/>
      <c r="BD1288" s="36"/>
      <c r="BE1288" s="36"/>
      <c r="BF1288" s="36"/>
      <c r="BG1288" s="36"/>
      <c r="BH1288" s="36"/>
      <c r="BI1288" s="36"/>
      <c r="BJ1288" s="36"/>
      <c r="BK1288" s="48"/>
      <c r="BL1288" s="36"/>
      <c r="BM1288" s="36"/>
      <c r="BN1288" s="36"/>
      <c r="BO1288" s="36"/>
      <c r="BP1288" s="36"/>
      <c r="BQ1288" s="36"/>
      <c r="BR1288" s="36"/>
    </row>
    <row r="1289" spans="2:70" ht="15" customHeight="1">
      <c r="B1289" s="48">
        <v>1476</v>
      </c>
      <c r="C1289" s="48" t="s">
        <v>1703</v>
      </c>
      <c r="D1289" s="108">
        <v>3211</v>
      </c>
      <c r="E1289" s="109" t="s">
        <v>2508</v>
      </c>
      <c r="F1289" s="109" t="s">
        <v>1816</v>
      </c>
      <c r="G1289" s="109" t="s">
        <v>1821</v>
      </c>
      <c r="H1289" s="108" t="s">
        <v>2580</v>
      </c>
      <c r="I1289" s="108" t="s">
        <v>2855</v>
      </c>
      <c r="J1289" s="108" t="s">
        <v>2852</v>
      </c>
      <c r="K1289" s="108" t="s">
        <v>2859</v>
      </c>
      <c r="L1289" s="108">
        <v>11</v>
      </c>
      <c r="M1289" s="110" t="s">
        <v>2617</v>
      </c>
      <c r="N1289" s="111" t="s">
        <v>1728</v>
      </c>
      <c r="O1289" s="111" t="s">
        <v>496</v>
      </c>
      <c r="P1289" s="111" t="s">
        <v>1375</v>
      </c>
      <c r="Q1289" s="109">
        <v>6</v>
      </c>
      <c r="R1289" s="109"/>
      <c r="S1289" s="109"/>
      <c r="T1289" s="109" t="s">
        <v>7</v>
      </c>
      <c r="U1289" s="108">
        <v>1</v>
      </c>
      <c r="V1289" s="109">
        <v>2009</v>
      </c>
      <c r="W1289" s="108">
        <f>IF(Table1[[#This Row],[ExpenditureDetails1]]=2010,1,(2010-Table1[[#This Row],[ExpenditureDetails1]]))</f>
        <v>1</v>
      </c>
      <c r="X1289" s="109">
        <v>1.8</v>
      </c>
      <c r="Y1289" s="174">
        <f>Table1[[#This Row],[ExpenditureDetails3]]*100000</f>
        <v>180000</v>
      </c>
      <c r="Z1289" s="174">
        <f>Table1[[#This Row],[ExpenditureDetails4]]/Table1[[#This Row],[Component detail 4]]</f>
        <v>30000</v>
      </c>
      <c r="AA1289" s="109">
        <v>1</v>
      </c>
      <c r="AB1289" s="109">
        <v>30</v>
      </c>
      <c r="AC1289" s="174">
        <f>IF(ISNUMBER([ExpenditureDetails4]),[ExpenditureDetails4]*HLOOKUP([ExpenditureDetails1],'Currency Conversion'!$A$6:$BE$45,19,FALSE),"No Data")</f>
        <v>193574.92498265294</v>
      </c>
      <c r="AD1289" s="174">
        <f>Table1[[#This Row],[Calculations1]]/exchange_rate_2010</f>
        <v>4233.3840778927133</v>
      </c>
      <c r="AE12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1289" s="174">
        <f>Table1[[#This Row],[Calculations3]]/exchange_rate_2010</f>
        <v>141.11280259642376</v>
      </c>
      <c r="AG1289" s="110"/>
      <c r="AH1289" s="53"/>
      <c r="BD1289" s="36"/>
      <c r="BE1289" s="36"/>
      <c r="BF1289" s="36"/>
      <c r="BG1289" s="36"/>
      <c r="BH1289" s="36"/>
      <c r="BI1289" s="36"/>
      <c r="BJ1289" s="36"/>
      <c r="BK1289" s="48"/>
      <c r="BL1289" s="36"/>
      <c r="BM1289" s="36"/>
      <c r="BN1289" s="36"/>
      <c r="BO1289" s="36"/>
      <c r="BP1289" s="36"/>
      <c r="BQ1289" s="36"/>
      <c r="BR1289" s="36"/>
    </row>
    <row r="1290" spans="2:70" ht="15" customHeight="1">
      <c r="B1290" s="48">
        <v>1477</v>
      </c>
      <c r="C1290" s="48" t="s">
        <v>1703</v>
      </c>
      <c r="D1290" s="108">
        <v>3211</v>
      </c>
      <c r="E1290" s="109" t="s">
        <v>2508</v>
      </c>
      <c r="F1290" s="109" t="s">
        <v>1816</v>
      </c>
      <c r="G1290" s="109" t="s">
        <v>1821</v>
      </c>
      <c r="H1290" s="108" t="s">
        <v>2580</v>
      </c>
      <c r="I1290" s="108" t="s">
        <v>2855</v>
      </c>
      <c r="J1290" s="108" t="s">
        <v>2852</v>
      </c>
      <c r="K1290" s="108" t="s">
        <v>2859</v>
      </c>
      <c r="L1290" s="108">
        <v>11</v>
      </c>
      <c r="M1290" s="110" t="s">
        <v>2617</v>
      </c>
      <c r="N1290" s="111" t="s">
        <v>1728</v>
      </c>
      <c r="O1290" s="111" t="s">
        <v>524</v>
      </c>
      <c r="P1290" s="111" t="s">
        <v>1376</v>
      </c>
      <c r="Q1290" s="111">
        <v>1</v>
      </c>
      <c r="R1290" s="109">
        <v>20</v>
      </c>
      <c r="S1290" s="109"/>
      <c r="T1290" s="109" t="s">
        <v>7</v>
      </c>
      <c r="U1290" s="108">
        <v>1</v>
      </c>
      <c r="V1290" s="109">
        <v>1985</v>
      </c>
      <c r="W1290" s="108">
        <f>IF(Table1[[#This Row],[ExpenditureDetails1]]=2010,1,(2010-Table1[[#This Row],[ExpenditureDetails1]]))</f>
        <v>25</v>
      </c>
      <c r="X1290" s="109">
        <v>0.4</v>
      </c>
      <c r="Y1290" s="174">
        <f>Table1[[#This Row],[ExpenditureDetails3]]*100000</f>
        <v>40000</v>
      </c>
      <c r="Z1290" s="174">
        <f>Table1[[#This Row],[ExpenditureDetails4]]/Table1[[#This Row],[Component detail 4]]</f>
        <v>40000</v>
      </c>
      <c r="AA1290" s="109">
        <v>1</v>
      </c>
      <c r="AB1290" s="109">
        <v>30</v>
      </c>
      <c r="AC1290" s="174">
        <f>IF(ISNUMBER([ExpenditureDetails4]),[ExpenditureDetails4]*HLOOKUP([ExpenditureDetails1],'Currency Conversion'!$A$6:$BE$45,19,FALSE),"No Data")</f>
        <v>228549.80680728468</v>
      </c>
      <c r="AD1290" s="174">
        <f>Table1[[#This Row],[Calculations1]]/exchange_rate_2010</f>
        <v>4998.2667601711319</v>
      </c>
      <c r="AE12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7618.3268935761562</v>
      </c>
      <c r="AF1290" s="174">
        <f>Table1[[#This Row],[Calculations3]]/exchange_rate_2010</f>
        <v>166.6088920057044</v>
      </c>
      <c r="AG1290" s="110"/>
      <c r="AH1290" s="53"/>
      <c r="BD1290" s="36"/>
      <c r="BE1290" s="36"/>
      <c r="BF1290" s="36"/>
      <c r="BG1290" s="36"/>
      <c r="BH1290" s="36"/>
      <c r="BI1290" s="36"/>
      <c r="BJ1290" s="36"/>
      <c r="BK1290" s="48"/>
      <c r="BL1290" s="36"/>
      <c r="BM1290" s="36"/>
      <c r="BN1290" s="36"/>
      <c r="BO1290" s="36"/>
      <c r="BP1290" s="36"/>
      <c r="BQ1290" s="36"/>
      <c r="BR1290" s="36"/>
    </row>
    <row r="1291" spans="2:70" ht="15" customHeight="1">
      <c r="B1291" s="48">
        <v>1478</v>
      </c>
      <c r="C1291" s="48" t="s">
        <v>1703</v>
      </c>
      <c r="D1291" s="108">
        <v>3211</v>
      </c>
      <c r="E1291" s="109" t="s">
        <v>2508</v>
      </c>
      <c r="F1291" s="109" t="s">
        <v>1816</v>
      </c>
      <c r="G1291" s="109" t="s">
        <v>1821</v>
      </c>
      <c r="H1291" s="108" t="s">
        <v>2580</v>
      </c>
      <c r="I1291" s="108" t="s">
        <v>2855</v>
      </c>
      <c r="J1291" s="108" t="s">
        <v>2852</v>
      </c>
      <c r="K1291" s="108" t="s">
        <v>2859</v>
      </c>
      <c r="L1291" s="108">
        <v>11</v>
      </c>
      <c r="M1291" s="110" t="s">
        <v>2617</v>
      </c>
      <c r="N1291" s="111" t="s">
        <v>364</v>
      </c>
      <c r="O1291" s="111" t="s">
        <v>2465</v>
      </c>
      <c r="P1291" s="111" t="s">
        <v>1378</v>
      </c>
      <c r="Q1291" s="111">
        <v>1</v>
      </c>
      <c r="R1291" s="109">
        <v>9500</v>
      </c>
      <c r="S1291" s="109"/>
      <c r="T1291" s="109" t="s">
        <v>7</v>
      </c>
      <c r="U1291" s="108">
        <v>1</v>
      </c>
      <c r="V1291" s="109">
        <v>2008</v>
      </c>
      <c r="W1291" s="108">
        <f>IF(Table1[[#This Row],[ExpenditureDetails1]]=2010,1,(2010-Table1[[#This Row],[ExpenditureDetails1]]))</f>
        <v>2</v>
      </c>
      <c r="X1291" s="109">
        <v>10</v>
      </c>
      <c r="Y1291" s="174">
        <f>Table1[[#This Row],[ExpenditureDetails3]]*100000</f>
        <v>1000000</v>
      </c>
      <c r="Z1291" s="174">
        <f>Table1[[#This Row],[ExpenditureDetails4]]/Table1[[#This Row],[Component detail 4]]</f>
        <v>1000000</v>
      </c>
      <c r="AA1291" s="109">
        <v>1</v>
      </c>
      <c r="AB1291" s="109">
        <v>20</v>
      </c>
      <c r="AC1291" s="174">
        <f>IF(ISNUMBER([ExpenditureDetails4]),[ExpenditureDetails4]*HLOOKUP([ExpenditureDetails1],'Currency Conversion'!$A$6:$BE$45,19,FALSE),"No Data")</f>
        <v>1147403.0831044114</v>
      </c>
      <c r="AD1291" s="174">
        <f>Table1[[#This Row],[Calculations1]]/exchange_rate_2010</f>
        <v>25093.115460974692</v>
      </c>
      <c r="AE12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57370.154155220567</v>
      </c>
      <c r="AF1291" s="174">
        <f>Table1[[#This Row],[Calculations3]]/exchange_rate_2010</f>
        <v>1254.6557730487345</v>
      </c>
      <c r="AG1291" s="110"/>
      <c r="AH1291" s="53"/>
      <c r="BD1291" s="36"/>
      <c r="BE1291" s="36"/>
      <c r="BF1291" s="36"/>
      <c r="BG1291" s="36"/>
      <c r="BH1291" s="36"/>
      <c r="BI1291" s="36"/>
      <c r="BJ1291" s="36"/>
      <c r="BK1291" s="48"/>
      <c r="BL1291" s="36"/>
      <c r="BM1291" s="36"/>
      <c r="BN1291" s="36"/>
      <c r="BO1291" s="36"/>
      <c r="BP1291" s="36"/>
      <c r="BQ1291" s="36"/>
      <c r="BR1291" s="36"/>
    </row>
    <row r="1292" spans="2:70" ht="15" customHeight="1">
      <c r="B1292" s="48">
        <v>1479</v>
      </c>
      <c r="C1292" s="48" t="s">
        <v>1703</v>
      </c>
      <c r="D1292" s="108">
        <v>3211</v>
      </c>
      <c r="E1292" s="109" t="s">
        <v>2508</v>
      </c>
      <c r="F1292" s="109" t="s">
        <v>1816</v>
      </c>
      <c r="G1292" s="109" t="s">
        <v>1821</v>
      </c>
      <c r="H1292" s="108" t="s">
        <v>2580</v>
      </c>
      <c r="I1292" s="108" t="s">
        <v>2855</v>
      </c>
      <c r="J1292" s="108" t="s">
        <v>2852</v>
      </c>
      <c r="K1292" s="108" t="s">
        <v>2859</v>
      </c>
      <c r="L1292" s="108">
        <v>11</v>
      </c>
      <c r="M1292" s="110" t="s">
        <v>2617</v>
      </c>
      <c r="N1292" s="111" t="s">
        <v>364</v>
      </c>
      <c r="O1292" s="111" t="s">
        <v>2467</v>
      </c>
      <c r="P1292" s="111" t="s">
        <v>1380</v>
      </c>
      <c r="Q1292" s="109">
        <v>3</v>
      </c>
      <c r="R1292" s="109"/>
      <c r="S1292" s="109"/>
      <c r="T1292" s="109" t="s">
        <v>7</v>
      </c>
      <c r="U1292" s="108">
        <v>1</v>
      </c>
      <c r="V1292" s="109">
        <v>2008</v>
      </c>
      <c r="W1292" s="108">
        <f>IF(Table1[[#This Row],[ExpenditureDetails1]]=2010,1,(2010-Table1[[#This Row],[ExpenditureDetails1]]))</f>
        <v>2</v>
      </c>
      <c r="X1292" s="109">
        <v>0.06</v>
      </c>
      <c r="Y1292" s="174">
        <f>Table1[[#This Row],[ExpenditureDetails3]]*100000</f>
        <v>6000</v>
      </c>
      <c r="Z1292" s="174">
        <f>Table1[[#This Row],[ExpenditureDetails4]]/Table1[[#This Row],[Component detail 4]]</f>
        <v>2000</v>
      </c>
      <c r="AA1292" s="109">
        <v>1</v>
      </c>
      <c r="AB1292" s="109">
        <v>10</v>
      </c>
      <c r="AC1292" s="174">
        <f>IF(ISNUMBER([ExpenditureDetails4]),[ExpenditureDetails4]*HLOOKUP([ExpenditureDetails1],'Currency Conversion'!$A$6:$BE$45,19,FALSE),"No Data")</f>
        <v>6884.4184986264681</v>
      </c>
      <c r="AD1292" s="174">
        <f>Table1[[#This Row],[Calculations1]]/exchange_rate_2010</f>
        <v>150.55869276584815</v>
      </c>
      <c r="AE12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688.44184986264679</v>
      </c>
      <c r="AF1292" s="174">
        <f>Table1[[#This Row],[Calculations3]]/exchange_rate_2010</f>
        <v>15.055869276584815</v>
      </c>
      <c r="AG1292" s="110"/>
      <c r="AH1292" s="53"/>
      <c r="BD1292" s="36"/>
      <c r="BE1292" s="36"/>
      <c r="BF1292" s="36"/>
      <c r="BG1292" s="36"/>
      <c r="BH1292" s="36"/>
      <c r="BI1292" s="36"/>
      <c r="BJ1292" s="36"/>
      <c r="BK1292" s="48"/>
      <c r="BL1292" s="36"/>
      <c r="BM1292" s="36"/>
      <c r="BN1292" s="36"/>
      <c r="BO1292" s="36"/>
      <c r="BP1292" s="36"/>
      <c r="BQ1292" s="36"/>
      <c r="BR1292" s="36"/>
    </row>
    <row r="1293" spans="2:70" ht="15" customHeight="1">
      <c r="B1293" s="48">
        <v>1480</v>
      </c>
      <c r="C1293" s="48" t="s">
        <v>1703</v>
      </c>
      <c r="D1293" s="108">
        <v>3211</v>
      </c>
      <c r="E1293" s="109" t="s">
        <v>2508</v>
      </c>
      <c r="F1293" s="109" t="s">
        <v>1816</v>
      </c>
      <c r="G1293" s="109" t="s">
        <v>1821</v>
      </c>
      <c r="H1293" s="108" t="s">
        <v>2580</v>
      </c>
      <c r="I1293" s="108" t="s">
        <v>2855</v>
      </c>
      <c r="J1293" s="108" t="s">
        <v>2852</v>
      </c>
      <c r="K1293" s="108" t="s">
        <v>2859</v>
      </c>
      <c r="L1293" s="108">
        <v>11</v>
      </c>
      <c r="M1293" s="110" t="s">
        <v>2617</v>
      </c>
      <c r="N1293" s="111" t="s">
        <v>364</v>
      </c>
      <c r="O1293" s="111" t="s">
        <v>2467</v>
      </c>
      <c r="P1293" s="111" t="s">
        <v>1381</v>
      </c>
      <c r="Q1293" s="111">
        <v>1</v>
      </c>
      <c r="R1293" s="109"/>
      <c r="S1293" s="109"/>
      <c r="T1293" s="109" t="s">
        <v>7</v>
      </c>
      <c r="U1293" s="108">
        <v>1</v>
      </c>
      <c r="V1293" s="109">
        <v>2008</v>
      </c>
      <c r="W1293" s="108">
        <f>IF(Table1[[#This Row],[ExpenditureDetails1]]=2010,1,(2010-Table1[[#This Row],[ExpenditureDetails1]]))</f>
        <v>2</v>
      </c>
      <c r="X1293" s="109">
        <v>0.05</v>
      </c>
      <c r="Y1293" s="174">
        <f>Table1[[#This Row],[ExpenditureDetails3]]*100000</f>
        <v>5000</v>
      </c>
      <c r="Z1293" s="174">
        <f>Table1[[#This Row],[ExpenditureDetails4]]/Table1[[#This Row],[Component detail 4]]</f>
        <v>5000</v>
      </c>
      <c r="AA1293" s="109">
        <v>1</v>
      </c>
      <c r="AB1293" s="109">
        <v>10</v>
      </c>
      <c r="AC1293" s="174">
        <f>IF(ISNUMBER([ExpenditureDetails4]),[ExpenditureDetails4]*HLOOKUP([ExpenditureDetails1],'Currency Conversion'!$A$6:$BE$45,19,FALSE),"No Data")</f>
        <v>5737.0154155220562</v>
      </c>
      <c r="AD1293" s="174">
        <f>Table1[[#This Row],[Calculations1]]/exchange_rate_2010</f>
        <v>125.46557730487345</v>
      </c>
      <c r="AE12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573.70154155220564</v>
      </c>
      <c r="AF1293" s="174">
        <f>Table1[[#This Row],[Calculations3]]/exchange_rate_2010</f>
        <v>12.546557730487345</v>
      </c>
      <c r="AG1293" s="110"/>
      <c r="AH1293" s="53"/>
      <c r="BD1293" s="36"/>
      <c r="BE1293" s="36"/>
      <c r="BF1293" s="36"/>
      <c r="BG1293" s="36"/>
      <c r="BH1293" s="36"/>
      <c r="BI1293" s="36"/>
      <c r="BJ1293" s="36"/>
      <c r="BK1293" s="48"/>
      <c r="BL1293" s="36"/>
      <c r="BM1293" s="36"/>
      <c r="BN1293" s="36"/>
      <c r="BO1293" s="36"/>
      <c r="BP1293" s="36"/>
      <c r="BQ1293" s="36"/>
      <c r="BR1293" s="36"/>
    </row>
    <row r="1294" spans="2:70" ht="15" customHeight="1">
      <c r="B1294" s="48">
        <v>1481</v>
      </c>
      <c r="C1294" s="48" t="s">
        <v>1703</v>
      </c>
      <c r="D1294" s="108">
        <v>3211</v>
      </c>
      <c r="E1294" s="109" t="s">
        <v>2508</v>
      </c>
      <c r="F1294" s="109" t="s">
        <v>1816</v>
      </c>
      <c r="G1294" s="109" t="s">
        <v>1821</v>
      </c>
      <c r="H1294" s="108" t="s">
        <v>2580</v>
      </c>
      <c r="I1294" s="108" t="s">
        <v>2855</v>
      </c>
      <c r="J1294" s="108" t="s">
        <v>2852</v>
      </c>
      <c r="K1294" s="108" t="s">
        <v>2859</v>
      </c>
      <c r="L1294" s="108">
        <v>11</v>
      </c>
      <c r="M1294" s="110" t="s">
        <v>2617</v>
      </c>
      <c r="N1294" s="111" t="s">
        <v>1719</v>
      </c>
      <c r="O1294" s="111"/>
      <c r="P1294" s="111" t="s">
        <v>1251</v>
      </c>
      <c r="Q1294" s="111">
        <v>1</v>
      </c>
      <c r="R1294" s="109"/>
      <c r="S1294" s="109"/>
      <c r="T1294" s="109" t="s">
        <v>31</v>
      </c>
      <c r="U1294" s="108">
        <v>3</v>
      </c>
      <c r="V1294" s="109">
        <v>2008</v>
      </c>
      <c r="W1294" s="108"/>
      <c r="X1294" s="109">
        <v>0.156</v>
      </c>
      <c r="Y1294" s="174">
        <f>Table1[[#This Row],[ExpenditureDetails3]]*100000</f>
        <v>15600</v>
      </c>
      <c r="Z1294" s="174">
        <f>Table1[[#This Row],[ExpenditureDetails4]]/Table1[[#This Row],[Component detail 4]]</f>
        <v>15600</v>
      </c>
      <c r="AA1294" s="109">
        <v>1</v>
      </c>
      <c r="AB1294" s="109"/>
      <c r="AC1294" s="174">
        <f>IF(ISNUMBER([ExpenditureDetails4]),[ExpenditureDetails4]*HLOOKUP([ExpenditureDetails1],'Currency Conversion'!$A$6:$BE$45,19,FALSE),"No Data")</f>
        <v>17899.488096428817</v>
      </c>
      <c r="AD1294" s="174">
        <f>Table1[[#This Row],[Calculations1]]/exchange_rate_2010</f>
        <v>391.45260119120519</v>
      </c>
      <c r="AE12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17899.488096428817</v>
      </c>
      <c r="AF1294" s="174">
        <f>Table1[[#This Row],[Calculations3]]/exchange_rate_2010</f>
        <v>391.45260119120519</v>
      </c>
      <c r="AG1294" s="110"/>
      <c r="AH1294" s="53"/>
      <c r="BD1294" s="36"/>
      <c r="BE1294" s="36"/>
      <c r="BF1294" s="36"/>
      <c r="BG1294" s="36"/>
      <c r="BH1294" s="36"/>
      <c r="BI1294" s="36"/>
      <c r="BJ1294" s="36"/>
      <c r="BK1294" s="48"/>
      <c r="BL1294" s="36"/>
      <c r="BM1294" s="36"/>
      <c r="BN1294" s="36"/>
      <c r="BO1294" s="36"/>
      <c r="BP1294" s="36"/>
      <c r="BQ1294" s="36"/>
      <c r="BR1294" s="36"/>
    </row>
    <row r="1295" spans="2:70" ht="15" customHeight="1">
      <c r="B1295" s="48">
        <v>1482</v>
      </c>
      <c r="C1295" s="48" t="s">
        <v>1703</v>
      </c>
      <c r="D1295" s="108">
        <v>3211</v>
      </c>
      <c r="E1295" s="109" t="s">
        <v>2508</v>
      </c>
      <c r="F1295" s="109" t="s">
        <v>1816</v>
      </c>
      <c r="G1295" s="109" t="s">
        <v>1821</v>
      </c>
      <c r="H1295" s="108" t="s">
        <v>2580</v>
      </c>
      <c r="I1295" s="108" t="s">
        <v>2855</v>
      </c>
      <c r="J1295" s="108" t="s">
        <v>2852</v>
      </c>
      <c r="K1295" s="108" t="s">
        <v>2859</v>
      </c>
      <c r="L1295" s="108">
        <v>11</v>
      </c>
      <c r="M1295" s="110" t="s">
        <v>2617</v>
      </c>
      <c r="N1295" s="111" t="s">
        <v>1717</v>
      </c>
      <c r="O1295" s="111"/>
      <c r="P1295" s="111" t="s">
        <v>1252</v>
      </c>
      <c r="Q1295" s="111">
        <v>1</v>
      </c>
      <c r="R1295" s="109"/>
      <c r="S1295" s="109"/>
      <c r="T1295" s="109" t="s">
        <v>31</v>
      </c>
      <c r="U1295" s="108">
        <v>3</v>
      </c>
      <c r="V1295" s="109">
        <v>2008</v>
      </c>
      <c r="W1295" s="108"/>
      <c r="X1295" s="109">
        <v>0.06</v>
      </c>
      <c r="Y1295" s="174">
        <f>Table1[[#This Row],[ExpenditureDetails3]]*100000</f>
        <v>6000</v>
      </c>
      <c r="Z1295" s="174">
        <f>Table1[[#This Row],[ExpenditureDetails4]]/Table1[[#This Row],[Component detail 4]]</f>
        <v>6000</v>
      </c>
      <c r="AA1295" s="109">
        <v>1</v>
      </c>
      <c r="AB1295" s="109"/>
      <c r="AC1295" s="174">
        <f>IF(ISNUMBER([ExpenditureDetails4]),[ExpenditureDetails4]*HLOOKUP([ExpenditureDetails1],'Currency Conversion'!$A$6:$BE$45,19,FALSE),"No Data")</f>
        <v>6884.4184986264681</v>
      </c>
      <c r="AD1295" s="174">
        <f>Table1[[#This Row],[Calculations1]]/exchange_rate_2010</f>
        <v>150.55869276584815</v>
      </c>
      <c r="AE12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1295" s="174">
        <f>Table1[[#This Row],[Calculations3]]/exchange_rate_2010</f>
        <v>150.55869276584815</v>
      </c>
      <c r="AG1295" s="110"/>
      <c r="AH1295" s="53"/>
      <c r="BD1295" s="36"/>
      <c r="BE1295" s="36"/>
      <c r="BF1295" s="36"/>
      <c r="BG1295" s="36"/>
      <c r="BH1295" s="36"/>
      <c r="BI1295" s="36"/>
      <c r="BJ1295" s="36"/>
      <c r="BK1295" s="48"/>
      <c r="BL1295" s="36"/>
      <c r="BM1295" s="36"/>
      <c r="BN1295" s="36"/>
      <c r="BO1295" s="36"/>
      <c r="BP1295" s="36"/>
      <c r="BQ1295" s="36"/>
      <c r="BR1295" s="36"/>
    </row>
    <row r="1296" spans="2:70" ht="15" customHeight="1">
      <c r="B1296" s="48">
        <v>1485</v>
      </c>
      <c r="C1296" s="48" t="s">
        <v>1703</v>
      </c>
      <c r="D1296" s="108">
        <v>966</v>
      </c>
      <c r="E1296" s="109" t="s">
        <v>2508</v>
      </c>
      <c r="F1296" s="109" t="s">
        <v>2509</v>
      </c>
      <c r="G1296" s="109" t="s">
        <v>633</v>
      </c>
      <c r="H1296" s="108" t="s">
        <v>880</v>
      </c>
      <c r="I1296" s="108" t="s">
        <v>2855</v>
      </c>
      <c r="J1296" s="108" t="s">
        <v>2852</v>
      </c>
      <c r="K1296" s="108" t="s">
        <v>2859</v>
      </c>
      <c r="L1296" s="108">
        <v>11</v>
      </c>
      <c r="M1296" s="110" t="s">
        <v>2617</v>
      </c>
      <c r="N1296" s="111" t="s">
        <v>20</v>
      </c>
      <c r="O1296" s="111" t="s">
        <v>2486</v>
      </c>
      <c r="P1296" s="111" t="s">
        <v>841</v>
      </c>
      <c r="Q1296" s="111">
        <v>1</v>
      </c>
      <c r="R1296" s="109">
        <v>650</v>
      </c>
      <c r="S1296" s="109"/>
      <c r="T1296" s="109" t="s">
        <v>7</v>
      </c>
      <c r="U1296" s="108">
        <v>1</v>
      </c>
      <c r="V1296" s="109">
        <v>2003</v>
      </c>
      <c r="W1296" s="108">
        <f>IF(Table1[[#This Row],[ExpenditureDetails1]]=2010,1,(2010-Table1[[#This Row],[ExpenditureDetails1]]))</f>
        <v>7</v>
      </c>
      <c r="X1296" s="109">
        <v>0.63</v>
      </c>
      <c r="Y1296" s="174">
        <f>Table1[[#This Row],[ExpenditureDetails3]]*100000</f>
        <v>63000</v>
      </c>
      <c r="Z1296" s="174">
        <f>Table1[[#This Row],[ExpenditureDetails4]]/Table1[[#This Row],[Component detail 4]]</f>
        <v>63000</v>
      </c>
      <c r="AA1296" s="109">
        <v>1</v>
      </c>
      <c r="AB1296" s="109">
        <v>10</v>
      </c>
      <c r="AC1296" s="174">
        <f>IF(ISNUMBER([ExpenditureDetails4]),[ExpenditureDetails4]*HLOOKUP([ExpenditureDetails1],'Currency Conversion'!$A$6:$BE$45,19,FALSE),"No Data")</f>
        <v>95399.336990743395</v>
      </c>
      <c r="AD1296" s="174">
        <f>Table1[[#This Row],[Calculations1]]/exchange_rate_2010</f>
        <v>2086.3344479886855</v>
      </c>
      <c r="AE12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9539.9336990743395</v>
      </c>
      <c r="AF1296" s="174">
        <f>Table1[[#This Row],[Calculations3]]/exchange_rate_2010</f>
        <v>208.63344479886857</v>
      </c>
      <c r="AG1296" s="110"/>
      <c r="AH1296" s="53"/>
      <c r="BD1296" s="36"/>
      <c r="BE1296" s="36"/>
      <c r="BF1296" s="36"/>
      <c r="BG1296" s="36"/>
      <c r="BH1296" s="36"/>
      <c r="BI1296" s="36"/>
      <c r="BJ1296" s="36"/>
      <c r="BK1296" s="48"/>
      <c r="BL1296" s="36"/>
      <c r="BM1296" s="36"/>
      <c r="BN1296" s="36"/>
      <c r="BO1296" s="36"/>
      <c r="BP1296" s="36"/>
      <c r="BQ1296" s="36"/>
      <c r="BR1296" s="36"/>
    </row>
    <row r="1297" spans="2:70" ht="15" customHeight="1">
      <c r="B1297" s="48">
        <v>1486</v>
      </c>
      <c r="C1297" s="48" t="s">
        <v>1703</v>
      </c>
      <c r="D1297" s="108">
        <v>966</v>
      </c>
      <c r="E1297" s="109" t="s">
        <v>2508</v>
      </c>
      <c r="F1297" s="109" t="s">
        <v>2509</v>
      </c>
      <c r="G1297" s="109" t="s">
        <v>633</v>
      </c>
      <c r="H1297" s="108" t="s">
        <v>880</v>
      </c>
      <c r="I1297" s="108" t="s">
        <v>2855</v>
      </c>
      <c r="J1297" s="108" t="s">
        <v>2852</v>
      </c>
      <c r="K1297" s="108" t="s">
        <v>2859</v>
      </c>
      <c r="L1297" s="108">
        <v>11</v>
      </c>
      <c r="M1297" s="110" t="s">
        <v>2617</v>
      </c>
      <c r="N1297" s="111" t="s">
        <v>20</v>
      </c>
      <c r="O1297" s="111" t="s">
        <v>2466</v>
      </c>
      <c r="P1297" s="111" t="s">
        <v>156</v>
      </c>
      <c r="Q1297" s="111">
        <v>1</v>
      </c>
      <c r="R1297" s="109"/>
      <c r="S1297" s="109"/>
      <c r="T1297" s="109" t="s">
        <v>7</v>
      </c>
      <c r="U1297" s="108">
        <v>1</v>
      </c>
      <c r="V1297" s="109">
        <v>2009</v>
      </c>
      <c r="W1297" s="108">
        <f>IF(Table1[[#This Row],[ExpenditureDetails1]]=2010,1,(2010-Table1[[#This Row],[ExpenditureDetails1]]))</f>
        <v>1</v>
      </c>
      <c r="X1297" s="109">
        <v>0.06</v>
      </c>
      <c r="Y1297" s="174">
        <f>Table1[[#This Row],[ExpenditureDetails3]]*100000</f>
        <v>6000</v>
      </c>
      <c r="Z1297" s="174">
        <f>Table1[[#This Row],[ExpenditureDetails4]]/Table1[[#This Row],[Component detail 4]]</f>
        <v>6000</v>
      </c>
      <c r="AA1297" s="109">
        <v>1</v>
      </c>
      <c r="AB1297" s="109">
        <v>10</v>
      </c>
      <c r="AC1297" s="174">
        <f>IF(ISNUMBER([ExpenditureDetails4]),[ExpenditureDetails4]*HLOOKUP([ExpenditureDetails1],'Currency Conversion'!$A$6:$BE$45,19,FALSE),"No Data")</f>
        <v>6452.4974994217646</v>
      </c>
      <c r="AD1297" s="174">
        <f>Table1[[#This Row],[Calculations1]]/exchange_rate_2010</f>
        <v>141.11280259642376</v>
      </c>
      <c r="AE12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645.24974994217644</v>
      </c>
      <c r="AF1297" s="174">
        <f>Table1[[#This Row],[Calculations3]]/exchange_rate_2010</f>
        <v>14.111280259642376</v>
      </c>
      <c r="AG1297" s="110"/>
      <c r="AH1297" s="53"/>
      <c r="BD1297" s="36"/>
      <c r="BE1297" s="36"/>
      <c r="BF1297" s="36"/>
      <c r="BG1297" s="36"/>
      <c r="BH1297" s="36"/>
      <c r="BI1297" s="36"/>
      <c r="BJ1297" s="36"/>
      <c r="BK1297" s="48"/>
      <c r="BL1297" s="36"/>
      <c r="BM1297" s="36"/>
      <c r="BN1297" s="36"/>
      <c r="BO1297" s="36"/>
      <c r="BP1297" s="36"/>
      <c r="BQ1297" s="36"/>
      <c r="BR1297" s="36"/>
    </row>
    <row r="1298" spans="2:70" ht="15" customHeight="1">
      <c r="B1298" s="48">
        <v>1487</v>
      </c>
      <c r="C1298" s="48" t="s">
        <v>1703</v>
      </c>
      <c r="D1298" s="108">
        <v>966</v>
      </c>
      <c r="E1298" s="109" t="s">
        <v>2508</v>
      </c>
      <c r="F1298" s="109" t="s">
        <v>2509</v>
      </c>
      <c r="G1298" s="109" t="s">
        <v>633</v>
      </c>
      <c r="H1298" s="108" t="s">
        <v>880</v>
      </c>
      <c r="I1298" s="108" t="s">
        <v>2855</v>
      </c>
      <c r="J1298" s="108" t="s">
        <v>2852</v>
      </c>
      <c r="K1298" s="108" t="s">
        <v>2859</v>
      </c>
      <c r="L1298" s="108">
        <v>11</v>
      </c>
      <c r="M1298" s="110" t="s">
        <v>2617</v>
      </c>
      <c r="N1298" s="109" t="s">
        <v>1720</v>
      </c>
      <c r="O1298" s="111"/>
      <c r="P1298" s="111" t="s">
        <v>600</v>
      </c>
      <c r="Q1298" s="111">
        <v>1</v>
      </c>
      <c r="R1298" s="109"/>
      <c r="S1298" s="109"/>
      <c r="T1298" s="109" t="s">
        <v>31</v>
      </c>
      <c r="U1298" s="108">
        <v>3</v>
      </c>
      <c r="V1298" s="109">
        <v>2008</v>
      </c>
      <c r="W1298" s="108"/>
      <c r="X1298" s="109">
        <v>9.5299999999999996E-2</v>
      </c>
      <c r="Y1298" s="174">
        <f>Table1[[#This Row],[ExpenditureDetails3]]*100000</f>
        <v>9530</v>
      </c>
      <c r="Z1298" s="174">
        <f>Table1[[#This Row],[ExpenditureDetails4]]/Table1[[#This Row],[Component detail 4]]</f>
        <v>9530</v>
      </c>
      <c r="AA1298" s="109">
        <v>1</v>
      </c>
      <c r="AB1298" s="109"/>
      <c r="AC1298" s="174">
        <f>IF(ISNUMBER([ExpenditureDetails4]),[ExpenditureDetails4]*HLOOKUP([ExpenditureDetails1],'Currency Conversion'!$A$6:$BE$45,19,FALSE),"No Data")</f>
        <v>10934.751381985039</v>
      </c>
      <c r="AD1298" s="174">
        <f>Table1[[#This Row],[Calculations1]]/exchange_rate_2010</f>
        <v>239.13739034308878</v>
      </c>
      <c r="AE12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1298" s="174">
        <f>Table1[[#This Row],[Calculations3]]/exchange_rate_2010</f>
        <v>239.13739034308878</v>
      </c>
      <c r="AG1298" s="110"/>
      <c r="AH1298" s="53"/>
      <c r="BD1298" s="36"/>
      <c r="BE1298" s="36"/>
      <c r="BF1298" s="36"/>
      <c r="BG1298" s="36"/>
      <c r="BH1298" s="36"/>
      <c r="BI1298" s="36"/>
      <c r="BJ1298" s="36"/>
      <c r="BK1298" s="48"/>
      <c r="BL1298" s="36"/>
      <c r="BM1298" s="36"/>
      <c r="BN1298" s="36"/>
      <c r="BO1298" s="36"/>
      <c r="BP1298" s="36"/>
      <c r="BQ1298" s="36"/>
      <c r="BR1298" s="36"/>
    </row>
    <row r="1299" spans="2:70" ht="15" customHeight="1">
      <c r="B1299" s="48">
        <v>1488</v>
      </c>
      <c r="C1299" s="48" t="s">
        <v>1703</v>
      </c>
      <c r="D1299" s="108">
        <v>966</v>
      </c>
      <c r="E1299" s="109" t="s">
        <v>2508</v>
      </c>
      <c r="F1299" s="109" t="s">
        <v>2509</v>
      </c>
      <c r="G1299" s="109" t="s">
        <v>633</v>
      </c>
      <c r="H1299" s="108" t="s">
        <v>880</v>
      </c>
      <c r="I1299" s="108" t="s">
        <v>2855</v>
      </c>
      <c r="J1299" s="108" t="s">
        <v>2852</v>
      </c>
      <c r="K1299" s="108" t="s">
        <v>2859</v>
      </c>
      <c r="L1299" s="108">
        <v>11</v>
      </c>
      <c r="M1299" s="110" t="s">
        <v>2617</v>
      </c>
      <c r="N1299" s="109" t="s">
        <v>1729</v>
      </c>
      <c r="O1299" s="109" t="s">
        <v>519</v>
      </c>
      <c r="P1299" s="109" t="s">
        <v>2428</v>
      </c>
      <c r="Q1299" s="111">
        <v>1</v>
      </c>
      <c r="R1299" s="109"/>
      <c r="S1299" s="109"/>
      <c r="T1299" s="109" t="s">
        <v>7</v>
      </c>
      <c r="U1299" s="108">
        <v>1</v>
      </c>
      <c r="V1299" s="109">
        <v>1985</v>
      </c>
      <c r="W1299" s="108">
        <f>IF(Table1[[#This Row],[ExpenditureDetails1]]=2010,1,(2010-Table1[[#This Row],[ExpenditureDetails1]]))</f>
        <v>25</v>
      </c>
      <c r="X1299" s="109">
        <v>0.1</v>
      </c>
      <c r="Y1299" s="174">
        <f>Table1[[#This Row],[ExpenditureDetails3]]*100000</f>
        <v>10000</v>
      </c>
      <c r="Z1299" s="174">
        <f>Table1[[#This Row],[ExpenditureDetails4]]/Table1[[#This Row],[Component detail 4]]</f>
        <v>10000</v>
      </c>
      <c r="AA1299" s="109">
        <v>2</v>
      </c>
      <c r="AB1299" s="109">
        <v>10</v>
      </c>
      <c r="AC1299" s="174">
        <f>IF(ISNUMBER([ExpenditureDetails4]),[ExpenditureDetails4]*HLOOKUP([ExpenditureDetails1],'Currency Conversion'!$A$6:$BE$45,19,FALSE),"No Data")</f>
        <v>57137.45170182117</v>
      </c>
      <c r="AD1299" s="174">
        <f>Table1[[#This Row],[Calculations1]]/exchange_rate_2010</f>
        <v>1249.566690042783</v>
      </c>
      <c r="AE12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5713.7451701821174</v>
      </c>
      <c r="AF1299" s="174">
        <f>Table1[[#This Row],[Calculations3]]/exchange_rate_2010</f>
        <v>124.95666900427831</v>
      </c>
      <c r="AG1299" s="110"/>
      <c r="AH1299" s="53"/>
      <c r="BD1299" s="36"/>
      <c r="BE1299" s="36"/>
      <c r="BF1299" s="36"/>
      <c r="BG1299" s="36"/>
      <c r="BH1299" s="36"/>
      <c r="BI1299" s="36"/>
      <c r="BJ1299" s="36"/>
      <c r="BK1299" s="48"/>
      <c r="BL1299" s="36"/>
      <c r="BM1299" s="36"/>
      <c r="BN1299" s="36"/>
      <c r="BO1299" s="36"/>
      <c r="BP1299" s="36"/>
      <c r="BQ1299" s="36"/>
      <c r="BR1299" s="36"/>
    </row>
    <row r="1300" spans="2:70" ht="15" customHeight="1">
      <c r="B1300" s="48">
        <v>1489</v>
      </c>
      <c r="C1300" s="48" t="s">
        <v>1703</v>
      </c>
      <c r="D1300" s="108">
        <v>966</v>
      </c>
      <c r="E1300" s="109" t="s">
        <v>2508</v>
      </c>
      <c r="F1300" s="109" t="s">
        <v>2509</v>
      </c>
      <c r="G1300" s="109" t="s">
        <v>633</v>
      </c>
      <c r="H1300" s="108" t="s">
        <v>880</v>
      </c>
      <c r="I1300" s="108" t="s">
        <v>2855</v>
      </c>
      <c r="J1300" s="108" t="s">
        <v>2852</v>
      </c>
      <c r="K1300" s="108" t="s">
        <v>2859</v>
      </c>
      <c r="L1300" s="108">
        <v>11</v>
      </c>
      <c r="M1300" s="110" t="s">
        <v>2617</v>
      </c>
      <c r="N1300" s="109" t="s">
        <v>1729</v>
      </c>
      <c r="O1300" s="109" t="s">
        <v>519</v>
      </c>
      <c r="P1300" s="109" t="s">
        <v>2428</v>
      </c>
      <c r="Q1300" s="111">
        <v>1</v>
      </c>
      <c r="R1300" s="109"/>
      <c r="S1300" s="109"/>
      <c r="T1300" s="109" t="s">
        <v>7</v>
      </c>
      <c r="U1300" s="108">
        <v>1</v>
      </c>
      <c r="V1300" s="109">
        <v>1989</v>
      </c>
      <c r="W1300" s="108">
        <f>IF(Table1[[#This Row],[ExpenditureDetails1]]=2010,1,(2010-Table1[[#This Row],[ExpenditureDetails1]]))</f>
        <v>21</v>
      </c>
      <c r="X1300" s="109">
        <v>0.15</v>
      </c>
      <c r="Y1300" s="174">
        <f>Table1[[#This Row],[ExpenditureDetails3]]*100000</f>
        <v>15000</v>
      </c>
      <c r="Z1300" s="174">
        <f>Table1[[#This Row],[ExpenditureDetails4]]/Table1[[#This Row],[Component detail 4]]</f>
        <v>15000</v>
      </c>
      <c r="AA1300" s="109">
        <v>2</v>
      </c>
      <c r="AB1300" s="109">
        <v>10</v>
      </c>
      <c r="AC1300" s="174">
        <f>IF(ISNUMBER([ExpenditureDetails4]),[ExpenditureDetails4]*HLOOKUP([ExpenditureDetails1],'Currency Conversion'!$A$6:$BE$45,19,FALSE),"No Data")</f>
        <v>63236.785823622202</v>
      </c>
      <c r="AD1300" s="174">
        <f>Table1[[#This Row],[Calculations1]]/exchange_rate_2010</f>
        <v>1382.9559911585868</v>
      </c>
      <c r="AE13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6323.6785823622204</v>
      </c>
      <c r="AF1300" s="174">
        <f>Table1[[#This Row],[Calculations3]]/exchange_rate_2010</f>
        <v>138.29559911585869</v>
      </c>
      <c r="AG1300" s="110"/>
      <c r="AH1300" s="53"/>
      <c r="BD1300" s="36"/>
      <c r="BE1300" s="36"/>
      <c r="BF1300" s="36"/>
      <c r="BG1300" s="36"/>
      <c r="BH1300" s="36"/>
      <c r="BI1300" s="36"/>
      <c r="BJ1300" s="36"/>
      <c r="BK1300" s="48"/>
      <c r="BL1300" s="36"/>
      <c r="BM1300" s="36"/>
      <c r="BN1300" s="36"/>
      <c r="BO1300" s="36"/>
      <c r="BP1300" s="36"/>
      <c r="BQ1300" s="36"/>
      <c r="BR1300" s="36"/>
    </row>
    <row r="1301" spans="2:70" ht="15" customHeight="1">
      <c r="B1301" s="48">
        <v>1490</v>
      </c>
      <c r="C1301" s="48" t="s">
        <v>1703</v>
      </c>
      <c r="D1301" s="108">
        <v>966</v>
      </c>
      <c r="E1301" s="109" t="s">
        <v>2508</v>
      </c>
      <c r="F1301" s="109" t="s">
        <v>2509</v>
      </c>
      <c r="G1301" s="109" t="s">
        <v>633</v>
      </c>
      <c r="H1301" s="108" t="s">
        <v>880</v>
      </c>
      <c r="I1301" s="108" t="s">
        <v>2855</v>
      </c>
      <c r="J1301" s="108" t="s">
        <v>2852</v>
      </c>
      <c r="K1301" s="108" t="s">
        <v>2859</v>
      </c>
      <c r="L1301" s="108">
        <v>11</v>
      </c>
      <c r="M1301" s="110" t="s">
        <v>2617</v>
      </c>
      <c r="N1301" s="109" t="s">
        <v>1729</v>
      </c>
      <c r="O1301" s="109" t="s">
        <v>519</v>
      </c>
      <c r="P1301" s="109" t="s">
        <v>2428</v>
      </c>
      <c r="Q1301" s="111">
        <v>1</v>
      </c>
      <c r="R1301" s="109"/>
      <c r="S1301" s="109"/>
      <c r="T1301" s="109" t="s">
        <v>7</v>
      </c>
      <c r="U1301" s="108">
        <v>1</v>
      </c>
      <c r="V1301" s="109">
        <v>1990</v>
      </c>
      <c r="W1301" s="108">
        <f>IF(Table1[[#This Row],[ExpenditureDetails1]]=2010,1,(2010-Table1[[#This Row],[ExpenditureDetails1]]))</f>
        <v>20</v>
      </c>
      <c r="X1301" s="109">
        <v>0.2</v>
      </c>
      <c r="Y1301" s="174">
        <f>Table1[[#This Row],[ExpenditureDetails3]]*100000</f>
        <v>20000</v>
      </c>
      <c r="Z1301" s="174">
        <f>Table1[[#This Row],[ExpenditureDetails4]]/Table1[[#This Row],[Component detail 4]]</f>
        <v>20000</v>
      </c>
      <c r="AA1301" s="109">
        <v>2</v>
      </c>
      <c r="AB1301" s="109">
        <v>10</v>
      </c>
      <c r="AC1301" s="174">
        <f>IF(ISNUMBER([ExpenditureDetails4]),[ExpenditureDetails4]*HLOOKUP([ExpenditureDetails1],'Currency Conversion'!$A$6:$BE$45,19,FALSE),"No Data")</f>
        <v>77764.862542584146</v>
      </c>
      <c r="AD1301" s="174">
        <f>Table1[[#This Row],[Calculations1]]/exchange_rate_2010</f>
        <v>1700.6775590216189</v>
      </c>
      <c r="AE13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1301" s="174">
        <f>Table1[[#This Row],[Calculations3]]/exchange_rate_2010</f>
        <v>170.06775590216188</v>
      </c>
      <c r="AG1301" s="110"/>
      <c r="AH1301" s="53"/>
      <c r="BD1301" s="36"/>
      <c r="BE1301" s="36"/>
      <c r="BF1301" s="36"/>
      <c r="BG1301" s="36"/>
      <c r="BH1301" s="36"/>
      <c r="BI1301" s="36"/>
      <c r="BJ1301" s="36"/>
      <c r="BK1301" s="48"/>
      <c r="BL1301" s="36"/>
      <c r="BM1301" s="36"/>
      <c r="BN1301" s="36"/>
      <c r="BO1301" s="36"/>
      <c r="BP1301" s="36"/>
      <c r="BQ1301" s="36"/>
      <c r="BR1301" s="36"/>
    </row>
    <row r="1302" spans="2:70" ht="15" customHeight="1">
      <c r="B1302" s="48">
        <v>1491</v>
      </c>
      <c r="C1302" s="48" t="s">
        <v>1703</v>
      </c>
      <c r="D1302" s="108">
        <v>966</v>
      </c>
      <c r="E1302" s="109" t="s">
        <v>2508</v>
      </c>
      <c r="F1302" s="109" t="s">
        <v>2509</v>
      </c>
      <c r="G1302" s="109" t="s">
        <v>633</v>
      </c>
      <c r="H1302" s="108" t="s">
        <v>880</v>
      </c>
      <c r="I1302" s="108" t="s">
        <v>2855</v>
      </c>
      <c r="J1302" s="108" t="s">
        <v>2852</v>
      </c>
      <c r="K1302" s="108" t="s">
        <v>2859</v>
      </c>
      <c r="L1302" s="108">
        <v>11</v>
      </c>
      <c r="M1302" s="110" t="s">
        <v>2617</v>
      </c>
      <c r="N1302" s="109" t="s">
        <v>1729</v>
      </c>
      <c r="O1302" s="109" t="s">
        <v>519</v>
      </c>
      <c r="P1302" s="109" t="s">
        <v>2428</v>
      </c>
      <c r="Q1302" s="111">
        <v>1</v>
      </c>
      <c r="R1302" s="109"/>
      <c r="S1302" s="109"/>
      <c r="T1302" s="109" t="s">
        <v>7</v>
      </c>
      <c r="U1302" s="108">
        <v>1</v>
      </c>
      <c r="V1302" s="109">
        <v>1995</v>
      </c>
      <c r="W1302" s="108">
        <f>IF(Table1[[#This Row],[ExpenditureDetails1]]=2010,1,(2010-Table1[[#This Row],[ExpenditureDetails1]]))</f>
        <v>15</v>
      </c>
      <c r="X1302" s="109">
        <v>0.25</v>
      </c>
      <c r="Y1302" s="174">
        <f>Table1[[#This Row],[ExpenditureDetails3]]*100000</f>
        <v>25000</v>
      </c>
      <c r="Z1302" s="174">
        <f>Table1[[#This Row],[ExpenditureDetails4]]/Table1[[#This Row],[Component detail 4]]</f>
        <v>25000</v>
      </c>
      <c r="AA1302" s="109">
        <v>2</v>
      </c>
      <c r="AB1302" s="109">
        <v>10</v>
      </c>
      <c r="AC1302" s="174">
        <f>IF(ISNUMBER([ExpenditureDetails4]),[ExpenditureDetails4]*HLOOKUP([ExpenditureDetails1],'Currency Conversion'!$A$6:$BE$45,19,FALSE),"No Data")</f>
        <v>58665.37691416248</v>
      </c>
      <c r="AD1302" s="174">
        <f>Table1[[#This Row],[Calculations1]]/exchange_rate_2010</f>
        <v>1282.9816288150241</v>
      </c>
      <c r="AE13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5866.537691416248</v>
      </c>
      <c r="AF1302" s="174">
        <f>Table1[[#This Row],[Calculations3]]/exchange_rate_2010</f>
        <v>128.29816288150244</v>
      </c>
      <c r="AG1302" s="110"/>
      <c r="AH1302" s="53"/>
      <c r="BD1302" s="36"/>
      <c r="BE1302" s="36"/>
      <c r="BF1302" s="36"/>
      <c r="BG1302" s="36"/>
      <c r="BH1302" s="36"/>
      <c r="BI1302" s="36"/>
      <c r="BJ1302" s="36"/>
      <c r="BK1302" s="48"/>
      <c r="BL1302" s="36"/>
      <c r="BM1302" s="36"/>
      <c r="BN1302" s="36"/>
      <c r="BO1302" s="36"/>
      <c r="BP1302" s="36"/>
      <c r="BQ1302" s="36"/>
      <c r="BR1302" s="36"/>
    </row>
    <row r="1303" spans="2:70" ht="15" customHeight="1">
      <c r="B1303" s="48">
        <v>1492</v>
      </c>
      <c r="C1303" s="48" t="s">
        <v>1703</v>
      </c>
      <c r="D1303" s="108">
        <v>966</v>
      </c>
      <c r="E1303" s="109" t="s">
        <v>2508</v>
      </c>
      <c r="F1303" s="109" t="s">
        <v>2509</v>
      </c>
      <c r="G1303" s="109" t="s">
        <v>633</v>
      </c>
      <c r="H1303" s="108" t="s">
        <v>880</v>
      </c>
      <c r="I1303" s="108" t="s">
        <v>2855</v>
      </c>
      <c r="J1303" s="108" t="s">
        <v>2852</v>
      </c>
      <c r="K1303" s="108" t="s">
        <v>2859</v>
      </c>
      <c r="L1303" s="108">
        <v>11</v>
      </c>
      <c r="M1303" s="110" t="s">
        <v>2617</v>
      </c>
      <c r="N1303" s="109" t="s">
        <v>1729</v>
      </c>
      <c r="O1303" s="109" t="s">
        <v>519</v>
      </c>
      <c r="P1303" s="109" t="s">
        <v>2428</v>
      </c>
      <c r="Q1303" s="111">
        <v>1</v>
      </c>
      <c r="R1303" s="109"/>
      <c r="S1303" s="109"/>
      <c r="T1303" s="109" t="s">
        <v>7</v>
      </c>
      <c r="U1303" s="108">
        <v>1</v>
      </c>
      <c r="V1303" s="109">
        <v>2001</v>
      </c>
      <c r="W1303" s="108">
        <f>IF(Table1[[#This Row],[ExpenditureDetails1]]=2010,1,(2010-Table1[[#This Row],[ExpenditureDetails1]]))</f>
        <v>9</v>
      </c>
      <c r="X1303" s="109">
        <v>0.25</v>
      </c>
      <c r="Y1303" s="174">
        <f>Table1[[#This Row],[ExpenditureDetails3]]*100000</f>
        <v>25000</v>
      </c>
      <c r="Z1303" s="174">
        <f>Table1[[#This Row],[ExpenditureDetails4]]/Table1[[#This Row],[Component detail 4]]</f>
        <v>25000</v>
      </c>
      <c r="AA1303" s="109">
        <v>2</v>
      </c>
      <c r="AB1303" s="109">
        <v>10</v>
      </c>
      <c r="AC1303" s="174">
        <f>IF(ISNUMBER([ExpenditureDetails4]),[ExpenditureDetails4]*HLOOKUP([ExpenditureDetails1],'Currency Conversion'!$A$6:$BE$45,19,FALSE),"No Data")</f>
        <v>40483.404534503512</v>
      </c>
      <c r="AD1303" s="174">
        <f>Table1[[#This Row],[Calculations1]]/exchange_rate_2010</f>
        <v>885.3512415960646</v>
      </c>
      <c r="AE13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4048.3404534503511</v>
      </c>
      <c r="AF1303" s="174">
        <f>Table1[[#This Row],[Calculations3]]/exchange_rate_2010</f>
        <v>88.535124159606454</v>
      </c>
      <c r="AG1303" s="110"/>
      <c r="AH1303" s="53"/>
      <c r="BD1303" s="36"/>
      <c r="BE1303" s="36"/>
      <c r="BF1303" s="36"/>
      <c r="BG1303" s="36"/>
      <c r="BH1303" s="36"/>
      <c r="BI1303" s="36"/>
      <c r="BJ1303" s="36"/>
      <c r="BK1303" s="48"/>
      <c r="BL1303" s="36"/>
      <c r="BM1303" s="36"/>
      <c r="BN1303" s="36"/>
      <c r="BO1303" s="36"/>
      <c r="BP1303" s="36"/>
      <c r="BQ1303" s="36"/>
      <c r="BR1303" s="36"/>
    </row>
    <row r="1304" spans="2:70" ht="15" customHeight="1">
      <c r="B1304" s="48">
        <v>1493</v>
      </c>
      <c r="C1304" s="48" t="s">
        <v>1703</v>
      </c>
      <c r="D1304" s="108">
        <v>966</v>
      </c>
      <c r="E1304" s="109" t="s">
        <v>2508</v>
      </c>
      <c r="F1304" s="109" t="s">
        <v>2509</v>
      </c>
      <c r="G1304" s="109" t="s">
        <v>633</v>
      </c>
      <c r="H1304" s="108" t="s">
        <v>880</v>
      </c>
      <c r="I1304" s="108" t="s">
        <v>2855</v>
      </c>
      <c r="J1304" s="108" t="s">
        <v>2852</v>
      </c>
      <c r="K1304" s="108" t="s">
        <v>2859</v>
      </c>
      <c r="L1304" s="108">
        <v>11</v>
      </c>
      <c r="M1304" s="110" t="s">
        <v>2617</v>
      </c>
      <c r="N1304" s="111" t="s">
        <v>1729</v>
      </c>
      <c r="O1304" s="111" t="s">
        <v>210</v>
      </c>
      <c r="P1304" s="111" t="s">
        <v>57</v>
      </c>
      <c r="Q1304" s="111">
        <v>1</v>
      </c>
      <c r="R1304" s="109"/>
      <c r="S1304" s="109"/>
      <c r="T1304" s="109" t="s">
        <v>7</v>
      </c>
      <c r="U1304" s="108">
        <v>1</v>
      </c>
      <c r="V1304" s="109">
        <v>2001</v>
      </c>
      <c r="W1304" s="108">
        <f>IF(Table1[[#This Row],[ExpenditureDetails1]]=2010,1,(2010-Table1[[#This Row],[ExpenditureDetails1]]))</f>
        <v>9</v>
      </c>
      <c r="X1304" s="109">
        <v>0.3</v>
      </c>
      <c r="Y1304" s="174">
        <f>Table1[[#This Row],[ExpenditureDetails3]]*100000</f>
        <v>30000</v>
      </c>
      <c r="Z1304" s="174">
        <f>Table1[[#This Row],[ExpenditureDetails4]]/Table1[[#This Row],[Component detail 4]]</f>
        <v>30000</v>
      </c>
      <c r="AA1304" s="109">
        <v>2</v>
      </c>
      <c r="AB1304" s="109">
        <v>10</v>
      </c>
      <c r="AC1304" s="174">
        <f>IF(ISNUMBER([ExpenditureDetails4]),[ExpenditureDetails4]*HLOOKUP([ExpenditureDetails1],'Currency Conversion'!$A$6:$BE$45,19,FALSE),"No Data")</f>
        <v>48580.085441404219</v>
      </c>
      <c r="AD1304" s="174">
        <f>Table1[[#This Row],[Calculations1]]/exchange_rate_2010</f>
        <v>1062.4214899152776</v>
      </c>
      <c r="AE13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4858.0085441404217</v>
      </c>
      <c r="AF1304" s="174">
        <f>Table1[[#This Row],[Calculations3]]/exchange_rate_2010</f>
        <v>106.24214899152776</v>
      </c>
      <c r="AG1304" s="110"/>
      <c r="AH1304" s="53"/>
      <c r="BD1304" s="36"/>
      <c r="BE1304" s="36"/>
      <c r="BF1304" s="36"/>
      <c r="BG1304" s="36"/>
      <c r="BH1304" s="36"/>
      <c r="BI1304" s="36"/>
      <c r="BJ1304" s="36"/>
      <c r="BK1304" s="48"/>
      <c r="BL1304" s="36"/>
      <c r="BM1304" s="36"/>
      <c r="BN1304" s="36"/>
      <c r="BO1304" s="36"/>
      <c r="BP1304" s="36"/>
      <c r="BQ1304" s="36"/>
      <c r="BR1304" s="36"/>
    </row>
    <row r="1305" spans="2:70" ht="15" customHeight="1">
      <c r="B1305" s="48">
        <v>1494</v>
      </c>
      <c r="C1305" s="48" t="s">
        <v>1703</v>
      </c>
      <c r="D1305" s="108">
        <v>966</v>
      </c>
      <c r="E1305" s="109" t="s">
        <v>2508</v>
      </c>
      <c r="F1305" s="109" t="s">
        <v>2509</v>
      </c>
      <c r="G1305" s="109" t="s">
        <v>633</v>
      </c>
      <c r="H1305" s="108" t="s">
        <v>880</v>
      </c>
      <c r="I1305" s="108" t="s">
        <v>2855</v>
      </c>
      <c r="J1305" s="108" t="s">
        <v>2852</v>
      </c>
      <c r="K1305" s="108" t="s">
        <v>2859</v>
      </c>
      <c r="L1305" s="108">
        <v>11</v>
      </c>
      <c r="M1305" s="110" t="s">
        <v>2617</v>
      </c>
      <c r="N1305" s="111" t="s">
        <v>1728</v>
      </c>
      <c r="O1305" s="111" t="s">
        <v>496</v>
      </c>
      <c r="P1305" s="111" t="s">
        <v>882</v>
      </c>
      <c r="Q1305" s="111">
        <v>1</v>
      </c>
      <c r="R1305" s="109">
        <v>1</v>
      </c>
      <c r="S1305" s="109"/>
      <c r="T1305" s="109" t="s">
        <v>7</v>
      </c>
      <c r="U1305" s="108">
        <v>1</v>
      </c>
      <c r="V1305" s="109">
        <v>2002</v>
      </c>
      <c r="W1305" s="108">
        <f>IF(Table1[[#This Row],[ExpenditureDetails1]]=2010,1,(2010-Table1[[#This Row],[ExpenditureDetails1]]))</f>
        <v>8</v>
      </c>
      <c r="X1305" s="109">
        <v>0.2</v>
      </c>
      <c r="Y1305" s="174">
        <f>Table1[[#This Row],[ExpenditureDetails3]]*100000</f>
        <v>20000</v>
      </c>
      <c r="Z1305" s="174">
        <f>Table1[[#This Row],[ExpenditureDetails4]]/Table1[[#This Row],[Component detail 4]]</f>
        <v>20000</v>
      </c>
      <c r="AA1305" s="109">
        <v>2</v>
      </c>
      <c r="AB1305" s="109">
        <v>30</v>
      </c>
      <c r="AC1305" s="174">
        <f>IF(ISNUMBER([ExpenditureDetails4]),[ExpenditureDetails4]*HLOOKUP([ExpenditureDetails1],'Currency Conversion'!$A$6:$BE$45,19,FALSE),"No Data")</f>
        <v>31435.103842465949</v>
      </c>
      <c r="AD1305" s="174">
        <f>Table1[[#This Row],[Calculations1]]/exchange_rate_2010</f>
        <v>687.46955787545812</v>
      </c>
      <c r="AE13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1047.836794748865</v>
      </c>
      <c r="AF1305" s="174">
        <f>Table1[[#This Row],[Calculations3]]/exchange_rate_2010</f>
        <v>22.915651929181941</v>
      </c>
      <c r="AG1305" s="110"/>
      <c r="AH1305" s="53"/>
      <c r="BD1305" s="36"/>
      <c r="BE1305" s="36"/>
      <c r="BF1305" s="36"/>
      <c r="BG1305" s="36"/>
      <c r="BH1305" s="36"/>
      <c r="BI1305" s="36"/>
      <c r="BJ1305" s="36"/>
      <c r="BK1305" s="48"/>
      <c r="BL1305" s="36"/>
      <c r="BM1305" s="36"/>
      <c r="BN1305" s="36"/>
      <c r="BO1305" s="36"/>
      <c r="BP1305" s="36"/>
      <c r="BQ1305" s="36"/>
      <c r="BR1305" s="36"/>
    </row>
    <row r="1306" spans="2:70" ht="15" customHeight="1">
      <c r="B1306" s="48">
        <v>1495</v>
      </c>
      <c r="C1306" s="48" t="s">
        <v>1703</v>
      </c>
      <c r="D1306" s="108">
        <v>966</v>
      </c>
      <c r="E1306" s="109" t="s">
        <v>2508</v>
      </c>
      <c r="F1306" s="109" t="s">
        <v>2509</v>
      </c>
      <c r="G1306" s="109" t="s">
        <v>633</v>
      </c>
      <c r="H1306" s="108" t="s">
        <v>880</v>
      </c>
      <c r="I1306" s="108" t="s">
        <v>2855</v>
      </c>
      <c r="J1306" s="108" t="s">
        <v>2852</v>
      </c>
      <c r="K1306" s="108" t="s">
        <v>2859</v>
      </c>
      <c r="L1306" s="108">
        <v>11</v>
      </c>
      <c r="M1306" s="110" t="s">
        <v>2617</v>
      </c>
      <c r="N1306" s="111" t="s">
        <v>1729</v>
      </c>
      <c r="O1306" s="111" t="s">
        <v>1713</v>
      </c>
      <c r="P1306" s="111" t="s">
        <v>301</v>
      </c>
      <c r="Q1306" s="111">
        <v>1</v>
      </c>
      <c r="R1306" s="109"/>
      <c r="S1306" s="109"/>
      <c r="T1306" s="109" t="s">
        <v>7</v>
      </c>
      <c r="U1306" s="108">
        <v>1</v>
      </c>
      <c r="V1306" s="109">
        <v>1970</v>
      </c>
      <c r="W1306" s="108">
        <f>IF(Table1[[#This Row],[ExpenditureDetails1]]=2010,1,(2010-Table1[[#This Row],[ExpenditureDetails1]]))</f>
        <v>40</v>
      </c>
      <c r="X1306" s="109">
        <v>0.15</v>
      </c>
      <c r="Y1306" s="174">
        <f>Table1[[#This Row],[ExpenditureDetails3]]*100000</f>
        <v>15000</v>
      </c>
      <c r="Z1306" s="174">
        <f>Table1[[#This Row],[ExpenditureDetails4]]/Table1[[#This Row],[Component detail 4]]</f>
        <v>15000</v>
      </c>
      <c r="AA1306" s="109">
        <v>2</v>
      </c>
      <c r="AB1306" s="109">
        <v>10</v>
      </c>
      <c r="AC1306" s="174">
        <f>IF(ISNUMBER([ExpenditureDetails4]),[ExpenditureDetails4]*HLOOKUP([ExpenditureDetails1],'Currency Conversion'!$A$6:$BE$45,19,FALSE),"No Data")</f>
        <v>285625.43297851109</v>
      </c>
      <c r="AD1306" s="174">
        <f>Table1[[#This Row],[Calculations1]]/exchange_rate_2010</f>
        <v>6246.4813576489787</v>
      </c>
      <c r="AE13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28562.543297851109</v>
      </c>
      <c r="AF1306" s="174">
        <f>Table1[[#This Row],[Calculations3]]/exchange_rate_2010</f>
        <v>624.64813576489792</v>
      </c>
      <c r="AG1306" s="110"/>
      <c r="AH1306" s="53"/>
      <c r="BD1306" s="36"/>
      <c r="BE1306" s="36"/>
      <c r="BF1306" s="36"/>
      <c r="BG1306" s="36"/>
      <c r="BH1306" s="36"/>
      <c r="BI1306" s="36"/>
      <c r="BJ1306" s="36"/>
      <c r="BK1306" s="48"/>
      <c r="BL1306" s="36"/>
      <c r="BM1306" s="36"/>
      <c r="BN1306" s="36"/>
      <c r="BO1306" s="36"/>
      <c r="BP1306" s="36"/>
      <c r="BQ1306" s="36"/>
      <c r="BR1306" s="36"/>
    </row>
    <row r="1307" spans="2:70" ht="15" customHeight="1">
      <c r="B1307" s="48">
        <v>1496</v>
      </c>
      <c r="C1307" s="48" t="s">
        <v>1703</v>
      </c>
      <c r="D1307" s="108">
        <v>966</v>
      </c>
      <c r="E1307" s="109" t="s">
        <v>2508</v>
      </c>
      <c r="F1307" s="109" t="s">
        <v>2509</v>
      </c>
      <c r="G1307" s="109" t="s">
        <v>633</v>
      </c>
      <c r="H1307" s="108" t="s">
        <v>880</v>
      </c>
      <c r="I1307" s="108" t="s">
        <v>2855</v>
      </c>
      <c r="J1307" s="108" t="s">
        <v>2852</v>
      </c>
      <c r="K1307" s="108" t="s">
        <v>2859</v>
      </c>
      <c r="L1307" s="108">
        <v>11</v>
      </c>
      <c r="M1307" s="110" t="s">
        <v>2617</v>
      </c>
      <c r="N1307" s="109" t="s">
        <v>1712</v>
      </c>
      <c r="O1307" s="111"/>
      <c r="P1307" s="111" t="s">
        <v>818</v>
      </c>
      <c r="Q1307" s="111">
        <v>1</v>
      </c>
      <c r="R1307" s="109">
        <v>5</v>
      </c>
      <c r="S1307" s="109"/>
      <c r="T1307" s="109" t="s">
        <v>7</v>
      </c>
      <c r="U1307" s="108">
        <v>1</v>
      </c>
      <c r="V1307" s="109">
        <v>2001</v>
      </c>
      <c r="W1307" s="108">
        <f>IF(Table1[[#This Row],[ExpenditureDetails1]]=2010,1,(2010-Table1[[#This Row],[ExpenditureDetails1]]))</f>
        <v>9</v>
      </c>
      <c r="X1307" s="109">
        <v>1.9</v>
      </c>
      <c r="Y1307" s="174">
        <f>Table1[[#This Row],[ExpenditureDetails3]]*100000</f>
        <v>190000</v>
      </c>
      <c r="Z1307" s="174">
        <f>Table1[[#This Row],[ExpenditureDetails4]]/Table1[[#This Row],[Component detail 4]]</f>
        <v>190000</v>
      </c>
      <c r="AA1307" s="109">
        <v>1</v>
      </c>
      <c r="AB1307" s="109">
        <v>10</v>
      </c>
      <c r="AC1307" s="174">
        <f>IF(ISNUMBER([ExpenditureDetails4]),[ExpenditureDetails4]*HLOOKUP([ExpenditureDetails1],'Currency Conversion'!$A$6:$BE$45,19,FALSE),"No Data")</f>
        <v>307673.8744622267</v>
      </c>
      <c r="AD1307" s="174">
        <f>Table1[[#This Row],[Calculations1]]/exchange_rate_2010</f>
        <v>6728.6694361300906</v>
      </c>
      <c r="AE13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30767.38744622267</v>
      </c>
      <c r="AF1307" s="174">
        <f>Table1[[#This Row],[Calculations3]]/exchange_rate_2010</f>
        <v>672.86694361300908</v>
      </c>
      <c r="AG1307" s="110"/>
      <c r="AH1307" s="53"/>
      <c r="BD1307" s="36"/>
      <c r="BE1307" s="36"/>
      <c r="BF1307" s="36"/>
      <c r="BG1307" s="36"/>
      <c r="BH1307" s="36"/>
      <c r="BI1307" s="36"/>
      <c r="BJ1307" s="36"/>
      <c r="BK1307" s="48"/>
      <c r="BL1307" s="36"/>
      <c r="BM1307" s="36"/>
      <c r="BN1307" s="36"/>
      <c r="BO1307" s="36"/>
      <c r="BP1307" s="36"/>
      <c r="BQ1307" s="36"/>
      <c r="BR1307" s="36"/>
    </row>
    <row r="1308" spans="2:70" ht="15" customHeight="1">
      <c r="B1308" s="48">
        <v>1497</v>
      </c>
      <c r="C1308" s="48" t="s">
        <v>1703</v>
      </c>
      <c r="D1308" s="108">
        <v>966</v>
      </c>
      <c r="E1308" s="109" t="s">
        <v>2508</v>
      </c>
      <c r="F1308" s="109" t="s">
        <v>2509</v>
      </c>
      <c r="G1308" s="109" t="s">
        <v>633</v>
      </c>
      <c r="H1308" s="108" t="s">
        <v>880</v>
      </c>
      <c r="I1308" s="108" t="s">
        <v>2855</v>
      </c>
      <c r="J1308" s="108" t="s">
        <v>2852</v>
      </c>
      <c r="K1308" s="108" t="s">
        <v>2859</v>
      </c>
      <c r="L1308" s="108">
        <v>11</v>
      </c>
      <c r="M1308" s="110" t="s">
        <v>2617</v>
      </c>
      <c r="N1308" s="109" t="s">
        <v>1729</v>
      </c>
      <c r="O1308" s="109" t="s">
        <v>519</v>
      </c>
      <c r="P1308" s="109" t="s">
        <v>2428</v>
      </c>
      <c r="Q1308" s="111">
        <v>1</v>
      </c>
      <c r="R1308" s="109"/>
      <c r="S1308" s="109"/>
      <c r="T1308" s="109" t="s">
        <v>7</v>
      </c>
      <c r="U1308" s="108">
        <v>1</v>
      </c>
      <c r="V1308" s="109">
        <v>2002</v>
      </c>
      <c r="W1308" s="108">
        <f>IF(Table1[[#This Row],[ExpenditureDetails1]]=2010,1,(2010-Table1[[#This Row],[ExpenditureDetails1]]))</f>
        <v>8</v>
      </c>
      <c r="X1308" s="109">
        <v>0.25</v>
      </c>
      <c r="Y1308" s="174">
        <f>Table1[[#This Row],[ExpenditureDetails3]]*100000</f>
        <v>25000</v>
      </c>
      <c r="Z1308" s="174">
        <f>Table1[[#This Row],[ExpenditureDetails4]]/Table1[[#This Row],[Component detail 4]]</f>
        <v>25000</v>
      </c>
      <c r="AA1308" s="109">
        <v>1</v>
      </c>
      <c r="AB1308" s="109">
        <v>10</v>
      </c>
      <c r="AC1308" s="174">
        <f>IF(ISNUMBER([ExpenditureDetails4]),[ExpenditureDetails4]*HLOOKUP([ExpenditureDetails1],'Currency Conversion'!$A$6:$BE$45,19,FALSE),"No Data")</f>
        <v>39293.87980308244</v>
      </c>
      <c r="AD1308" s="174">
        <f>Table1[[#This Row],[Calculations1]]/exchange_rate_2010</f>
        <v>859.33694734432277</v>
      </c>
      <c r="AE13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3929.3879803082441</v>
      </c>
      <c r="AF1308" s="174">
        <f>Table1[[#This Row],[Calculations3]]/exchange_rate_2010</f>
        <v>85.933694734432279</v>
      </c>
      <c r="AG1308" s="110"/>
      <c r="AH1308" s="53"/>
      <c r="BD1308" s="36"/>
      <c r="BE1308" s="36"/>
      <c r="BF1308" s="36"/>
      <c r="BG1308" s="36"/>
      <c r="BH1308" s="36"/>
      <c r="BI1308" s="36"/>
      <c r="BJ1308" s="36"/>
      <c r="BK1308" s="48"/>
      <c r="BL1308" s="36"/>
      <c r="BM1308" s="36"/>
      <c r="BN1308" s="36"/>
      <c r="BO1308" s="36"/>
      <c r="BP1308" s="36"/>
      <c r="BQ1308" s="36"/>
      <c r="BR1308" s="36"/>
    </row>
    <row r="1309" spans="2:70" ht="15" customHeight="1">
      <c r="B1309" s="48">
        <v>1498</v>
      </c>
      <c r="C1309" s="48" t="s">
        <v>1703</v>
      </c>
      <c r="D1309" s="108">
        <v>966</v>
      </c>
      <c r="E1309" s="109" t="s">
        <v>2508</v>
      </c>
      <c r="F1309" s="109" t="s">
        <v>2509</v>
      </c>
      <c r="G1309" s="109" t="s">
        <v>633</v>
      </c>
      <c r="H1309" s="108" t="s">
        <v>880</v>
      </c>
      <c r="I1309" s="108" t="s">
        <v>2855</v>
      </c>
      <c r="J1309" s="108" t="s">
        <v>2852</v>
      </c>
      <c r="K1309" s="108" t="s">
        <v>2859</v>
      </c>
      <c r="L1309" s="108">
        <v>11</v>
      </c>
      <c r="M1309" s="110" t="s">
        <v>2617</v>
      </c>
      <c r="N1309" s="111" t="s">
        <v>364</v>
      </c>
      <c r="O1309" s="111" t="s">
        <v>2465</v>
      </c>
      <c r="P1309" s="111" t="s">
        <v>883</v>
      </c>
      <c r="Q1309" s="111">
        <v>1</v>
      </c>
      <c r="R1309" s="109">
        <v>2000</v>
      </c>
      <c r="S1309" s="109"/>
      <c r="T1309" s="109" t="s">
        <v>7</v>
      </c>
      <c r="U1309" s="108">
        <v>1</v>
      </c>
      <c r="V1309" s="109">
        <v>2003</v>
      </c>
      <c r="W1309" s="108">
        <f>IF(Table1[[#This Row],[ExpenditureDetails1]]=2010,1,(2010-Table1[[#This Row],[ExpenditureDetails1]]))</f>
        <v>7</v>
      </c>
      <c r="X1309" s="109">
        <v>3</v>
      </c>
      <c r="Y1309" s="174">
        <f>Table1[[#This Row],[ExpenditureDetails3]]*100000</f>
        <v>300000</v>
      </c>
      <c r="Z1309" s="174">
        <f>Table1[[#This Row],[ExpenditureDetails4]]/Table1[[#This Row],[Component detail 4]]</f>
        <v>300000</v>
      </c>
      <c r="AA1309" s="109">
        <v>1</v>
      </c>
      <c r="AB1309" s="109">
        <v>20</v>
      </c>
      <c r="AC1309" s="174">
        <f>IF(ISNUMBER([ExpenditureDetails4]),[ExpenditureDetails4]*HLOOKUP([ExpenditureDetails1],'Currency Conversion'!$A$6:$BE$45,19,FALSE),"No Data")</f>
        <v>454282.55709877802</v>
      </c>
      <c r="AD1309" s="174">
        <f>Table1[[#This Row],[Calculations1]]/exchange_rate_2010</f>
        <v>9934.9259428032638</v>
      </c>
      <c r="AE13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22714.127854938903</v>
      </c>
      <c r="AF1309" s="174">
        <f>Table1[[#This Row],[Calculations3]]/exchange_rate_2010</f>
        <v>496.74629714016322</v>
      </c>
      <c r="AG1309" s="110"/>
      <c r="AH1309" s="53"/>
      <c r="BD1309" s="36"/>
      <c r="BE1309" s="36"/>
      <c r="BF1309" s="36"/>
      <c r="BG1309" s="36"/>
      <c r="BH1309" s="36"/>
      <c r="BI1309" s="36"/>
      <c r="BJ1309" s="36"/>
      <c r="BK1309" s="48"/>
      <c r="BL1309" s="36"/>
      <c r="BM1309" s="36"/>
      <c r="BN1309" s="36"/>
      <c r="BO1309" s="36"/>
      <c r="BP1309" s="36"/>
      <c r="BQ1309" s="36"/>
      <c r="BR1309" s="36"/>
    </row>
    <row r="1310" spans="2:70" ht="15" customHeight="1">
      <c r="B1310" s="48">
        <v>1499</v>
      </c>
      <c r="C1310" s="48" t="s">
        <v>1703</v>
      </c>
      <c r="D1310" s="108">
        <v>966</v>
      </c>
      <c r="E1310" s="109" t="s">
        <v>2508</v>
      </c>
      <c r="F1310" s="109" t="s">
        <v>2509</v>
      </c>
      <c r="G1310" s="109" t="s">
        <v>633</v>
      </c>
      <c r="H1310" s="108" t="s">
        <v>880</v>
      </c>
      <c r="I1310" s="108" t="s">
        <v>2855</v>
      </c>
      <c r="J1310" s="108" t="s">
        <v>2852</v>
      </c>
      <c r="K1310" s="108" t="s">
        <v>2859</v>
      </c>
      <c r="L1310" s="108">
        <v>11</v>
      </c>
      <c r="M1310" s="110" t="s">
        <v>2617</v>
      </c>
      <c r="N1310" s="111" t="s">
        <v>364</v>
      </c>
      <c r="O1310" s="111" t="s">
        <v>2465</v>
      </c>
      <c r="P1310" s="111" t="s">
        <v>884</v>
      </c>
      <c r="Q1310" s="111">
        <v>1</v>
      </c>
      <c r="R1310" s="109">
        <v>1000</v>
      </c>
      <c r="S1310" s="109"/>
      <c r="T1310" s="109" t="s">
        <v>7</v>
      </c>
      <c r="U1310" s="108">
        <v>1</v>
      </c>
      <c r="V1310" s="109">
        <v>2003</v>
      </c>
      <c r="W1310" s="108">
        <f>IF(Table1[[#This Row],[ExpenditureDetails1]]=2010,1,(2010-Table1[[#This Row],[ExpenditureDetails1]]))</f>
        <v>7</v>
      </c>
      <c r="X1310" s="109">
        <v>1</v>
      </c>
      <c r="Y1310" s="174">
        <f>Table1[[#This Row],[ExpenditureDetails3]]*100000</f>
        <v>100000</v>
      </c>
      <c r="Z1310" s="174">
        <f>Table1[[#This Row],[ExpenditureDetails4]]/Table1[[#This Row],[Component detail 4]]</f>
        <v>100000</v>
      </c>
      <c r="AA1310" s="109">
        <v>1</v>
      </c>
      <c r="AB1310" s="109">
        <v>20</v>
      </c>
      <c r="AC1310" s="174">
        <f>IF(ISNUMBER([ExpenditureDetails4]),[ExpenditureDetails4]*HLOOKUP([ExpenditureDetails1],'Currency Conversion'!$A$6:$BE$45,19,FALSE),"No Data")</f>
        <v>151427.51903292601</v>
      </c>
      <c r="AD1310" s="174">
        <f>Table1[[#This Row],[Calculations1]]/exchange_rate_2010</f>
        <v>3311.6419809344211</v>
      </c>
      <c r="AE13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7571.3759516463006</v>
      </c>
      <c r="AF1310" s="174">
        <f>Table1[[#This Row],[Calculations3]]/exchange_rate_2010</f>
        <v>165.58209904672105</v>
      </c>
      <c r="AG1310" s="110"/>
      <c r="AH1310" s="53"/>
      <c r="BD1310" s="36"/>
      <c r="BE1310" s="36"/>
      <c r="BF1310" s="36"/>
      <c r="BG1310" s="36"/>
      <c r="BH1310" s="36"/>
      <c r="BI1310" s="36"/>
      <c r="BJ1310" s="36"/>
      <c r="BK1310" s="48"/>
      <c r="BL1310" s="36"/>
      <c r="BM1310" s="36"/>
      <c r="BN1310" s="36"/>
      <c r="BO1310" s="36"/>
      <c r="BP1310" s="36"/>
      <c r="BQ1310" s="36"/>
      <c r="BR1310" s="36"/>
    </row>
    <row r="1311" spans="2:70" ht="15" customHeight="1">
      <c r="B1311" s="48">
        <v>1500</v>
      </c>
      <c r="C1311" s="48" t="s">
        <v>1703</v>
      </c>
      <c r="D1311" s="108">
        <v>966</v>
      </c>
      <c r="E1311" s="109" t="s">
        <v>2508</v>
      </c>
      <c r="F1311" s="109" t="s">
        <v>2509</v>
      </c>
      <c r="G1311" s="109" t="s">
        <v>633</v>
      </c>
      <c r="H1311" s="108" t="s">
        <v>880</v>
      </c>
      <c r="I1311" s="108" t="s">
        <v>2855</v>
      </c>
      <c r="J1311" s="108" t="s">
        <v>2852</v>
      </c>
      <c r="K1311" s="108" t="s">
        <v>2859</v>
      </c>
      <c r="L1311" s="108">
        <v>11</v>
      </c>
      <c r="M1311" s="110" t="s">
        <v>2617</v>
      </c>
      <c r="N1311" s="111" t="s">
        <v>1729</v>
      </c>
      <c r="O1311" s="111" t="s">
        <v>210</v>
      </c>
      <c r="P1311" s="111" t="s">
        <v>37</v>
      </c>
      <c r="Q1311" s="111">
        <v>1</v>
      </c>
      <c r="R1311" s="109"/>
      <c r="S1311" s="109"/>
      <c r="T1311" s="109" t="s">
        <v>7</v>
      </c>
      <c r="U1311" s="108">
        <v>1</v>
      </c>
      <c r="V1311" s="109">
        <v>2004</v>
      </c>
      <c r="W1311" s="108">
        <f>IF(Table1[[#This Row],[ExpenditureDetails1]]=2010,1,(2010-Table1[[#This Row],[ExpenditureDetails1]]))</f>
        <v>6</v>
      </c>
      <c r="X1311" s="109">
        <v>0.35</v>
      </c>
      <c r="Y1311" s="174">
        <f>Table1[[#This Row],[ExpenditureDetails3]]*100000</f>
        <v>35000</v>
      </c>
      <c r="Z1311" s="174">
        <f>Table1[[#This Row],[ExpenditureDetails4]]/Table1[[#This Row],[Component detail 4]]</f>
        <v>35000</v>
      </c>
      <c r="AA1311" s="109">
        <v>1</v>
      </c>
      <c r="AB1311" s="109">
        <v>10</v>
      </c>
      <c r="AC1311" s="174">
        <f>IF(ISNUMBER([ExpenditureDetails4]),[ExpenditureDetails4]*HLOOKUP([ExpenditureDetails1],'Currency Conversion'!$A$6:$BE$45,19,FALSE),"No Data")</f>
        <v>51179.671533303452</v>
      </c>
      <c r="AD1311" s="174">
        <f>Table1[[#This Row],[Calculations1]]/exchange_rate_2010</f>
        <v>1119.2731011017149</v>
      </c>
      <c r="AE13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1311" s="174">
        <f>Table1[[#This Row],[Calculations3]]/exchange_rate_2010</f>
        <v>111.92731011017149</v>
      </c>
      <c r="AG1311" s="110"/>
      <c r="AH1311" s="53"/>
      <c r="BD1311" s="36"/>
      <c r="BE1311" s="36"/>
      <c r="BF1311" s="36"/>
      <c r="BG1311" s="36"/>
      <c r="BH1311" s="36"/>
      <c r="BI1311" s="36"/>
      <c r="BJ1311" s="36"/>
      <c r="BK1311" s="48"/>
      <c r="BL1311" s="36"/>
      <c r="BM1311" s="36"/>
      <c r="BN1311" s="36"/>
      <c r="BO1311" s="36"/>
      <c r="BP1311" s="36"/>
      <c r="BQ1311" s="36"/>
      <c r="BR1311" s="36"/>
    </row>
    <row r="1312" spans="2:70" ht="15" customHeight="1">
      <c r="B1312" s="48">
        <v>1501</v>
      </c>
      <c r="C1312" s="48" t="s">
        <v>1703</v>
      </c>
      <c r="D1312" s="108">
        <v>966</v>
      </c>
      <c r="E1312" s="109" t="s">
        <v>2508</v>
      </c>
      <c r="F1312" s="109" t="s">
        <v>2509</v>
      </c>
      <c r="G1312" s="109" t="s">
        <v>633</v>
      </c>
      <c r="H1312" s="108" t="s">
        <v>880</v>
      </c>
      <c r="I1312" s="108" t="s">
        <v>2855</v>
      </c>
      <c r="J1312" s="108" t="s">
        <v>2852</v>
      </c>
      <c r="K1312" s="108" t="s">
        <v>2859</v>
      </c>
      <c r="L1312" s="108">
        <v>11</v>
      </c>
      <c r="M1312" s="110" t="s">
        <v>2617</v>
      </c>
      <c r="N1312" s="111" t="s">
        <v>1729</v>
      </c>
      <c r="O1312" s="111" t="s">
        <v>210</v>
      </c>
      <c r="P1312" s="111" t="s">
        <v>58</v>
      </c>
      <c r="Q1312" s="111">
        <v>1</v>
      </c>
      <c r="R1312" s="109"/>
      <c r="S1312" s="109"/>
      <c r="T1312" s="109" t="s">
        <v>7</v>
      </c>
      <c r="U1312" s="108">
        <v>1</v>
      </c>
      <c r="V1312" s="109">
        <v>2007</v>
      </c>
      <c r="W1312" s="108">
        <f>IF(Table1[[#This Row],[ExpenditureDetails1]]=2010,1,(2010-Table1[[#This Row],[ExpenditureDetails1]]))</f>
        <v>3</v>
      </c>
      <c r="X1312" s="109">
        <v>0.4</v>
      </c>
      <c r="Y1312" s="174">
        <f>Table1[[#This Row],[ExpenditureDetails3]]*100000</f>
        <v>40000</v>
      </c>
      <c r="Z1312" s="174">
        <f>Table1[[#This Row],[ExpenditureDetails4]]/Table1[[#This Row],[Component detail 4]]</f>
        <v>40000</v>
      </c>
      <c r="AA1312" s="109">
        <v>1</v>
      </c>
      <c r="AB1312" s="109">
        <v>10</v>
      </c>
      <c r="AC1312" s="174">
        <f>IF(ISNUMBER([ExpenditureDetails4]),[ExpenditureDetails4]*HLOOKUP([ExpenditureDetails1],'Currency Conversion'!$A$6:$BE$45,19,FALSE),"No Data")</f>
        <v>48536.329169438461</v>
      </c>
      <c r="AD1312" s="174">
        <f>Table1[[#This Row],[Calculations1]]/exchange_rate_2010</f>
        <v>1061.464562745788</v>
      </c>
      <c r="AE13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4853.6329169438459</v>
      </c>
      <c r="AF1312" s="174">
        <f>Table1[[#This Row],[Calculations3]]/exchange_rate_2010</f>
        <v>106.14645627457881</v>
      </c>
      <c r="AG1312" s="110"/>
      <c r="AH1312" s="53"/>
      <c r="BD1312" s="36"/>
      <c r="BE1312" s="36"/>
      <c r="BF1312" s="36"/>
      <c r="BG1312" s="36"/>
      <c r="BH1312" s="36"/>
      <c r="BI1312" s="36"/>
      <c r="BJ1312" s="36"/>
      <c r="BK1312" s="48"/>
      <c r="BL1312" s="36"/>
      <c r="BM1312" s="36"/>
      <c r="BN1312" s="36"/>
      <c r="BO1312" s="36"/>
      <c r="BP1312" s="36"/>
      <c r="BQ1312" s="36"/>
      <c r="BR1312" s="36"/>
    </row>
    <row r="1313" spans="2:70" ht="15" customHeight="1">
      <c r="B1313" s="48">
        <v>1502</v>
      </c>
      <c r="C1313" s="48" t="s">
        <v>1703</v>
      </c>
      <c r="D1313" s="108">
        <v>966</v>
      </c>
      <c r="E1313" s="109" t="s">
        <v>2508</v>
      </c>
      <c r="F1313" s="109" t="s">
        <v>2509</v>
      </c>
      <c r="G1313" s="109" t="s">
        <v>633</v>
      </c>
      <c r="H1313" s="108" t="s">
        <v>880</v>
      </c>
      <c r="I1313" s="108" t="s">
        <v>2855</v>
      </c>
      <c r="J1313" s="108" t="s">
        <v>2852</v>
      </c>
      <c r="K1313" s="108" t="s">
        <v>2859</v>
      </c>
      <c r="L1313" s="108">
        <v>11</v>
      </c>
      <c r="M1313" s="110" t="s">
        <v>2617</v>
      </c>
      <c r="N1313" s="109" t="s">
        <v>1712</v>
      </c>
      <c r="O1313" s="111"/>
      <c r="P1313" s="111" t="s">
        <v>818</v>
      </c>
      <c r="Q1313" s="111">
        <v>1</v>
      </c>
      <c r="R1313" s="109">
        <v>5</v>
      </c>
      <c r="S1313" s="109"/>
      <c r="T1313" s="109" t="s">
        <v>7</v>
      </c>
      <c r="U1313" s="108">
        <v>1</v>
      </c>
      <c r="V1313" s="109">
        <v>2007</v>
      </c>
      <c r="W1313" s="108">
        <f>IF(Table1[[#This Row],[ExpenditureDetails1]]=2010,1,(2010-Table1[[#This Row],[ExpenditureDetails1]]))</f>
        <v>3</v>
      </c>
      <c r="X1313" s="109">
        <v>1.5</v>
      </c>
      <c r="Y1313" s="174">
        <f>Table1[[#This Row],[ExpenditureDetails3]]*100000</f>
        <v>150000</v>
      </c>
      <c r="Z1313" s="174">
        <f>Table1[[#This Row],[ExpenditureDetails4]]/Table1[[#This Row],[Component detail 4]]</f>
        <v>150000</v>
      </c>
      <c r="AA1313" s="109">
        <v>1</v>
      </c>
      <c r="AB1313" s="109">
        <v>30</v>
      </c>
      <c r="AC1313" s="174">
        <f>IF(ISNUMBER([ExpenditureDetails4]),[ExpenditureDetails4]*HLOOKUP([ExpenditureDetails1],'Currency Conversion'!$A$6:$BE$45,19,FALSE),"No Data")</f>
        <v>182011.23438539423</v>
      </c>
      <c r="AD1313" s="174">
        <f>Table1[[#This Row],[Calculations1]]/exchange_rate_2010</f>
        <v>3980.4921102967055</v>
      </c>
      <c r="AE13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6067.0411461798076</v>
      </c>
      <c r="AF1313" s="174">
        <f>Table1[[#This Row],[Calculations3]]/exchange_rate_2010</f>
        <v>132.68307034322351</v>
      </c>
      <c r="AG1313" s="110"/>
      <c r="AH1313" s="53"/>
      <c r="BD1313" s="36"/>
      <c r="BE1313" s="36"/>
      <c r="BF1313" s="36"/>
      <c r="BG1313" s="36"/>
      <c r="BH1313" s="36"/>
      <c r="BI1313" s="36"/>
      <c r="BJ1313" s="36"/>
      <c r="BK1313" s="48"/>
      <c r="BL1313" s="36"/>
      <c r="BM1313" s="36"/>
      <c r="BN1313" s="36"/>
      <c r="BO1313" s="36"/>
      <c r="BP1313" s="36"/>
      <c r="BQ1313" s="36"/>
      <c r="BR1313" s="36"/>
    </row>
    <row r="1314" spans="2:70" ht="15" customHeight="1">
      <c r="B1314" s="48">
        <v>1503</v>
      </c>
      <c r="C1314" s="48" t="s">
        <v>1703</v>
      </c>
      <c r="D1314" s="108">
        <v>966</v>
      </c>
      <c r="E1314" s="109" t="s">
        <v>2508</v>
      </c>
      <c r="F1314" s="109" t="s">
        <v>2509</v>
      </c>
      <c r="G1314" s="109" t="s">
        <v>633</v>
      </c>
      <c r="H1314" s="108" t="s">
        <v>880</v>
      </c>
      <c r="I1314" s="108" t="s">
        <v>2855</v>
      </c>
      <c r="J1314" s="108" t="s">
        <v>2852</v>
      </c>
      <c r="K1314" s="108" t="s">
        <v>2859</v>
      </c>
      <c r="L1314" s="108">
        <v>11</v>
      </c>
      <c r="M1314" s="110" t="s">
        <v>2617</v>
      </c>
      <c r="N1314" s="111" t="s">
        <v>1729</v>
      </c>
      <c r="O1314" s="111" t="s">
        <v>1718</v>
      </c>
      <c r="P1314" s="111" t="s">
        <v>885</v>
      </c>
      <c r="Q1314" s="109">
        <v>17</v>
      </c>
      <c r="R1314" s="109"/>
      <c r="S1314" s="109"/>
      <c r="T1314" s="109" t="s">
        <v>7</v>
      </c>
      <c r="U1314" s="108">
        <v>1</v>
      </c>
      <c r="V1314" s="109">
        <v>2008</v>
      </c>
      <c r="W1314" s="108">
        <f>IF(Table1[[#This Row],[ExpenditureDetails1]]=2010,1,(2010-Table1[[#This Row],[ExpenditureDetails1]]))</f>
        <v>2</v>
      </c>
      <c r="X1314" s="109">
        <v>0.68</v>
      </c>
      <c r="Y1314" s="174">
        <f>Table1[[#This Row],[ExpenditureDetails3]]*100000</f>
        <v>68000</v>
      </c>
      <c r="Z1314" s="174">
        <f>Table1[[#This Row],[ExpenditureDetails4]]/Table1[[#This Row],[Component detail 4]]</f>
        <v>4000</v>
      </c>
      <c r="AA1314" s="109">
        <v>1</v>
      </c>
      <c r="AB1314" s="109">
        <v>10</v>
      </c>
      <c r="AC1314" s="174">
        <f>IF(ISNUMBER([ExpenditureDetails4]),[ExpenditureDetails4]*HLOOKUP([ExpenditureDetails1],'Currency Conversion'!$A$6:$BE$45,19,FALSE),"No Data")</f>
        <v>78023.409651099966</v>
      </c>
      <c r="AD1314" s="174">
        <f>Table1[[#This Row],[Calculations1]]/exchange_rate_2010</f>
        <v>1706.3318513462789</v>
      </c>
      <c r="AE13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7802.3409651099964</v>
      </c>
      <c r="AF1314" s="174">
        <f>Table1[[#This Row],[Calculations3]]/exchange_rate_2010</f>
        <v>170.63318513462789</v>
      </c>
      <c r="AG1314" s="110"/>
      <c r="AH1314" s="53"/>
      <c r="BD1314" s="36"/>
      <c r="BE1314" s="36"/>
      <c r="BF1314" s="36"/>
      <c r="BG1314" s="36"/>
      <c r="BH1314" s="36"/>
      <c r="BI1314" s="36"/>
      <c r="BJ1314" s="36"/>
      <c r="BK1314" s="48"/>
      <c r="BL1314" s="36"/>
      <c r="BM1314" s="36"/>
      <c r="BN1314" s="36"/>
      <c r="BO1314" s="36"/>
      <c r="BP1314" s="36"/>
      <c r="BQ1314" s="36"/>
      <c r="BR1314" s="36"/>
    </row>
    <row r="1315" spans="2:70" ht="15" customHeight="1">
      <c r="B1315" s="48">
        <v>1504</v>
      </c>
      <c r="C1315" s="48" t="s">
        <v>1703</v>
      </c>
      <c r="D1315" s="108">
        <v>966</v>
      </c>
      <c r="E1315" s="109" t="s">
        <v>2508</v>
      </c>
      <c r="F1315" s="109" t="s">
        <v>2509</v>
      </c>
      <c r="G1315" s="109" t="s">
        <v>633</v>
      </c>
      <c r="H1315" s="108" t="s">
        <v>880</v>
      </c>
      <c r="I1315" s="108" t="s">
        <v>2855</v>
      </c>
      <c r="J1315" s="108" t="s">
        <v>2852</v>
      </c>
      <c r="K1315" s="108" t="s">
        <v>2859</v>
      </c>
      <c r="L1315" s="108">
        <v>11</v>
      </c>
      <c r="M1315" s="110" t="s">
        <v>2617</v>
      </c>
      <c r="N1315" s="111" t="s">
        <v>559</v>
      </c>
      <c r="O1315" s="111"/>
      <c r="P1315" s="111" t="s">
        <v>886</v>
      </c>
      <c r="Q1315" s="111">
        <v>1</v>
      </c>
      <c r="R1315" s="109"/>
      <c r="S1315" s="109"/>
      <c r="T1315" s="109" t="s">
        <v>7</v>
      </c>
      <c r="U1315" s="108">
        <v>1</v>
      </c>
      <c r="V1315" s="109">
        <v>2009</v>
      </c>
      <c r="W1315" s="108">
        <f>IF(Table1[[#This Row],[ExpenditureDetails1]]=2010,1,(2010-Table1[[#This Row],[ExpenditureDetails1]]))</f>
        <v>1</v>
      </c>
      <c r="X1315" s="109">
        <v>2.2000000000000002</v>
      </c>
      <c r="Y1315" s="174">
        <f>Table1[[#This Row],[ExpenditureDetails3]]*100000</f>
        <v>220000.00000000003</v>
      </c>
      <c r="Z1315" s="174">
        <f>Table1[[#This Row],[ExpenditureDetails4]]/Table1[[#This Row],[Component detail 4]]</f>
        <v>220000.00000000003</v>
      </c>
      <c r="AA1315" s="109">
        <v>1</v>
      </c>
      <c r="AB1315" s="109">
        <v>10</v>
      </c>
      <c r="AC1315" s="174">
        <f>IF(ISNUMBER([ExpenditureDetails4]),[ExpenditureDetails4]*HLOOKUP([ExpenditureDetails1],'Currency Conversion'!$A$6:$BE$45,19,FALSE),"No Data")</f>
        <v>236591.57497879807</v>
      </c>
      <c r="AD1315" s="174">
        <f>Table1[[#This Row],[Calculations1]]/exchange_rate_2010</f>
        <v>5174.136095202206</v>
      </c>
      <c r="AE13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23659.157497879809</v>
      </c>
      <c r="AF1315" s="174">
        <f>Table1[[#This Row],[Calculations3]]/exchange_rate_2010</f>
        <v>517.41360952022058</v>
      </c>
      <c r="AG1315" s="110"/>
      <c r="AH1315" s="53"/>
      <c r="BD1315" s="36"/>
      <c r="BE1315" s="36"/>
      <c r="BF1315" s="36"/>
      <c r="BG1315" s="36"/>
      <c r="BH1315" s="36"/>
      <c r="BI1315" s="36"/>
      <c r="BJ1315" s="36"/>
      <c r="BK1315" s="48"/>
      <c r="BL1315" s="36"/>
      <c r="BM1315" s="36"/>
      <c r="BN1315" s="36"/>
      <c r="BO1315" s="36"/>
      <c r="BP1315" s="36"/>
      <c r="BQ1315" s="36"/>
      <c r="BR1315" s="36"/>
    </row>
    <row r="1316" spans="2:70" ht="15" customHeight="1">
      <c r="B1316" s="48">
        <v>1505</v>
      </c>
      <c r="C1316" s="48" t="s">
        <v>1703</v>
      </c>
      <c r="D1316" s="108">
        <v>966</v>
      </c>
      <c r="E1316" s="109" t="s">
        <v>2508</v>
      </c>
      <c r="F1316" s="109" t="s">
        <v>2509</v>
      </c>
      <c r="G1316" s="109" t="s">
        <v>633</v>
      </c>
      <c r="H1316" s="108" t="s">
        <v>880</v>
      </c>
      <c r="I1316" s="108" t="s">
        <v>2855</v>
      </c>
      <c r="J1316" s="108" t="s">
        <v>2852</v>
      </c>
      <c r="K1316" s="108" t="s">
        <v>2859</v>
      </c>
      <c r="L1316" s="108">
        <v>11</v>
      </c>
      <c r="M1316" s="110" t="s">
        <v>2617</v>
      </c>
      <c r="N1316" s="111" t="s">
        <v>364</v>
      </c>
      <c r="O1316" s="111" t="s">
        <v>2467</v>
      </c>
      <c r="P1316" s="111" t="s">
        <v>102</v>
      </c>
      <c r="Q1316" s="111">
        <v>1</v>
      </c>
      <c r="R1316" s="109"/>
      <c r="S1316" s="109"/>
      <c r="T1316" s="109" t="s">
        <v>7</v>
      </c>
      <c r="U1316" s="108">
        <v>1</v>
      </c>
      <c r="V1316" s="109">
        <v>2009</v>
      </c>
      <c r="W1316" s="108">
        <f>IF(Table1[[#This Row],[ExpenditureDetails1]]=2010,1,(2010-Table1[[#This Row],[ExpenditureDetails1]]))</f>
        <v>1</v>
      </c>
      <c r="X1316" s="109">
        <v>0.03</v>
      </c>
      <c r="Y1316" s="174">
        <f>Table1[[#This Row],[ExpenditureDetails3]]*100000</f>
        <v>3000</v>
      </c>
      <c r="Z1316" s="174">
        <f>Table1[[#This Row],[ExpenditureDetails4]]/Table1[[#This Row],[Component detail 4]]</f>
        <v>3000</v>
      </c>
      <c r="AA1316" s="109">
        <v>1</v>
      </c>
      <c r="AB1316" s="109">
        <v>10</v>
      </c>
      <c r="AC1316" s="174">
        <f>IF(ISNUMBER([ExpenditureDetails4]),[ExpenditureDetails4]*HLOOKUP([ExpenditureDetails1],'Currency Conversion'!$A$6:$BE$45,19,FALSE),"No Data")</f>
        <v>3226.2487497108823</v>
      </c>
      <c r="AD1316" s="174">
        <f>Table1[[#This Row],[Calculations1]]/exchange_rate_2010</f>
        <v>70.556401298211881</v>
      </c>
      <c r="AE13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322.62487497108822</v>
      </c>
      <c r="AF1316" s="174">
        <f>Table1[[#This Row],[Calculations3]]/exchange_rate_2010</f>
        <v>7.0556401298211879</v>
      </c>
      <c r="AG1316" s="110"/>
      <c r="AH1316" s="53"/>
      <c r="BD1316" s="36"/>
      <c r="BE1316" s="36"/>
      <c r="BF1316" s="36"/>
      <c r="BG1316" s="36"/>
      <c r="BH1316" s="36"/>
      <c r="BI1316" s="36"/>
      <c r="BJ1316" s="36"/>
      <c r="BK1316" s="48"/>
      <c r="BL1316" s="36"/>
      <c r="BM1316" s="36"/>
      <c r="BN1316" s="36"/>
      <c r="BO1316" s="36"/>
      <c r="BP1316" s="36"/>
      <c r="BQ1316" s="36"/>
      <c r="BR1316" s="36"/>
    </row>
    <row r="1317" spans="2:70" ht="15" customHeight="1">
      <c r="B1317" s="48">
        <v>1506</v>
      </c>
      <c r="C1317" s="48" t="s">
        <v>1703</v>
      </c>
      <c r="D1317" s="108">
        <v>966</v>
      </c>
      <c r="E1317" s="109" t="s">
        <v>2508</v>
      </c>
      <c r="F1317" s="109" t="s">
        <v>2509</v>
      </c>
      <c r="G1317" s="109" t="s">
        <v>633</v>
      </c>
      <c r="H1317" s="108" t="s">
        <v>880</v>
      </c>
      <c r="I1317" s="108" t="s">
        <v>2855</v>
      </c>
      <c r="J1317" s="108" t="s">
        <v>2852</v>
      </c>
      <c r="K1317" s="108" t="s">
        <v>2859</v>
      </c>
      <c r="L1317" s="108">
        <v>11</v>
      </c>
      <c r="M1317" s="110" t="s">
        <v>2617</v>
      </c>
      <c r="N1317" s="111" t="s">
        <v>20</v>
      </c>
      <c r="O1317" s="111" t="s">
        <v>2486</v>
      </c>
      <c r="P1317" s="111" t="s">
        <v>287</v>
      </c>
      <c r="Q1317" s="111">
        <v>1</v>
      </c>
      <c r="R1317" s="109"/>
      <c r="S1317" s="109" t="s">
        <v>2394</v>
      </c>
      <c r="T1317" s="109" t="s">
        <v>7</v>
      </c>
      <c r="U1317" s="108">
        <v>1</v>
      </c>
      <c r="V1317" s="109">
        <v>2008</v>
      </c>
      <c r="W1317" s="108">
        <f>IF(Table1[[#This Row],[ExpenditureDetails1]]=2010,1,(2010-Table1[[#This Row],[ExpenditureDetails1]]))</f>
        <v>2</v>
      </c>
      <c r="X1317" s="109">
        <v>4.4999999999999998E-2</v>
      </c>
      <c r="Y1317" s="174">
        <f>Table1[[#This Row],[ExpenditureDetails3]]*100000</f>
        <v>4500</v>
      </c>
      <c r="Z1317" s="174">
        <f>Table1[[#This Row],[ExpenditureDetails4]]/Table1[[#This Row],[Component detail 4]]</f>
        <v>4500</v>
      </c>
      <c r="AA1317" s="109">
        <v>1</v>
      </c>
      <c r="AB1317" s="109">
        <v>10</v>
      </c>
      <c r="AC1317" s="174">
        <f>IF(ISNUMBER([ExpenditureDetails4]),[ExpenditureDetails4]*HLOOKUP([ExpenditureDetails1],'Currency Conversion'!$A$6:$BE$45,19,FALSE),"No Data")</f>
        <v>5163.3138739698506</v>
      </c>
      <c r="AD1317" s="174">
        <f>Table1[[#This Row],[Calculations1]]/exchange_rate_2010</f>
        <v>112.9190195743861</v>
      </c>
      <c r="AE13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516.33138739698506</v>
      </c>
      <c r="AF1317" s="174">
        <f>Table1[[#This Row],[Calculations3]]/exchange_rate_2010</f>
        <v>11.291901957438611</v>
      </c>
      <c r="AG1317" s="110"/>
      <c r="AH1317" s="53"/>
      <c r="BD1317" s="36"/>
      <c r="BE1317" s="36"/>
      <c r="BF1317" s="36"/>
      <c r="BG1317" s="36"/>
      <c r="BH1317" s="36"/>
      <c r="BI1317" s="36"/>
      <c r="BJ1317" s="36"/>
      <c r="BK1317" s="48"/>
      <c r="BL1317" s="36"/>
      <c r="BM1317" s="36"/>
      <c r="BN1317" s="36"/>
      <c r="BO1317" s="36"/>
      <c r="BP1317" s="36"/>
      <c r="BQ1317" s="36"/>
      <c r="BR1317" s="36"/>
    </row>
    <row r="1318" spans="2:70" ht="15" customHeight="1">
      <c r="B1318" s="48">
        <v>1507</v>
      </c>
      <c r="C1318" s="48" t="s">
        <v>1703</v>
      </c>
      <c r="D1318" s="108">
        <v>966</v>
      </c>
      <c r="E1318" s="109" t="s">
        <v>2508</v>
      </c>
      <c r="F1318" s="109" t="s">
        <v>2509</v>
      </c>
      <c r="G1318" s="109" t="s">
        <v>633</v>
      </c>
      <c r="H1318" s="108" t="s">
        <v>880</v>
      </c>
      <c r="I1318" s="108" t="s">
        <v>2855</v>
      </c>
      <c r="J1318" s="108" t="s">
        <v>2852</v>
      </c>
      <c r="K1318" s="108" t="s">
        <v>2859</v>
      </c>
      <c r="L1318" s="108">
        <v>11</v>
      </c>
      <c r="M1318" s="110" t="s">
        <v>2617</v>
      </c>
      <c r="N1318" s="111" t="s">
        <v>1719</v>
      </c>
      <c r="O1318" s="111"/>
      <c r="P1318" s="111" t="s">
        <v>530</v>
      </c>
      <c r="Q1318" s="111">
        <v>1</v>
      </c>
      <c r="R1318" s="109"/>
      <c r="S1318" s="109"/>
      <c r="T1318" s="109" t="s">
        <v>31</v>
      </c>
      <c r="U1318" s="108">
        <v>3</v>
      </c>
      <c r="V1318" s="109">
        <v>2008</v>
      </c>
      <c r="W1318" s="108"/>
      <c r="X1318" s="109">
        <v>2.5000000000000001E-2</v>
      </c>
      <c r="Y1318" s="174">
        <f>Table1[[#This Row],[ExpenditureDetails3]]*100000</f>
        <v>2500</v>
      </c>
      <c r="Z1318" s="174">
        <f>Table1[[#This Row],[ExpenditureDetails4]]/Table1[[#This Row],[Component detail 4]]</f>
        <v>2500</v>
      </c>
      <c r="AA1318" s="109">
        <v>1</v>
      </c>
      <c r="AB1318" s="109"/>
      <c r="AC1318" s="174">
        <f>IF(ISNUMBER([ExpenditureDetails4]),[ExpenditureDetails4]*HLOOKUP([ExpenditureDetails1],'Currency Conversion'!$A$6:$BE$45,19,FALSE),"No Data")</f>
        <v>2868.5077077610281</v>
      </c>
      <c r="AD1318" s="174">
        <f>Table1[[#This Row],[Calculations1]]/exchange_rate_2010</f>
        <v>62.732788652436724</v>
      </c>
      <c r="AE13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2868.5077077610281</v>
      </c>
      <c r="AF1318" s="174">
        <f>Table1[[#This Row],[Calculations3]]/exchange_rate_2010</f>
        <v>62.732788652436724</v>
      </c>
      <c r="AG1318" s="110"/>
      <c r="AH1318" s="53"/>
      <c r="BD1318" s="36"/>
      <c r="BE1318" s="36"/>
      <c r="BF1318" s="36"/>
      <c r="BG1318" s="36"/>
      <c r="BH1318" s="36"/>
      <c r="BI1318" s="36"/>
      <c r="BJ1318" s="36"/>
      <c r="BK1318" s="48"/>
      <c r="BL1318" s="36"/>
      <c r="BM1318" s="36"/>
      <c r="BN1318" s="36"/>
      <c r="BO1318" s="36"/>
      <c r="BP1318" s="36"/>
      <c r="BQ1318" s="36"/>
      <c r="BR1318" s="36"/>
    </row>
    <row r="1319" spans="2:70" ht="15" customHeight="1">
      <c r="B1319" s="48">
        <v>1508</v>
      </c>
      <c r="C1319" s="48" t="s">
        <v>1703</v>
      </c>
      <c r="D1319" s="108">
        <v>966</v>
      </c>
      <c r="E1319" s="109" t="s">
        <v>2508</v>
      </c>
      <c r="F1319" s="109" t="s">
        <v>2509</v>
      </c>
      <c r="G1319" s="109" t="s">
        <v>633</v>
      </c>
      <c r="H1319" s="108" t="s">
        <v>880</v>
      </c>
      <c r="I1319" s="108" t="s">
        <v>2855</v>
      </c>
      <c r="J1319" s="108" t="s">
        <v>2852</v>
      </c>
      <c r="K1319" s="108" t="s">
        <v>2859</v>
      </c>
      <c r="L1319" s="108">
        <v>11</v>
      </c>
      <c r="M1319" s="110" t="s">
        <v>2617</v>
      </c>
      <c r="N1319" s="111" t="s">
        <v>1728</v>
      </c>
      <c r="O1319" s="111" t="s">
        <v>501</v>
      </c>
      <c r="P1319" s="111" t="s">
        <v>727</v>
      </c>
      <c r="Q1319" s="111">
        <v>1</v>
      </c>
      <c r="R1319" s="109">
        <v>40</v>
      </c>
      <c r="S1319" s="109"/>
      <c r="T1319" s="109" t="s">
        <v>7</v>
      </c>
      <c r="U1319" s="108">
        <v>1</v>
      </c>
      <c r="V1319" s="109">
        <v>2003</v>
      </c>
      <c r="W1319" s="108">
        <f>IF(Table1[[#This Row],[ExpenditureDetails1]]=2010,1,(2010-Table1[[#This Row],[ExpenditureDetails1]]))</f>
        <v>7</v>
      </c>
      <c r="X1319" s="109">
        <v>4</v>
      </c>
      <c r="Y1319" s="174">
        <f>Table1[[#This Row],[ExpenditureDetails3]]*100000</f>
        <v>400000</v>
      </c>
      <c r="Z1319" s="174">
        <f>Table1[[#This Row],[ExpenditureDetails4]]/Table1[[#This Row],[Component detail 4]]</f>
        <v>400000</v>
      </c>
      <c r="AA1319" s="109">
        <v>1</v>
      </c>
      <c r="AB1319" s="109">
        <v>30</v>
      </c>
      <c r="AC1319" s="174">
        <f>IF(ISNUMBER([ExpenditureDetails4]),[ExpenditureDetails4]*HLOOKUP([ExpenditureDetails1],'Currency Conversion'!$A$6:$BE$45,19,FALSE),"No Data")</f>
        <v>605710.07613170403</v>
      </c>
      <c r="AD1319" s="174">
        <f>Table1[[#This Row],[Calculations1]]/exchange_rate_2010</f>
        <v>13246.567923737684</v>
      </c>
      <c r="AE13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20190.335871056803</v>
      </c>
      <c r="AF1319" s="174">
        <f>Table1[[#This Row],[Calculations3]]/exchange_rate_2010</f>
        <v>441.5522641245895</v>
      </c>
      <c r="AG1319" s="110"/>
      <c r="AH1319" s="53"/>
      <c r="BD1319" s="36"/>
      <c r="BE1319" s="36"/>
      <c r="BF1319" s="36"/>
      <c r="BG1319" s="36"/>
      <c r="BH1319" s="36"/>
      <c r="BI1319" s="36"/>
      <c r="BJ1319" s="36"/>
      <c r="BK1319" s="48"/>
      <c r="BL1319" s="36"/>
      <c r="BM1319" s="36"/>
      <c r="BN1319" s="36"/>
      <c r="BO1319" s="36"/>
      <c r="BP1319" s="36"/>
      <c r="BQ1319" s="36"/>
      <c r="BR1319" s="36"/>
    </row>
    <row r="1320" spans="2:70" ht="15" customHeight="1">
      <c r="B1320" s="48">
        <v>1510</v>
      </c>
      <c r="C1320" s="48" t="s">
        <v>1703</v>
      </c>
      <c r="D1320" s="108">
        <v>966</v>
      </c>
      <c r="E1320" s="109" t="s">
        <v>2508</v>
      </c>
      <c r="F1320" s="109" t="s">
        <v>2509</v>
      </c>
      <c r="G1320" s="109" t="s">
        <v>633</v>
      </c>
      <c r="H1320" s="108" t="s">
        <v>880</v>
      </c>
      <c r="I1320" s="108" t="s">
        <v>2855</v>
      </c>
      <c r="J1320" s="108" t="s">
        <v>2852</v>
      </c>
      <c r="K1320" s="108" t="s">
        <v>2859</v>
      </c>
      <c r="L1320" s="108">
        <v>11</v>
      </c>
      <c r="M1320" s="110" t="s">
        <v>2617</v>
      </c>
      <c r="N1320" s="111" t="s">
        <v>1717</v>
      </c>
      <c r="O1320" s="111"/>
      <c r="P1320" s="111" t="s">
        <v>576</v>
      </c>
      <c r="Q1320" s="111">
        <v>1</v>
      </c>
      <c r="R1320" s="109"/>
      <c r="S1320" s="109"/>
      <c r="T1320" s="109" t="s">
        <v>31</v>
      </c>
      <c r="U1320" s="108">
        <v>3</v>
      </c>
      <c r="V1320" s="109">
        <v>2008</v>
      </c>
      <c r="W1320" s="108"/>
      <c r="X1320" s="109">
        <v>0.12</v>
      </c>
      <c r="Y1320" s="174">
        <f>Table1[[#This Row],[ExpenditureDetails3]]*100000</f>
        <v>12000</v>
      </c>
      <c r="Z1320" s="174">
        <f>Table1[[#This Row],[ExpenditureDetails4]]/Table1[[#This Row],[Component detail 4]]</f>
        <v>12000</v>
      </c>
      <c r="AA1320" s="109">
        <v>1</v>
      </c>
      <c r="AB1320" s="109"/>
      <c r="AC1320" s="174">
        <f>IF(ISNUMBER([ExpenditureDetails4]),[ExpenditureDetails4]*HLOOKUP([ExpenditureDetails1],'Currency Conversion'!$A$6:$BE$45,19,FALSE),"No Data")</f>
        <v>13768.836997252936</v>
      </c>
      <c r="AD1320" s="174">
        <f>Table1[[#This Row],[Calculations1]]/exchange_rate_2010</f>
        <v>301.1173855316963</v>
      </c>
      <c r="AE13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13768.836997252936</v>
      </c>
      <c r="AF1320" s="174">
        <f>Table1[[#This Row],[Calculations3]]/exchange_rate_2010</f>
        <v>301.1173855316963</v>
      </c>
      <c r="AG1320" s="110"/>
      <c r="AH1320" s="53"/>
      <c r="BD1320" s="36"/>
      <c r="BE1320" s="36"/>
      <c r="BF1320" s="36"/>
      <c r="BG1320" s="36"/>
      <c r="BH1320" s="36"/>
      <c r="BI1320" s="36"/>
      <c r="BJ1320" s="36"/>
      <c r="BK1320" s="48"/>
      <c r="BL1320" s="36"/>
      <c r="BM1320" s="36"/>
      <c r="BN1320" s="36"/>
      <c r="BO1320" s="36"/>
      <c r="BP1320" s="36"/>
      <c r="BQ1320" s="36"/>
      <c r="BR1320" s="36"/>
    </row>
    <row r="1321" spans="2:70" ht="15" customHeight="1">
      <c r="B1321" s="48">
        <v>1511</v>
      </c>
      <c r="C1321" s="48" t="s">
        <v>1703</v>
      </c>
      <c r="D1321" s="108">
        <v>966</v>
      </c>
      <c r="E1321" s="109" t="s">
        <v>2508</v>
      </c>
      <c r="F1321" s="109" t="s">
        <v>2509</v>
      </c>
      <c r="G1321" s="109" t="s">
        <v>633</v>
      </c>
      <c r="H1321" s="108" t="s">
        <v>880</v>
      </c>
      <c r="I1321" s="108" t="s">
        <v>2855</v>
      </c>
      <c r="J1321" s="108" t="s">
        <v>2852</v>
      </c>
      <c r="K1321" s="108" t="s">
        <v>2859</v>
      </c>
      <c r="L1321" s="108">
        <v>11</v>
      </c>
      <c r="M1321" s="110" t="s">
        <v>2617</v>
      </c>
      <c r="N1321" s="111" t="s">
        <v>1712</v>
      </c>
      <c r="O1321" s="111" t="s">
        <v>2473</v>
      </c>
      <c r="P1321" s="111" t="s">
        <v>264</v>
      </c>
      <c r="Q1321" s="111">
        <v>1</v>
      </c>
      <c r="R1321" s="109"/>
      <c r="S1321" s="109" t="s">
        <v>2392</v>
      </c>
      <c r="T1321" s="109" t="s">
        <v>28</v>
      </c>
      <c r="U1321" s="108">
        <v>2</v>
      </c>
      <c r="V1321" s="109">
        <v>2008</v>
      </c>
      <c r="W1321" s="108"/>
      <c r="X1321" s="109">
        <v>0.06</v>
      </c>
      <c r="Y1321" s="174">
        <f>Table1[[#This Row],[ExpenditureDetails3]]*100000</f>
        <v>6000</v>
      </c>
      <c r="Z1321" s="174">
        <f>Table1[[#This Row],[ExpenditureDetails4]]/Table1[[#This Row],[Component detail 4]]</f>
        <v>6000</v>
      </c>
      <c r="AA1321" s="109">
        <v>1</v>
      </c>
      <c r="AB1321" s="109">
        <v>10</v>
      </c>
      <c r="AC1321" s="174">
        <f>IF(ISNUMBER([ExpenditureDetails4]),[ExpenditureDetails4]*HLOOKUP([ExpenditureDetails1],'Currency Conversion'!$A$6:$BE$45,19,FALSE),"No Data")</f>
        <v>6884.4184986264681</v>
      </c>
      <c r="AD1321" s="174">
        <f>Table1[[#This Row],[Calculations1]]/exchange_rate_2010</f>
        <v>150.55869276584815</v>
      </c>
      <c r="AE1321" s="174" t="s">
        <v>2912</v>
      </c>
      <c r="AF1321" s="174" t="s">
        <v>2912</v>
      </c>
      <c r="AG1321" s="110"/>
      <c r="AH1321" s="53"/>
      <c r="BD1321" s="36"/>
      <c r="BE1321" s="36"/>
      <c r="BF1321" s="36"/>
      <c r="BG1321" s="36"/>
      <c r="BH1321" s="36"/>
      <c r="BI1321" s="36"/>
      <c r="BJ1321" s="36"/>
      <c r="BK1321" s="48"/>
      <c r="BL1321" s="36"/>
      <c r="BM1321" s="36"/>
      <c r="BN1321" s="36"/>
      <c r="BO1321" s="36"/>
      <c r="BP1321" s="36"/>
      <c r="BQ1321" s="36"/>
      <c r="BR1321" s="36"/>
    </row>
    <row r="1322" spans="2:70" ht="15" customHeight="1">
      <c r="B1322" s="48">
        <v>1516</v>
      </c>
      <c r="C1322" s="113" t="s">
        <v>1703</v>
      </c>
      <c r="D1322" s="108">
        <v>540</v>
      </c>
      <c r="E1322" s="109" t="s">
        <v>2508</v>
      </c>
      <c r="F1322" s="109" t="s">
        <v>1817</v>
      </c>
      <c r="G1322" s="109" t="s">
        <v>1509</v>
      </c>
      <c r="H1322" s="108" t="s">
        <v>1571</v>
      </c>
      <c r="I1322" s="108" t="s">
        <v>2856</v>
      </c>
      <c r="J1322" s="108" t="s">
        <v>2852</v>
      </c>
      <c r="K1322" s="108" t="s">
        <v>2859</v>
      </c>
      <c r="L1322" s="108">
        <v>11</v>
      </c>
      <c r="M1322" s="110" t="s">
        <v>2618</v>
      </c>
      <c r="N1322" s="111" t="s">
        <v>1722</v>
      </c>
      <c r="O1322" s="111"/>
      <c r="P1322" s="111" t="s">
        <v>276</v>
      </c>
      <c r="Q1322" s="111">
        <v>1</v>
      </c>
      <c r="R1322" s="111"/>
      <c r="S1322" s="111"/>
      <c r="T1322" s="109" t="s">
        <v>24</v>
      </c>
      <c r="U1322" s="108">
        <v>4</v>
      </c>
      <c r="V1322" s="109">
        <v>2008</v>
      </c>
      <c r="W1322" s="108">
        <f>IF(Table1[[#This Row],[ExpenditureDetails1]]=2010,1,(2010-Table1[[#This Row],[ExpenditureDetails1]]))</f>
        <v>2</v>
      </c>
      <c r="X1322" s="109">
        <v>0.01</v>
      </c>
      <c r="Y1322" s="174">
        <f>Table1[[#This Row],[ExpenditureDetails3]]*100000</f>
        <v>1000</v>
      </c>
      <c r="Z1322" s="174">
        <f>Table1[[#This Row],[ExpenditureDetails4]]/Table1[[#This Row],[Component detail 4]]</f>
        <v>1000</v>
      </c>
      <c r="AA1322" s="109">
        <v>1</v>
      </c>
      <c r="AB1322" s="109">
        <v>10</v>
      </c>
      <c r="AC1322" s="174">
        <f>IF(ISNUMBER([ExpenditureDetails4]),[ExpenditureDetails4]*HLOOKUP([ExpenditureDetails1],'Currency Conversion'!$A$6:$BE$45,19,FALSE),"No Data")</f>
        <v>1147.4030831044113</v>
      </c>
      <c r="AD1322" s="174">
        <f>Table1[[#This Row],[Calculations1]]/exchange_rate_2010</f>
        <v>25.09311546097469</v>
      </c>
      <c r="AE13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1322" s="174">
        <f>Table1[[#This Row],[Calculations3]]/exchange_rate_2010</f>
        <v>25.09311546097469</v>
      </c>
      <c r="AG1322" s="110"/>
      <c r="AH1322" s="53"/>
      <c r="BD1322" s="36"/>
      <c r="BE1322" s="36"/>
      <c r="BF1322" s="36"/>
      <c r="BG1322" s="36"/>
      <c r="BH1322" s="36"/>
      <c r="BI1322" s="36"/>
      <c r="BJ1322" s="36"/>
      <c r="BK1322" s="48"/>
      <c r="BL1322" s="36"/>
      <c r="BM1322" s="36"/>
      <c r="BN1322" s="36"/>
      <c r="BO1322" s="36"/>
      <c r="BP1322" s="36"/>
      <c r="BQ1322" s="36"/>
      <c r="BR1322" s="36"/>
    </row>
    <row r="1323" spans="2:70" ht="15" customHeight="1">
      <c r="B1323" s="48">
        <v>1517</v>
      </c>
      <c r="C1323" s="113" t="s">
        <v>1703</v>
      </c>
      <c r="D1323" s="108">
        <v>540</v>
      </c>
      <c r="E1323" s="109" t="s">
        <v>2508</v>
      </c>
      <c r="F1323" s="109" t="s">
        <v>1817</v>
      </c>
      <c r="G1323" s="109" t="s">
        <v>1509</v>
      </c>
      <c r="H1323" s="108" t="s">
        <v>1571</v>
      </c>
      <c r="I1323" s="108" t="s">
        <v>2856</v>
      </c>
      <c r="J1323" s="108" t="s">
        <v>2852</v>
      </c>
      <c r="K1323" s="108" t="s">
        <v>2859</v>
      </c>
      <c r="L1323" s="108">
        <v>11</v>
      </c>
      <c r="M1323" s="110" t="s">
        <v>2618</v>
      </c>
      <c r="N1323" s="111" t="s">
        <v>2554</v>
      </c>
      <c r="O1323" s="111"/>
      <c r="P1323" s="111"/>
      <c r="Q1323" s="111">
        <v>1</v>
      </c>
      <c r="R1323" s="111"/>
      <c r="S1323" s="111"/>
      <c r="T1323" s="109" t="s">
        <v>7</v>
      </c>
      <c r="U1323" s="108">
        <v>1</v>
      </c>
      <c r="V1323" s="109">
        <v>2007</v>
      </c>
      <c r="W1323" s="108">
        <f>IF(Table1[[#This Row],[ExpenditureDetails1]]=2010,1,(2010-Table1[[#This Row],[ExpenditureDetails1]]))</f>
        <v>3</v>
      </c>
      <c r="X1323" s="109">
        <v>3</v>
      </c>
      <c r="Y1323" s="174">
        <f>Table1[[#This Row],[ExpenditureDetails3]]*100000</f>
        <v>300000</v>
      </c>
      <c r="Z1323" s="174">
        <f>Table1[[#This Row],[ExpenditureDetails4]]/Table1[[#This Row],[Component detail 4]]</f>
        <v>300000</v>
      </c>
      <c r="AA1323" s="109">
        <v>1</v>
      </c>
      <c r="AB1323" s="109">
        <v>10</v>
      </c>
      <c r="AC1323" s="174">
        <f>IF(ISNUMBER([ExpenditureDetails4]),[ExpenditureDetails4]*HLOOKUP([ExpenditureDetails1],'Currency Conversion'!$A$6:$BE$45,19,FALSE),"No Data")</f>
        <v>364022.46877078846</v>
      </c>
      <c r="AD1323" s="174">
        <f>Table1[[#This Row],[Calculations1]]/exchange_rate_2010</f>
        <v>7960.984220593411</v>
      </c>
      <c r="AE13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36402.246877078847</v>
      </c>
      <c r="AF1323" s="174">
        <f>Table1[[#This Row],[Calculations3]]/exchange_rate_2010</f>
        <v>796.09842205934115</v>
      </c>
      <c r="AG1323" s="110"/>
      <c r="AH1323" s="53"/>
      <c r="BD1323" s="36"/>
      <c r="BE1323" s="36"/>
      <c r="BF1323" s="36"/>
      <c r="BG1323" s="36"/>
      <c r="BH1323" s="36"/>
      <c r="BI1323" s="36"/>
      <c r="BJ1323" s="36"/>
      <c r="BK1323" s="48"/>
      <c r="BL1323" s="36"/>
      <c r="BM1323" s="36"/>
      <c r="BN1323" s="36"/>
      <c r="BO1323" s="36"/>
      <c r="BP1323" s="36"/>
      <c r="BQ1323" s="36"/>
      <c r="BR1323" s="36"/>
    </row>
    <row r="1324" spans="2:70" ht="15" customHeight="1">
      <c r="B1324" s="48">
        <v>1519</v>
      </c>
      <c r="C1324" s="113" t="s">
        <v>1703</v>
      </c>
      <c r="D1324" s="108">
        <v>540</v>
      </c>
      <c r="E1324" s="109" t="s">
        <v>2508</v>
      </c>
      <c r="F1324" s="109" t="s">
        <v>1817</v>
      </c>
      <c r="G1324" s="109" t="s">
        <v>1509</v>
      </c>
      <c r="H1324" s="108" t="s">
        <v>1571</v>
      </c>
      <c r="I1324" s="108" t="s">
        <v>2856</v>
      </c>
      <c r="J1324" s="108" t="s">
        <v>2852</v>
      </c>
      <c r="K1324" s="108" t="s">
        <v>2859</v>
      </c>
      <c r="L1324" s="108">
        <v>11</v>
      </c>
      <c r="M1324" s="110" t="s">
        <v>2618</v>
      </c>
      <c r="N1324" s="111" t="s">
        <v>1728</v>
      </c>
      <c r="O1324" s="111" t="s">
        <v>501</v>
      </c>
      <c r="P1324" s="111" t="s">
        <v>163</v>
      </c>
      <c r="Q1324" s="111">
        <v>1</v>
      </c>
      <c r="R1324" s="111">
        <v>40</v>
      </c>
      <c r="S1324" s="111"/>
      <c r="T1324" s="109" t="s">
        <v>7</v>
      </c>
      <c r="U1324" s="108">
        <v>1</v>
      </c>
      <c r="V1324" s="109">
        <v>2000</v>
      </c>
      <c r="W1324" s="108">
        <f>IF(Table1[[#This Row],[ExpenditureDetails1]]=2010,1,(2010-Table1[[#This Row],[ExpenditureDetails1]]))</f>
        <v>10</v>
      </c>
      <c r="X1324" s="109">
        <v>0.4</v>
      </c>
      <c r="Y1324" s="174">
        <f>Table1[[#This Row],[ExpenditureDetails3]]*100000</f>
        <v>40000</v>
      </c>
      <c r="Z1324" s="174">
        <f>Table1[[#This Row],[ExpenditureDetails4]]/Table1[[#This Row],[Component detail 4]]</f>
        <v>40000</v>
      </c>
      <c r="AA1324" s="109">
        <v>1</v>
      </c>
      <c r="AB1324" s="109">
        <v>30</v>
      </c>
      <c r="AC1324" s="174">
        <f>IF(ISNUMBER([ExpenditureDetails4]),[ExpenditureDetails4]*HLOOKUP([ExpenditureDetails1],'Currency Conversion'!$A$6:$BE$45,19,FALSE),"No Data")</f>
        <v>67057.396178125055</v>
      </c>
      <c r="AD1324" s="174">
        <f>Table1[[#This Row],[Calculations1]]/exchange_rate_2010</f>
        <v>1466.510775147442</v>
      </c>
      <c r="AE13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2235.246539270835</v>
      </c>
      <c r="AF1324" s="174">
        <f>Table1[[#This Row],[Calculations3]]/exchange_rate_2010</f>
        <v>48.883692504914727</v>
      </c>
      <c r="AG1324" s="110"/>
      <c r="AH1324" s="53"/>
      <c r="BD1324" s="36"/>
      <c r="BE1324" s="36"/>
      <c r="BF1324" s="36"/>
      <c r="BG1324" s="36"/>
      <c r="BH1324" s="36"/>
      <c r="BI1324" s="36"/>
      <c r="BJ1324" s="36"/>
      <c r="BK1324" s="48"/>
      <c r="BL1324" s="36"/>
      <c r="BM1324" s="36"/>
      <c r="BN1324" s="36"/>
      <c r="BO1324" s="36"/>
      <c r="BP1324" s="36"/>
      <c r="BQ1324" s="36"/>
      <c r="BR1324" s="36"/>
    </row>
    <row r="1325" spans="2:70" ht="15" customHeight="1">
      <c r="B1325" s="48">
        <v>1520</v>
      </c>
      <c r="C1325" s="113" t="s">
        <v>1703</v>
      </c>
      <c r="D1325" s="108">
        <v>540</v>
      </c>
      <c r="E1325" s="109" t="s">
        <v>2508</v>
      </c>
      <c r="F1325" s="109" t="s">
        <v>1817</v>
      </c>
      <c r="G1325" s="109" t="s">
        <v>1509</v>
      </c>
      <c r="H1325" s="108" t="s">
        <v>1571</v>
      </c>
      <c r="I1325" s="108" t="s">
        <v>2856</v>
      </c>
      <c r="J1325" s="108" t="s">
        <v>2852</v>
      </c>
      <c r="K1325" s="108" t="s">
        <v>2859</v>
      </c>
      <c r="L1325" s="108">
        <v>11</v>
      </c>
      <c r="M1325" s="110" t="s">
        <v>2618</v>
      </c>
      <c r="N1325" s="111" t="s">
        <v>1729</v>
      </c>
      <c r="O1325" s="111" t="s">
        <v>1713</v>
      </c>
      <c r="P1325" s="111" t="s">
        <v>1572</v>
      </c>
      <c r="Q1325" s="111">
        <v>1</v>
      </c>
      <c r="R1325" s="111"/>
      <c r="S1325" s="111"/>
      <c r="T1325" s="109" t="s">
        <v>7</v>
      </c>
      <c r="U1325" s="108">
        <v>1</v>
      </c>
      <c r="V1325" s="109">
        <v>1961</v>
      </c>
      <c r="W1325" s="108">
        <f>IF(Table1[[#This Row],[ExpenditureDetails1]]=2010,1,(2010-Table1[[#This Row],[ExpenditureDetails1]]))</f>
        <v>49</v>
      </c>
      <c r="X1325" s="109">
        <v>0.05</v>
      </c>
      <c r="Y1325" s="174">
        <f>Table1[[#This Row],[ExpenditureDetails3]]*100000</f>
        <v>5000</v>
      </c>
      <c r="Z1325" s="174">
        <f>Table1[[#This Row],[ExpenditureDetails4]]/Table1[[#This Row],[Component detail 4]]</f>
        <v>5000</v>
      </c>
      <c r="AA1325" s="109">
        <v>2</v>
      </c>
      <c r="AB1325" s="109">
        <v>10</v>
      </c>
      <c r="AC1325" s="174">
        <f>IF(ISNUMBER([ExpenditureDetails4]),[ExpenditureDetails4]*HLOOKUP([ExpenditureDetails1],'Currency Conversion'!$A$6:$BE$45,19,FALSE),"No Data")</f>
        <v>0</v>
      </c>
      <c r="AD1325" s="174">
        <f>Table1[[#This Row],[Calculations1]]/exchange_rate_2010</f>
        <v>0</v>
      </c>
      <c r="AE13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1325" s="174">
        <f>Table1[[#This Row],[Calculations3]]/exchange_rate_2010</f>
        <v>0</v>
      </c>
      <c r="AG1325" s="110"/>
      <c r="AH1325" s="53"/>
      <c r="BD1325" s="36"/>
      <c r="BE1325" s="36"/>
      <c r="BF1325" s="36"/>
      <c r="BG1325" s="36"/>
      <c r="BH1325" s="36"/>
      <c r="BI1325" s="36"/>
      <c r="BJ1325" s="36"/>
      <c r="BK1325" s="48"/>
      <c r="BL1325" s="36"/>
      <c r="BM1325" s="36"/>
      <c r="BN1325" s="36"/>
      <c r="BO1325" s="36"/>
      <c r="BP1325" s="36"/>
      <c r="BQ1325" s="36"/>
      <c r="BR1325" s="36"/>
    </row>
    <row r="1326" spans="2:70" ht="15" customHeight="1">
      <c r="B1326" s="48">
        <v>1521</v>
      </c>
      <c r="C1326" s="113" t="s">
        <v>1703</v>
      </c>
      <c r="D1326" s="108">
        <v>540</v>
      </c>
      <c r="E1326" s="109" t="s">
        <v>2508</v>
      </c>
      <c r="F1326" s="109" t="s">
        <v>1817</v>
      </c>
      <c r="G1326" s="109" t="s">
        <v>1509</v>
      </c>
      <c r="H1326" s="108" t="s">
        <v>1571</v>
      </c>
      <c r="I1326" s="108" t="s">
        <v>2856</v>
      </c>
      <c r="J1326" s="108" t="s">
        <v>2852</v>
      </c>
      <c r="K1326" s="108" t="s">
        <v>2859</v>
      </c>
      <c r="L1326" s="108">
        <v>11</v>
      </c>
      <c r="M1326" s="110" t="s">
        <v>2618</v>
      </c>
      <c r="N1326" s="111" t="s">
        <v>1729</v>
      </c>
      <c r="O1326" s="111" t="s">
        <v>1713</v>
      </c>
      <c r="P1326" s="111" t="s">
        <v>1573</v>
      </c>
      <c r="Q1326" s="111">
        <v>1</v>
      </c>
      <c r="R1326" s="111"/>
      <c r="S1326" s="111"/>
      <c r="T1326" s="109" t="s">
        <v>7</v>
      </c>
      <c r="U1326" s="108">
        <v>1</v>
      </c>
      <c r="V1326" s="109">
        <v>1961</v>
      </c>
      <c r="W1326" s="108">
        <f>IF(Table1[[#This Row],[ExpenditureDetails1]]=2010,1,(2010-Table1[[#This Row],[ExpenditureDetails1]]))</f>
        <v>49</v>
      </c>
      <c r="X1326" s="109">
        <v>0.05</v>
      </c>
      <c r="Y1326" s="174">
        <f>Table1[[#This Row],[ExpenditureDetails3]]*100000</f>
        <v>5000</v>
      </c>
      <c r="Z1326" s="174">
        <f>Table1[[#This Row],[ExpenditureDetails4]]/Table1[[#This Row],[Component detail 4]]</f>
        <v>5000</v>
      </c>
      <c r="AA1326" s="109">
        <v>1</v>
      </c>
      <c r="AB1326" s="109">
        <v>10</v>
      </c>
      <c r="AC1326" s="174">
        <f>IF(ISNUMBER([ExpenditureDetails4]),[ExpenditureDetails4]*HLOOKUP([ExpenditureDetails1],'Currency Conversion'!$A$6:$BE$45,19,FALSE),"No Data")</f>
        <v>0</v>
      </c>
      <c r="AD1326" s="174">
        <f>Table1[[#This Row],[Calculations1]]/exchange_rate_2010</f>
        <v>0</v>
      </c>
      <c r="AE13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1326" s="174">
        <f>Table1[[#This Row],[Calculations3]]/exchange_rate_2010</f>
        <v>0</v>
      </c>
      <c r="AG1326" s="110"/>
      <c r="AH1326" s="53"/>
      <c r="BD1326" s="36"/>
      <c r="BE1326" s="36"/>
      <c r="BF1326" s="36"/>
      <c r="BG1326" s="36"/>
      <c r="BH1326" s="36"/>
      <c r="BI1326" s="36"/>
      <c r="BJ1326" s="36"/>
      <c r="BK1326" s="48"/>
      <c r="BL1326" s="36"/>
      <c r="BM1326" s="36"/>
      <c r="BN1326" s="36"/>
      <c r="BO1326" s="36"/>
      <c r="BP1326" s="36"/>
      <c r="BQ1326" s="36"/>
      <c r="BR1326" s="36"/>
    </row>
    <row r="1327" spans="2:70" ht="15" customHeight="1">
      <c r="B1327" s="48">
        <v>1522</v>
      </c>
      <c r="C1327" s="113" t="s">
        <v>1703</v>
      </c>
      <c r="D1327" s="108">
        <v>540</v>
      </c>
      <c r="E1327" s="109" t="s">
        <v>2508</v>
      </c>
      <c r="F1327" s="109" t="s">
        <v>1817</v>
      </c>
      <c r="G1327" s="109" t="s">
        <v>1509</v>
      </c>
      <c r="H1327" s="108" t="s">
        <v>1571</v>
      </c>
      <c r="I1327" s="108" t="s">
        <v>2856</v>
      </c>
      <c r="J1327" s="108" t="s">
        <v>2852</v>
      </c>
      <c r="K1327" s="108" t="s">
        <v>2859</v>
      </c>
      <c r="L1327" s="108">
        <v>11</v>
      </c>
      <c r="M1327" s="110" t="s">
        <v>2618</v>
      </c>
      <c r="N1327" s="109" t="s">
        <v>1729</v>
      </c>
      <c r="O1327" s="109" t="s">
        <v>519</v>
      </c>
      <c r="P1327" s="109" t="s">
        <v>1510</v>
      </c>
      <c r="Q1327" s="111">
        <v>1</v>
      </c>
      <c r="R1327" s="111"/>
      <c r="S1327" s="111"/>
      <c r="T1327" s="109" t="s">
        <v>7</v>
      </c>
      <c r="U1327" s="108">
        <v>1</v>
      </c>
      <c r="V1327" s="109">
        <v>1984</v>
      </c>
      <c r="W1327" s="108">
        <f>IF(Table1[[#This Row],[ExpenditureDetails1]]=2010,1,(2010-Table1[[#This Row],[ExpenditureDetails1]]))</f>
        <v>26</v>
      </c>
      <c r="X1327" s="109">
        <v>0.25</v>
      </c>
      <c r="Y1327" s="174">
        <f>Table1[[#This Row],[ExpenditureDetails3]]*100000</f>
        <v>25000</v>
      </c>
      <c r="Z1327" s="174">
        <f>Table1[[#This Row],[ExpenditureDetails4]]/Table1[[#This Row],[Component detail 4]]</f>
        <v>25000</v>
      </c>
      <c r="AA1327" s="109">
        <v>1</v>
      </c>
      <c r="AB1327" s="109">
        <v>10</v>
      </c>
      <c r="AC1327" s="174">
        <f>IF(ISNUMBER([ExpenditureDetails4]),[ExpenditureDetails4]*HLOOKUP([ExpenditureDetails1],'Currency Conversion'!$A$6:$BE$45,19,FALSE),"No Data")</f>
        <v>154145.96097435104</v>
      </c>
      <c r="AD1327" s="174">
        <f>Table1[[#This Row],[Calculations1]]/exchange_rate_2010</f>
        <v>3371.0929084372256</v>
      </c>
      <c r="AE13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15414.596097435104</v>
      </c>
      <c r="AF1327" s="174">
        <f>Table1[[#This Row],[Calculations3]]/exchange_rate_2010</f>
        <v>337.10929084372253</v>
      </c>
      <c r="AG1327" s="110"/>
      <c r="AH1327" s="53"/>
      <c r="BD1327" s="36"/>
      <c r="BE1327" s="36"/>
      <c r="BF1327" s="36"/>
      <c r="BG1327" s="36"/>
      <c r="BH1327" s="36"/>
      <c r="BI1327" s="36"/>
      <c r="BJ1327" s="36"/>
      <c r="BK1327" s="48"/>
      <c r="BL1327" s="36"/>
      <c r="BM1327" s="36"/>
      <c r="BN1327" s="36"/>
      <c r="BO1327" s="36"/>
      <c r="BP1327" s="36"/>
      <c r="BQ1327" s="36"/>
      <c r="BR1327" s="36"/>
    </row>
    <row r="1328" spans="2:70" ht="15" customHeight="1">
      <c r="B1328" s="48">
        <v>1523</v>
      </c>
      <c r="C1328" s="113" t="s">
        <v>1703</v>
      </c>
      <c r="D1328" s="108">
        <v>540</v>
      </c>
      <c r="E1328" s="109" t="s">
        <v>2508</v>
      </c>
      <c r="F1328" s="109" t="s">
        <v>1817</v>
      </c>
      <c r="G1328" s="109" t="s">
        <v>1509</v>
      </c>
      <c r="H1328" s="108" t="s">
        <v>1571</v>
      </c>
      <c r="I1328" s="108" t="s">
        <v>2856</v>
      </c>
      <c r="J1328" s="108" t="s">
        <v>2852</v>
      </c>
      <c r="K1328" s="108" t="s">
        <v>2859</v>
      </c>
      <c r="L1328" s="108">
        <v>11</v>
      </c>
      <c r="M1328" s="110" t="s">
        <v>2618</v>
      </c>
      <c r="N1328" s="109" t="s">
        <v>1729</v>
      </c>
      <c r="O1328" s="109" t="s">
        <v>519</v>
      </c>
      <c r="P1328" s="109" t="s">
        <v>1512</v>
      </c>
      <c r="Q1328" s="111">
        <v>1</v>
      </c>
      <c r="R1328" s="111"/>
      <c r="S1328" s="111"/>
      <c r="T1328" s="109" t="s">
        <v>7</v>
      </c>
      <c r="U1328" s="108">
        <v>1</v>
      </c>
      <c r="V1328" s="109">
        <v>1983</v>
      </c>
      <c r="W1328" s="108">
        <f>IF(Table1[[#This Row],[ExpenditureDetails1]]=2010,1,(2010-Table1[[#This Row],[ExpenditureDetails1]]))</f>
        <v>27</v>
      </c>
      <c r="X1328" s="109">
        <v>0.25</v>
      </c>
      <c r="Y1328" s="174">
        <f>Table1[[#This Row],[ExpenditureDetails3]]*100000</f>
        <v>25000</v>
      </c>
      <c r="Z1328" s="174">
        <f>Table1[[#This Row],[ExpenditureDetails4]]/Table1[[#This Row],[Component detail 4]]</f>
        <v>25000</v>
      </c>
      <c r="AA1328" s="109">
        <v>1</v>
      </c>
      <c r="AB1328" s="109">
        <v>10</v>
      </c>
      <c r="AC1328" s="174">
        <f>IF(ISNUMBER([ExpenditureDetails4]),[ExpenditureDetails4]*HLOOKUP([ExpenditureDetails1],'Currency Conversion'!$A$6:$BE$45,19,FALSE),"No Data")</f>
        <v>167289.44196607493</v>
      </c>
      <c r="AD1328" s="174">
        <f>Table1[[#This Row],[Calculations1]]/exchange_rate_2010</f>
        <v>3658.5340796707192</v>
      </c>
      <c r="AE13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16728.944196607492</v>
      </c>
      <c r="AF1328" s="174">
        <f>Table1[[#This Row],[Calculations3]]/exchange_rate_2010</f>
        <v>365.85340796707192</v>
      </c>
      <c r="AG1328" s="110"/>
      <c r="AH1328" s="53"/>
      <c r="BD1328" s="36"/>
      <c r="BE1328" s="36"/>
      <c r="BF1328" s="36"/>
      <c r="BG1328" s="36"/>
      <c r="BH1328" s="36"/>
      <c r="BI1328" s="36"/>
      <c r="BJ1328" s="36"/>
      <c r="BK1328" s="48"/>
      <c r="BL1328" s="36"/>
      <c r="BM1328" s="36"/>
      <c r="BN1328" s="36"/>
      <c r="BO1328" s="36"/>
      <c r="BP1328" s="36"/>
      <c r="BQ1328" s="36"/>
      <c r="BR1328" s="36"/>
    </row>
    <row r="1329" spans="2:70" ht="15" customHeight="1">
      <c r="B1329" s="48">
        <v>1524</v>
      </c>
      <c r="C1329" s="113" t="s">
        <v>1703</v>
      </c>
      <c r="D1329" s="108">
        <v>540</v>
      </c>
      <c r="E1329" s="109" t="s">
        <v>2508</v>
      </c>
      <c r="F1329" s="109" t="s">
        <v>1817</v>
      </c>
      <c r="G1329" s="109" t="s">
        <v>1509</v>
      </c>
      <c r="H1329" s="108" t="s">
        <v>1571</v>
      </c>
      <c r="I1329" s="108" t="s">
        <v>2856</v>
      </c>
      <c r="J1329" s="108" t="s">
        <v>2852</v>
      </c>
      <c r="K1329" s="108" t="s">
        <v>2859</v>
      </c>
      <c r="L1329" s="108">
        <v>11</v>
      </c>
      <c r="M1329" s="110" t="s">
        <v>2618</v>
      </c>
      <c r="N1329" s="109" t="s">
        <v>1729</v>
      </c>
      <c r="O1329" s="109" t="s">
        <v>519</v>
      </c>
      <c r="P1329" s="109" t="s">
        <v>1513</v>
      </c>
      <c r="Q1329" s="111">
        <v>1</v>
      </c>
      <c r="R1329" s="111"/>
      <c r="S1329" s="111"/>
      <c r="T1329" s="109" t="s">
        <v>7</v>
      </c>
      <c r="U1329" s="108">
        <v>1</v>
      </c>
      <c r="V1329" s="109">
        <v>1992</v>
      </c>
      <c r="W1329" s="108">
        <f>IF(Table1[[#This Row],[ExpenditureDetails1]]=2010,1,(2010-Table1[[#This Row],[ExpenditureDetails1]]))</f>
        <v>18</v>
      </c>
      <c r="X1329" s="109">
        <v>0.25</v>
      </c>
      <c r="Y1329" s="174">
        <f>Table1[[#This Row],[ExpenditureDetails3]]*100000</f>
        <v>25000</v>
      </c>
      <c r="Z1329" s="174">
        <f>Table1[[#This Row],[ExpenditureDetails4]]/Table1[[#This Row],[Component detail 4]]</f>
        <v>25000</v>
      </c>
      <c r="AA1329" s="109">
        <v>1</v>
      </c>
      <c r="AB1329" s="109">
        <v>10</v>
      </c>
      <c r="AC1329" s="174">
        <f>IF(ISNUMBER([ExpenditureDetails4]),[ExpenditureDetails4]*HLOOKUP([ExpenditureDetails1],'Currency Conversion'!$A$6:$BE$45,19,FALSE),"No Data")</f>
        <v>77221.283204478925</v>
      </c>
      <c r="AD1329" s="174">
        <f>Table1[[#This Row],[Calculations1]]/exchange_rate_2010</f>
        <v>1688.7897583924189</v>
      </c>
      <c r="AE13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7722.1283204478923</v>
      </c>
      <c r="AF1329" s="174">
        <f>Table1[[#This Row],[Calculations3]]/exchange_rate_2010</f>
        <v>168.87897583924189</v>
      </c>
      <c r="AG1329" s="110"/>
      <c r="AH1329" s="53"/>
      <c r="BD1329" s="36"/>
      <c r="BE1329" s="36"/>
      <c r="BF1329" s="36"/>
      <c r="BG1329" s="36"/>
      <c r="BH1329" s="36"/>
      <c r="BI1329" s="36"/>
      <c r="BJ1329" s="36"/>
      <c r="BK1329" s="48"/>
      <c r="BL1329" s="36"/>
      <c r="BM1329" s="36"/>
      <c r="BN1329" s="36"/>
      <c r="BO1329" s="36"/>
      <c r="BP1329" s="36"/>
      <c r="BQ1329" s="36"/>
      <c r="BR1329" s="36"/>
    </row>
    <row r="1330" spans="2:70" ht="15" customHeight="1">
      <c r="B1330" s="48">
        <v>1525</v>
      </c>
      <c r="C1330" s="113" t="s">
        <v>1703</v>
      </c>
      <c r="D1330" s="108">
        <v>540</v>
      </c>
      <c r="E1330" s="109" t="s">
        <v>2508</v>
      </c>
      <c r="F1330" s="109" t="s">
        <v>1817</v>
      </c>
      <c r="G1330" s="109" t="s">
        <v>1509</v>
      </c>
      <c r="H1330" s="108" t="s">
        <v>1571</v>
      </c>
      <c r="I1330" s="108" t="s">
        <v>2856</v>
      </c>
      <c r="J1330" s="108" t="s">
        <v>2852</v>
      </c>
      <c r="K1330" s="108" t="s">
        <v>2859</v>
      </c>
      <c r="L1330" s="108">
        <v>11</v>
      </c>
      <c r="M1330" s="110" t="s">
        <v>2618</v>
      </c>
      <c r="N1330" s="109" t="s">
        <v>1729</v>
      </c>
      <c r="O1330" s="109" t="s">
        <v>519</v>
      </c>
      <c r="P1330" s="109" t="s">
        <v>1514</v>
      </c>
      <c r="Q1330" s="111">
        <v>1</v>
      </c>
      <c r="R1330" s="111"/>
      <c r="S1330" s="111"/>
      <c r="T1330" s="109" t="s">
        <v>7</v>
      </c>
      <c r="U1330" s="108">
        <v>1</v>
      </c>
      <c r="V1330" s="109">
        <v>1990</v>
      </c>
      <c r="W1330" s="108">
        <f>IF(Table1[[#This Row],[ExpenditureDetails1]]=2010,1,(2010-Table1[[#This Row],[ExpenditureDetails1]]))</f>
        <v>20</v>
      </c>
      <c r="X1330" s="109">
        <v>0.3</v>
      </c>
      <c r="Y1330" s="174">
        <f>Table1[[#This Row],[ExpenditureDetails3]]*100000</f>
        <v>30000</v>
      </c>
      <c r="Z1330" s="174">
        <f>Table1[[#This Row],[ExpenditureDetails4]]/Table1[[#This Row],[Component detail 4]]</f>
        <v>30000</v>
      </c>
      <c r="AA1330" s="109">
        <v>1</v>
      </c>
      <c r="AB1330" s="109">
        <v>10</v>
      </c>
      <c r="AC1330" s="174">
        <f>IF(ISNUMBER([ExpenditureDetails4]),[ExpenditureDetails4]*HLOOKUP([ExpenditureDetails1],'Currency Conversion'!$A$6:$BE$45,19,FALSE),"No Data")</f>
        <v>116647.29381387621</v>
      </c>
      <c r="AD1330" s="174">
        <f>Table1[[#This Row],[Calculations1]]/exchange_rate_2010</f>
        <v>2551.0163385324281</v>
      </c>
      <c r="AE13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11664.72938138762</v>
      </c>
      <c r="AF1330" s="174">
        <f>Table1[[#This Row],[Calculations3]]/exchange_rate_2010</f>
        <v>255.10163385324279</v>
      </c>
      <c r="AG1330" s="110"/>
      <c r="AH1330" s="53"/>
      <c r="BD1330" s="36"/>
      <c r="BE1330" s="36"/>
      <c r="BF1330" s="36"/>
      <c r="BG1330" s="36"/>
      <c r="BH1330" s="36"/>
      <c r="BI1330" s="36"/>
      <c r="BJ1330" s="36"/>
      <c r="BK1330" s="48"/>
      <c r="BL1330" s="36"/>
      <c r="BM1330" s="36"/>
      <c r="BN1330" s="36"/>
      <c r="BO1330" s="36"/>
      <c r="BP1330" s="36"/>
      <c r="BQ1330" s="36"/>
      <c r="BR1330" s="36"/>
    </row>
    <row r="1331" spans="2:70" ht="15" customHeight="1">
      <c r="B1331" s="48">
        <v>1526</v>
      </c>
      <c r="C1331" s="113" t="s">
        <v>1703</v>
      </c>
      <c r="D1331" s="108">
        <v>540</v>
      </c>
      <c r="E1331" s="109" t="s">
        <v>2508</v>
      </c>
      <c r="F1331" s="109" t="s">
        <v>1817</v>
      </c>
      <c r="G1331" s="109" t="s">
        <v>1509</v>
      </c>
      <c r="H1331" s="108" t="s">
        <v>1571</v>
      </c>
      <c r="I1331" s="108" t="s">
        <v>2856</v>
      </c>
      <c r="J1331" s="108" t="s">
        <v>2852</v>
      </c>
      <c r="K1331" s="108" t="s">
        <v>2859</v>
      </c>
      <c r="L1331" s="108">
        <v>11</v>
      </c>
      <c r="M1331" s="110" t="s">
        <v>2618</v>
      </c>
      <c r="N1331" s="109" t="s">
        <v>1729</v>
      </c>
      <c r="O1331" s="109" t="s">
        <v>519</v>
      </c>
      <c r="P1331" s="109" t="s">
        <v>1515</v>
      </c>
      <c r="Q1331" s="111">
        <v>1</v>
      </c>
      <c r="R1331" s="111"/>
      <c r="S1331" s="111"/>
      <c r="T1331" s="109" t="s">
        <v>7</v>
      </c>
      <c r="U1331" s="108">
        <v>1</v>
      </c>
      <c r="V1331" s="109">
        <v>1999</v>
      </c>
      <c r="W1331" s="108">
        <f>IF(Table1[[#This Row],[ExpenditureDetails1]]=2010,1,(2010-Table1[[#This Row],[ExpenditureDetails1]]))</f>
        <v>11</v>
      </c>
      <c r="X1331" s="109">
        <v>0.3</v>
      </c>
      <c r="Y1331" s="174">
        <f>Table1[[#This Row],[ExpenditureDetails3]]*100000</f>
        <v>30000</v>
      </c>
      <c r="Z1331" s="174">
        <f>Table1[[#This Row],[ExpenditureDetails4]]/Table1[[#This Row],[Component detail 4]]</f>
        <v>30000</v>
      </c>
      <c r="AA1331" s="109">
        <v>1</v>
      </c>
      <c r="AB1331" s="109">
        <v>10</v>
      </c>
      <c r="AC1331" s="174">
        <f>IF(ISNUMBER([ExpenditureDetails4]),[ExpenditureDetails4]*HLOOKUP([ExpenditureDetails1],'Currency Conversion'!$A$6:$BE$45,19,FALSE),"No Data")</f>
        <v>52204.396538134381</v>
      </c>
      <c r="AD1331" s="174">
        <f>Table1[[#This Row],[Calculations1]]/exchange_rate_2010</f>
        <v>1141.6833100689071</v>
      </c>
      <c r="AE13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1331" s="174">
        <f>Table1[[#This Row],[Calculations3]]/exchange_rate_2010</f>
        <v>114.1683310068907</v>
      </c>
      <c r="AG1331" s="110"/>
      <c r="AH1331" s="53"/>
      <c r="BD1331" s="36"/>
      <c r="BE1331" s="36"/>
      <c r="BF1331" s="36"/>
      <c r="BG1331" s="36"/>
      <c r="BH1331" s="36"/>
      <c r="BI1331" s="36"/>
      <c r="BJ1331" s="36"/>
      <c r="BK1331" s="48"/>
      <c r="BL1331" s="36"/>
      <c r="BM1331" s="36"/>
      <c r="BN1331" s="36"/>
      <c r="BO1331" s="36"/>
      <c r="BP1331" s="36"/>
      <c r="BQ1331" s="36"/>
      <c r="BR1331" s="36"/>
    </row>
    <row r="1332" spans="2:70" ht="15" customHeight="1">
      <c r="B1332" s="48">
        <v>1527</v>
      </c>
      <c r="C1332" s="113" t="s">
        <v>1703</v>
      </c>
      <c r="D1332" s="108">
        <v>540</v>
      </c>
      <c r="E1332" s="109" t="s">
        <v>2508</v>
      </c>
      <c r="F1332" s="109" t="s">
        <v>1817</v>
      </c>
      <c r="G1332" s="109" t="s">
        <v>1509</v>
      </c>
      <c r="H1332" s="108" t="s">
        <v>1571</v>
      </c>
      <c r="I1332" s="108" t="s">
        <v>2856</v>
      </c>
      <c r="J1332" s="108" t="s">
        <v>2852</v>
      </c>
      <c r="K1332" s="108" t="s">
        <v>2859</v>
      </c>
      <c r="L1332" s="108">
        <v>11</v>
      </c>
      <c r="M1332" s="110" t="s">
        <v>2618</v>
      </c>
      <c r="N1332" s="111" t="s">
        <v>1729</v>
      </c>
      <c r="O1332" s="111" t="s">
        <v>1718</v>
      </c>
      <c r="P1332" s="111" t="s">
        <v>1574</v>
      </c>
      <c r="Q1332" s="111">
        <v>13</v>
      </c>
      <c r="R1332" s="111"/>
      <c r="S1332" s="111"/>
      <c r="T1332" s="109" t="s">
        <v>7</v>
      </c>
      <c r="U1332" s="108">
        <v>1</v>
      </c>
      <c r="V1332" s="109">
        <v>2004</v>
      </c>
      <c r="W1332" s="108">
        <f>IF(Table1[[#This Row],[ExpenditureDetails1]]=2010,1,(2010-Table1[[#This Row],[ExpenditureDetails1]]))</f>
        <v>6</v>
      </c>
      <c r="X1332" s="109">
        <v>0.01</v>
      </c>
      <c r="Y1332" s="174">
        <f>Table1[[#This Row],[ExpenditureDetails3]]*100000</f>
        <v>1000</v>
      </c>
      <c r="Z1332" s="174">
        <f>Table1[[#This Row],[ExpenditureDetails4]]/Table1[[#This Row],[Component detail 4]]</f>
        <v>76.92307692307692</v>
      </c>
      <c r="AA1332" s="109">
        <v>1</v>
      </c>
      <c r="AB1332" s="109">
        <v>10</v>
      </c>
      <c r="AC1332" s="174">
        <f>IF(ISNUMBER([ExpenditureDetails4]),[ExpenditureDetails4]*HLOOKUP([ExpenditureDetails1],'Currency Conversion'!$A$6:$BE$45,19,FALSE),"No Data")</f>
        <v>1462.2763295229556</v>
      </c>
      <c r="AD1332" s="174">
        <f>Table1[[#This Row],[Calculations1]]/exchange_rate_2010</f>
        <v>31.979231460048993</v>
      </c>
      <c r="AE13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146.22763295229555</v>
      </c>
      <c r="AF1332" s="174">
        <f>Table1[[#This Row],[Calculations3]]/exchange_rate_2010</f>
        <v>3.1979231460048991</v>
      </c>
      <c r="AG1332" s="110"/>
      <c r="AH1332" s="53"/>
      <c r="BD1332" s="36"/>
      <c r="BE1332" s="36"/>
      <c r="BF1332" s="36"/>
      <c r="BG1332" s="36"/>
      <c r="BH1332" s="36"/>
      <c r="BI1332" s="36"/>
      <c r="BJ1332" s="36"/>
      <c r="BK1332" s="48"/>
      <c r="BL1332" s="36"/>
      <c r="BM1332" s="36"/>
      <c r="BN1332" s="36"/>
      <c r="BO1332" s="36"/>
      <c r="BP1332" s="36"/>
      <c r="BQ1332" s="36"/>
      <c r="BR1332" s="36"/>
    </row>
    <row r="1333" spans="2:70" ht="15" customHeight="1">
      <c r="B1333" s="48">
        <v>1528</v>
      </c>
      <c r="C1333" s="113" t="s">
        <v>1703</v>
      </c>
      <c r="D1333" s="108">
        <v>540</v>
      </c>
      <c r="E1333" s="109" t="s">
        <v>2508</v>
      </c>
      <c r="F1333" s="109" t="s">
        <v>1817</v>
      </c>
      <c r="G1333" s="109" t="s">
        <v>1509</v>
      </c>
      <c r="H1333" s="108" t="s">
        <v>1571</v>
      </c>
      <c r="I1333" s="108" t="s">
        <v>2856</v>
      </c>
      <c r="J1333" s="108" t="s">
        <v>2852</v>
      </c>
      <c r="K1333" s="108" t="s">
        <v>2859</v>
      </c>
      <c r="L1333" s="108">
        <v>11</v>
      </c>
      <c r="M1333" s="110" t="s">
        <v>2618</v>
      </c>
      <c r="N1333" s="111" t="s">
        <v>2472</v>
      </c>
      <c r="O1333" s="111"/>
      <c r="P1333" s="111" t="s">
        <v>1575</v>
      </c>
      <c r="Q1333" s="111">
        <v>1</v>
      </c>
      <c r="R1333" s="111"/>
      <c r="S1333" s="111"/>
      <c r="T1333" s="109" t="s">
        <v>24</v>
      </c>
      <c r="U1333" s="108">
        <v>4</v>
      </c>
      <c r="V1333" s="109">
        <v>2008</v>
      </c>
      <c r="W1333" s="108">
        <f>IF(Table1[[#This Row],[ExpenditureDetails1]]=2010,1,(2010-Table1[[#This Row],[ExpenditureDetails1]]))</f>
        <v>2</v>
      </c>
      <c r="X1333" s="109">
        <v>0.08</v>
      </c>
      <c r="Y1333" s="174">
        <f>Table1[[#This Row],[ExpenditureDetails3]]*100000</f>
        <v>8000</v>
      </c>
      <c r="Z1333" s="174">
        <f>Table1[[#This Row],[ExpenditureDetails4]]/Table1[[#This Row],[Component detail 4]]</f>
        <v>8000</v>
      </c>
      <c r="AA1333" s="109">
        <v>1</v>
      </c>
      <c r="AB1333" s="109">
        <v>10</v>
      </c>
      <c r="AC1333" s="174">
        <f>IF(ISNUMBER([ExpenditureDetails4]),[ExpenditureDetails4]*HLOOKUP([ExpenditureDetails1],'Currency Conversion'!$A$6:$BE$45,19,FALSE),"No Data")</f>
        <v>9179.2246648352902</v>
      </c>
      <c r="AD1333" s="174">
        <f>Table1[[#This Row],[Calculations1]]/exchange_rate_2010</f>
        <v>200.74492368779752</v>
      </c>
      <c r="AE13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1333" s="174">
        <f>Table1[[#This Row],[Calculations3]]/exchange_rate_2010</f>
        <v>200.74492368779752</v>
      </c>
      <c r="AG1333" s="110"/>
      <c r="AH1333" s="53"/>
      <c r="BD1333" s="36"/>
      <c r="BE1333" s="36"/>
      <c r="BF1333" s="36"/>
      <c r="BG1333" s="36"/>
      <c r="BH1333" s="36"/>
      <c r="BI1333" s="36"/>
      <c r="BJ1333" s="36"/>
      <c r="BK1333" s="48"/>
      <c r="BL1333" s="36"/>
      <c r="BM1333" s="36"/>
      <c r="BN1333" s="36"/>
      <c r="BO1333" s="36"/>
      <c r="BP1333" s="36"/>
      <c r="BQ1333" s="36"/>
      <c r="BR1333" s="36"/>
    </row>
    <row r="1334" spans="2:70" ht="15" customHeight="1">
      <c r="B1334" s="48">
        <v>1529</v>
      </c>
      <c r="C1334" s="113" t="s">
        <v>1703</v>
      </c>
      <c r="D1334" s="108">
        <v>540</v>
      </c>
      <c r="E1334" s="109" t="s">
        <v>2508</v>
      </c>
      <c r="F1334" s="109" t="s">
        <v>1817</v>
      </c>
      <c r="G1334" s="109" t="s">
        <v>1509</v>
      </c>
      <c r="H1334" s="108" t="s">
        <v>1571</v>
      </c>
      <c r="I1334" s="108" t="s">
        <v>2856</v>
      </c>
      <c r="J1334" s="108" t="s">
        <v>2852</v>
      </c>
      <c r="K1334" s="108" t="s">
        <v>2859</v>
      </c>
      <c r="L1334" s="108">
        <v>11</v>
      </c>
      <c r="M1334" s="110" t="s">
        <v>2618</v>
      </c>
      <c r="N1334" s="111" t="s">
        <v>1721</v>
      </c>
      <c r="O1334" s="111"/>
      <c r="P1334" s="111" t="s">
        <v>76</v>
      </c>
      <c r="Q1334" s="111">
        <v>1</v>
      </c>
      <c r="R1334" s="111"/>
      <c r="S1334" s="111"/>
      <c r="T1334" s="109" t="s">
        <v>24</v>
      </c>
      <c r="U1334" s="108">
        <v>4</v>
      </c>
      <c r="V1334" s="109">
        <v>2005</v>
      </c>
      <c r="W1334" s="108">
        <f>IF(Table1[[#This Row],[ExpenditureDetails1]]=2010,1,(2010-Table1[[#This Row],[ExpenditureDetails1]]))</f>
        <v>5</v>
      </c>
      <c r="X1334" s="109">
        <v>0.4</v>
      </c>
      <c r="Y1334" s="174">
        <f>Table1[[#This Row],[ExpenditureDetails3]]*100000</f>
        <v>40000</v>
      </c>
      <c r="Z1334" s="174">
        <f>Table1[[#This Row],[ExpenditureDetails4]]/Table1[[#This Row],[Component detail 4]]</f>
        <v>40000</v>
      </c>
      <c r="AA1334" s="109">
        <v>1</v>
      </c>
      <c r="AB1334" s="109">
        <v>10</v>
      </c>
      <c r="AC1334" s="174">
        <f>IF(ISNUMBER([ExpenditureDetails4]),[ExpenditureDetails4]*HLOOKUP([ExpenditureDetails1],'Currency Conversion'!$A$6:$BE$45,19,FALSE),"No Data")</f>
        <v>53808.540294254803</v>
      </c>
      <c r="AD1334" s="174">
        <f>Table1[[#This Row],[Calculations1]]/exchange_rate_2010</f>
        <v>1176.7651092038918</v>
      </c>
      <c r="AE13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53808.540294254803</v>
      </c>
      <c r="AF1334" s="174">
        <f>Table1[[#This Row],[Calculations3]]/exchange_rate_2010</f>
        <v>1176.7651092038918</v>
      </c>
      <c r="AG1334" s="110"/>
      <c r="AH1334" s="53"/>
      <c r="BD1334" s="36"/>
      <c r="BE1334" s="36"/>
      <c r="BF1334" s="36"/>
      <c r="BG1334" s="36"/>
      <c r="BH1334" s="36"/>
      <c r="BI1334" s="36"/>
      <c r="BJ1334" s="36"/>
      <c r="BK1334" s="48"/>
      <c r="BL1334" s="36"/>
      <c r="BM1334" s="36"/>
      <c r="BN1334" s="36"/>
      <c r="BO1334" s="36"/>
      <c r="BP1334" s="36"/>
      <c r="BQ1334" s="36"/>
      <c r="BR1334" s="36"/>
    </row>
    <row r="1335" spans="2:70" ht="15" customHeight="1">
      <c r="B1335" s="48">
        <v>1530</v>
      </c>
      <c r="C1335" s="113" t="s">
        <v>1703</v>
      </c>
      <c r="D1335" s="108">
        <v>2100</v>
      </c>
      <c r="E1335" s="109" t="s">
        <v>2508</v>
      </c>
      <c r="F1335" s="109" t="s">
        <v>1818</v>
      </c>
      <c r="G1335" s="109" t="s">
        <v>2510</v>
      </c>
      <c r="H1335" s="108" t="s">
        <v>1161</v>
      </c>
      <c r="I1335" s="108" t="s">
        <v>2856</v>
      </c>
      <c r="J1335" s="108" t="s">
        <v>2852</v>
      </c>
      <c r="K1335" s="108" t="s">
        <v>2859</v>
      </c>
      <c r="L1335" s="108">
        <v>11</v>
      </c>
      <c r="M1335" s="110" t="s">
        <v>2617</v>
      </c>
      <c r="N1335" s="111" t="s">
        <v>20</v>
      </c>
      <c r="O1335" s="111" t="s">
        <v>2486</v>
      </c>
      <c r="P1335" s="111" t="s">
        <v>1166</v>
      </c>
      <c r="Q1335" s="111">
        <v>1</v>
      </c>
      <c r="R1335" s="109">
        <v>2500</v>
      </c>
      <c r="S1335" s="109"/>
      <c r="T1335" s="109" t="s">
        <v>7</v>
      </c>
      <c r="U1335" s="108">
        <v>1</v>
      </c>
      <c r="V1335" s="109">
        <v>2010</v>
      </c>
      <c r="W1335" s="108">
        <f>IF(Table1[[#This Row],[ExpenditureDetails1]]=2010,1,(2010-Table1[[#This Row],[ExpenditureDetails1]]))</f>
        <v>1</v>
      </c>
      <c r="X1335" s="109">
        <v>3</v>
      </c>
      <c r="Y1335" s="174">
        <f>Table1[[#This Row],[ExpenditureDetails3]]*100000</f>
        <v>300000</v>
      </c>
      <c r="Z1335" s="174">
        <f>Table1[[#This Row],[ExpenditureDetails4]]/Table1[[#This Row],[Component detail 4]]</f>
        <v>300000</v>
      </c>
      <c r="AA1335" s="109">
        <v>1</v>
      </c>
      <c r="AB1335" s="109">
        <v>10</v>
      </c>
      <c r="AC1335" s="174">
        <f>IF(ISNUMBER([ExpenditureDetails4]),[ExpenditureDetails4]*HLOOKUP([ExpenditureDetails1],'Currency Conversion'!$A$6:$BE$45,19,FALSE),"No Data")</f>
        <v>300000</v>
      </c>
      <c r="AD1335" s="174">
        <f>Table1[[#This Row],[Calculations1]]/exchange_rate_2010</f>
        <v>6560.8457473591961</v>
      </c>
      <c r="AE13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30000</v>
      </c>
      <c r="AF1335" s="174">
        <f>Table1[[#This Row],[Calculations3]]/exchange_rate_2010</f>
        <v>656.08457473591966</v>
      </c>
      <c r="AG1335" s="110"/>
      <c r="AH1335" s="53"/>
      <c r="BD1335" s="36"/>
      <c r="BE1335" s="36"/>
      <c r="BF1335" s="36"/>
      <c r="BG1335" s="36"/>
      <c r="BH1335" s="36"/>
      <c r="BI1335" s="36"/>
      <c r="BJ1335" s="36"/>
      <c r="BK1335" s="48"/>
      <c r="BL1335" s="36"/>
      <c r="BM1335" s="36"/>
      <c r="BN1335" s="36"/>
      <c r="BO1335" s="36"/>
      <c r="BP1335" s="36"/>
      <c r="BQ1335" s="36"/>
      <c r="BR1335" s="36"/>
    </row>
    <row r="1336" spans="2:70" ht="15" customHeight="1">
      <c r="B1336" s="48">
        <v>1531</v>
      </c>
      <c r="C1336" s="113" t="s">
        <v>1703</v>
      </c>
      <c r="D1336" s="108">
        <v>2100</v>
      </c>
      <c r="E1336" s="109" t="s">
        <v>2508</v>
      </c>
      <c r="F1336" s="109" t="s">
        <v>1818</v>
      </c>
      <c r="G1336" s="109" t="s">
        <v>2510</v>
      </c>
      <c r="H1336" s="108" t="s">
        <v>1161</v>
      </c>
      <c r="I1336" s="108" t="s">
        <v>2856</v>
      </c>
      <c r="J1336" s="108" t="s">
        <v>2852</v>
      </c>
      <c r="K1336" s="108" t="s">
        <v>2859</v>
      </c>
      <c r="L1336" s="108">
        <v>11</v>
      </c>
      <c r="M1336" s="110" t="s">
        <v>2617</v>
      </c>
      <c r="N1336" s="109" t="s">
        <v>1720</v>
      </c>
      <c r="O1336" s="111"/>
      <c r="P1336" s="111" t="s">
        <v>533</v>
      </c>
      <c r="Q1336" s="111">
        <v>1</v>
      </c>
      <c r="R1336" s="109"/>
      <c r="S1336" s="109"/>
      <c r="T1336" s="109" t="s">
        <v>31</v>
      </c>
      <c r="U1336" s="108">
        <v>3</v>
      </c>
      <c r="V1336" s="109">
        <v>2008</v>
      </c>
      <c r="W1336" s="108"/>
      <c r="X1336" s="109">
        <v>9.5299999999999996E-2</v>
      </c>
      <c r="Y1336" s="174">
        <f>Table1[[#This Row],[ExpenditureDetails3]]*100000</f>
        <v>9530</v>
      </c>
      <c r="Z1336" s="174">
        <f>Table1[[#This Row],[ExpenditureDetails4]]/Table1[[#This Row],[Component detail 4]]</f>
        <v>9530</v>
      </c>
      <c r="AA1336" s="109">
        <v>1</v>
      </c>
      <c r="AB1336" s="109"/>
      <c r="AC1336" s="174">
        <f>IF(ISNUMBER([ExpenditureDetails4]),[ExpenditureDetails4]*HLOOKUP([ExpenditureDetails1],'Currency Conversion'!$A$6:$BE$45,19,FALSE),"No Data")</f>
        <v>10934.751381985039</v>
      </c>
      <c r="AD1336" s="174">
        <f>Table1[[#This Row],[Calculations1]]/exchange_rate_2010</f>
        <v>239.13739034308878</v>
      </c>
      <c r="AE13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1336" s="174">
        <f>Table1[[#This Row],[Calculations3]]/exchange_rate_2010</f>
        <v>239.13739034308878</v>
      </c>
      <c r="AG1336" s="110"/>
      <c r="AH1336" s="53"/>
      <c r="BD1336" s="36"/>
      <c r="BE1336" s="36"/>
      <c r="BF1336" s="36"/>
      <c r="BG1336" s="36"/>
      <c r="BH1336" s="36"/>
      <c r="BI1336" s="36"/>
      <c r="BJ1336" s="36"/>
      <c r="BK1336" s="48"/>
      <c r="BL1336" s="36"/>
      <c r="BM1336" s="36"/>
      <c r="BN1336" s="36"/>
      <c r="BO1336" s="36"/>
      <c r="BP1336" s="36"/>
      <c r="BQ1336" s="36"/>
      <c r="BR1336" s="36"/>
    </row>
    <row r="1337" spans="2:70" ht="15" customHeight="1">
      <c r="B1337" s="48">
        <v>1533</v>
      </c>
      <c r="C1337" s="113" t="s">
        <v>1703</v>
      </c>
      <c r="D1337" s="108">
        <v>2100</v>
      </c>
      <c r="E1337" s="109" t="s">
        <v>2508</v>
      </c>
      <c r="F1337" s="109" t="s">
        <v>1818</v>
      </c>
      <c r="G1337" s="109" t="s">
        <v>2510</v>
      </c>
      <c r="H1337" s="108" t="s">
        <v>1161</v>
      </c>
      <c r="I1337" s="108" t="s">
        <v>2856</v>
      </c>
      <c r="J1337" s="108" t="s">
        <v>2852</v>
      </c>
      <c r="K1337" s="108" t="s">
        <v>2859</v>
      </c>
      <c r="L1337" s="108">
        <v>11</v>
      </c>
      <c r="M1337" s="110" t="s">
        <v>2617</v>
      </c>
      <c r="N1337" s="111"/>
      <c r="O1337" s="111"/>
      <c r="P1337" s="111" t="s">
        <v>1167</v>
      </c>
      <c r="Q1337" s="111">
        <v>1</v>
      </c>
      <c r="R1337" s="109"/>
      <c r="S1337" s="109"/>
      <c r="T1337" s="109" t="s">
        <v>31</v>
      </c>
      <c r="U1337" s="108">
        <v>3</v>
      </c>
      <c r="V1337" s="109">
        <v>2008</v>
      </c>
      <c r="W1337" s="108"/>
      <c r="X1337" s="109">
        <v>0.44</v>
      </c>
      <c r="Y1337" s="174">
        <f>Table1[[#This Row],[ExpenditureDetails3]]*100000</f>
        <v>44000</v>
      </c>
      <c r="Z1337" s="174">
        <f>Table1[[#This Row],[ExpenditureDetails4]]/Table1[[#This Row],[Component detail 4]]</f>
        <v>44000</v>
      </c>
      <c r="AA1337" s="109">
        <v>1</v>
      </c>
      <c r="AB1337" s="109"/>
      <c r="AC1337" s="174">
        <f>IF(ISNUMBER([ExpenditureDetails4]),[ExpenditureDetails4]*HLOOKUP([ExpenditureDetails1],'Currency Conversion'!$A$6:$BE$45,19,FALSE),"No Data")</f>
        <v>50485.735656594101</v>
      </c>
      <c r="AD1337" s="174">
        <f>Table1[[#This Row],[Calculations1]]/exchange_rate_2010</f>
        <v>1104.0970802828865</v>
      </c>
      <c r="AE13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50485.735656594101</v>
      </c>
      <c r="AF1337" s="174">
        <f>Table1[[#This Row],[Calculations3]]/exchange_rate_2010</f>
        <v>1104.0970802828865</v>
      </c>
      <c r="AG1337" s="110"/>
      <c r="AH1337" s="53"/>
      <c r="BD1337" s="36"/>
      <c r="BE1337" s="36"/>
      <c r="BF1337" s="36"/>
      <c r="BG1337" s="36"/>
      <c r="BH1337" s="36"/>
      <c r="BI1337" s="36"/>
      <c r="BJ1337" s="36"/>
      <c r="BK1337" s="48"/>
      <c r="BL1337" s="36"/>
      <c r="BM1337" s="36"/>
      <c r="BN1337" s="36"/>
      <c r="BO1337" s="36"/>
      <c r="BP1337" s="36"/>
      <c r="BQ1337" s="36"/>
      <c r="BR1337" s="36"/>
    </row>
    <row r="1338" spans="2:70" ht="15" customHeight="1">
      <c r="B1338" s="48">
        <v>1534</v>
      </c>
      <c r="C1338" s="113" t="s">
        <v>1703</v>
      </c>
      <c r="D1338" s="108">
        <v>2100</v>
      </c>
      <c r="E1338" s="109" t="s">
        <v>2508</v>
      </c>
      <c r="F1338" s="109" t="s">
        <v>1818</v>
      </c>
      <c r="G1338" s="109" t="s">
        <v>2510</v>
      </c>
      <c r="H1338" s="108" t="s">
        <v>1161</v>
      </c>
      <c r="I1338" s="108" t="s">
        <v>2856</v>
      </c>
      <c r="J1338" s="108" t="s">
        <v>2852</v>
      </c>
      <c r="K1338" s="108" t="s">
        <v>2859</v>
      </c>
      <c r="L1338" s="108">
        <v>11</v>
      </c>
      <c r="M1338" s="110" t="s">
        <v>2617</v>
      </c>
      <c r="N1338" s="111" t="s">
        <v>1729</v>
      </c>
      <c r="O1338" s="111" t="s">
        <v>210</v>
      </c>
      <c r="P1338" s="111" t="s">
        <v>1162</v>
      </c>
      <c r="Q1338" s="111">
        <v>1</v>
      </c>
      <c r="R1338" s="109"/>
      <c r="S1338" s="109"/>
      <c r="T1338" s="109" t="s">
        <v>24</v>
      </c>
      <c r="U1338" s="108">
        <v>4</v>
      </c>
      <c r="V1338" s="109">
        <v>2008</v>
      </c>
      <c r="W1338" s="108">
        <f>IF(Table1[[#This Row],[ExpenditureDetails1]]=2010,1,(2010-Table1[[#This Row],[ExpenditureDetails1]]))</f>
        <v>2</v>
      </c>
      <c r="X1338" s="109">
        <v>0.3</v>
      </c>
      <c r="Y1338" s="174">
        <f>Table1[[#This Row],[ExpenditureDetails3]]*100000</f>
        <v>30000</v>
      </c>
      <c r="Z1338" s="174">
        <f>Table1[[#This Row],[ExpenditureDetails4]]/Table1[[#This Row],[Component detail 4]]</f>
        <v>30000</v>
      </c>
      <c r="AA1338" s="109">
        <v>1</v>
      </c>
      <c r="AB1338" s="109">
        <v>10</v>
      </c>
      <c r="AC1338" s="174">
        <f>IF(ISNUMBER([ExpenditureDetails4]),[ExpenditureDetails4]*HLOOKUP([ExpenditureDetails1],'Currency Conversion'!$A$6:$BE$45,19,FALSE),"No Data")</f>
        <v>34422.092493132339</v>
      </c>
      <c r="AD1338" s="174">
        <f>Table1[[#This Row],[Calculations1]]/exchange_rate_2010</f>
        <v>752.79346382924075</v>
      </c>
      <c r="AE13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1338" s="174">
        <f>Table1[[#This Row],[Calculations3]]/exchange_rate_2010</f>
        <v>752.79346382924075</v>
      </c>
      <c r="AG1338" s="110"/>
      <c r="AH1338" s="53"/>
      <c r="BD1338" s="36"/>
      <c r="BE1338" s="36"/>
      <c r="BF1338" s="36"/>
      <c r="BG1338" s="36"/>
      <c r="BH1338" s="36"/>
      <c r="BI1338" s="36"/>
      <c r="BJ1338" s="36"/>
      <c r="BK1338" s="48"/>
      <c r="BL1338" s="36"/>
      <c r="BM1338" s="36"/>
      <c r="BN1338" s="36"/>
      <c r="BO1338" s="36"/>
      <c r="BP1338" s="36"/>
      <c r="BQ1338" s="36"/>
      <c r="BR1338" s="36"/>
    </row>
    <row r="1339" spans="2:70" ht="15" customHeight="1">
      <c r="B1339" s="48">
        <v>1535</v>
      </c>
      <c r="C1339" s="113" t="s">
        <v>1703</v>
      </c>
      <c r="D1339" s="108">
        <v>2100</v>
      </c>
      <c r="E1339" s="109" t="s">
        <v>2508</v>
      </c>
      <c r="F1339" s="109" t="s">
        <v>1818</v>
      </c>
      <c r="G1339" s="109" t="s">
        <v>2510</v>
      </c>
      <c r="H1339" s="108" t="s">
        <v>1161</v>
      </c>
      <c r="I1339" s="108" t="s">
        <v>2856</v>
      </c>
      <c r="J1339" s="108" t="s">
        <v>2852</v>
      </c>
      <c r="K1339" s="108" t="s">
        <v>2859</v>
      </c>
      <c r="L1339" s="108">
        <v>11</v>
      </c>
      <c r="M1339" s="110" t="s">
        <v>2617</v>
      </c>
      <c r="N1339" s="111" t="s">
        <v>1729</v>
      </c>
      <c r="O1339" s="111" t="s">
        <v>210</v>
      </c>
      <c r="P1339" s="111" t="s">
        <v>1163</v>
      </c>
      <c r="Q1339" s="111">
        <v>1</v>
      </c>
      <c r="R1339" s="109"/>
      <c r="S1339" s="109"/>
      <c r="T1339" s="109" t="s">
        <v>7</v>
      </c>
      <c r="U1339" s="108">
        <v>1</v>
      </c>
      <c r="V1339" s="109">
        <v>2002</v>
      </c>
      <c r="W1339" s="108">
        <f>IF(Table1[[#This Row],[ExpenditureDetails1]]=2010,1,(2010-Table1[[#This Row],[ExpenditureDetails1]]))</f>
        <v>8</v>
      </c>
      <c r="X1339" s="109">
        <v>0.2</v>
      </c>
      <c r="Y1339" s="174">
        <f>Table1[[#This Row],[ExpenditureDetails3]]*100000</f>
        <v>20000</v>
      </c>
      <c r="Z1339" s="174">
        <f>Table1[[#This Row],[ExpenditureDetails4]]/Table1[[#This Row],[Component detail 4]]</f>
        <v>20000</v>
      </c>
      <c r="AA1339" s="109">
        <v>1</v>
      </c>
      <c r="AB1339" s="109">
        <v>10</v>
      </c>
      <c r="AC1339" s="174">
        <f>IF(ISNUMBER([ExpenditureDetails4]),[ExpenditureDetails4]*HLOOKUP([ExpenditureDetails1],'Currency Conversion'!$A$6:$BE$45,19,FALSE),"No Data")</f>
        <v>31435.103842465949</v>
      </c>
      <c r="AD1339" s="174">
        <f>Table1[[#This Row],[Calculations1]]/exchange_rate_2010</f>
        <v>687.46955787545812</v>
      </c>
      <c r="AE13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3143.5103842465951</v>
      </c>
      <c r="AF1339" s="174">
        <f>Table1[[#This Row],[Calculations3]]/exchange_rate_2010</f>
        <v>68.746955787545815</v>
      </c>
      <c r="AG1339" s="110"/>
      <c r="AH1339" s="53"/>
      <c r="BD1339" s="36"/>
      <c r="BE1339" s="36"/>
      <c r="BF1339" s="36"/>
      <c r="BG1339" s="36"/>
      <c r="BH1339" s="36"/>
      <c r="BI1339" s="36"/>
      <c r="BJ1339" s="36"/>
      <c r="BK1339" s="48"/>
      <c r="BL1339" s="36"/>
      <c r="BM1339" s="36"/>
      <c r="BN1339" s="36"/>
      <c r="BO1339" s="36"/>
      <c r="BP1339" s="36"/>
      <c r="BQ1339" s="36"/>
      <c r="BR1339" s="36"/>
    </row>
    <row r="1340" spans="2:70" ht="15" customHeight="1">
      <c r="B1340" s="48">
        <v>1536</v>
      </c>
      <c r="C1340" s="113" t="s">
        <v>1703</v>
      </c>
      <c r="D1340" s="108">
        <v>2100</v>
      </c>
      <c r="E1340" s="109" t="s">
        <v>2508</v>
      </c>
      <c r="F1340" s="109" t="s">
        <v>1818</v>
      </c>
      <c r="G1340" s="109" t="s">
        <v>2510</v>
      </c>
      <c r="H1340" s="108" t="s">
        <v>1161</v>
      </c>
      <c r="I1340" s="108" t="s">
        <v>2856</v>
      </c>
      <c r="J1340" s="108" t="s">
        <v>2852</v>
      </c>
      <c r="K1340" s="108" t="s">
        <v>2859</v>
      </c>
      <c r="L1340" s="108">
        <v>11</v>
      </c>
      <c r="M1340" s="110" t="s">
        <v>2617</v>
      </c>
      <c r="N1340" s="111" t="s">
        <v>2554</v>
      </c>
      <c r="O1340" s="111"/>
      <c r="P1340" s="111"/>
      <c r="Q1340" s="111">
        <v>1</v>
      </c>
      <c r="R1340" s="109"/>
      <c r="S1340" s="109"/>
      <c r="T1340" s="109" t="s">
        <v>7</v>
      </c>
      <c r="U1340" s="108">
        <v>1</v>
      </c>
      <c r="V1340" s="109">
        <v>2007</v>
      </c>
      <c r="W1340" s="108">
        <f>IF(Table1[[#This Row],[ExpenditureDetails1]]=2010,1,(2010-Table1[[#This Row],[ExpenditureDetails1]]))</f>
        <v>3</v>
      </c>
      <c r="X1340" s="109">
        <v>10</v>
      </c>
      <c r="Y1340" s="174">
        <f>Table1[[#This Row],[ExpenditureDetails3]]*100000</f>
        <v>1000000</v>
      </c>
      <c r="Z1340" s="174">
        <f>Table1[[#This Row],[ExpenditureDetails4]]/Table1[[#This Row],[Component detail 4]]</f>
        <v>1000000</v>
      </c>
      <c r="AA1340" s="109">
        <v>1</v>
      </c>
      <c r="AB1340" s="109">
        <v>10</v>
      </c>
      <c r="AC1340" s="174">
        <f>IF(ISNUMBER([ExpenditureDetails4]),[ExpenditureDetails4]*HLOOKUP([ExpenditureDetails1],'Currency Conversion'!$A$6:$BE$45,19,FALSE),"No Data")</f>
        <v>1213408.2292359616</v>
      </c>
      <c r="AD1340" s="174">
        <f>Table1[[#This Row],[Calculations1]]/exchange_rate_2010</f>
        <v>26536.614068644703</v>
      </c>
      <c r="AE13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121340.82292359616</v>
      </c>
      <c r="AF1340" s="174">
        <f>Table1[[#This Row],[Calculations3]]/exchange_rate_2010</f>
        <v>2653.6614068644703</v>
      </c>
      <c r="AG1340" s="110"/>
      <c r="AH1340" s="53"/>
      <c r="BD1340" s="36"/>
      <c r="BE1340" s="36"/>
      <c r="BF1340" s="36"/>
      <c r="BG1340" s="36"/>
      <c r="BH1340" s="36"/>
      <c r="BI1340" s="36"/>
      <c r="BJ1340" s="36"/>
      <c r="BK1340" s="48"/>
      <c r="BL1340" s="36"/>
      <c r="BM1340" s="36"/>
      <c r="BN1340" s="36"/>
      <c r="BO1340" s="36"/>
      <c r="BP1340" s="36"/>
      <c r="BQ1340" s="36"/>
      <c r="BR1340" s="36"/>
    </row>
    <row r="1341" spans="2:70" ht="15" customHeight="1">
      <c r="B1341" s="48">
        <v>1537</v>
      </c>
      <c r="C1341" s="48" t="s">
        <v>1703</v>
      </c>
      <c r="D1341" s="108">
        <v>2100</v>
      </c>
      <c r="E1341" s="109" t="s">
        <v>2508</v>
      </c>
      <c r="F1341" s="109" t="s">
        <v>1818</v>
      </c>
      <c r="G1341" s="109" t="s">
        <v>2510</v>
      </c>
      <c r="H1341" s="108" t="s">
        <v>1161</v>
      </c>
      <c r="I1341" s="108" t="s">
        <v>2856</v>
      </c>
      <c r="J1341" s="108" t="s">
        <v>2852</v>
      </c>
      <c r="K1341" s="108" t="s">
        <v>2859</v>
      </c>
      <c r="L1341" s="108">
        <v>11</v>
      </c>
      <c r="M1341" s="110" t="s">
        <v>2617</v>
      </c>
      <c r="N1341" s="109" t="s">
        <v>1712</v>
      </c>
      <c r="O1341" s="111"/>
      <c r="P1341" s="111" t="s">
        <v>1164</v>
      </c>
      <c r="Q1341" s="111">
        <v>1</v>
      </c>
      <c r="R1341" s="109">
        <v>2</v>
      </c>
      <c r="S1341" s="109"/>
      <c r="T1341" s="109" t="s">
        <v>7</v>
      </c>
      <c r="U1341" s="108">
        <v>1</v>
      </c>
      <c r="V1341" s="109">
        <v>2007</v>
      </c>
      <c r="W1341" s="108">
        <f>IF(Table1[[#This Row],[ExpenditureDetails1]]=2010,1,(2010-Table1[[#This Row],[ExpenditureDetails1]]))</f>
        <v>3</v>
      </c>
      <c r="X1341" s="109">
        <v>0.35</v>
      </c>
      <c r="Y1341" s="174">
        <f>Table1[[#This Row],[ExpenditureDetails3]]*100000</f>
        <v>35000</v>
      </c>
      <c r="Z1341" s="174">
        <f>Table1[[#This Row],[ExpenditureDetails4]]/Table1[[#This Row],[Component detail 4]]</f>
        <v>35000</v>
      </c>
      <c r="AA1341" s="109">
        <v>2</v>
      </c>
      <c r="AB1341" s="109">
        <v>10</v>
      </c>
      <c r="AC1341" s="174">
        <f>IF(ISNUMBER([ExpenditureDetails4]),[ExpenditureDetails4]*HLOOKUP([ExpenditureDetails1],'Currency Conversion'!$A$6:$BE$45,19,FALSE),"No Data")</f>
        <v>42469.288023258654</v>
      </c>
      <c r="AD1341" s="174">
        <f>Table1[[#This Row],[Calculations1]]/exchange_rate_2010</f>
        <v>928.7814924025646</v>
      </c>
      <c r="AE13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4246.928802325865</v>
      </c>
      <c r="AF1341" s="174">
        <f>Table1[[#This Row],[Calculations3]]/exchange_rate_2010</f>
        <v>92.878149240256448</v>
      </c>
      <c r="AG1341" s="110"/>
      <c r="AH1341" s="53"/>
      <c r="BD1341" s="36"/>
      <c r="BE1341" s="36"/>
      <c r="BF1341" s="36"/>
      <c r="BG1341" s="36"/>
      <c r="BH1341" s="36"/>
      <c r="BI1341" s="36"/>
      <c r="BJ1341" s="36"/>
      <c r="BK1341" s="48"/>
      <c r="BL1341" s="36"/>
      <c r="BM1341" s="36"/>
      <c r="BN1341" s="36"/>
      <c r="BO1341" s="36"/>
      <c r="BP1341" s="36"/>
      <c r="BQ1341" s="36"/>
      <c r="BR1341" s="36"/>
    </row>
    <row r="1342" spans="2:70" ht="15" customHeight="1">
      <c r="B1342" s="48">
        <v>1538</v>
      </c>
      <c r="C1342" s="113" t="s">
        <v>1703</v>
      </c>
      <c r="D1342" s="108">
        <v>2100</v>
      </c>
      <c r="E1342" s="109" t="s">
        <v>2508</v>
      </c>
      <c r="F1342" s="109" t="s">
        <v>1818</v>
      </c>
      <c r="G1342" s="109" t="s">
        <v>2510</v>
      </c>
      <c r="H1342" s="108" t="s">
        <v>1161</v>
      </c>
      <c r="I1342" s="108" t="s">
        <v>2856</v>
      </c>
      <c r="J1342" s="108" t="s">
        <v>2852</v>
      </c>
      <c r="K1342" s="108" t="s">
        <v>2859</v>
      </c>
      <c r="L1342" s="108">
        <v>11</v>
      </c>
      <c r="M1342" s="110" t="s">
        <v>2617</v>
      </c>
      <c r="N1342" s="111" t="s">
        <v>1729</v>
      </c>
      <c r="O1342" s="111" t="s">
        <v>1718</v>
      </c>
      <c r="P1342" s="111" t="s">
        <v>1165</v>
      </c>
      <c r="Q1342" s="109">
        <v>34</v>
      </c>
      <c r="R1342" s="109"/>
      <c r="S1342" s="109"/>
      <c r="T1342" s="109" t="s">
        <v>7</v>
      </c>
      <c r="U1342" s="108">
        <v>1</v>
      </c>
      <c r="V1342" s="109">
        <v>2010</v>
      </c>
      <c r="W1342" s="108">
        <f>IF(Table1[[#This Row],[ExpenditureDetails1]]=2010,1,(2010-Table1[[#This Row],[ExpenditureDetails1]]))</f>
        <v>1</v>
      </c>
      <c r="X1342" s="109">
        <v>1.36</v>
      </c>
      <c r="Y1342" s="174">
        <f>Table1[[#This Row],[ExpenditureDetails3]]*100000</f>
        <v>136000</v>
      </c>
      <c r="Z1342" s="174">
        <f>Table1[[#This Row],[ExpenditureDetails4]]/Table1[[#This Row],[Component detail 4]]</f>
        <v>4000</v>
      </c>
      <c r="AA1342" s="109">
        <v>1</v>
      </c>
      <c r="AB1342" s="109">
        <v>10</v>
      </c>
      <c r="AC1342" s="174">
        <f>IF(ISNUMBER([ExpenditureDetails4]),[ExpenditureDetails4]*HLOOKUP([ExpenditureDetails1],'Currency Conversion'!$A$6:$BE$45,19,FALSE),"No Data")</f>
        <v>136000</v>
      </c>
      <c r="AD1342" s="174">
        <f>Table1[[#This Row],[Calculations1]]/exchange_rate_2010</f>
        <v>2974.2500721361689</v>
      </c>
      <c r="AE13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13600</v>
      </c>
      <c r="AF1342" s="174">
        <f>Table1[[#This Row],[Calculations3]]/exchange_rate_2010</f>
        <v>297.42500721361688</v>
      </c>
      <c r="AG1342" s="110"/>
      <c r="AH1342" s="53"/>
      <c r="BD1342" s="36"/>
      <c r="BE1342" s="36"/>
      <c r="BF1342" s="36"/>
      <c r="BG1342" s="36"/>
      <c r="BH1342" s="36"/>
      <c r="BI1342" s="36"/>
      <c r="BJ1342" s="36"/>
      <c r="BK1342" s="48"/>
      <c r="BL1342" s="36"/>
      <c r="BM1342" s="36"/>
      <c r="BN1342" s="36"/>
      <c r="BO1342" s="36"/>
      <c r="BP1342" s="36"/>
      <c r="BQ1342" s="36"/>
      <c r="BR1342" s="36"/>
    </row>
    <row r="1343" spans="2:70" ht="15" customHeight="1">
      <c r="B1343" s="48">
        <v>1540</v>
      </c>
      <c r="C1343" s="113" t="s">
        <v>1703</v>
      </c>
      <c r="D1343" s="108">
        <v>2100</v>
      </c>
      <c r="E1343" s="109" t="s">
        <v>2508</v>
      </c>
      <c r="F1343" s="109" t="s">
        <v>1818</v>
      </c>
      <c r="G1343" s="109" t="s">
        <v>2510</v>
      </c>
      <c r="H1343" s="108" t="s">
        <v>1161</v>
      </c>
      <c r="I1343" s="108" t="s">
        <v>2856</v>
      </c>
      <c r="J1343" s="108" t="s">
        <v>2852</v>
      </c>
      <c r="K1343" s="108" t="s">
        <v>2859</v>
      </c>
      <c r="L1343" s="108">
        <v>11</v>
      </c>
      <c r="M1343" s="110" t="s">
        <v>2617</v>
      </c>
      <c r="N1343" s="111" t="s">
        <v>20</v>
      </c>
      <c r="O1343" s="111" t="s">
        <v>2466</v>
      </c>
      <c r="P1343" s="111" t="s">
        <v>1153</v>
      </c>
      <c r="Q1343" s="111">
        <v>1</v>
      </c>
      <c r="R1343" s="109"/>
      <c r="S1343" s="109"/>
      <c r="T1343" s="109" t="s">
        <v>7</v>
      </c>
      <c r="U1343" s="108">
        <v>1</v>
      </c>
      <c r="V1343" s="109">
        <v>2010</v>
      </c>
      <c r="W1343" s="108">
        <f>IF(Table1[[#This Row],[ExpenditureDetails1]]=2010,1,(2010-Table1[[#This Row],[ExpenditureDetails1]]))</f>
        <v>1</v>
      </c>
      <c r="X1343" s="109">
        <v>0.08</v>
      </c>
      <c r="Y1343" s="174">
        <f>Table1[[#This Row],[ExpenditureDetails3]]*100000</f>
        <v>8000</v>
      </c>
      <c r="Z1343" s="174">
        <f>Table1[[#This Row],[ExpenditureDetails4]]/Table1[[#This Row],[Component detail 4]]</f>
        <v>8000</v>
      </c>
      <c r="AA1343" s="109">
        <v>1</v>
      </c>
      <c r="AB1343" s="109">
        <v>10</v>
      </c>
      <c r="AC1343" s="174">
        <f>IF(ISNUMBER([ExpenditureDetails4]),[ExpenditureDetails4]*HLOOKUP([ExpenditureDetails1],'Currency Conversion'!$A$6:$BE$45,19,FALSE),"No Data")</f>
        <v>8000</v>
      </c>
      <c r="AD1343" s="174">
        <f>Table1[[#This Row],[Calculations1]]/exchange_rate_2010</f>
        <v>174.95588659624522</v>
      </c>
      <c r="AE13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800</v>
      </c>
      <c r="AF1343" s="174">
        <f>Table1[[#This Row],[Calculations3]]/exchange_rate_2010</f>
        <v>17.495588659624524</v>
      </c>
      <c r="AG1343" s="110"/>
      <c r="AH1343" s="53"/>
      <c r="BD1343" s="36"/>
      <c r="BE1343" s="36"/>
      <c r="BF1343" s="36"/>
      <c r="BG1343" s="36"/>
      <c r="BH1343" s="36"/>
      <c r="BI1343" s="36"/>
      <c r="BJ1343" s="36"/>
      <c r="BK1343" s="48"/>
      <c r="BL1343" s="36"/>
      <c r="BM1343" s="36"/>
      <c r="BN1343" s="36"/>
      <c r="BO1343" s="36"/>
      <c r="BP1343" s="36"/>
      <c r="BQ1343" s="36"/>
      <c r="BR1343" s="36"/>
    </row>
    <row r="1344" spans="2:70" ht="15" customHeight="1">
      <c r="B1344" s="48">
        <v>1541</v>
      </c>
      <c r="C1344" s="113" t="s">
        <v>1703</v>
      </c>
      <c r="D1344" s="108">
        <v>2100</v>
      </c>
      <c r="E1344" s="109" t="s">
        <v>2508</v>
      </c>
      <c r="F1344" s="109" t="s">
        <v>1818</v>
      </c>
      <c r="G1344" s="109" t="s">
        <v>2510</v>
      </c>
      <c r="H1344" s="108" t="s">
        <v>1161</v>
      </c>
      <c r="I1344" s="108" t="s">
        <v>2856</v>
      </c>
      <c r="J1344" s="108" t="s">
        <v>2852</v>
      </c>
      <c r="K1344" s="108" t="s">
        <v>2859</v>
      </c>
      <c r="L1344" s="108">
        <v>11</v>
      </c>
      <c r="M1344" s="110" t="s">
        <v>2617</v>
      </c>
      <c r="N1344" s="111" t="s">
        <v>1721</v>
      </c>
      <c r="O1344" s="111"/>
      <c r="P1344" s="111" t="s">
        <v>1105</v>
      </c>
      <c r="Q1344" s="111">
        <v>1</v>
      </c>
      <c r="R1344" s="109"/>
      <c r="S1344" s="109"/>
      <c r="T1344" s="109" t="s">
        <v>24</v>
      </c>
      <c r="U1344" s="108">
        <v>4</v>
      </c>
      <c r="V1344" s="109">
        <v>2008</v>
      </c>
      <c r="W1344" s="108">
        <f>IF(Table1[[#This Row],[ExpenditureDetails1]]=2010,1,(2010-Table1[[#This Row],[ExpenditureDetails1]]))</f>
        <v>2</v>
      </c>
      <c r="X1344" s="109">
        <v>0.02</v>
      </c>
      <c r="Y1344" s="174">
        <f>Table1[[#This Row],[ExpenditureDetails3]]*100000</f>
        <v>2000</v>
      </c>
      <c r="Z1344" s="174">
        <f>Table1[[#This Row],[ExpenditureDetails4]]/Table1[[#This Row],[Component detail 4]]</f>
        <v>2000</v>
      </c>
      <c r="AA1344" s="109">
        <v>1</v>
      </c>
      <c r="AB1344" s="109"/>
      <c r="AC1344" s="174">
        <f>IF(ISNUMBER([ExpenditureDetails4]),[ExpenditureDetails4]*HLOOKUP([ExpenditureDetails1],'Currency Conversion'!$A$6:$BE$45,19,FALSE),"No Data")</f>
        <v>2294.8061662088226</v>
      </c>
      <c r="AD1344" s="174">
        <f>Table1[[#This Row],[Calculations1]]/exchange_rate_2010</f>
        <v>50.186230921949381</v>
      </c>
      <c r="AE13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1344" s="174">
        <f>Table1[[#This Row],[Calculations3]]/exchange_rate_2010</f>
        <v>50.186230921949381</v>
      </c>
      <c r="AG1344" s="110"/>
      <c r="AH1344" s="53"/>
      <c r="BD1344" s="36"/>
      <c r="BE1344" s="36"/>
      <c r="BF1344" s="36"/>
      <c r="BG1344" s="36"/>
      <c r="BH1344" s="36"/>
      <c r="BI1344" s="36"/>
      <c r="BJ1344" s="36"/>
      <c r="BK1344" s="48"/>
      <c r="BL1344" s="36"/>
      <c r="BM1344" s="36"/>
      <c r="BN1344" s="36"/>
      <c r="BO1344" s="36"/>
      <c r="BP1344" s="36"/>
      <c r="BQ1344" s="36"/>
      <c r="BR1344" s="36"/>
    </row>
    <row r="1345" spans="2:70" ht="15" customHeight="1">
      <c r="B1345" s="48">
        <v>1542</v>
      </c>
      <c r="C1345" s="48" t="s">
        <v>1703</v>
      </c>
      <c r="D1345" s="108">
        <v>960</v>
      </c>
      <c r="E1345" s="109" t="s">
        <v>2508</v>
      </c>
      <c r="F1345" s="109" t="s">
        <v>1816</v>
      </c>
      <c r="G1345" s="109" t="s">
        <v>2515</v>
      </c>
      <c r="H1345" s="108" t="s">
        <v>1269</v>
      </c>
      <c r="I1345" s="108" t="s">
        <v>2855</v>
      </c>
      <c r="J1345" s="108" t="s">
        <v>2852</v>
      </c>
      <c r="K1345" s="108" t="s">
        <v>2859</v>
      </c>
      <c r="L1345" s="108">
        <v>11</v>
      </c>
      <c r="M1345" s="110" t="s">
        <v>2617</v>
      </c>
      <c r="N1345" s="111" t="s">
        <v>2480</v>
      </c>
      <c r="O1345" s="111"/>
      <c r="P1345" s="111" t="s">
        <v>1279</v>
      </c>
      <c r="Q1345" s="111">
        <v>1</v>
      </c>
      <c r="R1345" s="109"/>
      <c r="S1345" s="109"/>
      <c r="T1345" s="109" t="s">
        <v>31</v>
      </c>
      <c r="U1345" s="108">
        <v>3</v>
      </c>
      <c r="V1345" s="109">
        <v>2008</v>
      </c>
      <c r="W1345" s="108"/>
      <c r="X1345" s="109">
        <v>0.04</v>
      </c>
      <c r="Y1345" s="174">
        <f>Table1[[#This Row],[ExpenditureDetails3]]*100000</f>
        <v>4000</v>
      </c>
      <c r="Z1345" s="174">
        <f>Table1[[#This Row],[ExpenditureDetails4]]/Table1[[#This Row],[Component detail 4]]</f>
        <v>4000</v>
      </c>
      <c r="AA1345" s="109">
        <v>1</v>
      </c>
      <c r="AB1345" s="109"/>
      <c r="AC1345" s="174">
        <f>IF(ISNUMBER([ExpenditureDetails4]),[ExpenditureDetails4]*HLOOKUP([ExpenditureDetails1],'Currency Conversion'!$A$6:$BE$45,19,FALSE),"No Data")</f>
        <v>4589.6123324176451</v>
      </c>
      <c r="AD1345" s="174">
        <f>Table1[[#This Row],[Calculations1]]/exchange_rate_2010</f>
        <v>100.37246184389876</v>
      </c>
      <c r="AE13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4589.6123324176451</v>
      </c>
      <c r="AF1345" s="174">
        <f>Table1[[#This Row],[Calculations3]]/exchange_rate_2010</f>
        <v>100.37246184389876</v>
      </c>
      <c r="AG1345" s="110"/>
      <c r="AH1345" s="53"/>
      <c r="BD1345" s="36"/>
      <c r="BE1345" s="36"/>
      <c r="BF1345" s="36"/>
      <c r="BG1345" s="36"/>
      <c r="BH1345" s="36"/>
      <c r="BI1345" s="36"/>
      <c r="BJ1345" s="36"/>
      <c r="BK1345" s="48"/>
      <c r="BL1345" s="36"/>
      <c r="BM1345" s="36"/>
      <c r="BN1345" s="36"/>
      <c r="BO1345" s="36"/>
      <c r="BP1345" s="36"/>
      <c r="BQ1345" s="36"/>
      <c r="BR1345" s="36"/>
    </row>
    <row r="1346" spans="2:70" ht="15" customHeight="1">
      <c r="B1346" s="48">
        <v>1543</v>
      </c>
      <c r="C1346" s="48" t="s">
        <v>1703</v>
      </c>
      <c r="D1346" s="108">
        <v>960</v>
      </c>
      <c r="E1346" s="109" t="s">
        <v>2508</v>
      </c>
      <c r="F1346" s="109" t="s">
        <v>1816</v>
      </c>
      <c r="G1346" s="109" t="s">
        <v>2515</v>
      </c>
      <c r="H1346" s="108" t="s">
        <v>1269</v>
      </c>
      <c r="I1346" s="108" t="s">
        <v>2855</v>
      </c>
      <c r="J1346" s="108" t="s">
        <v>2852</v>
      </c>
      <c r="K1346" s="108" t="s">
        <v>2859</v>
      </c>
      <c r="L1346" s="108">
        <v>11</v>
      </c>
      <c r="M1346" s="110" t="s">
        <v>2617</v>
      </c>
      <c r="N1346" s="111" t="s">
        <v>20</v>
      </c>
      <c r="O1346" s="111" t="s">
        <v>2486</v>
      </c>
      <c r="P1346" s="111" t="s">
        <v>1277</v>
      </c>
      <c r="Q1346" s="111">
        <v>1</v>
      </c>
      <c r="R1346" s="109">
        <v>600</v>
      </c>
      <c r="S1346" s="109"/>
      <c r="T1346" s="109" t="s">
        <v>7</v>
      </c>
      <c r="U1346" s="108">
        <v>1</v>
      </c>
      <c r="V1346" s="109">
        <v>2008</v>
      </c>
      <c r="W1346" s="108">
        <f>IF(Table1[[#This Row],[ExpenditureDetails1]]=2010,1,(2010-Table1[[#This Row],[ExpenditureDetails1]]))</f>
        <v>2</v>
      </c>
      <c r="X1346" s="109">
        <v>1</v>
      </c>
      <c r="Y1346" s="174">
        <f>Table1[[#This Row],[ExpenditureDetails3]]*100000</f>
        <v>100000</v>
      </c>
      <c r="Z1346" s="174">
        <f>Table1[[#This Row],[ExpenditureDetails4]]/Table1[[#This Row],[Component detail 4]]</f>
        <v>100000</v>
      </c>
      <c r="AA1346" s="109">
        <v>1</v>
      </c>
      <c r="AB1346" s="109">
        <v>10</v>
      </c>
      <c r="AC1346" s="174">
        <f>IF(ISNUMBER([ExpenditureDetails4]),[ExpenditureDetails4]*HLOOKUP([ExpenditureDetails1],'Currency Conversion'!$A$6:$BE$45,19,FALSE),"No Data")</f>
        <v>114740.30831044113</v>
      </c>
      <c r="AD1346" s="174">
        <f>Table1[[#This Row],[Calculations1]]/exchange_rate_2010</f>
        <v>2509.3115460974691</v>
      </c>
      <c r="AE13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11474.030831044114</v>
      </c>
      <c r="AF1346" s="174">
        <f>Table1[[#This Row],[Calculations3]]/exchange_rate_2010</f>
        <v>250.93115460974693</v>
      </c>
      <c r="AG1346" s="110"/>
      <c r="AH1346" s="53"/>
      <c r="BD1346" s="36"/>
      <c r="BE1346" s="36"/>
      <c r="BF1346" s="36"/>
      <c r="BG1346" s="36"/>
      <c r="BH1346" s="36"/>
      <c r="BI1346" s="36"/>
      <c r="BJ1346" s="36"/>
      <c r="BK1346" s="48"/>
      <c r="BL1346" s="36"/>
      <c r="BM1346" s="36"/>
      <c r="BN1346" s="36"/>
      <c r="BO1346" s="36"/>
      <c r="BP1346" s="36"/>
      <c r="BQ1346" s="36"/>
      <c r="BR1346" s="36"/>
    </row>
    <row r="1347" spans="2:70" ht="15" customHeight="1">
      <c r="B1347" s="48">
        <v>1544</v>
      </c>
      <c r="C1347" s="48" t="s">
        <v>1703</v>
      </c>
      <c r="D1347" s="108">
        <v>960</v>
      </c>
      <c r="E1347" s="109" t="s">
        <v>2508</v>
      </c>
      <c r="F1347" s="109" t="s">
        <v>1816</v>
      </c>
      <c r="G1347" s="109" t="s">
        <v>2515</v>
      </c>
      <c r="H1347" s="108" t="s">
        <v>1269</v>
      </c>
      <c r="I1347" s="108" t="s">
        <v>2855</v>
      </c>
      <c r="J1347" s="108" t="s">
        <v>2852</v>
      </c>
      <c r="K1347" s="108" t="s">
        <v>2859</v>
      </c>
      <c r="L1347" s="108">
        <v>11</v>
      </c>
      <c r="M1347" s="110" t="s">
        <v>2617</v>
      </c>
      <c r="N1347" s="109" t="s">
        <v>1720</v>
      </c>
      <c r="O1347" s="111"/>
      <c r="P1347" s="111" t="s">
        <v>533</v>
      </c>
      <c r="Q1347" s="111">
        <v>1</v>
      </c>
      <c r="R1347" s="109"/>
      <c r="S1347" s="109"/>
      <c r="T1347" s="109" t="s">
        <v>31</v>
      </c>
      <c r="U1347" s="108">
        <v>3</v>
      </c>
      <c r="V1347" s="109">
        <v>2008</v>
      </c>
      <c r="W1347" s="108"/>
      <c r="X1347" s="109">
        <v>9.5299999999999996E-2</v>
      </c>
      <c r="Y1347" s="174">
        <f>Table1[[#This Row],[ExpenditureDetails3]]*100000</f>
        <v>9530</v>
      </c>
      <c r="Z1347" s="174">
        <f>Table1[[#This Row],[ExpenditureDetails4]]/Table1[[#This Row],[Component detail 4]]</f>
        <v>9530</v>
      </c>
      <c r="AA1347" s="109">
        <v>1</v>
      </c>
      <c r="AB1347" s="109"/>
      <c r="AC1347" s="174">
        <f>IF(ISNUMBER([ExpenditureDetails4]),[ExpenditureDetails4]*HLOOKUP([ExpenditureDetails1],'Currency Conversion'!$A$6:$BE$45,19,FALSE),"No Data")</f>
        <v>10934.751381985039</v>
      </c>
      <c r="AD1347" s="174">
        <f>Table1[[#This Row],[Calculations1]]/exchange_rate_2010</f>
        <v>239.13739034308878</v>
      </c>
      <c r="AE13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1347" s="174">
        <f>Table1[[#This Row],[Calculations3]]/exchange_rate_2010</f>
        <v>239.13739034308878</v>
      </c>
      <c r="AG1347" s="110"/>
      <c r="AH1347" s="53"/>
      <c r="BD1347" s="36"/>
      <c r="BE1347" s="36"/>
      <c r="BF1347" s="36"/>
      <c r="BG1347" s="36"/>
      <c r="BH1347" s="36"/>
      <c r="BI1347" s="36"/>
      <c r="BJ1347" s="36"/>
      <c r="BK1347" s="48"/>
      <c r="BL1347" s="36"/>
      <c r="BM1347" s="36"/>
      <c r="BN1347" s="36"/>
      <c r="BO1347" s="36"/>
      <c r="BP1347" s="36"/>
      <c r="BQ1347" s="36"/>
      <c r="BR1347" s="36"/>
    </row>
    <row r="1348" spans="2:70" ht="15" customHeight="1">
      <c r="B1348" s="48">
        <v>1545</v>
      </c>
      <c r="C1348" s="48" t="s">
        <v>1703</v>
      </c>
      <c r="D1348" s="108">
        <v>960</v>
      </c>
      <c r="E1348" s="109" t="s">
        <v>2508</v>
      </c>
      <c r="F1348" s="109" t="s">
        <v>1816</v>
      </c>
      <c r="G1348" s="109" t="s">
        <v>2515</v>
      </c>
      <c r="H1348" s="108" t="s">
        <v>1269</v>
      </c>
      <c r="I1348" s="108" t="s">
        <v>2855</v>
      </c>
      <c r="J1348" s="108" t="s">
        <v>2852</v>
      </c>
      <c r="K1348" s="108" t="s">
        <v>2859</v>
      </c>
      <c r="L1348" s="108">
        <v>11</v>
      </c>
      <c r="M1348" s="110" t="s">
        <v>2617</v>
      </c>
      <c r="N1348" s="111" t="s">
        <v>1729</v>
      </c>
      <c r="O1348" s="111" t="s">
        <v>519</v>
      </c>
      <c r="P1348" s="111" t="s">
        <v>1270</v>
      </c>
      <c r="Q1348" s="111">
        <v>1</v>
      </c>
      <c r="R1348" s="109"/>
      <c r="S1348" s="109"/>
      <c r="T1348" s="109" t="s">
        <v>7</v>
      </c>
      <c r="U1348" s="108">
        <v>1</v>
      </c>
      <c r="V1348" s="109">
        <v>1989</v>
      </c>
      <c r="W1348" s="108">
        <f>IF(Table1[[#This Row],[ExpenditureDetails1]]=2010,1,(2010-Table1[[#This Row],[ExpenditureDetails1]]))</f>
        <v>21</v>
      </c>
      <c r="X1348" s="109">
        <v>0.22500000000000001</v>
      </c>
      <c r="Y1348" s="174">
        <f>Table1[[#This Row],[ExpenditureDetails3]]*100000</f>
        <v>22500</v>
      </c>
      <c r="Z1348" s="174">
        <f>Table1[[#This Row],[ExpenditureDetails4]]/Table1[[#This Row],[Component detail 4]]</f>
        <v>22500</v>
      </c>
      <c r="AA1348" s="109">
        <v>1</v>
      </c>
      <c r="AB1348" s="109">
        <v>10</v>
      </c>
      <c r="AC1348" s="174">
        <f>IF(ISNUMBER([ExpenditureDetails4]),[ExpenditureDetails4]*HLOOKUP([ExpenditureDetails1],'Currency Conversion'!$A$6:$BE$45,19,FALSE),"No Data")</f>
        <v>94855.178735433306</v>
      </c>
      <c r="AD1348" s="174">
        <f>Table1[[#This Row],[Calculations1]]/exchange_rate_2010</f>
        <v>2074.4339867378803</v>
      </c>
      <c r="AE13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9485.517873543331</v>
      </c>
      <c r="AF1348" s="174">
        <f>Table1[[#This Row],[Calculations3]]/exchange_rate_2010</f>
        <v>207.44339867378804</v>
      </c>
      <c r="AG1348" s="110"/>
      <c r="AH1348" s="53"/>
      <c r="BD1348" s="36"/>
      <c r="BE1348" s="36"/>
      <c r="BF1348" s="36"/>
      <c r="BG1348" s="36"/>
      <c r="BH1348" s="36"/>
      <c r="BI1348" s="36"/>
      <c r="BJ1348" s="36"/>
      <c r="BK1348" s="48"/>
      <c r="BL1348" s="36"/>
      <c r="BM1348" s="36"/>
      <c r="BN1348" s="36"/>
      <c r="BO1348" s="36"/>
      <c r="BP1348" s="36"/>
      <c r="BQ1348" s="36"/>
      <c r="BR1348" s="36"/>
    </row>
    <row r="1349" spans="2:70" ht="15" customHeight="1">
      <c r="B1349" s="48">
        <v>1547</v>
      </c>
      <c r="C1349" s="48" t="s">
        <v>1703</v>
      </c>
      <c r="D1349" s="108">
        <v>960</v>
      </c>
      <c r="E1349" s="109" t="s">
        <v>2508</v>
      </c>
      <c r="F1349" s="109" t="s">
        <v>1816</v>
      </c>
      <c r="G1349" s="109" t="s">
        <v>2515</v>
      </c>
      <c r="H1349" s="108" t="s">
        <v>1269</v>
      </c>
      <c r="I1349" s="108" t="s">
        <v>2855</v>
      </c>
      <c r="J1349" s="108" t="s">
        <v>2852</v>
      </c>
      <c r="K1349" s="108" t="s">
        <v>2859</v>
      </c>
      <c r="L1349" s="108">
        <v>11</v>
      </c>
      <c r="M1349" s="110" t="s">
        <v>2617</v>
      </c>
      <c r="N1349" s="111" t="s">
        <v>1722</v>
      </c>
      <c r="O1349" s="111"/>
      <c r="P1349" s="111" t="s">
        <v>1267</v>
      </c>
      <c r="Q1349" s="111">
        <v>1</v>
      </c>
      <c r="R1349" s="109"/>
      <c r="S1349" s="109"/>
      <c r="T1349" s="109" t="s">
        <v>24</v>
      </c>
      <c r="U1349" s="108">
        <v>4</v>
      </c>
      <c r="V1349" s="109">
        <v>2008</v>
      </c>
      <c r="W1349" s="108">
        <f>IF(Table1[[#This Row],[ExpenditureDetails1]]=2010,1,(2010-Table1[[#This Row],[ExpenditureDetails1]]))</f>
        <v>2</v>
      </c>
      <c r="X1349" s="109">
        <v>0.01</v>
      </c>
      <c r="Y1349" s="174">
        <f>Table1[[#This Row],[ExpenditureDetails3]]*100000</f>
        <v>1000</v>
      </c>
      <c r="Z1349" s="174">
        <f>Table1[[#This Row],[ExpenditureDetails4]]/Table1[[#This Row],[Component detail 4]]</f>
        <v>1000</v>
      </c>
      <c r="AA1349" s="109">
        <v>1</v>
      </c>
      <c r="AB1349" s="109"/>
      <c r="AC1349" s="174">
        <f>IF(ISNUMBER([ExpenditureDetails4]),[ExpenditureDetails4]*HLOOKUP([ExpenditureDetails1],'Currency Conversion'!$A$6:$BE$45,19,FALSE),"No Data")</f>
        <v>1147.4030831044113</v>
      </c>
      <c r="AD1349" s="174">
        <f>Table1[[#This Row],[Calculations1]]/exchange_rate_2010</f>
        <v>25.09311546097469</v>
      </c>
      <c r="AE13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1349" s="174">
        <f>Table1[[#This Row],[Calculations3]]/exchange_rate_2010</f>
        <v>25.09311546097469</v>
      </c>
      <c r="AG1349" s="110"/>
      <c r="AH1349" s="53"/>
      <c r="BD1349" s="36"/>
      <c r="BE1349" s="36"/>
      <c r="BF1349" s="36"/>
      <c r="BG1349" s="36"/>
      <c r="BH1349" s="36"/>
      <c r="BI1349" s="36"/>
      <c r="BJ1349" s="36"/>
      <c r="BK1349" s="48"/>
      <c r="BL1349" s="36"/>
      <c r="BM1349" s="36"/>
      <c r="BN1349" s="36"/>
      <c r="BO1349" s="36"/>
      <c r="BP1349" s="36"/>
      <c r="BQ1349" s="36"/>
      <c r="BR1349" s="36"/>
    </row>
    <row r="1350" spans="2:70" ht="15" customHeight="1">
      <c r="B1350" s="48">
        <v>1548</v>
      </c>
      <c r="C1350" s="48" t="s">
        <v>1703</v>
      </c>
      <c r="D1350" s="108">
        <v>960</v>
      </c>
      <c r="E1350" s="109" t="s">
        <v>2508</v>
      </c>
      <c r="F1350" s="109" t="s">
        <v>1816</v>
      </c>
      <c r="G1350" s="109" t="s">
        <v>2515</v>
      </c>
      <c r="H1350" s="108" t="s">
        <v>1269</v>
      </c>
      <c r="I1350" s="108" t="s">
        <v>2855</v>
      </c>
      <c r="J1350" s="108" t="s">
        <v>2852</v>
      </c>
      <c r="K1350" s="108" t="s">
        <v>2859</v>
      </c>
      <c r="L1350" s="108">
        <v>11</v>
      </c>
      <c r="M1350" s="110" t="s">
        <v>2617</v>
      </c>
      <c r="N1350" s="109" t="s">
        <v>1729</v>
      </c>
      <c r="O1350" s="109" t="s">
        <v>519</v>
      </c>
      <c r="P1350" s="109" t="s">
        <v>1271</v>
      </c>
      <c r="Q1350" s="111">
        <v>1</v>
      </c>
      <c r="R1350" s="109"/>
      <c r="S1350" s="109"/>
      <c r="T1350" s="109" t="s">
        <v>7</v>
      </c>
      <c r="U1350" s="108">
        <v>1</v>
      </c>
      <c r="V1350" s="109">
        <v>1990</v>
      </c>
      <c r="W1350" s="108">
        <f>IF(Table1[[#This Row],[ExpenditureDetails1]]=2010,1,(2010-Table1[[#This Row],[ExpenditureDetails1]]))</f>
        <v>20</v>
      </c>
      <c r="X1350" s="109">
        <v>0.24</v>
      </c>
      <c r="Y1350" s="174">
        <f>Table1[[#This Row],[ExpenditureDetails3]]*100000</f>
        <v>24000</v>
      </c>
      <c r="Z1350" s="174">
        <f>Table1[[#This Row],[ExpenditureDetails4]]/Table1[[#This Row],[Component detail 4]]</f>
        <v>24000</v>
      </c>
      <c r="AA1350" s="109">
        <v>1</v>
      </c>
      <c r="AB1350" s="109">
        <v>10</v>
      </c>
      <c r="AC1350" s="174">
        <f>IF(ISNUMBER([ExpenditureDetails4]),[ExpenditureDetails4]*HLOOKUP([ExpenditureDetails1],'Currency Conversion'!$A$6:$BE$45,19,FALSE),"No Data")</f>
        <v>93317.835051100978</v>
      </c>
      <c r="AD1350" s="174">
        <f>Table1[[#This Row],[Calculations1]]/exchange_rate_2010</f>
        <v>2040.8130708259425</v>
      </c>
      <c r="AE13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9331.7835051100974</v>
      </c>
      <c r="AF1350" s="174">
        <f>Table1[[#This Row],[Calculations3]]/exchange_rate_2010</f>
        <v>204.08130708259426</v>
      </c>
      <c r="AG1350" s="110"/>
      <c r="AH1350" s="53"/>
      <c r="BD1350" s="36"/>
      <c r="BE1350" s="36"/>
      <c r="BF1350" s="36"/>
      <c r="BG1350" s="36"/>
      <c r="BH1350" s="36"/>
      <c r="BI1350" s="36"/>
      <c r="BJ1350" s="36"/>
      <c r="BK1350" s="48"/>
      <c r="BL1350" s="36"/>
      <c r="BM1350" s="36"/>
      <c r="BN1350" s="36"/>
      <c r="BO1350" s="36"/>
      <c r="BP1350" s="36"/>
      <c r="BQ1350" s="36"/>
      <c r="BR1350" s="36"/>
    </row>
    <row r="1351" spans="2:70" ht="15" customHeight="1">
      <c r="B1351" s="48">
        <v>1549</v>
      </c>
      <c r="C1351" s="48" t="s">
        <v>1703</v>
      </c>
      <c r="D1351" s="108">
        <v>960</v>
      </c>
      <c r="E1351" s="109" t="s">
        <v>2508</v>
      </c>
      <c r="F1351" s="109" t="s">
        <v>1816</v>
      </c>
      <c r="G1351" s="109" t="s">
        <v>2515</v>
      </c>
      <c r="H1351" s="108" t="s">
        <v>1269</v>
      </c>
      <c r="I1351" s="108" t="s">
        <v>2855</v>
      </c>
      <c r="J1351" s="108" t="s">
        <v>2852</v>
      </c>
      <c r="K1351" s="108" t="s">
        <v>2859</v>
      </c>
      <c r="L1351" s="108">
        <v>11</v>
      </c>
      <c r="M1351" s="110" t="s">
        <v>2617</v>
      </c>
      <c r="N1351" s="109" t="s">
        <v>1729</v>
      </c>
      <c r="O1351" s="109" t="s">
        <v>519</v>
      </c>
      <c r="P1351" s="109" t="s">
        <v>49</v>
      </c>
      <c r="Q1351" s="111">
        <v>1</v>
      </c>
      <c r="R1351" s="109"/>
      <c r="S1351" s="109"/>
      <c r="T1351" s="109" t="s">
        <v>7</v>
      </c>
      <c r="U1351" s="108">
        <v>1</v>
      </c>
      <c r="V1351" s="109">
        <v>1991</v>
      </c>
      <c r="W1351" s="108">
        <f>IF(Table1[[#This Row],[ExpenditureDetails1]]=2010,1,(2010-Table1[[#This Row],[ExpenditureDetails1]]))</f>
        <v>19</v>
      </c>
      <c r="X1351" s="109">
        <v>0.22500000000000001</v>
      </c>
      <c r="Y1351" s="174">
        <f>Table1[[#This Row],[ExpenditureDetails3]]*100000</f>
        <v>22500</v>
      </c>
      <c r="Z1351" s="174">
        <f>Table1[[#This Row],[ExpenditureDetails4]]/Table1[[#This Row],[Component detail 4]]</f>
        <v>22500</v>
      </c>
      <c r="AA1351" s="109">
        <v>1</v>
      </c>
      <c r="AB1351" s="109">
        <v>10</v>
      </c>
      <c r="AC1351" s="174">
        <f>IF(ISNUMBER([ExpenditureDetails4]),[ExpenditureDetails4]*HLOOKUP([ExpenditureDetails1],'Currency Conversion'!$A$6:$BE$45,19,FALSE),"No Data")</f>
        <v>79042.002765439436</v>
      </c>
      <c r="AD1351" s="174">
        <f>Table1[[#This Row],[Calculations1]]/exchange_rate_2010</f>
        <v>1728.6079590212905</v>
      </c>
      <c r="AE13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7904.2002765439438</v>
      </c>
      <c r="AF1351" s="174">
        <f>Table1[[#This Row],[Calculations3]]/exchange_rate_2010</f>
        <v>172.86079590212904</v>
      </c>
      <c r="AG1351" s="110"/>
      <c r="AH1351" s="53"/>
      <c r="BD1351" s="36"/>
      <c r="BE1351" s="36"/>
      <c r="BF1351" s="36"/>
      <c r="BG1351" s="36"/>
      <c r="BH1351" s="36"/>
      <c r="BI1351" s="36"/>
      <c r="BJ1351" s="36"/>
      <c r="BK1351" s="48"/>
      <c r="BL1351" s="36"/>
      <c r="BM1351" s="36"/>
      <c r="BN1351" s="36"/>
      <c r="BO1351" s="36"/>
      <c r="BP1351" s="36"/>
      <c r="BQ1351" s="36"/>
      <c r="BR1351" s="36"/>
    </row>
    <row r="1352" spans="2:70" ht="15" customHeight="1">
      <c r="B1352" s="48">
        <v>1550</v>
      </c>
      <c r="C1352" s="48" t="s">
        <v>1703</v>
      </c>
      <c r="D1352" s="108">
        <v>960</v>
      </c>
      <c r="E1352" s="109" t="s">
        <v>2508</v>
      </c>
      <c r="F1352" s="109" t="s">
        <v>1816</v>
      </c>
      <c r="G1352" s="109" t="s">
        <v>2515</v>
      </c>
      <c r="H1352" s="108" t="s">
        <v>1269</v>
      </c>
      <c r="I1352" s="108" t="s">
        <v>2855</v>
      </c>
      <c r="J1352" s="108" t="s">
        <v>2852</v>
      </c>
      <c r="K1352" s="108" t="s">
        <v>2859</v>
      </c>
      <c r="L1352" s="108">
        <v>11</v>
      </c>
      <c r="M1352" s="110" t="s">
        <v>2617</v>
      </c>
      <c r="N1352" s="109" t="s">
        <v>1729</v>
      </c>
      <c r="O1352" s="109" t="s">
        <v>519</v>
      </c>
      <c r="P1352" s="109" t="s">
        <v>1272</v>
      </c>
      <c r="Q1352" s="111">
        <v>1</v>
      </c>
      <c r="R1352" s="109"/>
      <c r="S1352" s="109"/>
      <c r="T1352" s="109" t="s">
        <v>7</v>
      </c>
      <c r="U1352" s="108">
        <v>1</v>
      </c>
      <c r="V1352" s="109">
        <v>1990</v>
      </c>
      <c r="W1352" s="108">
        <f>IF(Table1[[#This Row],[ExpenditureDetails1]]=2010,1,(2010-Table1[[#This Row],[ExpenditureDetails1]]))</f>
        <v>20</v>
      </c>
      <c r="X1352" s="109">
        <v>0.22500000000000001</v>
      </c>
      <c r="Y1352" s="174">
        <f>Table1[[#This Row],[ExpenditureDetails3]]*100000</f>
        <v>22500</v>
      </c>
      <c r="Z1352" s="174">
        <f>Table1[[#This Row],[ExpenditureDetails4]]/Table1[[#This Row],[Component detail 4]]</f>
        <v>22500</v>
      </c>
      <c r="AA1352" s="109">
        <v>1</v>
      </c>
      <c r="AB1352" s="109">
        <v>10</v>
      </c>
      <c r="AC1352" s="174">
        <f>IF(ISNUMBER([ExpenditureDetails4]),[ExpenditureDetails4]*HLOOKUP([ExpenditureDetails1],'Currency Conversion'!$A$6:$BE$45,19,FALSE),"No Data")</f>
        <v>87485.470360407169</v>
      </c>
      <c r="AD1352" s="174">
        <f>Table1[[#This Row],[Calculations1]]/exchange_rate_2010</f>
        <v>1913.2622538993212</v>
      </c>
      <c r="AE13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8748.5470360407162</v>
      </c>
      <c r="AF1352" s="174">
        <f>Table1[[#This Row],[Calculations3]]/exchange_rate_2010</f>
        <v>191.32622538993212</v>
      </c>
      <c r="AG1352" s="110"/>
      <c r="AH1352" s="53"/>
      <c r="BD1352" s="36"/>
      <c r="BE1352" s="36"/>
      <c r="BF1352" s="36"/>
      <c r="BG1352" s="36"/>
      <c r="BH1352" s="36"/>
      <c r="BI1352" s="36"/>
      <c r="BJ1352" s="36"/>
      <c r="BK1352" s="48"/>
      <c r="BL1352" s="36"/>
      <c r="BM1352" s="36"/>
      <c r="BN1352" s="36"/>
      <c r="BO1352" s="36"/>
      <c r="BP1352" s="36"/>
      <c r="BQ1352" s="36"/>
      <c r="BR1352" s="36"/>
    </row>
    <row r="1353" spans="2:70" ht="15" customHeight="1">
      <c r="B1353" s="48">
        <v>1551</v>
      </c>
      <c r="C1353" s="48" t="s">
        <v>1703</v>
      </c>
      <c r="D1353" s="108">
        <v>960</v>
      </c>
      <c r="E1353" s="109" t="s">
        <v>2508</v>
      </c>
      <c r="F1353" s="109" t="s">
        <v>1816</v>
      </c>
      <c r="G1353" s="109" t="s">
        <v>2515</v>
      </c>
      <c r="H1353" s="108" t="s">
        <v>1269</v>
      </c>
      <c r="I1353" s="108" t="s">
        <v>2855</v>
      </c>
      <c r="J1353" s="108" t="s">
        <v>2852</v>
      </c>
      <c r="K1353" s="108" t="s">
        <v>2859</v>
      </c>
      <c r="L1353" s="108">
        <v>11</v>
      </c>
      <c r="M1353" s="110" t="s">
        <v>2617</v>
      </c>
      <c r="N1353" s="109" t="s">
        <v>1729</v>
      </c>
      <c r="O1353" s="109" t="s">
        <v>519</v>
      </c>
      <c r="P1353" s="109" t="s">
        <v>1258</v>
      </c>
      <c r="Q1353" s="111">
        <v>1</v>
      </c>
      <c r="R1353" s="109"/>
      <c r="S1353" s="109"/>
      <c r="T1353" s="109" t="s">
        <v>7</v>
      </c>
      <c r="U1353" s="108">
        <v>1</v>
      </c>
      <c r="V1353" s="109">
        <v>1992</v>
      </c>
      <c r="W1353" s="108">
        <f>IF(Table1[[#This Row],[ExpenditureDetails1]]=2010,1,(2010-Table1[[#This Row],[ExpenditureDetails1]]))</f>
        <v>18</v>
      </c>
      <c r="X1353" s="109">
        <v>0.22500000000000001</v>
      </c>
      <c r="Y1353" s="174">
        <f>Table1[[#This Row],[ExpenditureDetails3]]*100000</f>
        <v>22500</v>
      </c>
      <c r="Z1353" s="174">
        <f>Table1[[#This Row],[ExpenditureDetails4]]/Table1[[#This Row],[Component detail 4]]</f>
        <v>22500</v>
      </c>
      <c r="AA1353" s="109">
        <v>1</v>
      </c>
      <c r="AB1353" s="109">
        <v>10</v>
      </c>
      <c r="AC1353" s="174">
        <f>IF(ISNUMBER([ExpenditureDetails4]),[ExpenditureDetails4]*HLOOKUP([ExpenditureDetails1],'Currency Conversion'!$A$6:$BE$45,19,FALSE),"No Data")</f>
        <v>69499.154884031042</v>
      </c>
      <c r="AD1353" s="174">
        <f>Table1[[#This Row],[Calculations1]]/exchange_rate_2010</f>
        <v>1519.9107825531773</v>
      </c>
      <c r="AE13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6949.9154884031041</v>
      </c>
      <c r="AF1353" s="174">
        <f>Table1[[#This Row],[Calculations3]]/exchange_rate_2010</f>
        <v>151.99107825531772</v>
      </c>
      <c r="AG1353" s="110"/>
      <c r="AH1353" s="53"/>
      <c r="BD1353" s="36"/>
      <c r="BE1353" s="36"/>
      <c r="BF1353" s="36"/>
      <c r="BG1353" s="36"/>
      <c r="BH1353" s="36"/>
      <c r="BI1353" s="36"/>
      <c r="BJ1353" s="36"/>
      <c r="BK1353" s="48"/>
      <c r="BL1353" s="36"/>
      <c r="BM1353" s="36"/>
      <c r="BN1353" s="36"/>
      <c r="BO1353" s="36"/>
      <c r="BP1353" s="36"/>
      <c r="BQ1353" s="36"/>
      <c r="BR1353" s="36"/>
    </row>
    <row r="1354" spans="2:70" ht="15" customHeight="1">
      <c r="B1354" s="48">
        <v>1552</v>
      </c>
      <c r="C1354" s="48" t="s">
        <v>1703</v>
      </c>
      <c r="D1354" s="108">
        <v>960</v>
      </c>
      <c r="E1354" s="109" t="s">
        <v>2508</v>
      </c>
      <c r="F1354" s="109" t="s">
        <v>1816</v>
      </c>
      <c r="G1354" s="109" t="s">
        <v>2515</v>
      </c>
      <c r="H1354" s="108" t="s">
        <v>1269</v>
      </c>
      <c r="I1354" s="108" t="s">
        <v>2855</v>
      </c>
      <c r="J1354" s="108" t="s">
        <v>2852</v>
      </c>
      <c r="K1354" s="108" t="s">
        <v>2859</v>
      </c>
      <c r="L1354" s="108">
        <v>11</v>
      </c>
      <c r="M1354" s="110" t="s">
        <v>2617</v>
      </c>
      <c r="N1354" s="109" t="s">
        <v>1729</v>
      </c>
      <c r="O1354" s="109" t="s">
        <v>1729</v>
      </c>
      <c r="P1354" s="109" t="s">
        <v>1729</v>
      </c>
      <c r="Q1354" s="111">
        <v>1</v>
      </c>
      <c r="R1354" s="109"/>
      <c r="S1354" s="109"/>
      <c r="T1354" s="109" t="s">
        <v>7</v>
      </c>
      <c r="U1354" s="108">
        <v>1</v>
      </c>
      <c r="V1354" s="109">
        <v>1989</v>
      </c>
      <c r="W1354" s="108">
        <f>IF(Table1[[#This Row],[ExpenditureDetails1]]=2010,1,(2010-Table1[[#This Row],[ExpenditureDetails1]]))</f>
        <v>21</v>
      </c>
      <c r="X1354" s="109">
        <v>0.3</v>
      </c>
      <c r="Y1354" s="174">
        <f>Table1[[#This Row],[ExpenditureDetails3]]*100000</f>
        <v>30000</v>
      </c>
      <c r="Z1354" s="174">
        <f>Table1[[#This Row],[ExpenditureDetails4]]/Table1[[#This Row],[Component detail 4]]</f>
        <v>30000</v>
      </c>
      <c r="AA1354" s="109">
        <v>1</v>
      </c>
      <c r="AB1354" s="109">
        <v>10</v>
      </c>
      <c r="AC1354" s="174">
        <f>IF(ISNUMBER([ExpenditureDetails4]),[ExpenditureDetails4]*HLOOKUP([ExpenditureDetails1],'Currency Conversion'!$A$6:$BE$45,19,FALSE),"No Data")</f>
        <v>126473.5716472444</v>
      </c>
      <c r="AD1354" s="174">
        <f>Table1[[#This Row],[Calculations1]]/exchange_rate_2010</f>
        <v>2765.9119823171736</v>
      </c>
      <c r="AE13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12647.357164724441</v>
      </c>
      <c r="AF1354" s="174">
        <f>Table1[[#This Row],[Calculations3]]/exchange_rate_2010</f>
        <v>276.59119823171739</v>
      </c>
      <c r="AG1354" s="110"/>
      <c r="AH1354" s="53"/>
      <c r="BD1354" s="36"/>
      <c r="BE1354" s="36"/>
      <c r="BF1354" s="36"/>
      <c r="BG1354" s="36"/>
      <c r="BH1354" s="36"/>
      <c r="BI1354" s="36"/>
      <c r="BJ1354" s="36"/>
      <c r="BK1354" s="48"/>
      <c r="BL1354" s="36"/>
      <c r="BM1354" s="36"/>
      <c r="BN1354" s="36"/>
      <c r="BO1354" s="36"/>
      <c r="BP1354" s="36"/>
      <c r="BQ1354" s="36"/>
      <c r="BR1354" s="36"/>
    </row>
    <row r="1355" spans="2:70" ht="15" customHeight="1">
      <c r="B1355" s="48">
        <v>1553</v>
      </c>
      <c r="C1355" s="48" t="s">
        <v>1703</v>
      </c>
      <c r="D1355" s="108">
        <v>960</v>
      </c>
      <c r="E1355" s="109" t="s">
        <v>2508</v>
      </c>
      <c r="F1355" s="109" t="s">
        <v>1816</v>
      </c>
      <c r="G1355" s="109" t="s">
        <v>2515</v>
      </c>
      <c r="H1355" s="108" t="s">
        <v>1269</v>
      </c>
      <c r="I1355" s="108" t="s">
        <v>2855</v>
      </c>
      <c r="J1355" s="108" t="s">
        <v>2852</v>
      </c>
      <c r="K1355" s="108" t="s">
        <v>2859</v>
      </c>
      <c r="L1355" s="108">
        <v>11</v>
      </c>
      <c r="M1355" s="110" t="s">
        <v>2617</v>
      </c>
      <c r="N1355" s="109" t="s">
        <v>1712</v>
      </c>
      <c r="O1355" s="111"/>
      <c r="P1355" s="111" t="s">
        <v>1273</v>
      </c>
      <c r="Q1355" s="111">
        <v>1</v>
      </c>
      <c r="R1355" s="109">
        <v>5</v>
      </c>
      <c r="S1355" s="109"/>
      <c r="T1355" s="109" t="s">
        <v>7</v>
      </c>
      <c r="U1355" s="108">
        <v>1</v>
      </c>
      <c r="V1355" s="109">
        <v>1989</v>
      </c>
      <c r="W1355" s="108">
        <f>IF(Table1[[#This Row],[ExpenditureDetails1]]=2010,1,(2010-Table1[[#This Row],[ExpenditureDetails1]]))</f>
        <v>21</v>
      </c>
      <c r="X1355" s="109">
        <v>0.3</v>
      </c>
      <c r="Y1355" s="174">
        <f>Table1[[#This Row],[ExpenditureDetails3]]*100000</f>
        <v>30000</v>
      </c>
      <c r="Z1355" s="174">
        <f>Table1[[#This Row],[ExpenditureDetails4]]/Table1[[#This Row],[Component detail 4]]</f>
        <v>30000</v>
      </c>
      <c r="AA1355" s="109">
        <v>1</v>
      </c>
      <c r="AB1355" s="109">
        <v>10</v>
      </c>
      <c r="AC1355" s="174">
        <f>IF(ISNUMBER([ExpenditureDetails4]),[ExpenditureDetails4]*HLOOKUP([ExpenditureDetails1],'Currency Conversion'!$A$6:$BE$45,19,FALSE),"No Data")</f>
        <v>126473.5716472444</v>
      </c>
      <c r="AD1355" s="174">
        <f>Table1[[#This Row],[Calculations1]]/exchange_rate_2010</f>
        <v>2765.9119823171736</v>
      </c>
      <c r="AE13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12647.357164724441</v>
      </c>
      <c r="AF1355" s="174">
        <f>Table1[[#This Row],[Calculations3]]/exchange_rate_2010</f>
        <v>276.59119823171739</v>
      </c>
      <c r="AG1355" s="110"/>
      <c r="AH1355" s="53"/>
      <c r="BD1355" s="36"/>
      <c r="BE1355" s="36"/>
      <c r="BF1355" s="36"/>
      <c r="BG1355" s="36"/>
      <c r="BH1355" s="36"/>
      <c r="BI1355" s="36"/>
      <c r="BJ1355" s="36"/>
      <c r="BK1355" s="48"/>
      <c r="BL1355" s="36"/>
      <c r="BM1355" s="36"/>
      <c r="BN1355" s="36"/>
      <c r="BO1355" s="36"/>
      <c r="BP1355" s="36"/>
      <c r="BQ1355" s="36"/>
      <c r="BR1355" s="36"/>
    </row>
    <row r="1356" spans="2:70" ht="15" customHeight="1">
      <c r="B1356" s="48">
        <v>1554</v>
      </c>
      <c r="C1356" s="48" t="s">
        <v>1703</v>
      </c>
      <c r="D1356" s="108">
        <v>960</v>
      </c>
      <c r="E1356" s="109" t="s">
        <v>2508</v>
      </c>
      <c r="F1356" s="109" t="s">
        <v>1816</v>
      </c>
      <c r="G1356" s="109" t="s">
        <v>2515</v>
      </c>
      <c r="H1356" s="108" t="s">
        <v>1269</v>
      </c>
      <c r="I1356" s="108" t="s">
        <v>2855</v>
      </c>
      <c r="J1356" s="108" t="s">
        <v>2852</v>
      </c>
      <c r="K1356" s="108" t="s">
        <v>2859</v>
      </c>
      <c r="L1356" s="108">
        <v>11</v>
      </c>
      <c r="M1356" s="110" t="s">
        <v>2617</v>
      </c>
      <c r="N1356" s="111" t="s">
        <v>1728</v>
      </c>
      <c r="O1356" s="111" t="s">
        <v>524</v>
      </c>
      <c r="P1356" s="111" t="s">
        <v>1275</v>
      </c>
      <c r="Q1356" s="111">
        <v>1</v>
      </c>
      <c r="R1356" s="109">
        <v>20</v>
      </c>
      <c r="S1356" s="109"/>
      <c r="T1356" s="109" t="s">
        <v>7</v>
      </c>
      <c r="U1356" s="108">
        <v>1</v>
      </c>
      <c r="V1356" s="109">
        <v>1989</v>
      </c>
      <c r="W1356" s="108">
        <f>IF(Table1[[#This Row],[ExpenditureDetails1]]=2010,1,(2010-Table1[[#This Row],[ExpenditureDetails1]]))</f>
        <v>21</v>
      </c>
      <c r="X1356" s="109">
        <v>1</v>
      </c>
      <c r="Y1356" s="174">
        <f>Table1[[#This Row],[ExpenditureDetails3]]*100000</f>
        <v>100000</v>
      </c>
      <c r="Z1356" s="174">
        <f>Table1[[#This Row],[ExpenditureDetails4]]/Table1[[#This Row],[Component detail 4]]</f>
        <v>100000</v>
      </c>
      <c r="AA1356" s="109">
        <v>1</v>
      </c>
      <c r="AB1356" s="109">
        <v>30</v>
      </c>
      <c r="AC1356" s="174">
        <f>IF(ISNUMBER([ExpenditureDetails4]),[ExpenditureDetails4]*HLOOKUP([ExpenditureDetails1],'Currency Conversion'!$A$6:$BE$45,19,FALSE),"No Data")</f>
        <v>421578.57215748134</v>
      </c>
      <c r="AD1356" s="174">
        <f>Table1[[#This Row],[Calculations1]]/exchange_rate_2010</f>
        <v>9219.7066077239124</v>
      </c>
      <c r="AE13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14052.619071916044</v>
      </c>
      <c r="AF1356" s="174">
        <f>Table1[[#This Row],[Calculations3]]/exchange_rate_2010</f>
        <v>307.32355359079702</v>
      </c>
      <c r="AG1356" s="110"/>
      <c r="AH1356" s="53"/>
      <c r="BD1356" s="36"/>
      <c r="BE1356" s="36"/>
      <c r="BF1356" s="36"/>
      <c r="BG1356" s="36"/>
      <c r="BH1356" s="36"/>
      <c r="BI1356" s="36"/>
      <c r="BJ1356" s="36"/>
      <c r="BK1356" s="48"/>
      <c r="BL1356" s="36"/>
      <c r="BM1356" s="36"/>
      <c r="BN1356" s="36"/>
      <c r="BO1356" s="36"/>
      <c r="BP1356" s="36"/>
      <c r="BQ1356" s="36"/>
      <c r="BR1356" s="36"/>
    </row>
    <row r="1357" spans="2:70" ht="15" customHeight="1">
      <c r="B1357" s="48">
        <v>1555</v>
      </c>
      <c r="C1357" s="48" t="s">
        <v>1703</v>
      </c>
      <c r="D1357" s="108">
        <v>960</v>
      </c>
      <c r="E1357" s="109" t="s">
        <v>2508</v>
      </c>
      <c r="F1357" s="109" t="s">
        <v>1816</v>
      </c>
      <c r="G1357" s="109" t="s">
        <v>2515</v>
      </c>
      <c r="H1357" s="108" t="s">
        <v>1269</v>
      </c>
      <c r="I1357" s="108" t="s">
        <v>2855</v>
      </c>
      <c r="J1357" s="108" t="s">
        <v>2852</v>
      </c>
      <c r="K1357" s="108" t="s">
        <v>2859</v>
      </c>
      <c r="L1357" s="108">
        <v>11</v>
      </c>
      <c r="M1357" s="110" t="s">
        <v>2617</v>
      </c>
      <c r="N1357" s="111" t="s">
        <v>364</v>
      </c>
      <c r="O1357" s="111" t="s">
        <v>2465</v>
      </c>
      <c r="P1357" s="111" t="s">
        <v>1276</v>
      </c>
      <c r="Q1357" s="111">
        <v>1</v>
      </c>
      <c r="R1357" s="109">
        <v>500</v>
      </c>
      <c r="S1357" s="109"/>
      <c r="T1357" s="109" t="s">
        <v>7</v>
      </c>
      <c r="U1357" s="108">
        <v>1</v>
      </c>
      <c r="V1357" s="109">
        <v>2008</v>
      </c>
      <c r="W1357" s="108">
        <f>IF(Table1[[#This Row],[ExpenditureDetails1]]=2010,1,(2010-Table1[[#This Row],[ExpenditureDetails1]]))</f>
        <v>2</v>
      </c>
      <c r="X1357" s="109">
        <v>1</v>
      </c>
      <c r="Y1357" s="174">
        <f>Table1[[#This Row],[ExpenditureDetails3]]*100000</f>
        <v>100000</v>
      </c>
      <c r="Z1357" s="174">
        <f>Table1[[#This Row],[ExpenditureDetails4]]/Table1[[#This Row],[Component detail 4]]</f>
        <v>100000</v>
      </c>
      <c r="AA1357" s="109">
        <v>1</v>
      </c>
      <c r="AB1357" s="109">
        <v>20</v>
      </c>
      <c r="AC1357" s="174">
        <f>IF(ISNUMBER([ExpenditureDetails4]),[ExpenditureDetails4]*HLOOKUP([ExpenditureDetails1],'Currency Conversion'!$A$6:$BE$45,19,FALSE),"No Data")</f>
        <v>114740.30831044113</v>
      </c>
      <c r="AD1357" s="174">
        <f>Table1[[#This Row],[Calculations1]]/exchange_rate_2010</f>
        <v>2509.3115460974691</v>
      </c>
      <c r="AE13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5737.0154155220571</v>
      </c>
      <c r="AF1357" s="174">
        <f>Table1[[#This Row],[Calculations3]]/exchange_rate_2010</f>
        <v>125.46557730487346</v>
      </c>
      <c r="AG1357" s="110"/>
      <c r="AH1357" s="53"/>
      <c r="BD1357" s="36"/>
      <c r="BE1357" s="36"/>
      <c r="BF1357" s="36"/>
      <c r="BG1357" s="36"/>
      <c r="BH1357" s="36"/>
      <c r="BI1357" s="36"/>
      <c r="BJ1357" s="36"/>
      <c r="BK1357" s="48"/>
      <c r="BL1357" s="36"/>
      <c r="BM1357" s="36"/>
      <c r="BN1357" s="36"/>
      <c r="BO1357" s="36"/>
      <c r="BP1357" s="36"/>
      <c r="BQ1357" s="36"/>
      <c r="BR1357" s="36"/>
    </row>
    <row r="1358" spans="2:70" ht="15" customHeight="1">
      <c r="B1358" s="48">
        <v>1556</v>
      </c>
      <c r="C1358" s="48" t="s">
        <v>1703</v>
      </c>
      <c r="D1358" s="108">
        <v>960</v>
      </c>
      <c r="E1358" s="109" t="s">
        <v>2508</v>
      </c>
      <c r="F1358" s="109" t="s">
        <v>1816</v>
      </c>
      <c r="G1358" s="109" t="s">
        <v>2515</v>
      </c>
      <c r="H1358" s="108" t="s">
        <v>1269</v>
      </c>
      <c r="I1358" s="108" t="s">
        <v>2855</v>
      </c>
      <c r="J1358" s="108" t="s">
        <v>2852</v>
      </c>
      <c r="K1358" s="108" t="s">
        <v>2859</v>
      </c>
      <c r="L1358" s="108">
        <v>11</v>
      </c>
      <c r="M1358" s="110" t="s">
        <v>2617</v>
      </c>
      <c r="N1358" s="111" t="s">
        <v>1717</v>
      </c>
      <c r="O1358" s="111"/>
      <c r="P1358" s="111" t="s">
        <v>1278</v>
      </c>
      <c r="Q1358" s="111">
        <v>1</v>
      </c>
      <c r="R1358" s="109"/>
      <c r="S1358" s="109"/>
      <c r="T1358" s="109" t="s">
        <v>31</v>
      </c>
      <c r="U1358" s="108">
        <v>3</v>
      </c>
      <c r="V1358" s="109">
        <v>2008</v>
      </c>
      <c r="W1358" s="108"/>
      <c r="X1358" s="109">
        <v>0.14000000000000001</v>
      </c>
      <c r="Y1358" s="174">
        <f>Table1[[#This Row],[ExpenditureDetails3]]*100000</f>
        <v>14000.000000000002</v>
      </c>
      <c r="Z1358" s="174">
        <f>Table1[[#This Row],[ExpenditureDetails4]]/Table1[[#This Row],[Component detail 4]]</f>
        <v>14000.000000000002</v>
      </c>
      <c r="AA1358" s="109">
        <v>1</v>
      </c>
      <c r="AB1358" s="109"/>
      <c r="AC1358" s="174">
        <f>IF(ISNUMBER([ExpenditureDetails4]),[ExpenditureDetails4]*HLOOKUP([ExpenditureDetails1],'Currency Conversion'!$A$6:$BE$45,19,FALSE),"No Data")</f>
        <v>16063.64316346176</v>
      </c>
      <c r="AD1358" s="174">
        <f>Table1[[#This Row],[Calculations1]]/exchange_rate_2010</f>
        <v>351.3036164536457</v>
      </c>
      <c r="AE13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16063.64316346176</v>
      </c>
      <c r="AF1358" s="174">
        <f>Table1[[#This Row],[Calculations3]]/exchange_rate_2010</f>
        <v>351.3036164536457</v>
      </c>
      <c r="AG1358" s="110"/>
      <c r="AH1358" s="53"/>
      <c r="BD1358" s="36"/>
      <c r="BE1358" s="36"/>
      <c r="BF1358" s="36"/>
      <c r="BG1358" s="36"/>
      <c r="BH1358" s="36"/>
      <c r="BI1358" s="36"/>
      <c r="BJ1358" s="36"/>
      <c r="BK1358" s="48"/>
      <c r="BL1358" s="36"/>
      <c r="BM1358" s="36"/>
      <c r="BN1358" s="36"/>
      <c r="BO1358" s="36"/>
      <c r="BP1358" s="36"/>
      <c r="BQ1358" s="36"/>
      <c r="BR1358" s="36"/>
    </row>
    <row r="1359" spans="2:70" ht="15" customHeight="1">
      <c r="B1359" s="48">
        <v>1557</v>
      </c>
      <c r="C1359" s="48" t="s">
        <v>1703</v>
      </c>
      <c r="D1359" s="108">
        <v>960</v>
      </c>
      <c r="E1359" s="109" t="s">
        <v>2508</v>
      </c>
      <c r="F1359" s="109" t="s">
        <v>1816</v>
      </c>
      <c r="G1359" s="109" t="s">
        <v>2515</v>
      </c>
      <c r="H1359" s="108" t="s">
        <v>1269</v>
      </c>
      <c r="I1359" s="108" t="s">
        <v>2855</v>
      </c>
      <c r="J1359" s="108" t="s">
        <v>2852</v>
      </c>
      <c r="K1359" s="108" t="s">
        <v>2859</v>
      </c>
      <c r="L1359" s="108">
        <v>11</v>
      </c>
      <c r="M1359" s="110" t="s">
        <v>2617</v>
      </c>
      <c r="N1359" s="111" t="s">
        <v>1719</v>
      </c>
      <c r="O1359" s="111"/>
      <c r="P1359" s="111" t="s">
        <v>32</v>
      </c>
      <c r="Q1359" s="111">
        <v>1</v>
      </c>
      <c r="R1359" s="109"/>
      <c r="S1359" s="109"/>
      <c r="T1359" s="109" t="s">
        <v>31</v>
      </c>
      <c r="U1359" s="108">
        <v>3</v>
      </c>
      <c r="V1359" s="109">
        <v>2008</v>
      </c>
      <c r="W1359" s="108"/>
      <c r="X1359" s="109">
        <v>0.04</v>
      </c>
      <c r="Y1359" s="174">
        <f>Table1[[#This Row],[ExpenditureDetails3]]*100000</f>
        <v>4000</v>
      </c>
      <c r="Z1359" s="174">
        <f>Table1[[#This Row],[ExpenditureDetails4]]/Table1[[#This Row],[Component detail 4]]</f>
        <v>4000</v>
      </c>
      <c r="AA1359" s="109">
        <v>1</v>
      </c>
      <c r="AB1359" s="109"/>
      <c r="AC1359" s="174">
        <f>IF(ISNUMBER([ExpenditureDetails4]),[ExpenditureDetails4]*HLOOKUP([ExpenditureDetails1],'Currency Conversion'!$A$6:$BE$45,19,FALSE),"No Data")</f>
        <v>4589.6123324176451</v>
      </c>
      <c r="AD1359" s="174">
        <f>Table1[[#This Row],[Calculations1]]/exchange_rate_2010</f>
        <v>100.37246184389876</v>
      </c>
      <c r="AE13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4589.6123324176451</v>
      </c>
      <c r="AF1359" s="174">
        <f>Table1[[#This Row],[Calculations3]]/exchange_rate_2010</f>
        <v>100.37246184389876</v>
      </c>
      <c r="AG1359" s="110"/>
      <c r="AH1359" s="53"/>
      <c r="BD1359" s="36"/>
      <c r="BE1359" s="36"/>
      <c r="BF1359" s="36"/>
      <c r="BG1359" s="36"/>
      <c r="BH1359" s="36"/>
      <c r="BI1359" s="36"/>
      <c r="BJ1359" s="36"/>
      <c r="BK1359" s="48"/>
      <c r="BL1359" s="36"/>
      <c r="BM1359" s="36"/>
      <c r="BN1359" s="36"/>
      <c r="BO1359" s="36"/>
      <c r="BP1359" s="36"/>
      <c r="BQ1359" s="36"/>
      <c r="BR1359" s="36"/>
    </row>
    <row r="1360" spans="2:70" ht="15" customHeight="1">
      <c r="B1360" s="48">
        <v>1559</v>
      </c>
      <c r="C1360" s="48" t="s">
        <v>1703</v>
      </c>
      <c r="D1360" s="108">
        <v>960</v>
      </c>
      <c r="E1360" s="109" t="s">
        <v>2508</v>
      </c>
      <c r="F1360" s="109" t="s">
        <v>1816</v>
      </c>
      <c r="G1360" s="109" t="s">
        <v>2515</v>
      </c>
      <c r="H1360" s="108" t="s">
        <v>1269</v>
      </c>
      <c r="I1360" s="108" t="s">
        <v>2855</v>
      </c>
      <c r="J1360" s="108" t="s">
        <v>2852</v>
      </c>
      <c r="K1360" s="108" t="s">
        <v>2859</v>
      </c>
      <c r="L1360" s="108">
        <v>11</v>
      </c>
      <c r="M1360" s="110" t="s">
        <v>2617</v>
      </c>
      <c r="N1360" s="111" t="s">
        <v>1720</v>
      </c>
      <c r="O1360" s="111"/>
      <c r="P1360" s="111" t="s">
        <v>1274</v>
      </c>
      <c r="Q1360" s="111">
        <v>1</v>
      </c>
      <c r="R1360" s="109"/>
      <c r="S1360" s="109"/>
      <c r="T1360" s="109" t="s">
        <v>7</v>
      </c>
      <c r="U1360" s="108">
        <v>1</v>
      </c>
      <c r="V1360" s="109">
        <v>1989</v>
      </c>
      <c r="W1360" s="108">
        <f>IF(Table1[[#This Row],[ExpenditureDetails1]]=2010,1,(2010-Table1[[#This Row],[ExpenditureDetails1]]))</f>
        <v>21</v>
      </c>
      <c r="X1360" s="109">
        <v>0.2</v>
      </c>
      <c r="Y1360" s="174">
        <f>Table1[[#This Row],[ExpenditureDetails3]]*100000</f>
        <v>20000</v>
      </c>
      <c r="Z1360" s="174">
        <f>Table1[[#This Row],[ExpenditureDetails4]]/Table1[[#This Row],[Component detail 4]]</f>
        <v>20000</v>
      </c>
      <c r="AA1360" s="109">
        <v>1</v>
      </c>
      <c r="AB1360" s="109">
        <v>10</v>
      </c>
      <c r="AC1360" s="174">
        <f>IF(ISNUMBER([ExpenditureDetails4]),[ExpenditureDetails4]*HLOOKUP([ExpenditureDetails1],'Currency Conversion'!$A$6:$BE$45,19,FALSE),"No Data")</f>
        <v>84315.714431496264</v>
      </c>
      <c r="AD1360" s="174">
        <f>Table1[[#This Row],[Calculations1]]/exchange_rate_2010</f>
        <v>1843.9413215447823</v>
      </c>
      <c r="AE13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8431.5714431496272</v>
      </c>
      <c r="AF1360" s="174">
        <f>Table1[[#This Row],[Calculations3]]/exchange_rate_2010</f>
        <v>184.39413215447823</v>
      </c>
      <c r="AG1360" s="110"/>
      <c r="AH1360" s="53"/>
      <c r="BD1360" s="36"/>
      <c r="BE1360" s="36"/>
      <c r="BF1360" s="36"/>
      <c r="BG1360" s="36"/>
      <c r="BH1360" s="36"/>
      <c r="BI1360" s="36"/>
      <c r="BJ1360" s="36"/>
      <c r="BK1360" s="48"/>
      <c r="BL1360" s="36"/>
      <c r="BM1360" s="36"/>
      <c r="BN1360" s="36"/>
      <c r="BO1360" s="36"/>
      <c r="BP1360" s="36"/>
      <c r="BQ1360" s="36"/>
      <c r="BR1360" s="36"/>
    </row>
    <row r="1361" spans="2:70" ht="15" customHeight="1">
      <c r="B1361" s="48">
        <v>1560</v>
      </c>
      <c r="C1361" s="48" t="s">
        <v>1703</v>
      </c>
      <c r="D1361" s="108">
        <v>960</v>
      </c>
      <c r="E1361" s="109" t="s">
        <v>2508</v>
      </c>
      <c r="F1361" s="109" t="s">
        <v>1816</v>
      </c>
      <c r="G1361" s="109" t="s">
        <v>2515</v>
      </c>
      <c r="H1361" s="108" t="s">
        <v>1269</v>
      </c>
      <c r="I1361" s="108" t="s">
        <v>2855</v>
      </c>
      <c r="J1361" s="108" t="s">
        <v>2852</v>
      </c>
      <c r="K1361" s="108" t="s">
        <v>2859</v>
      </c>
      <c r="L1361" s="108">
        <v>11</v>
      </c>
      <c r="M1361" s="110" t="s">
        <v>2617</v>
      </c>
      <c r="N1361" s="111" t="s">
        <v>1721</v>
      </c>
      <c r="O1361" s="111"/>
      <c r="P1361" s="111" t="s">
        <v>1105</v>
      </c>
      <c r="Q1361" s="111">
        <v>1</v>
      </c>
      <c r="R1361" s="109"/>
      <c r="S1361" s="109"/>
      <c r="T1361" s="109" t="s">
        <v>24</v>
      </c>
      <c r="U1361" s="108">
        <v>4</v>
      </c>
      <c r="V1361" s="109">
        <v>2008</v>
      </c>
      <c r="W1361" s="108">
        <f>IF(Table1[[#This Row],[ExpenditureDetails1]]=2010,1,(2010-Table1[[#This Row],[ExpenditureDetails1]]))</f>
        <v>2</v>
      </c>
      <c r="X1361" s="109">
        <v>0.01</v>
      </c>
      <c r="Y1361" s="174">
        <f>Table1[[#This Row],[ExpenditureDetails3]]*100000</f>
        <v>1000</v>
      </c>
      <c r="Z1361" s="174">
        <f>Table1[[#This Row],[ExpenditureDetails4]]/Table1[[#This Row],[Component detail 4]]</f>
        <v>1000</v>
      </c>
      <c r="AA1361" s="109">
        <v>1</v>
      </c>
      <c r="AB1361" s="109"/>
      <c r="AC1361" s="174">
        <f>IF(ISNUMBER([ExpenditureDetails4]),[ExpenditureDetails4]*HLOOKUP([ExpenditureDetails1],'Currency Conversion'!$A$6:$BE$45,19,FALSE),"No Data")</f>
        <v>1147.4030831044113</v>
      </c>
      <c r="AD1361" s="174">
        <f>Table1[[#This Row],[Calculations1]]/exchange_rate_2010</f>
        <v>25.09311546097469</v>
      </c>
      <c r="AE13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1361" s="174">
        <f>Table1[[#This Row],[Calculations3]]/exchange_rate_2010</f>
        <v>25.09311546097469</v>
      </c>
      <c r="AG1361" s="110"/>
      <c r="AH1361" s="53"/>
      <c r="BD1361" s="36"/>
      <c r="BE1361" s="36"/>
      <c r="BF1361" s="36"/>
      <c r="BG1361" s="36"/>
      <c r="BH1361" s="36"/>
      <c r="BI1361" s="36"/>
      <c r="BJ1361" s="36"/>
      <c r="BK1361" s="48"/>
      <c r="BL1361" s="36"/>
      <c r="BM1361" s="36"/>
      <c r="BN1361" s="36"/>
      <c r="BO1361" s="36"/>
      <c r="BP1361" s="36"/>
      <c r="BQ1361" s="36"/>
      <c r="BR1361" s="36"/>
    </row>
    <row r="1362" spans="2:70" ht="15" customHeight="1">
      <c r="B1362" s="48">
        <v>1563</v>
      </c>
      <c r="C1362" s="48" t="s">
        <v>1703</v>
      </c>
      <c r="D1362" s="108">
        <v>1379</v>
      </c>
      <c r="E1362" s="109" t="s">
        <v>2508</v>
      </c>
      <c r="F1362" s="109" t="s">
        <v>1817</v>
      </c>
      <c r="G1362" s="109" t="s">
        <v>1509</v>
      </c>
      <c r="H1362" s="108" t="s">
        <v>1576</v>
      </c>
      <c r="I1362" s="108" t="s">
        <v>2856</v>
      </c>
      <c r="J1362" s="108" t="s">
        <v>2852</v>
      </c>
      <c r="K1362" s="108" t="s">
        <v>2859</v>
      </c>
      <c r="L1362" s="108">
        <v>11</v>
      </c>
      <c r="M1362" s="110" t="s">
        <v>2618</v>
      </c>
      <c r="N1362" s="111" t="s">
        <v>1721</v>
      </c>
      <c r="O1362" s="111"/>
      <c r="P1362" s="111" t="s">
        <v>1578</v>
      </c>
      <c r="Q1362" s="111">
        <v>1</v>
      </c>
      <c r="R1362" s="111"/>
      <c r="S1362" s="111"/>
      <c r="T1362" s="109" t="s">
        <v>24</v>
      </c>
      <c r="U1362" s="108">
        <v>4</v>
      </c>
      <c r="V1362" s="109">
        <v>2008</v>
      </c>
      <c r="W1362" s="108">
        <f>IF(Table1[[#This Row],[ExpenditureDetails1]]=2010,1,(2010-Table1[[#This Row],[ExpenditureDetails1]]))</f>
        <v>2</v>
      </c>
      <c r="X1362" s="109">
        <v>0.01</v>
      </c>
      <c r="Y1362" s="174">
        <f>Table1[[#This Row],[ExpenditureDetails3]]*100000</f>
        <v>1000</v>
      </c>
      <c r="Z1362" s="174">
        <f>Table1[[#This Row],[ExpenditureDetails4]]/Table1[[#This Row],[Component detail 4]]</f>
        <v>1000</v>
      </c>
      <c r="AA1362" s="109">
        <v>1</v>
      </c>
      <c r="AB1362" s="109">
        <v>10</v>
      </c>
      <c r="AC1362" s="174">
        <f>IF(ISNUMBER([ExpenditureDetails4]),[ExpenditureDetails4]*HLOOKUP([ExpenditureDetails1],'Currency Conversion'!$A$6:$BE$45,19,FALSE),"No Data")</f>
        <v>1147.4030831044113</v>
      </c>
      <c r="AD1362" s="174">
        <f>Table1[[#This Row],[Calculations1]]/exchange_rate_2010</f>
        <v>25.09311546097469</v>
      </c>
      <c r="AE13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1362" s="174">
        <f>Table1[[#This Row],[Calculations3]]/exchange_rate_2010</f>
        <v>25.09311546097469</v>
      </c>
      <c r="AG1362" s="110"/>
      <c r="AH1362" s="53"/>
      <c r="BD1362" s="36"/>
      <c r="BE1362" s="36"/>
      <c r="BF1362" s="36"/>
      <c r="BG1362" s="36"/>
      <c r="BH1362" s="36"/>
      <c r="BI1362" s="36"/>
      <c r="BJ1362" s="36"/>
      <c r="BK1362" s="48"/>
      <c r="BL1362" s="36"/>
      <c r="BM1362" s="36"/>
      <c r="BN1362" s="36"/>
      <c r="BO1362" s="36"/>
      <c r="BP1362" s="36"/>
      <c r="BQ1362" s="36"/>
      <c r="BR1362" s="36"/>
    </row>
    <row r="1363" spans="2:70" ht="15" customHeight="1">
      <c r="B1363" s="48">
        <v>1564</v>
      </c>
      <c r="C1363" s="48" t="s">
        <v>1703</v>
      </c>
      <c r="D1363" s="108">
        <v>1379</v>
      </c>
      <c r="E1363" s="109" t="s">
        <v>2508</v>
      </c>
      <c r="F1363" s="109" t="s">
        <v>1817</v>
      </c>
      <c r="G1363" s="109" t="s">
        <v>1509</v>
      </c>
      <c r="H1363" s="108" t="s">
        <v>1576</v>
      </c>
      <c r="I1363" s="108" t="s">
        <v>2856</v>
      </c>
      <c r="J1363" s="108" t="s">
        <v>2852</v>
      </c>
      <c r="K1363" s="108" t="s">
        <v>2859</v>
      </c>
      <c r="L1363" s="108">
        <v>11</v>
      </c>
      <c r="M1363" s="110" t="s">
        <v>2618</v>
      </c>
      <c r="N1363" s="111" t="s">
        <v>1722</v>
      </c>
      <c r="O1363" s="111"/>
      <c r="P1363" s="111" t="s">
        <v>1579</v>
      </c>
      <c r="Q1363" s="111">
        <v>1</v>
      </c>
      <c r="R1363" s="111"/>
      <c r="S1363" s="111"/>
      <c r="T1363" s="109" t="s">
        <v>24</v>
      </c>
      <c r="U1363" s="108">
        <v>4</v>
      </c>
      <c r="V1363" s="109">
        <v>2008</v>
      </c>
      <c r="W1363" s="108">
        <f>IF(Table1[[#This Row],[ExpenditureDetails1]]=2010,1,(2010-Table1[[#This Row],[ExpenditureDetails1]]))</f>
        <v>2</v>
      </c>
      <c r="X1363" s="109">
        <v>0.01</v>
      </c>
      <c r="Y1363" s="174">
        <f>Table1[[#This Row],[ExpenditureDetails3]]*100000</f>
        <v>1000</v>
      </c>
      <c r="Z1363" s="174">
        <f>Table1[[#This Row],[ExpenditureDetails4]]/Table1[[#This Row],[Component detail 4]]</f>
        <v>1000</v>
      </c>
      <c r="AA1363" s="109">
        <v>1</v>
      </c>
      <c r="AB1363" s="109">
        <v>10</v>
      </c>
      <c r="AC1363" s="174">
        <f>IF(ISNUMBER([ExpenditureDetails4]),[ExpenditureDetails4]*HLOOKUP([ExpenditureDetails1],'Currency Conversion'!$A$6:$BE$45,19,FALSE),"No Data")</f>
        <v>1147.4030831044113</v>
      </c>
      <c r="AD1363" s="174">
        <f>Table1[[#This Row],[Calculations1]]/exchange_rate_2010</f>
        <v>25.09311546097469</v>
      </c>
      <c r="AE13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1363" s="174">
        <f>Table1[[#This Row],[Calculations3]]/exchange_rate_2010</f>
        <v>25.09311546097469</v>
      </c>
      <c r="AG1363" s="110"/>
      <c r="AH1363" s="53"/>
      <c r="BD1363" s="36"/>
      <c r="BE1363" s="36"/>
      <c r="BF1363" s="36"/>
      <c r="BG1363" s="36"/>
      <c r="BH1363" s="36"/>
      <c r="BI1363" s="36"/>
      <c r="BJ1363" s="36"/>
      <c r="BK1363" s="48"/>
      <c r="BL1363" s="36"/>
      <c r="BM1363" s="36"/>
      <c r="BN1363" s="36"/>
      <c r="BO1363" s="36"/>
      <c r="BP1363" s="36"/>
      <c r="BQ1363" s="36"/>
      <c r="BR1363" s="36"/>
    </row>
    <row r="1364" spans="2:70" ht="15" customHeight="1">
      <c r="B1364" s="48">
        <v>1565</v>
      </c>
      <c r="C1364" s="48" t="s">
        <v>1703</v>
      </c>
      <c r="D1364" s="108">
        <v>1379</v>
      </c>
      <c r="E1364" s="109" t="s">
        <v>2508</v>
      </c>
      <c r="F1364" s="109" t="s">
        <v>1817</v>
      </c>
      <c r="G1364" s="109" t="s">
        <v>1509</v>
      </c>
      <c r="H1364" s="108" t="s">
        <v>1576</v>
      </c>
      <c r="I1364" s="108" t="s">
        <v>2856</v>
      </c>
      <c r="J1364" s="108" t="s">
        <v>2852</v>
      </c>
      <c r="K1364" s="108" t="s">
        <v>2859</v>
      </c>
      <c r="L1364" s="108">
        <v>11</v>
      </c>
      <c r="M1364" s="110" t="s">
        <v>2618</v>
      </c>
      <c r="N1364" s="111" t="s">
        <v>1722</v>
      </c>
      <c r="O1364" s="111"/>
      <c r="P1364" s="111" t="s">
        <v>276</v>
      </c>
      <c r="Q1364" s="111">
        <v>1</v>
      </c>
      <c r="R1364" s="111"/>
      <c r="S1364" s="111"/>
      <c r="T1364" s="109" t="s">
        <v>24</v>
      </c>
      <c r="U1364" s="108">
        <v>4</v>
      </c>
      <c r="V1364" s="109">
        <v>2008</v>
      </c>
      <c r="W1364" s="108">
        <f>IF(Table1[[#This Row],[ExpenditureDetails1]]=2010,1,(2010-Table1[[#This Row],[ExpenditureDetails1]]))</f>
        <v>2</v>
      </c>
      <c r="X1364" s="109">
        <v>0.2</v>
      </c>
      <c r="Y1364" s="174">
        <f>Table1[[#This Row],[ExpenditureDetails3]]*100000</f>
        <v>20000</v>
      </c>
      <c r="Z1364" s="174">
        <f>Table1[[#This Row],[ExpenditureDetails4]]/Table1[[#This Row],[Component detail 4]]</f>
        <v>20000</v>
      </c>
      <c r="AA1364" s="109">
        <v>1</v>
      </c>
      <c r="AB1364" s="109">
        <v>10</v>
      </c>
      <c r="AC1364" s="174">
        <f>IF(ISNUMBER([ExpenditureDetails4]),[ExpenditureDetails4]*HLOOKUP([ExpenditureDetails1],'Currency Conversion'!$A$6:$BE$45,19,FALSE),"No Data")</f>
        <v>22948.061662088225</v>
      </c>
      <c r="AD1364" s="174">
        <f>Table1[[#This Row],[Calculations1]]/exchange_rate_2010</f>
        <v>501.8623092194938</v>
      </c>
      <c r="AE13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22948.061662088225</v>
      </c>
      <c r="AF1364" s="174">
        <f>Table1[[#This Row],[Calculations3]]/exchange_rate_2010</f>
        <v>501.8623092194938</v>
      </c>
      <c r="AG1364" s="110"/>
      <c r="AH1364" s="53"/>
      <c r="BD1364" s="36"/>
      <c r="BE1364" s="36"/>
      <c r="BF1364" s="36"/>
      <c r="BG1364" s="36"/>
      <c r="BH1364" s="36"/>
      <c r="BI1364" s="36"/>
      <c r="BJ1364" s="36"/>
      <c r="BK1364" s="48"/>
      <c r="BL1364" s="36"/>
      <c r="BM1364" s="36"/>
      <c r="BN1364" s="36"/>
      <c r="BO1364" s="36"/>
      <c r="BP1364" s="36"/>
      <c r="BQ1364" s="36"/>
      <c r="BR1364" s="36"/>
    </row>
    <row r="1365" spans="2:70" ht="15" customHeight="1">
      <c r="B1365" s="48">
        <v>1566</v>
      </c>
      <c r="C1365" s="48" t="s">
        <v>1703</v>
      </c>
      <c r="D1365" s="108">
        <v>1379</v>
      </c>
      <c r="E1365" s="109" t="s">
        <v>2508</v>
      </c>
      <c r="F1365" s="109" t="s">
        <v>1817</v>
      </c>
      <c r="G1365" s="109" t="s">
        <v>1509</v>
      </c>
      <c r="H1365" s="108" t="s">
        <v>1576</v>
      </c>
      <c r="I1365" s="108" t="s">
        <v>2856</v>
      </c>
      <c r="J1365" s="108" t="s">
        <v>2852</v>
      </c>
      <c r="K1365" s="108" t="s">
        <v>2859</v>
      </c>
      <c r="L1365" s="108">
        <v>11</v>
      </c>
      <c r="M1365" s="110" t="s">
        <v>2618</v>
      </c>
      <c r="N1365" s="111" t="s">
        <v>20</v>
      </c>
      <c r="O1365" s="111" t="s">
        <v>2486</v>
      </c>
      <c r="P1365" s="111" t="s">
        <v>250</v>
      </c>
      <c r="Q1365" s="111">
        <v>1</v>
      </c>
      <c r="R1365" s="111"/>
      <c r="S1365" s="111"/>
      <c r="T1365" s="109" t="s">
        <v>7</v>
      </c>
      <c r="U1365" s="108">
        <v>1</v>
      </c>
      <c r="V1365" s="109">
        <v>2008</v>
      </c>
      <c r="W1365" s="108">
        <f>IF(Table1[[#This Row],[ExpenditureDetails1]]=2010,1,(2010-Table1[[#This Row],[ExpenditureDetails1]]))</f>
        <v>2</v>
      </c>
      <c r="X1365" s="109">
        <v>0.09</v>
      </c>
      <c r="Y1365" s="174">
        <f>Table1[[#This Row],[ExpenditureDetails3]]*100000</f>
        <v>9000</v>
      </c>
      <c r="Z1365" s="174">
        <f>Table1[[#This Row],[ExpenditureDetails4]]/Table1[[#This Row],[Component detail 4]]</f>
        <v>9000</v>
      </c>
      <c r="AA1365" s="109">
        <v>1</v>
      </c>
      <c r="AB1365" s="109">
        <v>10</v>
      </c>
      <c r="AC1365" s="174">
        <f>IF(ISNUMBER([ExpenditureDetails4]),[ExpenditureDetails4]*HLOOKUP([ExpenditureDetails1],'Currency Conversion'!$A$6:$BE$45,19,FALSE),"No Data")</f>
        <v>10326.627747939701</v>
      </c>
      <c r="AD1365" s="174">
        <f>Table1[[#This Row],[Calculations1]]/exchange_rate_2010</f>
        <v>225.8380391487722</v>
      </c>
      <c r="AE13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1032.6627747939701</v>
      </c>
      <c r="AF1365" s="174">
        <f>Table1[[#This Row],[Calculations3]]/exchange_rate_2010</f>
        <v>22.583803914877222</v>
      </c>
      <c r="AG1365" s="110"/>
      <c r="AH1365" s="53"/>
      <c r="BD1365" s="36"/>
      <c r="BE1365" s="36"/>
      <c r="BF1365" s="36"/>
      <c r="BG1365" s="36"/>
      <c r="BH1365" s="36"/>
      <c r="BI1365" s="36"/>
      <c r="BJ1365" s="36"/>
      <c r="BK1365" s="48"/>
      <c r="BL1365" s="36"/>
      <c r="BM1365" s="36"/>
      <c r="BN1365" s="36"/>
      <c r="BO1365" s="36"/>
      <c r="BP1365" s="36"/>
      <c r="BQ1365" s="36"/>
      <c r="BR1365" s="36"/>
    </row>
    <row r="1366" spans="2:70" ht="15" customHeight="1">
      <c r="B1366" s="48">
        <v>1567</v>
      </c>
      <c r="C1366" s="48" t="s">
        <v>1703</v>
      </c>
      <c r="D1366" s="108">
        <v>1379</v>
      </c>
      <c r="E1366" s="109" t="s">
        <v>2508</v>
      </c>
      <c r="F1366" s="109" t="s">
        <v>1817</v>
      </c>
      <c r="G1366" s="109" t="s">
        <v>1509</v>
      </c>
      <c r="H1366" s="108" t="s">
        <v>1576</v>
      </c>
      <c r="I1366" s="108" t="s">
        <v>2856</v>
      </c>
      <c r="J1366" s="108" t="s">
        <v>2852</v>
      </c>
      <c r="K1366" s="108" t="s">
        <v>2859</v>
      </c>
      <c r="L1366" s="108">
        <v>11</v>
      </c>
      <c r="M1366" s="110" t="s">
        <v>2618</v>
      </c>
      <c r="N1366" s="111" t="s">
        <v>20</v>
      </c>
      <c r="O1366" s="111" t="s">
        <v>2486</v>
      </c>
      <c r="P1366" s="111" t="s">
        <v>1540</v>
      </c>
      <c r="Q1366" s="111">
        <v>1</v>
      </c>
      <c r="R1366" s="111"/>
      <c r="S1366" s="111"/>
      <c r="T1366" s="109" t="s">
        <v>7</v>
      </c>
      <c r="U1366" s="108">
        <v>1</v>
      </c>
      <c r="V1366" s="109">
        <v>2008</v>
      </c>
      <c r="W1366" s="108">
        <f>IF(Table1[[#This Row],[ExpenditureDetails1]]=2010,1,(2010-Table1[[#This Row],[ExpenditureDetails1]]))</f>
        <v>2</v>
      </c>
      <c r="X1366" s="109">
        <v>1</v>
      </c>
      <c r="Y1366" s="174">
        <f>Table1[[#This Row],[ExpenditureDetails3]]*100000</f>
        <v>100000</v>
      </c>
      <c r="Z1366" s="174">
        <f>Table1[[#This Row],[ExpenditureDetails4]]/Table1[[#This Row],[Component detail 4]]</f>
        <v>100000</v>
      </c>
      <c r="AA1366" s="109">
        <v>1</v>
      </c>
      <c r="AB1366" s="109">
        <v>10</v>
      </c>
      <c r="AC1366" s="174">
        <f>IF(ISNUMBER([ExpenditureDetails4]),[ExpenditureDetails4]*HLOOKUP([ExpenditureDetails1],'Currency Conversion'!$A$6:$BE$45,19,FALSE),"No Data")</f>
        <v>114740.30831044113</v>
      </c>
      <c r="AD1366" s="174">
        <f>Table1[[#This Row],[Calculations1]]/exchange_rate_2010</f>
        <v>2509.3115460974691</v>
      </c>
      <c r="AE13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11474.030831044114</v>
      </c>
      <c r="AF1366" s="174">
        <f>Table1[[#This Row],[Calculations3]]/exchange_rate_2010</f>
        <v>250.93115460974693</v>
      </c>
      <c r="AG1366" s="110"/>
      <c r="AH1366" s="53"/>
      <c r="BD1366" s="36"/>
      <c r="BE1366" s="36"/>
      <c r="BF1366" s="36"/>
      <c r="BG1366" s="36"/>
      <c r="BH1366" s="36"/>
      <c r="BI1366" s="36"/>
      <c r="BJ1366" s="36"/>
      <c r="BK1366" s="48"/>
      <c r="BL1366" s="36"/>
      <c r="BM1366" s="36"/>
      <c r="BN1366" s="36"/>
      <c r="BO1366" s="36"/>
      <c r="BP1366" s="36"/>
      <c r="BQ1366" s="36"/>
      <c r="BR1366" s="36"/>
    </row>
    <row r="1367" spans="2:70" ht="15" customHeight="1">
      <c r="B1367" s="48">
        <v>1569</v>
      </c>
      <c r="C1367" s="48" t="s">
        <v>1703</v>
      </c>
      <c r="D1367" s="108">
        <v>1379</v>
      </c>
      <c r="E1367" s="109" t="s">
        <v>2508</v>
      </c>
      <c r="F1367" s="109" t="s">
        <v>1817</v>
      </c>
      <c r="G1367" s="109" t="s">
        <v>1509</v>
      </c>
      <c r="H1367" s="108" t="s">
        <v>1576</v>
      </c>
      <c r="I1367" s="108" t="s">
        <v>2856</v>
      </c>
      <c r="J1367" s="108" t="s">
        <v>2852</v>
      </c>
      <c r="K1367" s="108" t="s">
        <v>2859</v>
      </c>
      <c r="L1367" s="108">
        <v>11</v>
      </c>
      <c r="M1367" s="110" t="s">
        <v>2618</v>
      </c>
      <c r="N1367" s="111"/>
      <c r="O1367" s="111"/>
      <c r="P1367" s="111" t="s">
        <v>1583</v>
      </c>
      <c r="Q1367" s="111">
        <v>1</v>
      </c>
      <c r="R1367" s="111"/>
      <c r="S1367" s="111"/>
      <c r="T1367" s="109" t="s">
        <v>31</v>
      </c>
      <c r="U1367" s="108">
        <v>3</v>
      </c>
      <c r="V1367" s="109">
        <v>2008</v>
      </c>
      <c r="W1367" s="108"/>
      <c r="X1367" s="109">
        <v>0.8</v>
      </c>
      <c r="Y1367" s="174">
        <f>Table1[[#This Row],[ExpenditureDetails3]]*100000</f>
        <v>80000</v>
      </c>
      <c r="Z1367" s="174">
        <f>Table1[[#This Row],[ExpenditureDetails4]]/Table1[[#This Row],[Component detail 4]]</f>
        <v>80000</v>
      </c>
      <c r="AA1367" s="109">
        <v>1</v>
      </c>
      <c r="AB1367" s="109"/>
      <c r="AC1367" s="174">
        <f>IF(ISNUMBER([ExpenditureDetails4]),[ExpenditureDetails4]*HLOOKUP([ExpenditureDetails1],'Currency Conversion'!$A$6:$BE$45,19,FALSE),"No Data")</f>
        <v>91792.246648352899</v>
      </c>
      <c r="AD1367" s="174">
        <f>Table1[[#This Row],[Calculations1]]/exchange_rate_2010</f>
        <v>2007.4492368779752</v>
      </c>
      <c r="AE13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91792.246648352899</v>
      </c>
      <c r="AF1367" s="174">
        <f>Table1[[#This Row],[Calculations3]]/exchange_rate_2010</f>
        <v>2007.4492368779752</v>
      </c>
      <c r="AG1367" s="110"/>
      <c r="AH1367" s="53"/>
      <c r="BD1367" s="36"/>
      <c r="BE1367" s="36"/>
      <c r="BF1367" s="36"/>
      <c r="BG1367" s="36"/>
      <c r="BH1367" s="36"/>
      <c r="BI1367" s="36"/>
      <c r="BJ1367" s="36"/>
      <c r="BK1367" s="48"/>
      <c r="BL1367" s="36"/>
      <c r="BM1367" s="36"/>
      <c r="BN1367" s="36"/>
      <c r="BO1367" s="36"/>
      <c r="BP1367" s="36"/>
      <c r="BQ1367" s="36"/>
      <c r="BR1367" s="36"/>
    </row>
    <row r="1368" spans="2:70" ht="15" customHeight="1">
      <c r="B1368" s="48">
        <v>1570</v>
      </c>
      <c r="C1368" s="48" t="s">
        <v>1703</v>
      </c>
      <c r="D1368" s="108">
        <v>1379</v>
      </c>
      <c r="E1368" s="109" t="s">
        <v>2508</v>
      </c>
      <c r="F1368" s="109" t="s">
        <v>1817</v>
      </c>
      <c r="G1368" s="109" t="s">
        <v>1509</v>
      </c>
      <c r="H1368" s="108" t="s">
        <v>1576</v>
      </c>
      <c r="I1368" s="108" t="s">
        <v>2856</v>
      </c>
      <c r="J1368" s="108" t="s">
        <v>2852</v>
      </c>
      <c r="K1368" s="108" t="s">
        <v>2859</v>
      </c>
      <c r="L1368" s="108">
        <v>11</v>
      </c>
      <c r="M1368" s="110" t="s">
        <v>2618</v>
      </c>
      <c r="N1368" s="111" t="s">
        <v>2554</v>
      </c>
      <c r="O1368" s="111"/>
      <c r="P1368" s="111"/>
      <c r="Q1368" s="111">
        <v>1</v>
      </c>
      <c r="R1368" s="111"/>
      <c r="S1368" s="111"/>
      <c r="T1368" s="109" t="s">
        <v>7</v>
      </c>
      <c r="U1368" s="108">
        <v>1</v>
      </c>
      <c r="V1368" s="109">
        <v>2000</v>
      </c>
      <c r="W1368" s="108">
        <f>IF(Table1[[#This Row],[ExpenditureDetails1]]=2010,1,(2010-Table1[[#This Row],[ExpenditureDetails1]]))</f>
        <v>10</v>
      </c>
      <c r="X1368" s="109">
        <v>23</v>
      </c>
      <c r="Y1368" s="174">
        <f>Table1[[#This Row],[ExpenditureDetails3]]*100000</f>
        <v>2300000</v>
      </c>
      <c r="Z1368" s="174">
        <f>Table1[[#This Row],[ExpenditureDetails4]]/Table1[[#This Row],[Component detail 4]]</f>
        <v>2300000</v>
      </c>
      <c r="AA1368" s="109">
        <v>1</v>
      </c>
      <c r="AB1368" s="109">
        <v>10</v>
      </c>
      <c r="AC1368" s="174">
        <f>IF(ISNUMBER([ExpenditureDetails4]),[ExpenditureDetails4]*HLOOKUP([ExpenditureDetails1],'Currency Conversion'!$A$6:$BE$45,19,FALSE),"No Data")</f>
        <v>3855800.2802421907</v>
      </c>
      <c r="AD1368" s="174">
        <f>Table1[[#This Row],[Calculations1]]/exchange_rate_2010</f>
        <v>84324.369570977913</v>
      </c>
      <c r="AE13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385580.02802421909</v>
      </c>
      <c r="AF1368" s="174">
        <f>Table1[[#This Row],[Calculations3]]/exchange_rate_2010</f>
        <v>8432.4369570977924</v>
      </c>
      <c r="AG1368" s="110"/>
      <c r="AH1368" s="53"/>
      <c r="BD1368" s="36"/>
      <c r="BE1368" s="36"/>
      <c r="BF1368" s="36"/>
      <c r="BG1368" s="36"/>
      <c r="BH1368" s="36"/>
      <c r="BI1368" s="36"/>
      <c r="BJ1368" s="36"/>
      <c r="BK1368" s="48"/>
      <c r="BL1368" s="36"/>
      <c r="BM1368" s="36"/>
      <c r="BN1368" s="36"/>
      <c r="BO1368" s="36"/>
      <c r="BP1368" s="36"/>
      <c r="BQ1368" s="36"/>
      <c r="BR1368" s="36"/>
    </row>
    <row r="1369" spans="2:70" ht="15" customHeight="1">
      <c r="B1369" s="48">
        <v>1571</v>
      </c>
      <c r="C1369" s="48" t="s">
        <v>1703</v>
      </c>
      <c r="D1369" s="108">
        <v>1379</v>
      </c>
      <c r="E1369" s="109" t="s">
        <v>2508</v>
      </c>
      <c r="F1369" s="109" t="s">
        <v>1817</v>
      </c>
      <c r="G1369" s="109" t="s">
        <v>1509</v>
      </c>
      <c r="H1369" s="108" t="s">
        <v>1576</v>
      </c>
      <c r="I1369" s="108" t="s">
        <v>2856</v>
      </c>
      <c r="J1369" s="108" t="s">
        <v>2852</v>
      </c>
      <c r="K1369" s="108" t="s">
        <v>2859</v>
      </c>
      <c r="L1369" s="108">
        <v>11</v>
      </c>
      <c r="M1369" s="110" t="s">
        <v>2618</v>
      </c>
      <c r="N1369" s="111" t="s">
        <v>1728</v>
      </c>
      <c r="O1369" s="111" t="s">
        <v>501</v>
      </c>
      <c r="P1369" s="111" t="s">
        <v>742</v>
      </c>
      <c r="Q1369" s="111">
        <v>1</v>
      </c>
      <c r="R1369" s="111"/>
      <c r="S1369" s="111"/>
      <c r="T1369" s="109" t="s">
        <v>7</v>
      </c>
      <c r="U1369" s="108">
        <v>1</v>
      </c>
      <c r="V1369" s="109">
        <v>2000</v>
      </c>
      <c r="W1369" s="108">
        <f>IF(Table1[[#This Row],[ExpenditureDetails1]]=2010,1,(2010-Table1[[#This Row],[ExpenditureDetails1]]))</f>
        <v>10</v>
      </c>
      <c r="X1369" s="109">
        <v>5</v>
      </c>
      <c r="Y1369" s="174">
        <f>Table1[[#This Row],[ExpenditureDetails3]]*100000</f>
        <v>500000</v>
      </c>
      <c r="Z1369" s="174">
        <f>Table1[[#This Row],[ExpenditureDetails4]]/Table1[[#This Row],[Component detail 4]]</f>
        <v>500000</v>
      </c>
      <c r="AA1369" s="109">
        <v>1</v>
      </c>
      <c r="AB1369" s="109">
        <v>30</v>
      </c>
      <c r="AC1369" s="174">
        <f>IF(ISNUMBER([ExpenditureDetails4]),[ExpenditureDetails4]*HLOOKUP([ExpenditureDetails1],'Currency Conversion'!$A$6:$BE$45,19,FALSE),"No Data")</f>
        <v>838217.45222656324</v>
      </c>
      <c r="AD1369" s="174">
        <f>Table1[[#This Row],[Calculations1]]/exchange_rate_2010</f>
        <v>18331.384689343024</v>
      </c>
      <c r="AE13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27940.581740885442</v>
      </c>
      <c r="AF1369" s="174">
        <f>Table1[[#This Row],[Calculations3]]/exchange_rate_2010</f>
        <v>611.04615631143417</v>
      </c>
      <c r="AG1369" s="110"/>
      <c r="AH1369" s="53"/>
      <c r="BD1369" s="36"/>
      <c r="BE1369" s="36"/>
      <c r="BF1369" s="36"/>
      <c r="BG1369" s="36"/>
      <c r="BH1369" s="36"/>
      <c r="BI1369" s="36"/>
      <c r="BJ1369" s="36"/>
      <c r="BK1369" s="48"/>
      <c r="BL1369" s="36"/>
      <c r="BM1369" s="36"/>
      <c r="BN1369" s="36"/>
      <c r="BO1369" s="36"/>
      <c r="BP1369" s="36"/>
      <c r="BQ1369" s="36"/>
      <c r="BR1369" s="36"/>
    </row>
    <row r="1370" spans="2:70" ht="15" customHeight="1">
      <c r="B1370" s="48">
        <v>1572</v>
      </c>
      <c r="C1370" s="48" t="s">
        <v>1703</v>
      </c>
      <c r="D1370" s="108">
        <v>1379</v>
      </c>
      <c r="E1370" s="109" t="s">
        <v>2508</v>
      </c>
      <c r="F1370" s="109" t="s">
        <v>1817</v>
      </c>
      <c r="G1370" s="109" t="s">
        <v>1509</v>
      </c>
      <c r="H1370" s="108" t="s">
        <v>1576</v>
      </c>
      <c r="I1370" s="108" t="s">
        <v>2856</v>
      </c>
      <c r="J1370" s="108" t="s">
        <v>2852</v>
      </c>
      <c r="K1370" s="108" t="s">
        <v>2859</v>
      </c>
      <c r="L1370" s="108">
        <v>11</v>
      </c>
      <c r="M1370" s="110" t="s">
        <v>2618</v>
      </c>
      <c r="N1370" s="109" t="s">
        <v>1729</v>
      </c>
      <c r="O1370" s="109" t="s">
        <v>519</v>
      </c>
      <c r="P1370" s="109" t="s">
        <v>1510</v>
      </c>
      <c r="Q1370" s="111">
        <v>1</v>
      </c>
      <c r="R1370" s="111"/>
      <c r="S1370" s="111"/>
      <c r="T1370" s="109" t="s">
        <v>7</v>
      </c>
      <c r="U1370" s="108">
        <v>1</v>
      </c>
      <c r="V1370" s="109">
        <v>1982</v>
      </c>
      <c r="W1370" s="108">
        <f>IF(Table1[[#This Row],[ExpenditureDetails1]]=2010,1,(2010-Table1[[#This Row],[ExpenditureDetails1]]))</f>
        <v>28</v>
      </c>
      <c r="X1370" s="109">
        <v>0.45</v>
      </c>
      <c r="Y1370" s="174">
        <f>Table1[[#This Row],[ExpenditureDetails3]]*100000</f>
        <v>45000</v>
      </c>
      <c r="Z1370" s="174">
        <f>Table1[[#This Row],[ExpenditureDetails4]]/Table1[[#This Row],[Component detail 4]]</f>
        <v>45000</v>
      </c>
      <c r="AA1370" s="109">
        <v>1</v>
      </c>
      <c r="AB1370" s="109">
        <v>10</v>
      </c>
      <c r="AC1370" s="174">
        <f>IF(ISNUMBER([ExpenditureDetails4]),[ExpenditureDetails4]*HLOOKUP([ExpenditureDetails1],'Currency Conversion'!$A$6:$BE$45,19,FALSE),"No Data")</f>
        <v>325545.78550219594</v>
      </c>
      <c r="AD1370" s="174">
        <f>Table1[[#This Row],[Calculations1]]/exchange_rate_2010</f>
        <v>7119.518941275971</v>
      </c>
      <c r="AE13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32554.578550219594</v>
      </c>
      <c r="AF1370" s="174">
        <f>Table1[[#This Row],[Calculations3]]/exchange_rate_2010</f>
        <v>711.95189412759714</v>
      </c>
      <c r="AG1370" s="110"/>
      <c r="AH1370" s="53"/>
      <c r="BD1370" s="36"/>
      <c r="BE1370" s="36"/>
      <c r="BF1370" s="36"/>
      <c r="BG1370" s="36"/>
      <c r="BH1370" s="36"/>
      <c r="BI1370" s="36"/>
      <c r="BJ1370" s="36"/>
      <c r="BK1370" s="48"/>
      <c r="BL1370" s="36"/>
      <c r="BM1370" s="36"/>
      <c r="BN1370" s="36"/>
      <c r="BO1370" s="36"/>
      <c r="BP1370" s="36"/>
      <c r="BQ1370" s="36"/>
      <c r="BR1370" s="36"/>
    </row>
    <row r="1371" spans="2:70" ht="15" customHeight="1">
      <c r="B1371" s="48">
        <v>1573</v>
      </c>
      <c r="C1371" s="48" t="s">
        <v>1703</v>
      </c>
      <c r="D1371" s="108">
        <v>1379</v>
      </c>
      <c r="E1371" s="109" t="s">
        <v>2508</v>
      </c>
      <c r="F1371" s="109" t="s">
        <v>1817</v>
      </c>
      <c r="G1371" s="109" t="s">
        <v>1509</v>
      </c>
      <c r="H1371" s="108" t="s">
        <v>1576</v>
      </c>
      <c r="I1371" s="108" t="s">
        <v>2856</v>
      </c>
      <c r="J1371" s="108" t="s">
        <v>2852</v>
      </c>
      <c r="K1371" s="108" t="s">
        <v>2859</v>
      </c>
      <c r="L1371" s="108">
        <v>11</v>
      </c>
      <c r="M1371" s="110" t="s">
        <v>2618</v>
      </c>
      <c r="N1371" s="109" t="s">
        <v>1729</v>
      </c>
      <c r="O1371" s="109" t="s">
        <v>519</v>
      </c>
      <c r="P1371" s="109" t="s">
        <v>1512</v>
      </c>
      <c r="Q1371" s="111">
        <v>1</v>
      </c>
      <c r="R1371" s="111"/>
      <c r="S1371" s="111"/>
      <c r="T1371" s="109" t="s">
        <v>7</v>
      </c>
      <c r="U1371" s="108">
        <v>1</v>
      </c>
      <c r="V1371" s="109">
        <v>1999</v>
      </c>
      <c r="W1371" s="108">
        <f>IF(Table1[[#This Row],[ExpenditureDetails1]]=2010,1,(2010-Table1[[#This Row],[ExpenditureDetails1]]))</f>
        <v>11</v>
      </c>
      <c r="X1371" s="109">
        <v>0.5</v>
      </c>
      <c r="Y1371" s="174">
        <f>Table1[[#This Row],[ExpenditureDetails3]]*100000</f>
        <v>50000</v>
      </c>
      <c r="Z1371" s="174">
        <f>Table1[[#This Row],[ExpenditureDetails4]]/Table1[[#This Row],[Component detail 4]]</f>
        <v>50000</v>
      </c>
      <c r="AA1371" s="109">
        <v>1</v>
      </c>
      <c r="AB1371" s="109">
        <v>10</v>
      </c>
      <c r="AC1371" s="174">
        <f>IF(ISNUMBER([ExpenditureDetails4]),[ExpenditureDetails4]*HLOOKUP([ExpenditureDetails1],'Currency Conversion'!$A$6:$BE$45,19,FALSE),"No Data")</f>
        <v>87007.327563557308</v>
      </c>
      <c r="AD1371" s="174">
        <f>Table1[[#This Row],[Calculations1]]/exchange_rate_2010</f>
        <v>1902.8055167815119</v>
      </c>
      <c r="AE13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8700.7327563557301</v>
      </c>
      <c r="AF1371" s="174">
        <f>Table1[[#This Row],[Calculations3]]/exchange_rate_2010</f>
        <v>190.28055167815117</v>
      </c>
      <c r="AG1371" s="110"/>
      <c r="AH1371" s="53"/>
      <c r="BD1371" s="36"/>
      <c r="BE1371" s="36"/>
      <c r="BF1371" s="36"/>
      <c r="BG1371" s="36"/>
      <c r="BH1371" s="36"/>
      <c r="BI1371" s="36"/>
      <c r="BJ1371" s="36"/>
      <c r="BK1371" s="48"/>
      <c r="BL1371" s="36"/>
      <c r="BM1371" s="36"/>
      <c r="BN1371" s="36"/>
      <c r="BO1371" s="36"/>
      <c r="BP1371" s="36"/>
      <c r="BQ1371" s="36"/>
      <c r="BR1371" s="36"/>
    </row>
    <row r="1372" spans="2:70" ht="15" customHeight="1">
      <c r="B1372" s="48">
        <v>1574</v>
      </c>
      <c r="C1372" s="48" t="s">
        <v>1703</v>
      </c>
      <c r="D1372" s="108">
        <v>1379</v>
      </c>
      <c r="E1372" s="109" t="s">
        <v>2508</v>
      </c>
      <c r="F1372" s="109" t="s">
        <v>1817</v>
      </c>
      <c r="G1372" s="109" t="s">
        <v>1509</v>
      </c>
      <c r="H1372" s="108" t="s">
        <v>1576</v>
      </c>
      <c r="I1372" s="108" t="s">
        <v>2856</v>
      </c>
      <c r="J1372" s="108" t="s">
        <v>2852</v>
      </c>
      <c r="K1372" s="108" t="s">
        <v>2859</v>
      </c>
      <c r="L1372" s="108">
        <v>11</v>
      </c>
      <c r="M1372" s="110" t="s">
        <v>2618</v>
      </c>
      <c r="N1372" s="109" t="s">
        <v>1729</v>
      </c>
      <c r="O1372" s="109" t="s">
        <v>519</v>
      </c>
      <c r="P1372" s="109" t="s">
        <v>1513</v>
      </c>
      <c r="Q1372" s="111">
        <v>1</v>
      </c>
      <c r="R1372" s="111"/>
      <c r="S1372" s="111"/>
      <c r="T1372" s="109" t="s">
        <v>7</v>
      </c>
      <c r="U1372" s="108">
        <v>1</v>
      </c>
      <c r="V1372" s="109">
        <v>2005</v>
      </c>
      <c r="W1372" s="108">
        <f>IF(Table1[[#This Row],[ExpenditureDetails1]]=2010,1,(2010-Table1[[#This Row],[ExpenditureDetails1]]))</f>
        <v>5</v>
      </c>
      <c r="X1372" s="109">
        <v>0.55000000000000004</v>
      </c>
      <c r="Y1372" s="174">
        <f>Table1[[#This Row],[ExpenditureDetails3]]*100000</f>
        <v>55000.000000000007</v>
      </c>
      <c r="Z1372" s="174">
        <f>Table1[[#This Row],[ExpenditureDetails4]]/Table1[[#This Row],[Component detail 4]]</f>
        <v>55000.000000000007</v>
      </c>
      <c r="AA1372" s="109">
        <v>1</v>
      </c>
      <c r="AB1372" s="109">
        <v>10</v>
      </c>
      <c r="AC1372" s="174">
        <f>IF(ISNUMBER([ExpenditureDetails4]),[ExpenditureDetails4]*HLOOKUP([ExpenditureDetails1],'Currency Conversion'!$A$6:$BE$45,19,FALSE),"No Data")</f>
        <v>73986.742904600367</v>
      </c>
      <c r="AD1372" s="174">
        <f>Table1[[#This Row],[Calculations1]]/exchange_rate_2010</f>
        <v>1618.0520251553517</v>
      </c>
      <c r="AE13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7398.6742904600369</v>
      </c>
      <c r="AF1372" s="174">
        <f>Table1[[#This Row],[Calculations3]]/exchange_rate_2010</f>
        <v>161.80520251553517</v>
      </c>
      <c r="AG1372" s="110"/>
      <c r="AH1372" s="53"/>
      <c r="BD1372" s="36"/>
      <c r="BE1372" s="36"/>
      <c r="BF1372" s="36"/>
      <c r="BG1372" s="36"/>
      <c r="BH1372" s="36"/>
      <c r="BI1372" s="36"/>
      <c r="BJ1372" s="36"/>
      <c r="BK1372" s="48"/>
      <c r="BL1372" s="36"/>
      <c r="BM1372" s="36"/>
      <c r="BN1372" s="36"/>
      <c r="BO1372" s="36"/>
      <c r="BP1372" s="36"/>
      <c r="BQ1372" s="36"/>
      <c r="BR1372" s="36"/>
    </row>
    <row r="1373" spans="2:70" ht="15" customHeight="1">
      <c r="B1373" s="48">
        <v>1575</v>
      </c>
      <c r="C1373" s="48" t="s">
        <v>1703</v>
      </c>
      <c r="D1373" s="108">
        <v>1379</v>
      </c>
      <c r="E1373" s="109" t="s">
        <v>2508</v>
      </c>
      <c r="F1373" s="109" t="s">
        <v>1817</v>
      </c>
      <c r="G1373" s="109" t="s">
        <v>1509</v>
      </c>
      <c r="H1373" s="108" t="s">
        <v>1576</v>
      </c>
      <c r="I1373" s="108" t="s">
        <v>2856</v>
      </c>
      <c r="J1373" s="108" t="s">
        <v>2852</v>
      </c>
      <c r="K1373" s="108" t="s">
        <v>2859</v>
      </c>
      <c r="L1373" s="108">
        <v>11</v>
      </c>
      <c r="M1373" s="110" t="s">
        <v>2618</v>
      </c>
      <c r="N1373" s="111" t="s">
        <v>1729</v>
      </c>
      <c r="O1373" s="111" t="s">
        <v>210</v>
      </c>
      <c r="P1373" s="111" t="s">
        <v>1580</v>
      </c>
      <c r="Q1373" s="111">
        <v>1</v>
      </c>
      <c r="R1373" s="111"/>
      <c r="S1373" s="111"/>
      <c r="T1373" s="109" t="s">
        <v>7</v>
      </c>
      <c r="U1373" s="108">
        <v>1</v>
      </c>
      <c r="V1373" s="109">
        <v>2000</v>
      </c>
      <c r="W1373" s="108">
        <f>IF(Table1[[#This Row],[ExpenditureDetails1]]=2010,1,(2010-Table1[[#This Row],[ExpenditureDetails1]]))</f>
        <v>10</v>
      </c>
      <c r="X1373" s="109">
        <v>0.4</v>
      </c>
      <c r="Y1373" s="174">
        <f>Table1[[#This Row],[ExpenditureDetails3]]*100000</f>
        <v>40000</v>
      </c>
      <c r="Z1373" s="174">
        <f>Table1[[#This Row],[ExpenditureDetails4]]/Table1[[#This Row],[Component detail 4]]</f>
        <v>40000</v>
      </c>
      <c r="AA1373" s="109">
        <v>1</v>
      </c>
      <c r="AB1373" s="109">
        <v>10</v>
      </c>
      <c r="AC1373" s="174">
        <f>IF(ISNUMBER([ExpenditureDetails4]),[ExpenditureDetails4]*HLOOKUP([ExpenditureDetails1],'Currency Conversion'!$A$6:$BE$45,19,FALSE),"No Data")</f>
        <v>67057.396178125055</v>
      </c>
      <c r="AD1373" s="174">
        <f>Table1[[#This Row],[Calculations1]]/exchange_rate_2010</f>
        <v>1466.510775147442</v>
      </c>
      <c r="AE13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6705.7396178125055</v>
      </c>
      <c r="AF1373" s="174">
        <f>Table1[[#This Row],[Calculations3]]/exchange_rate_2010</f>
        <v>146.6510775147442</v>
      </c>
      <c r="AG1373" s="110"/>
      <c r="AH1373" s="53"/>
      <c r="BD1373" s="36"/>
      <c r="BE1373" s="36"/>
      <c r="BF1373" s="36"/>
      <c r="BG1373" s="36"/>
      <c r="BH1373" s="36"/>
      <c r="BI1373" s="36"/>
      <c r="BJ1373" s="36"/>
      <c r="BK1373" s="48"/>
      <c r="BL1373" s="36"/>
      <c r="BM1373" s="36"/>
      <c r="BN1373" s="36"/>
      <c r="BO1373" s="36"/>
      <c r="BP1373" s="36"/>
      <c r="BQ1373" s="36"/>
      <c r="BR1373" s="36"/>
    </row>
    <row r="1374" spans="2:70" ht="15" customHeight="1">
      <c r="B1374" s="48">
        <v>1576</v>
      </c>
      <c r="C1374" s="48" t="s">
        <v>1703</v>
      </c>
      <c r="D1374" s="108">
        <v>1379</v>
      </c>
      <c r="E1374" s="109" t="s">
        <v>2508</v>
      </c>
      <c r="F1374" s="109" t="s">
        <v>1817</v>
      </c>
      <c r="G1374" s="109" t="s">
        <v>1509</v>
      </c>
      <c r="H1374" s="108" t="s">
        <v>1576</v>
      </c>
      <c r="I1374" s="108" t="s">
        <v>2856</v>
      </c>
      <c r="J1374" s="108" t="s">
        <v>2852</v>
      </c>
      <c r="K1374" s="108" t="s">
        <v>2859</v>
      </c>
      <c r="L1374" s="108">
        <v>11</v>
      </c>
      <c r="M1374" s="110" t="s">
        <v>2618</v>
      </c>
      <c r="N1374" s="111" t="s">
        <v>1729</v>
      </c>
      <c r="O1374" s="111" t="s">
        <v>210</v>
      </c>
      <c r="P1374" s="111" t="s">
        <v>1581</v>
      </c>
      <c r="Q1374" s="111">
        <v>1</v>
      </c>
      <c r="R1374" s="111"/>
      <c r="S1374" s="111"/>
      <c r="T1374" s="109" t="s">
        <v>7</v>
      </c>
      <c r="U1374" s="108">
        <v>1</v>
      </c>
      <c r="V1374" s="109">
        <v>2000</v>
      </c>
      <c r="W1374" s="108">
        <f>IF(Table1[[#This Row],[ExpenditureDetails1]]=2010,1,(2010-Table1[[#This Row],[ExpenditureDetails1]]))</f>
        <v>10</v>
      </c>
      <c r="X1374" s="109">
        <v>0.4</v>
      </c>
      <c r="Y1374" s="174">
        <f>Table1[[#This Row],[ExpenditureDetails3]]*100000</f>
        <v>40000</v>
      </c>
      <c r="Z1374" s="174">
        <f>Table1[[#This Row],[ExpenditureDetails4]]/Table1[[#This Row],[Component detail 4]]</f>
        <v>40000</v>
      </c>
      <c r="AA1374" s="109">
        <v>1</v>
      </c>
      <c r="AB1374" s="109">
        <v>10</v>
      </c>
      <c r="AC1374" s="174">
        <f>IF(ISNUMBER([ExpenditureDetails4]),[ExpenditureDetails4]*HLOOKUP([ExpenditureDetails1],'Currency Conversion'!$A$6:$BE$45,19,FALSE),"No Data")</f>
        <v>67057.396178125055</v>
      </c>
      <c r="AD1374" s="174">
        <f>Table1[[#This Row],[Calculations1]]/exchange_rate_2010</f>
        <v>1466.510775147442</v>
      </c>
      <c r="AE13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6705.7396178125055</v>
      </c>
      <c r="AF1374" s="174">
        <f>Table1[[#This Row],[Calculations3]]/exchange_rate_2010</f>
        <v>146.6510775147442</v>
      </c>
      <c r="AG1374" s="110"/>
      <c r="AH1374" s="53"/>
      <c r="BD1374" s="36"/>
      <c r="BE1374" s="36"/>
      <c r="BF1374" s="36"/>
      <c r="BG1374" s="36"/>
      <c r="BH1374" s="36"/>
      <c r="BI1374" s="36"/>
      <c r="BJ1374" s="36"/>
      <c r="BK1374" s="48"/>
      <c r="BL1374" s="36"/>
      <c r="BM1374" s="36"/>
      <c r="BN1374" s="36"/>
      <c r="BO1374" s="36"/>
      <c r="BP1374" s="36"/>
      <c r="BQ1374" s="36"/>
      <c r="BR1374" s="36"/>
    </row>
    <row r="1375" spans="2:70" ht="15" customHeight="1">
      <c r="B1375" s="48">
        <v>1577</v>
      </c>
      <c r="C1375" s="48" t="s">
        <v>1703</v>
      </c>
      <c r="D1375" s="108">
        <v>1379</v>
      </c>
      <c r="E1375" s="109" t="s">
        <v>2508</v>
      </c>
      <c r="F1375" s="109" t="s">
        <v>1817</v>
      </c>
      <c r="G1375" s="109" t="s">
        <v>1509</v>
      </c>
      <c r="H1375" s="108" t="s">
        <v>1576</v>
      </c>
      <c r="I1375" s="108" t="s">
        <v>2856</v>
      </c>
      <c r="J1375" s="108" t="s">
        <v>2852</v>
      </c>
      <c r="K1375" s="108" t="s">
        <v>2859</v>
      </c>
      <c r="L1375" s="108">
        <v>11</v>
      </c>
      <c r="M1375" s="110" t="s">
        <v>2618</v>
      </c>
      <c r="N1375" s="109" t="s">
        <v>1712</v>
      </c>
      <c r="O1375" s="111"/>
      <c r="P1375" s="111" t="s">
        <v>1535</v>
      </c>
      <c r="Q1375" s="111">
        <v>1</v>
      </c>
      <c r="R1375" s="111">
        <v>5</v>
      </c>
      <c r="S1375" s="111"/>
      <c r="T1375" s="109" t="s">
        <v>7</v>
      </c>
      <c r="U1375" s="108">
        <v>1</v>
      </c>
      <c r="V1375" s="109">
        <v>2000</v>
      </c>
      <c r="W1375" s="108">
        <f>IF(Table1[[#This Row],[ExpenditureDetails1]]=2010,1,(2010-Table1[[#This Row],[ExpenditureDetails1]]))</f>
        <v>10</v>
      </c>
      <c r="X1375" s="109">
        <v>0.5</v>
      </c>
      <c r="Y1375" s="174">
        <f>Table1[[#This Row],[ExpenditureDetails3]]*100000</f>
        <v>50000</v>
      </c>
      <c r="Z1375" s="174">
        <f>Table1[[#This Row],[ExpenditureDetails4]]/Table1[[#This Row],[Component detail 4]]</f>
        <v>50000</v>
      </c>
      <c r="AA1375" s="109">
        <v>1</v>
      </c>
      <c r="AB1375" s="109">
        <v>10</v>
      </c>
      <c r="AC1375" s="174">
        <f>IF(ISNUMBER([ExpenditureDetails4]),[ExpenditureDetails4]*HLOOKUP([ExpenditureDetails1],'Currency Conversion'!$A$6:$BE$45,19,FALSE),"No Data")</f>
        <v>83821.745222656318</v>
      </c>
      <c r="AD1375" s="174">
        <f>Table1[[#This Row],[Calculations1]]/exchange_rate_2010</f>
        <v>1833.1384689343024</v>
      </c>
      <c r="AE13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8382.1745222656318</v>
      </c>
      <c r="AF1375" s="174">
        <f>Table1[[#This Row],[Calculations3]]/exchange_rate_2010</f>
        <v>183.31384689343025</v>
      </c>
      <c r="AG1375" s="110"/>
      <c r="AH1375" s="53"/>
      <c r="BD1375" s="36"/>
      <c r="BE1375" s="36"/>
      <c r="BF1375" s="36"/>
      <c r="BG1375" s="36"/>
      <c r="BH1375" s="36"/>
      <c r="BI1375" s="36"/>
      <c r="BJ1375" s="36"/>
      <c r="BK1375" s="48"/>
      <c r="BL1375" s="36"/>
      <c r="BM1375" s="36"/>
      <c r="BN1375" s="36"/>
      <c r="BO1375" s="36"/>
      <c r="BP1375" s="36"/>
      <c r="BQ1375" s="36"/>
      <c r="BR1375" s="36"/>
    </row>
    <row r="1376" spans="2:70" ht="15" customHeight="1">
      <c r="B1376" s="48">
        <v>1578</v>
      </c>
      <c r="C1376" s="48" t="s">
        <v>1703</v>
      </c>
      <c r="D1376" s="108">
        <v>1379</v>
      </c>
      <c r="E1376" s="109" t="s">
        <v>2508</v>
      </c>
      <c r="F1376" s="109" t="s">
        <v>1817</v>
      </c>
      <c r="G1376" s="109" t="s">
        <v>1509</v>
      </c>
      <c r="H1376" s="108" t="s">
        <v>1576</v>
      </c>
      <c r="I1376" s="108" t="s">
        <v>2856</v>
      </c>
      <c r="J1376" s="108" t="s">
        <v>2852</v>
      </c>
      <c r="K1376" s="108" t="s">
        <v>2859</v>
      </c>
      <c r="L1376" s="108">
        <v>11</v>
      </c>
      <c r="M1376" s="110" t="s">
        <v>2618</v>
      </c>
      <c r="N1376" s="109" t="s">
        <v>1712</v>
      </c>
      <c r="O1376" s="111"/>
      <c r="P1376" s="111" t="s">
        <v>1535</v>
      </c>
      <c r="Q1376" s="111">
        <v>1</v>
      </c>
      <c r="R1376" s="111">
        <v>5</v>
      </c>
      <c r="S1376" s="111"/>
      <c r="T1376" s="109" t="s">
        <v>7</v>
      </c>
      <c r="U1376" s="108">
        <v>1</v>
      </c>
      <c r="V1376" s="109">
        <v>2000</v>
      </c>
      <c r="W1376" s="108">
        <f>IF(Table1[[#This Row],[ExpenditureDetails1]]=2010,1,(2010-Table1[[#This Row],[ExpenditureDetails1]]))</f>
        <v>10</v>
      </c>
      <c r="X1376" s="109">
        <v>0.5</v>
      </c>
      <c r="Y1376" s="174">
        <f>Table1[[#This Row],[ExpenditureDetails3]]*100000</f>
        <v>50000</v>
      </c>
      <c r="Z1376" s="174">
        <f>Table1[[#This Row],[ExpenditureDetails4]]/Table1[[#This Row],[Component detail 4]]</f>
        <v>50000</v>
      </c>
      <c r="AA1376" s="109">
        <v>1</v>
      </c>
      <c r="AB1376" s="109">
        <v>10</v>
      </c>
      <c r="AC1376" s="174">
        <f>IF(ISNUMBER([ExpenditureDetails4]),[ExpenditureDetails4]*HLOOKUP([ExpenditureDetails1],'Currency Conversion'!$A$6:$BE$45,19,FALSE),"No Data")</f>
        <v>83821.745222656318</v>
      </c>
      <c r="AD1376" s="174">
        <f>Table1[[#This Row],[Calculations1]]/exchange_rate_2010</f>
        <v>1833.1384689343024</v>
      </c>
      <c r="AE13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8382.1745222656318</v>
      </c>
      <c r="AF1376" s="174">
        <f>Table1[[#This Row],[Calculations3]]/exchange_rate_2010</f>
        <v>183.31384689343025</v>
      </c>
      <c r="AG1376" s="110"/>
      <c r="AH1376" s="53"/>
      <c r="BD1376" s="36"/>
      <c r="BE1376" s="36"/>
      <c r="BF1376" s="36"/>
      <c r="BG1376" s="36"/>
      <c r="BH1376" s="36"/>
      <c r="BI1376" s="36"/>
      <c r="BJ1376" s="36"/>
      <c r="BK1376" s="48"/>
      <c r="BL1376" s="36"/>
      <c r="BM1376" s="36"/>
      <c r="BN1376" s="36"/>
      <c r="BO1376" s="36"/>
      <c r="BP1376" s="36"/>
      <c r="BQ1376" s="36"/>
      <c r="BR1376" s="36"/>
    </row>
    <row r="1377" spans="2:70" ht="15" customHeight="1">
      <c r="B1377" s="48">
        <v>1579</v>
      </c>
      <c r="C1377" s="48" t="s">
        <v>1703</v>
      </c>
      <c r="D1377" s="108">
        <v>1379</v>
      </c>
      <c r="E1377" s="109" t="s">
        <v>2508</v>
      </c>
      <c r="F1377" s="109" t="s">
        <v>1817</v>
      </c>
      <c r="G1377" s="109" t="s">
        <v>1509</v>
      </c>
      <c r="H1377" s="108" t="s">
        <v>1576</v>
      </c>
      <c r="I1377" s="108" t="s">
        <v>2856</v>
      </c>
      <c r="J1377" s="108" t="s">
        <v>2852</v>
      </c>
      <c r="K1377" s="108" t="s">
        <v>2859</v>
      </c>
      <c r="L1377" s="108">
        <v>11</v>
      </c>
      <c r="M1377" s="110" t="s">
        <v>2618</v>
      </c>
      <c r="N1377" s="109" t="s">
        <v>2478</v>
      </c>
      <c r="O1377" s="111" t="s">
        <v>348</v>
      </c>
      <c r="P1377" s="111" t="s">
        <v>369</v>
      </c>
      <c r="Q1377" s="111">
        <v>1</v>
      </c>
      <c r="R1377" s="111"/>
      <c r="S1377" s="111"/>
      <c r="T1377" s="109" t="s">
        <v>7</v>
      </c>
      <c r="U1377" s="108">
        <v>1</v>
      </c>
      <c r="V1377" s="109">
        <v>2000</v>
      </c>
      <c r="W1377" s="108">
        <f>IF(Table1[[#This Row],[ExpenditureDetails1]]=2010,1,(2010-Table1[[#This Row],[ExpenditureDetails1]]))</f>
        <v>10</v>
      </c>
      <c r="X1377" s="109">
        <v>0.4</v>
      </c>
      <c r="Y1377" s="174">
        <f>Table1[[#This Row],[ExpenditureDetails3]]*100000</f>
        <v>40000</v>
      </c>
      <c r="Z1377" s="174">
        <f>Table1[[#This Row],[ExpenditureDetails4]]/Table1[[#This Row],[Component detail 4]]</f>
        <v>40000</v>
      </c>
      <c r="AA1377" s="109">
        <v>1</v>
      </c>
      <c r="AB1377" s="109">
        <v>15</v>
      </c>
      <c r="AC1377" s="174">
        <f>IF(ISNUMBER([ExpenditureDetails4]),[ExpenditureDetails4]*HLOOKUP([ExpenditureDetails1],'Currency Conversion'!$A$6:$BE$45,19,FALSE),"No Data")</f>
        <v>67057.396178125055</v>
      </c>
      <c r="AD1377" s="174">
        <f>Table1[[#This Row],[Calculations1]]/exchange_rate_2010</f>
        <v>1466.510775147442</v>
      </c>
      <c r="AE13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4470.49307854167</v>
      </c>
      <c r="AF1377" s="174">
        <f>Table1[[#This Row],[Calculations3]]/exchange_rate_2010</f>
        <v>97.767385009829454</v>
      </c>
      <c r="AG1377" s="110"/>
      <c r="AH1377" s="53"/>
      <c r="BD1377" s="36"/>
      <c r="BE1377" s="36"/>
      <c r="BF1377" s="36"/>
      <c r="BG1377" s="36"/>
      <c r="BH1377" s="36"/>
      <c r="BI1377" s="36"/>
      <c r="BJ1377" s="36"/>
      <c r="BK1377" s="48"/>
      <c r="BL1377" s="36"/>
      <c r="BM1377" s="36"/>
      <c r="BN1377" s="36"/>
      <c r="BO1377" s="36"/>
      <c r="BP1377" s="36"/>
      <c r="BQ1377" s="36"/>
      <c r="BR1377" s="36"/>
    </row>
    <row r="1378" spans="2:70" ht="15" customHeight="1">
      <c r="B1378" s="48">
        <v>1580</v>
      </c>
      <c r="C1378" s="48" t="s">
        <v>1703</v>
      </c>
      <c r="D1378" s="108">
        <v>1379</v>
      </c>
      <c r="E1378" s="109" t="s">
        <v>2508</v>
      </c>
      <c r="F1378" s="109" t="s">
        <v>1817</v>
      </c>
      <c r="G1378" s="109" t="s">
        <v>1509</v>
      </c>
      <c r="H1378" s="108" t="s">
        <v>1576</v>
      </c>
      <c r="I1378" s="108" t="s">
        <v>2856</v>
      </c>
      <c r="J1378" s="108" t="s">
        <v>2852</v>
      </c>
      <c r="K1378" s="108" t="s">
        <v>2859</v>
      </c>
      <c r="L1378" s="108">
        <v>11</v>
      </c>
      <c r="M1378" s="110" t="s">
        <v>2618</v>
      </c>
      <c r="N1378" s="111" t="s">
        <v>364</v>
      </c>
      <c r="O1378" s="111" t="s">
        <v>2465</v>
      </c>
      <c r="P1378" s="111" t="s">
        <v>1582</v>
      </c>
      <c r="Q1378" s="111">
        <v>1</v>
      </c>
      <c r="R1378" s="111">
        <v>230</v>
      </c>
      <c r="S1378" s="111"/>
      <c r="T1378" s="109" t="s">
        <v>7</v>
      </c>
      <c r="U1378" s="108">
        <v>1</v>
      </c>
      <c r="V1378" s="109">
        <v>2008</v>
      </c>
      <c r="W1378" s="108">
        <f>IF(Table1[[#This Row],[ExpenditureDetails1]]=2010,1,(2010-Table1[[#This Row],[ExpenditureDetails1]]))</f>
        <v>2</v>
      </c>
      <c r="X1378" s="109">
        <v>0.2</v>
      </c>
      <c r="Y1378" s="174">
        <f>Table1[[#This Row],[ExpenditureDetails3]]*100000</f>
        <v>20000</v>
      </c>
      <c r="Z1378" s="174">
        <f>Table1[[#This Row],[ExpenditureDetails4]]/Table1[[#This Row],[Component detail 4]]</f>
        <v>20000</v>
      </c>
      <c r="AA1378" s="109">
        <v>1</v>
      </c>
      <c r="AB1378" s="109">
        <v>20</v>
      </c>
      <c r="AC1378" s="174">
        <f>IF(ISNUMBER([ExpenditureDetails4]),[ExpenditureDetails4]*HLOOKUP([ExpenditureDetails1],'Currency Conversion'!$A$6:$BE$45,19,FALSE),"No Data")</f>
        <v>22948.061662088225</v>
      </c>
      <c r="AD1378" s="174">
        <f>Table1[[#This Row],[Calculations1]]/exchange_rate_2010</f>
        <v>501.8623092194938</v>
      </c>
      <c r="AE13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1378" s="174">
        <f>Table1[[#This Row],[Calculations3]]/exchange_rate_2010</f>
        <v>25.09311546097469</v>
      </c>
      <c r="AG1378" s="110"/>
      <c r="AH1378" s="53"/>
      <c r="BD1378" s="36"/>
      <c r="BE1378" s="36"/>
      <c r="BF1378" s="36"/>
      <c r="BG1378" s="36"/>
      <c r="BH1378" s="36"/>
      <c r="BI1378" s="36"/>
      <c r="BJ1378" s="36"/>
      <c r="BK1378" s="48"/>
      <c r="BL1378" s="36"/>
      <c r="BM1378" s="36"/>
      <c r="BN1378" s="36"/>
      <c r="BO1378" s="36"/>
      <c r="BP1378" s="36"/>
      <c r="BQ1378" s="36"/>
      <c r="BR1378" s="36"/>
    </row>
    <row r="1379" spans="2:70" ht="15" customHeight="1">
      <c r="B1379" s="48">
        <v>1581</v>
      </c>
      <c r="C1379" s="48" t="s">
        <v>1703</v>
      </c>
      <c r="D1379" s="108">
        <v>1379</v>
      </c>
      <c r="E1379" s="109" t="s">
        <v>2508</v>
      </c>
      <c r="F1379" s="109" t="s">
        <v>1817</v>
      </c>
      <c r="G1379" s="109" t="s">
        <v>1509</v>
      </c>
      <c r="H1379" s="108" t="s">
        <v>1576</v>
      </c>
      <c r="I1379" s="108" t="s">
        <v>2856</v>
      </c>
      <c r="J1379" s="108" t="s">
        <v>2852</v>
      </c>
      <c r="K1379" s="108" t="s">
        <v>2859</v>
      </c>
      <c r="L1379" s="108">
        <v>11</v>
      </c>
      <c r="M1379" s="110" t="s">
        <v>2618</v>
      </c>
      <c r="N1379" s="111" t="s">
        <v>1717</v>
      </c>
      <c r="O1379" s="111"/>
      <c r="P1379" s="111" t="s">
        <v>243</v>
      </c>
      <c r="Q1379" s="111">
        <v>1</v>
      </c>
      <c r="R1379" s="111"/>
      <c r="S1379" s="111"/>
      <c r="T1379" s="109" t="s">
        <v>31</v>
      </c>
      <c r="U1379" s="108">
        <v>3</v>
      </c>
      <c r="V1379" s="109">
        <v>2008</v>
      </c>
      <c r="W1379" s="108"/>
      <c r="X1379" s="109">
        <v>0.36</v>
      </c>
      <c r="Y1379" s="174">
        <f>Table1[[#This Row],[ExpenditureDetails3]]*100000</f>
        <v>36000</v>
      </c>
      <c r="Z1379" s="174">
        <f>Table1[[#This Row],[ExpenditureDetails4]]/Table1[[#This Row],[Component detail 4]]</f>
        <v>36000</v>
      </c>
      <c r="AA1379" s="109">
        <v>1</v>
      </c>
      <c r="AB1379" s="109"/>
      <c r="AC1379" s="174">
        <f>IF(ISNUMBER([ExpenditureDetails4]),[ExpenditureDetails4]*HLOOKUP([ExpenditureDetails1],'Currency Conversion'!$A$6:$BE$45,19,FALSE),"No Data")</f>
        <v>41306.510991758805</v>
      </c>
      <c r="AD1379" s="174">
        <f>Table1[[#This Row],[Calculations1]]/exchange_rate_2010</f>
        <v>903.35215659508879</v>
      </c>
      <c r="AE13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41306.510991758805</v>
      </c>
      <c r="AF1379" s="174">
        <f>Table1[[#This Row],[Calculations3]]/exchange_rate_2010</f>
        <v>903.35215659508879</v>
      </c>
      <c r="AG1379" s="110"/>
      <c r="AH1379" s="53"/>
      <c r="BD1379" s="36"/>
      <c r="BE1379" s="36"/>
      <c r="BF1379" s="36"/>
      <c r="BG1379" s="36"/>
      <c r="BH1379" s="36"/>
      <c r="BI1379" s="36"/>
      <c r="BJ1379" s="36"/>
      <c r="BK1379" s="48"/>
      <c r="BL1379" s="36"/>
      <c r="BM1379" s="36"/>
      <c r="BN1379" s="36"/>
      <c r="BO1379" s="36"/>
      <c r="BP1379" s="36"/>
      <c r="BQ1379" s="36"/>
      <c r="BR1379" s="36"/>
    </row>
    <row r="1380" spans="2:70" ht="15" customHeight="1">
      <c r="B1380" s="48">
        <v>1582</v>
      </c>
      <c r="C1380" s="48" t="s">
        <v>1703</v>
      </c>
      <c r="D1380" s="108">
        <v>1379</v>
      </c>
      <c r="E1380" s="109" t="s">
        <v>2508</v>
      </c>
      <c r="F1380" s="109" t="s">
        <v>1817</v>
      </c>
      <c r="G1380" s="109" t="s">
        <v>1509</v>
      </c>
      <c r="H1380" s="108" t="s">
        <v>1576</v>
      </c>
      <c r="I1380" s="108" t="s">
        <v>2856</v>
      </c>
      <c r="J1380" s="108" t="s">
        <v>2852</v>
      </c>
      <c r="K1380" s="108" t="s">
        <v>2859</v>
      </c>
      <c r="L1380" s="108">
        <v>11</v>
      </c>
      <c r="M1380" s="110" t="s">
        <v>2618</v>
      </c>
      <c r="N1380" s="111" t="s">
        <v>1717</v>
      </c>
      <c r="O1380" s="111"/>
      <c r="P1380" s="111" t="s">
        <v>182</v>
      </c>
      <c r="Q1380" s="111">
        <v>1</v>
      </c>
      <c r="R1380" s="111"/>
      <c r="S1380" s="111"/>
      <c r="T1380" s="109" t="s">
        <v>31</v>
      </c>
      <c r="U1380" s="108">
        <v>3</v>
      </c>
      <c r="V1380" s="109">
        <v>2008</v>
      </c>
      <c r="W1380" s="108"/>
      <c r="X1380" s="109">
        <v>0.05</v>
      </c>
      <c r="Y1380" s="174">
        <f>Table1[[#This Row],[ExpenditureDetails3]]*100000</f>
        <v>5000</v>
      </c>
      <c r="Z1380" s="174">
        <f>Table1[[#This Row],[ExpenditureDetails4]]/Table1[[#This Row],[Component detail 4]]</f>
        <v>5000</v>
      </c>
      <c r="AA1380" s="109">
        <v>1</v>
      </c>
      <c r="AB1380" s="109"/>
      <c r="AC1380" s="174">
        <f>IF(ISNUMBER([ExpenditureDetails4]),[ExpenditureDetails4]*HLOOKUP([ExpenditureDetails1],'Currency Conversion'!$A$6:$BE$45,19,FALSE),"No Data")</f>
        <v>5737.0154155220562</v>
      </c>
      <c r="AD1380" s="174">
        <f>Table1[[#This Row],[Calculations1]]/exchange_rate_2010</f>
        <v>125.46557730487345</v>
      </c>
      <c r="AE13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1380" s="174">
        <f>Table1[[#This Row],[Calculations3]]/exchange_rate_2010</f>
        <v>125.46557730487345</v>
      </c>
      <c r="AG1380" s="110"/>
      <c r="AH1380" s="53"/>
      <c r="BD1380" s="36"/>
      <c r="BE1380" s="36"/>
      <c r="BF1380" s="36"/>
      <c r="BG1380" s="36"/>
      <c r="BH1380" s="36"/>
      <c r="BI1380" s="36"/>
      <c r="BJ1380" s="36"/>
      <c r="BK1380" s="48"/>
      <c r="BL1380" s="36"/>
      <c r="BM1380" s="36"/>
      <c r="BN1380" s="36"/>
      <c r="BO1380" s="36"/>
      <c r="BP1380" s="36"/>
      <c r="BQ1380" s="36"/>
      <c r="BR1380" s="36"/>
    </row>
    <row r="1381" spans="2:70" ht="15" customHeight="1">
      <c r="B1381" s="48">
        <v>1583</v>
      </c>
      <c r="C1381" s="48" t="s">
        <v>1703</v>
      </c>
      <c r="D1381" s="108">
        <v>1379</v>
      </c>
      <c r="E1381" s="109" t="s">
        <v>2508</v>
      </c>
      <c r="F1381" s="109" t="s">
        <v>1817</v>
      </c>
      <c r="G1381" s="109" t="s">
        <v>1509</v>
      </c>
      <c r="H1381" s="108" t="s">
        <v>1576</v>
      </c>
      <c r="I1381" s="108" t="s">
        <v>2856</v>
      </c>
      <c r="J1381" s="108" t="s">
        <v>2852</v>
      </c>
      <c r="K1381" s="108" t="s">
        <v>2859</v>
      </c>
      <c r="L1381" s="108">
        <v>11</v>
      </c>
      <c r="M1381" s="110" t="s">
        <v>2618</v>
      </c>
      <c r="N1381" s="111" t="s">
        <v>1721</v>
      </c>
      <c r="O1381" s="111"/>
      <c r="P1381" s="111" t="s">
        <v>76</v>
      </c>
      <c r="Q1381" s="111">
        <v>1</v>
      </c>
      <c r="R1381" s="111"/>
      <c r="S1381" s="111"/>
      <c r="T1381" s="109" t="s">
        <v>24</v>
      </c>
      <c r="U1381" s="108">
        <v>4</v>
      </c>
      <c r="V1381" s="109">
        <v>2008</v>
      </c>
      <c r="W1381" s="108">
        <f>IF(Table1[[#This Row],[ExpenditureDetails1]]=2010,1,(2010-Table1[[#This Row],[ExpenditureDetails1]]))</f>
        <v>2</v>
      </c>
      <c r="X1381" s="109">
        <v>0.01</v>
      </c>
      <c r="Y1381" s="174">
        <f>Table1[[#This Row],[ExpenditureDetails3]]*100000</f>
        <v>1000</v>
      </c>
      <c r="Z1381" s="174">
        <f>Table1[[#This Row],[ExpenditureDetails4]]/Table1[[#This Row],[Component detail 4]]</f>
        <v>1000</v>
      </c>
      <c r="AA1381" s="109">
        <v>1</v>
      </c>
      <c r="AB1381" s="109">
        <v>10</v>
      </c>
      <c r="AC1381" s="174">
        <f>IF(ISNUMBER([ExpenditureDetails4]),[ExpenditureDetails4]*HLOOKUP([ExpenditureDetails1],'Currency Conversion'!$A$6:$BE$45,19,FALSE),"No Data")</f>
        <v>1147.4030831044113</v>
      </c>
      <c r="AD1381" s="174">
        <f>Table1[[#This Row],[Calculations1]]/exchange_rate_2010</f>
        <v>25.09311546097469</v>
      </c>
      <c r="AE13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1381" s="174">
        <f>Table1[[#This Row],[Calculations3]]/exchange_rate_2010</f>
        <v>25.09311546097469</v>
      </c>
      <c r="AG1381" s="110"/>
      <c r="AH1381" s="53"/>
      <c r="BD1381" s="36"/>
      <c r="BE1381" s="36"/>
      <c r="BF1381" s="36"/>
      <c r="BG1381" s="36"/>
      <c r="BH1381" s="36"/>
      <c r="BI1381" s="36"/>
      <c r="BJ1381" s="36"/>
      <c r="BK1381" s="48"/>
      <c r="BL1381" s="36"/>
      <c r="BM1381" s="36"/>
      <c r="BN1381" s="36"/>
      <c r="BO1381" s="36"/>
      <c r="BP1381" s="36"/>
      <c r="BQ1381" s="36"/>
      <c r="BR1381" s="36"/>
    </row>
    <row r="1382" spans="2:70" ht="15" customHeight="1">
      <c r="B1382" s="48">
        <v>1585</v>
      </c>
      <c r="C1382" s="48" t="s">
        <v>1703</v>
      </c>
      <c r="D1382" s="108">
        <v>1193</v>
      </c>
      <c r="E1382" s="109" t="s">
        <v>2508</v>
      </c>
      <c r="F1382" s="109" t="s">
        <v>1816</v>
      </c>
      <c r="G1382" s="109" t="s">
        <v>1821</v>
      </c>
      <c r="H1382" s="108" t="s">
        <v>1437</v>
      </c>
      <c r="I1382" s="108" t="s">
        <v>2854</v>
      </c>
      <c r="J1382" s="108" t="s">
        <v>2852</v>
      </c>
      <c r="K1382" s="108" t="s">
        <v>2859</v>
      </c>
      <c r="L1382" s="108">
        <v>11</v>
      </c>
      <c r="M1382" s="110" t="s">
        <v>2618</v>
      </c>
      <c r="N1382" s="111" t="s">
        <v>1721</v>
      </c>
      <c r="O1382" s="111"/>
      <c r="P1382" s="111" t="s">
        <v>23</v>
      </c>
      <c r="Q1382" s="111">
        <v>1</v>
      </c>
      <c r="R1382" s="111"/>
      <c r="S1382" s="111"/>
      <c r="T1382" s="109" t="s">
        <v>24</v>
      </c>
      <c r="U1382" s="108">
        <v>4</v>
      </c>
      <c r="V1382" s="109">
        <v>2008</v>
      </c>
      <c r="W1382" s="108">
        <f>IF(Table1[[#This Row],[ExpenditureDetails1]]=2010,1,(2010-Table1[[#This Row],[ExpenditureDetails1]]))</f>
        <v>2</v>
      </c>
      <c r="X1382" s="109">
        <v>0.03</v>
      </c>
      <c r="Y1382" s="174">
        <f>Table1[[#This Row],[ExpenditureDetails3]]*100000</f>
        <v>3000</v>
      </c>
      <c r="Z1382" s="174">
        <f>Table1[[#This Row],[ExpenditureDetails4]]/Table1[[#This Row],[Component detail 4]]</f>
        <v>3000</v>
      </c>
      <c r="AA1382" s="111">
        <v>1</v>
      </c>
      <c r="AB1382" s="111"/>
      <c r="AC1382" s="174">
        <f>IF(ISNUMBER([ExpenditureDetails4]),[ExpenditureDetails4]*HLOOKUP([ExpenditureDetails1],'Currency Conversion'!$A$6:$BE$45,19,FALSE),"No Data")</f>
        <v>3442.2092493132341</v>
      </c>
      <c r="AD1382" s="174">
        <f>Table1[[#This Row],[Calculations1]]/exchange_rate_2010</f>
        <v>75.279346382924075</v>
      </c>
      <c r="AE13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1382" s="174">
        <f>Table1[[#This Row],[Calculations3]]/exchange_rate_2010</f>
        <v>75.279346382924075</v>
      </c>
      <c r="AG1382" s="110"/>
      <c r="AH1382" s="53"/>
      <c r="BD1382" s="36"/>
      <c r="BE1382" s="36"/>
      <c r="BF1382" s="36"/>
      <c r="BG1382" s="36"/>
      <c r="BH1382" s="36"/>
      <c r="BI1382" s="36"/>
      <c r="BJ1382" s="36"/>
      <c r="BK1382" s="48"/>
      <c r="BL1382" s="36"/>
      <c r="BM1382" s="36"/>
      <c r="BN1382" s="36"/>
      <c r="BO1382" s="36"/>
      <c r="BP1382" s="36"/>
      <c r="BQ1382" s="36"/>
      <c r="BR1382" s="36"/>
    </row>
    <row r="1383" spans="2:70" ht="15" customHeight="1">
      <c r="B1383" s="48">
        <v>1586</v>
      </c>
      <c r="C1383" s="48" t="s">
        <v>1703</v>
      </c>
      <c r="D1383" s="108">
        <v>1193</v>
      </c>
      <c r="E1383" s="109" t="s">
        <v>2508</v>
      </c>
      <c r="F1383" s="109" t="s">
        <v>1816</v>
      </c>
      <c r="G1383" s="109" t="s">
        <v>1821</v>
      </c>
      <c r="H1383" s="108" t="s">
        <v>1437</v>
      </c>
      <c r="I1383" s="108" t="s">
        <v>2854</v>
      </c>
      <c r="J1383" s="108" t="s">
        <v>2852</v>
      </c>
      <c r="K1383" s="108" t="s">
        <v>2859</v>
      </c>
      <c r="L1383" s="108">
        <v>11</v>
      </c>
      <c r="M1383" s="110" t="s">
        <v>2618</v>
      </c>
      <c r="N1383" s="111"/>
      <c r="O1383" s="111"/>
      <c r="P1383" s="111" t="s">
        <v>579</v>
      </c>
      <c r="Q1383" s="111">
        <v>1</v>
      </c>
      <c r="R1383" s="109"/>
      <c r="S1383" s="109"/>
      <c r="T1383" s="109" t="s">
        <v>31</v>
      </c>
      <c r="U1383" s="108">
        <v>3</v>
      </c>
      <c r="V1383" s="109">
        <v>2008</v>
      </c>
      <c r="W1383" s="108"/>
      <c r="X1383" s="109">
        <v>0.77500000000000002</v>
      </c>
      <c r="Y1383" s="174">
        <f>Table1[[#This Row],[ExpenditureDetails3]]*100000</f>
        <v>77500</v>
      </c>
      <c r="Z1383" s="174">
        <f>Table1[[#This Row],[ExpenditureDetails4]]/Table1[[#This Row],[Component detail 4]]</f>
        <v>77500</v>
      </c>
      <c r="AA1383" s="109">
        <v>1</v>
      </c>
      <c r="AB1383" s="109"/>
      <c r="AC1383" s="174">
        <f>IF(ISNUMBER([ExpenditureDetails4]),[ExpenditureDetails4]*HLOOKUP([ExpenditureDetails1],'Currency Conversion'!$A$6:$BE$45,19,FALSE),"No Data")</f>
        <v>88923.73894059188</v>
      </c>
      <c r="AD1383" s="174">
        <f>Table1[[#This Row],[Calculations1]]/exchange_rate_2010</f>
        <v>1944.7164482255387</v>
      </c>
      <c r="AE13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88923.73894059188</v>
      </c>
      <c r="AF1383" s="174">
        <f>Table1[[#This Row],[Calculations3]]/exchange_rate_2010</f>
        <v>1944.7164482255387</v>
      </c>
      <c r="AG1383" s="110"/>
      <c r="AH1383" s="53"/>
      <c r="BD1383" s="36"/>
      <c r="BE1383" s="36"/>
      <c r="BF1383" s="36"/>
      <c r="BG1383" s="36"/>
      <c r="BH1383" s="36"/>
      <c r="BI1383" s="36"/>
      <c r="BJ1383" s="36"/>
      <c r="BK1383" s="48"/>
      <c r="BL1383" s="36"/>
      <c r="BM1383" s="36"/>
      <c r="BN1383" s="36"/>
      <c r="BO1383" s="36"/>
      <c r="BP1383" s="36"/>
      <c r="BQ1383" s="36"/>
      <c r="BR1383" s="36"/>
    </row>
    <row r="1384" spans="2:70" ht="15" customHeight="1">
      <c r="B1384" s="48">
        <v>1587</v>
      </c>
      <c r="C1384" s="48" t="s">
        <v>1703</v>
      </c>
      <c r="D1384" s="108">
        <v>1193</v>
      </c>
      <c r="E1384" s="109" t="s">
        <v>2508</v>
      </c>
      <c r="F1384" s="109" t="s">
        <v>1816</v>
      </c>
      <c r="G1384" s="109" t="s">
        <v>1821</v>
      </c>
      <c r="H1384" s="108" t="s">
        <v>1437</v>
      </c>
      <c r="I1384" s="108" t="s">
        <v>2854</v>
      </c>
      <c r="J1384" s="108" t="s">
        <v>2852</v>
      </c>
      <c r="K1384" s="108" t="s">
        <v>2859</v>
      </c>
      <c r="L1384" s="108">
        <v>11</v>
      </c>
      <c r="M1384" s="110" t="s">
        <v>2618</v>
      </c>
      <c r="N1384" s="111" t="s">
        <v>20</v>
      </c>
      <c r="O1384" s="111" t="s">
        <v>2486</v>
      </c>
      <c r="P1384" s="111" t="s">
        <v>176</v>
      </c>
      <c r="Q1384" s="111">
        <v>1</v>
      </c>
      <c r="R1384" s="109">
        <v>1100</v>
      </c>
      <c r="S1384" s="109"/>
      <c r="T1384" s="109" t="s">
        <v>7</v>
      </c>
      <c r="U1384" s="108">
        <v>1</v>
      </c>
      <c r="V1384" s="109">
        <v>2008</v>
      </c>
      <c r="W1384" s="108">
        <f>IF(Table1[[#This Row],[ExpenditureDetails1]]=2010,1,(2010-Table1[[#This Row],[ExpenditureDetails1]]))</f>
        <v>2</v>
      </c>
      <c r="X1384" s="109">
        <v>11</v>
      </c>
      <c r="Y1384" s="174">
        <f>Table1[[#This Row],[ExpenditureDetails3]]*100000</f>
        <v>1100000</v>
      </c>
      <c r="Z1384" s="174">
        <f>Table1[[#This Row],[ExpenditureDetails4]]/Table1[[#This Row],[Component detail 4]]</f>
        <v>1100000</v>
      </c>
      <c r="AA1384" s="109">
        <v>1</v>
      </c>
      <c r="AB1384" s="109">
        <v>10</v>
      </c>
      <c r="AC1384" s="174">
        <f>IF(ISNUMBER([ExpenditureDetails4]),[ExpenditureDetails4]*HLOOKUP([ExpenditureDetails1],'Currency Conversion'!$A$6:$BE$45,19,FALSE),"No Data")</f>
        <v>1262143.3914148523</v>
      </c>
      <c r="AD1384" s="174">
        <f>Table1[[#This Row],[Calculations1]]/exchange_rate_2010</f>
        <v>27602.427007072158</v>
      </c>
      <c r="AE13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126214.33914148524</v>
      </c>
      <c r="AF1384" s="174">
        <f>Table1[[#This Row],[Calculations3]]/exchange_rate_2010</f>
        <v>2760.242700707216</v>
      </c>
      <c r="AG1384" s="110"/>
      <c r="AH1384" s="53"/>
      <c r="BD1384" s="36"/>
      <c r="BE1384" s="36"/>
      <c r="BF1384" s="36"/>
      <c r="BG1384" s="36"/>
      <c r="BH1384" s="36"/>
      <c r="BI1384" s="36"/>
      <c r="BJ1384" s="36"/>
      <c r="BK1384" s="48"/>
      <c r="BL1384" s="36"/>
      <c r="BM1384" s="36"/>
      <c r="BN1384" s="36"/>
      <c r="BO1384" s="36"/>
      <c r="BP1384" s="36"/>
      <c r="BQ1384" s="36"/>
      <c r="BR1384" s="36"/>
    </row>
    <row r="1385" spans="2:70" ht="15" customHeight="1">
      <c r="B1385" s="48">
        <v>1591</v>
      </c>
      <c r="C1385" s="48" t="s">
        <v>1703</v>
      </c>
      <c r="D1385" s="108">
        <v>1193</v>
      </c>
      <c r="E1385" s="109" t="s">
        <v>2508</v>
      </c>
      <c r="F1385" s="109" t="s">
        <v>1816</v>
      </c>
      <c r="G1385" s="109" t="s">
        <v>1821</v>
      </c>
      <c r="H1385" s="108" t="s">
        <v>1437</v>
      </c>
      <c r="I1385" s="108" t="s">
        <v>2854</v>
      </c>
      <c r="J1385" s="108" t="s">
        <v>2852</v>
      </c>
      <c r="K1385" s="108" t="s">
        <v>2859</v>
      </c>
      <c r="L1385" s="108">
        <v>11</v>
      </c>
      <c r="M1385" s="110" t="s">
        <v>2618</v>
      </c>
      <c r="N1385" s="111" t="s">
        <v>1722</v>
      </c>
      <c r="O1385" s="111"/>
      <c r="P1385" s="111" t="s">
        <v>149</v>
      </c>
      <c r="Q1385" s="111">
        <v>1</v>
      </c>
      <c r="R1385" s="111"/>
      <c r="S1385" s="111"/>
      <c r="T1385" s="109" t="s">
        <v>24</v>
      </c>
      <c r="U1385" s="108">
        <v>4</v>
      </c>
      <c r="V1385" s="109">
        <v>2008</v>
      </c>
      <c r="W1385" s="108">
        <f>IF(Table1[[#This Row],[ExpenditureDetails1]]=2010,1,(2010-Table1[[#This Row],[ExpenditureDetails1]]))</f>
        <v>2</v>
      </c>
      <c r="X1385" s="109">
        <v>0.05</v>
      </c>
      <c r="Y1385" s="174">
        <f>Table1[[#This Row],[ExpenditureDetails3]]*100000</f>
        <v>5000</v>
      </c>
      <c r="Z1385" s="174">
        <f>Table1[[#This Row],[ExpenditureDetails4]]/Table1[[#This Row],[Component detail 4]]</f>
        <v>5000</v>
      </c>
      <c r="AA1385" s="111">
        <v>1</v>
      </c>
      <c r="AB1385" s="109" t="s">
        <v>26</v>
      </c>
      <c r="AC1385" s="174">
        <f>IF(ISNUMBER([ExpenditureDetails4]),[ExpenditureDetails4]*HLOOKUP([ExpenditureDetails1],'Currency Conversion'!$A$6:$BE$45,19,FALSE),"No Data")</f>
        <v>5737.0154155220562</v>
      </c>
      <c r="AD1385" s="174">
        <f>Table1[[#This Row],[Calculations1]]/exchange_rate_2010</f>
        <v>125.46557730487345</v>
      </c>
      <c r="AE13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1385" s="174">
        <f>Table1[[#This Row],[Calculations3]]/exchange_rate_2010</f>
        <v>125.46557730487345</v>
      </c>
      <c r="AG1385" s="110"/>
      <c r="AH1385" s="53"/>
      <c r="BD1385" s="36"/>
      <c r="BE1385" s="36"/>
      <c r="BF1385" s="36"/>
      <c r="BG1385" s="36"/>
      <c r="BH1385" s="36"/>
      <c r="BI1385" s="36"/>
      <c r="BJ1385" s="36"/>
      <c r="BK1385" s="48"/>
      <c r="BL1385" s="36"/>
      <c r="BM1385" s="36"/>
      <c r="BN1385" s="36"/>
      <c r="BO1385" s="36"/>
      <c r="BP1385" s="36"/>
      <c r="BQ1385" s="36"/>
      <c r="BR1385" s="36"/>
    </row>
    <row r="1386" spans="2:70" ht="15" customHeight="1">
      <c r="B1386" s="48">
        <v>1592</v>
      </c>
      <c r="C1386" s="48" t="s">
        <v>1703</v>
      </c>
      <c r="D1386" s="108">
        <v>1193</v>
      </c>
      <c r="E1386" s="109" t="s">
        <v>2508</v>
      </c>
      <c r="F1386" s="109" t="s">
        <v>1816</v>
      </c>
      <c r="G1386" s="109" t="s">
        <v>1821</v>
      </c>
      <c r="H1386" s="108" t="s">
        <v>1437</v>
      </c>
      <c r="I1386" s="108" t="s">
        <v>2854</v>
      </c>
      <c r="J1386" s="108" t="s">
        <v>2852</v>
      </c>
      <c r="K1386" s="108" t="s">
        <v>2859</v>
      </c>
      <c r="L1386" s="108">
        <v>11</v>
      </c>
      <c r="M1386" s="110" t="s">
        <v>2618</v>
      </c>
      <c r="N1386" s="111" t="s">
        <v>559</v>
      </c>
      <c r="O1386" s="111" t="s">
        <v>2395</v>
      </c>
      <c r="P1386" s="111" t="s">
        <v>1448</v>
      </c>
      <c r="Q1386" s="111">
        <v>1</v>
      </c>
      <c r="R1386" s="109"/>
      <c r="S1386" s="109"/>
      <c r="T1386" s="109" t="s">
        <v>7</v>
      </c>
      <c r="U1386" s="108">
        <v>1</v>
      </c>
      <c r="V1386" s="109">
        <v>2008</v>
      </c>
      <c r="W1386" s="108">
        <f>IF(Table1[[#This Row],[ExpenditureDetails1]]=2010,1,(2010-Table1[[#This Row],[ExpenditureDetails1]]))</f>
        <v>2</v>
      </c>
      <c r="X1386" s="109">
        <v>2.8</v>
      </c>
      <c r="Y1386" s="174">
        <f>Table1[[#This Row],[ExpenditureDetails3]]*100000</f>
        <v>280000</v>
      </c>
      <c r="Z1386" s="174">
        <f>Table1[[#This Row],[ExpenditureDetails4]]/Table1[[#This Row],[Component detail 4]]</f>
        <v>280000</v>
      </c>
      <c r="AA1386" s="109">
        <v>1</v>
      </c>
      <c r="AB1386" s="109">
        <v>15</v>
      </c>
      <c r="AC1386" s="174">
        <f>IF(ISNUMBER([ExpenditureDetails4]),[ExpenditureDetails4]*HLOOKUP([ExpenditureDetails1],'Currency Conversion'!$A$6:$BE$45,19,FALSE),"No Data")</f>
        <v>321272.86326923518</v>
      </c>
      <c r="AD1386" s="174">
        <f>Table1[[#This Row],[Calculations1]]/exchange_rate_2010</f>
        <v>7026.0723290729138</v>
      </c>
      <c r="AE13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21418.19088461568</v>
      </c>
      <c r="AF1386" s="174">
        <f>Table1[[#This Row],[Calculations3]]/exchange_rate_2010</f>
        <v>468.40482193819429</v>
      </c>
      <c r="AG1386" s="110"/>
      <c r="AH1386" s="53"/>
      <c r="BD1386" s="36"/>
      <c r="BE1386" s="36"/>
      <c r="BF1386" s="36"/>
      <c r="BG1386" s="36"/>
      <c r="BH1386" s="36"/>
      <c r="BI1386" s="36"/>
      <c r="BJ1386" s="36"/>
      <c r="BK1386" s="48"/>
      <c r="BL1386" s="36"/>
      <c r="BM1386" s="36"/>
      <c r="BN1386" s="36"/>
      <c r="BO1386" s="36"/>
      <c r="BP1386" s="36"/>
      <c r="BQ1386" s="36"/>
      <c r="BR1386" s="36"/>
    </row>
    <row r="1387" spans="2:70" ht="15" customHeight="1">
      <c r="B1387" s="48">
        <v>1593</v>
      </c>
      <c r="C1387" s="48" t="s">
        <v>1703</v>
      </c>
      <c r="D1387" s="108">
        <v>1193</v>
      </c>
      <c r="E1387" s="109" t="s">
        <v>2508</v>
      </c>
      <c r="F1387" s="109" t="s">
        <v>1816</v>
      </c>
      <c r="G1387" s="109" t="s">
        <v>1821</v>
      </c>
      <c r="H1387" s="108" t="s">
        <v>1437</v>
      </c>
      <c r="I1387" s="108" t="s">
        <v>2854</v>
      </c>
      <c r="J1387" s="108" t="s">
        <v>2852</v>
      </c>
      <c r="K1387" s="108" t="s">
        <v>2859</v>
      </c>
      <c r="L1387" s="108">
        <v>11</v>
      </c>
      <c r="M1387" s="110" t="s">
        <v>2618</v>
      </c>
      <c r="N1387" s="109" t="s">
        <v>1729</v>
      </c>
      <c r="O1387" s="109" t="s">
        <v>519</v>
      </c>
      <c r="P1387" s="109" t="s">
        <v>1708</v>
      </c>
      <c r="Q1387" s="111">
        <v>1</v>
      </c>
      <c r="R1387" s="111"/>
      <c r="S1387" s="111"/>
      <c r="T1387" s="109" t="s">
        <v>7</v>
      </c>
      <c r="U1387" s="108">
        <v>1</v>
      </c>
      <c r="V1387" s="109">
        <v>1995</v>
      </c>
      <c r="W1387" s="108">
        <f>IF(Table1[[#This Row],[ExpenditureDetails1]]=2010,1,(2010-Table1[[#This Row],[ExpenditureDetails1]]))</f>
        <v>15</v>
      </c>
      <c r="X1387" s="109">
        <v>0.35</v>
      </c>
      <c r="Y1387" s="174">
        <f>Table1[[#This Row],[ExpenditureDetails3]]*100000</f>
        <v>35000</v>
      </c>
      <c r="Z1387" s="174">
        <f>Table1[[#This Row],[ExpenditureDetails4]]/Table1[[#This Row],[Component detail 4]]</f>
        <v>35000</v>
      </c>
      <c r="AA1387" s="109">
        <v>1</v>
      </c>
      <c r="AB1387" s="109">
        <v>10</v>
      </c>
      <c r="AC1387" s="174">
        <f>IF(ISNUMBER([ExpenditureDetails4]),[ExpenditureDetails4]*HLOOKUP([ExpenditureDetails1],'Currency Conversion'!$A$6:$BE$45,19,FALSE),"No Data")</f>
        <v>82131.527679827472</v>
      </c>
      <c r="AD1387" s="174">
        <f>Table1[[#This Row],[Calculations1]]/exchange_rate_2010</f>
        <v>1796.1742803410339</v>
      </c>
      <c r="AE13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8213.1527679827468</v>
      </c>
      <c r="AF1387" s="174">
        <f>Table1[[#This Row],[Calculations3]]/exchange_rate_2010</f>
        <v>179.6174280341034</v>
      </c>
      <c r="AG1387" s="110"/>
      <c r="AH1387" s="53"/>
      <c r="BD1387" s="36"/>
      <c r="BE1387" s="36"/>
      <c r="BF1387" s="36"/>
      <c r="BG1387" s="36"/>
      <c r="BH1387" s="36"/>
      <c r="BI1387" s="36"/>
      <c r="BJ1387" s="36"/>
      <c r="BK1387" s="48"/>
      <c r="BL1387" s="36"/>
      <c r="BM1387" s="36"/>
      <c r="BN1387" s="36"/>
      <c r="BO1387" s="36"/>
      <c r="BP1387" s="36"/>
      <c r="BQ1387" s="36"/>
      <c r="BR1387" s="36"/>
    </row>
    <row r="1388" spans="2:70" ht="15" customHeight="1">
      <c r="B1388" s="48">
        <v>1594</v>
      </c>
      <c r="C1388" s="48" t="s">
        <v>1703</v>
      </c>
      <c r="D1388" s="108">
        <v>1193</v>
      </c>
      <c r="E1388" s="109" t="s">
        <v>2508</v>
      </c>
      <c r="F1388" s="109" t="s">
        <v>1816</v>
      </c>
      <c r="G1388" s="109" t="s">
        <v>1821</v>
      </c>
      <c r="H1388" s="108" t="s">
        <v>1437</v>
      </c>
      <c r="I1388" s="108" t="s">
        <v>2854</v>
      </c>
      <c r="J1388" s="108" t="s">
        <v>2852</v>
      </c>
      <c r="K1388" s="108" t="s">
        <v>2859</v>
      </c>
      <c r="L1388" s="108">
        <v>11</v>
      </c>
      <c r="M1388" s="110" t="s">
        <v>2618</v>
      </c>
      <c r="N1388" s="109" t="s">
        <v>1729</v>
      </c>
      <c r="O1388" s="109" t="s">
        <v>519</v>
      </c>
      <c r="P1388" s="109" t="s">
        <v>1709</v>
      </c>
      <c r="Q1388" s="111">
        <v>1</v>
      </c>
      <c r="R1388" s="111"/>
      <c r="S1388" s="111"/>
      <c r="T1388" s="109" t="s">
        <v>7</v>
      </c>
      <c r="U1388" s="108">
        <v>1</v>
      </c>
      <c r="V1388" s="109">
        <v>1989</v>
      </c>
      <c r="W1388" s="108">
        <f>IF(Table1[[#This Row],[ExpenditureDetails1]]=2010,1,(2010-Table1[[#This Row],[ExpenditureDetails1]]))</f>
        <v>21</v>
      </c>
      <c r="X1388" s="109">
        <v>0.3</v>
      </c>
      <c r="Y1388" s="174">
        <f>Table1[[#This Row],[ExpenditureDetails3]]*100000</f>
        <v>30000</v>
      </c>
      <c r="Z1388" s="174">
        <f>Table1[[#This Row],[ExpenditureDetails4]]/Table1[[#This Row],[Component detail 4]]</f>
        <v>30000</v>
      </c>
      <c r="AA1388" s="109">
        <v>1</v>
      </c>
      <c r="AB1388" s="109">
        <v>10</v>
      </c>
      <c r="AC1388" s="174">
        <f>IF(ISNUMBER([ExpenditureDetails4]),[ExpenditureDetails4]*HLOOKUP([ExpenditureDetails1],'Currency Conversion'!$A$6:$BE$45,19,FALSE),"No Data")</f>
        <v>126473.5716472444</v>
      </c>
      <c r="AD1388" s="174">
        <f>Table1[[#This Row],[Calculations1]]/exchange_rate_2010</f>
        <v>2765.9119823171736</v>
      </c>
      <c r="AE13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12647.357164724441</v>
      </c>
      <c r="AF1388" s="174">
        <f>Table1[[#This Row],[Calculations3]]/exchange_rate_2010</f>
        <v>276.59119823171739</v>
      </c>
      <c r="AG1388" s="110"/>
      <c r="AH1388" s="53"/>
      <c r="BD1388" s="36"/>
      <c r="BE1388" s="36"/>
      <c r="BF1388" s="36"/>
      <c r="BG1388" s="36"/>
      <c r="BH1388" s="36"/>
      <c r="BI1388" s="36"/>
      <c r="BJ1388" s="36"/>
      <c r="BK1388" s="48"/>
      <c r="BL1388" s="36"/>
      <c r="BM1388" s="36"/>
      <c r="BN1388" s="36"/>
      <c r="BO1388" s="36"/>
      <c r="BP1388" s="36"/>
      <c r="BQ1388" s="36"/>
      <c r="BR1388" s="36"/>
    </row>
    <row r="1389" spans="2:70" ht="15" customHeight="1">
      <c r="B1389" s="48">
        <v>1595</v>
      </c>
      <c r="C1389" s="48" t="s">
        <v>1703</v>
      </c>
      <c r="D1389" s="108">
        <v>1193</v>
      </c>
      <c r="E1389" s="109" t="s">
        <v>2508</v>
      </c>
      <c r="F1389" s="109" t="s">
        <v>1816</v>
      </c>
      <c r="G1389" s="109" t="s">
        <v>1821</v>
      </c>
      <c r="H1389" s="108" t="s">
        <v>1437</v>
      </c>
      <c r="I1389" s="108" t="s">
        <v>2854</v>
      </c>
      <c r="J1389" s="108" t="s">
        <v>2852</v>
      </c>
      <c r="K1389" s="108" t="s">
        <v>2859</v>
      </c>
      <c r="L1389" s="108">
        <v>11</v>
      </c>
      <c r="M1389" s="110" t="s">
        <v>2618</v>
      </c>
      <c r="N1389" s="109" t="s">
        <v>1729</v>
      </c>
      <c r="O1389" s="109" t="s">
        <v>519</v>
      </c>
      <c r="P1389" s="109" t="s">
        <v>1439</v>
      </c>
      <c r="Q1389" s="111">
        <v>1</v>
      </c>
      <c r="R1389" s="111"/>
      <c r="S1389" s="111"/>
      <c r="T1389" s="109" t="s">
        <v>7</v>
      </c>
      <c r="U1389" s="108">
        <v>1</v>
      </c>
      <c r="V1389" s="109">
        <v>1995</v>
      </c>
      <c r="W1389" s="108">
        <f>IF(Table1[[#This Row],[ExpenditureDetails1]]=2010,1,(2010-Table1[[#This Row],[ExpenditureDetails1]]))</f>
        <v>15</v>
      </c>
      <c r="X1389" s="109">
        <v>0.35</v>
      </c>
      <c r="Y1389" s="174">
        <f>Table1[[#This Row],[ExpenditureDetails3]]*100000</f>
        <v>35000</v>
      </c>
      <c r="Z1389" s="174">
        <f>Table1[[#This Row],[ExpenditureDetails4]]/Table1[[#This Row],[Component detail 4]]</f>
        <v>35000</v>
      </c>
      <c r="AA1389" s="109">
        <v>1</v>
      </c>
      <c r="AB1389" s="109">
        <v>10</v>
      </c>
      <c r="AC1389" s="174">
        <f>IF(ISNUMBER([ExpenditureDetails4]),[ExpenditureDetails4]*HLOOKUP([ExpenditureDetails1],'Currency Conversion'!$A$6:$BE$45,19,FALSE),"No Data")</f>
        <v>82131.527679827472</v>
      </c>
      <c r="AD1389" s="174">
        <f>Table1[[#This Row],[Calculations1]]/exchange_rate_2010</f>
        <v>1796.1742803410339</v>
      </c>
      <c r="AE13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8213.1527679827468</v>
      </c>
      <c r="AF1389" s="174">
        <f>Table1[[#This Row],[Calculations3]]/exchange_rate_2010</f>
        <v>179.6174280341034</v>
      </c>
      <c r="AG1389" s="110"/>
      <c r="AH1389" s="53"/>
      <c r="BD1389" s="36"/>
      <c r="BE1389" s="36"/>
      <c r="BF1389" s="36"/>
      <c r="BG1389" s="36"/>
      <c r="BH1389" s="36"/>
      <c r="BI1389" s="36"/>
      <c r="BJ1389" s="36"/>
      <c r="BK1389" s="48"/>
      <c r="BL1389" s="36"/>
      <c r="BM1389" s="36"/>
      <c r="BN1389" s="36"/>
      <c r="BO1389" s="36"/>
      <c r="BP1389" s="36"/>
      <c r="BQ1389" s="36"/>
      <c r="BR1389" s="36"/>
    </row>
    <row r="1390" spans="2:70" ht="15" customHeight="1">
      <c r="B1390" s="48">
        <v>1596</v>
      </c>
      <c r="C1390" s="48" t="s">
        <v>1703</v>
      </c>
      <c r="D1390" s="108">
        <v>1193</v>
      </c>
      <c r="E1390" s="109" t="s">
        <v>2508</v>
      </c>
      <c r="F1390" s="109" t="s">
        <v>1816</v>
      </c>
      <c r="G1390" s="109" t="s">
        <v>1821</v>
      </c>
      <c r="H1390" s="108" t="s">
        <v>1437</v>
      </c>
      <c r="I1390" s="108" t="s">
        <v>2854</v>
      </c>
      <c r="J1390" s="108" t="s">
        <v>2852</v>
      </c>
      <c r="K1390" s="108" t="s">
        <v>2859</v>
      </c>
      <c r="L1390" s="108">
        <v>11</v>
      </c>
      <c r="M1390" s="110" t="s">
        <v>2618</v>
      </c>
      <c r="N1390" s="109" t="s">
        <v>1729</v>
      </c>
      <c r="O1390" s="109" t="s">
        <v>519</v>
      </c>
      <c r="P1390" s="109" t="s">
        <v>93</v>
      </c>
      <c r="Q1390" s="111">
        <v>1</v>
      </c>
      <c r="R1390" s="111"/>
      <c r="S1390" s="111"/>
      <c r="T1390" s="109" t="s">
        <v>7</v>
      </c>
      <c r="U1390" s="108">
        <v>1</v>
      </c>
      <c r="V1390" s="109">
        <v>1990</v>
      </c>
      <c r="W1390" s="108">
        <f>IF(Table1[[#This Row],[ExpenditureDetails1]]=2010,1,(2010-Table1[[#This Row],[ExpenditureDetails1]]))</f>
        <v>20</v>
      </c>
      <c r="X1390" s="109">
        <v>0.3</v>
      </c>
      <c r="Y1390" s="174">
        <f>Table1[[#This Row],[ExpenditureDetails3]]*100000</f>
        <v>30000</v>
      </c>
      <c r="Z1390" s="174">
        <f>Table1[[#This Row],[ExpenditureDetails4]]/Table1[[#This Row],[Component detail 4]]</f>
        <v>30000</v>
      </c>
      <c r="AA1390" s="109">
        <v>1</v>
      </c>
      <c r="AB1390" s="109">
        <v>10</v>
      </c>
      <c r="AC1390" s="174">
        <f>IF(ISNUMBER([ExpenditureDetails4]),[ExpenditureDetails4]*HLOOKUP([ExpenditureDetails1],'Currency Conversion'!$A$6:$BE$45,19,FALSE),"No Data")</f>
        <v>116647.29381387621</v>
      </c>
      <c r="AD1390" s="174">
        <f>Table1[[#This Row],[Calculations1]]/exchange_rate_2010</f>
        <v>2551.0163385324281</v>
      </c>
      <c r="AE13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11664.72938138762</v>
      </c>
      <c r="AF1390" s="174">
        <f>Table1[[#This Row],[Calculations3]]/exchange_rate_2010</f>
        <v>255.10163385324279</v>
      </c>
      <c r="AG1390" s="110"/>
      <c r="AH1390" s="53"/>
      <c r="BD1390" s="36"/>
      <c r="BE1390" s="36"/>
      <c r="BF1390" s="36"/>
      <c r="BG1390" s="36"/>
      <c r="BH1390" s="36"/>
      <c r="BI1390" s="36"/>
      <c r="BJ1390" s="36"/>
      <c r="BK1390" s="48"/>
      <c r="BL1390" s="36"/>
      <c r="BM1390" s="36"/>
      <c r="BN1390" s="36"/>
      <c r="BO1390" s="36"/>
      <c r="BP1390" s="36"/>
      <c r="BQ1390" s="36"/>
      <c r="BR1390" s="36"/>
    </row>
    <row r="1391" spans="2:70" ht="15" customHeight="1">
      <c r="B1391" s="48">
        <v>1597</v>
      </c>
      <c r="C1391" s="48" t="s">
        <v>1703</v>
      </c>
      <c r="D1391" s="108">
        <v>1193</v>
      </c>
      <c r="E1391" s="109" t="s">
        <v>2508</v>
      </c>
      <c r="F1391" s="109" t="s">
        <v>1816</v>
      </c>
      <c r="G1391" s="109" t="s">
        <v>1821</v>
      </c>
      <c r="H1391" s="108" t="s">
        <v>1437</v>
      </c>
      <c r="I1391" s="108" t="s">
        <v>2854</v>
      </c>
      <c r="J1391" s="108" t="s">
        <v>2852</v>
      </c>
      <c r="K1391" s="108" t="s">
        <v>2859</v>
      </c>
      <c r="L1391" s="108">
        <v>11</v>
      </c>
      <c r="M1391" s="110" t="s">
        <v>2618</v>
      </c>
      <c r="N1391" s="109" t="s">
        <v>1729</v>
      </c>
      <c r="O1391" s="109" t="s">
        <v>519</v>
      </c>
      <c r="P1391" s="109" t="s">
        <v>1440</v>
      </c>
      <c r="Q1391" s="111">
        <v>1</v>
      </c>
      <c r="R1391" s="111"/>
      <c r="S1391" s="111"/>
      <c r="T1391" s="109" t="s">
        <v>7</v>
      </c>
      <c r="U1391" s="108">
        <v>1</v>
      </c>
      <c r="V1391" s="109">
        <v>1995</v>
      </c>
      <c r="W1391" s="108">
        <f>IF(Table1[[#This Row],[ExpenditureDetails1]]=2010,1,(2010-Table1[[#This Row],[ExpenditureDetails1]]))</f>
        <v>15</v>
      </c>
      <c r="X1391" s="109">
        <v>0.35</v>
      </c>
      <c r="Y1391" s="174">
        <f>Table1[[#This Row],[ExpenditureDetails3]]*100000</f>
        <v>35000</v>
      </c>
      <c r="Z1391" s="174">
        <f>Table1[[#This Row],[ExpenditureDetails4]]/Table1[[#This Row],[Component detail 4]]</f>
        <v>35000</v>
      </c>
      <c r="AA1391" s="109">
        <v>1</v>
      </c>
      <c r="AB1391" s="109">
        <v>10</v>
      </c>
      <c r="AC1391" s="174">
        <f>IF(ISNUMBER([ExpenditureDetails4]),[ExpenditureDetails4]*HLOOKUP([ExpenditureDetails1],'Currency Conversion'!$A$6:$BE$45,19,FALSE),"No Data")</f>
        <v>82131.527679827472</v>
      </c>
      <c r="AD1391" s="174">
        <f>Table1[[#This Row],[Calculations1]]/exchange_rate_2010</f>
        <v>1796.1742803410339</v>
      </c>
      <c r="AE13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8213.1527679827468</v>
      </c>
      <c r="AF1391" s="174">
        <f>Table1[[#This Row],[Calculations3]]/exchange_rate_2010</f>
        <v>179.6174280341034</v>
      </c>
      <c r="AG1391" s="110"/>
      <c r="AH1391" s="53"/>
      <c r="BD1391" s="36"/>
      <c r="BE1391" s="36"/>
      <c r="BF1391" s="36"/>
      <c r="BG1391" s="36"/>
      <c r="BH1391" s="36"/>
      <c r="BI1391" s="36"/>
      <c r="BJ1391" s="36"/>
      <c r="BK1391" s="48"/>
      <c r="BL1391" s="36"/>
      <c r="BM1391" s="36"/>
      <c r="BN1391" s="36"/>
      <c r="BO1391" s="36"/>
      <c r="BP1391" s="36"/>
      <c r="BQ1391" s="36"/>
      <c r="BR1391" s="36"/>
    </row>
    <row r="1392" spans="2:70" ht="15" customHeight="1">
      <c r="B1392" s="48">
        <v>1598</v>
      </c>
      <c r="C1392" s="48" t="s">
        <v>1703</v>
      </c>
      <c r="D1392" s="108">
        <v>1193</v>
      </c>
      <c r="E1392" s="109" t="s">
        <v>2508</v>
      </c>
      <c r="F1392" s="109" t="s">
        <v>1816</v>
      </c>
      <c r="G1392" s="109" t="s">
        <v>1821</v>
      </c>
      <c r="H1392" s="108" t="s">
        <v>1437</v>
      </c>
      <c r="I1392" s="108" t="s">
        <v>2854</v>
      </c>
      <c r="J1392" s="108" t="s">
        <v>2852</v>
      </c>
      <c r="K1392" s="108" t="s">
        <v>2859</v>
      </c>
      <c r="L1392" s="108">
        <v>11</v>
      </c>
      <c r="M1392" s="110" t="s">
        <v>2618</v>
      </c>
      <c r="N1392" s="109" t="s">
        <v>1729</v>
      </c>
      <c r="O1392" s="109" t="s">
        <v>519</v>
      </c>
      <c r="P1392" s="109" t="s">
        <v>1441</v>
      </c>
      <c r="Q1392" s="111">
        <v>1</v>
      </c>
      <c r="R1392" s="111"/>
      <c r="S1392" s="111"/>
      <c r="T1392" s="109" t="s">
        <v>7</v>
      </c>
      <c r="U1392" s="108">
        <v>1</v>
      </c>
      <c r="V1392" s="109">
        <v>1990</v>
      </c>
      <c r="W1392" s="108">
        <f>IF(Table1[[#This Row],[ExpenditureDetails1]]=2010,1,(2010-Table1[[#This Row],[ExpenditureDetails1]]))</f>
        <v>20</v>
      </c>
      <c r="X1392" s="109">
        <v>0.35</v>
      </c>
      <c r="Y1392" s="174">
        <f>Table1[[#This Row],[ExpenditureDetails3]]*100000</f>
        <v>35000</v>
      </c>
      <c r="Z1392" s="174">
        <f>Table1[[#This Row],[ExpenditureDetails4]]/Table1[[#This Row],[Component detail 4]]</f>
        <v>35000</v>
      </c>
      <c r="AA1392" s="109">
        <v>1</v>
      </c>
      <c r="AB1392" s="109">
        <v>10</v>
      </c>
      <c r="AC1392" s="174">
        <f>IF(ISNUMBER([ExpenditureDetails4]),[ExpenditureDetails4]*HLOOKUP([ExpenditureDetails1],'Currency Conversion'!$A$6:$BE$45,19,FALSE),"No Data")</f>
        <v>136088.50944952224</v>
      </c>
      <c r="AD1392" s="174">
        <f>Table1[[#This Row],[Calculations1]]/exchange_rate_2010</f>
        <v>2976.1857282878327</v>
      </c>
      <c r="AE13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13608.850944952224</v>
      </c>
      <c r="AF1392" s="174">
        <f>Table1[[#This Row],[Calculations3]]/exchange_rate_2010</f>
        <v>297.61857282878327</v>
      </c>
      <c r="AG1392" s="110"/>
      <c r="AH1392" s="53"/>
      <c r="BD1392" s="36"/>
      <c r="BE1392" s="36"/>
      <c r="BF1392" s="36"/>
      <c r="BG1392" s="36"/>
      <c r="BH1392" s="36"/>
      <c r="BI1392" s="36"/>
      <c r="BJ1392" s="36"/>
      <c r="BK1392" s="48"/>
      <c r="BL1392" s="36"/>
      <c r="BM1392" s="36"/>
      <c r="BN1392" s="36"/>
      <c r="BO1392" s="36"/>
      <c r="BP1392" s="36"/>
      <c r="BQ1392" s="36"/>
      <c r="BR1392" s="36"/>
    </row>
    <row r="1393" spans="2:70" ht="15" customHeight="1">
      <c r="B1393" s="48">
        <v>1599</v>
      </c>
      <c r="C1393" s="48" t="s">
        <v>1703</v>
      </c>
      <c r="D1393" s="108">
        <v>1193</v>
      </c>
      <c r="E1393" s="109" t="s">
        <v>2508</v>
      </c>
      <c r="F1393" s="109" t="s">
        <v>1816</v>
      </c>
      <c r="G1393" s="109" t="s">
        <v>1821</v>
      </c>
      <c r="H1393" s="108" t="s">
        <v>1437</v>
      </c>
      <c r="I1393" s="108" t="s">
        <v>2854</v>
      </c>
      <c r="J1393" s="108" t="s">
        <v>2852</v>
      </c>
      <c r="K1393" s="108" t="s">
        <v>2859</v>
      </c>
      <c r="L1393" s="108">
        <v>11</v>
      </c>
      <c r="M1393" s="110" t="s">
        <v>2618</v>
      </c>
      <c r="N1393" s="109" t="s">
        <v>1729</v>
      </c>
      <c r="O1393" s="109" t="s">
        <v>519</v>
      </c>
      <c r="P1393" s="109" t="s">
        <v>1442</v>
      </c>
      <c r="Q1393" s="111">
        <v>1</v>
      </c>
      <c r="R1393" s="111"/>
      <c r="S1393" s="111"/>
      <c r="T1393" s="109" t="s">
        <v>7</v>
      </c>
      <c r="U1393" s="108">
        <v>1</v>
      </c>
      <c r="V1393" s="109">
        <v>1999</v>
      </c>
      <c r="W1393" s="108">
        <f>IF(Table1[[#This Row],[ExpenditureDetails1]]=2010,1,(2010-Table1[[#This Row],[ExpenditureDetails1]]))</f>
        <v>11</v>
      </c>
      <c r="X1393" s="109">
        <v>0.4</v>
      </c>
      <c r="Y1393" s="174">
        <f>Table1[[#This Row],[ExpenditureDetails3]]*100000</f>
        <v>40000</v>
      </c>
      <c r="Z1393" s="174">
        <f>Table1[[#This Row],[ExpenditureDetails4]]/Table1[[#This Row],[Component detail 4]]</f>
        <v>40000</v>
      </c>
      <c r="AA1393" s="109">
        <v>1</v>
      </c>
      <c r="AB1393" s="109">
        <v>10</v>
      </c>
      <c r="AC1393" s="174">
        <f>IF(ISNUMBER([ExpenditureDetails4]),[ExpenditureDetails4]*HLOOKUP([ExpenditureDetails1],'Currency Conversion'!$A$6:$BE$45,19,FALSE),"No Data")</f>
        <v>69605.862050845841</v>
      </c>
      <c r="AD1393" s="174">
        <f>Table1[[#This Row],[Calculations1]]/exchange_rate_2010</f>
        <v>1522.2444134252094</v>
      </c>
      <c r="AE13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6960.5862050845844</v>
      </c>
      <c r="AF1393" s="174">
        <f>Table1[[#This Row],[Calculations3]]/exchange_rate_2010</f>
        <v>152.22444134252095</v>
      </c>
      <c r="AG1393" s="110"/>
      <c r="AH1393" s="53"/>
      <c r="BD1393" s="36"/>
      <c r="BE1393" s="36"/>
      <c r="BF1393" s="36"/>
      <c r="BG1393" s="36"/>
      <c r="BH1393" s="36"/>
      <c r="BI1393" s="36"/>
      <c r="BJ1393" s="36"/>
      <c r="BK1393" s="48"/>
      <c r="BL1393" s="36"/>
      <c r="BM1393" s="36"/>
      <c r="BN1393" s="36"/>
      <c r="BO1393" s="36"/>
      <c r="BP1393" s="36"/>
      <c r="BQ1393" s="36"/>
      <c r="BR1393" s="36"/>
    </row>
    <row r="1394" spans="2:70" ht="15" customHeight="1">
      <c r="B1394" s="48">
        <v>1600</v>
      </c>
      <c r="C1394" s="48" t="s">
        <v>1703</v>
      </c>
      <c r="D1394" s="108">
        <v>1193</v>
      </c>
      <c r="E1394" s="109" t="s">
        <v>2508</v>
      </c>
      <c r="F1394" s="109" t="s">
        <v>1816</v>
      </c>
      <c r="G1394" s="109" t="s">
        <v>1821</v>
      </c>
      <c r="H1394" s="108" t="s">
        <v>1437</v>
      </c>
      <c r="I1394" s="108" t="s">
        <v>2854</v>
      </c>
      <c r="J1394" s="108" t="s">
        <v>2852</v>
      </c>
      <c r="K1394" s="108" t="s">
        <v>2859</v>
      </c>
      <c r="L1394" s="108">
        <v>11</v>
      </c>
      <c r="M1394" s="110" t="s">
        <v>2618</v>
      </c>
      <c r="N1394" s="109" t="s">
        <v>1729</v>
      </c>
      <c r="O1394" s="109" t="s">
        <v>519</v>
      </c>
      <c r="P1394" s="109" t="s">
        <v>1443</v>
      </c>
      <c r="Q1394" s="111">
        <v>1</v>
      </c>
      <c r="R1394" s="111"/>
      <c r="S1394" s="111"/>
      <c r="T1394" s="109" t="s">
        <v>7</v>
      </c>
      <c r="U1394" s="108">
        <v>1</v>
      </c>
      <c r="V1394" s="109">
        <v>2008</v>
      </c>
      <c r="W1394" s="108">
        <f>IF(Table1[[#This Row],[ExpenditureDetails1]]=2010,1,(2010-Table1[[#This Row],[ExpenditureDetails1]]))</f>
        <v>2</v>
      </c>
      <c r="X1394" s="109">
        <v>0.45</v>
      </c>
      <c r="Y1394" s="174">
        <f>Table1[[#This Row],[ExpenditureDetails3]]*100000</f>
        <v>45000</v>
      </c>
      <c r="Z1394" s="174">
        <f>Table1[[#This Row],[ExpenditureDetails4]]/Table1[[#This Row],[Component detail 4]]</f>
        <v>45000</v>
      </c>
      <c r="AA1394" s="109">
        <v>1</v>
      </c>
      <c r="AB1394" s="109">
        <v>10</v>
      </c>
      <c r="AC1394" s="174">
        <f>IF(ISNUMBER([ExpenditureDetails4]),[ExpenditureDetails4]*HLOOKUP([ExpenditureDetails1],'Currency Conversion'!$A$6:$BE$45,19,FALSE),"No Data")</f>
        <v>51633.138739698508</v>
      </c>
      <c r="AD1394" s="174">
        <f>Table1[[#This Row],[Calculations1]]/exchange_rate_2010</f>
        <v>1129.1901957438611</v>
      </c>
      <c r="AE13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5163.3138739698506</v>
      </c>
      <c r="AF1394" s="174">
        <f>Table1[[#This Row],[Calculations3]]/exchange_rate_2010</f>
        <v>112.9190195743861</v>
      </c>
      <c r="AG1394" s="110"/>
      <c r="AH1394" s="53"/>
      <c r="BD1394" s="36"/>
      <c r="BE1394" s="36"/>
      <c r="BF1394" s="36"/>
      <c r="BG1394" s="36"/>
      <c r="BH1394" s="36"/>
      <c r="BI1394" s="36"/>
      <c r="BJ1394" s="36"/>
      <c r="BK1394" s="48"/>
      <c r="BL1394" s="36"/>
      <c r="BM1394" s="36"/>
      <c r="BN1394" s="36"/>
      <c r="BO1394" s="36"/>
      <c r="BP1394" s="36"/>
      <c r="BQ1394" s="36"/>
      <c r="BR1394" s="36"/>
    </row>
    <row r="1395" spans="2:70" ht="15" customHeight="1">
      <c r="B1395" s="48">
        <v>1601</v>
      </c>
      <c r="C1395" s="48" t="s">
        <v>1703</v>
      </c>
      <c r="D1395" s="108">
        <v>1193</v>
      </c>
      <c r="E1395" s="109" t="s">
        <v>2508</v>
      </c>
      <c r="F1395" s="109" t="s">
        <v>1816</v>
      </c>
      <c r="G1395" s="109" t="s">
        <v>1821</v>
      </c>
      <c r="H1395" s="108" t="s">
        <v>1437</v>
      </c>
      <c r="I1395" s="108" t="s">
        <v>2854</v>
      </c>
      <c r="J1395" s="108" t="s">
        <v>2852</v>
      </c>
      <c r="K1395" s="108" t="s">
        <v>2859</v>
      </c>
      <c r="L1395" s="108">
        <v>11</v>
      </c>
      <c r="M1395" s="110" t="s">
        <v>2618</v>
      </c>
      <c r="N1395" s="111" t="s">
        <v>1729</v>
      </c>
      <c r="O1395" s="111" t="s">
        <v>210</v>
      </c>
      <c r="P1395" s="111" t="s">
        <v>210</v>
      </c>
      <c r="Q1395" s="111">
        <v>1</v>
      </c>
      <c r="R1395" s="111"/>
      <c r="S1395" s="111"/>
      <c r="T1395" s="109" t="s">
        <v>7</v>
      </c>
      <c r="U1395" s="108">
        <v>1</v>
      </c>
      <c r="V1395" s="109">
        <v>2008</v>
      </c>
      <c r="W1395" s="108">
        <f>IF(Table1[[#This Row],[ExpenditureDetails1]]=2010,1,(2010-Table1[[#This Row],[ExpenditureDetails1]]))</f>
        <v>2</v>
      </c>
      <c r="X1395" s="109">
        <v>0.4</v>
      </c>
      <c r="Y1395" s="174">
        <f>Table1[[#This Row],[ExpenditureDetails3]]*100000</f>
        <v>40000</v>
      </c>
      <c r="Z1395" s="174">
        <f>Table1[[#This Row],[ExpenditureDetails4]]/Table1[[#This Row],[Component detail 4]]</f>
        <v>40000</v>
      </c>
      <c r="AA1395" s="109">
        <v>1</v>
      </c>
      <c r="AB1395" s="109">
        <v>10</v>
      </c>
      <c r="AC1395" s="174">
        <f>IF(ISNUMBER([ExpenditureDetails4]),[ExpenditureDetails4]*HLOOKUP([ExpenditureDetails1],'Currency Conversion'!$A$6:$BE$45,19,FALSE),"No Data")</f>
        <v>45896.123324176449</v>
      </c>
      <c r="AD1395" s="174">
        <f>Table1[[#This Row],[Calculations1]]/exchange_rate_2010</f>
        <v>1003.7246184389876</v>
      </c>
      <c r="AE13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4589.6123324176451</v>
      </c>
      <c r="AF1395" s="174">
        <f>Table1[[#This Row],[Calculations3]]/exchange_rate_2010</f>
        <v>100.37246184389876</v>
      </c>
      <c r="AG1395" s="110"/>
      <c r="AH1395" s="53"/>
      <c r="BD1395" s="36"/>
      <c r="BE1395" s="36"/>
      <c r="BF1395" s="36"/>
      <c r="BG1395" s="36"/>
      <c r="BH1395" s="36"/>
      <c r="BI1395" s="36"/>
      <c r="BJ1395" s="36"/>
      <c r="BK1395" s="48"/>
      <c r="BL1395" s="36"/>
      <c r="BM1395" s="36"/>
      <c r="BN1395" s="36"/>
      <c r="BO1395" s="36"/>
      <c r="BP1395" s="36"/>
      <c r="BQ1395" s="36"/>
      <c r="BR1395" s="36"/>
    </row>
    <row r="1396" spans="2:70" ht="15" customHeight="1">
      <c r="B1396" s="48">
        <v>1602</v>
      </c>
      <c r="C1396" s="48" t="s">
        <v>1703</v>
      </c>
      <c r="D1396" s="108">
        <v>1193</v>
      </c>
      <c r="E1396" s="109" t="s">
        <v>2508</v>
      </c>
      <c r="F1396" s="109" t="s">
        <v>1816</v>
      </c>
      <c r="G1396" s="109" t="s">
        <v>1821</v>
      </c>
      <c r="H1396" s="108" t="s">
        <v>1437</v>
      </c>
      <c r="I1396" s="108" t="s">
        <v>2854</v>
      </c>
      <c r="J1396" s="108" t="s">
        <v>2852</v>
      </c>
      <c r="K1396" s="108" t="s">
        <v>2859</v>
      </c>
      <c r="L1396" s="108">
        <v>11</v>
      </c>
      <c r="M1396" s="110" t="s">
        <v>2618</v>
      </c>
      <c r="N1396" s="109" t="s">
        <v>1712</v>
      </c>
      <c r="O1396" s="111"/>
      <c r="P1396" s="111" t="s">
        <v>170</v>
      </c>
      <c r="Q1396" s="111">
        <v>1</v>
      </c>
      <c r="R1396" s="109">
        <v>5</v>
      </c>
      <c r="S1396" s="109"/>
      <c r="T1396" s="109" t="s">
        <v>7</v>
      </c>
      <c r="U1396" s="108">
        <v>1</v>
      </c>
      <c r="V1396" s="109">
        <v>1985</v>
      </c>
      <c r="W1396" s="108">
        <f>IF(Table1[[#This Row],[ExpenditureDetails1]]=2010,1,(2010-Table1[[#This Row],[ExpenditureDetails1]]))</f>
        <v>25</v>
      </c>
      <c r="X1396" s="109">
        <v>0.35</v>
      </c>
      <c r="Y1396" s="174">
        <f>Table1[[#This Row],[ExpenditureDetails3]]*100000</f>
        <v>35000</v>
      </c>
      <c r="Z1396" s="174">
        <f>Table1[[#This Row],[ExpenditureDetails4]]/Table1[[#This Row],[Component detail 4]]</f>
        <v>35000</v>
      </c>
      <c r="AA1396" s="109">
        <v>1</v>
      </c>
      <c r="AB1396" s="109">
        <v>10</v>
      </c>
      <c r="AC1396" s="174">
        <f>IF(ISNUMBER([ExpenditureDetails4]),[ExpenditureDetails4]*HLOOKUP([ExpenditureDetails1],'Currency Conversion'!$A$6:$BE$45,19,FALSE),"No Data")</f>
        <v>199981.08095637409</v>
      </c>
      <c r="AD1396" s="174">
        <f>Table1[[#This Row],[Calculations1]]/exchange_rate_2010</f>
        <v>4373.4834151497407</v>
      </c>
      <c r="AE13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19998.10809563741</v>
      </c>
      <c r="AF1396" s="174">
        <f>Table1[[#This Row],[Calculations3]]/exchange_rate_2010</f>
        <v>437.34834151497404</v>
      </c>
      <c r="AG1396" s="110"/>
      <c r="AH1396" s="53"/>
      <c r="BD1396" s="36"/>
      <c r="BE1396" s="36"/>
      <c r="BF1396" s="36"/>
      <c r="BG1396" s="36"/>
      <c r="BH1396" s="36"/>
      <c r="BI1396" s="36"/>
      <c r="BJ1396" s="36"/>
      <c r="BK1396" s="48"/>
      <c r="BL1396" s="36"/>
      <c r="BM1396" s="36"/>
      <c r="BN1396" s="36"/>
      <c r="BO1396" s="36"/>
      <c r="BP1396" s="36"/>
      <c r="BQ1396" s="36"/>
      <c r="BR1396" s="36"/>
    </row>
    <row r="1397" spans="2:70" ht="15" customHeight="1">
      <c r="B1397" s="48">
        <v>1603</v>
      </c>
      <c r="C1397" s="48" t="s">
        <v>1703</v>
      </c>
      <c r="D1397" s="108">
        <v>1193</v>
      </c>
      <c r="E1397" s="109" t="s">
        <v>2508</v>
      </c>
      <c r="F1397" s="109" t="s">
        <v>1816</v>
      </c>
      <c r="G1397" s="109" t="s">
        <v>1821</v>
      </c>
      <c r="H1397" s="108" t="s">
        <v>1437</v>
      </c>
      <c r="I1397" s="108" t="s">
        <v>2854</v>
      </c>
      <c r="J1397" s="108" t="s">
        <v>2852</v>
      </c>
      <c r="K1397" s="108" t="s">
        <v>2859</v>
      </c>
      <c r="L1397" s="108">
        <v>11</v>
      </c>
      <c r="M1397" s="110" t="s">
        <v>2618</v>
      </c>
      <c r="N1397" s="109" t="s">
        <v>1712</v>
      </c>
      <c r="O1397" s="111"/>
      <c r="P1397" s="111" t="s">
        <v>170</v>
      </c>
      <c r="Q1397" s="111">
        <v>1</v>
      </c>
      <c r="R1397" s="109">
        <v>5</v>
      </c>
      <c r="S1397" s="109"/>
      <c r="T1397" s="109" t="s">
        <v>7</v>
      </c>
      <c r="U1397" s="108">
        <v>1</v>
      </c>
      <c r="V1397" s="109">
        <v>2005</v>
      </c>
      <c r="W1397" s="108">
        <f>IF(Table1[[#This Row],[ExpenditureDetails1]]=2010,1,(2010-Table1[[#This Row],[ExpenditureDetails1]]))</f>
        <v>5</v>
      </c>
      <c r="X1397" s="109">
        <v>0.45</v>
      </c>
      <c r="Y1397" s="174">
        <f>Table1[[#This Row],[ExpenditureDetails3]]*100000</f>
        <v>45000</v>
      </c>
      <c r="Z1397" s="174">
        <f>Table1[[#This Row],[ExpenditureDetails4]]/Table1[[#This Row],[Component detail 4]]</f>
        <v>45000</v>
      </c>
      <c r="AA1397" s="109">
        <v>1</v>
      </c>
      <c r="AB1397" s="109">
        <v>10</v>
      </c>
      <c r="AC1397" s="174">
        <f>IF(ISNUMBER([ExpenditureDetails4]),[ExpenditureDetails4]*HLOOKUP([ExpenditureDetails1],'Currency Conversion'!$A$6:$BE$45,19,FALSE),"No Data")</f>
        <v>60534.60783103665</v>
      </c>
      <c r="AD1397" s="174">
        <f>Table1[[#This Row],[Calculations1]]/exchange_rate_2010</f>
        <v>1323.8607478543784</v>
      </c>
      <c r="AE13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6053.4607831036647</v>
      </c>
      <c r="AF1397" s="174">
        <f>Table1[[#This Row],[Calculations3]]/exchange_rate_2010</f>
        <v>132.38607478543781</v>
      </c>
      <c r="AG1397" s="110"/>
      <c r="AH1397" s="53"/>
      <c r="BD1397" s="36"/>
      <c r="BE1397" s="36"/>
      <c r="BF1397" s="36"/>
      <c r="BG1397" s="36"/>
      <c r="BH1397" s="36"/>
      <c r="BI1397" s="36"/>
      <c r="BJ1397" s="36"/>
      <c r="BK1397" s="48"/>
      <c r="BL1397" s="36"/>
      <c r="BM1397" s="36"/>
      <c r="BN1397" s="36"/>
      <c r="BO1397" s="36"/>
      <c r="BP1397" s="36"/>
      <c r="BQ1397" s="36"/>
      <c r="BR1397" s="36"/>
    </row>
    <row r="1398" spans="2:70" ht="15" customHeight="1">
      <c r="B1398" s="48">
        <v>1604</v>
      </c>
      <c r="C1398" s="48" t="s">
        <v>1703</v>
      </c>
      <c r="D1398" s="108">
        <v>1193</v>
      </c>
      <c r="E1398" s="109" t="s">
        <v>2508</v>
      </c>
      <c r="F1398" s="109" t="s">
        <v>1816</v>
      </c>
      <c r="G1398" s="109" t="s">
        <v>1821</v>
      </c>
      <c r="H1398" s="108" t="s">
        <v>1437</v>
      </c>
      <c r="I1398" s="108" t="s">
        <v>2854</v>
      </c>
      <c r="J1398" s="108" t="s">
        <v>2852</v>
      </c>
      <c r="K1398" s="108" t="s">
        <v>2859</v>
      </c>
      <c r="L1398" s="108">
        <v>11</v>
      </c>
      <c r="M1398" s="110" t="s">
        <v>2618</v>
      </c>
      <c r="N1398" s="111" t="s">
        <v>1728</v>
      </c>
      <c r="O1398" s="111" t="s">
        <v>496</v>
      </c>
      <c r="P1398" s="111" t="s">
        <v>1444</v>
      </c>
      <c r="Q1398" s="111">
        <v>1</v>
      </c>
      <c r="R1398" s="109">
        <v>2.5</v>
      </c>
      <c r="S1398" s="109"/>
      <c r="T1398" s="109" t="s">
        <v>7</v>
      </c>
      <c r="U1398" s="108">
        <v>1</v>
      </c>
      <c r="V1398" s="109">
        <v>1985</v>
      </c>
      <c r="W1398" s="108">
        <f>IF(Table1[[#This Row],[ExpenditureDetails1]]=2010,1,(2010-Table1[[#This Row],[ExpenditureDetails1]]))</f>
        <v>25</v>
      </c>
      <c r="X1398" s="109">
        <v>0.1</v>
      </c>
      <c r="Y1398" s="174">
        <f>Table1[[#This Row],[ExpenditureDetails3]]*100000</f>
        <v>10000</v>
      </c>
      <c r="Z1398" s="174">
        <f>Table1[[#This Row],[ExpenditureDetails4]]/Table1[[#This Row],[Component detail 4]]</f>
        <v>10000</v>
      </c>
      <c r="AA1398" s="109">
        <v>1</v>
      </c>
      <c r="AB1398" s="109">
        <v>30</v>
      </c>
      <c r="AC1398" s="174">
        <f>IF(ISNUMBER([ExpenditureDetails4]),[ExpenditureDetails4]*HLOOKUP([ExpenditureDetails1],'Currency Conversion'!$A$6:$BE$45,19,FALSE),"No Data")</f>
        <v>57137.45170182117</v>
      </c>
      <c r="AD1398" s="174">
        <f>Table1[[#This Row],[Calculations1]]/exchange_rate_2010</f>
        <v>1249.566690042783</v>
      </c>
      <c r="AE13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1904.581723394039</v>
      </c>
      <c r="AF1398" s="174">
        <f>Table1[[#This Row],[Calculations3]]/exchange_rate_2010</f>
        <v>41.652223001426101</v>
      </c>
      <c r="AG1398" s="110"/>
      <c r="AH1398" s="53"/>
      <c r="BD1398" s="36"/>
      <c r="BE1398" s="36"/>
      <c r="BF1398" s="36"/>
      <c r="BG1398" s="36"/>
      <c r="BH1398" s="36"/>
      <c r="BI1398" s="36"/>
      <c r="BJ1398" s="36"/>
      <c r="BK1398" s="48"/>
      <c r="BL1398" s="36"/>
      <c r="BM1398" s="36"/>
      <c r="BN1398" s="36"/>
      <c r="BO1398" s="36"/>
      <c r="BP1398" s="36"/>
      <c r="BQ1398" s="36"/>
      <c r="BR1398" s="36"/>
    </row>
    <row r="1399" spans="2:70" ht="15" customHeight="1">
      <c r="B1399" s="48">
        <v>1605</v>
      </c>
      <c r="C1399" s="48" t="s">
        <v>1703</v>
      </c>
      <c r="D1399" s="108">
        <v>1193</v>
      </c>
      <c r="E1399" s="109" t="s">
        <v>2508</v>
      </c>
      <c r="F1399" s="109" t="s">
        <v>1816</v>
      </c>
      <c r="G1399" s="109" t="s">
        <v>1821</v>
      </c>
      <c r="H1399" s="108" t="s">
        <v>1437</v>
      </c>
      <c r="I1399" s="108" t="s">
        <v>2854</v>
      </c>
      <c r="J1399" s="108" t="s">
        <v>2852</v>
      </c>
      <c r="K1399" s="108" t="s">
        <v>2859</v>
      </c>
      <c r="L1399" s="108">
        <v>11</v>
      </c>
      <c r="M1399" s="110" t="s">
        <v>2618</v>
      </c>
      <c r="N1399" s="111" t="s">
        <v>1728</v>
      </c>
      <c r="O1399" s="111" t="s">
        <v>496</v>
      </c>
      <c r="P1399" s="111" t="s">
        <v>1445</v>
      </c>
      <c r="Q1399" s="111">
        <v>1</v>
      </c>
      <c r="R1399" s="109">
        <v>2.5</v>
      </c>
      <c r="S1399" s="109"/>
      <c r="T1399" s="109" t="s">
        <v>7</v>
      </c>
      <c r="U1399" s="108">
        <v>1</v>
      </c>
      <c r="V1399" s="109">
        <v>1985</v>
      </c>
      <c r="W1399" s="108">
        <f>IF(Table1[[#This Row],[ExpenditureDetails1]]=2010,1,(2010-Table1[[#This Row],[ExpenditureDetails1]]))</f>
        <v>25</v>
      </c>
      <c r="X1399" s="109">
        <v>0.1</v>
      </c>
      <c r="Y1399" s="174">
        <f>Table1[[#This Row],[ExpenditureDetails3]]*100000</f>
        <v>10000</v>
      </c>
      <c r="Z1399" s="174">
        <f>Table1[[#This Row],[ExpenditureDetails4]]/Table1[[#This Row],[Component detail 4]]</f>
        <v>10000</v>
      </c>
      <c r="AA1399" s="109">
        <v>1</v>
      </c>
      <c r="AB1399" s="109">
        <v>30</v>
      </c>
      <c r="AC1399" s="174">
        <f>IF(ISNUMBER([ExpenditureDetails4]),[ExpenditureDetails4]*HLOOKUP([ExpenditureDetails1],'Currency Conversion'!$A$6:$BE$45,19,FALSE),"No Data")</f>
        <v>57137.45170182117</v>
      </c>
      <c r="AD1399" s="174">
        <f>Table1[[#This Row],[Calculations1]]/exchange_rate_2010</f>
        <v>1249.566690042783</v>
      </c>
      <c r="AE13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1904.581723394039</v>
      </c>
      <c r="AF1399" s="174">
        <f>Table1[[#This Row],[Calculations3]]/exchange_rate_2010</f>
        <v>41.652223001426101</v>
      </c>
      <c r="AG1399" s="110"/>
      <c r="AH1399" s="53"/>
      <c r="BD1399" s="36"/>
      <c r="BE1399" s="36"/>
      <c r="BF1399" s="36"/>
      <c r="BG1399" s="36"/>
      <c r="BH1399" s="36"/>
      <c r="BI1399" s="36"/>
      <c r="BJ1399" s="36"/>
      <c r="BK1399" s="48"/>
      <c r="BL1399" s="36"/>
      <c r="BM1399" s="36"/>
      <c r="BN1399" s="36"/>
      <c r="BO1399" s="36"/>
      <c r="BP1399" s="36"/>
      <c r="BQ1399" s="36"/>
      <c r="BR1399" s="36"/>
    </row>
    <row r="1400" spans="2:70" ht="15" customHeight="1">
      <c r="B1400" s="48">
        <v>1606</v>
      </c>
      <c r="C1400" s="48" t="s">
        <v>1703</v>
      </c>
      <c r="D1400" s="108">
        <v>1193</v>
      </c>
      <c r="E1400" s="109" t="s">
        <v>2508</v>
      </c>
      <c r="F1400" s="109" t="s">
        <v>1816</v>
      </c>
      <c r="G1400" s="109" t="s">
        <v>1821</v>
      </c>
      <c r="H1400" s="108" t="s">
        <v>1437</v>
      </c>
      <c r="I1400" s="108" t="s">
        <v>2854</v>
      </c>
      <c r="J1400" s="108" t="s">
        <v>2852</v>
      </c>
      <c r="K1400" s="108" t="s">
        <v>2859</v>
      </c>
      <c r="L1400" s="108">
        <v>11</v>
      </c>
      <c r="M1400" s="110" t="s">
        <v>2618</v>
      </c>
      <c r="N1400" s="111" t="s">
        <v>1728</v>
      </c>
      <c r="O1400" s="111" t="s">
        <v>524</v>
      </c>
      <c r="P1400" s="111" t="s">
        <v>1446</v>
      </c>
      <c r="Q1400" s="111">
        <v>1</v>
      </c>
      <c r="R1400" s="109">
        <v>10</v>
      </c>
      <c r="S1400" s="109"/>
      <c r="T1400" s="109" t="s">
        <v>7</v>
      </c>
      <c r="U1400" s="108">
        <v>1</v>
      </c>
      <c r="V1400" s="109">
        <v>1990</v>
      </c>
      <c r="W1400" s="108">
        <f>IF(Table1[[#This Row],[ExpenditureDetails1]]=2010,1,(2010-Table1[[#This Row],[ExpenditureDetails1]]))</f>
        <v>20</v>
      </c>
      <c r="X1400" s="109">
        <v>0.4</v>
      </c>
      <c r="Y1400" s="174">
        <f>Table1[[#This Row],[ExpenditureDetails3]]*100000</f>
        <v>40000</v>
      </c>
      <c r="Z1400" s="174">
        <f>Table1[[#This Row],[ExpenditureDetails4]]/Table1[[#This Row],[Component detail 4]]</f>
        <v>40000</v>
      </c>
      <c r="AA1400" s="109">
        <v>1</v>
      </c>
      <c r="AB1400" s="109">
        <v>30</v>
      </c>
      <c r="AC1400" s="174">
        <f>IF(ISNUMBER([ExpenditureDetails4]),[ExpenditureDetails4]*HLOOKUP([ExpenditureDetails1],'Currency Conversion'!$A$6:$BE$45,19,FALSE),"No Data")</f>
        <v>155529.72508516829</v>
      </c>
      <c r="AD1400" s="174">
        <f>Table1[[#This Row],[Calculations1]]/exchange_rate_2010</f>
        <v>3401.3551180432378</v>
      </c>
      <c r="AE14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5184.3241695056095</v>
      </c>
      <c r="AF1400" s="174">
        <f>Table1[[#This Row],[Calculations3]]/exchange_rate_2010</f>
        <v>113.37850393477459</v>
      </c>
      <c r="AG1400" s="110"/>
      <c r="AH1400" s="53"/>
      <c r="BD1400" s="36"/>
      <c r="BE1400" s="36"/>
      <c r="BF1400" s="36"/>
      <c r="BG1400" s="36"/>
      <c r="BH1400" s="36"/>
      <c r="BI1400" s="36"/>
      <c r="BJ1400" s="36"/>
      <c r="BK1400" s="48"/>
      <c r="BL1400" s="36"/>
      <c r="BM1400" s="36"/>
      <c r="BN1400" s="36"/>
      <c r="BO1400" s="36"/>
      <c r="BP1400" s="36"/>
      <c r="BQ1400" s="36"/>
      <c r="BR1400" s="36"/>
    </row>
    <row r="1401" spans="2:70" ht="15" customHeight="1">
      <c r="B1401" s="48">
        <v>1607</v>
      </c>
      <c r="C1401" s="48" t="s">
        <v>1703</v>
      </c>
      <c r="D1401" s="108">
        <v>1193</v>
      </c>
      <c r="E1401" s="109" t="s">
        <v>2508</v>
      </c>
      <c r="F1401" s="109" t="s">
        <v>1816</v>
      </c>
      <c r="G1401" s="109" t="s">
        <v>1821</v>
      </c>
      <c r="H1401" s="108" t="s">
        <v>1437</v>
      </c>
      <c r="I1401" s="108" t="s">
        <v>2854</v>
      </c>
      <c r="J1401" s="108" t="s">
        <v>2852</v>
      </c>
      <c r="K1401" s="108" t="s">
        <v>2859</v>
      </c>
      <c r="L1401" s="108">
        <v>11</v>
      </c>
      <c r="M1401" s="110" t="s">
        <v>2618</v>
      </c>
      <c r="N1401" s="111" t="s">
        <v>1728</v>
      </c>
      <c r="O1401" s="111" t="s">
        <v>524</v>
      </c>
      <c r="P1401" s="111" t="s">
        <v>1446</v>
      </c>
      <c r="Q1401" s="111">
        <v>1</v>
      </c>
      <c r="R1401" s="109">
        <v>10</v>
      </c>
      <c r="S1401" s="109"/>
      <c r="T1401" s="109" t="s">
        <v>7</v>
      </c>
      <c r="U1401" s="108">
        <v>1</v>
      </c>
      <c r="V1401" s="109">
        <v>1990</v>
      </c>
      <c r="W1401" s="108">
        <f>IF(Table1[[#This Row],[ExpenditureDetails1]]=2010,1,(2010-Table1[[#This Row],[ExpenditureDetails1]]))</f>
        <v>20</v>
      </c>
      <c r="X1401" s="109">
        <v>0.4</v>
      </c>
      <c r="Y1401" s="174">
        <f>Table1[[#This Row],[ExpenditureDetails3]]*100000</f>
        <v>40000</v>
      </c>
      <c r="Z1401" s="174">
        <f>Table1[[#This Row],[ExpenditureDetails4]]/Table1[[#This Row],[Component detail 4]]</f>
        <v>40000</v>
      </c>
      <c r="AA1401" s="109">
        <v>1</v>
      </c>
      <c r="AB1401" s="109">
        <v>30</v>
      </c>
      <c r="AC1401" s="174">
        <f>IF(ISNUMBER([ExpenditureDetails4]),[ExpenditureDetails4]*HLOOKUP([ExpenditureDetails1],'Currency Conversion'!$A$6:$BE$45,19,FALSE),"No Data")</f>
        <v>155529.72508516829</v>
      </c>
      <c r="AD1401" s="174">
        <f>Table1[[#This Row],[Calculations1]]/exchange_rate_2010</f>
        <v>3401.3551180432378</v>
      </c>
      <c r="AE14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5184.3241695056095</v>
      </c>
      <c r="AF1401" s="174">
        <f>Table1[[#This Row],[Calculations3]]/exchange_rate_2010</f>
        <v>113.37850393477459</v>
      </c>
      <c r="AG1401" s="110"/>
      <c r="AH1401" s="53"/>
      <c r="BD1401" s="36"/>
      <c r="BE1401" s="36"/>
      <c r="BF1401" s="36"/>
      <c r="BG1401" s="36"/>
      <c r="BH1401" s="36"/>
      <c r="BI1401" s="36"/>
      <c r="BJ1401" s="36"/>
      <c r="BK1401" s="48"/>
      <c r="BL1401" s="36"/>
      <c r="BM1401" s="36"/>
      <c r="BN1401" s="36"/>
      <c r="BO1401" s="36"/>
      <c r="BP1401" s="36"/>
      <c r="BQ1401" s="36"/>
      <c r="BR1401" s="36"/>
    </row>
    <row r="1402" spans="2:70" ht="15" customHeight="1">
      <c r="B1402" s="48">
        <v>1608</v>
      </c>
      <c r="C1402" s="48" t="s">
        <v>1703</v>
      </c>
      <c r="D1402" s="108">
        <v>1193</v>
      </c>
      <c r="E1402" s="109" t="s">
        <v>2508</v>
      </c>
      <c r="F1402" s="109" t="s">
        <v>1816</v>
      </c>
      <c r="G1402" s="109" t="s">
        <v>1821</v>
      </c>
      <c r="H1402" s="108" t="s">
        <v>1437</v>
      </c>
      <c r="I1402" s="108" t="s">
        <v>2854</v>
      </c>
      <c r="J1402" s="108" t="s">
        <v>2852</v>
      </c>
      <c r="K1402" s="108" t="s">
        <v>2859</v>
      </c>
      <c r="L1402" s="108">
        <v>11</v>
      </c>
      <c r="M1402" s="110" t="s">
        <v>2618</v>
      </c>
      <c r="N1402" s="111" t="s">
        <v>1728</v>
      </c>
      <c r="O1402" s="111" t="s">
        <v>524</v>
      </c>
      <c r="P1402" s="111" t="s">
        <v>1446</v>
      </c>
      <c r="Q1402" s="111">
        <v>1</v>
      </c>
      <c r="R1402" s="109">
        <v>10</v>
      </c>
      <c r="S1402" s="109"/>
      <c r="T1402" s="109" t="s">
        <v>7</v>
      </c>
      <c r="U1402" s="108">
        <v>1</v>
      </c>
      <c r="V1402" s="109">
        <v>1990</v>
      </c>
      <c r="W1402" s="108">
        <f>IF(Table1[[#This Row],[ExpenditureDetails1]]=2010,1,(2010-Table1[[#This Row],[ExpenditureDetails1]]))</f>
        <v>20</v>
      </c>
      <c r="X1402" s="109">
        <v>0.4</v>
      </c>
      <c r="Y1402" s="174">
        <f>Table1[[#This Row],[ExpenditureDetails3]]*100000</f>
        <v>40000</v>
      </c>
      <c r="Z1402" s="174">
        <f>Table1[[#This Row],[ExpenditureDetails4]]/Table1[[#This Row],[Component detail 4]]</f>
        <v>40000</v>
      </c>
      <c r="AA1402" s="109">
        <v>1</v>
      </c>
      <c r="AB1402" s="109">
        <v>30</v>
      </c>
      <c r="AC1402" s="174">
        <f>IF(ISNUMBER([ExpenditureDetails4]),[ExpenditureDetails4]*HLOOKUP([ExpenditureDetails1],'Currency Conversion'!$A$6:$BE$45,19,FALSE),"No Data")</f>
        <v>155529.72508516829</v>
      </c>
      <c r="AD1402" s="174">
        <f>Table1[[#This Row],[Calculations1]]/exchange_rate_2010</f>
        <v>3401.3551180432378</v>
      </c>
      <c r="AE14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5184.3241695056095</v>
      </c>
      <c r="AF1402" s="174">
        <f>Table1[[#This Row],[Calculations3]]/exchange_rate_2010</f>
        <v>113.37850393477459</v>
      </c>
      <c r="AG1402" s="110"/>
      <c r="AH1402" s="53"/>
      <c r="BD1402" s="36"/>
      <c r="BE1402" s="36"/>
      <c r="BF1402" s="36"/>
      <c r="BG1402" s="36"/>
      <c r="BH1402" s="36"/>
      <c r="BI1402" s="36"/>
      <c r="BJ1402" s="36"/>
      <c r="BK1402" s="48"/>
      <c r="BL1402" s="36"/>
      <c r="BM1402" s="36"/>
      <c r="BN1402" s="36"/>
      <c r="BO1402" s="36"/>
      <c r="BP1402" s="36"/>
      <c r="BQ1402" s="36"/>
      <c r="BR1402" s="36"/>
    </row>
    <row r="1403" spans="2:70" ht="15" customHeight="1">
      <c r="B1403" s="48">
        <v>1609</v>
      </c>
      <c r="C1403" s="48" t="s">
        <v>1703</v>
      </c>
      <c r="D1403" s="108">
        <v>1193</v>
      </c>
      <c r="E1403" s="109" t="s">
        <v>2508</v>
      </c>
      <c r="F1403" s="109" t="s">
        <v>1816</v>
      </c>
      <c r="G1403" s="109" t="s">
        <v>1821</v>
      </c>
      <c r="H1403" s="108" t="s">
        <v>1437</v>
      </c>
      <c r="I1403" s="108" t="s">
        <v>2854</v>
      </c>
      <c r="J1403" s="108" t="s">
        <v>2852</v>
      </c>
      <c r="K1403" s="108" t="s">
        <v>2859</v>
      </c>
      <c r="L1403" s="108">
        <v>11</v>
      </c>
      <c r="M1403" s="110" t="s">
        <v>2618</v>
      </c>
      <c r="N1403" s="111" t="s">
        <v>1728</v>
      </c>
      <c r="O1403" s="111" t="s">
        <v>524</v>
      </c>
      <c r="P1403" s="111" t="s">
        <v>1446</v>
      </c>
      <c r="Q1403" s="111">
        <v>1</v>
      </c>
      <c r="R1403" s="109">
        <v>10</v>
      </c>
      <c r="S1403" s="109"/>
      <c r="T1403" s="109" t="s">
        <v>7</v>
      </c>
      <c r="U1403" s="108">
        <v>1</v>
      </c>
      <c r="V1403" s="109">
        <v>1990</v>
      </c>
      <c r="W1403" s="108">
        <f>IF(Table1[[#This Row],[ExpenditureDetails1]]=2010,1,(2010-Table1[[#This Row],[ExpenditureDetails1]]))</f>
        <v>20</v>
      </c>
      <c r="X1403" s="109">
        <v>0.4</v>
      </c>
      <c r="Y1403" s="174">
        <f>Table1[[#This Row],[ExpenditureDetails3]]*100000</f>
        <v>40000</v>
      </c>
      <c r="Z1403" s="174">
        <f>Table1[[#This Row],[ExpenditureDetails4]]/Table1[[#This Row],[Component detail 4]]</f>
        <v>40000</v>
      </c>
      <c r="AA1403" s="109">
        <v>1</v>
      </c>
      <c r="AB1403" s="109">
        <v>30</v>
      </c>
      <c r="AC1403" s="174">
        <f>IF(ISNUMBER([ExpenditureDetails4]),[ExpenditureDetails4]*HLOOKUP([ExpenditureDetails1],'Currency Conversion'!$A$6:$BE$45,19,FALSE),"No Data")</f>
        <v>155529.72508516829</v>
      </c>
      <c r="AD1403" s="174">
        <f>Table1[[#This Row],[Calculations1]]/exchange_rate_2010</f>
        <v>3401.3551180432378</v>
      </c>
      <c r="AE14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5184.3241695056095</v>
      </c>
      <c r="AF1403" s="174">
        <f>Table1[[#This Row],[Calculations3]]/exchange_rate_2010</f>
        <v>113.37850393477459</v>
      </c>
      <c r="AG1403" s="110"/>
      <c r="AH1403" s="53"/>
      <c r="BD1403" s="36"/>
      <c r="BE1403" s="36"/>
      <c r="BF1403" s="36"/>
      <c r="BG1403" s="36"/>
      <c r="BH1403" s="36"/>
      <c r="BI1403" s="36"/>
      <c r="BJ1403" s="36"/>
      <c r="BK1403" s="48"/>
      <c r="BL1403" s="36"/>
      <c r="BM1403" s="36"/>
      <c r="BN1403" s="36"/>
      <c r="BO1403" s="36"/>
      <c r="BP1403" s="36"/>
      <c r="BQ1403" s="36"/>
      <c r="BR1403" s="36"/>
    </row>
    <row r="1404" spans="2:70" ht="15" customHeight="1">
      <c r="B1404" s="48">
        <v>1610</v>
      </c>
      <c r="C1404" s="48" t="s">
        <v>1703</v>
      </c>
      <c r="D1404" s="108">
        <v>1193</v>
      </c>
      <c r="E1404" s="109" t="s">
        <v>2508</v>
      </c>
      <c r="F1404" s="109" t="s">
        <v>1816</v>
      </c>
      <c r="G1404" s="109" t="s">
        <v>1821</v>
      </c>
      <c r="H1404" s="108" t="s">
        <v>1437</v>
      </c>
      <c r="I1404" s="108" t="s">
        <v>2854</v>
      </c>
      <c r="J1404" s="108" t="s">
        <v>2852</v>
      </c>
      <c r="K1404" s="108" t="s">
        <v>2859</v>
      </c>
      <c r="L1404" s="108">
        <v>11</v>
      </c>
      <c r="M1404" s="110" t="s">
        <v>2618</v>
      </c>
      <c r="N1404" s="111" t="s">
        <v>364</v>
      </c>
      <c r="O1404" s="111" t="s">
        <v>2465</v>
      </c>
      <c r="P1404" s="111" t="s">
        <v>1447</v>
      </c>
      <c r="Q1404" s="111">
        <v>1</v>
      </c>
      <c r="R1404" s="109">
        <v>300</v>
      </c>
      <c r="S1404" s="109"/>
      <c r="T1404" s="109" t="s">
        <v>7</v>
      </c>
      <c r="U1404" s="108">
        <v>1</v>
      </c>
      <c r="V1404" s="109">
        <v>2008</v>
      </c>
      <c r="W1404" s="108">
        <f>IF(Table1[[#This Row],[ExpenditureDetails1]]=2010,1,(2010-Table1[[#This Row],[ExpenditureDetails1]]))</f>
        <v>2</v>
      </c>
      <c r="X1404" s="109">
        <v>0.3</v>
      </c>
      <c r="Y1404" s="174">
        <f>Table1[[#This Row],[ExpenditureDetails3]]*100000</f>
        <v>30000</v>
      </c>
      <c r="Z1404" s="174">
        <f>Table1[[#This Row],[ExpenditureDetails4]]/Table1[[#This Row],[Component detail 4]]</f>
        <v>30000</v>
      </c>
      <c r="AA1404" s="109">
        <v>1</v>
      </c>
      <c r="AB1404" s="109">
        <v>20</v>
      </c>
      <c r="AC1404" s="174">
        <f>IF(ISNUMBER([ExpenditureDetails4]),[ExpenditureDetails4]*HLOOKUP([ExpenditureDetails1],'Currency Conversion'!$A$6:$BE$45,19,FALSE),"No Data")</f>
        <v>34422.092493132339</v>
      </c>
      <c r="AD1404" s="174">
        <f>Table1[[#This Row],[Calculations1]]/exchange_rate_2010</f>
        <v>752.79346382924075</v>
      </c>
      <c r="AE14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1721.104624656617</v>
      </c>
      <c r="AF1404" s="174">
        <f>Table1[[#This Row],[Calculations3]]/exchange_rate_2010</f>
        <v>37.639673191462037</v>
      </c>
      <c r="AG1404" s="110"/>
      <c r="AH1404" s="53"/>
      <c r="BD1404" s="36"/>
      <c r="BE1404" s="36"/>
      <c r="BF1404" s="36"/>
      <c r="BG1404" s="36"/>
      <c r="BH1404" s="36"/>
      <c r="BI1404" s="36"/>
      <c r="BJ1404" s="36"/>
      <c r="BK1404" s="48"/>
      <c r="BL1404" s="36"/>
      <c r="BM1404" s="36"/>
      <c r="BN1404" s="36"/>
      <c r="BO1404" s="36"/>
      <c r="BP1404" s="36"/>
      <c r="BQ1404" s="36"/>
      <c r="BR1404" s="36"/>
    </row>
    <row r="1405" spans="2:70" ht="15" customHeight="1">
      <c r="B1405" s="48">
        <v>1611</v>
      </c>
      <c r="C1405" s="48" t="s">
        <v>1703</v>
      </c>
      <c r="D1405" s="108">
        <v>1193</v>
      </c>
      <c r="E1405" s="109" t="s">
        <v>2508</v>
      </c>
      <c r="F1405" s="109" t="s">
        <v>1816</v>
      </c>
      <c r="G1405" s="109" t="s">
        <v>1821</v>
      </c>
      <c r="H1405" s="108" t="s">
        <v>1437</v>
      </c>
      <c r="I1405" s="108" t="s">
        <v>2854</v>
      </c>
      <c r="J1405" s="108" t="s">
        <v>2852</v>
      </c>
      <c r="K1405" s="108" t="s">
        <v>2859</v>
      </c>
      <c r="L1405" s="108">
        <v>11</v>
      </c>
      <c r="M1405" s="110" t="s">
        <v>2618</v>
      </c>
      <c r="N1405" s="109" t="s">
        <v>1712</v>
      </c>
      <c r="O1405" s="111"/>
      <c r="P1405" s="111" t="s">
        <v>1352</v>
      </c>
      <c r="Q1405" s="111">
        <v>1</v>
      </c>
      <c r="R1405" s="109"/>
      <c r="S1405" s="109" t="s">
        <v>1723</v>
      </c>
      <c r="T1405" s="109" t="s">
        <v>28</v>
      </c>
      <c r="U1405" s="108">
        <v>2</v>
      </c>
      <c r="V1405" s="109">
        <v>2002</v>
      </c>
      <c r="W1405" s="108"/>
      <c r="X1405" s="109">
        <v>0.04</v>
      </c>
      <c r="Y1405" s="174">
        <f>Table1[[#This Row],[ExpenditureDetails3]]*100000</f>
        <v>4000</v>
      </c>
      <c r="Z1405" s="174">
        <f>Table1[[#This Row],[ExpenditureDetails4]]/Table1[[#This Row],[Component detail 4]]</f>
        <v>4000</v>
      </c>
      <c r="AA1405" s="109">
        <v>1</v>
      </c>
      <c r="AB1405" s="109">
        <v>10</v>
      </c>
      <c r="AC1405" s="174">
        <f>IF(ISNUMBER([ExpenditureDetails4]),[ExpenditureDetails4]*HLOOKUP([ExpenditureDetails1],'Currency Conversion'!$A$6:$BE$45,19,FALSE),"No Data")</f>
        <v>6287.0207684931902</v>
      </c>
      <c r="AD1405" s="174">
        <f>Table1[[#This Row],[Calculations1]]/exchange_rate_2010</f>
        <v>137.49391157509163</v>
      </c>
      <c r="AE1405" s="174" t="s">
        <v>2912</v>
      </c>
      <c r="AF1405" s="174" t="s">
        <v>2912</v>
      </c>
      <c r="AG1405" s="110"/>
      <c r="AH1405" s="53"/>
      <c r="BD1405" s="36"/>
      <c r="BE1405" s="36"/>
      <c r="BF1405" s="36"/>
      <c r="BG1405" s="36"/>
      <c r="BH1405" s="36"/>
      <c r="BI1405" s="36"/>
      <c r="BJ1405" s="36"/>
      <c r="BK1405" s="48"/>
      <c r="BL1405" s="36"/>
      <c r="BM1405" s="36"/>
      <c r="BN1405" s="36"/>
      <c r="BO1405" s="36"/>
      <c r="BP1405" s="36"/>
      <c r="BQ1405" s="36"/>
      <c r="BR1405" s="36"/>
    </row>
    <row r="1406" spans="2:70" ht="15" customHeight="1">
      <c r="B1406" s="48">
        <v>1612</v>
      </c>
      <c r="C1406" s="48" t="s">
        <v>1703</v>
      </c>
      <c r="D1406" s="108">
        <v>1193</v>
      </c>
      <c r="E1406" s="109" t="s">
        <v>2508</v>
      </c>
      <c r="F1406" s="109" t="s">
        <v>1816</v>
      </c>
      <c r="G1406" s="109" t="s">
        <v>1821</v>
      </c>
      <c r="H1406" s="108" t="s">
        <v>1437</v>
      </c>
      <c r="I1406" s="108" t="s">
        <v>2854</v>
      </c>
      <c r="J1406" s="108" t="s">
        <v>2852</v>
      </c>
      <c r="K1406" s="108" t="s">
        <v>2859</v>
      </c>
      <c r="L1406" s="108">
        <v>11</v>
      </c>
      <c r="M1406" s="110" t="s">
        <v>2618</v>
      </c>
      <c r="N1406" s="111" t="s">
        <v>1717</v>
      </c>
      <c r="O1406" s="111"/>
      <c r="P1406" s="111" t="s">
        <v>30</v>
      </c>
      <c r="Q1406" s="111">
        <v>1</v>
      </c>
      <c r="R1406" s="109"/>
      <c r="S1406" s="109"/>
      <c r="T1406" s="109" t="s">
        <v>31</v>
      </c>
      <c r="U1406" s="108">
        <v>3</v>
      </c>
      <c r="V1406" s="109">
        <v>2008</v>
      </c>
      <c r="W1406" s="108"/>
      <c r="X1406" s="109">
        <v>0.12</v>
      </c>
      <c r="Y1406" s="174">
        <f>Table1[[#This Row],[ExpenditureDetails3]]*100000</f>
        <v>12000</v>
      </c>
      <c r="Z1406" s="174">
        <f>Table1[[#This Row],[ExpenditureDetails4]]/Table1[[#This Row],[Component detail 4]]</f>
        <v>12000</v>
      </c>
      <c r="AA1406" s="109">
        <v>1</v>
      </c>
      <c r="AB1406" s="109"/>
      <c r="AC1406" s="174">
        <f>IF(ISNUMBER([ExpenditureDetails4]),[ExpenditureDetails4]*HLOOKUP([ExpenditureDetails1],'Currency Conversion'!$A$6:$BE$45,19,FALSE),"No Data")</f>
        <v>13768.836997252936</v>
      </c>
      <c r="AD1406" s="174">
        <f>Table1[[#This Row],[Calculations1]]/exchange_rate_2010</f>
        <v>301.1173855316963</v>
      </c>
      <c r="AE14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13768.836997252936</v>
      </c>
      <c r="AF1406" s="174">
        <f>Table1[[#This Row],[Calculations3]]/exchange_rate_2010</f>
        <v>301.1173855316963</v>
      </c>
      <c r="AG1406" s="110"/>
      <c r="AH1406" s="53"/>
      <c r="BD1406" s="36"/>
      <c r="BE1406" s="36"/>
      <c r="BF1406" s="36"/>
      <c r="BG1406" s="36"/>
      <c r="BH1406" s="36"/>
      <c r="BI1406" s="36"/>
      <c r="BJ1406" s="36"/>
      <c r="BK1406" s="48"/>
      <c r="BL1406" s="36"/>
      <c r="BM1406" s="36"/>
      <c r="BN1406" s="36"/>
      <c r="BO1406" s="36"/>
      <c r="BP1406" s="36"/>
      <c r="BQ1406" s="36"/>
      <c r="BR1406" s="36"/>
    </row>
    <row r="1407" spans="2:70" ht="15" customHeight="1">
      <c r="B1407" s="48">
        <v>1613</v>
      </c>
      <c r="C1407" s="48" t="s">
        <v>1703</v>
      </c>
      <c r="D1407" s="108">
        <v>1193</v>
      </c>
      <c r="E1407" s="109" t="s">
        <v>2508</v>
      </c>
      <c r="F1407" s="109" t="s">
        <v>1816</v>
      </c>
      <c r="G1407" s="109" t="s">
        <v>1821</v>
      </c>
      <c r="H1407" s="108" t="s">
        <v>1437</v>
      </c>
      <c r="I1407" s="108" t="s">
        <v>2854</v>
      </c>
      <c r="J1407" s="108" t="s">
        <v>2852</v>
      </c>
      <c r="K1407" s="108" t="s">
        <v>2859</v>
      </c>
      <c r="L1407" s="108">
        <v>11</v>
      </c>
      <c r="M1407" s="110" t="s">
        <v>2618</v>
      </c>
      <c r="N1407" s="111" t="s">
        <v>1719</v>
      </c>
      <c r="O1407" s="111"/>
      <c r="P1407" s="111" t="s">
        <v>32</v>
      </c>
      <c r="Q1407" s="111">
        <v>1</v>
      </c>
      <c r="R1407" s="109"/>
      <c r="S1407" s="109"/>
      <c r="T1407" s="109" t="s">
        <v>31</v>
      </c>
      <c r="U1407" s="108">
        <v>3</v>
      </c>
      <c r="V1407" s="109">
        <v>2008</v>
      </c>
      <c r="W1407" s="108"/>
      <c r="X1407" s="109">
        <v>0.02</v>
      </c>
      <c r="Y1407" s="174">
        <f>Table1[[#This Row],[ExpenditureDetails3]]*100000</f>
        <v>2000</v>
      </c>
      <c r="Z1407" s="174">
        <f>Table1[[#This Row],[ExpenditureDetails4]]/Table1[[#This Row],[Component detail 4]]</f>
        <v>2000</v>
      </c>
      <c r="AA1407" s="109">
        <v>1</v>
      </c>
      <c r="AB1407" s="109"/>
      <c r="AC1407" s="174">
        <f>IF(ISNUMBER([ExpenditureDetails4]),[ExpenditureDetails4]*HLOOKUP([ExpenditureDetails1],'Currency Conversion'!$A$6:$BE$45,19,FALSE),"No Data")</f>
        <v>2294.8061662088226</v>
      </c>
      <c r="AD1407" s="174">
        <f>Table1[[#This Row],[Calculations1]]/exchange_rate_2010</f>
        <v>50.186230921949381</v>
      </c>
      <c r="AE14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1407" s="174">
        <f>Table1[[#This Row],[Calculations3]]/exchange_rate_2010</f>
        <v>50.186230921949381</v>
      </c>
      <c r="AG1407" s="110"/>
      <c r="AH1407" s="53"/>
      <c r="BD1407" s="36"/>
      <c r="BE1407" s="36"/>
      <c r="BF1407" s="36"/>
      <c r="BG1407" s="36"/>
      <c r="BH1407" s="36"/>
      <c r="BI1407" s="36"/>
      <c r="BJ1407" s="36"/>
      <c r="BK1407" s="48"/>
      <c r="BL1407" s="36"/>
      <c r="BM1407" s="36"/>
      <c r="BN1407" s="36"/>
      <c r="BO1407" s="36"/>
      <c r="BP1407" s="36"/>
      <c r="BQ1407" s="36"/>
      <c r="BR1407" s="36"/>
    </row>
    <row r="1408" spans="2:70" ht="15" customHeight="1">
      <c r="B1408" s="48">
        <v>1614</v>
      </c>
      <c r="C1408" s="48" t="s">
        <v>1703</v>
      </c>
      <c r="D1408" s="108">
        <v>1193</v>
      </c>
      <c r="E1408" s="109" t="s">
        <v>2508</v>
      </c>
      <c r="F1408" s="109" t="s">
        <v>1816</v>
      </c>
      <c r="G1408" s="109" t="s">
        <v>1821</v>
      </c>
      <c r="H1408" s="108" t="s">
        <v>1437</v>
      </c>
      <c r="I1408" s="108" t="s">
        <v>2854</v>
      </c>
      <c r="J1408" s="108" t="s">
        <v>2852</v>
      </c>
      <c r="K1408" s="108" t="s">
        <v>2859</v>
      </c>
      <c r="L1408" s="108">
        <v>11</v>
      </c>
      <c r="M1408" s="110" t="s">
        <v>2618</v>
      </c>
      <c r="N1408" s="111" t="s">
        <v>1717</v>
      </c>
      <c r="O1408" s="111"/>
      <c r="P1408" s="111" t="s">
        <v>182</v>
      </c>
      <c r="Q1408" s="111">
        <v>1</v>
      </c>
      <c r="R1408" s="109"/>
      <c r="S1408" s="109"/>
      <c r="T1408" s="109" t="s">
        <v>31</v>
      </c>
      <c r="U1408" s="108">
        <v>3</v>
      </c>
      <c r="V1408" s="109">
        <v>2008</v>
      </c>
      <c r="W1408" s="108"/>
      <c r="X1408" s="109">
        <v>0.05</v>
      </c>
      <c r="Y1408" s="174">
        <f>Table1[[#This Row],[ExpenditureDetails3]]*100000</f>
        <v>5000</v>
      </c>
      <c r="Z1408" s="174">
        <f>Table1[[#This Row],[ExpenditureDetails4]]/Table1[[#This Row],[Component detail 4]]</f>
        <v>5000</v>
      </c>
      <c r="AA1408" s="109">
        <v>1</v>
      </c>
      <c r="AB1408" s="109"/>
      <c r="AC1408" s="174">
        <f>IF(ISNUMBER([ExpenditureDetails4]),[ExpenditureDetails4]*HLOOKUP([ExpenditureDetails1],'Currency Conversion'!$A$6:$BE$45,19,FALSE),"No Data")</f>
        <v>5737.0154155220562</v>
      </c>
      <c r="AD1408" s="174">
        <f>Table1[[#This Row],[Calculations1]]/exchange_rate_2010</f>
        <v>125.46557730487345</v>
      </c>
      <c r="AE14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1408" s="174">
        <f>Table1[[#This Row],[Calculations3]]/exchange_rate_2010</f>
        <v>125.46557730487345</v>
      </c>
      <c r="AG1408" s="110"/>
      <c r="AH1408" s="53"/>
      <c r="BD1408" s="36"/>
      <c r="BE1408" s="36"/>
      <c r="BF1408" s="36"/>
      <c r="BG1408" s="36"/>
      <c r="BH1408" s="36"/>
      <c r="BI1408" s="36"/>
      <c r="BJ1408" s="36"/>
      <c r="BK1408" s="48"/>
      <c r="BL1408" s="36"/>
      <c r="BM1408" s="36"/>
      <c r="BN1408" s="36"/>
      <c r="BO1408" s="36"/>
      <c r="BP1408" s="36"/>
      <c r="BQ1408" s="36"/>
      <c r="BR1408" s="36"/>
    </row>
    <row r="1409" spans="2:70" ht="15" customHeight="1">
      <c r="B1409" s="48">
        <v>1616</v>
      </c>
      <c r="C1409" s="48" t="s">
        <v>1703</v>
      </c>
      <c r="D1409" s="108">
        <v>1193</v>
      </c>
      <c r="E1409" s="109" t="s">
        <v>2508</v>
      </c>
      <c r="F1409" s="109" t="s">
        <v>1816</v>
      </c>
      <c r="G1409" s="109" t="s">
        <v>1821</v>
      </c>
      <c r="H1409" s="108" t="s">
        <v>1437</v>
      </c>
      <c r="I1409" s="108" t="s">
        <v>2854</v>
      </c>
      <c r="J1409" s="108" t="s">
        <v>2852</v>
      </c>
      <c r="K1409" s="108" t="s">
        <v>2859</v>
      </c>
      <c r="L1409" s="108">
        <v>11</v>
      </c>
      <c r="M1409" s="110" t="s">
        <v>2618</v>
      </c>
      <c r="N1409" s="111" t="s">
        <v>1729</v>
      </c>
      <c r="O1409" s="111" t="s">
        <v>210</v>
      </c>
      <c r="P1409" s="111" t="s">
        <v>1449</v>
      </c>
      <c r="Q1409" s="111">
        <v>1</v>
      </c>
      <c r="R1409" s="109"/>
      <c r="S1409" s="109" t="s">
        <v>2392</v>
      </c>
      <c r="T1409" s="109" t="s">
        <v>28</v>
      </c>
      <c r="U1409" s="108">
        <v>2</v>
      </c>
      <c r="V1409" s="109">
        <v>2005</v>
      </c>
      <c r="W1409" s="108"/>
      <c r="X1409" s="109">
        <v>0.45</v>
      </c>
      <c r="Y1409" s="174">
        <f>Table1[[#This Row],[ExpenditureDetails3]]*100000</f>
        <v>45000</v>
      </c>
      <c r="Z1409" s="174">
        <f>Table1[[#This Row],[ExpenditureDetails4]]/Table1[[#This Row],[Component detail 4]]</f>
        <v>45000</v>
      </c>
      <c r="AA1409" s="109">
        <v>1</v>
      </c>
      <c r="AB1409" s="109">
        <v>10</v>
      </c>
      <c r="AC1409" s="174">
        <f>IF(ISNUMBER([ExpenditureDetails4]),[ExpenditureDetails4]*HLOOKUP([ExpenditureDetails1],'Currency Conversion'!$A$6:$BE$45,19,FALSE),"No Data")</f>
        <v>60534.60783103665</v>
      </c>
      <c r="AD1409" s="174">
        <f>Table1[[#This Row],[Calculations1]]/exchange_rate_2010</f>
        <v>1323.8607478543784</v>
      </c>
      <c r="AE1409" s="174" t="s">
        <v>2912</v>
      </c>
      <c r="AF1409" s="174" t="s">
        <v>2912</v>
      </c>
      <c r="AG1409" s="110"/>
      <c r="AH1409" s="53"/>
      <c r="BD1409" s="36"/>
      <c r="BE1409" s="36"/>
      <c r="BF1409" s="36"/>
      <c r="BG1409" s="36"/>
      <c r="BH1409" s="36"/>
      <c r="BI1409" s="36"/>
      <c r="BJ1409" s="36"/>
      <c r="BK1409" s="48"/>
      <c r="BL1409" s="36"/>
      <c r="BM1409" s="36"/>
      <c r="BN1409" s="36"/>
      <c r="BO1409" s="36"/>
      <c r="BP1409" s="36"/>
      <c r="BQ1409" s="36"/>
      <c r="BR1409" s="36"/>
    </row>
    <row r="1410" spans="2:70" ht="15" customHeight="1">
      <c r="B1410" s="48">
        <v>1617</v>
      </c>
      <c r="C1410" s="48" t="s">
        <v>1703</v>
      </c>
      <c r="D1410" s="108">
        <v>1193</v>
      </c>
      <c r="E1410" s="109" t="s">
        <v>2508</v>
      </c>
      <c r="F1410" s="109" t="s">
        <v>1816</v>
      </c>
      <c r="G1410" s="109" t="s">
        <v>1821</v>
      </c>
      <c r="H1410" s="108" t="s">
        <v>1437</v>
      </c>
      <c r="I1410" s="108" t="s">
        <v>2854</v>
      </c>
      <c r="J1410" s="108" t="s">
        <v>2852</v>
      </c>
      <c r="K1410" s="108" t="s">
        <v>2859</v>
      </c>
      <c r="L1410" s="108">
        <v>11</v>
      </c>
      <c r="M1410" s="110" t="s">
        <v>2618</v>
      </c>
      <c r="N1410" s="111" t="s">
        <v>1712</v>
      </c>
      <c r="O1410" s="111" t="s">
        <v>2473</v>
      </c>
      <c r="P1410" s="111" t="s">
        <v>1450</v>
      </c>
      <c r="Q1410" s="111">
        <v>1</v>
      </c>
      <c r="R1410" s="109"/>
      <c r="S1410" s="109" t="s">
        <v>2392</v>
      </c>
      <c r="T1410" s="109" t="s">
        <v>28</v>
      </c>
      <c r="U1410" s="108">
        <v>2</v>
      </c>
      <c r="V1410" s="109">
        <v>2004</v>
      </c>
      <c r="W1410" s="108"/>
      <c r="X1410" s="109">
        <v>0.35</v>
      </c>
      <c r="Y1410" s="174">
        <f>Table1[[#This Row],[ExpenditureDetails3]]*100000</f>
        <v>35000</v>
      </c>
      <c r="Z1410" s="174">
        <f>Table1[[#This Row],[ExpenditureDetails4]]/Table1[[#This Row],[Component detail 4]]</f>
        <v>35000</v>
      </c>
      <c r="AA1410" s="109">
        <v>1</v>
      </c>
      <c r="AB1410" s="109">
        <v>10</v>
      </c>
      <c r="AC1410" s="174">
        <f>IF(ISNUMBER([ExpenditureDetails4]),[ExpenditureDetails4]*HLOOKUP([ExpenditureDetails1],'Currency Conversion'!$A$6:$BE$45,19,FALSE),"No Data")</f>
        <v>51179.671533303452</v>
      </c>
      <c r="AD1410" s="174">
        <f>Table1[[#This Row],[Calculations1]]/exchange_rate_2010</f>
        <v>1119.2731011017149</v>
      </c>
      <c r="AE1410" s="174" t="s">
        <v>2912</v>
      </c>
      <c r="AF1410" s="174" t="s">
        <v>2912</v>
      </c>
      <c r="AG1410" s="110"/>
      <c r="AH1410" s="53"/>
      <c r="BD1410" s="36"/>
      <c r="BE1410" s="36"/>
      <c r="BF1410" s="36"/>
      <c r="BG1410" s="36"/>
      <c r="BH1410" s="36"/>
      <c r="BI1410" s="36"/>
      <c r="BJ1410" s="36"/>
      <c r="BK1410" s="48"/>
      <c r="BL1410" s="36"/>
      <c r="BM1410" s="36"/>
      <c r="BN1410" s="36"/>
      <c r="BO1410" s="36"/>
      <c r="BP1410" s="36"/>
      <c r="BQ1410" s="36"/>
      <c r="BR1410" s="36"/>
    </row>
    <row r="1411" spans="2:70" ht="15" customHeight="1">
      <c r="B1411" s="48">
        <v>1619</v>
      </c>
      <c r="C1411" s="48" t="s">
        <v>1703</v>
      </c>
      <c r="D1411" s="108">
        <v>1193</v>
      </c>
      <c r="E1411" s="109" t="s">
        <v>2508</v>
      </c>
      <c r="F1411" s="109" t="s">
        <v>1816</v>
      </c>
      <c r="G1411" s="109" t="s">
        <v>1821</v>
      </c>
      <c r="H1411" s="108" t="s">
        <v>1437</v>
      </c>
      <c r="I1411" s="108" t="s">
        <v>2854</v>
      </c>
      <c r="J1411" s="108" t="s">
        <v>2852</v>
      </c>
      <c r="K1411" s="108" t="s">
        <v>2859</v>
      </c>
      <c r="L1411" s="108">
        <v>11</v>
      </c>
      <c r="M1411" s="110" t="s">
        <v>2618</v>
      </c>
      <c r="N1411" s="111" t="s">
        <v>1721</v>
      </c>
      <c r="O1411" s="111"/>
      <c r="P1411" s="111" t="s">
        <v>205</v>
      </c>
      <c r="Q1411" s="111">
        <v>1</v>
      </c>
      <c r="R1411" s="111"/>
      <c r="S1411" s="111"/>
      <c r="T1411" s="109" t="s">
        <v>24</v>
      </c>
      <c r="U1411" s="108">
        <v>4</v>
      </c>
      <c r="V1411" s="109">
        <v>2008</v>
      </c>
      <c r="W1411" s="108">
        <f>IF(Table1[[#This Row],[ExpenditureDetails1]]=2010,1,(2010-Table1[[#This Row],[ExpenditureDetails1]]))</f>
        <v>2</v>
      </c>
      <c r="X1411" s="109">
        <v>0.03</v>
      </c>
      <c r="Y1411" s="174">
        <f>Table1[[#This Row],[ExpenditureDetails3]]*100000</f>
        <v>3000</v>
      </c>
      <c r="Z1411" s="174">
        <f>Table1[[#This Row],[ExpenditureDetails4]]/Table1[[#This Row],[Component detail 4]]</f>
        <v>3000</v>
      </c>
      <c r="AA1411" s="111">
        <v>1</v>
      </c>
      <c r="AB1411" s="111"/>
      <c r="AC1411" s="174">
        <f>IF(ISNUMBER([ExpenditureDetails4]),[ExpenditureDetails4]*HLOOKUP([ExpenditureDetails1],'Currency Conversion'!$A$6:$BE$45,19,FALSE),"No Data")</f>
        <v>3442.2092493132341</v>
      </c>
      <c r="AD1411" s="174">
        <f>Table1[[#This Row],[Calculations1]]/exchange_rate_2010</f>
        <v>75.279346382924075</v>
      </c>
      <c r="AE14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1411" s="174">
        <f>Table1[[#This Row],[Calculations3]]/exchange_rate_2010</f>
        <v>75.279346382924075</v>
      </c>
      <c r="AG1411" s="110"/>
      <c r="AH1411" s="53"/>
      <c r="BD1411" s="36"/>
      <c r="BE1411" s="36"/>
      <c r="BF1411" s="36"/>
      <c r="BG1411" s="36"/>
      <c r="BH1411" s="36"/>
      <c r="BI1411" s="36"/>
      <c r="BJ1411" s="36"/>
      <c r="BK1411" s="48"/>
      <c r="BL1411" s="36"/>
      <c r="BM1411" s="36"/>
      <c r="BN1411" s="36"/>
      <c r="BO1411" s="36"/>
      <c r="BP1411" s="36"/>
      <c r="BQ1411" s="36"/>
      <c r="BR1411" s="36"/>
    </row>
    <row r="1412" spans="2:70" ht="15" customHeight="1">
      <c r="B1412" s="48">
        <v>1620</v>
      </c>
      <c r="C1412" s="48" t="s">
        <v>1703</v>
      </c>
      <c r="D1412" s="108">
        <v>1465</v>
      </c>
      <c r="E1412" s="109" t="s">
        <v>2508</v>
      </c>
      <c r="F1412" s="109" t="s">
        <v>1819</v>
      </c>
      <c r="G1412" s="109" t="s">
        <v>208</v>
      </c>
      <c r="H1412" s="108" t="s">
        <v>237</v>
      </c>
      <c r="I1412" s="108" t="s">
        <v>2966</v>
      </c>
      <c r="J1412" s="108" t="s">
        <v>2567</v>
      </c>
      <c r="K1412" s="108" t="s">
        <v>2859</v>
      </c>
      <c r="L1412" s="108">
        <v>5</v>
      </c>
      <c r="M1412" s="110" t="s">
        <v>2617</v>
      </c>
      <c r="N1412" s="109" t="s">
        <v>1729</v>
      </c>
      <c r="O1412" s="109" t="s">
        <v>519</v>
      </c>
      <c r="P1412" s="109" t="s">
        <v>110</v>
      </c>
      <c r="Q1412" s="111">
        <v>1</v>
      </c>
      <c r="R1412" s="111"/>
      <c r="S1412" s="111"/>
      <c r="T1412" s="109" t="s">
        <v>7</v>
      </c>
      <c r="U1412" s="108">
        <v>1</v>
      </c>
      <c r="V1412" s="109">
        <v>1990</v>
      </c>
      <c r="W1412" s="108">
        <f>IF(Table1[[#This Row],[ExpenditureDetails1]]=2010,1,(2010-Table1[[#This Row],[ExpenditureDetails1]]))</f>
        <v>20</v>
      </c>
      <c r="X1412" s="109">
        <v>0.25</v>
      </c>
      <c r="Y1412" s="174">
        <f>Table1[[#This Row],[ExpenditureDetails3]]*100000</f>
        <v>25000</v>
      </c>
      <c r="Z1412" s="174">
        <f>Table1[[#This Row],[ExpenditureDetails4]]/Table1[[#This Row],[Component detail 4]]</f>
        <v>25000</v>
      </c>
      <c r="AA1412" s="109">
        <v>2</v>
      </c>
      <c r="AB1412" s="109">
        <v>10</v>
      </c>
      <c r="AC1412" s="174">
        <f>IF(ISNUMBER([ExpenditureDetails4]),[ExpenditureDetails4]*HLOOKUP([ExpenditureDetails1],'Currency Conversion'!$A$6:$BE$45,19,FALSE),"No Data")</f>
        <v>97206.078178230178</v>
      </c>
      <c r="AD1412" s="174">
        <f>Table1[[#This Row],[Calculations1]]/exchange_rate_2010</f>
        <v>2125.8469487770235</v>
      </c>
      <c r="AE14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1412" s="174">
        <f>Table1[[#This Row],[Calculations3]]/exchange_rate_2010</f>
        <v>212.58469487770236</v>
      </c>
      <c r="AG1412" s="110"/>
      <c r="AH1412" s="53"/>
      <c r="BD1412" s="36"/>
      <c r="BE1412" s="36"/>
      <c r="BF1412" s="36"/>
      <c r="BG1412" s="36"/>
      <c r="BH1412" s="36"/>
      <c r="BI1412" s="36"/>
      <c r="BJ1412" s="36"/>
      <c r="BK1412" s="48"/>
      <c r="BL1412" s="36"/>
      <c r="BM1412" s="36"/>
      <c r="BN1412" s="36"/>
      <c r="BO1412" s="36"/>
      <c r="BP1412" s="36"/>
      <c r="BQ1412" s="36"/>
      <c r="BR1412" s="36"/>
    </row>
    <row r="1413" spans="2:70" ht="15" customHeight="1">
      <c r="B1413" s="48">
        <v>1621</v>
      </c>
      <c r="C1413" s="48" t="s">
        <v>1703</v>
      </c>
      <c r="D1413" s="108">
        <v>1465</v>
      </c>
      <c r="E1413" s="109" t="s">
        <v>2508</v>
      </c>
      <c r="F1413" s="109" t="s">
        <v>1819</v>
      </c>
      <c r="G1413" s="109" t="s">
        <v>208</v>
      </c>
      <c r="H1413" s="108" t="s">
        <v>237</v>
      </c>
      <c r="I1413" s="108" t="s">
        <v>2966</v>
      </c>
      <c r="J1413" s="108" t="s">
        <v>2567</v>
      </c>
      <c r="K1413" s="108" t="s">
        <v>2859</v>
      </c>
      <c r="L1413" s="108">
        <v>5</v>
      </c>
      <c r="M1413" s="110" t="s">
        <v>2617</v>
      </c>
      <c r="N1413" s="109" t="s">
        <v>1729</v>
      </c>
      <c r="O1413" s="109" t="s">
        <v>519</v>
      </c>
      <c r="P1413" s="109" t="s">
        <v>125</v>
      </c>
      <c r="Q1413" s="111">
        <v>1</v>
      </c>
      <c r="R1413" s="111"/>
      <c r="S1413" s="111"/>
      <c r="T1413" s="109" t="s">
        <v>7</v>
      </c>
      <c r="U1413" s="108">
        <v>1</v>
      </c>
      <c r="V1413" s="109">
        <v>1995</v>
      </c>
      <c r="W1413" s="108">
        <f>IF(Table1[[#This Row],[ExpenditureDetails1]]=2010,1,(2010-Table1[[#This Row],[ExpenditureDetails1]]))</f>
        <v>15</v>
      </c>
      <c r="X1413" s="109">
        <v>0.3</v>
      </c>
      <c r="Y1413" s="174">
        <f>Table1[[#This Row],[ExpenditureDetails3]]*100000</f>
        <v>30000</v>
      </c>
      <c r="Z1413" s="174">
        <f>Table1[[#This Row],[ExpenditureDetails4]]/Table1[[#This Row],[Component detail 4]]</f>
        <v>30000</v>
      </c>
      <c r="AA1413" s="109">
        <v>2</v>
      </c>
      <c r="AB1413" s="109">
        <v>10</v>
      </c>
      <c r="AC1413" s="174">
        <f>IF(ISNUMBER([ExpenditureDetails4]),[ExpenditureDetails4]*HLOOKUP([ExpenditureDetails1],'Currency Conversion'!$A$6:$BE$45,19,FALSE),"No Data")</f>
        <v>70398.452296994976</v>
      </c>
      <c r="AD1413" s="174">
        <f>Table1[[#This Row],[Calculations1]]/exchange_rate_2010</f>
        <v>1539.577954578029</v>
      </c>
      <c r="AE14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7039.8452296994974</v>
      </c>
      <c r="AF1413" s="174">
        <f>Table1[[#This Row],[Calculations3]]/exchange_rate_2010</f>
        <v>153.95779545780292</v>
      </c>
      <c r="AG1413" s="110"/>
      <c r="AH1413" s="53"/>
      <c r="BD1413" s="36"/>
      <c r="BE1413" s="36"/>
      <c r="BF1413" s="36"/>
      <c r="BG1413" s="36"/>
      <c r="BH1413" s="36"/>
      <c r="BI1413" s="36"/>
      <c r="BJ1413" s="36"/>
      <c r="BK1413" s="48"/>
      <c r="BL1413" s="36"/>
      <c r="BM1413" s="36"/>
      <c r="BN1413" s="36"/>
      <c r="BO1413" s="36"/>
      <c r="BP1413" s="36"/>
      <c r="BQ1413" s="36"/>
      <c r="BR1413" s="36"/>
    </row>
    <row r="1414" spans="2:70" ht="15" customHeight="1">
      <c r="B1414" s="48">
        <v>1622</v>
      </c>
      <c r="C1414" s="48" t="s">
        <v>1703</v>
      </c>
      <c r="D1414" s="108">
        <v>1465</v>
      </c>
      <c r="E1414" s="109" t="s">
        <v>2508</v>
      </c>
      <c r="F1414" s="109" t="s">
        <v>1819</v>
      </c>
      <c r="G1414" s="109" t="s">
        <v>208</v>
      </c>
      <c r="H1414" s="108" t="s">
        <v>237</v>
      </c>
      <c r="I1414" s="108" t="s">
        <v>2966</v>
      </c>
      <c r="J1414" s="108" t="s">
        <v>2567</v>
      </c>
      <c r="K1414" s="108" t="s">
        <v>2859</v>
      </c>
      <c r="L1414" s="108">
        <v>5</v>
      </c>
      <c r="M1414" s="110" t="s">
        <v>2617</v>
      </c>
      <c r="N1414" s="109" t="s">
        <v>1729</v>
      </c>
      <c r="O1414" s="109" t="s">
        <v>519</v>
      </c>
      <c r="P1414" s="109" t="s">
        <v>126</v>
      </c>
      <c r="Q1414" s="111">
        <v>1</v>
      </c>
      <c r="R1414" s="111"/>
      <c r="S1414" s="111"/>
      <c r="T1414" s="109" t="s">
        <v>7</v>
      </c>
      <c r="U1414" s="108">
        <v>1</v>
      </c>
      <c r="V1414" s="109">
        <v>2008</v>
      </c>
      <c r="W1414" s="108">
        <f>IF(Table1[[#This Row],[ExpenditureDetails1]]=2010,1,(2010-Table1[[#This Row],[ExpenditureDetails1]]))</f>
        <v>2</v>
      </c>
      <c r="X1414" s="109">
        <v>0.25</v>
      </c>
      <c r="Y1414" s="174">
        <f>Table1[[#This Row],[ExpenditureDetails3]]*100000</f>
        <v>25000</v>
      </c>
      <c r="Z1414" s="174">
        <f>Table1[[#This Row],[ExpenditureDetails4]]/Table1[[#This Row],[Component detail 4]]</f>
        <v>25000</v>
      </c>
      <c r="AA1414" s="109">
        <v>2</v>
      </c>
      <c r="AB1414" s="109">
        <v>10</v>
      </c>
      <c r="AC1414" s="174">
        <f>IF(ISNUMBER([ExpenditureDetails4]),[ExpenditureDetails4]*HLOOKUP([ExpenditureDetails1],'Currency Conversion'!$A$6:$BE$45,19,FALSE),"No Data")</f>
        <v>28685.077077610284</v>
      </c>
      <c r="AD1414" s="174">
        <f>Table1[[#This Row],[Calculations1]]/exchange_rate_2010</f>
        <v>627.32788652436727</v>
      </c>
      <c r="AE14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2868.5077077610285</v>
      </c>
      <c r="AF1414" s="174">
        <f>Table1[[#This Row],[Calculations3]]/exchange_rate_2010</f>
        <v>62.732788652436732</v>
      </c>
      <c r="AG1414" s="110"/>
      <c r="AH1414" s="53"/>
      <c r="BD1414" s="36"/>
      <c r="BE1414" s="36"/>
      <c r="BF1414" s="36"/>
      <c r="BG1414" s="36"/>
      <c r="BH1414" s="36"/>
      <c r="BI1414" s="36"/>
      <c r="BJ1414" s="36"/>
      <c r="BK1414" s="48"/>
      <c r="BL1414" s="36"/>
      <c r="BM1414" s="36"/>
      <c r="BN1414" s="36"/>
      <c r="BO1414" s="36"/>
      <c r="BP1414" s="36"/>
      <c r="BQ1414" s="36"/>
      <c r="BR1414" s="36"/>
    </row>
    <row r="1415" spans="2:70" ht="15" customHeight="1">
      <c r="B1415" s="48">
        <v>1623</v>
      </c>
      <c r="C1415" s="48" t="s">
        <v>1703</v>
      </c>
      <c r="D1415" s="108">
        <v>1465</v>
      </c>
      <c r="E1415" s="109" t="s">
        <v>2508</v>
      </c>
      <c r="F1415" s="109" t="s">
        <v>1819</v>
      </c>
      <c r="G1415" s="109" t="s">
        <v>208</v>
      </c>
      <c r="H1415" s="108" t="s">
        <v>237</v>
      </c>
      <c r="I1415" s="108" t="s">
        <v>2966</v>
      </c>
      <c r="J1415" s="108" t="s">
        <v>2567</v>
      </c>
      <c r="K1415" s="108" t="s">
        <v>2859</v>
      </c>
      <c r="L1415" s="108">
        <v>5</v>
      </c>
      <c r="M1415" s="110" t="s">
        <v>2617</v>
      </c>
      <c r="N1415" s="109" t="s">
        <v>1729</v>
      </c>
      <c r="O1415" s="109" t="s">
        <v>519</v>
      </c>
      <c r="P1415" s="109" t="s">
        <v>127</v>
      </c>
      <c r="Q1415" s="111">
        <v>1</v>
      </c>
      <c r="R1415" s="111"/>
      <c r="S1415" s="111"/>
      <c r="T1415" s="109" t="s">
        <v>7</v>
      </c>
      <c r="U1415" s="108">
        <v>1</v>
      </c>
      <c r="V1415" s="109">
        <v>2006</v>
      </c>
      <c r="W1415" s="108">
        <f>IF(Table1[[#This Row],[ExpenditureDetails1]]=2010,1,(2010-Table1[[#This Row],[ExpenditureDetails1]]))</f>
        <v>4</v>
      </c>
      <c r="X1415" s="109">
        <v>0.25</v>
      </c>
      <c r="Y1415" s="174">
        <f>Table1[[#This Row],[ExpenditureDetails3]]*100000</f>
        <v>25000</v>
      </c>
      <c r="Z1415" s="174">
        <f>Table1[[#This Row],[ExpenditureDetails4]]/Table1[[#This Row],[Component detail 4]]</f>
        <v>25000</v>
      </c>
      <c r="AA1415" s="109">
        <v>2</v>
      </c>
      <c r="AB1415" s="109">
        <v>10</v>
      </c>
      <c r="AC1415" s="174">
        <f>IF(ISNUMBER([ExpenditureDetails4]),[ExpenditureDetails4]*HLOOKUP([ExpenditureDetails1],'Currency Conversion'!$A$6:$BE$45,19,FALSE),"No Data")</f>
        <v>32281.13861242183</v>
      </c>
      <c r="AD1415" s="174">
        <f>Table1[[#This Row],[Calculations1]]/exchange_rate_2010</f>
        <v>705.97190328406839</v>
      </c>
      <c r="AE14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3228.1138612421828</v>
      </c>
      <c r="AF1415" s="174">
        <f>Table1[[#This Row],[Calculations3]]/exchange_rate_2010</f>
        <v>70.597190328406825</v>
      </c>
      <c r="AG1415" s="110"/>
      <c r="AH1415" s="53"/>
      <c r="BD1415" s="36"/>
      <c r="BE1415" s="36"/>
      <c r="BF1415" s="36"/>
      <c r="BG1415" s="36"/>
      <c r="BH1415" s="36"/>
      <c r="BI1415" s="36"/>
      <c r="BJ1415" s="36"/>
      <c r="BK1415" s="48"/>
      <c r="BL1415" s="36"/>
      <c r="BM1415" s="36"/>
      <c r="BN1415" s="36"/>
      <c r="BO1415" s="36"/>
      <c r="BP1415" s="36"/>
      <c r="BQ1415" s="36"/>
      <c r="BR1415" s="36"/>
    </row>
    <row r="1416" spans="2:70" ht="15" customHeight="1">
      <c r="B1416" s="48">
        <v>1624</v>
      </c>
      <c r="C1416" s="48" t="s">
        <v>1703</v>
      </c>
      <c r="D1416" s="108">
        <v>1465</v>
      </c>
      <c r="E1416" s="109" t="s">
        <v>2508</v>
      </c>
      <c r="F1416" s="109" t="s">
        <v>1819</v>
      </c>
      <c r="G1416" s="109" t="s">
        <v>208</v>
      </c>
      <c r="H1416" s="108" t="s">
        <v>237</v>
      </c>
      <c r="I1416" s="108" t="s">
        <v>2966</v>
      </c>
      <c r="J1416" s="108" t="s">
        <v>2567</v>
      </c>
      <c r="K1416" s="108" t="s">
        <v>2859</v>
      </c>
      <c r="L1416" s="108">
        <v>5</v>
      </c>
      <c r="M1416" s="110" t="s">
        <v>2617</v>
      </c>
      <c r="N1416" s="109" t="s">
        <v>1729</v>
      </c>
      <c r="O1416" s="109" t="s">
        <v>519</v>
      </c>
      <c r="P1416" s="109" t="s">
        <v>128</v>
      </c>
      <c r="Q1416" s="111">
        <v>1</v>
      </c>
      <c r="R1416" s="111"/>
      <c r="S1416" s="111"/>
      <c r="T1416" s="109" t="s">
        <v>7</v>
      </c>
      <c r="U1416" s="108">
        <v>1</v>
      </c>
      <c r="V1416" s="109">
        <v>1994</v>
      </c>
      <c r="W1416" s="108">
        <f>IF(Table1[[#This Row],[ExpenditureDetails1]]=2010,1,(2010-Table1[[#This Row],[ExpenditureDetails1]]))</f>
        <v>16</v>
      </c>
      <c r="X1416" s="109">
        <v>0.3</v>
      </c>
      <c r="Y1416" s="174">
        <f>Table1[[#This Row],[ExpenditureDetails3]]*100000</f>
        <v>30000</v>
      </c>
      <c r="Z1416" s="174">
        <f>Table1[[#This Row],[ExpenditureDetails4]]/Table1[[#This Row],[Component detail 4]]</f>
        <v>30000</v>
      </c>
      <c r="AA1416" s="109">
        <v>2</v>
      </c>
      <c r="AB1416" s="109">
        <v>10</v>
      </c>
      <c r="AC1416" s="174">
        <f>IF(ISNUMBER([ExpenditureDetails4]),[ExpenditureDetails4]*HLOOKUP([ExpenditureDetails1],'Currency Conversion'!$A$6:$BE$45,19,FALSE),"No Data")</f>
        <v>77438.704874513292</v>
      </c>
      <c r="AD1416" s="174">
        <f>Table1[[#This Row],[Calculations1]]/exchange_rate_2010</f>
        <v>1693.5446585231814</v>
      </c>
      <c r="AE14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7743.8704874513296</v>
      </c>
      <c r="AF1416" s="174">
        <f>Table1[[#This Row],[Calculations3]]/exchange_rate_2010</f>
        <v>169.35446585231813</v>
      </c>
      <c r="AG1416" s="110"/>
      <c r="AH1416" s="53"/>
      <c r="BD1416" s="36"/>
      <c r="BE1416" s="36"/>
      <c r="BF1416" s="36"/>
      <c r="BG1416" s="36"/>
      <c r="BH1416" s="36"/>
      <c r="BI1416" s="36"/>
      <c r="BJ1416" s="36"/>
      <c r="BK1416" s="48"/>
      <c r="BL1416" s="36"/>
      <c r="BM1416" s="36"/>
      <c r="BN1416" s="36"/>
      <c r="BO1416" s="36"/>
      <c r="BP1416" s="36"/>
      <c r="BQ1416" s="36"/>
      <c r="BR1416" s="36"/>
    </row>
    <row r="1417" spans="2:70" ht="15" customHeight="1">
      <c r="B1417" s="48">
        <v>1625</v>
      </c>
      <c r="C1417" s="48" t="s">
        <v>1703</v>
      </c>
      <c r="D1417" s="108">
        <v>1465</v>
      </c>
      <c r="E1417" s="109" t="s">
        <v>2508</v>
      </c>
      <c r="F1417" s="109" t="s">
        <v>1819</v>
      </c>
      <c r="G1417" s="109" t="s">
        <v>208</v>
      </c>
      <c r="H1417" s="108" t="s">
        <v>237</v>
      </c>
      <c r="I1417" s="108" t="s">
        <v>2966</v>
      </c>
      <c r="J1417" s="108" t="s">
        <v>2567</v>
      </c>
      <c r="K1417" s="108" t="s">
        <v>2859</v>
      </c>
      <c r="L1417" s="108">
        <v>5</v>
      </c>
      <c r="M1417" s="110" t="s">
        <v>2617</v>
      </c>
      <c r="N1417" s="109" t="s">
        <v>1729</v>
      </c>
      <c r="O1417" s="109" t="s">
        <v>519</v>
      </c>
      <c r="P1417" s="109" t="s">
        <v>108</v>
      </c>
      <c r="Q1417" s="111">
        <v>1</v>
      </c>
      <c r="R1417" s="111"/>
      <c r="S1417" s="111"/>
      <c r="T1417" s="109" t="s">
        <v>7</v>
      </c>
      <c r="U1417" s="108">
        <v>1</v>
      </c>
      <c r="V1417" s="109">
        <v>2004</v>
      </c>
      <c r="W1417" s="108">
        <f>IF(Table1[[#This Row],[ExpenditureDetails1]]=2010,1,(2010-Table1[[#This Row],[ExpenditureDetails1]]))</f>
        <v>6</v>
      </c>
      <c r="X1417" s="109">
        <v>0.35</v>
      </c>
      <c r="Y1417" s="174">
        <f>Table1[[#This Row],[ExpenditureDetails3]]*100000</f>
        <v>35000</v>
      </c>
      <c r="Z1417" s="174">
        <f>Table1[[#This Row],[ExpenditureDetails4]]/Table1[[#This Row],[Component detail 4]]</f>
        <v>35000</v>
      </c>
      <c r="AA1417" s="109">
        <v>1</v>
      </c>
      <c r="AB1417" s="109">
        <v>10</v>
      </c>
      <c r="AC1417" s="174">
        <f>IF(ISNUMBER([ExpenditureDetails4]),[ExpenditureDetails4]*HLOOKUP([ExpenditureDetails1],'Currency Conversion'!$A$6:$BE$45,19,FALSE),"No Data")</f>
        <v>51179.671533303452</v>
      </c>
      <c r="AD1417" s="174">
        <f>Table1[[#This Row],[Calculations1]]/exchange_rate_2010</f>
        <v>1119.2731011017149</v>
      </c>
      <c r="AE14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1417" s="174">
        <f>Table1[[#This Row],[Calculations3]]/exchange_rate_2010</f>
        <v>111.92731011017149</v>
      </c>
      <c r="AG1417" s="110"/>
      <c r="AH1417" s="53"/>
      <c r="BD1417" s="36"/>
      <c r="BE1417" s="36"/>
      <c r="BF1417" s="36"/>
      <c r="BG1417" s="36"/>
      <c r="BH1417" s="36"/>
      <c r="BI1417" s="36"/>
      <c r="BJ1417" s="36"/>
      <c r="BK1417" s="48"/>
      <c r="BL1417" s="36"/>
      <c r="BM1417" s="36"/>
      <c r="BN1417" s="36"/>
      <c r="BO1417" s="36"/>
      <c r="BP1417" s="36"/>
      <c r="BQ1417" s="36"/>
      <c r="BR1417" s="36"/>
    </row>
    <row r="1418" spans="2:70" ht="15" customHeight="1">
      <c r="B1418" s="48">
        <v>1626</v>
      </c>
      <c r="C1418" s="48" t="s">
        <v>1703</v>
      </c>
      <c r="D1418" s="108">
        <v>1465</v>
      </c>
      <c r="E1418" s="109" t="s">
        <v>2508</v>
      </c>
      <c r="F1418" s="109" t="s">
        <v>1819</v>
      </c>
      <c r="G1418" s="109" t="s">
        <v>208</v>
      </c>
      <c r="H1418" s="108" t="s">
        <v>237</v>
      </c>
      <c r="I1418" s="108" t="s">
        <v>2966</v>
      </c>
      <c r="J1418" s="108" t="s">
        <v>2567</v>
      </c>
      <c r="K1418" s="108" t="s">
        <v>2859</v>
      </c>
      <c r="L1418" s="108">
        <v>5</v>
      </c>
      <c r="M1418" s="110" t="s">
        <v>2617</v>
      </c>
      <c r="N1418" s="109" t="s">
        <v>1729</v>
      </c>
      <c r="O1418" s="109" t="s">
        <v>519</v>
      </c>
      <c r="P1418" s="109" t="s">
        <v>112</v>
      </c>
      <c r="Q1418" s="111">
        <v>1</v>
      </c>
      <c r="R1418" s="111"/>
      <c r="S1418" s="111"/>
      <c r="T1418" s="109" t="s">
        <v>7</v>
      </c>
      <c r="U1418" s="108">
        <v>1</v>
      </c>
      <c r="V1418" s="109">
        <v>2004</v>
      </c>
      <c r="W1418" s="108">
        <f>IF(Table1[[#This Row],[ExpenditureDetails1]]=2010,1,(2010-Table1[[#This Row],[ExpenditureDetails1]]))</f>
        <v>6</v>
      </c>
      <c r="X1418" s="109">
        <v>0.35</v>
      </c>
      <c r="Y1418" s="174">
        <f>Table1[[#This Row],[ExpenditureDetails3]]*100000</f>
        <v>35000</v>
      </c>
      <c r="Z1418" s="174">
        <f>Table1[[#This Row],[ExpenditureDetails4]]/Table1[[#This Row],[Component detail 4]]</f>
        <v>35000</v>
      </c>
      <c r="AA1418" s="109">
        <v>1</v>
      </c>
      <c r="AB1418" s="109">
        <v>10</v>
      </c>
      <c r="AC1418" s="174">
        <f>IF(ISNUMBER([ExpenditureDetails4]),[ExpenditureDetails4]*HLOOKUP([ExpenditureDetails1],'Currency Conversion'!$A$6:$BE$45,19,FALSE),"No Data")</f>
        <v>51179.671533303452</v>
      </c>
      <c r="AD1418" s="174">
        <f>Table1[[#This Row],[Calculations1]]/exchange_rate_2010</f>
        <v>1119.2731011017149</v>
      </c>
      <c r="AE14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1418" s="174">
        <f>Table1[[#This Row],[Calculations3]]/exchange_rate_2010</f>
        <v>111.92731011017149</v>
      </c>
      <c r="AG1418" s="110"/>
      <c r="AH1418" s="53"/>
      <c r="BD1418" s="36"/>
      <c r="BE1418" s="36"/>
      <c r="BF1418" s="36"/>
      <c r="BG1418" s="36"/>
      <c r="BH1418" s="36"/>
      <c r="BI1418" s="36"/>
      <c r="BJ1418" s="36"/>
      <c r="BK1418" s="48"/>
      <c r="BL1418" s="36"/>
      <c r="BM1418" s="36"/>
      <c r="BN1418" s="36"/>
      <c r="BO1418" s="36"/>
      <c r="BP1418" s="36"/>
      <c r="BQ1418" s="36"/>
      <c r="BR1418" s="36"/>
    </row>
    <row r="1419" spans="2:70" ht="15" customHeight="1">
      <c r="B1419" s="48">
        <v>1627</v>
      </c>
      <c r="C1419" s="48" t="s">
        <v>1703</v>
      </c>
      <c r="D1419" s="108">
        <v>1465</v>
      </c>
      <c r="E1419" s="109" t="s">
        <v>2508</v>
      </c>
      <c r="F1419" s="109" t="s">
        <v>1819</v>
      </c>
      <c r="G1419" s="109" t="s">
        <v>208</v>
      </c>
      <c r="H1419" s="108" t="s">
        <v>237</v>
      </c>
      <c r="I1419" s="108" t="s">
        <v>2966</v>
      </c>
      <c r="J1419" s="108" t="s">
        <v>2567</v>
      </c>
      <c r="K1419" s="108" t="s">
        <v>2859</v>
      </c>
      <c r="L1419" s="108">
        <v>5</v>
      </c>
      <c r="M1419" s="110" t="s">
        <v>2617</v>
      </c>
      <c r="N1419" s="109" t="s">
        <v>1729</v>
      </c>
      <c r="O1419" s="109" t="s">
        <v>519</v>
      </c>
      <c r="P1419" s="109" t="s">
        <v>113</v>
      </c>
      <c r="Q1419" s="111">
        <v>1</v>
      </c>
      <c r="R1419" s="111"/>
      <c r="S1419" s="111"/>
      <c r="T1419" s="109" t="s">
        <v>7</v>
      </c>
      <c r="U1419" s="108">
        <v>1</v>
      </c>
      <c r="V1419" s="109">
        <v>1994</v>
      </c>
      <c r="W1419" s="108">
        <f>IF(Table1[[#This Row],[ExpenditureDetails1]]=2010,1,(2010-Table1[[#This Row],[ExpenditureDetails1]]))</f>
        <v>16</v>
      </c>
      <c r="X1419" s="109">
        <v>0.35</v>
      </c>
      <c r="Y1419" s="174">
        <f>Table1[[#This Row],[ExpenditureDetails3]]*100000</f>
        <v>35000</v>
      </c>
      <c r="Z1419" s="174">
        <f>Table1[[#This Row],[ExpenditureDetails4]]/Table1[[#This Row],[Component detail 4]]</f>
        <v>35000</v>
      </c>
      <c r="AA1419" s="109">
        <v>1</v>
      </c>
      <c r="AB1419" s="109">
        <v>10</v>
      </c>
      <c r="AC1419" s="174">
        <f>IF(ISNUMBER([ExpenditureDetails4]),[ExpenditureDetails4]*HLOOKUP([ExpenditureDetails1],'Currency Conversion'!$A$6:$BE$45,19,FALSE),"No Data")</f>
        <v>90345.155686932165</v>
      </c>
      <c r="AD1419" s="174">
        <f>Table1[[#This Row],[Calculations1]]/exchange_rate_2010</f>
        <v>1975.802101610378</v>
      </c>
      <c r="AE14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9034.5155686932158</v>
      </c>
      <c r="AF1419" s="174">
        <f>Table1[[#This Row],[Calculations3]]/exchange_rate_2010</f>
        <v>197.58021016103777</v>
      </c>
      <c r="AG1419" s="110"/>
      <c r="AH1419" s="53"/>
      <c r="BD1419" s="36"/>
      <c r="BE1419" s="36"/>
      <c r="BF1419" s="36"/>
      <c r="BG1419" s="36"/>
      <c r="BH1419" s="36"/>
      <c r="BI1419" s="36"/>
      <c r="BJ1419" s="36"/>
      <c r="BK1419" s="48"/>
      <c r="BL1419" s="36"/>
      <c r="BM1419" s="36"/>
      <c r="BN1419" s="36"/>
      <c r="BO1419" s="36"/>
      <c r="BP1419" s="36"/>
      <c r="BQ1419" s="36"/>
      <c r="BR1419" s="36"/>
    </row>
    <row r="1420" spans="2:70" ht="15" customHeight="1">
      <c r="B1420" s="48">
        <v>1628</v>
      </c>
      <c r="C1420" s="48" t="s">
        <v>1703</v>
      </c>
      <c r="D1420" s="108">
        <v>1465</v>
      </c>
      <c r="E1420" s="109" t="s">
        <v>2508</v>
      </c>
      <c r="F1420" s="109" t="s">
        <v>1819</v>
      </c>
      <c r="G1420" s="109" t="s">
        <v>208</v>
      </c>
      <c r="H1420" s="108" t="s">
        <v>237</v>
      </c>
      <c r="I1420" s="108" t="s">
        <v>2966</v>
      </c>
      <c r="J1420" s="108" t="s">
        <v>2567</v>
      </c>
      <c r="K1420" s="108" t="s">
        <v>2859</v>
      </c>
      <c r="L1420" s="108">
        <v>5</v>
      </c>
      <c r="M1420" s="110" t="s">
        <v>2617</v>
      </c>
      <c r="N1420" s="109" t="s">
        <v>1729</v>
      </c>
      <c r="O1420" s="109" t="s">
        <v>519</v>
      </c>
      <c r="P1420" s="109" t="s">
        <v>114</v>
      </c>
      <c r="Q1420" s="111">
        <v>1</v>
      </c>
      <c r="R1420" s="111"/>
      <c r="S1420" s="111"/>
      <c r="T1420" s="109" t="s">
        <v>7</v>
      </c>
      <c r="U1420" s="108">
        <v>1</v>
      </c>
      <c r="V1420" s="109">
        <v>1991</v>
      </c>
      <c r="W1420" s="108">
        <f>IF(Table1[[#This Row],[ExpenditureDetails1]]=2010,1,(2010-Table1[[#This Row],[ExpenditureDetails1]]))</f>
        <v>19</v>
      </c>
      <c r="X1420" s="109">
        <v>0.3</v>
      </c>
      <c r="Y1420" s="174">
        <f>Table1[[#This Row],[ExpenditureDetails3]]*100000</f>
        <v>30000</v>
      </c>
      <c r="Z1420" s="174">
        <f>Table1[[#This Row],[ExpenditureDetails4]]/Table1[[#This Row],[Component detail 4]]</f>
        <v>30000</v>
      </c>
      <c r="AA1420" s="109">
        <v>1</v>
      </c>
      <c r="AB1420" s="109">
        <v>10</v>
      </c>
      <c r="AC1420" s="174">
        <f>IF(ISNUMBER([ExpenditureDetails4]),[ExpenditureDetails4]*HLOOKUP([ExpenditureDetails1],'Currency Conversion'!$A$6:$BE$45,19,FALSE),"No Data")</f>
        <v>105389.33702058591</v>
      </c>
      <c r="AD1420" s="174">
        <f>Table1[[#This Row],[Calculations1]]/exchange_rate_2010</f>
        <v>2304.8106120283874</v>
      </c>
      <c r="AE14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10538.933702058592</v>
      </c>
      <c r="AF1420" s="174">
        <f>Table1[[#This Row],[Calculations3]]/exchange_rate_2010</f>
        <v>230.48106120283873</v>
      </c>
      <c r="AG1420" s="110"/>
      <c r="AH1420" s="53"/>
      <c r="BD1420" s="36"/>
      <c r="BE1420" s="36"/>
      <c r="BF1420" s="36"/>
      <c r="BG1420" s="36"/>
      <c r="BH1420" s="36"/>
      <c r="BI1420" s="36"/>
      <c r="BJ1420" s="36"/>
      <c r="BK1420" s="48"/>
      <c r="BL1420" s="36"/>
      <c r="BM1420" s="36"/>
      <c r="BN1420" s="36"/>
      <c r="BO1420" s="36"/>
      <c r="BP1420" s="36"/>
      <c r="BQ1420" s="36"/>
      <c r="BR1420" s="36"/>
    </row>
    <row r="1421" spans="2:70" ht="15" customHeight="1">
      <c r="B1421" s="48">
        <v>1629</v>
      </c>
      <c r="C1421" s="48" t="s">
        <v>1703</v>
      </c>
      <c r="D1421" s="108">
        <v>1465</v>
      </c>
      <c r="E1421" s="109" t="s">
        <v>2508</v>
      </c>
      <c r="F1421" s="109" t="s">
        <v>1819</v>
      </c>
      <c r="G1421" s="109" t="s">
        <v>208</v>
      </c>
      <c r="H1421" s="108" t="s">
        <v>237</v>
      </c>
      <c r="I1421" s="108" t="s">
        <v>2966</v>
      </c>
      <c r="J1421" s="108" t="s">
        <v>2567</v>
      </c>
      <c r="K1421" s="108" t="s">
        <v>2859</v>
      </c>
      <c r="L1421" s="108">
        <v>5</v>
      </c>
      <c r="M1421" s="110" t="s">
        <v>2617</v>
      </c>
      <c r="N1421" s="109" t="s">
        <v>1729</v>
      </c>
      <c r="O1421" s="109" t="s">
        <v>519</v>
      </c>
      <c r="P1421" s="109" t="s">
        <v>115</v>
      </c>
      <c r="Q1421" s="111">
        <v>1</v>
      </c>
      <c r="R1421" s="111"/>
      <c r="S1421" s="111"/>
      <c r="T1421" s="109" t="s">
        <v>7</v>
      </c>
      <c r="U1421" s="108">
        <v>1</v>
      </c>
      <c r="V1421" s="109">
        <v>1993</v>
      </c>
      <c r="W1421" s="108">
        <f>IF(Table1[[#This Row],[ExpenditureDetails1]]=2010,1,(2010-Table1[[#This Row],[ExpenditureDetails1]]))</f>
        <v>17</v>
      </c>
      <c r="X1421" s="109">
        <v>0.35</v>
      </c>
      <c r="Y1421" s="174">
        <f>Table1[[#This Row],[ExpenditureDetails3]]*100000</f>
        <v>35000</v>
      </c>
      <c r="Z1421" s="174">
        <f>Table1[[#This Row],[ExpenditureDetails4]]/Table1[[#This Row],[Component detail 4]]</f>
        <v>35000</v>
      </c>
      <c r="AA1421" s="109">
        <v>1</v>
      </c>
      <c r="AB1421" s="109">
        <v>10</v>
      </c>
      <c r="AC1421" s="174">
        <f>IF(ISNUMBER([ExpenditureDetails4]),[ExpenditureDetails4]*HLOOKUP([ExpenditureDetails1],'Currency Conversion'!$A$6:$BE$45,19,FALSE),"No Data")</f>
        <v>99206.20432950955</v>
      </c>
      <c r="AD1421" s="174">
        <f>Table1[[#This Row],[Calculations1]]/exchange_rate_2010</f>
        <v>2169.5886792897008</v>
      </c>
      <c r="AE14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9920.6204329509546</v>
      </c>
      <c r="AF1421" s="174">
        <f>Table1[[#This Row],[Calculations3]]/exchange_rate_2010</f>
        <v>216.95886792897005</v>
      </c>
      <c r="AG1421" s="110"/>
      <c r="AH1421" s="53"/>
      <c r="BD1421" s="36"/>
      <c r="BE1421" s="36"/>
      <c r="BF1421" s="36"/>
      <c r="BG1421" s="36"/>
      <c r="BH1421" s="36"/>
      <c r="BI1421" s="36"/>
      <c r="BJ1421" s="36"/>
      <c r="BK1421" s="48"/>
      <c r="BL1421" s="36"/>
      <c r="BM1421" s="36"/>
      <c r="BN1421" s="36"/>
      <c r="BO1421" s="36"/>
      <c r="BP1421" s="36"/>
      <c r="BQ1421" s="36"/>
      <c r="BR1421" s="36"/>
    </row>
    <row r="1422" spans="2:70" ht="15" customHeight="1">
      <c r="B1422" s="48">
        <v>1630</v>
      </c>
      <c r="C1422" s="48" t="s">
        <v>1703</v>
      </c>
      <c r="D1422" s="108">
        <v>1465</v>
      </c>
      <c r="E1422" s="109" t="s">
        <v>2508</v>
      </c>
      <c r="F1422" s="109" t="s">
        <v>1819</v>
      </c>
      <c r="G1422" s="109" t="s">
        <v>208</v>
      </c>
      <c r="H1422" s="108" t="s">
        <v>237</v>
      </c>
      <c r="I1422" s="108" t="s">
        <v>2966</v>
      </c>
      <c r="J1422" s="108" t="s">
        <v>2567</v>
      </c>
      <c r="K1422" s="108" t="s">
        <v>2859</v>
      </c>
      <c r="L1422" s="108">
        <v>5</v>
      </c>
      <c r="M1422" s="110" t="s">
        <v>2617</v>
      </c>
      <c r="N1422" s="109" t="s">
        <v>1729</v>
      </c>
      <c r="O1422" s="109" t="s">
        <v>519</v>
      </c>
      <c r="P1422" s="109" t="s">
        <v>116</v>
      </c>
      <c r="Q1422" s="111">
        <v>1</v>
      </c>
      <c r="R1422" s="111"/>
      <c r="S1422" s="111"/>
      <c r="T1422" s="109" t="s">
        <v>7</v>
      </c>
      <c r="U1422" s="108">
        <v>1</v>
      </c>
      <c r="V1422" s="109">
        <v>2000</v>
      </c>
      <c r="W1422" s="108">
        <f>IF(Table1[[#This Row],[ExpenditureDetails1]]=2010,1,(2010-Table1[[#This Row],[ExpenditureDetails1]]))</f>
        <v>10</v>
      </c>
      <c r="X1422" s="109">
        <v>0.3</v>
      </c>
      <c r="Y1422" s="174">
        <f>Table1[[#This Row],[ExpenditureDetails3]]*100000</f>
        <v>30000</v>
      </c>
      <c r="Z1422" s="174">
        <f>Table1[[#This Row],[ExpenditureDetails4]]/Table1[[#This Row],[Component detail 4]]</f>
        <v>30000</v>
      </c>
      <c r="AA1422" s="109">
        <v>1</v>
      </c>
      <c r="AB1422" s="109">
        <v>10</v>
      </c>
      <c r="AC1422" s="174">
        <f>IF(ISNUMBER([ExpenditureDetails4]),[ExpenditureDetails4]*HLOOKUP([ExpenditureDetails1],'Currency Conversion'!$A$6:$BE$45,19,FALSE),"No Data")</f>
        <v>50293.047133593791</v>
      </c>
      <c r="AD1422" s="174">
        <f>Table1[[#This Row],[Calculations1]]/exchange_rate_2010</f>
        <v>1099.8830813605814</v>
      </c>
      <c r="AE14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1422" s="174">
        <f>Table1[[#This Row],[Calculations3]]/exchange_rate_2010</f>
        <v>109.98830813605815</v>
      </c>
      <c r="AG1422" s="110"/>
      <c r="AH1422" s="53"/>
      <c r="BD1422" s="36"/>
      <c r="BE1422" s="36"/>
      <c r="BF1422" s="36"/>
      <c r="BG1422" s="36"/>
      <c r="BH1422" s="36"/>
      <c r="BI1422" s="36"/>
      <c r="BJ1422" s="36"/>
      <c r="BK1422" s="48"/>
      <c r="BL1422" s="36"/>
      <c r="BM1422" s="36"/>
      <c r="BN1422" s="36"/>
      <c r="BO1422" s="36"/>
      <c r="BP1422" s="36"/>
      <c r="BQ1422" s="36"/>
      <c r="BR1422" s="36"/>
    </row>
    <row r="1423" spans="2:70" ht="15" customHeight="1">
      <c r="B1423" s="48">
        <v>1631</v>
      </c>
      <c r="C1423" s="48" t="s">
        <v>1703</v>
      </c>
      <c r="D1423" s="108">
        <v>1465</v>
      </c>
      <c r="E1423" s="109" t="s">
        <v>2508</v>
      </c>
      <c r="F1423" s="109" t="s">
        <v>1819</v>
      </c>
      <c r="G1423" s="109" t="s">
        <v>208</v>
      </c>
      <c r="H1423" s="108" t="s">
        <v>237</v>
      </c>
      <c r="I1423" s="108" t="s">
        <v>2966</v>
      </c>
      <c r="J1423" s="108" t="s">
        <v>2567</v>
      </c>
      <c r="K1423" s="108" t="s">
        <v>2859</v>
      </c>
      <c r="L1423" s="108">
        <v>5</v>
      </c>
      <c r="M1423" s="110" t="s">
        <v>2617</v>
      </c>
      <c r="N1423" s="109" t="s">
        <v>1729</v>
      </c>
      <c r="O1423" s="109" t="s">
        <v>519</v>
      </c>
      <c r="P1423" s="109" t="s">
        <v>117</v>
      </c>
      <c r="Q1423" s="111">
        <v>1</v>
      </c>
      <c r="R1423" s="111"/>
      <c r="S1423" s="111"/>
      <c r="T1423" s="109" t="s">
        <v>7</v>
      </c>
      <c r="U1423" s="108">
        <v>1</v>
      </c>
      <c r="V1423" s="109">
        <v>1991</v>
      </c>
      <c r="W1423" s="108">
        <f>IF(Table1[[#This Row],[ExpenditureDetails1]]=2010,1,(2010-Table1[[#This Row],[ExpenditureDetails1]]))</f>
        <v>19</v>
      </c>
      <c r="X1423" s="109">
        <v>0.3</v>
      </c>
      <c r="Y1423" s="174">
        <f>Table1[[#This Row],[ExpenditureDetails3]]*100000</f>
        <v>30000</v>
      </c>
      <c r="Z1423" s="174">
        <f>Table1[[#This Row],[ExpenditureDetails4]]/Table1[[#This Row],[Component detail 4]]</f>
        <v>30000</v>
      </c>
      <c r="AA1423" s="109">
        <v>1</v>
      </c>
      <c r="AB1423" s="109">
        <v>10</v>
      </c>
      <c r="AC1423" s="174">
        <f>IF(ISNUMBER([ExpenditureDetails4]),[ExpenditureDetails4]*HLOOKUP([ExpenditureDetails1],'Currency Conversion'!$A$6:$BE$45,19,FALSE),"No Data")</f>
        <v>105389.33702058591</v>
      </c>
      <c r="AD1423" s="174">
        <f>Table1[[#This Row],[Calculations1]]/exchange_rate_2010</f>
        <v>2304.8106120283874</v>
      </c>
      <c r="AE14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10538.933702058592</v>
      </c>
      <c r="AF1423" s="174">
        <f>Table1[[#This Row],[Calculations3]]/exchange_rate_2010</f>
        <v>230.48106120283873</v>
      </c>
      <c r="AG1423" s="110"/>
      <c r="AH1423" s="53"/>
      <c r="BD1423" s="36"/>
      <c r="BE1423" s="36"/>
      <c r="BF1423" s="36"/>
      <c r="BG1423" s="36"/>
      <c r="BH1423" s="36"/>
      <c r="BI1423" s="36"/>
      <c r="BJ1423" s="36"/>
      <c r="BK1423" s="48"/>
      <c r="BL1423" s="36"/>
      <c r="BM1423" s="36"/>
      <c r="BN1423" s="36"/>
      <c r="BO1423" s="36"/>
      <c r="BP1423" s="36"/>
      <c r="BQ1423" s="36"/>
      <c r="BR1423" s="36"/>
    </row>
    <row r="1424" spans="2:70" ht="15" customHeight="1">
      <c r="B1424" s="48">
        <v>1632</v>
      </c>
      <c r="C1424" s="48" t="s">
        <v>1703</v>
      </c>
      <c r="D1424" s="108">
        <v>1465</v>
      </c>
      <c r="E1424" s="109" t="s">
        <v>2508</v>
      </c>
      <c r="F1424" s="109" t="s">
        <v>1819</v>
      </c>
      <c r="G1424" s="109" t="s">
        <v>208</v>
      </c>
      <c r="H1424" s="108" t="s">
        <v>237</v>
      </c>
      <c r="I1424" s="108" t="s">
        <v>2966</v>
      </c>
      <c r="J1424" s="108" t="s">
        <v>2567</v>
      </c>
      <c r="K1424" s="108" t="s">
        <v>2859</v>
      </c>
      <c r="L1424" s="108">
        <v>5</v>
      </c>
      <c r="M1424" s="110" t="s">
        <v>2617</v>
      </c>
      <c r="N1424" s="109" t="s">
        <v>1729</v>
      </c>
      <c r="O1424" s="109" t="s">
        <v>519</v>
      </c>
      <c r="P1424" s="109" t="s">
        <v>121</v>
      </c>
      <c r="Q1424" s="111">
        <v>1</v>
      </c>
      <c r="R1424" s="111"/>
      <c r="S1424" s="111"/>
      <c r="T1424" s="109" t="s">
        <v>7</v>
      </c>
      <c r="U1424" s="108">
        <v>1</v>
      </c>
      <c r="V1424" s="109">
        <v>1992</v>
      </c>
      <c r="W1424" s="108">
        <f>IF(Table1[[#This Row],[ExpenditureDetails1]]=2010,1,(2010-Table1[[#This Row],[ExpenditureDetails1]]))</f>
        <v>18</v>
      </c>
      <c r="X1424" s="109">
        <v>0.3</v>
      </c>
      <c r="Y1424" s="174">
        <f>Table1[[#This Row],[ExpenditureDetails3]]*100000</f>
        <v>30000</v>
      </c>
      <c r="Z1424" s="174">
        <f>Table1[[#This Row],[ExpenditureDetails4]]/Table1[[#This Row],[Component detail 4]]</f>
        <v>30000</v>
      </c>
      <c r="AA1424" s="109">
        <v>1</v>
      </c>
      <c r="AB1424" s="109">
        <v>10</v>
      </c>
      <c r="AC1424" s="174">
        <f>IF(ISNUMBER([ExpenditureDetails4]),[ExpenditureDetails4]*HLOOKUP([ExpenditureDetails1],'Currency Conversion'!$A$6:$BE$45,19,FALSE),"No Data")</f>
        <v>92665.539845374718</v>
      </c>
      <c r="AD1424" s="174">
        <f>Table1[[#This Row],[Calculations1]]/exchange_rate_2010</f>
        <v>2026.5477100709029</v>
      </c>
      <c r="AE14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9266.5539845374715</v>
      </c>
      <c r="AF1424" s="174">
        <f>Table1[[#This Row],[Calculations3]]/exchange_rate_2010</f>
        <v>202.65477100709029</v>
      </c>
      <c r="AG1424" s="110"/>
      <c r="AH1424" s="53"/>
      <c r="BD1424" s="36"/>
      <c r="BE1424" s="36"/>
      <c r="BF1424" s="36"/>
      <c r="BG1424" s="36"/>
      <c r="BH1424" s="36"/>
      <c r="BI1424" s="36"/>
      <c r="BJ1424" s="36"/>
      <c r="BK1424" s="48"/>
      <c r="BL1424" s="36"/>
      <c r="BM1424" s="36"/>
      <c r="BN1424" s="36"/>
      <c r="BO1424" s="36"/>
      <c r="BP1424" s="36"/>
      <c r="BQ1424" s="36"/>
      <c r="BR1424" s="36"/>
    </row>
    <row r="1425" spans="2:70" ht="15" customHeight="1">
      <c r="B1425" s="48">
        <v>1633</v>
      </c>
      <c r="C1425" s="48" t="s">
        <v>1703</v>
      </c>
      <c r="D1425" s="108">
        <v>1465</v>
      </c>
      <c r="E1425" s="109" t="s">
        <v>2508</v>
      </c>
      <c r="F1425" s="109" t="s">
        <v>1819</v>
      </c>
      <c r="G1425" s="109" t="s">
        <v>208</v>
      </c>
      <c r="H1425" s="108" t="s">
        <v>237</v>
      </c>
      <c r="I1425" s="108" t="s">
        <v>2966</v>
      </c>
      <c r="J1425" s="108" t="s">
        <v>2567</v>
      </c>
      <c r="K1425" s="108" t="s">
        <v>2859</v>
      </c>
      <c r="L1425" s="108">
        <v>5</v>
      </c>
      <c r="M1425" s="110" t="s">
        <v>2617</v>
      </c>
      <c r="N1425" s="109" t="s">
        <v>1729</v>
      </c>
      <c r="O1425" s="109" t="s">
        <v>519</v>
      </c>
      <c r="P1425" s="109" t="s">
        <v>122</v>
      </c>
      <c r="Q1425" s="111">
        <v>1</v>
      </c>
      <c r="R1425" s="111"/>
      <c r="S1425" s="111"/>
      <c r="T1425" s="109" t="s">
        <v>7</v>
      </c>
      <c r="U1425" s="108">
        <v>1</v>
      </c>
      <c r="V1425" s="109">
        <v>2000</v>
      </c>
      <c r="W1425" s="108">
        <f>IF(Table1[[#This Row],[ExpenditureDetails1]]=2010,1,(2010-Table1[[#This Row],[ExpenditureDetails1]]))</f>
        <v>10</v>
      </c>
      <c r="X1425" s="109">
        <v>0.35</v>
      </c>
      <c r="Y1425" s="174">
        <f>Table1[[#This Row],[ExpenditureDetails3]]*100000</f>
        <v>35000</v>
      </c>
      <c r="Z1425" s="174">
        <f>Table1[[#This Row],[ExpenditureDetails4]]/Table1[[#This Row],[Component detail 4]]</f>
        <v>35000</v>
      </c>
      <c r="AA1425" s="109">
        <v>1</v>
      </c>
      <c r="AB1425" s="109">
        <v>10</v>
      </c>
      <c r="AC1425" s="174">
        <f>IF(ISNUMBER([ExpenditureDetails4]),[ExpenditureDetails4]*HLOOKUP([ExpenditureDetails1],'Currency Conversion'!$A$6:$BE$45,19,FALSE),"No Data")</f>
        <v>58675.221655859423</v>
      </c>
      <c r="AD1425" s="174">
        <f>Table1[[#This Row],[Calculations1]]/exchange_rate_2010</f>
        <v>1283.1969282540117</v>
      </c>
      <c r="AE14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5867.5221655859423</v>
      </c>
      <c r="AF1425" s="174">
        <f>Table1[[#This Row],[Calculations3]]/exchange_rate_2010</f>
        <v>128.31969282540118</v>
      </c>
      <c r="AG1425" s="110"/>
      <c r="AH1425" s="53"/>
      <c r="BD1425" s="36"/>
      <c r="BE1425" s="36"/>
      <c r="BF1425" s="36"/>
      <c r="BG1425" s="36"/>
      <c r="BH1425" s="36"/>
      <c r="BI1425" s="36"/>
      <c r="BJ1425" s="36"/>
      <c r="BK1425" s="48"/>
      <c r="BL1425" s="36"/>
      <c r="BM1425" s="36"/>
      <c r="BN1425" s="36"/>
      <c r="BO1425" s="36"/>
      <c r="BP1425" s="36"/>
      <c r="BQ1425" s="36"/>
      <c r="BR1425" s="36"/>
    </row>
    <row r="1426" spans="2:70" ht="15" customHeight="1">
      <c r="B1426" s="48">
        <v>1634</v>
      </c>
      <c r="C1426" s="48" t="s">
        <v>1703</v>
      </c>
      <c r="D1426" s="108">
        <v>1465</v>
      </c>
      <c r="E1426" s="109" t="s">
        <v>2508</v>
      </c>
      <c r="F1426" s="109" t="s">
        <v>1819</v>
      </c>
      <c r="G1426" s="109" t="s">
        <v>208</v>
      </c>
      <c r="H1426" s="108" t="s">
        <v>237</v>
      </c>
      <c r="I1426" s="108" t="s">
        <v>2966</v>
      </c>
      <c r="J1426" s="108" t="s">
        <v>2567</v>
      </c>
      <c r="K1426" s="108" t="s">
        <v>2859</v>
      </c>
      <c r="L1426" s="108">
        <v>5</v>
      </c>
      <c r="M1426" s="110" t="s">
        <v>2617</v>
      </c>
      <c r="N1426" s="109" t="s">
        <v>1729</v>
      </c>
      <c r="O1426" s="109" t="s">
        <v>519</v>
      </c>
      <c r="P1426" s="109" t="s">
        <v>123</v>
      </c>
      <c r="Q1426" s="111">
        <v>1</v>
      </c>
      <c r="R1426" s="111"/>
      <c r="S1426" s="111"/>
      <c r="T1426" s="109" t="s">
        <v>7</v>
      </c>
      <c r="U1426" s="108">
        <v>1</v>
      </c>
      <c r="V1426" s="109">
        <v>2007</v>
      </c>
      <c r="W1426" s="108">
        <f>IF(Table1[[#This Row],[ExpenditureDetails1]]=2010,1,(2010-Table1[[#This Row],[ExpenditureDetails1]]))</f>
        <v>3</v>
      </c>
      <c r="X1426" s="109">
        <v>0.35</v>
      </c>
      <c r="Y1426" s="174">
        <f>Table1[[#This Row],[ExpenditureDetails3]]*100000</f>
        <v>35000</v>
      </c>
      <c r="Z1426" s="174">
        <f>Table1[[#This Row],[ExpenditureDetails4]]/Table1[[#This Row],[Component detail 4]]</f>
        <v>35000</v>
      </c>
      <c r="AA1426" s="109">
        <v>1</v>
      </c>
      <c r="AB1426" s="109">
        <v>10</v>
      </c>
      <c r="AC1426" s="174">
        <f>IF(ISNUMBER([ExpenditureDetails4]),[ExpenditureDetails4]*HLOOKUP([ExpenditureDetails1],'Currency Conversion'!$A$6:$BE$45,19,FALSE),"No Data")</f>
        <v>42469.288023258654</v>
      </c>
      <c r="AD1426" s="174">
        <f>Table1[[#This Row],[Calculations1]]/exchange_rate_2010</f>
        <v>928.7814924025646</v>
      </c>
      <c r="AE14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4246.928802325865</v>
      </c>
      <c r="AF1426" s="174">
        <f>Table1[[#This Row],[Calculations3]]/exchange_rate_2010</f>
        <v>92.878149240256448</v>
      </c>
      <c r="AG1426" s="110"/>
      <c r="AH1426" s="53"/>
      <c r="BD1426" s="36"/>
      <c r="BE1426" s="36"/>
      <c r="BF1426" s="36"/>
      <c r="BG1426" s="36"/>
      <c r="BH1426" s="36"/>
      <c r="BI1426" s="36"/>
      <c r="BJ1426" s="36"/>
      <c r="BK1426" s="48"/>
      <c r="BL1426" s="36"/>
      <c r="BM1426" s="36"/>
      <c r="BN1426" s="36"/>
      <c r="BO1426" s="36"/>
      <c r="BP1426" s="36"/>
      <c r="BQ1426" s="36"/>
      <c r="BR1426" s="36"/>
    </row>
    <row r="1427" spans="2:70" ht="15" customHeight="1">
      <c r="B1427" s="48">
        <v>1635</v>
      </c>
      <c r="C1427" s="48" t="s">
        <v>1703</v>
      </c>
      <c r="D1427" s="108">
        <v>1465</v>
      </c>
      <c r="E1427" s="109" t="s">
        <v>2508</v>
      </c>
      <c r="F1427" s="109" t="s">
        <v>1819</v>
      </c>
      <c r="G1427" s="109" t="s">
        <v>208</v>
      </c>
      <c r="H1427" s="108" t="s">
        <v>237</v>
      </c>
      <c r="I1427" s="108" t="s">
        <v>2966</v>
      </c>
      <c r="J1427" s="108" t="s">
        <v>2567</v>
      </c>
      <c r="K1427" s="108" t="s">
        <v>2859</v>
      </c>
      <c r="L1427" s="108">
        <v>5</v>
      </c>
      <c r="M1427" s="110" t="s">
        <v>2617</v>
      </c>
      <c r="N1427" s="109" t="s">
        <v>1729</v>
      </c>
      <c r="O1427" s="109" t="s">
        <v>519</v>
      </c>
      <c r="P1427" s="109" t="s">
        <v>124</v>
      </c>
      <c r="Q1427" s="111">
        <v>1</v>
      </c>
      <c r="R1427" s="111"/>
      <c r="S1427" s="111"/>
      <c r="T1427" s="109" t="s">
        <v>7</v>
      </c>
      <c r="U1427" s="108">
        <v>1</v>
      </c>
      <c r="V1427" s="109">
        <v>2007</v>
      </c>
      <c r="W1427" s="108">
        <f>IF(Table1[[#This Row],[ExpenditureDetails1]]=2010,1,(2010-Table1[[#This Row],[ExpenditureDetails1]]))</f>
        <v>3</v>
      </c>
      <c r="X1427" s="109">
        <v>0.35</v>
      </c>
      <c r="Y1427" s="174">
        <f>Table1[[#This Row],[ExpenditureDetails3]]*100000</f>
        <v>35000</v>
      </c>
      <c r="Z1427" s="174">
        <f>Table1[[#This Row],[ExpenditureDetails4]]/Table1[[#This Row],[Component detail 4]]</f>
        <v>35000</v>
      </c>
      <c r="AA1427" s="109">
        <v>1</v>
      </c>
      <c r="AB1427" s="109">
        <v>10</v>
      </c>
      <c r="AC1427" s="174">
        <f>IF(ISNUMBER([ExpenditureDetails4]),[ExpenditureDetails4]*HLOOKUP([ExpenditureDetails1],'Currency Conversion'!$A$6:$BE$45,19,FALSE),"No Data")</f>
        <v>42469.288023258654</v>
      </c>
      <c r="AD1427" s="174">
        <f>Table1[[#This Row],[Calculations1]]/exchange_rate_2010</f>
        <v>928.7814924025646</v>
      </c>
      <c r="AE14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4246.928802325865</v>
      </c>
      <c r="AF1427" s="174">
        <f>Table1[[#This Row],[Calculations3]]/exchange_rate_2010</f>
        <v>92.878149240256448</v>
      </c>
      <c r="AG1427" s="110"/>
      <c r="AH1427" s="53"/>
      <c r="BD1427" s="36"/>
      <c r="BE1427" s="36"/>
      <c r="BF1427" s="36"/>
      <c r="BG1427" s="36"/>
      <c r="BH1427" s="36"/>
      <c r="BI1427" s="36"/>
      <c r="BJ1427" s="36"/>
      <c r="BK1427" s="48"/>
      <c r="BL1427" s="36"/>
      <c r="BM1427" s="36"/>
      <c r="BN1427" s="36"/>
      <c r="BO1427" s="36"/>
      <c r="BP1427" s="36"/>
      <c r="BQ1427" s="36"/>
      <c r="BR1427" s="36"/>
    </row>
    <row r="1428" spans="2:70" ht="15" customHeight="1">
      <c r="B1428" s="48">
        <v>1636</v>
      </c>
      <c r="C1428" s="48" t="s">
        <v>1703</v>
      </c>
      <c r="D1428" s="108">
        <v>1465</v>
      </c>
      <c r="E1428" s="109" t="s">
        <v>2508</v>
      </c>
      <c r="F1428" s="109" t="s">
        <v>1819</v>
      </c>
      <c r="G1428" s="109" t="s">
        <v>208</v>
      </c>
      <c r="H1428" s="108" t="s">
        <v>237</v>
      </c>
      <c r="I1428" s="108" t="s">
        <v>2966</v>
      </c>
      <c r="J1428" s="108" t="s">
        <v>2567</v>
      </c>
      <c r="K1428" s="108" t="s">
        <v>2859</v>
      </c>
      <c r="L1428" s="108">
        <v>5</v>
      </c>
      <c r="M1428" s="110" t="s">
        <v>2617</v>
      </c>
      <c r="N1428" s="111" t="s">
        <v>1729</v>
      </c>
      <c r="O1428" s="111" t="s">
        <v>210</v>
      </c>
      <c r="P1428" s="111" t="s">
        <v>57</v>
      </c>
      <c r="Q1428" s="111">
        <v>1</v>
      </c>
      <c r="R1428" s="111"/>
      <c r="S1428" s="111"/>
      <c r="T1428" s="109" t="s">
        <v>7</v>
      </c>
      <c r="U1428" s="108">
        <v>1</v>
      </c>
      <c r="V1428" s="109">
        <v>2008</v>
      </c>
      <c r="W1428" s="108">
        <f>IF(Table1[[#This Row],[ExpenditureDetails1]]=2010,1,(2010-Table1[[#This Row],[ExpenditureDetails1]]))</f>
        <v>2</v>
      </c>
      <c r="X1428" s="109">
        <v>0.39500000000000002</v>
      </c>
      <c r="Y1428" s="174">
        <f>Table1[[#This Row],[ExpenditureDetails3]]*100000</f>
        <v>39500</v>
      </c>
      <c r="Z1428" s="174">
        <f>Table1[[#This Row],[ExpenditureDetails4]]/Table1[[#This Row],[Component detail 4]]</f>
        <v>39500</v>
      </c>
      <c r="AA1428" s="109">
        <v>1</v>
      </c>
      <c r="AB1428" s="109">
        <v>10</v>
      </c>
      <c r="AC1428" s="174">
        <f>IF(ISNUMBER([ExpenditureDetails4]),[ExpenditureDetails4]*HLOOKUP([ExpenditureDetails1],'Currency Conversion'!$A$6:$BE$45,19,FALSE),"No Data")</f>
        <v>45322.421782624246</v>
      </c>
      <c r="AD1428" s="174">
        <f>Table1[[#This Row],[Calculations1]]/exchange_rate_2010</f>
        <v>991.17806070850031</v>
      </c>
      <c r="AE14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4532.2421782624242</v>
      </c>
      <c r="AF1428" s="174">
        <f>Table1[[#This Row],[Calculations3]]/exchange_rate_2010</f>
        <v>99.117806070850023</v>
      </c>
      <c r="AG1428" s="110"/>
      <c r="AH1428" s="53"/>
      <c r="BD1428" s="36"/>
      <c r="BE1428" s="36"/>
      <c r="BF1428" s="36"/>
      <c r="BG1428" s="36"/>
      <c r="BH1428" s="36"/>
      <c r="BI1428" s="36"/>
      <c r="BJ1428" s="36"/>
      <c r="BK1428" s="48"/>
      <c r="BL1428" s="36"/>
      <c r="BM1428" s="36"/>
      <c r="BN1428" s="36"/>
      <c r="BO1428" s="36"/>
      <c r="BP1428" s="36"/>
      <c r="BQ1428" s="36"/>
      <c r="BR1428" s="36"/>
    </row>
    <row r="1429" spans="2:70" ht="15" customHeight="1">
      <c r="B1429" s="48">
        <v>1637</v>
      </c>
      <c r="C1429" s="48" t="s">
        <v>1703</v>
      </c>
      <c r="D1429" s="108">
        <v>1465</v>
      </c>
      <c r="E1429" s="109" t="s">
        <v>2508</v>
      </c>
      <c r="F1429" s="109" t="s">
        <v>1819</v>
      </c>
      <c r="G1429" s="109" t="s">
        <v>208</v>
      </c>
      <c r="H1429" s="108" t="s">
        <v>237</v>
      </c>
      <c r="I1429" s="108" t="s">
        <v>2966</v>
      </c>
      <c r="J1429" s="108" t="s">
        <v>2567</v>
      </c>
      <c r="K1429" s="108" t="s">
        <v>2859</v>
      </c>
      <c r="L1429" s="108">
        <v>5</v>
      </c>
      <c r="M1429" s="110" t="s">
        <v>2617</v>
      </c>
      <c r="N1429" s="111" t="s">
        <v>1729</v>
      </c>
      <c r="O1429" s="111" t="s">
        <v>1718</v>
      </c>
      <c r="P1429" s="111" t="s">
        <v>238</v>
      </c>
      <c r="Q1429" s="111">
        <v>17</v>
      </c>
      <c r="R1429" s="111"/>
      <c r="S1429" s="111"/>
      <c r="T1429" s="109" t="s">
        <v>7</v>
      </c>
      <c r="U1429" s="108">
        <v>1</v>
      </c>
      <c r="V1429" s="109">
        <v>2008</v>
      </c>
      <c r="W1429" s="108">
        <f>IF(Table1[[#This Row],[ExpenditureDetails1]]=2010,1,(2010-Table1[[#This Row],[ExpenditureDetails1]]))</f>
        <v>2</v>
      </c>
      <c r="X1429" s="109">
        <v>0.68</v>
      </c>
      <c r="Y1429" s="174">
        <f>Table1[[#This Row],[ExpenditureDetails3]]*100000</f>
        <v>68000</v>
      </c>
      <c r="Z1429" s="174">
        <f>Table1[[#This Row],[ExpenditureDetails4]]/Table1[[#This Row],[Component detail 4]]</f>
        <v>4000</v>
      </c>
      <c r="AA1429" s="109">
        <v>1</v>
      </c>
      <c r="AB1429" s="109">
        <v>10</v>
      </c>
      <c r="AC1429" s="174">
        <f>IF(ISNUMBER([ExpenditureDetails4]),[ExpenditureDetails4]*HLOOKUP([ExpenditureDetails1],'Currency Conversion'!$A$6:$BE$45,19,FALSE),"No Data")</f>
        <v>78023.409651099966</v>
      </c>
      <c r="AD1429" s="174">
        <f>Table1[[#This Row],[Calculations1]]/exchange_rate_2010</f>
        <v>1706.3318513462789</v>
      </c>
      <c r="AE14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7802.3409651099964</v>
      </c>
      <c r="AF1429" s="174">
        <f>Table1[[#This Row],[Calculations3]]/exchange_rate_2010</f>
        <v>170.63318513462789</v>
      </c>
      <c r="AG1429" s="110"/>
      <c r="AH1429" s="53"/>
      <c r="BD1429" s="36"/>
      <c r="BE1429" s="36"/>
      <c r="BF1429" s="36"/>
      <c r="BG1429" s="36"/>
      <c r="BH1429" s="36"/>
      <c r="BI1429" s="36"/>
      <c r="BJ1429" s="36"/>
      <c r="BK1429" s="48"/>
      <c r="BL1429" s="36"/>
      <c r="BM1429" s="36"/>
      <c r="BN1429" s="36"/>
      <c r="BO1429" s="36"/>
      <c r="BP1429" s="36"/>
      <c r="BQ1429" s="36"/>
      <c r="BR1429" s="36"/>
    </row>
    <row r="1430" spans="2:70" ht="15" customHeight="1">
      <c r="B1430" s="48">
        <v>1638</v>
      </c>
      <c r="C1430" s="48" t="s">
        <v>1703</v>
      </c>
      <c r="D1430" s="108">
        <v>1465</v>
      </c>
      <c r="E1430" s="109" t="s">
        <v>2508</v>
      </c>
      <c r="F1430" s="109" t="s">
        <v>1819</v>
      </c>
      <c r="G1430" s="109" t="s">
        <v>208</v>
      </c>
      <c r="H1430" s="108" t="s">
        <v>237</v>
      </c>
      <c r="I1430" s="108" t="s">
        <v>2966</v>
      </c>
      <c r="J1430" s="108" t="s">
        <v>2567</v>
      </c>
      <c r="K1430" s="108" t="s">
        <v>2859</v>
      </c>
      <c r="L1430" s="108">
        <v>5</v>
      </c>
      <c r="M1430" s="110" t="s">
        <v>2617</v>
      </c>
      <c r="N1430" s="109" t="s">
        <v>1712</v>
      </c>
      <c r="O1430" s="111"/>
      <c r="P1430" s="111" t="s">
        <v>212</v>
      </c>
      <c r="Q1430" s="111">
        <v>1</v>
      </c>
      <c r="R1430" s="111">
        <v>5</v>
      </c>
      <c r="S1430" s="111"/>
      <c r="T1430" s="109" t="s">
        <v>7</v>
      </c>
      <c r="U1430" s="108">
        <v>1</v>
      </c>
      <c r="V1430" s="109">
        <v>1999</v>
      </c>
      <c r="W1430" s="108">
        <f>IF(Table1[[#This Row],[ExpenditureDetails1]]=2010,1,(2010-Table1[[#This Row],[ExpenditureDetails1]]))</f>
        <v>11</v>
      </c>
      <c r="X1430" s="109">
        <v>0.4</v>
      </c>
      <c r="Y1430" s="174">
        <f>Table1[[#This Row],[ExpenditureDetails3]]*100000</f>
        <v>40000</v>
      </c>
      <c r="Z1430" s="174">
        <f>Table1[[#This Row],[ExpenditureDetails4]]/Table1[[#This Row],[Component detail 4]]</f>
        <v>40000</v>
      </c>
      <c r="AA1430" s="109">
        <v>1</v>
      </c>
      <c r="AB1430" s="109">
        <v>10</v>
      </c>
      <c r="AC1430" s="174">
        <f>IF(ISNUMBER([ExpenditureDetails4]),[ExpenditureDetails4]*HLOOKUP([ExpenditureDetails1],'Currency Conversion'!$A$6:$BE$45,19,FALSE),"No Data")</f>
        <v>69605.862050845841</v>
      </c>
      <c r="AD1430" s="174">
        <f>Table1[[#This Row],[Calculations1]]/exchange_rate_2010</f>
        <v>1522.2444134252094</v>
      </c>
      <c r="AE14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6960.5862050845844</v>
      </c>
      <c r="AF1430" s="174">
        <f>Table1[[#This Row],[Calculations3]]/exchange_rate_2010</f>
        <v>152.22444134252095</v>
      </c>
      <c r="AG1430" s="110"/>
      <c r="AH1430" s="53"/>
      <c r="BD1430" s="36"/>
      <c r="BE1430" s="36"/>
      <c r="BF1430" s="36"/>
      <c r="BG1430" s="36"/>
      <c r="BH1430" s="36"/>
      <c r="BI1430" s="36"/>
      <c r="BJ1430" s="36"/>
      <c r="BK1430" s="48"/>
      <c r="BL1430" s="36"/>
      <c r="BM1430" s="36"/>
      <c r="BN1430" s="36"/>
      <c r="BO1430" s="36"/>
      <c r="BP1430" s="36"/>
      <c r="BQ1430" s="36"/>
      <c r="BR1430" s="36"/>
    </row>
    <row r="1431" spans="2:70" ht="15" customHeight="1">
      <c r="B1431" s="48">
        <v>1639</v>
      </c>
      <c r="C1431" s="48" t="s">
        <v>1703</v>
      </c>
      <c r="D1431" s="108">
        <v>1465</v>
      </c>
      <c r="E1431" s="109" t="s">
        <v>2508</v>
      </c>
      <c r="F1431" s="109" t="s">
        <v>1819</v>
      </c>
      <c r="G1431" s="109" t="s">
        <v>208</v>
      </c>
      <c r="H1431" s="108" t="s">
        <v>237</v>
      </c>
      <c r="I1431" s="108" t="s">
        <v>2966</v>
      </c>
      <c r="J1431" s="108" t="s">
        <v>2567</v>
      </c>
      <c r="K1431" s="108" t="s">
        <v>2859</v>
      </c>
      <c r="L1431" s="108">
        <v>5</v>
      </c>
      <c r="M1431" s="110" t="s">
        <v>2617</v>
      </c>
      <c r="N1431" s="109" t="s">
        <v>1712</v>
      </c>
      <c r="O1431" s="111"/>
      <c r="P1431" s="111" t="s">
        <v>212</v>
      </c>
      <c r="Q1431" s="111">
        <v>1</v>
      </c>
      <c r="R1431" s="111">
        <v>5</v>
      </c>
      <c r="S1431" s="111"/>
      <c r="T1431" s="109" t="s">
        <v>7</v>
      </c>
      <c r="U1431" s="108">
        <v>1</v>
      </c>
      <c r="V1431" s="109">
        <v>2009</v>
      </c>
      <c r="W1431" s="108">
        <f>IF(Table1[[#This Row],[ExpenditureDetails1]]=2010,1,(2010-Table1[[#This Row],[ExpenditureDetails1]]))</f>
        <v>1</v>
      </c>
      <c r="X1431" s="109">
        <v>0.45</v>
      </c>
      <c r="Y1431" s="174">
        <f>Table1[[#This Row],[ExpenditureDetails3]]*100000</f>
        <v>45000</v>
      </c>
      <c r="Z1431" s="174">
        <f>Table1[[#This Row],[ExpenditureDetails4]]/Table1[[#This Row],[Component detail 4]]</f>
        <v>45000</v>
      </c>
      <c r="AA1431" s="109">
        <v>1</v>
      </c>
      <c r="AB1431" s="109">
        <v>10</v>
      </c>
      <c r="AC1431" s="174">
        <f>IF(ISNUMBER([ExpenditureDetails4]),[ExpenditureDetails4]*HLOOKUP([ExpenditureDetails1],'Currency Conversion'!$A$6:$BE$45,19,FALSE),"No Data")</f>
        <v>48393.731245663235</v>
      </c>
      <c r="AD1431" s="174">
        <f>Table1[[#This Row],[Calculations1]]/exchange_rate_2010</f>
        <v>1058.3460194731783</v>
      </c>
      <c r="AE14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4839.3731245663239</v>
      </c>
      <c r="AF1431" s="174">
        <f>Table1[[#This Row],[Calculations3]]/exchange_rate_2010</f>
        <v>105.83460194731784</v>
      </c>
      <c r="AG1431" s="110"/>
      <c r="AH1431" s="53"/>
      <c r="BD1431" s="36"/>
      <c r="BE1431" s="36"/>
      <c r="BF1431" s="36"/>
      <c r="BG1431" s="36"/>
      <c r="BH1431" s="36"/>
      <c r="BI1431" s="36"/>
      <c r="BJ1431" s="36"/>
      <c r="BK1431" s="48"/>
      <c r="BL1431" s="36"/>
      <c r="BM1431" s="36"/>
      <c r="BN1431" s="36"/>
      <c r="BO1431" s="36"/>
      <c r="BP1431" s="36"/>
      <c r="BQ1431" s="36"/>
      <c r="BR1431" s="36"/>
    </row>
    <row r="1432" spans="2:70" ht="15" customHeight="1">
      <c r="B1432" s="48">
        <v>1640</v>
      </c>
      <c r="C1432" s="48" t="s">
        <v>1703</v>
      </c>
      <c r="D1432" s="108">
        <v>1465</v>
      </c>
      <c r="E1432" s="109" t="s">
        <v>2508</v>
      </c>
      <c r="F1432" s="109" t="s">
        <v>1819</v>
      </c>
      <c r="G1432" s="109" t="s">
        <v>208</v>
      </c>
      <c r="H1432" s="108" t="s">
        <v>237</v>
      </c>
      <c r="I1432" s="108" t="s">
        <v>2966</v>
      </c>
      <c r="J1432" s="108" t="s">
        <v>2567</v>
      </c>
      <c r="K1432" s="108" t="s">
        <v>2859</v>
      </c>
      <c r="L1432" s="108">
        <v>5</v>
      </c>
      <c r="M1432" s="110" t="s">
        <v>2617</v>
      </c>
      <c r="N1432" s="111" t="s">
        <v>364</v>
      </c>
      <c r="O1432" s="111" t="s">
        <v>2465</v>
      </c>
      <c r="P1432" s="111" t="s">
        <v>240</v>
      </c>
      <c r="Q1432" s="111">
        <v>1</v>
      </c>
      <c r="R1432" s="111">
        <v>1400</v>
      </c>
      <c r="S1432" s="111"/>
      <c r="T1432" s="109" t="s">
        <v>7</v>
      </c>
      <c r="U1432" s="108">
        <v>1</v>
      </c>
      <c r="V1432" s="109">
        <v>2008</v>
      </c>
      <c r="W1432" s="108">
        <f>IF(Table1[[#This Row],[ExpenditureDetails1]]=2010,1,(2010-Table1[[#This Row],[ExpenditureDetails1]]))</f>
        <v>2</v>
      </c>
      <c r="X1432" s="109">
        <v>1.75</v>
      </c>
      <c r="Y1432" s="174">
        <f>Table1[[#This Row],[ExpenditureDetails3]]*100000</f>
        <v>175000</v>
      </c>
      <c r="Z1432" s="174">
        <f>Table1[[#This Row],[ExpenditureDetails4]]/Table1[[#This Row],[Component detail 4]]</f>
        <v>175000</v>
      </c>
      <c r="AA1432" s="109">
        <v>1</v>
      </c>
      <c r="AB1432" s="109">
        <v>20</v>
      </c>
      <c r="AC1432" s="174">
        <f>IF(ISNUMBER([ExpenditureDetails4]),[ExpenditureDetails4]*HLOOKUP([ExpenditureDetails1],'Currency Conversion'!$A$6:$BE$45,19,FALSE),"No Data")</f>
        <v>200795.53954327197</v>
      </c>
      <c r="AD1432" s="174">
        <f>Table1[[#This Row],[Calculations1]]/exchange_rate_2010</f>
        <v>4391.2952056705708</v>
      </c>
      <c r="AE14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10039.776977163598</v>
      </c>
      <c r="AF1432" s="174">
        <f>Table1[[#This Row],[Calculations3]]/exchange_rate_2010</f>
        <v>219.56476028352853</v>
      </c>
      <c r="AG1432" s="110"/>
      <c r="AH1432" s="53"/>
      <c r="BD1432" s="36"/>
      <c r="BE1432" s="36"/>
      <c r="BF1432" s="36"/>
      <c r="BG1432" s="36"/>
      <c r="BH1432" s="36"/>
      <c r="BI1432" s="36"/>
      <c r="BJ1432" s="36"/>
      <c r="BK1432" s="48"/>
      <c r="BL1432" s="36"/>
      <c r="BM1432" s="36"/>
      <c r="BN1432" s="36"/>
      <c r="BO1432" s="36"/>
      <c r="BP1432" s="36"/>
      <c r="BQ1432" s="36"/>
      <c r="BR1432" s="36"/>
    </row>
    <row r="1433" spans="2:70" ht="15" customHeight="1">
      <c r="B1433" s="48">
        <v>1641</v>
      </c>
      <c r="C1433" s="48" t="s">
        <v>1703</v>
      </c>
      <c r="D1433" s="108">
        <v>1465</v>
      </c>
      <c r="E1433" s="109" t="s">
        <v>2508</v>
      </c>
      <c r="F1433" s="109" t="s">
        <v>1819</v>
      </c>
      <c r="G1433" s="109" t="s">
        <v>208</v>
      </c>
      <c r="H1433" s="108" t="s">
        <v>237</v>
      </c>
      <c r="I1433" s="108" t="s">
        <v>2966</v>
      </c>
      <c r="J1433" s="108" t="s">
        <v>2567</v>
      </c>
      <c r="K1433" s="108" t="s">
        <v>2859</v>
      </c>
      <c r="L1433" s="108">
        <v>5</v>
      </c>
      <c r="M1433" s="110" t="s">
        <v>2617</v>
      </c>
      <c r="N1433" s="111" t="s">
        <v>20</v>
      </c>
      <c r="O1433" s="111" t="s">
        <v>2486</v>
      </c>
      <c r="P1433" s="111" t="s">
        <v>231</v>
      </c>
      <c r="Q1433" s="111">
        <v>1</v>
      </c>
      <c r="R1433" s="111"/>
      <c r="S1433" s="111"/>
      <c r="T1433" s="109" t="s">
        <v>7</v>
      </c>
      <c r="U1433" s="108">
        <v>1</v>
      </c>
      <c r="V1433" s="109">
        <v>2008</v>
      </c>
      <c r="W1433" s="108">
        <f>IF(Table1[[#This Row],[ExpenditureDetails1]]=2010,1,(2010-Table1[[#This Row],[ExpenditureDetails1]]))</f>
        <v>2</v>
      </c>
      <c r="X1433" s="109">
        <v>2.5</v>
      </c>
      <c r="Y1433" s="174">
        <f>Table1[[#This Row],[ExpenditureDetails3]]*100000</f>
        <v>250000</v>
      </c>
      <c r="Z1433" s="174">
        <f>Table1[[#This Row],[ExpenditureDetails4]]/Table1[[#This Row],[Component detail 4]]</f>
        <v>250000</v>
      </c>
      <c r="AA1433" s="109">
        <v>1</v>
      </c>
      <c r="AB1433" s="109">
        <v>10</v>
      </c>
      <c r="AC1433" s="174">
        <f>IF(ISNUMBER([ExpenditureDetails4]),[ExpenditureDetails4]*HLOOKUP([ExpenditureDetails1],'Currency Conversion'!$A$6:$BE$45,19,FALSE),"No Data")</f>
        <v>286850.77077610284</v>
      </c>
      <c r="AD1433" s="174">
        <f>Table1[[#This Row],[Calculations1]]/exchange_rate_2010</f>
        <v>6273.278865243673</v>
      </c>
      <c r="AE14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28685.077077610284</v>
      </c>
      <c r="AF1433" s="174">
        <f>Table1[[#This Row],[Calculations3]]/exchange_rate_2010</f>
        <v>627.32788652436727</v>
      </c>
      <c r="AG1433" s="110"/>
      <c r="AH1433" s="53"/>
      <c r="BD1433" s="36"/>
      <c r="BE1433" s="36"/>
      <c r="BF1433" s="36"/>
      <c r="BG1433" s="36"/>
      <c r="BH1433" s="36"/>
      <c r="BI1433" s="36"/>
      <c r="BJ1433" s="36"/>
      <c r="BK1433" s="48"/>
      <c r="BL1433" s="36"/>
      <c r="BM1433" s="36"/>
      <c r="BN1433" s="36"/>
      <c r="BO1433" s="36"/>
      <c r="BP1433" s="36"/>
      <c r="BQ1433" s="36"/>
      <c r="BR1433" s="36"/>
    </row>
    <row r="1434" spans="2:70" ht="15" customHeight="1">
      <c r="B1434" s="48">
        <v>1642</v>
      </c>
      <c r="C1434" s="48" t="s">
        <v>1703</v>
      </c>
      <c r="D1434" s="108">
        <v>1465</v>
      </c>
      <c r="E1434" s="109" t="s">
        <v>2508</v>
      </c>
      <c r="F1434" s="109" t="s">
        <v>1819</v>
      </c>
      <c r="G1434" s="109" t="s">
        <v>208</v>
      </c>
      <c r="H1434" s="108" t="s">
        <v>237</v>
      </c>
      <c r="I1434" s="108" t="s">
        <v>2966</v>
      </c>
      <c r="J1434" s="108" t="s">
        <v>2567</v>
      </c>
      <c r="K1434" s="108" t="s">
        <v>2859</v>
      </c>
      <c r="L1434" s="108">
        <v>5</v>
      </c>
      <c r="M1434" s="110" t="s">
        <v>2617</v>
      </c>
      <c r="N1434" s="111" t="s">
        <v>364</v>
      </c>
      <c r="O1434" s="111" t="s">
        <v>2467</v>
      </c>
      <c r="P1434" s="111" t="s">
        <v>218</v>
      </c>
      <c r="Q1434" s="111">
        <v>2</v>
      </c>
      <c r="R1434" s="111"/>
      <c r="S1434" s="111"/>
      <c r="T1434" s="109" t="s">
        <v>7</v>
      </c>
      <c r="U1434" s="108">
        <v>1</v>
      </c>
      <c r="V1434" s="109">
        <v>2008</v>
      </c>
      <c r="W1434" s="108">
        <f>IF(Table1[[#This Row],[ExpenditureDetails1]]=2010,1,(2010-Table1[[#This Row],[ExpenditureDetails1]]))</f>
        <v>2</v>
      </c>
      <c r="X1434" s="109">
        <v>0.06</v>
      </c>
      <c r="Y1434" s="174">
        <f>Table1[[#This Row],[ExpenditureDetails3]]*100000</f>
        <v>6000</v>
      </c>
      <c r="Z1434" s="174">
        <f>Table1[[#This Row],[ExpenditureDetails4]]/Table1[[#This Row],[Component detail 4]]</f>
        <v>3000</v>
      </c>
      <c r="AA1434" s="109">
        <v>1</v>
      </c>
      <c r="AB1434" s="109">
        <v>10</v>
      </c>
      <c r="AC1434" s="174">
        <f>IF(ISNUMBER([ExpenditureDetails4]),[ExpenditureDetails4]*HLOOKUP([ExpenditureDetails1],'Currency Conversion'!$A$6:$BE$45,19,FALSE),"No Data")</f>
        <v>6884.4184986264681</v>
      </c>
      <c r="AD1434" s="174">
        <f>Table1[[#This Row],[Calculations1]]/exchange_rate_2010</f>
        <v>150.55869276584815</v>
      </c>
      <c r="AE14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688.44184986264679</v>
      </c>
      <c r="AF1434" s="174">
        <f>Table1[[#This Row],[Calculations3]]/exchange_rate_2010</f>
        <v>15.055869276584815</v>
      </c>
      <c r="AG1434" s="110"/>
      <c r="AH1434" s="53"/>
      <c r="BD1434" s="36"/>
      <c r="BE1434" s="36"/>
      <c r="BF1434" s="36"/>
      <c r="BG1434" s="36"/>
      <c r="BH1434" s="36"/>
      <c r="BI1434" s="36"/>
      <c r="BJ1434" s="36"/>
      <c r="BK1434" s="48"/>
      <c r="BL1434" s="36"/>
      <c r="BM1434" s="36"/>
      <c r="BN1434" s="36"/>
      <c r="BO1434" s="36"/>
      <c r="BP1434" s="36"/>
      <c r="BQ1434" s="36"/>
      <c r="BR1434" s="36"/>
    </row>
    <row r="1435" spans="2:70" ht="15" customHeight="1">
      <c r="B1435" s="48">
        <v>1643</v>
      </c>
      <c r="C1435" s="48" t="s">
        <v>1703</v>
      </c>
      <c r="D1435" s="108">
        <v>1465</v>
      </c>
      <c r="E1435" s="109" t="s">
        <v>2508</v>
      </c>
      <c r="F1435" s="109" t="s">
        <v>1819</v>
      </c>
      <c r="G1435" s="109" t="s">
        <v>208</v>
      </c>
      <c r="H1435" s="108" t="s">
        <v>237</v>
      </c>
      <c r="I1435" s="108" t="s">
        <v>2966</v>
      </c>
      <c r="J1435" s="108" t="s">
        <v>2567</v>
      </c>
      <c r="K1435" s="108" t="s">
        <v>2859</v>
      </c>
      <c r="L1435" s="108">
        <v>5</v>
      </c>
      <c r="M1435" s="110" t="s">
        <v>2617</v>
      </c>
      <c r="N1435" s="111" t="s">
        <v>20</v>
      </c>
      <c r="O1435" s="111" t="s">
        <v>2486</v>
      </c>
      <c r="P1435" s="111" t="s">
        <v>242</v>
      </c>
      <c r="Q1435" s="111">
        <v>1</v>
      </c>
      <c r="R1435" s="111">
        <v>120</v>
      </c>
      <c r="S1435" s="111" t="s">
        <v>2394</v>
      </c>
      <c r="T1435" s="109" t="s">
        <v>7</v>
      </c>
      <c r="U1435" s="108">
        <v>1</v>
      </c>
      <c r="V1435" s="109">
        <v>2008</v>
      </c>
      <c r="W1435" s="108">
        <f>IF(Table1[[#This Row],[ExpenditureDetails1]]=2010,1,(2010-Table1[[#This Row],[ExpenditureDetails1]]))</f>
        <v>2</v>
      </c>
      <c r="X1435" s="109">
        <v>0.15</v>
      </c>
      <c r="Y1435" s="174">
        <f>Table1[[#This Row],[ExpenditureDetails3]]*100000</f>
        <v>15000</v>
      </c>
      <c r="Z1435" s="174">
        <f>Table1[[#This Row],[ExpenditureDetails4]]/Table1[[#This Row],[Component detail 4]]</f>
        <v>15000</v>
      </c>
      <c r="AA1435" s="109">
        <v>1</v>
      </c>
      <c r="AB1435" s="109">
        <v>10</v>
      </c>
      <c r="AC1435" s="174">
        <f>IF(ISNUMBER([ExpenditureDetails4]),[ExpenditureDetails4]*HLOOKUP([ExpenditureDetails1],'Currency Conversion'!$A$6:$BE$45,19,FALSE),"No Data")</f>
        <v>17211.046246566169</v>
      </c>
      <c r="AD1435" s="174">
        <f>Table1[[#This Row],[Calculations1]]/exchange_rate_2010</f>
        <v>376.39673191462037</v>
      </c>
      <c r="AE14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1721.104624656617</v>
      </c>
      <c r="AF1435" s="174">
        <f>Table1[[#This Row],[Calculations3]]/exchange_rate_2010</f>
        <v>37.639673191462037</v>
      </c>
      <c r="AG1435" s="110"/>
      <c r="AH1435" s="53"/>
      <c r="BD1435" s="36"/>
      <c r="BE1435" s="36"/>
      <c r="BF1435" s="36"/>
      <c r="BG1435" s="36"/>
      <c r="BH1435" s="36"/>
      <c r="BI1435" s="36"/>
      <c r="BJ1435" s="36"/>
      <c r="BK1435" s="48"/>
      <c r="BL1435" s="36"/>
      <c r="BM1435" s="36"/>
      <c r="BN1435" s="36"/>
      <c r="BO1435" s="36"/>
      <c r="BP1435" s="36"/>
      <c r="BQ1435" s="36"/>
      <c r="BR1435" s="36"/>
    </row>
    <row r="1436" spans="2:70" ht="15" customHeight="1">
      <c r="B1436" s="48">
        <v>1644</v>
      </c>
      <c r="C1436" s="48" t="s">
        <v>1703</v>
      </c>
      <c r="D1436" s="108">
        <v>1465</v>
      </c>
      <c r="E1436" s="109" t="s">
        <v>2508</v>
      </c>
      <c r="F1436" s="109" t="s">
        <v>1819</v>
      </c>
      <c r="G1436" s="109" t="s">
        <v>208</v>
      </c>
      <c r="H1436" s="108" t="s">
        <v>237</v>
      </c>
      <c r="I1436" s="108" t="s">
        <v>2966</v>
      </c>
      <c r="J1436" s="108" t="s">
        <v>2567</v>
      </c>
      <c r="K1436" s="108" t="s">
        <v>2859</v>
      </c>
      <c r="L1436" s="108">
        <v>5</v>
      </c>
      <c r="M1436" s="110" t="s">
        <v>2617</v>
      </c>
      <c r="N1436" s="111" t="s">
        <v>20</v>
      </c>
      <c r="O1436" s="111" t="s">
        <v>2486</v>
      </c>
      <c r="P1436" s="111" t="s">
        <v>235</v>
      </c>
      <c r="Q1436" s="111">
        <v>1</v>
      </c>
      <c r="R1436" s="111"/>
      <c r="S1436" s="111" t="s">
        <v>2392</v>
      </c>
      <c r="T1436" s="109" t="s">
        <v>28</v>
      </c>
      <c r="U1436" s="108">
        <v>2</v>
      </c>
      <c r="V1436" s="109">
        <v>2009</v>
      </c>
      <c r="W1436" s="108"/>
      <c r="X1436" s="109">
        <v>7.0000000000000007E-2</v>
      </c>
      <c r="Y1436" s="174">
        <f>Table1[[#This Row],[ExpenditureDetails3]]*100000</f>
        <v>7000.0000000000009</v>
      </c>
      <c r="Z1436" s="174">
        <f>Table1[[#This Row],[ExpenditureDetails4]]/Table1[[#This Row],[Component detail 4]]</f>
        <v>7000.0000000000009</v>
      </c>
      <c r="AA1436" s="109">
        <v>1</v>
      </c>
      <c r="AB1436" s="109">
        <v>10</v>
      </c>
      <c r="AC1436" s="174">
        <f>IF(ISNUMBER([ExpenditureDetails4]),[ExpenditureDetails4]*HLOOKUP([ExpenditureDetails1],'Currency Conversion'!$A$6:$BE$45,19,FALSE),"No Data")</f>
        <v>7527.9137493253938</v>
      </c>
      <c r="AD1436" s="174">
        <f>Table1[[#This Row],[Calculations1]]/exchange_rate_2010</f>
        <v>164.63160302916111</v>
      </c>
      <c r="AE1436" s="174" t="s">
        <v>2912</v>
      </c>
      <c r="AF1436" s="174" t="s">
        <v>2912</v>
      </c>
      <c r="AG1436" s="110"/>
      <c r="AH1436" s="53"/>
      <c r="BD1436" s="36"/>
      <c r="BE1436" s="36"/>
      <c r="BF1436" s="36"/>
      <c r="BG1436" s="36"/>
      <c r="BH1436" s="36"/>
      <c r="BI1436" s="36"/>
      <c r="BJ1436" s="36"/>
      <c r="BK1436" s="48"/>
      <c r="BL1436" s="36"/>
      <c r="BM1436" s="36"/>
      <c r="BN1436" s="36"/>
      <c r="BO1436" s="36"/>
      <c r="BP1436" s="36"/>
      <c r="BQ1436" s="36"/>
      <c r="BR1436" s="36"/>
    </row>
    <row r="1437" spans="2:70" ht="15" customHeight="1">
      <c r="B1437" s="48">
        <v>1645</v>
      </c>
      <c r="C1437" s="48" t="s">
        <v>1703</v>
      </c>
      <c r="D1437" s="108">
        <v>1465</v>
      </c>
      <c r="E1437" s="109" t="s">
        <v>2508</v>
      </c>
      <c r="F1437" s="109" t="s">
        <v>1819</v>
      </c>
      <c r="G1437" s="109" t="s">
        <v>208</v>
      </c>
      <c r="H1437" s="108" t="s">
        <v>237</v>
      </c>
      <c r="I1437" s="108" t="s">
        <v>2966</v>
      </c>
      <c r="J1437" s="108" t="s">
        <v>2567</v>
      </c>
      <c r="K1437" s="108" t="s">
        <v>2859</v>
      </c>
      <c r="L1437" s="108">
        <v>5</v>
      </c>
      <c r="M1437" s="110" t="s">
        <v>2617</v>
      </c>
      <c r="N1437" s="111" t="s">
        <v>1717</v>
      </c>
      <c r="O1437" s="111"/>
      <c r="P1437" s="111" t="s">
        <v>243</v>
      </c>
      <c r="Q1437" s="111">
        <v>1</v>
      </c>
      <c r="R1437" s="111"/>
      <c r="S1437" s="111"/>
      <c r="T1437" s="109" t="s">
        <v>31</v>
      </c>
      <c r="U1437" s="108">
        <v>3</v>
      </c>
      <c r="V1437" s="109">
        <v>2008</v>
      </c>
      <c r="W1437" s="108"/>
      <c r="X1437" s="109">
        <v>0.12</v>
      </c>
      <c r="Y1437" s="174">
        <f>Table1[[#This Row],[ExpenditureDetails3]]*100000</f>
        <v>12000</v>
      </c>
      <c r="Z1437" s="174">
        <f>Table1[[#This Row],[ExpenditureDetails4]]/Table1[[#This Row],[Component detail 4]]</f>
        <v>12000</v>
      </c>
      <c r="AA1437" s="109">
        <v>1</v>
      </c>
      <c r="AB1437" s="109"/>
      <c r="AC1437" s="174">
        <f>IF(ISNUMBER([ExpenditureDetails4]),[ExpenditureDetails4]*HLOOKUP([ExpenditureDetails1],'Currency Conversion'!$A$6:$BE$45,19,FALSE),"No Data")</f>
        <v>13768.836997252936</v>
      </c>
      <c r="AD1437" s="174">
        <f>Table1[[#This Row],[Calculations1]]/exchange_rate_2010</f>
        <v>301.1173855316963</v>
      </c>
      <c r="AE14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13768.836997252936</v>
      </c>
      <c r="AF1437" s="174">
        <f>Table1[[#This Row],[Calculations3]]/exchange_rate_2010</f>
        <v>301.1173855316963</v>
      </c>
      <c r="AG1437" s="110"/>
      <c r="AH1437" s="53"/>
      <c r="BD1437" s="36"/>
      <c r="BE1437" s="36"/>
      <c r="BF1437" s="36"/>
      <c r="BG1437" s="36"/>
      <c r="BH1437" s="36"/>
      <c r="BI1437" s="36"/>
      <c r="BJ1437" s="36"/>
      <c r="BK1437" s="48"/>
      <c r="BL1437" s="36"/>
      <c r="BM1437" s="36"/>
      <c r="BN1437" s="36"/>
      <c r="BO1437" s="36"/>
      <c r="BP1437" s="36"/>
      <c r="BQ1437" s="36"/>
      <c r="BR1437" s="36"/>
    </row>
    <row r="1438" spans="2:70" ht="15" customHeight="1">
      <c r="B1438" s="48">
        <v>1646</v>
      </c>
      <c r="C1438" s="48" t="s">
        <v>1703</v>
      </c>
      <c r="D1438" s="108">
        <v>1465</v>
      </c>
      <c r="E1438" s="109" t="s">
        <v>2508</v>
      </c>
      <c r="F1438" s="109" t="s">
        <v>1819</v>
      </c>
      <c r="G1438" s="109" t="s">
        <v>208</v>
      </c>
      <c r="H1438" s="108" t="s">
        <v>237</v>
      </c>
      <c r="I1438" s="108" t="s">
        <v>2966</v>
      </c>
      <c r="J1438" s="108" t="s">
        <v>2567</v>
      </c>
      <c r="K1438" s="108" t="s">
        <v>2859</v>
      </c>
      <c r="L1438" s="108">
        <v>5</v>
      </c>
      <c r="M1438" s="110" t="s">
        <v>2617</v>
      </c>
      <c r="N1438" s="111" t="s">
        <v>1717</v>
      </c>
      <c r="O1438" s="111"/>
      <c r="P1438" s="111" t="s">
        <v>182</v>
      </c>
      <c r="Q1438" s="111">
        <v>1</v>
      </c>
      <c r="R1438" s="111"/>
      <c r="S1438" s="111"/>
      <c r="T1438" s="109" t="s">
        <v>31</v>
      </c>
      <c r="U1438" s="108">
        <v>3</v>
      </c>
      <c r="V1438" s="109">
        <v>2008</v>
      </c>
      <c r="W1438" s="108"/>
      <c r="X1438" s="109">
        <v>0.18</v>
      </c>
      <c r="Y1438" s="174">
        <f>Table1[[#This Row],[ExpenditureDetails3]]*100000</f>
        <v>18000</v>
      </c>
      <c r="Z1438" s="174">
        <f>Table1[[#This Row],[ExpenditureDetails4]]/Table1[[#This Row],[Component detail 4]]</f>
        <v>18000</v>
      </c>
      <c r="AA1438" s="109">
        <v>1</v>
      </c>
      <c r="AB1438" s="109"/>
      <c r="AC1438" s="174">
        <f>IF(ISNUMBER([ExpenditureDetails4]),[ExpenditureDetails4]*HLOOKUP([ExpenditureDetails1],'Currency Conversion'!$A$6:$BE$45,19,FALSE),"No Data")</f>
        <v>20653.255495879403</v>
      </c>
      <c r="AD1438" s="174">
        <f>Table1[[#This Row],[Calculations1]]/exchange_rate_2010</f>
        <v>451.67607829754439</v>
      </c>
      <c r="AE14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1438" s="174">
        <f>Table1[[#This Row],[Calculations3]]/exchange_rate_2010</f>
        <v>451.67607829754439</v>
      </c>
      <c r="AG1438" s="110"/>
      <c r="AH1438" s="53"/>
      <c r="BD1438" s="36"/>
      <c r="BE1438" s="36"/>
      <c r="BF1438" s="36"/>
      <c r="BG1438" s="36"/>
      <c r="BH1438" s="36"/>
      <c r="BI1438" s="36"/>
      <c r="BJ1438" s="36"/>
      <c r="BK1438" s="48"/>
      <c r="BL1438" s="36"/>
      <c r="BM1438" s="36"/>
      <c r="BN1438" s="36"/>
      <c r="BO1438" s="36"/>
      <c r="BP1438" s="36"/>
      <c r="BQ1438" s="36"/>
      <c r="BR1438" s="36"/>
    </row>
    <row r="1439" spans="2:70" ht="15" customHeight="1">
      <c r="B1439" s="48">
        <v>1647</v>
      </c>
      <c r="C1439" s="48" t="s">
        <v>1703</v>
      </c>
      <c r="D1439" s="108">
        <v>1465</v>
      </c>
      <c r="E1439" s="109" t="s">
        <v>2508</v>
      </c>
      <c r="F1439" s="109" t="s">
        <v>1819</v>
      </c>
      <c r="G1439" s="109" t="s">
        <v>208</v>
      </c>
      <c r="H1439" s="108" t="s">
        <v>237</v>
      </c>
      <c r="I1439" s="108" t="s">
        <v>2966</v>
      </c>
      <c r="J1439" s="108" t="s">
        <v>2567</v>
      </c>
      <c r="K1439" s="108" t="s">
        <v>2859</v>
      </c>
      <c r="L1439" s="108">
        <v>5</v>
      </c>
      <c r="M1439" s="110" t="s">
        <v>2617</v>
      </c>
      <c r="N1439" s="109" t="s">
        <v>1719</v>
      </c>
      <c r="O1439" s="111"/>
      <c r="P1439" s="111" t="s">
        <v>1714</v>
      </c>
      <c r="Q1439" s="111">
        <v>1</v>
      </c>
      <c r="R1439" s="111"/>
      <c r="S1439" s="111"/>
      <c r="T1439" s="109" t="s">
        <v>31</v>
      </c>
      <c r="U1439" s="108">
        <v>3</v>
      </c>
      <c r="V1439" s="109">
        <v>2008</v>
      </c>
      <c r="W1439" s="108"/>
      <c r="X1439" s="109">
        <v>1.7999999999999999E-2</v>
      </c>
      <c r="Y1439" s="174">
        <f>Table1[[#This Row],[ExpenditureDetails3]]*100000</f>
        <v>1799.9999999999998</v>
      </c>
      <c r="Z1439" s="174">
        <f>Table1[[#This Row],[ExpenditureDetails4]]/Table1[[#This Row],[Component detail 4]]</f>
        <v>1799.9999999999998</v>
      </c>
      <c r="AA1439" s="109">
        <v>1</v>
      </c>
      <c r="AB1439" s="109"/>
      <c r="AC1439" s="174">
        <f>IF(ISNUMBER([ExpenditureDetails4]),[ExpenditureDetails4]*HLOOKUP([ExpenditureDetails1],'Currency Conversion'!$A$6:$BE$45,19,FALSE),"No Data")</f>
        <v>2065.3255495879403</v>
      </c>
      <c r="AD1439" s="174">
        <f>Table1[[#This Row],[Calculations1]]/exchange_rate_2010</f>
        <v>45.167607829754445</v>
      </c>
      <c r="AE14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2065.3255495879403</v>
      </c>
      <c r="AF1439" s="174">
        <f>Table1[[#This Row],[Calculations3]]/exchange_rate_2010</f>
        <v>45.167607829754445</v>
      </c>
      <c r="AG1439" s="110"/>
      <c r="AH1439" s="53"/>
      <c r="BD1439" s="36"/>
      <c r="BE1439" s="36"/>
      <c r="BF1439" s="36"/>
      <c r="BG1439" s="36"/>
      <c r="BH1439" s="36"/>
      <c r="BI1439" s="36"/>
      <c r="BJ1439" s="36"/>
      <c r="BK1439" s="48"/>
      <c r="BL1439" s="36"/>
      <c r="BM1439" s="36"/>
      <c r="BN1439" s="36"/>
      <c r="BO1439" s="36"/>
      <c r="BP1439" s="36"/>
      <c r="BQ1439" s="36"/>
      <c r="BR1439" s="36"/>
    </row>
    <row r="1440" spans="2:70" ht="15" customHeight="1">
      <c r="B1440" s="48">
        <v>1649</v>
      </c>
      <c r="C1440" s="48" t="s">
        <v>1703</v>
      </c>
      <c r="D1440" s="108">
        <v>1465</v>
      </c>
      <c r="E1440" s="109" t="s">
        <v>2508</v>
      </c>
      <c r="F1440" s="109" t="s">
        <v>1819</v>
      </c>
      <c r="G1440" s="109" t="s">
        <v>208</v>
      </c>
      <c r="H1440" s="108" t="s">
        <v>237</v>
      </c>
      <c r="I1440" s="108" t="s">
        <v>2966</v>
      </c>
      <c r="J1440" s="108" t="s">
        <v>2567</v>
      </c>
      <c r="K1440" s="108" t="s">
        <v>2859</v>
      </c>
      <c r="L1440" s="108">
        <v>5</v>
      </c>
      <c r="M1440" s="110" t="s">
        <v>2617</v>
      </c>
      <c r="N1440" s="111" t="s">
        <v>2480</v>
      </c>
      <c r="O1440" s="111"/>
      <c r="P1440" s="111" t="s">
        <v>239</v>
      </c>
      <c r="Q1440" s="111">
        <v>1</v>
      </c>
      <c r="R1440" s="111"/>
      <c r="S1440" s="111"/>
      <c r="T1440" s="109" t="s">
        <v>7</v>
      </c>
      <c r="U1440" s="108">
        <v>1</v>
      </c>
      <c r="V1440" s="109">
        <v>2004</v>
      </c>
      <c r="W1440" s="108">
        <f>IF(Table1[[#This Row],[ExpenditureDetails1]]=2010,1,(2010-Table1[[#This Row],[ExpenditureDetails1]]))</f>
        <v>6</v>
      </c>
      <c r="X1440" s="109">
        <v>0.4</v>
      </c>
      <c r="Y1440" s="174">
        <f>Table1[[#This Row],[ExpenditureDetails3]]*100000</f>
        <v>40000</v>
      </c>
      <c r="Z1440" s="174">
        <f>Table1[[#This Row],[ExpenditureDetails4]]/Table1[[#This Row],[Component detail 4]]</f>
        <v>40000</v>
      </c>
      <c r="AA1440" s="109">
        <v>1</v>
      </c>
      <c r="AB1440" s="109">
        <v>30</v>
      </c>
      <c r="AC1440" s="174">
        <f>IF(ISNUMBER([ExpenditureDetails4]),[ExpenditureDetails4]*HLOOKUP([ExpenditureDetails1],'Currency Conversion'!$A$6:$BE$45,19,FALSE),"No Data")</f>
        <v>58491.053180918228</v>
      </c>
      <c r="AD1440" s="174">
        <f>Table1[[#This Row],[Calculations1]]/exchange_rate_2010</f>
        <v>1279.1692584019597</v>
      </c>
      <c r="AE14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1949.7017726972742</v>
      </c>
      <c r="AF1440" s="174">
        <f>Table1[[#This Row],[Calculations3]]/exchange_rate_2010</f>
        <v>42.638975280065324</v>
      </c>
      <c r="AG1440" s="110"/>
      <c r="AH1440" s="53"/>
      <c r="BD1440" s="36"/>
      <c r="BE1440" s="36"/>
      <c r="BF1440" s="36"/>
      <c r="BG1440" s="36"/>
      <c r="BH1440" s="36"/>
      <c r="BI1440" s="36"/>
      <c r="BJ1440" s="36"/>
      <c r="BK1440" s="48"/>
      <c r="BL1440" s="36"/>
      <c r="BM1440" s="36"/>
      <c r="BN1440" s="36"/>
      <c r="BO1440" s="36"/>
      <c r="BP1440" s="36"/>
      <c r="BQ1440" s="36"/>
      <c r="BR1440" s="36"/>
    </row>
    <row r="1441" spans="2:70" ht="15" customHeight="1">
      <c r="B1441" s="48">
        <v>1650</v>
      </c>
      <c r="C1441" s="48" t="s">
        <v>1703</v>
      </c>
      <c r="D1441" s="108">
        <v>1465</v>
      </c>
      <c r="E1441" s="109" t="s">
        <v>2508</v>
      </c>
      <c r="F1441" s="109" t="s">
        <v>1819</v>
      </c>
      <c r="G1441" s="109" t="s">
        <v>208</v>
      </c>
      <c r="H1441" s="108" t="s">
        <v>237</v>
      </c>
      <c r="I1441" s="108" t="s">
        <v>2966</v>
      </c>
      <c r="J1441" s="108" t="s">
        <v>2567</v>
      </c>
      <c r="K1441" s="108" t="s">
        <v>2859</v>
      </c>
      <c r="L1441" s="108">
        <v>5</v>
      </c>
      <c r="M1441" s="110" t="s">
        <v>2617</v>
      </c>
      <c r="N1441" s="111" t="s">
        <v>20</v>
      </c>
      <c r="O1441" s="111" t="s">
        <v>2466</v>
      </c>
      <c r="P1441" s="111" t="s">
        <v>241</v>
      </c>
      <c r="Q1441" s="111">
        <v>3</v>
      </c>
      <c r="R1441" s="111"/>
      <c r="S1441" s="111"/>
      <c r="T1441" s="109" t="s">
        <v>7</v>
      </c>
      <c r="U1441" s="108">
        <v>1</v>
      </c>
      <c r="V1441" s="109">
        <v>2008</v>
      </c>
      <c r="W1441" s="108">
        <f>IF(Table1[[#This Row],[ExpenditureDetails1]]=2010,1,(2010-Table1[[#This Row],[ExpenditureDetails1]]))</f>
        <v>2</v>
      </c>
      <c r="X1441" s="109">
        <v>0.09</v>
      </c>
      <c r="Y1441" s="174">
        <f>Table1[[#This Row],[ExpenditureDetails3]]*100000</f>
        <v>9000</v>
      </c>
      <c r="Z1441" s="174">
        <f>Table1[[#This Row],[ExpenditureDetails4]]/Table1[[#This Row],[Component detail 4]]</f>
        <v>3000</v>
      </c>
      <c r="AA1441" s="109">
        <v>1</v>
      </c>
      <c r="AB1441" s="109">
        <v>10</v>
      </c>
      <c r="AC1441" s="174">
        <f>IF(ISNUMBER([ExpenditureDetails4]),[ExpenditureDetails4]*HLOOKUP([ExpenditureDetails1],'Currency Conversion'!$A$6:$BE$45,19,FALSE),"No Data")</f>
        <v>10326.627747939701</v>
      </c>
      <c r="AD1441" s="174">
        <f>Table1[[#This Row],[Calculations1]]/exchange_rate_2010</f>
        <v>225.8380391487722</v>
      </c>
      <c r="AE14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1032.6627747939701</v>
      </c>
      <c r="AF1441" s="174">
        <f>Table1[[#This Row],[Calculations3]]/exchange_rate_2010</f>
        <v>22.583803914877222</v>
      </c>
      <c r="AG1441" s="110"/>
      <c r="AH1441" s="53"/>
      <c r="BD1441" s="36"/>
      <c r="BE1441" s="36"/>
      <c r="BF1441" s="36"/>
      <c r="BG1441" s="36"/>
      <c r="BH1441" s="36"/>
      <c r="BI1441" s="36"/>
      <c r="BJ1441" s="36"/>
      <c r="BK1441" s="48"/>
      <c r="BL1441" s="36"/>
      <c r="BM1441" s="36"/>
      <c r="BN1441" s="36"/>
      <c r="BO1441" s="36"/>
      <c r="BP1441" s="36"/>
      <c r="BQ1441" s="36"/>
      <c r="BR1441" s="36"/>
    </row>
    <row r="1442" spans="2:70" ht="15" customHeight="1">
      <c r="B1442" s="48">
        <v>1654</v>
      </c>
      <c r="C1442" s="48" t="s">
        <v>1703</v>
      </c>
      <c r="D1442" s="108">
        <v>1465</v>
      </c>
      <c r="E1442" s="109" t="s">
        <v>2508</v>
      </c>
      <c r="F1442" s="109" t="s">
        <v>1819</v>
      </c>
      <c r="G1442" s="109" t="s">
        <v>208</v>
      </c>
      <c r="H1442" s="108" t="s">
        <v>237</v>
      </c>
      <c r="I1442" s="108" t="s">
        <v>2966</v>
      </c>
      <c r="J1442" s="108" t="s">
        <v>2567</v>
      </c>
      <c r="K1442" s="108" t="s">
        <v>2859</v>
      </c>
      <c r="L1442" s="108">
        <v>5</v>
      </c>
      <c r="M1442" s="110" t="s">
        <v>2617</v>
      </c>
      <c r="N1442" s="111" t="s">
        <v>1728</v>
      </c>
      <c r="O1442" s="111" t="s">
        <v>501</v>
      </c>
      <c r="P1442" s="111" t="s">
        <v>163</v>
      </c>
      <c r="Q1442" s="111">
        <v>1</v>
      </c>
      <c r="R1442" s="111">
        <v>40</v>
      </c>
      <c r="S1442" s="111"/>
      <c r="T1442" s="109" t="s">
        <v>7</v>
      </c>
      <c r="U1442" s="108">
        <v>1</v>
      </c>
      <c r="V1442" s="109">
        <v>2000</v>
      </c>
      <c r="W1442" s="108">
        <f>IF(Table1[[#This Row],[ExpenditureDetails1]]=2010,1,(2010-Table1[[#This Row],[ExpenditureDetails1]]))</f>
        <v>10</v>
      </c>
      <c r="X1442" s="109">
        <v>5</v>
      </c>
      <c r="Y1442" s="174">
        <f>Table1[[#This Row],[ExpenditureDetails3]]*100000</f>
        <v>500000</v>
      </c>
      <c r="Z1442" s="174">
        <f>Table1[[#This Row],[ExpenditureDetails4]]/Table1[[#This Row],[Component detail 4]]</f>
        <v>500000</v>
      </c>
      <c r="AA1442" s="109">
        <v>1</v>
      </c>
      <c r="AB1442" s="109">
        <v>30</v>
      </c>
      <c r="AC1442" s="174">
        <f>IF(ISNUMBER([ExpenditureDetails4]),[ExpenditureDetails4]*HLOOKUP([ExpenditureDetails1],'Currency Conversion'!$A$6:$BE$45,19,FALSE),"No Data")</f>
        <v>838217.45222656324</v>
      </c>
      <c r="AD1442" s="174">
        <f>Table1[[#This Row],[Calculations1]]/exchange_rate_2010</f>
        <v>18331.384689343024</v>
      </c>
      <c r="AE14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27940.581740885442</v>
      </c>
      <c r="AF1442" s="174">
        <f>Table1[[#This Row],[Calculations3]]/exchange_rate_2010</f>
        <v>611.04615631143417</v>
      </c>
      <c r="AG1442" s="110"/>
      <c r="AH1442" s="53"/>
      <c r="BD1442" s="36"/>
      <c r="BE1442" s="36"/>
      <c r="BF1442" s="36"/>
      <c r="BG1442" s="36"/>
      <c r="BH1442" s="36"/>
      <c r="BI1442" s="36"/>
      <c r="BJ1442" s="36"/>
      <c r="BK1442" s="48"/>
      <c r="BL1442" s="36"/>
      <c r="BM1442" s="36"/>
      <c r="BN1442" s="36"/>
      <c r="BO1442" s="36"/>
      <c r="BP1442" s="36"/>
      <c r="BQ1442" s="36"/>
      <c r="BR1442" s="36"/>
    </row>
    <row r="1443" spans="2:70" ht="15" customHeight="1">
      <c r="B1443" s="48">
        <v>1655</v>
      </c>
      <c r="C1443" s="48" t="s">
        <v>1703</v>
      </c>
      <c r="D1443" s="108">
        <v>1465</v>
      </c>
      <c r="E1443" s="109" t="s">
        <v>2508</v>
      </c>
      <c r="F1443" s="109" t="s">
        <v>1819</v>
      </c>
      <c r="G1443" s="109" t="s">
        <v>208</v>
      </c>
      <c r="H1443" s="108" t="s">
        <v>237</v>
      </c>
      <c r="I1443" s="108" t="s">
        <v>2966</v>
      </c>
      <c r="J1443" s="108" t="s">
        <v>2567</v>
      </c>
      <c r="K1443" s="108" t="s">
        <v>2859</v>
      </c>
      <c r="L1443" s="108">
        <v>5</v>
      </c>
      <c r="M1443" s="110" t="s">
        <v>2617</v>
      </c>
      <c r="N1443" s="111" t="s">
        <v>1729</v>
      </c>
      <c r="O1443" s="111" t="s">
        <v>1713</v>
      </c>
      <c r="P1443" s="111" t="s">
        <v>221</v>
      </c>
      <c r="Q1443" s="111">
        <v>1</v>
      </c>
      <c r="R1443" s="111"/>
      <c r="S1443" s="111"/>
      <c r="T1443" s="109" t="s">
        <v>7</v>
      </c>
      <c r="U1443" s="108">
        <v>1</v>
      </c>
      <c r="V1443" s="109">
        <v>1985</v>
      </c>
      <c r="W1443" s="108">
        <f>IF(Table1[[#This Row],[ExpenditureDetails1]]=2010,1,(2010-Table1[[#This Row],[ExpenditureDetails1]]))</f>
        <v>25</v>
      </c>
      <c r="X1443" s="109">
        <v>0.08</v>
      </c>
      <c r="Y1443" s="174">
        <f>Table1[[#This Row],[ExpenditureDetails3]]*100000</f>
        <v>8000</v>
      </c>
      <c r="Z1443" s="174">
        <f>Table1[[#This Row],[ExpenditureDetails4]]/Table1[[#This Row],[Component detail 4]]</f>
        <v>8000</v>
      </c>
      <c r="AA1443" s="109">
        <v>2</v>
      </c>
      <c r="AB1443" s="109">
        <v>10</v>
      </c>
      <c r="AC1443" s="174">
        <f>IF(ISNUMBER([ExpenditureDetails4]),[ExpenditureDetails4]*HLOOKUP([ExpenditureDetails1],'Currency Conversion'!$A$6:$BE$45,19,FALSE),"No Data")</f>
        <v>45709.961361456932</v>
      </c>
      <c r="AD1443" s="174">
        <f>Table1[[#This Row],[Calculations1]]/exchange_rate_2010</f>
        <v>999.65335203422626</v>
      </c>
      <c r="AE14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4570.9961361456935</v>
      </c>
      <c r="AF1443" s="174">
        <f>Table1[[#This Row],[Calculations3]]/exchange_rate_2010</f>
        <v>99.96533520342264</v>
      </c>
      <c r="AG1443" s="110"/>
      <c r="AH1443" s="53"/>
      <c r="BD1443" s="36"/>
      <c r="BE1443" s="36"/>
      <c r="BF1443" s="36"/>
      <c r="BG1443" s="36"/>
      <c r="BH1443" s="36"/>
      <c r="BI1443" s="36"/>
      <c r="BJ1443" s="36"/>
      <c r="BK1443" s="48"/>
      <c r="BL1443" s="36"/>
      <c r="BM1443" s="36"/>
      <c r="BN1443" s="36"/>
      <c r="BO1443" s="36"/>
      <c r="BP1443" s="36"/>
      <c r="BQ1443" s="36"/>
      <c r="BR1443" s="36"/>
    </row>
    <row r="1444" spans="2:70" ht="15" customHeight="1">
      <c r="B1444" s="48">
        <v>1656</v>
      </c>
      <c r="C1444" s="48" t="s">
        <v>1703</v>
      </c>
      <c r="D1444" s="108">
        <v>1465</v>
      </c>
      <c r="E1444" s="109" t="s">
        <v>2508</v>
      </c>
      <c r="F1444" s="109" t="s">
        <v>1819</v>
      </c>
      <c r="G1444" s="109" t="s">
        <v>208</v>
      </c>
      <c r="H1444" s="108" t="s">
        <v>237</v>
      </c>
      <c r="I1444" s="108" t="s">
        <v>2966</v>
      </c>
      <c r="J1444" s="108" t="s">
        <v>2567</v>
      </c>
      <c r="K1444" s="108" t="s">
        <v>2859</v>
      </c>
      <c r="L1444" s="108">
        <v>5</v>
      </c>
      <c r="M1444" s="110" t="s">
        <v>2617</v>
      </c>
      <c r="N1444" s="111" t="s">
        <v>1729</v>
      </c>
      <c r="O1444" s="111" t="s">
        <v>1713</v>
      </c>
      <c r="P1444" s="111" t="s">
        <v>222</v>
      </c>
      <c r="Q1444" s="111">
        <v>1</v>
      </c>
      <c r="R1444" s="111"/>
      <c r="S1444" s="111"/>
      <c r="T1444" s="109" t="s">
        <v>7</v>
      </c>
      <c r="U1444" s="108">
        <v>1</v>
      </c>
      <c r="V1444" s="109">
        <v>1985</v>
      </c>
      <c r="W1444" s="108">
        <f>IF(Table1[[#This Row],[ExpenditureDetails1]]=2010,1,(2010-Table1[[#This Row],[ExpenditureDetails1]]))</f>
        <v>25</v>
      </c>
      <c r="X1444" s="109">
        <v>0.08</v>
      </c>
      <c r="Y1444" s="174">
        <f>Table1[[#This Row],[ExpenditureDetails3]]*100000</f>
        <v>8000</v>
      </c>
      <c r="Z1444" s="174">
        <f>Table1[[#This Row],[ExpenditureDetails4]]/Table1[[#This Row],[Component detail 4]]</f>
        <v>8000</v>
      </c>
      <c r="AA1444" s="109">
        <v>2</v>
      </c>
      <c r="AB1444" s="109">
        <v>10</v>
      </c>
      <c r="AC1444" s="174">
        <f>IF(ISNUMBER([ExpenditureDetails4]),[ExpenditureDetails4]*HLOOKUP([ExpenditureDetails1],'Currency Conversion'!$A$6:$BE$45,19,FALSE),"No Data")</f>
        <v>45709.961361456932</v>
      </c>
      <c r="AD1444" s="174">
        <f>Table1[[#This Row],[Calculations1]]/exchange_rate_2010</f>
        <v>999.65335203422626</v>
      </c>
      <c r="AE14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4570.9961361456935</v>
      </c>
      <c r="AF1444" s="174">
        <f>Table1[[#This Row],[Calculations3]]/exchange_rate_2010</f>
        <v>99.96533520342264</v>
      </c>
      <c r="AG1444" s="110"/>
      <c r="AH1444" s="53"/>
      <c r="BD1444" s="36"/>
      <c r="BE1444" s="36"/>
      <c r="BF1444" s="36"/>
      <c r="BG1444" s="36"/>
      <c r="BH1444" s="36"/>
      <c r="BI1444" s="36"/>
      <c r="BJ1444" s="36"/>
      <c r="BK1444" s="48"/>
      <c r="BL1444" s="36"/>
      <c r="BM1444" s="36"/>
      <c r="BN1444" s="36"/>
      <c r="BO1444" s="36"/>
      <c r="BP1444" s="36"/>
      <c r="BQ1444" s="36"/>
      <c r="BR1444" s="36"/>
    </row>
    <row r="1445" spans="2:70" ht="15" customHeight="1">
      <c r="B1445" s="48">
        <v>1657</v>
      </c>
      <c r="C1445" s="48" t="s">
        <v>1703</v>
      </c>
      <c r="D1445" s="108">
        <v>1465</v>
      </c>
      <c r="E1445" s="109" t="s">
        <v>2508</v>
      </c>
      <c r="F1445" s="109" t="s">
        <v>1819</v>
      </c>
      <c r="G1445" s="109" t="s">
        <v>208</v>
      </c>
      <c r="H1445" s="108" t="s">
        <v>237</v>
      </c>
      <c r="I1445" s="108" t="s">
        <v>2966</v>
      </c>
      <c r="J1445" s="108" t="s">
        <v>2567</v>
      </c>
      <c r="K1445" s="108" t="s">
        <v>2859</v>
      </c>
      <c r="L1445" s="108">
        <v>5</v>
      </c>
      <c r="M1445" s="110" t="s">
        <v>2617</v>
      </c>
      <c r="N1445" s="111" t="s">
        <v>1729</v>
      </c>
      <c r="O1445" s="111" t="s">
        <v>1713</v>
      </c>
      <c r="P1445" s="111" t="s">
        <v>223</v>
      </c>
      <c r="Q1445" s="111">
        <v>1</v>
      </c>
      <c r="R1445" s="111"/>
      <c r="S1445" s="111"/>
      <c r="T1445" s="109" t="s">
        <v>7</v>
      </c>
      <c r="U1445" s="108">
        <v>1</v>
      </c>
      <c r="V1445" s="109">
        <v>1985</v>
      </c>
      <c r="W1445" s="108">
        <f>IF(Table1[[#This Row],[ExpenditureDetails1]]=2010,1,(2010-Table1[[#This Row],[ExpenditureDetails1]]))</f>
        <v>25</v>
      </c>
      <c r="X1445" s="109">
        <v>0.08</v>
      </c>
      <c r="Y1445" s="174">
        <f>Table1[[#This Row],[ExpenditureDetails3]]*100000</f>
        <v>8000</v>
      </c>
      <c r="Z1445" s="174">
        <f>Table1[[#This Row],[ExpenditureDetails4]]/Table1[[#This Row],[Component detail 4]]</f>
        <v>8000</v>
      </c>
      <c r="AA1445" s="109">
        <v>2</v>
      </c>
      <c r="AB1445" s="109">
        <v>10</v>
      </c>
      <c r="AC1445" s="174">
        <f>IF(ISNUMBER([ExpenditureDetails4]),[ExpenditureDetails4]*HLOOKUP([ExpenditureDetails1],'Currency Conversion'!$A$6:$BE$45,19,FALSE),"No Data")</f>
        <v>45709.961361456932</v>
      </c>
      <c r="AD1445" s="174">
        <f>Table1[[#This Row],[Calculations1]]/exchange_rate_2010</f>
        <v>999.65335203422626</v>
      </c>
      <c r="AE14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4570.9961361456935</v>
      </c>
      <c r="AF1445" s="174">
        <f>Table1[[#This Row],[Calculations3]]/exchange_rate_2010</f>
        <v>99.96533520342264</v>
      </c>
      <c r="AG1445" s="110"/>
      <c r="AH1445" s="53"/>
      <c r="BD1445" s="36"/>
      <c r="BE1445" s="36"/>
      <c r="BF1445" s="36"/>
      <c r="BG1445" s="36"/>
      <c r="BH1445" s="36"/>
      <c r="BI1445" s="36"/>
      <c r="BJ1445" s="36"/>
      <c r="BK1445" s="48"/>
      <c r="BL1445" s="36"/>
      <c r="BM1445" s="36"/>
      <c r="BN1445" s="36"/>
      <c r="BO1445" s="36"/>
      <c r="BP1445" s="36"/>
      <c r="BQ1445" s="36"/>
      <c r="BR1445" s="36"/>
    </row>
    <row r="1446" spans="2:70" ht="15" customHeight="1">
      <c r="B1446" s="48">
        <v>1658</v>
      </c>
      <c r="C1446" s="48" t="s">
        <v>1703</v>
      </c>
      <c r="D1446" s="108">
        <v>1465</v>
      </c>
      <c r="E1446" s="109" t="s">
        <v>2508</v>
      </c>
      <c r="F1446" s="109" t="s">
        <v>1819</v>
      </c>
      <c r="G1446" s="109" t="s">
        <v>208</v>
      </c>
      <c r="H1446" s="108" t="s">
        <v>237</v>
      </c>
      <c r="I1446" s="108" t="s">
        <v>2966</v>
      </c>
      <c r="J1446" s="108" t="s">
        <v>2567</v>
      </c>
      <c r="K1446" s="108" t="s">
        <v>2859</v>
      </c>
      <c r="L1446" s="108">
        <v>5</v>
      </c>
      <c r="M1446" s="110" t="s">
        <v>2617</v>
      </c>
      <c r="N1446" s="111" t="s">
        <v>1729</v>
      </c>
      <c r="O1446" s="111" t="s">
        <v>1713</v>
      </c>
      <c r="P1446" s="111" t="s">
        <v>224</v>
      </c>
      <c r="Q1446" s="111">
        <v>1</v>
      </c>
      <c r="R1446" s="111"/>
      <c r="S1446" s="111"/>
      <c r="T1446" s="109" t="s">
        <v>7</v>
      </c>
      <c r="U1446" s="108">
        <v>1</v>
      </c>
      <c r="V1446" s="109">
        <v>1985</v>
      </c>
      <c r="W1446" s="108">
        <f>IF(Table1[[#This Row],[ExpenditureDetails1]]=2010,1,(2010-Table1[[#This Row],[ExpenditureDetails1]]))</f>
        <v>25</v>
      </c>
      <c r="X1446" s="109">
        <v>0.08</v>
      </c>
      <c r="Y1446" s="174">
        <f>Table1[[#This Row],[ExpenditureDetails3]]*100000</f>
        <v>8000</v>
      </c>
      <c r="Z1446" s="174">
        <f>Table1[[#This Row],[ExpenditureDetails4]]/Table1[[#This Row],[Component detail 4]]</f>
        <v>8000</v>
      </c>
      <c r="AA1446" s="109">
        <v>2</v>
      </c>
      <c r="AB1446" s="109">
        <v>10</v>
      </c>
      <c r="AC1446" s="174">
        <f>IF(ISNUMBER([ExpenditureDetails4]),[ExpenditureDetails4]*HLOOKUP([ExpenditureDetails1],'Currency Conversion'!$A$6:$BE$45,19,FALSE),"No Data")</f>
        <v>45709.961361456932</v>
      </c>
      <c r="AD1446" s="174">
        <f>Table1[[#This Row],[Calculations1]]/exchange_rate_2010</f>
        <v>999.65335203422626</v>
      </c>
      <c r="AE14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4570.9961361456935</v>
      </c>
      <c r="AF1446" s="174">
        <f>Table1[[#This Row],[Calculations3]]/exchange_rate_2010</f>
        <v>99.96533520342264</v>
      </c>
      <c r="AG1446" s="110"/>
      <c r="AH1446" s="53"/>
      <c r="BD1446" s="36"/>
      <c r="BE1446" s="36"/>
      <c r="BF1446" s="36"/>
      <c r="BG1446" s="36"/>
      <c r="BH1446" s="36"/>
      <c r="BI1446" s="36"/>
      <c r="BJ1446" s="36"/>
      <c r="BK1446" s="48"/>
      <c r="BL1446" s="36"/>
      <c r="BM1446" s="36"/>
      <c r="BN1446" s="36"/>
      <c r="BO1446" s="36"/>
      <c r="BP1446" s="36"/>
      <c r="BQ1446" s="36"/>
      <c r="BR1446" s="36"/>
    </row>
    <row r="1447" spans="2:70" ht="15" customHeight="1">
      <c r="B1447" s="48">
        <v>1659</v>
      </c>
      <c r="C1447" s="48" t="s">
        <v>1703</v>
      </c>
      <c r="D1447" s="108">
        <v>1465</v>
      </c>
      <c r="E1447" s="109" t="s">
        <v>2508</v>
      </c>
      <c r="F1447" s="109" t="s">
        <v>1819</v>
      </c>
      <c r="G1447" s="109" t="s">
        <v>208</v>
      </c>
      <c r="H1447" s="108" t="s">
        <v>237</v>
      </c>
      <c r="I1447" s="108" t="s">
        <v>2966</v>
      </c>
      <c r="J1447" s="108" t="s">
        <v>2567</v>
      </c>
      <c r="K1447" s="108" t="s">
        <v>2859</v>
      </c>
      <c r="L1447" s="108">
        <v>5</v>
      </c>
      <c r="M1447" s="110" t="s">
        <v>2617</v>
      </c>
      <c r="N1447" s="111" t="s">
        <v>1729</v>
      </c>
      <c r="O1447" s="111" t="s">
        <v>1713</v>
      </c>
      <c r="P1447" s="111" t="s">
        <v>225</v>
      </c>
      <c r="Q1447" s="111">
        <v>1</v>
      </c>
      <c r="R1447" s="111"/>
      <c r="S1447" s="111"/>
      <c r="T1447" s="109" t="s">
        <v>7</v>
      </c>
      <c r="U1447" s="108">
        <v>1</v>
      </c>
      <c r="V1447" s="109">
        <v>1985</v>
      </c>
      <c r="W1447" s="108">
        <f>IF(Table1[[#This Row],[ExpenditureDetails1]]=2010,1,(2010-Table1[[#This Row],[ExpenditureDetails1]]))</f>
        <v>25</v>
      </c>
      <c r="X1447" s="109">
        <v>0.08</v>
      </c>
      <c r="Y1447" s="174">
        <f>Table1[[#This Row],[ExpenditureDetails3]]*100000</f>
        <v>8000</v>
      </c>
      <c r="Z1447" s="174">
        <f>Table1[[#This Row],[ExpenditureDetails4]]/Table1[[#This Row],[Component detail 4]]</f>
        <v>8000</v>
      </c>
      <c r="AA1447" s="109">
        <v>2</v>
      </c>
      <c r="AB1447" s="109">
        <v>10</v>
      </c>
      <c r="AC1447" s="174">
        <f>IF(ISNUMBER([ExpenditureDetails4]),[ExpenditureDetails4]*HLOOKUP([ExpenditureDetails1],'Currency Conversion'!$A$6:$BE$45,19,FALSE),"No Data")</f>
        <v>45709.961361456932</v>
      </c>
      <c r="AD1447" s="174">
        <f>Table1[[#This Row],[Calculations1]]/exchange_rate_2010</f>
        <v>999.65335203422626</v>
      </c>
      <c r="AE14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4570.9961361456935</v>
      </c>
      <c r="AF1447" s="174">
        <f>Table1[[#This Row],[Calculations3]]/exchange_rate_2010</f>
        <v>99.96533520342264</v>
      </c>
      <c r="AG1447" s="110"/>
      <c r="AH1447" s="53"/>
      <c r="BD1447" s="36"/>
      <c r="BE1447" s="36"/>
      <c r="BF1447" s="36"/>
      <c r="BG1447" s="36"/>
      <c r="BH1447" s="36"/>
      <c r="BI1447" s="36"/>
      <c r="BJ1447" s="36"/>
      <c r="BK1447" s="48"/>
      <c r="BL1447" s="36"/>
      <c r="BM1447" s="36"/>
      <c r="BN1447" s="36"/>
      <c r="BO1447" s="36"/>
      <c r="BP1447" s="36"/>
      <c r="BQ1447" s="36"/>
      <c r="BR1447" s="36"/>
    </row>
    <row r="1448" spans="2:70" ht="15" customHeight="1">
      <c r="B1448" s="48">
        <v>1660</v>
      </c>
      <c r="C1448" s="48" t="s">
        <v>1703</v>
      </c>
      <c r="D1448" s="108">
        <v>1465</v>
      </c>
      <c r="E1448" s="109" t="s">
        <v>2508</v>
      </c>
      <c r="F1448" s="109" t="s">
        <v>1819</v>
      </c>
      <c r="G1448" s="109" t="s">
        <v>208</v>
      </c>
      <c r="H1448" s="108" t="s">
        <v>237</v>
      </c>
      <c r="I1448" s="108" t="s">
        <v>2966</v>
      </c>
      <c r="J1448" s="108" t="s">
        <v>2567</v>
      </c>
      <c r="K1448" s="108" t="s">
        <v>2859</v>
      </c>
      <c r="L1448" s="108">
        <v>5</v>
      </c>
      <c r="M1448" s="110" t="s">
        <v>2617</v>
      </c>
      <c r="N1448" s="111" t="s">
        <v>1712</v>
      </c>
      <c r="O1448" s="111" t="s">
        <v>2473</v>
      </c>
      <c r="P1448" s="111" t="s">
        <v>234</v>
      </c>
      <c r="Q1448" s="111">
        <v>5</v>
      </c>
      <c r="R1448" s="111"/>
      <c r="S1448" s="111" t="s">
        <v>2392</v>
      </c>
      <c r="T1448" s="109" t="s">
        <v>28</v>
      </c>
      <c r="U1448" s="108">
        <v>2</v>
      </c>
      <c r="V1448" s="109">
        <v>2009</v>
      </c>
      <c r="W1448" s="108"/>
      <c r="X1448" s="109">
        <v>0.1</v>
      </c>
      <c r="Y1448" s="174">
        <f>Table1[[#This Row],[ExpenditureDetails3]]*100000</f>
        <v>10000</v>
      </c>
      <c r="Z1448" s="174">
        <f>Table1[[#This Row],[ExpenditureDetails4]]/Table1[[#This Row],[Component detail 4]]</f>
        <v>2000</v>
      </c>
      <c r="AA1448" s="109">
        <v>1</v>
      </c>
      <c r="AB1448" s="109">
        <v>10</v>
      </c>
      <c r="AC1448" s="174">
        <f>IF(ISNUMBER([ExpenditureDetails4]),[ExpenditureDetails4]*HLOOKUP([ExpenditureDetails1],'Currency Conversion'!$A$6:$BE$45,19,FALSE),"No Data")</f>
        <v>10754.162499036274</v>
      </c>
      <c r="AD1448" s="174">
        <f>Table1[[#This Row],[Calculations1]]/exchange_rate_2010</f>
        <v>235.18800432737297</v>
      </c>
      <c r="AE1448" s="174" t="s">
        <v>2912</v>
      </c>
      <c r="AF1448" s="174" t="s">
        <v>2912</v>
      </c>
      <c r="AG1448" s="110"/>
      <c r="AH1448" s="53"/>
      <c r="BD1448" s="36"/>
      <c r="BE1448" s="36"/>
      <c r="BF1448" s="36"/>
      <c r="BG1448" s="36"/>
      <c r="BH1448" s="36"/>
      <c r="BI1448" s="36"/>
      <c r="BJ1448" s="36"/>
      <c r="BK1448" s="48"/>
      <c r="BL1448" s="36"/>
      <c r="BM1448" s="36"/>
      <c r="BN1448" s="36"/>
      <c r="BO1448" s="36"/>
      <c r="BP1448" s="36"/>
      <c r="BQ1448" s="36"/>
      <c r="BR1448" s="36"/>
    </row>
    <row r="1449" spans="2:70" ht="15" customHeight="1">
      <c r="B1449" s="48">
        <v>1662</v>
      </c>
      <c r="C1449" s="48" t="s">
        <v>1703</v>
      </c>
      <c r="D1449" s="108">
        <v>1465</v>
      </c>
      <c r="E1449" s="109" t="s">
        <v>2508</v>
      </c>
      <c r="F1449" s="109" t="s">
        <v>1819</v>
      </c>
      <c r="G1449" s="109" t="s">
        <v>208</v>
      </c>
      <c r="H1449" s="108" t="s">
        <v>237</v>
      </c>
      <c r="I1449" s="108" t="s">
        <v>2966</v>
      </c>
      <c r="J1449" s="108" t="s">
        <v>2567</v>
      </c>
      <c r="K1449" s="108" t="s">
        <v>2859</v>
      </c>
      <c r="L1449" s="108">
        <v>5</v>
      </c>
      <c r="M1449" s="110" t="s">
        <v>2617</v>
      </c>
      <c r="N1449" s="111" t="s">
        <v>1721</v>
      </c>
      <c r="O1449" s="111"/>
      <c r="P1449" s="111" t="s">
        <v>76</v>
      </c>
      <c r="Q1449" s="111">
        <v>1</v>
      </c>
      <c r="R1449" s="111"/>
      <c r="S1449" s="111"/>
      <c r="T1449" s="109" t="s">
        <v>24</v>
      </c>
      <c r="U1449" s="108">
        <v>4</v>
      </c>
      <c r="V1449" s="109">
        <v>2008</v>
      </c>
      <c r="W1449" s="108">
        <f>IF(Table1[[#This Row],[ExpenditureDetails1]]=2010,1,(2010-Table1[[#This Row],[ExpenditureDetails1]]))</f>
        <v>2</v>
      </c>
      <c r="X1449" s="109">
        <v>0.05</v>
      </c>
      <c r="Y1449" s="174">
        <f>Table1[[#This Row],[ExpenditureDetails3]]*100000</f>
        <v>5000</v>
      </c>
      <c r="Z1449" s="174">
        <f>Table1[[#This Row],[ExpenditureDetails4]]/Table1[[#This Row],[Component detail 4]]</f>
        <v>5000</v>
      </c>
      <c r="AA1449" s="109">
        <v>1</v>
      </c>
      <c r="AB1449" s="109" t="s">
        <v>26</v>
      </c>
      <c r="AC1449" s="174">
        <f>IF(ISNUMBER([ExpenditureDetails4]),[ExpenditureDetails4]*HLOOKUP([ExpenditureDetails1],'Currency Conversion'!$A$6:$BE$45,19,FALSE),"No Data")</f>
        <v>5737.0154155220562</v>
      </c>
      <c r="AD1449" s="174">
        <f>Table1[[#This Row],[Calculations1]]/exchange_rate_2010</f>
        <v>125.46557730487345</v>
      </c>
      <c r="AE14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1449" s="174">
        <f>Table1[[#This Row],[Calculations3]]/exchange_rate_2010</f>
        <v>125.46557730487345</v>
      </c>
      <c r="AG1449" s="110"/>
      <c r="AH1449" s="53"/>
      <c r="BD1449" s="36"/>
      <c r="BE1449" s="36"/>
      <c r="BF1449" s="36"/>
      <c r="BG1449" s="36"/>
      <c r="BH1449" s="36"/>
      <c r="BI1449" s="36"/>
      <c r="BJ1449" s="36"/>
      <c r="BK1449" s="48"/>
      <c r="BL1449" s="36"/>
      <c r="BM1449" s="36"/>
      <c r="BN1449" s="36"/>
      <c r="BO1449" s="36"/>
      <c r="BP1449" s="36"/>
      <c r="BQ1449" s="36"/>
      <c r="BR1449" s="36"/>
    </row>
    <row r="1450" spans="2:70" ht="15" customHeight="1">
      <c r="B1450" s="48">
        <v>1663</v>
      </c>
      <c r="C1450" s="48" t="s">
        <v>1703</v>
      </c>
      <c r="D1450" s="108">
        <v>1930</v>
      </c>
      <c r="E1450" s="109" t="s">
        <v>2508</v>
      </c>
      <c r="F1450" s="109" t="s">
        <v>1819</v>
      </c>
      <c r="G1450" s="109" t="s">
        <v>266</v>
      </c>
      <c r="H1450" s="108" t="s">
        <v>2583</v>
      </c>
      <c r="I1450" s="108" t="s">
        <v>2855</v>
      </c>
      <c r="J1450" s="108" t="s">
        <v>2852</v>
      </c>
      <c r="K1450" s="108" t="s">
        <v>2859</v>
      </c>
      <c r="L1450" s="108">
        <v>11</v>
      </c>
      <c r="M1450" s="110" t="s">
        <v>2617</v>
      </c>
      <c r="N1450" s="109" t="s">
        <v>1729</v>
      </c>
      <c r="O1450" s="109" t="s">
        <v>519</v>
      </c>
      <c r="P1450" s="109" t="s">
        <v>108</v>
      </c>
      <c r="Q1450" s="111">
        <v>1</v>
      </c>
      <c r="R1450" s="111"/>
      <c r="S1450" s="111"/>
      <c r="T1450" s="109" t="s">
        <v>7</v>
      </c>
      <c r="U1450" s="108">
        <v>1</v>
      </c>
      <c r="V1450" s="109">
        <v>1980</v>
      </c>
      <c r="W1450" s="108">
        <f>IF(Table1[[#This Row],[ExpenditureDetails1]]=2010,1,(2010-Table1[[#This Row],[ExpenditureDetails1]]))</f>
        <v>30</v>
      </c>
      <c r="X1450" s="109">
        <v>0.2</v>
      </c>
      <c r="Y1450" s="174">
        <f>Table1[[#This Row],[ExpenditureDetails3]]*100000</f>
        <v>20000</v>
      </c>
      <c r="Z1450" s="174">
        <f>Table1[[#This Row],[ExpenditureDetails4]]/Table1[[#This Row],[Component detail 4]]</f>
        <v>20000</v>
      </c>
      <c r="AA1450" s="109">
        <v>1</v>
      </c>
      <c r="AB1450" s="109">
        <v>10</v>
      </c>
      <c r="AC1450" s="174">
        <f>IF(ISNUMBER([ExpenditureDetails4]),[ExpenditureDetails4]*HLOOKUP([ExpenditureDetails1],'Currency Conversion'!$A$6:$BE$45,19,FALSE),"No Data")</f>
        <v>178802.33961899229</v>
      </c>
      <c r="AD1450" s="174">
        <f>Table1[[#This Row],[Calculations1]]/exchange_rate_2010</f>
        <v>3910.3152316904675</v>
      </c>
      <c r="AE14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17880.23396189923</v>
      </c>
      <c r="AF1450" s="174">
        <f>Table1[[#This Row],[Calculations3]]/exchange_rate_2010</f>
        <v>391.03152316904681</v>
      </c>
      <c r="AG1450" s="110"/>
      <c r="AH1450" s="53"/>
      <c r="BD1450" s="36"/>
      <c r="BE1450" s="36"/>
      <c r="BF1450" s="36"/>
      <c r="BG1450" s="36"/>
      <c r="BH1450" s="36"/>
      <c r="BI1450" s="36"/>
      <c r="BJ1450" s="36"/>
      <c r="BK1450" s="48"/>
      <c r="BL1450" s="36"/>
      <c r="BM1450" s="36"/>
      <c r="BN1450" s="36"/>
      <c r="BO1450" s="36"/>
      <c r="BP1450" s="36"/>
      <c r="BQ1450" s="36"/>
      <c r="BR1450" s="36"/>
    </row>
    <row r="1451" spans="2:70" ht="15" customHeight="1">
      <c r="B1451" s="48">
        <v>1664</v>
      </c>
      <c r="C1451" s="48" t="s">
        <v>1703</v>
      </c>
      <c r="D1451" s="108">
        <v>1930</v>
      </c>
      <c r="E1451" s="109" t="s">
        <v>2508</v>
      </c>
      <c r="F1451" s="109" t="s">
        <v>1819</v>
      </c>
      <c r="G1451" s="109" t="s">
        <v>266</v>
      </c>
      <c r="H1451" s="108" t="s">
        <v>2583</v>
      </c>
      <c r="I1451" s="108" t="s">
        <v>2855</v>
      </c>
      <c r="J1451" s="108" t="s">
        <v>2852</v>
      </c>
      <c r="K1451" s="108" t="s">
        <v>2859</v>
      </c>
      <c r="L1451" s="108">
        <v>11</v>
      </c>
      <c r="M1451" s="110" t="s">
        <v>2617</v>
      </c>
      <c r="N1451" s="109" t="s">
        <v>1729</v>
      </c>
      <c r="O1451" s="109" t="s">
        <v>519</v>
      </c>
      <c r="P1451" s="109" t="s">
        <v>110</v>
      </c>
      <c r="Q1451" s="111">
        <v>1</v>
      </c>
      <c r="R1451" s="111"/>
      <c r="S1451" s="111"/>
      <c r="T1451" s="109" t="s">
        <v>7</v>
      </c>
      <c r="U1451" s="108">
        <v>1</v>
      </c>
      <c r="V1451" s="109">
        <v>1985</v>
      </c>
      <c r="W1451" s="108">
        <f>IF(Table1[[#This Row],[ExpenditureDetails1]]=2010,1,(2010-Table1[[#This Row],[ExpenditureDetails1]]))</f>
        <v>25</v>
      </c>
      <c r="X1451" s="109">
        <v>0.25</v>
      </c>
      <c r="Y1451" s="174">
        <f>Table1[[#This Row],[ExpenditureDetails3]]*100000</f>
        <v>25000</v>
      </c>
      <c r="Z1451" s="174">
        <f>Table1[[#This Row],[ExpenditureDetails4]]/Table1[[#This Row],[Component detail 4]]</f>
        <v>25000</v>
      </c>
      <c r="AA1451" s="109">
        <v>1</v>
      </c>
      <c r="AB1451" s="109">
        <v>10</v>
      </c>
      <c r="AC1451" s="174">
        <f>IF(ISNUMBER([ExpenditureDetails4]),[ExpenditureDetails4]*HLOOKUP([ExpenditureDetails1],'Currency Conversion'!$A$6:$BE$45,19,FALSE),"No Data")</f>
        <v>142843.62925455291</v>
      </c>
      <c r="AD1451" s="174">
        <f>Table1[[#This Row],[Calculations1]]/exchange_rate_2010</f>
        <v>3123.9167251069571</v>
      </c>
      <c r="AE14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14284.362925455291</v>
      </c>
      <c r="AF1451" s="174">
        <f>Table1[[#This Row],[Calculations3]]/exchange_rate_2010</f>
        <v>312.39167251069568</v>
      </c>
      <c r="AG1451" s="110"/>
      <c r="AH1451" s="53"/>
      <c r="BD1451" s="36"/>
      <c r="BE1451" s="36"/>
      <c r="BF1451" s="36"/>
      <c r="BG1451" s="36"/>
      <c r="BH1451" s="36"/>
      <c r="BI1451" s="36"/>
      <c r="BJ1451" s="36"/>
      <c r="BK1451" s="48"/>
      <c r="BL1451" s="36"/>
      <c r="BM1451" s="36"/>
      <c r="BN1451" s="36"/>
      <c r="BO1451" s="36"/>
      <c r="BP1451" s="36"/>
      <c r="BQ1451" s="36"/>
      <c r="BR1451" s="36"/>
    </row>
    <row r="1452" spans="2:70" ht="15" customHeight="1">
      <c r="B1452" s="48">
        <v>1665</v>
      </c>
      <c r="C1452" s="48" t="s">
        <v>1703</v>
      </c>
      <c r="D1452" s="108">
        <v>1930</v>
      </c>
      <c r="E1452" s="109" t="s">
        <v>2508</v>
      </c>
      <c r="F1452" s="109" t="s">
        <v>1819</v>
      </c>
      <c r="G1452" s="109" t="s">
        <v>266</v>
      </c>
      <c r="H1452" s="108" t="s">
        <v>2583</v>
      </c>
      <c r="I1452" s="108" t="s">
        <v>2855</v>
      </c>
      <c r="J1452" s="108" t="s">
        <v>2852</v>
      </c>
      <c r="K1452" s="108" t="s">
        <v>2859</v>
      </c>
      <c r="L1452" s="108">
        <v>11</v>
      </c>
      <c r="M1452" s="110" t="s">
        <v>2617</v>
      </c>
      <c r="N1452" s="109" t="s">
        <v>1729</v>
      </c>
      <c r="O1452" s="109" t="s">
        <v>519</v>
      </c>
      <c r="P1452" s="109" t="s">
        <v>112</v>
      </c>
      <c r="Q1452" s="111">
        <v>1</v>
      </c>
      <c r="R1452" s="111"/>
      <c r="S1452" s="111"/>
      <c r="T1452" s="109" t="s">
        <v>7</v>
      </c>
      <c r="U1452" s="108">
        <v>1</v>
      </c>
      <c r="V1452" s="109">
        <v>1992</v>
      </c>
      <c r="W1452" s="108">
        <f>IF(Table1[[#This Row],[ExpenditureDetails1]]=2010,1,(2010-Table1[[#This Row],[ExpenditureDetails1]]))</f>
        <v>18</v>
      </c>
      <c r="X1452" s="109">
        <v>0.3</v>
      </c>
      <c r="Y1452" s="174">
        <f>Table1[[#This Row],[ExpenditureDetails3]]*100000</f>
        <v>30000</v>
      </c>
      <c r="Z1452" s="174">
        <f>Table1[[#This Row],[ExpenditureDetails4]]/Table1[[#This Row],[Component detail 4]]</f>
        <v>30000</v>
      </c>
      <c r="AA1452" s="109">
        <v>1</v>
      </c>
      <c r="AB1452" s="109">
        <v>10</v>
      </c>
      <c r="AC1452" s="174">
        <f>IF(ISNUMBER([ExpenditureDetails4]),[ExpenditureDetails4]*HLOOKUP([ExpenditureDetails1],'Currency Conversion'!$A$6:$BE$45,19,FALSE),"No Data")</f>
        <v>92665.539845374718</v>
      </c>
      <c r="AD1452" s="174">
        <f>Table1[[#This Row],[Calculations1]]/exchange_rate_2010</f>
        <v>2026.5477100709029</v>
      </c>
      <c r="AE14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9266.5539845374715</v>
      </c>
      <c r="AF1452" s="174">
        <f>Table1[[#This Row],[Calculations3]]/exchange_rate_2010</f>
        <v>202.65477100709029</v>
      </c>
      <c r="AG1452" s="110"/>
      <c r="AH1452" s="53"/>
      <c r="BD1452" s="36"/>
      <c r="BE1452" s="36"/>
      <c r="BF1452" s="36"/>
      <c r="BG1452" s="36"/>
      <c r="BH1452" s="36"/>
      <c r="BI1452" s="36"/>
      <c r="BJ1452" s="36"/>
      <c r="BK1452" s="48"/>
      <c r="BL1452" s="36"/>
      <c r="BM1452" s="36"/>
      <c r="BN1452" s="36"/>
      <c r="BO1452" s="36"/>
      <c r="BP1452" s="36"/>
      <c r="BQ1452" s="36"/>
      <c r="BR1452" s="36"/>
    </row>
    <row r="1453" spans="2:70" ht="15" customHeight="1">
      <c r="B1453" s="48">
        <v>1666</v>
      </c>
      <c r="C1453" s="48" t="s">
        <v>1703</v>
      </c>
      <c r="D1453" s="108">
        <v>1930</v>
      </c>
      <c r="E1453" s="109" t="s">
        <v>2508</v>
      </c>
      <c r="F1453" s="109" t="s">
        <v>1819</v>
      </c>
      <c r="G1453" s="109" t="s">
        <v>266</v>
      </c>
      <c r="H1453" s="108" t="s">
        <v>2583</v>
      </c>
      <c r="I1453" s="108" t="s">
        <v>2855</v>
      </c>
      <c r="J1453" s="108" t="s">
        <v>2852</v>
      </c>
      <c r="K1453" s="108" t="s">
        <v>2859</v>
      </c>
      <c r="L1453" s="108">
        <v>11</v>
      </c>
      <c r="M1453" s="110" t="s">
        <v>2617</v>
      </c>
      <c r="N1453" s="109" t="s">
        <v>1729</v>
      </c>
      <c r="O1453" s="109" t="s">
        <v>519</v>
      </c>
      <c r="P1453" s="109" t="s">
        <v>113</v>
      </c>
      <c r="Q1453" s="111">
        <v>1</v>
      </c>
      <c r="R1453" s="111"/>
      <c r="S1453" s="111"/>
      <c r="T1453" s="109" t="s">
        <v>7</v>
      </c>
      <c r="U1453" s="108">
        <v>1</v>
      </c>
      <c r="V1453" s="109">
        <v>2000</v>
      </c>
      <c r="W1453" s="108">
        <f>IF(Table1[[#This Row],[ExpenditureDetails1]]=2010,1,(2010-Table1[[#This Row],[ExpenditureDetails1]]))</f>
        <v>10</v>
      </c>
      <c r="X1453" s="109">
        <v>0.35</v>
      </c>
      <c r="Y1453" s="174">
        <f>Table1[[#This Row],[ExpenditureDetails3]]*100000</f>
        <v>35000</v>
      </c>
      <c r="Z1453" s="174">
        <f>Table1[[#This Row],[ExpenditureDetails4]]/Table1[[#This Row],[Component detail 4]]</f>
        <v>35000</v>
      </c>
      <c r="AA1453" s="109">
        <v>1</v>
      </c>
      <c r="AB1453" s="109">
        <v>10</v>
      </c>
      <c r="AC1453" s="174">
        <f>IF(ISNUMBER([ExpenditureDetails4]),[ExpenditureDetails4]*HLOOKUP([ExpenditureDetails1],'Currency Conversion'!$A$6:$BE$45,19,FALSE),"No Data")</f>
        <v>58675.221655859423</v>
      </c>
      <c r="AD1453" s="174">
        <f>Table1[[#This Row],[Calculations1]]/exchange_rate_2010</f>
        <v>1283.1969282540117</v>
      </c>
      <c r="AE14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5867.5221655859423</v>
      </c>
      <c r="AF1453" s="174">
        <f>Table1[[#This Row],[Calculations3]]/exchange_rate_2010</f>
        <v>128.31969282540118</v>
      </c>
      <c r="AG1453" s="110"/>
      <c r="AH1453" s="53"/>
      <c r="BD1453" s="36"/>
      <c r="BE1453" s="36"/>
      <c r="BF1453" s="36"/>
      <c r="BG1453" s="36"/>
      <c r="BH1453" s="36"/>
      <c r="BI1453" s="36"/>
      <c r="BJ1453" s="36"/>
      <c r="BK1453" s="48"/>
      <c r="BL1453" s="36"/>
      <c r="BM1453" s="36"/>
      <c r="BN1453" s="36"/>
      <c r="BO1453" s="36"/>
      <c r="BP1453" s="36"/>
      <c r="BQ1453" s="36"/>
      <c r="BR1453" s="36"/>
    </row>
    <row r="1454" spans="2:70" ht="15" customHeight="1">
      <c r="B1454" s="48">
        <v>1667</v>
      </c>
      <c r="C1454" s="48" t="s">
        <v>1703</v>
      </c>
      <c r="D1454" s="108">
        <v>1930</v>
      </c>
      <c r="E1454" s="109" t="s">
        <v>2508</v>
      </c>
      <c r="F1454" s="109" t="s">
        <v>1819</v>
      </c>
      <c r="G1454" s="109" t="s">
        <v>266</v>
      </c>
      <c r="H1454" s="108" t="s">
        <v>2583</v>
      </c>
      <c r="I1454" s="108" t="s">
        <v>2855</v>
      </c>
      <c r="J1454" s="108" t="s">
        <v>2852</v>
      </c>
      <c r="K1454" s="108" t="s">
        <v>2859</v>
      </c>
      <c r="L1454" s="108">
        <v>11</v>
      </c>
      <c r="M1454" s="110" t="s">
        <v>2617</v>
      </c>
      <c r="N1454" s="111" t="s">
        <v>1729</v>
      </c>
      <c r="O1454" s="111" t="s">
        <v>210</v>
      </c>
      <c r="P1454" s="111" t="s">
        <v>57</v>
      </c>
      <c r="Q1454" s="111">
        <v>1</v>
      </c>
      <c r="R1454" s="111"/>
      <c r="S1454" s="111"/>
      <c r="T1454" s="109" t="s">
        <v>7</v>
      </c>
      <c r="U1454" s="108">
        <v>1</v>
      </c>
      <c r="V1454" s="109">
        <v>2008</v>
      </c>
      <c r="W1454" s="108">
        <f>IF(Table1[[#This Row],[ExpenditureDetails1]]=2010,1,(2010-Table1[[#This Row],[ExpenditureDetails1]]))</f>
        <v>2</v>
      </c>
      <c r="X1454" s="109">
        <v>0.4</v>
      </c>
      <c r="Y1454" s="174">
        <f>Table1[[#This Row],[ExpenditureDetails3]]*100000</f>
        <v>40000</v>
      </c>
      <c r="Z1454" s="174">
        <f>Table1[[#This Row],[ExpenditureDetails4]]/Table1[[#This Row],[Component detail 4]]</f>
        <v>40000</v>
      </c>
      <c r="AA1454" s="109">
        <v>1</v>
      </c>
      <c r="AB1454" s="109">
        <v>10</v>
      </c>
      <c r="AC1454" s="174">
        <f>IF(ISNUMBER([ExpenditureDetails4]),[ExpenditureDetails4]*HLOOKUP([ExpenditureDetails1],'Currency Conversion'!$A$6:$BE$45,19,FALSE),"No Data")</f>
        <v>45896.123324176449</v>
      </c>
      <c r="AD1454" s="174">
        <f>Table1[[#This Row],[Calculations1]]/exchange_rate_2010</f>
        <v>1003.7246184389876</v>
      </c>
      <c r="AE14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4589.6123324176451</v>
      </c>
      <c r="AF1454" s="174">
        <f>Table1[[#This Row],[Calculations3]]/exchange_rate_2010</f>
        <v>100.37246184389876</v>
      </c>
      <c r="AG1454" s="110"/>
      <c r="AH1454" s="53"/>
      <c r="BD1454" s="36"/>
      <c r="BE1454" s="36"/>
      <c r="BF1454" s="36"/>
      <c r="BG1454" s="36"/>
      <c r="BH1454" s="36"/>
      <c r="BI1454" s="36"/>
      <c r="BJ1454" s="36"/>
      <c r="BK1454" s="48"/>
      <c r="BL1454" s="36"/>
      <c r="BM1454" s="36"/>
      <c r="BN1454" s="36"/>
      <c r="BO1454" s="36"/>
      <c r="BP1454" s="36"/>
      <c r="BQ1454" s="36"/>
      <c r="BR1454" s="36"/>
    </row>
    <row r="1455" spans="2:70" ht="15" customHeight="1">
      <c r="B1455" s="48">
        <v>1668</v>
      </c>
      <c r="C1455" s="48" t="s">
        <v>1703</v>
      </c>
      <c r="D1455" s="108">
        <v>1930</v>
      </c>
      <c r="E1455" s="109" t="s">
        <v>2508</v>
      </c>
      <c r="F1455" s="109" t="s">
        <v>1819</v>
      </c>
      <c r="G1455" s="109" t="s">
        <v>266</v>
      </c>
      <c r="H1455" s="108" t="s">
        <v>2583</v>
      </c>
      <c r="I1455" s="108" t="s">
        <v>2855</v>
      </c>
      <c r="J1455" s="108" t="s">
        <v>2852</v>
      </c>
      <c r="K1455" s="108" t="s">
        <v>2859</v>
      </c>
      <c r="L1455" s="108">
        <v>11</v>
      </c>
      <c r="M1455" s="110" t="s">
        <v>2617</v>
      </c>
      <c r="N1455" s="111" t="s">
        <v>1729</v>
      </c>
      <c r="O1455" s="111" t="s">
        <v>210</v>
      </c>
      <c r="P1455" s="111" t="s">
        <v>37</v>
      </c>
      <c r="Q1455" s="111">
        <v>1</v>
      </c>
      <c r="R1455" s="111"/>
      <c r="S1455" s="111"/>
      <c r="T1455" s="109" t="s">
        <v>7</v>
      </c>
      <c r="U1455" s="108">
        <v>1</v>
      </c>
      <c r="V1455" s="109">
        <v>2008</v>
      </c>
      <c r="W1455" s="108">
        <f>IF(Table1[[#This Row],[ExpenditureDetails1]]=2010,1,(2010-Table1[[#This Row],[ExpenditureDetails1]]))</f>
        <v>2</v>
      </c>
      <c r="X1455" s="109">
        <v>0.4</v>
      </c>
      <c r="Y1455" s="174">
        <f>Table1[[#This Row],[ExpenditureDetails3]]*100000</f>
        <v>40000</v>
      </c>
      <c r="Z1455" s="174">
        <f>Table1[[#This Row],[ExpenditureDetails4]]/Table1[[#This Row],[Component detail 4]]</f>
        <v>40000</v>
      </c>
      <c r="AA1455" s="109">
        <v>1</v>
      </c>
      <c r="AB1455" s="109">
        <v>10</v>
      </c>
      <c r="AC1455" s="174">
        <f>IF(ISNUMBER([ExpenditureDetails4]),[ExpenditureDetails4]*HLOOKUP([ExpenditureDetails1],'Currency Conversion'!$A$6:$BE$45,19,FALSE),"No Data")</f>
        <v>45896.123324176449</v>
      </c>
      <c r="AD1455" s="174">
        <f>Table1[[#This Row],[Calculations1]]/exchange_rate_2010</f>
        <v>1003.7246184389876</v>
      </c>
      <c r="AE14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4589.6123324176451</v>
      </c>
      <c r="AF1455" s="174">
        <f>Table1[[#This Row],[Calculations3]]/exchange_rate_2010</f>
        <v>100.37246184389876</v>
      </c>
      <c r="AG1455" s="110"/>
      <c r="AH1455" s="53"/>
      <c r="BD1455" s="36"/>
      <c r="BE1455" s="36"/>
      <c r="BF1455" s="36"/>
      <c r="BG1455" s="36"/>
      <c r="BH1455" s="36"/>
      <c r="BI1455" s="36"/>
      <c r="BJ1455" s="36"/>
      <c r="BK1455" s="48"/>
      <c r="BL1455" s="36"/>
      <c r="BM1455" s="36"/>
      <c r="BN1455" s="36"/>
      <c r="BO1455" s="36"/>
      <c r="BP1455" s="36"/>
      <c r="BQ1455" s="36"/>
      <c r="BR1455" s="36"/>
    </row>
    <row r="1456" spans="2:70" ht="15" customHeight="1">
      <c r="B1456" s="48">
        <v>1669</v>
      </c>
      <c r="C1456" s="48" t="s">
        <v>1703</v>
      </c>
      <c r="D1456" s="108">
        <v>1930</v>
      </c>
      <c r="E1456" s="109" t="s">
        <v>2508</v>
      </c>
      <c r="F1456" s="109" t="s">
        <v>1819</v>
      </c>
      <c r="G1456" s="109" t="s">
        <v>266</v>
      </c>
      <c r="H1456" s="108" t="s">
        <v>2583</v>
      </c>
      <c r="I1456" s="108" t="s">
        <v>2855</v>
      </c>
      <c r="J1456" s="108" t="s">
        <v>2852</v>
      </c>
      <c r="K1456" s="108" t="s">
        <v>2859</v>
      </c>
      <c r="L1456" s="108">
        <v>11</v>
      </c>
      <c r="M1456" s="110" t="s">
        <v>2617</v>
      </c>
      <c r="N1456" s="111" t="s">
        <v>1729</v>
      </c>
      <c r="O1456" s="111" t="s">
        <v>210</v>
      </c>
      <c r="P1456" s="111" t="s">
        <v>58</v>
      </c>
      <c r="Q1456" s="111">
        <v>1</v>
      </c>
      <c r="R1456" s="111"/>
      <c r="S1456" s="111"/>
      <c r="T1456" s="109" t="s">
        <v>7</v>
      </c>
      <c r="U1456" s="108">
        <v>1</v>
      </c>
      <c r="V1456" s="109">
        <v>2008</v>
      </c>
      <c r="W1456" s="108">
        <f>IF(Table1[[#This Row],[ExpenditureDetails1]]=2010,1,(2010-Table1[[#This Row],[ExpenditureDetails1]]))</f>
        <v>2</v>
      </c>
      <c r="X1456" s="109">
        <v>0.4</v>
      </c>
      <c r="Y1456" s="174">
        <f>Table1[[#This Row],[ExpenditureDetails3]]*100000</f>
        <v>40000</v>
      </c>
      <c r="Z1456" s="174">
        <f>Table1[[#This Row],[ExpenditureDetails4]]/Table1[[#This Row],[Component detail 4]]</f>
        <v>40000</v>
      </c>
      <c r="AA1456" s="109">
        <v>1</v>
      </c>
      <c r="AB1456" s="109">
        <v>10</v>
      </c>
      <c r="AC1456" s="174">
        <f>IF(ISNUMBER([ExpenditureDetails4]),[ExpenditureDetails4]*HLOOKUP([ExpenditureDetails1],'Currency Conversion'!$A$6:$BE$45,19,FALSE),"No Data")</f>
        <v>45896.123324176449</v>
      </c>
      <c r="AD1456" s="174">
        <f>Table1[[#This Row],[Calculations1]]/exchange_rate_2010</f>
        <v>1003.7246184389876</v>
      </c>
      <c r="AE14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4589.6123324176451</v>
      </c>
      <c r="AF1456" s="174">
        <f>Table1[[#This Row],[Calculations3]]/exchange_rate_2010</f>
        <v>100.37246184389876</v>
      </c>
      <c r="AG1456" s="110"/>
      <c r="AH1456" s="53"/>
      <c r="BD1456" s="36"/>
      <c r="BE1456" s="36"/>
      <c r="BF1456" s="36"/>
      <c r="BG1456" s="36"/>
      <c r="BH1456" s="36"/>
      <c r="BI1456" s="36"/>
      <c r="BJ1456" s="36"/>
      <c r="BK1456" s="48"/>
      <c r="BL1456" s="36"/>
      <c r="BM1456" s="36"/>
      <c r="BN1456" s="36"/>
      <c r="BO1456" s="36"/>
      <c r="BP1456" s="36"/>
      <c r="BQ1456" s="36"/>
      <c r="BR1456" s="36"/>
    </row>
    <row r="1457" spans="2:70" ht="15" customHeight="1">
      <c r="B1457" s="48">
        <v>1670</v>
      </c>
      <c r="C1457" s="48" t="s">
        <v>1703</v>
      </c>
      <c r="D1457" s="108">
        <v>1930</v>
      </c>
      <c r="E1457" s="109" t="s">
        <v>2508</v>
      </c>
      <c r="F1457" s="109" t="s">
        <v>1819</v>
      </c>
      <c r="G1457" s="109" t="s">
        <v>266</v>
      </c>
      <c r="H1457" s="108" t="s">
        <v>2583</v>
      </c>
      <c r="I1457" s="108" t="s">
        <v>2855</v>
      </c>
      <c r="J1457" s="108" t="s">
        <v>2852</v>
      </c>
      <c r="K1457" s="108" t="s">
        <v>2859</v>
      </c>
      <c r="L1457" s="108">
        <v>11</v>
      </c>
      <c r="M1457" s="110" t="s">
        <v>2617</v>
      </c>
      <c r="N1457" s="111" t="s">
        <v>1729</v>
      </c>
      <c r="O1457" s="111" t="s">
        <v>210</v>
      </c>
      <c r="P1457" s="111" t="s">
        <v>59</v>
      </c>
      <c r="Q1457" s="111">
        <v>1</v>
      </c>
      <c r="R1457" s="111"/>
      <c r="S1457" s="111"/>
      <c r="T1457" s="109" t="s">
        <v>7</v>
      </c>
      <c r="U1457" s="108">
        <v>1</v>
      </c>
      <c r="V1457" s="109">
        <v>2001</v>
      </c>
      <c r="W1457" s="108">
        <f>IF(Table1[[#This Row],[ExpenditureDetails1]]=2010,1,(2010-Table1[[#This Row],[ExpenditureDetails1]]))</f>
        <v>9</v>
      </c>
      <c r="X1457" s="109">
        <v>0.4</v>
      </c>
      <c r="Y1457" s="174">
        <f>Table1[[#This Row],[ExpenditureDetails3]]*100000</f>
        <v>40000</v>
      </c>
      <c r="Z1457" s="174">
        <f>Table1[[#This Row],[ExpenditureDetails4]]/Table1[[#This Row],[Component detail 4]]</f>
        <v>40000</v>
      </c>
      <c r="AA1457" s="109">
        <v>1</v>
      </c>
      <c r="AB1457" s="109">
        <v>10</v>
      </c>
      <c r="AC1457" s="174">
        <f>IF(ISNUMBER([ExpenditureDetails4]),[ExpenditureDetails4]*HLOOKUP([ExpenditureDetails1],'Currency Conversion'!$A$6:$BE$45,19,FALSE),"No Data")</f>
        <v>64773.447255205625</v>
      </c>
      <c r="AD1457" s="174">
        <f>Table1[[#This Row],[Calculations1]]/exchange_rate_2010</f>
        <v>1416.5619865537035</v>
      </c>
      <c r="AE14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6477.3447255205629</v>
      </c>
      <c r="AF1457" s="174">
        <f>Table1[[#This Row],[Calculations3]]/exchange_rate_2010</f>
        <v>141.65619865537036</v>
      </c>
      <c r="AG1457" s="110"/>
      <c r="AH1457" s="53"/>
      <c r="BD1457" s="36"/>
      <c r="BE1457" s="36"/>
      <c r="BF1457" s="36"/>
      <c r="BG1457" s="36"/>
      <c r="BH1457" s="36"/>
      <c r="BI1457" s="36"/>
      <c r="BJ1457" s="36"/>
      <c r="BK1457" s="48"/>
      <c r="BL1457" s="36"/>
      <c r="BM1457" s="36"/>
      <c r="BN1457" s="36"/>
      <c r="BO1457" s="36"/>
      <c r="BP1457" s="36"/>
      <c r="BQ1457" s="36"/>
      <c r="BR1457" s="36"/>
    </row>
    <row r="1458" spans="2:70" ht="15" customHeight="1">
      <c r="B1458" s="48">
        <v>1671</v>
      </c>
      <c r="C1458" s="48" t="s">
        <v>1703</v>
      </c>
      <c r="D1458" s="108">
        <v>1930</v>
      </c>
      <c r="E1458" s="109" t="s">
        <v>2508</v>
      </c>
      <c r="F1458" s="109" t="s">
        <v>1819</v>
      </c>
      <c r="G1458" s="109" t="s">
        <v>266</v>
      </c>
      <c r="H1458" s="108" t="s">
        <v>2583</v>
      </c>
      <c r="I1458" s="108" t="s">
        <v>2855</v>
      </c>
      <c r="J1458" s="108" t="s">
        <v>2852</v>
      </c>
      <c r="K1458" s="108" t="s">
        <v>2859</v>
      </c>
      <c r="L1458" s="108">
        <v>11</v>
      </c>
      <c r="M1458" s="110" t="s">
        <v>2617</v>
      </c>
      <c r="N1458" s="111" t="s">
        <v>1729</v>
      </c>
      <c r="O1458" s="111" t="s">
        <v>210</v>
      </c>
      <c r="P1458" s="111" t="s">
        <v>38</v>
      </c>
      <c r="Q1458" s="111">
        <v>1</v>
      </c>
      <c r="R1458" s="111"/>
      <c r="S1458" s="111"/>
      <c r="T1458" s="109" t="s">
        <v>7</v>
      </c>
      <c r="U1458" s="108">
        <v>1</v>
      </c>
      <c r="V1458" s="109">
        <v>2009</v>
      </c>
      <c r="W1458" s="108">
        <f>IF(Table1[[#This Row],[ExpenditureDetails1]]=2010,1,(2010-Table1[[#This Row],[ExpenditureDetails1]]))</f>
        <v>1</v>
      </c>
      <c r="X1458" s="109">
        <v>0.4</v>
      </c>
      <c r="Y1458" s="174">
        <f>Table1[[#This Row],[ExpenditureDetails3]]*100000</f>
        <v>40000</v>
      </c>
      <c r="Z1458" s="174">
        <f>Table1[[#This Row],[ExpenditureDetails4]]/Table1[[#This Row],[Component detail 4]]</f>
        <v>40000</v>
      </c>
      <c r="AA1458" s="109">
        <v>1</v>
      </c>
      <c r="AB1458" s="109">
        <v>10</v>
      </c>
      <c r="AC1458" s="174">
        <f>IF(ISNUMBER([ExpenditureDetails4]),[ExpenditureDetails4]*HLOOKUP([ExpenditureDetails1],'Currency Conversion'!$A$6:$BE$45,19,FALSE),"No Data")</f>
        <v>43016.649996145097</v>
      </c>
      <c r="AD1458" s="174">
        <f>Table1[[#This Row],[Calculations1]]/exchange_rate_2010</f>
        <v>940.75201730949186</v>
      </c>
      <c r="AE14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1458" s="174">
        <f>Table1[[#This Row],[Calculations3]]/exchange_rate_2010</f>
        <v>94.075201730949175</v>
      </c>
      <c r="AG1458" s="110"/>
      <c r="AH1458" s="53"/>
      <c r="BD1458" s="36"/>
      <c r="BE1458" s="36"/>
      <c r="BF1458" s="36"/>
      <c r="BG1458" s="36"/>
      <c r="BH1458" s="36"/>
      <c r="BI1458" s="36"/>
      <c r="BJ1458" s="36"/>
      <c r="BK1458" s="48"/>
      <c r="BL1458" s="36"/>
      <c r="BM1458" s="36"/>
      <c r="BN1458" s="36"/>
      <c r="BO1458" s="36"/>
      <c r="BP1458" s="36"/>
      <c r="BQ1458" s="36"/>
      <c r="BR1458" s="36"/>
    </row>
    <row r="1459" spans="2:70" ht="15" customHeight="1">
      <c r="B1459" s="48">
        <v>1672</v>
      </c>
      <c r="C1459" s="48" t="s">
        <v>1703</v>
      </c>
      <c r="D1459" s="108">
        <v>1930</v>
      </c>
      <c r="E1459" s="109" t="s">
        <v>2508</v>
      </c>
      <c r="F1459" s="109" t="s">
        <v>1819</v>
      </c>
      <c r="G1459" s="109" t="s">
        <v>266</v>
      </c>
      <c r="H1459" s="108" t="s">
        <v>2583</v>
      </c>
      <c r="I1459" s="108" t="s">
        <v>2855</v>
      </c>
      <c r="J1459" s="108" t="s">
        <v>2852</v>
      </c>
      <c r="K1459" s="108" t="s">
        <v>2859</v>
      </c>
      <c r="L1459" s="108">
        <v>11</v>
      </c>
      <c r="M1459" s="110" t="s">
        <v>2617</v>
      </c>
      <c r="N1459" s="111" t="s">
        <v>1729</v>
      </c>
      <c r="O1459" s="111" t="s">
        <v>210</v>
      </c>
      <c r="P1459" s="111" t="s">
        <v>335</v>
      </c>
      <c r="Q1459" s="111">
        <v>1</v>
      </c>
      <c r="R1459" s="111"/>
      <c r="S1459" s="111"/>
      <c r="T1459" s="109" t="s">
        <v>7</v>
      </c>
      <c r="U1459" s="108">
        <v>1</v>
      </c>
      <c r="V1459" s="109">
        <v>2009</v>
      </c>
      <c r="W1459" s="108">
        <f>IF(Table1[[#This Row],[ExpenditureDetails1]]=2010,1,(2010-Table1[[#This Row],[ExpenditureDetails1]]))</f>
        <v>1</v>
      </c>
      <c r="X1459" s="109">
        <v>0.3</v>
      </c>
      <c r="Y1459" s="174">
        <f>Table1[[#This Row],[ExpenditureDetails3]]*100000</f>
        <v>30000</v>
      </c>
      <c r="Z1459" s="174">
        <f>Table1[[#This Row],[ExpenditureDetails4]]/Table1[[#This Row],[Component detail 4]]</f>
        <v>30000</v>
      </c>
      <c r="AA1459" s="109">
        <v>1</v>
      </c>
      <c r="AB1459" s="109">
        <v>10</v>
      </c>
      <c r="AC1459" s="174">
        <f>IF(ISNUMBER([ExpenditureDetails4]),[ExpenditureDetails4]*HLOOKUP([ExpenditureDetails1],'Currency Conversion'!$A$6:$BE$45,19,FALSE),"No Data")</f>
        <v>32262.487497108825</v>
      </c>
      <c r="AD1459" s="174">
        <f>Table1[[#This Row],[Calculations1]]/exchange_rate_2010</f>
        <v>705.56401298211892</v>
      </c>
      <c r="AE14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1459" s="174">
        <f>Table1[[#This Row],[Calculations3]]/exchange_rate_2010</f>
        <v>70.556401298211881</v>
      </c>
      <c r="AG1459" s="110"/>
      <c r="AH1459" s="53"/>
      <c r="BD1459" s="36"/>
      <c r="BE1459" s="36"/>
      <c r="BF1459" s="36"/>
      <c r="BG1459" s="36"/>
      <c r="BH1459" s="36"/>
      <c r="BI1459" s="36"/>
      <c r="BJ1459" s="36"/>
      <c r="BK1459" s="48"/>
      <c r="BL1459" s="36"/>
      <c r="BM1459" s="36"/>
      <c r="BN1459" s="36"/>
      <c r="BO1459" s="36"/>
      <c r="BP1459" s="36"/>
      <c r="BQ1459" s="36"/>
      <c r="BR1459" s="36"/>
    </row>
    <row r="1460" spans="2:70" ht="15" customHeight="1">
      <c r="B1460" s="48">
        <v>1673</v>
      </c>
      <c r="C1460" s="48" t="s">
        <v>1703</v>
      </c>
      <c r="D1460" s="108">
        <v>1930</v>
      </c>
      <c r="E1460" s="109" t="s">
        <v>2508</v>
      </c>
      <c r="F1460" s="109" t="s">
        <v>1819</v>
      </c>
      <c r="G1460" s="109" t="s">
        <v>266</v>
      </c>
      <c r="H1460" s="108" t="s">
        <v>2583</v>
      </c>
      <c r="I1460" s="108" t="s">
        <v>2855</v>
      </c>
      <c r="J1460" s="108" t="s">
        <v>2852</v>
      </c>
      <c r="K1460" s="108" t="s">
        <v>2859</v>
      </c>
      <c r="L1460" s="108">
        <v>11</v>
      </c>
      <c r="M1460" s="110" t="s">
        <v>2617</v>
      </c>
      <c r="N1460" s="109" t="s">
        <v>1712</v>
      </c>
      <c r="O1460" s="111"/>
      <c r="P1460" s="111" t="s">
        <v>336</v>
      </c>
      <c r="Q1460" s="111">
        <v>1</v>
      </c>
      <c r="R1460" s="111">
        <v>7.5</v>
      </c>
      <c r="S1460" s="111"/>
      <c r="T1460" s="109" t="s">
        <v>7</v>
      </c>
      <c r="U1460" s="108">
        <v>1</v>
      </c>
      <c r="V1460" s="109">
        <v>2008</v>
      </c>
      <c r="W1460" s="108">
        <f>IF(Table1[[#This Row],[ExpenditureDetails1]]=2010,1,(2010-Table1[[#This Row],[ExpenditureDetails1]]))</f>
        <v>2</v>
      </c>
      <c r="X1460" s="109">
        <v>0.35</v>
      </c>
      <c r="Y1460" s="174">
        <f>Table1[[#This Row],[ExpenditureDetails3]]*100000</f>
        <v>35000</v>
      </c>
      <c r="Z1460" s="174">
        <f>Table1[[#This Row],[ExpenditureDetails4]]/Table1[[#This Row],[Component detail 4]]</f>
        <v>35000</v>
      </c>
      <c r="AA1460" s="109">
        <v>1</v>
      </c>
      <c r="AB1460" s="109">
        <v>10</v>
      </c>
      <c r="AC1460" s="174">
        <f>IF(ISNUMBER([ExpenditureDetails4]),[ExpenditureDetails4]*HLOOKUP([ExpenditureDetails1],'Currency Conversion'!$A$6:$BE$45,19,FALSE),"No Data")</f>
        <v>40159.107908654398</v>
      </c>
      <c r="AD1460" s="174">
        <f>Table1[[#This Row],[Calculations1]]/exchange_rate_2010</f>
        <v>878.25904113411423</v>
      </c>
      <c r="AE14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1460" s="174">
        <f>Table1[[#This Row],[Calculations3]]/exchange_rate_2010</f>
        <v>87.825904113411426</v>
      </c>
      <c r="AG1460" s="110"/>
      <c r="AH1460" s="53"/>
      <c r="BD1460" s="36"/>
      <c r="BE1460" s="36"/>
      <c r="BF1460" s="36"/>
      <c r="BG1460" s="36"/>
      <c r="BH1460" s="36"/>
      <c r="BI1460" s="36"/>
      <c r="BJ1460" s="36"/>
      <c r="BK1460" s="48"/>
      <c r="BL1460" s="36"/>
      <c r="BM1460" s="36"/>
      <c r="BN1460" s="36"/>
      <c r="BO1460" s="36"/>
      <c r="BP1460" s="36"/>
      <c r="BQ1460" s="36"/>
      <c r="BR1460" s="36"/>
    </row>
    <row r="1461" spans="2:70" ht="15" customHeight="1">
      <c r="B1461" s="48">
        <v>1674</v>
      </c>
      <c r="C1461" s="48" t="s">
        <v>1703</v>
      </c>
      <c r="D1461" s="108">
        <v>1930</v>
      </c>
      <c r="E1461" s="109" t="s">
        <v>2508</v>
      </c>
      <c r="F1461" s="109" t="s">
        <v>1819</v>
      </c>
      <c r="G1461" s="109" t="s">
        <v>266</v>
      </c>
      <c r="H1461" s="108" t="s">
        <v>2583</v>
      </c>
      <c r="I1461" s="108" t="s">
        <v>2855</v>
      </c>
      <c r="J1461" s="108" t="s">
        <v>2852</v>
      </c>
      <c r="K1461" s="108" t="s">
        <v>2859</v>
      </c>
      <c r="L1461" s="108">
        <v>11</v>
      </c>
      <c r="M1461" s="110" t="s">
        <v>2617</v>
      </c>
      <c r="N1461" s="109" t="s">
        <v>1712</v>
      </c>
      <c r="O1461" s="111"/>
      <c r="P1461" s="111" t="s">
        <v>337</v>
      </c>
      <c r="Q1461" s="111">
        <v>1</v>
      </c>
      <c r="R1461" s="111">
        <v>7.5</v>
      </c>
      <c r="S1461" s="111"/>
      <c r="T1461" s="109" t="s">
        <v>7</v>
      </c>
      <c r="U1461" s="108">
        <v>1</v>
      </c>
      <c r="V1461" s="109">
        <v>2008</v>
      </c>
      <c r="W1461" s="108">
        <f>IF(Table1[[#This Row],[ExpenditureDetails1]]=2010,1,(2010-Table1[[#This Row],[ExpenditureDetails1]]))</f>
        <v>2</v>
      </c>
      <c r="X1461" s="109">
        <v>0.35</v>
      </c>
      <c r="Y1461" s="174">
        <f>Table1[[#This Row],[ExpenditureDetails3]]*100000</f>
        <v>35000</v>
      </c>
      <c r="Z1461" s="174">
        <f>Table1[[#This Row],[ExpenditureDetails4]]/Table1[[#This Row],[Component detail 4]]</f>
        <v>35000</v>
      </c>
      <c r="AA1461" s="109">
        <v>1</v>
      </c>
      <c r="AB1461" s="109">
        <v>10</v>
      </c>
      <c r="AC1461" s="174">
        <f>IF(ISNUMBER([ExpenditureDetails4]),[ExpenditureDetails4]*HLOOKUP([ExpenditureDetails1],'Currency Conversion'!$A$6:$BE$45,19,FALSE),"No Data")</f>
        <v>40159.107908654398</v>
      </c>
      <c r="AD1461" s="174">
        <f>Table1[[#This Row],[Calculations1]]/exchange_rate_2010</f>
        <v>878.25904113411423</v>
      </c>
      <c r="AE14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1461" s="174">
        <f>Table1[[#This Row],[Calculations3]]/exchange_rate_2010</f>
        <v>87.825904113411426</v>
      </c>
      <c r="AG1461" s="110"/>
      <c r="AH1461" s="53"/>
      <c r="BD1461" s="36"/>
      <c r="BE1461" s="36"/>
      <c r="BF1461" s="36"/>
      <c r="BG1461" s="36"/>
      <c r="BH1461" s="36"/>
      <c r="BI1461" s="36"/>
      <c r="BJ1461" s="36"/>
      <c r="BK1461" s="48"/>
      <c r="BL1461" s="36"/>
      <c r="BM1461" s="36"/>
      <c r="BN1461" s="36"/>
      <c r="BO1461" s="36"/>
      <c r="BP1461" s="36"/>
      <c r="BQ1461" s="36"/>
      <c r="BR1461" s="36"/>
    </row>
    <row r="1462" spans="2:70" ht="15" customHeight="1">
      <c r="B1462" s="48">
        <v>1675</v>
      </c>
      <c r="C1462" s="48" t="s">
        <v>1703</v>
      </c>
      <c r="D1462" s="108">
        <v>1930</v>
      </c>
      <c r="E1462" s="109" t="s">
        <v>2508</v>
      </c>
      <c r="F1462" s="109" t="s">
        <v>1819</v>
      </c>
      <c r="G1462" s="109" t="s">
        <v>266</v>
      </c>
      <c r="H1462" s="108" t="s">
        <v>2583</v>
      </c>
      <c r="I1462" s="108" t="s">
        <v>2855</v>
      </c>
      <c r="J1462" s="108" t="s">
        <v>2852</v>
      </c>
      <c r="K1462" s="108" t="s">
        <v>2859</v>
      </c>
      <c r="L1462" s="108">
        <v>11</v>
      </c>
      <c r="M1462" s="110" t="s">
        <v>2617</v>
      </c>
      <c r="N1462" s="109" t="s">
        <v>1712</v>
      </c>
      <c r="O1462" s="111"/>
      <c r="P1462" s="111" t="s">
        <v>338</v>
      </c>
      <c r="Q1462" s="111">
        <v>1</v>
      </c>
      <c r="R1462" s="111">
        <v>5</v>
      </c>
      <c r="S1462" s="111"/>
      <c r="T1462" s="109" t="s">
        <v>7</v>
      </c>
      <c r="U1462" s="108">
        <v>1</v>
      </c>
      <c r="V1462" s="109">
        <v>2008</v>
      </c>
      <c r="W1462" s="108">
        <f>IF(Table1[[#This Row],[ExpenditureDetails1]]=2010,1,(2010-Table1[[#This Row],[ExpenditureDetails1]]))</f>
        <v>2</v>
      </c>
      <c r="X1462" s="109">
        <v>0.35</v>
      </c>
      <c r="Y1462" s="174">
        <f>Table1[[#This Row],[ExpenditureDetails3]]*100000</f>
        <v>35000</v>
      </c>
      <c r="Z1462" s="174">
        <f>Table1[[#This Row],[ExpenditureDetails4]]/Table1[[#This Row],[Component detail 4]]</f>
        <v>35000</v>
      </c>
      <c r="AA1462" s="109">
        <v>1</v>
      </c>
      <c r="AB1462" s="109">
        <v>10</v>
      </c>
      <c r="AC1462" s="174">
        <f>IF(ISNUMBER([ExpenditureDetails4]),[ExpenditureDetails4]*HLOOKUP([ExpenditureDetails1],'Currency Conversion'!$A$6:$BE$45,19,FALSE),"No Data")</f>
        <v>40159.107908654398</v>
      </c>
      <c r="AD1462" s="174">
        <f>Table1[[#This Row],[Calculations1]]/exchange_rate_2010</f>
        <v>878.25904113411423</v>
      </c>
      <c r="AE14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1462" s="174">
        <f>Table1[[#This Row],[Calculations3]]/exchange_rate_2010</f>
        <v>87.825904113411426</v>
      </c>
      <c r="AG1462" s="110"/>
      <c r="AH1462" s="53"/>
      <c r="BD1462" s="36"/>
      <c r="BE1462" s="36"/>
      <c r="BF1462" s="36"/>
      <c r="BG1462" s="36"/>
      <c r="BH1462" s="36"/>
      <c r="BI1462" s="36"/>
      <c r="BJ1462" s="36"/>
      <c r="BK1462" s="48"/>
      <c r="BL1462" s="36"/>
      <c r="BM1462" s="36"/>
      <c r="BN1462" s="36"/>
      <c r="BO1462" s="36"/>
      <c r="BP1462" s="36"/>
      <c r="BQ1462" s="36"/>
      <c r="BR1462" s="36"/>
    </row>
    <row r="1463" spans="2:70" ht="15" customHeight="1">
      <c r="B1463" s="48">
        <v>1676</v>
      </c>
      <c r="C1463" s="48" t="s">
        <v>1703</v>
      </c>
      <c r="D1463" s="108">
        <v>1930</v>
      </c>
      <c r="E1463" s="109" t="s">
        <v>2508</v>
      </c>
      <c r="F1463" s="109" t="s">
        <v>1819</v>
      </c>
      <c r="G1463" s="109" t="s">
        <v>266</v>
      </c>
      <c r="H1463" s="108" t="s">
        <v>2583</v>
      </c>
      <c r="I1463" s="108" t="s">
        <v>2855</v>
      </c>
      <c r="J1463" s="108" t="s">
        <v>2852</v>
      </c>
      <c r="K1463" s="108" t="s">
        <v>2859</v>
      </c>
      <c r="L1463" s="108">
        <v>11</v>
      </c>
      <c r="M1463" s="110" t="s">
        <v>2617</v>
      </c>
      <c r="N1463" s="109" t="s">
        <v>1712</v>
      </c>
      <c r="O1463" s="111"/>
      <c r="P1463" s="111" t="s">
        <v>339</v>
      </c>
      <c r="Q1463" s="111">
        <v>1</v>
      </c>
      <c r="R1463" s="111">
        <v>5</v>
      </c>
      <c r="S1463" s="111"/>
      <c r="T1463" s="109" t="s">
        <v>7</v>
      </c>
      <c r="U1463" s="108">
        <v>1</v>
      </c>
      <c r="V1463" s="109">
        <v>2008</v>
      </c>
      <c r="W1463" s="108">
        <f>IF(Table1[[#This Row],[ExpenditureDetails1]]=2010,1,(2010-Table1[[#This Row],[ExpenditureDetails1]]))</f>
        <v>2</v>
      </c>
      <c r="X1463" s="109">
        <v>0.35</v>
      </c>
      <c r="Y1463" s="174">
        <f>Table1[[#This Row],[ExpenditureDetails3]]*100000</f>
        <v>35000</v>
      </c>
      <c r="Z1463" s="174">
        <f>Table1[[#This Row],[ExpenditureDetails4]]/Table1[[#This Row],[Component detail 4]]</f>
        <v>35000</v>
      </c>
      <c r="AA1463" s="109">
        <v>1</v>
      </c>
      <c r="AB1463" s="109">
        <v>10</v>
      </c>
      <c r="AC1463" s="174">
        <f>IF(ISNUMBER([ExpenditureDetails4]),[ExpenditureDetails4]*HLOOKUP([ExpenditureDetails1],'Currency Conversion'!$A$6:$BE$45,19,FALSE),"No Data")</f>
        <v>40159.107908654398</v>
      </c>
      <c r="AD1463" s="174">
        <f>Table1[[#This Row],[Calculations1]]/exchange_rate_2010</f>
        <v>878.25904113411423</v>
      </c>
      <c r="AE14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1463" s="174">
        <f>Table1[[#This Row],[Calculations3]]/exchange_rate_2010</f>
        <v>87.825904113411426</v>
      </c>
      <c r="AG1463" s="110"/>
      <c r="AH1463" s="53"/>
      <c r="BD1463" s="36"/>
      <c r="BE1463" s="36"/>
      <c r="BF1463" s="36"/>
      <c r="BG1463" s="36"/>
      <c r="BH1463" s="36"/>
      <c r="BI1463" s="36"/>
      <c r="BJ1463" s="36"/>
      <c r="BK1463" s="48"/>
      <c r="BL1463" s="36"/>
      <c r="BM1463" s="36"/>
      <c r="BN1463" s="36"/>
      <c r="BO1463" s="36"/>
      <c r="BP1463" s="36"/>
      <c r="BQ1463" s="36"/>
      <c r="BR1463" s="36"/>
    </row>
    <row r="1464" spans="2:70" ht="15" customHeight="1">
      <c r="B1464" s="48">
        <v>1677</v>
      </c>
      <c r="C1464" s="48" t="s">
        <v>1703</v>
      </c>
      <c r="D1464" s="108">
        <v>1930</v>
      </c>
      <c r="E1464" s="109" t="s">
        <v>2508</v>
      </c>
      <c r="F1464" s="109" t="s">
        <v>1819</v>
      </c>
      <c r="G1464" s="109" t="s">
        <v>266</v>
      </c>
      <c r="H1464" s="108" t="s">
        <v>2583</v>
      </c>
      <c r="I1464" s="108" t="s">
        <v>2855</v>
      </c>
      <c r="J1464" s="108" t="s">
        <v>2852</v>
      </c>
      <c r="K1464" s="108" t="s">
        <v>2859</v>
      </c>
      <c r="L1464" s="108">
        <v>11</v>
      </c>
      <c r="M1464" s="110" t="s">
        <v>2617</v>
      </c>
      <c r="N1464" s="109" t="s">
        <v>1712</v>
      </c>
      <c r="O1464" s="111"/>
      <c r="P1464" s="111" t="s">
        <v>340</v>
      </c>
      <c r="Q1464" s="111">
        <v>1</v>
      </c>
      <c r="R1464" s="111">
        <v>7.5</v>
      </c>
      <c r="S1464" s="111"/>
      <c r="T1464" s="109" t="s">
        <v>7</v>
      </c>
      <c r="U1464" s="108">
        <v>1</v>
      </c>
      <c r="V1464" s="109">
        <v>2008</v>
      </c>
      <c r="W1464" s="108">
        <f>IF(Table1[[#This Row],[ExpenditureDetails1]]=2010,1,(2010-Table1[[#This Row],[ExpenditureDetails1]]))</f>
        <v>2</v>
      </c>
      <c r="X1464" s="109">
        <v>0.35</v>
      </c>
      <c r="Y1464" s="174">
        <f>Table1[[#This Row],[ExpenditureDetails3]]*100000</f>
        <v>35000</v>
      </c>
      <c r="Z1464" s="174">
        <f>Table1[[#This Row],[ExpenditureDetails4]]/Table1[[#This Row],[Component detail 4]]</f>
        <v>35000</v>
      </c>
      <c r="AA1464" s="109">
        <v>1</v>
      </c>
      <c r="AB1464" s="109">
        <v>10</v>
      </c>
      <c r="AC1464" s="174">
        <f>IF(ISNUMBER([ExpenditureDetails4]),[ExpenditureDetails4]*HLOOKUP([ExpenditureDetails1],'Currency Conversion'!$A$6:$BE$45,19,FALSE),"No Data")</f>
        <v>40159.107908654398</v>
      </c>
      <c r="AD1464" s="174">
        <f>Table1[[#This Row],[Calculations1]]/exchange_rate_2010</f>
        <v>878.25904113411423</v>
      </c>
      <c r="AE14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1464" s="174">
        <f>Table1[[#This Row],[Calculations3]]/exchange_rate_2010</f>
        <v>87.825904113411426</v>
      </c>
      <c r="AG1464" s="110"/>
      <c r="AH1464" s="53"/>
      <c r="BD1464" s="36"/>
      <c r="BE1464" s="36"/>
      <c r="BF1464" s="36"/>
      <c r="BG1464" s="36"/>
      <c r="BH1464" s="36"/>
      <c r="BI1464" s="36"/>
      <c r="BJ1464" s="36"/>
      <c r="BK1464" s="48"/>
      <c r="BL1464" s="36"/>
      <c r="BM1464" s="36"/>
      <c r="BN1464" s="36"/>
      <c r="BO1464" s="36"/>
      <c r="BP1464" s="36"/>
      <c r="BQ1464" s="36"/>
      <c r="BR1464" s="36"/>
    </row>
    <row r="1465" spans="2:70" ht="15" customHeight="1">
      <c r="B1465" s="48">
        <v>1678</v>
      </c>
      <c r="C1465" s="48" t="s">
        <v>1703</v>
      </c>
      <c r="D1465" s="108">
        <v>1930</v>
      </c>
      <c r="E1465" s="109" t="s">
        <v>2508</v>
      </c>
      <c r="F1465" s="109" t="s">
        <v>1819</v>
      </c>
      <c r="G1465" s="109" t="s">
        <v>266</v>
      </c>
      <c r="H1465" s="108" t="s">
        <v>2583</v>
      </c>
      <c r="I1465" s="108" t="s">
        <v>2855</v>
      </c>
      <c r="J1465" s="108" t="s">
        <v>2852</v>
      </c>
      <c r="K1465" s="108" t="s">
        <v>2859</v>
      </c>
      <c r="L1465" s="108">
        <v>11</v>
      </c>
      <c r="M1465" s="110" t="s">
        <v>2617</v>
      </c>
      <c r="N1465" s="109" t="s">
        <v>1712</v>
      </c>
      <c r="O1465" s="111"/>
      <c r="P1465" s="111" t="s">
        <v>98</v>
      </c>
      <c r="Q1465" s="111">
        <v>1</v>
      </c>
      <c r="R1465" s="111"/>
      <c r="S1465" s="111"/>
      <c r="T1465" s="109" t="s">
        <v>7</v>
      </c>
      <c r="U1465" s="108">
        <v>1</v>
      </c>
      <c r="V1465" s="109">
        <v>2008</v>
      </c>
      <c r="W1465" s="108">
        <f>IF(Table1[[#This Row],[ExpenditureDetails1]]=2010,1,(2010-Table1[[#This Row],[ExpenditureDetails1]]))</f>
        <v>2</v>
      </c>
      <c r="X1465" s="109">
        <v>0.35</v>
      </c>
      <c r="Y1465" s="174">
        <f>Table1[[#This Row],[ExpenditureDetails3]]*100000</f>
        <v>35000</v>
      </c>
      <c r="Z1465" s="174">
        <f>Table1[[#This Row],[ExpenditureDetails4]]/Table1[[#This Row],[Component detail 4]]</f>
        <v>35000</v>
      </c>
      <c r="AA1465" s="109">
        <v>1</v>
      </c>
      <c r="AB1465" s="109">
        <v>10</v>
      </c>
      <c r="AC1465" s="174">
        <f>IF(ISNUMBER([ExpenditureDetails4]),[ExpenditureDetails4]*HLOOKUP([ExpenditureDetails1],'Currency Conversion'!$A$6:$BE$45,19,FALSE),"No Data")</f>
        <v>40159.107908654398</v>
      </c>
      <c r="AD1465" s="174">
        <f>Table1[[#This Row],[Calculations1]]/exchange_rate_2010</f>
        <v>878.25904113411423</v>
      </c>
      <c r="AE14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1465" s="174">
        <f>Table1[[#This Row],[Calculations3]]/exchange_rate_2010</f>
        <v>87.825904113411426</v>
      </c>
      <c r="AG1465" s="110"/>
      <c r="AH1465" s="53"/>
      <c r="BD1465" s="36"/>
      <c r="BE1465" s="36"/>
      <c r="BF1465" s="36"/>
      <c r="BG1465" s="36"/>
      <c r="BH1465" s="36"/>
      <c r="BI1465" s="36"/>
      <c r="BJ1465" s="36"/>
      <c r="BK1465" s="48"/>
      <c r="BL1465" s="36"/>
      <c r="BM1465" s="36"/>
      <c r="BN1465" s="36"/>
      <c r="BO1465" s="36"/>
      <c r="BP1465" s="36"/>
      <c r="BQ1465" s="36"/>
      <c r="BR1465" s="36"/>
    </row>
    <row r="1466" spans="2:70" ht="15" customHeight="1">
      <c r="B1466" s="48">
        <v>1679</v>
      </c>
      <c r="C1466" s="48" t="s">
        <v>1703</v>
      </c>
      <c r="D1466" s="108">
        <v>1930</v>
      </c>
      <c r="E1466" s="109" t="s">
        <v>2508</v>
      </c>
      <c r="F1466" s="109" t="s">
        <v>1819</v>
      </c>
      <c r="G1466" s="109" t="s">
        <v>266</v>
      </c>
      <c r="H1466" s="108" t="s">
        <v>2583</v>
      </c>
      <c r="I1466" s="108" t="s">
        <v>2855</v>
      </c>
      <c r="J1466" s="108" t="s">
        <v>2852</v>
      </c>
      <c r="K1466" s="108" t="s">
        <v>2859</v>
      </c>
      <c r="L1466" s="108">
        <v>11</v>
      </c>
      <c r="M1466" s="110" t="s">
        <v>2617</v>
      </c>
      <c r="N1466" s="111" t="s">
        <v>1728</v>
      </c>
      <c r="O1466" s="111" t="s">
        <v>496</v>
      </c>
      <c r="P1466" s="111" t="s">
        <v>341</v>
      </c>
      <c r="Q1466" s="111">
        <v>7</v>
      </c>
      <c r="R1466" s="111">
        <v>17</v>
      </c>
      <c r="S1466" s="111"/>
      <c r="T1466" s="109" t="s">
        <v>7</v>
      </c>
      <c r="U1466" s="108">
        <v>1</v>
      </c>
      <c r="V1466" s="109">
        <v>1984</v>
      </c>
      <c r="W1466" s="108">
        <f>IF(Table1[[#This Row],[ExpenditureDetails1]]=2010,1,(2010-Table1[[#This Row],[ExpenditureDetails1]]))</f>
        <v>26</v>
      </c>
      <c r="X1466" s="109">
        <v>0.7</v>
      </c>
      <c r="Y1466" s="174">
        <f>Table1[[#This Row],[ExpenditureDetails3]]*100000</f>
        <v>70000</v>
      </c>
      <c r="Z1466" s="174">
        <f>Table1[[#This Row],[ExpenditureDetails4]]/Table1[[#This Row],[Component detail 4]]</f>
        <v>10000</v>
      </c>
      <c r="AA1466" s="109">
        <v>1</v>
      </c>
      <c r="AB1466" s="109">
        <v>30</v>
      </c>
      <c r="AC1466" s="174">
        <f>IF(ISNUMBER([ExpenditureDetails4]),[ExpenditureDetails4]*HLOOKUP([ExpenditureDetails1],'Currency Conversion'!$A$6:$BE$45,19,FALSE),"No Data")</f>
        <v>431608.69072818296</v>
      </c>
      <c r="AD1466" s="174">
        <f>Table1[[#This Row],[Calculations1]]/exchange_rate_2010</f>
        <v>9439.0601436242323</v>
      </c>
      <c r="AE14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14386.956357606099</v>
      </c>
      <c r="AF1466" s="174">
        <f>Table1[[#This Row],[Calculations3]]/exchange_rate_2010</f>
        <v>314.63533812080777</v>
      </c>
      <c r="AG1466" s="110"/>
      <c r="AH1466" s="53"/>
      <c r="BD1466" s="36"/>
      <c r="BE1466" s="36"/>
      <c r="BF1466" s="36"/>
      <c r="BG1466" s="36"/>
      <c r="BH1466" s="36"/>
      <c r="BI1466" s="36"/>
      <c r="BJ1466" s="36"/>
      <c r="BK1466" s="48"/>
      <c r="BL1466" s="36"/>
      <c r="BM1466" s="36"/>
      <c r="BN1466" s="36"/>
      <c r="BO1466" s="36"/>
      <c r="BP1466" s="36"/>
      <c r="BQ1466" s="36"/>
      <c r="BR1466" s="36"/>
    </row>
    <row r="1467" spans="2:70" ht="15" customHeight="1">
      <c r="B1467" s="48">
        <v>1680</v>
      </c>
      <c r="C1467" s="48" t="s">
        <v>1703</v>
      </c>
      <c r="D1467" s="108">
        <v>1930</v>
      </c>
      <c r="E1467" s="109" t="s">
        <v>2508</v>
      </c>
      <c r="F1467" s="109" t="s">
        <v>1819</v>
      </c>
      <c r="G1467" s="109" t="s">
        <v>266</v>
      </c>
      <c r="H1467" s="108" t="s">
        <v>2583</v>
      </c>
      <c r="I1467" s="108" t="s">
        <v>2855</v>
      </c>
      <c r="J1467" s="108" t="s">
        <v>2852</v>
      </c>
      <c r="K1467" s="108" t="s">
        <v>2859</v>
      </c>
      <c r="L1467" s="108">
        <v>11</v>
      </c>
      <c r="M1467" s="110" t="s">
        <v>2617</v>
      </c>
      <c r="N1467" s="111" t="s">
        <v>364</v>
      </c>
      <c r="O1467" s="111" t="s">
        <v>2465</v>
      </c>
      <c r="P1467" s="111" t="s">
        <v>342</v>
      </c>
      <c r="Q1467" s="111">
        <v>1</v>
      </c>
      <c r="R1467" s="111">
        <v>7500</v>
      </c>
      <c r="S1467" s="111"/>
      <c r="T1467" s="109" t="s">
        <v>7</v>
      </c>
      <c r="U1467" s="108">
        <v>1</v>
      </c>
      <c r="V1467" s="109">
        <v>2008</v>
      </c>
      <c r="W1467" s="108">
        <f>IF(Table1[[#This Row],[ExpenditureDetails1]]=2010,1,(2010-Table1[[#This Row],[ExpenditureDetails1]]))</f>
        <v>2</v>
      </c>
      <c r="X1467" s="109">
        <v>10.3</v>
      </c>
      <c r="Y1467" s="174">
        <f>Table1[[#This Row],[ExpenditureDetails3]]*100000</f>
        <v>1030000.0000000001</v>
      </c>
      <c r="Z1467" s="174">
        <f>Table1[[#This Row],[ExpenditureDetails4]]/Table1[[#This Row],[Component detail 4]]</f>
        <v>1030000.0000000001</v>
      </c>
      <c r="AA1467" s="109">
        <v>1</v>
      </c>
      <c r="AB1467" s="109">
        <v>20</v>
      </c>
      <c r="AC1467" s="174">
        <f>IF(ISNUMBER([ExpenditureDetails4]),[ExpenditureDetails4]*HLOOKUP([ExpenditureDetails1],'Currency Conversion'!$A$6:$BE$45,19,FALSE),"No Data")</f>
        <v>1181825.1755975438</v>
      </c>
      <c r="AD1467" s="174">
        <f>Table1[[#This Row],[Calculations1]]/exchange_rate_2010</f>
        <v>25845.908924803934</v>
      </c>
      <c r="AE14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59091.258779877193</v>
      </c>
      <c r="AF1467" s="174">
        <f>Table1[[#This Row],[Calculations3]]/exchange_rate_2010</f>
        <v>1292.2954462401967</v>
      </c>
      <c r="AG1467" s="110"/>
      <c r="AH1467" s="53"/>
      <c r="BD1467" s="36"/>
      <c r="BE1467" s="36"/>
      <c r="BF1467" s="36"/>
      <c r="BG1467" s="36"/>
      <c r="BH1467" s="36"/>
      <c r="BI1467" s="36"/>
      <c r="BJ1467" s="36"/>
      <c r="BK1467" s="48"/>
      <c r="BL1467" s="36"/>
      <c r="BM1467" s="36"/>
      <c r="BN1467" s="36"/>
      <c r="BO1467" s="36"/>
      <c r="BP1467" s="36"/>
      <c r="BQ1467" s="36"/>
      <c r="BR1467" s="36"/>
    </row>
    <row r="1468" spans="2:70" ht="15" customHeight="1">
      <c r="B1468" s="48">
        <v>1681</v>
      </c>
      <c r="C1468" s="48" t="s">
        <v>1703</v>
      </c>
      <c r="D1468" s="108">
        <v>1930</v>
      </c>
      <c r="E1468" s="109" t="s">
        <v>2508</v>
      </c>
      <c r="F1468" s="109" t="s">
        <v>1819</v>
      </c>
      <c r="G1468" s="109" t="s">
        <v>266</v>
      </c>
      <c r="H1468" s="108" t="s">
        <v>2583</v>
      </c>
      <c r="I1468" s="108" t="s">
        <v>2855</v>
      </c>
      <c r="J1468" s="108" t="s">
        <v>2852</v>
      </c>
      <c r="K1468" s="108" t="s">
        <v>2859</v>
      </c>
      <c r="L1468" s="108">
        <v>11</v>
      </c>
      <c r="M1468" s="110" t="s">
        <v>2617</v>
      </c>
      <c r="N1468" s="111" t="s">
        <v>20</v>
      </c>
      <c r="O1468" s="111" t="s">
        <v>2486</v>
      </c>
      <c r="P1468" s="111" t="s">
        <v>343</v>
      </c>
      <c r="Q1468" s="111">
        <v>1</v>
      </c>
      <c r="R1468" s="111">
        <v>3000</v>
      </c>
      <c r="S1468" s="111"/>
      <c r="T1468" s="109" t="s">
        <v>7</v>
      </c>
      <c r="U1468" s="108">
        <v>1</v>
      </c>
      <c r="V1468" s="109">
        <v>2008</v>
      </c>
      <c r="W1468" s="108">
        <f>IF(Table1[[#This Row],[ExpenditureDetails1]]=2010,1,(2010-Table1[[#This Row],[ExpenditureDetails1]]))</f>
        <v>2</v>
      </c>
      <c r="X1468" s="109">
        <v>4</v>
      </c>
      <c r="Y1468" s="174">
        <f>Table1[[#This Row],[ExpenditureDetails3]]*100000</f>
        <v>400000</v>
      </c>
      <c r="Z1468" s="174">
        <f>Table1[[#This Row],[ExpenditureDetails4]]/Table1[[#This Row],[Component detail 4]]</f>
        <v>400000</v>
      </c>
      <c r="AA1468" s="109">
        <v>1</v>
      </c>
      <c r="AB1468" s="109">
        <v>10</v>
      </c>
      <c r="AC1468" s="174">
        <f>IF(ISNUMBER([ExpenditureDetails4]),[ExpenditureDetails4]*HLOOKUP([ExpenditureDetails1],'Currency Conversion'!$A$6:$BE$45,19,FALSE),"No Data")</f>
        <v>458961.23324176454</v>
      </c>
      <c r="AD1468" s="174">
        <f>Table1[[#This Row],[Calculations1]]/exchange_rate_2010</f>
        <v>10037.246184389876</v>
      </c>
      <c r="AE14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45896.123324176457</v>
      </c>
      <c r="AF1468" s="174">
        <f>Table1[[#This Row],[Calculations3]]/exchange_rate_2010</f>
        <v>1003.7246184389877</v>
      </c>
      <c r="AG1468" s="110"/>
      <c r="AH1468" s="53"/>
      <c r="BD1468" s="36"/>
      <c r="BE1468" s="36"/>
      <c r="BF1468" s="36"/>
      <c r="BG1468" s="36"/>
      <c r="BH1468" s="36"/>
      <c r="BI1468" s="36"/>
      <c r="BJ1468" s="36"/>
      <c r="BK1468" s="48"/>
      <c r="BL1468" s="36"/>
      <c r="BM1468" s="36"/>
      <c r="BN1468" s="36"/>
      <c r="BO1468" s="36"/>
      <c r="BP1468" s="36"/>
      <c r="BQ1468" s="36"/>
      <c r="BR1468" s="36"/>
    </row>
    <row r="1469" spans="2:70" ht="15" customHeight="1">
      <c r="B1469" s="48">
        <v>1682</v>
      </c>
      <c r="C1469" s="48" t="s">
        <v>1703</v>
      </c>
      <c r="D1469" s="108">
        <v>1930</v>
      </c>
      <c r="E1469" s="109" t="s">
        <v>2508</v>
      </c>
      <c r="F1469" s="109" t="s">
        <v>1819</v>
      </c>
      <c r="G1469" s="109" t="s">
        <v>266</v>
      </c>
      <c r="H1469" s="108" t="s">
        <v>2583</v>
      </c>
      <c r="I1469" s="108" t="s">
        <v>2855</v>
      </c>
      <c r="J1469" s="108" t="s">
        <v>2852</v>
      </c>
      <c r="K1469" s="108" t="s">
        <v>2859</v>
      </c>
      <c r="L1469" s="108">
        <v>11</v>
      </c>
      <c r="M1469" s="110" t="s">
        <v>2617</v>
      </c>
      <c r="N1469" s="111" t="s">
        <v>364</v>
      </c>
      <c r="O1469" s="111" t="s">
        <v>2467</v>
      </c>
      <c r="P1469" s="111" t="s">
        <v>332</v>
      </c>
      <c r="Q1469" s="111">
        <v>1</v>
      </c>
      <c r="R1469" s="111"/>
      <c r="S1469" s="111"/>
      <c r="T1469" s="109" t="s">
        <v>7</v>
      </c>
      <c r="U1469" s="108">
        <v>1</v>
      </c>
      <c r="V1469" s="109">
        <v>2008</v>
      </c>
      <c r="W1469" s="108">
        <f>IF(Table1[[#This Row],[ExpenditureDetails1]]=2010,1,(2010-Table1[[#This Row],[ExpenditureDetails1]]))</f>
        <v>2</v>
      </c>
      <c r="X1469" s="109">
        <v>0.25</v>
      </c>
      <c r="Y1469" s="174">
        <f>Table1[[#This Row],[ExpenditureDetails3]]*100000</f>
        <v>25000</v>
      </c>
      <c r="Z1469" s="174">
        <f>Table1[[#This Row],[ExpenditureDetails4]]/Table1[[#This Row],[Component detail 4]]</f>
        <v>25000</v>
      </c>
      <c r="AA1469" s="109">
        <v>1</v>
      </c>
      <c r="AB1469" s="109">
        <v>10</v>
      </c>
      <c r="AC1469" s="174">
        <f>IF(ISNUMBER([ExpenditureDetails4]),[ExpenditureDetails4]*HLOOKUP([ExpenditureDetails1],'Currency Conversion'!$A$6:$BE$45,19,FALSE),"No Data")</f>
        <v>28685.077077610284</v>
      </c>
      <c r="AD1469" s="174">
        <f>Table1[[#This Row],[Calculations1]]/exchange_rate_2010</f>
        <v>627.32788652436727</v>
      </c>
      <c r="AE14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2868.5077077610285</v>
      </c>
      <c r="AF1469" s="174">
        <f>Table1[[#This Row],[Calculations3]]/exchange_rate_2010</f>
        <v>62.732788652436732</v>
      </c>
      <c r="AG1469" s="110"/>
      <c r="AH1469" s="53"/>
      <c r="BD1469" s="36"/>
      <c r="BE1469" s="36"/>
      <c r="BF1469" s="36"/>
      <c r="BG1469" s="36"/>
      <c r="BH1469" s="36"/>
      <c r="BI1469" s="36"/>
      <c r="BJ1469" s="36"/>
      <c r="BK1469" s="48"/>
      <c r="BL1469" s="36"/>
      <c r="BM1469" s="36"/>
      <c r="BN1469" s="36"/>
      <c r="BO1469" s="36"/>
      <c r="BP1469" s="36"/>
      <c r="BQ1469" s="36"/>
      <c r="BR1469" s="36"/>
    </row>
    <row r="1470" spans="2:70" ht="15" customHeight="1">
      <c r="B1470" s="48">
        <v>1683</v>
      </c>
      <c r="C1470" s="48" t="s">
        <v>1703</v>
      </c>
      <c r="D1470" s="108">
        <v>1930</v>
      </c>
      <c r="E1470" s="109" t="s">
        <v>2508</v>
      </c>
      <c r="F1470" s="109" t="s">
        <v>1819</v>
      </c>
      <c r="G1470" s="109" t="s">
        <v>266</v>
      </c>
      <c r="H1470" s="108" t="s">
        <v>2583</v>
      </c>
      <c r="I1470" s="108" t="s">
        <v>2855</v>
      </c>
      <c r="J1470" s="108" t="s">
        <v>2852</v>
      </c>
      <c r="K1470" s="108" t="s">
        <v>2859</v>
      </c>
      <c r="L1470" s="108">
        <v>11</v>
      </c>
      <c r="M1470" s="110" t="s">
        <v>2617</v>
      </c>
      <c r="N1470" s="111" t="s">
        <v>20</v>
      </c>
      <c r="O1470" s="111" t="s">
        <v>2486</v>
      </c>
      <c r="P1470" s="111" t="s">
        <v>287</v>
      </c>
      <c r="Q1470" s="111">
        <v>1</v>
      </c>
      <c r="R1470" s="111"/>
      <c r="S1470" s="111" t="s">
        <v>2394</v>
      </c>
      <c r="T1470" s="109" t="s">
        <v>7</v>
      </c>
      <c r="U1470" s="108">
        <v>1</v>
      </c>
      <c r="V1470" s="109">
        <v>2010</v>
      </c>
      <c r="W1470" s="108">
        <f>IF(Table1[[#This Row],[ExpenditureDetails1]]=2010,1,(2010-Table1[[#This Row],[ExpenditureDetails1]]))</f>
        <v>1</v>
      </c>
      <c r="X1470" s="109">
        <v>0.9</v>
      </c>
      <c r="Y1470" s="174">
        <f>Table1[[#This Row],[ExpenditureDetails3]]*100000</f>
        <v>90000</v>
      </c>
      <c r="Z1470" s="174">
        <f>Table1[[#This Row],[ExpenditureDetails4]]/Table1[[#This Row],[Component detail 4]]</f>
        <v>90000</v>
      </c>
      <c r="AA1470" s="109">
        <v>1</v>
      </c>
      <c r="AB1470" s="109">
        <v>10</v>
      </c>
      <c r="AC1470" s="174">
        <f>IF(ISNUMBER([ExpenditureDetails4]),[ExpenditureDetails4]*HLOOKUP([ExpenditureDetails1],'Currency Conversion'!$A$6:$BE$45,19,FALSE),"No Data")</f>
        <v>90000</v>
      </c>
      <c r="AD1470" s="174">
        <f>Table1[[#This Row],[Calculations1]]/exchange_rate_2010</f>
        <v>1968.2537242077588</v>
      </c>
      <c r="AE14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9000</v>
      </c>
      <c r="AF1470" s="174">
        <f>Table1[[#This Row],[Calculations3]]/exchange_rate_2010</f>
        <v>196.82537242077589</v>
      </c>
      <c r="AG1470" s="110"/>
      <c r="AH1470" s="53"/>
      <c r="BD1470" s="36"/>
      <c r="BE1470" s="36"/>
      <c r="BF1470" s="36"/>
      <c r="BG1470" s="36"/>
      <c r="BH1470" s="36"/>
      <c r="BI1470" s="36"/>
      <c r="BJ1470" s="36"/>
      <c r="BK1470" s="48"/>
      <c r="BL1470" s="36"/>
      <c r="BM1470" s="36"/>
      <c r="BN1470" s="36"/>
      <c r="BO1470" s="36"/>
      <c r="BP1470" s="36"/>
      <c r="BQ1470" s="36"/>
      <c r="BR1470" s="36"/>
    </row>
    <row r="1471" spans="2:70" ht="15" customHeight="1">
      <c r="B1471" s="48">
        <v>1684</v>
      </c>
      <c r="C1471" s="48" t="s">
        <v>1703</v>
      </c>
      <c r="D1471" s="108">
        <v>1930</v>
      </c>
      <c r="E1471" s="109" t="s">
        <v>2508</v>
      </c>
      <c r="F1471" s="109" t="s">
        <v>1819</v>
      </c>
      <c r="G1471" s="109" t="s">
        <v>266</v>
      </c>
      <c r="H1471" s="108" t="s">
        <v>2583</v>
      </c>
      <c r="I1471" s="108" t="s">
        <v>2855</v>
      </c>
      <c r="J1471" s="108" t="s">
        <v>2852</v>
      </c>
      <c r="K1471" s="108" t="s">
        <v>2859</v>
      </c>
      <c r="L1471" s="108">
        <v>11</v>
      </c>
      <c r="M1471" s="110" t="s">
        <v>2617</v>
      </c>
      <c r="N1471" s="111" t="s">
        <v>20</v>
      </c>
      <c r="O1471" s="111" t="s">
        <v>2486</v>
      </c>
      <c r="P1471" s="111" t="s">
        <v>299</v>
      </c>
      <c r="Q1471" s="111">
        <v>1</v>
      </c>
      <c r="R1471" s="111"/>
      <c r="S1471" s="111" t="s">
        <v>2392</v>
      </c>
      <c r="T1471" s="109" t="s">
        <v>28</v>
      </c>
      <c r="U1471" s="108">
        <v>2</v>
      </c>
      <c r="V1471" s="109">
        <v>2010</v>
      </c>
      <c r="W1471" s="108"/>
      <c r="X1471" s="109">
        <v>0.1</v>
      </c>
      <c r="Y1471" s="174">
        <f>Table1[[#This Row],[ExpenditureDetails3]]*100000</f>
        <v>10000</v>
      </c>
      <c r="Z1471" s="174">
        <f>Table1[[#This Row],[ExpenditureDetails4]]/Table1[[#This Row],[Component detail 4]]</f>
        <v>10000</v>
      </c>
      <c r="AA1471" s="109">
        <v>1</v>
      </c>
      <c r="AB1471" s="109">
        <v>10</v>
      </c>
      <c r="AC1471" s="174">
        <f>IF(ISNUMBER([ExpenditureDetails4]),[ExpenditureDetails4]*HLOOKUP([ExpenditureDetails1],'Currency Conversion'!$A$6:$BE$45,19,FALSE),"No Data")</f>
        <v>10000</v>
      </c>
      <c r="AD1471" s="174">
        <f>Table1[[#This Row],[Calculations1]]/exchange_rate_2010</f>
        <v>218.69485824530653</v>
      </c>
      <c r="AE1471" s="174" t="s">
        <v>2912</v>
      </c>
      <c r="AF1471" s="174" t="s">
        <v>2912</v>
      </c>
      <c r="AG1471" s="110"/>
      <c r="AH1471" s="53"/>
      <c r="BD1471" s="36"/>
      <c r="BE1471" s="36"/>
      <c r="BF1471" s="36"/>
      <c r="BG1471" s="36"/>
      <c r="BH1471" s="36"/>
      <c r="BI1471" s="36"/>
      <c r="BJ1471" s="36"/>
      <c r="BK1471" s="48"/>
      <c r="BL1471" s="36"/>
      <c r="BM1471" s="36"/>
      <c r="BN1471" s="36"/>
      <c r="BO1471" s="36"/>
      <c r="BP1471" s="36"/>
      <c r="BQ1471" s="36"/>
      <c r="BR1471" s="36"/>
    </row>
    <row r="1472" spans="2:70" ht="15" customHeight="1">
      <c r="B1472" s="48">
        <v>1685</v>
      </c>
      <c r="C1472" s="48" t="s">
        <v>1703</v>
      </c>
      <c r="D1472" s="108">
        <v>1930</v>
      </c>
      <c r="E1472" s="109" t="s">
        <v>2508</v>
      </c>
      <c r="F1472" s="109" t="s">
        <v>1819</v>
      </c>
      <c r="G1472" s="109" t="s">
        <v>266</v>
      </c>
      <c r="H1472" s="108" t="s">
        <v>2583</v>
      </c>
      <c r="I1472" s="108" t="s">
        <v>2855</v>
      </c>
      <c r="J1472" s="108" t="s">
        <v>2852</v>
      </c>
      <c r="K1472" s="108" t="s">
        <v>2859</v>
      </c>
      <c r="L1472" s="108">
        <v>11</v>
      </c>
      <c r="M1472" s="110" t="s">
        <v>2617</v>
      </c>
      <c r="N1472" s="111" t="s">
        <v>1717</v>
      </c>
      <c r="O1472" s="111"/>
      <c r="P1472" s="111" t="s">
        <v>243</v>
      </c>
      <c r="Q1472" s="111">
        <v>1</v>
      </c>
      <c r="R1472" s="111"/>
      <c r="S1472" s="111"/>
      <c r="T1472" s="109" t="s">
        <v>31</v>
      </c>
      <c r="U1472" s="108">
        <v>3</v>
      </c>
      <c r="V1472" s="109">
        <v>2008</v>
      </c>
      <c r="W1472" s="108"/>
      <c r="X1472" s="109">
        <v>0.18</v>
      </c>
      <c r="Y1472" s="174">
        <f>Table1[[#This Row],[ExpenditureDetails3]]*100000</f>
        <v>18000</v>
      </c>
      <c r="Z1472" s="174">
        <f>Table1[[#This Row],[ExpenditureDetails4]]/Table1[[#This Row],[Component detail 4]]</f>
        <v>18000</v>
      </c>
      <c r="AA1472" s="109">
        <v>1</v>
      </c>
      <c r="AB1472" s="109"/>
      <c r="AC1472" s="174">
        <f>IF(ISNUMBER([ExpenditureDetails4]),[ExpenditureDetails4]*HLOOKUP([ExpenditureDetails1],'Currency Conversion'!$A$6:$BE$45,19,FALSE),"No Data")</f>
        <v>20653.255495879403</v>
      </c>
      <c r="AD1472" s="174">
        <f>Table1[[#This Row],[Calculations1]]/exchange_rate_2010</f>
        <v>451.67607829754439</v>
      </c>
      <c r="AE14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1472" s="174">
        <f>Table1[[#This Row],[Calculations3]]/exchange_rate_2010</f>
        <v>451.67607829754439</v>
      </c>
      <c r="AG1472" s="110"/>
      <c r="AH1472" s="53"/>
      <c r="BD1472" s="36"/>
      <c r="BE1472" s="36"/>
      <c r="BF1472" s="36"/>
      <c r="BG1472" s="36"/>
      <c r="BH1472" s="36"/>
      <c r="BI1472" s="36"/>
      <c r="BJ1472" s="36"/>
      <c r="BK1472" s="48"/>
      <c r="BL1472" s="36"/>
      <c r="BM1472" s="36"/>
      <c r="BN1472" s="36"/>
      <c r="BO1472" s="36"/>
      <c r="BP1472" s="36"/>
      <c r="BQ1472" s="36"/>
      <c r="BR1472" s="36"/>
    </row>
    <row r="1473" spans="2:70" ht="15" customHeight="1">
      <c r="B1473" s="48">
        <v>1686</v>
      </c>
      <c r="C1473" s="48" t="s">
        <v>1703</v>
      </c>
      <c r="D1473" s="108">
        <v>1930</v>
      </c>
      <c r="E1473" s="109" t="s">
        <v>2508</v>
      </c>
      <c r="F1473" s="109" t="s">
        <v>1819</v>
      </c>
      <c r="G1473" s="109" t="s">
        <v>266</v>
      </c>
      <c r="H1473" s="108" t="s">
        <v>2583</v>
      </c>
      <c r="I1473" s="108" t="s">
        <v>2855</v>
      </c>
      <c r="J1473" s="108" t="s">
        <v>2852</v>
      </c>
      <c r="K1473" s="108" t="s">
        <v>2859</v>
      </c>
      <c r="L1473" s="108">
        <v>11</v>
      </c>
      <c r="M1473" s="110" t="s">
        <v>2617</v>
      </c>
      <c r="N1473" s="111" t="s">
        <v>1719</v>
      </c>
      <c r="O1473" s="111"/>
      <c r="P1473" s="111" t="s">
        <v>32</v>
      </c>
      <c r="Q1473" s="111">
        <v>1</v>
      </c>
      <c r="R1473" s="111"/>
      <c r="S1473" s="111"/>
      <c r="T1473" s="109" t="s">
        <v>31</v>
      </c>
      <c r="U1473" s="108">
        <v>3</v>
      </c>
      <c r="V1473" s="109">
        <v>2008</v>
      </c>
      <c r="W1473" s="108"/>
      <c r="X1473" s="109">
        <v>0.72</v>
      </c>
      <c r="Y1473" s="174">
        <f>Table1[[#This Row],[ExpenditureDetails3]]*100000</f>
        <v>72000</v>
      </c>
      <c r="Z1473" s="174">
        <f>Table1[[#This Row],[ExpenditureDetails4]]/Table1[[#This Row],[Component detail 4]]</f>
        <v>72000</v>
      </c>
      <c r="AA1473" s="109">
        <v>1</v>
      </c>
      <c r="AB1473" s="109"/>
      <c r="AC1473" s="174">
        <f>IF(ISNUMBER([ExpenditureDetails4]),[ExpenditureDetails4]*HLOOKUP([ExpenditureDetails1],'Currency Conversion'!$A$6:$BE$45,19,FALSE),"No Data")</f>
        <v>82613.02198351761</v>
      </c>
      <c r="AD1473" s="174">
        <f>Table1[[#This Row],[Calculations1]]/exchange_rate_2010</f>
        <v>1806.7043131901776</v>
      </c>
      <c r="AE14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82613.02198351761</v>
      </c>
      <c r="AF1473" s="174">
        <f>Table1[[#This Row],[Calculations3]]/exchange_rate_2010</f>
        <v>1806.7043131901776</v>
      </c>
      <c r="AG1473" s="110"/>
      <c r="AH1473" s="53"/>
      <c r="BD1473" s="36"/>
      <c r="BE1473" s="36"/>
      <c r="BF1473" s="36"/>
      <c r="BG1473" s="36"/>
      <c r="BH1473" s="36"/>
      <c r="BI1473" s="36"/>
      <c r="BJ1473" s="36"/>
      <c r="BK1473" s="48"/>
      <c r="BL1473" s="36"/>
      <c r="BM1473" s="36"/>
      <c r="BN1473" s="36"/>
      <c r="BO1473" s="36"/>
      <c r="BP1473" s="36"/>
      <c r="BQ1473" s="36"/>
      <c r="BR1473" s="36"/>
    </row>
    <row r="1474" spans="2:70" ht="15" customHeight="1">
      <c r="B1474" s="48">
        <v>1687</v>
      </c>
      <c r="C1474" s="48" t="s">
        <v>1703</v>
      </c>
      <c r="D1474" s="108">
        <v>1930</v>
      </c>
      <c r="E1474" s="109" t="s">
        <v>2508</v>
      </c>
      <c r="F1474" s="109" t="s">
        <v>1819</v>
      </c>
      <c r="G1474" s="109" t="s">
        <v>266</v>
      </c>
      <c r="H1474" s="108" t="s">
        <v>2583</v>
      </c>
      <c r="I1474" s="108" t="s">
        <v>2855</v>
      </c>
      <c r="J1474" s="108" t="s">
        <v>2852</v>
      </c>
      <c r="K1474" s="108" t="s">
        <v>2859</v>
      </c>
      <c r="L1474" s="108">
        <v>11</v>
      </c>
      <c r="M1474" s="110" t="s">
        <v>2617</v>
      </c>
      <c r="N1474" s="111" t="s">
        <v>1717</v>
      </c>
      <c r="O1474" s="111"/>
      <c r="P1474" s="111" t="s">
        <v>182</v>
      </c>
      <c r="Q1474" s="111">
        <v>1</v>
      </c>
      <c r="R1474" s="111"/>
      <c r="S1474" s="111"/>
      <c r="T1474" s="109" t="s">
        <v>31</v>
      </c>
      <c r="U1474" s="108">
        <v>3</v>
      </c>
      <c r="V1474" s="109">
        <v>2008</v>
      </c>
      <c r="W1474" s="108"/>
      <c r="X1474" s="109">
        <v>1</v>
      </c>
      <c r="Y1474" s="174">
        <f>Table1[[#This Row],[ExpenditureDetails3]]*100000</f>
        <v>100000</v>
      </c>
      <c r="Z1474" s="174">
        <f>Table1[[#This Row],[ExpenditureDetails4]]/Table1[[#This Row],[Component detail 4]]</f>
        <v>100000</v>
      </c>
      <c r="AA1474" s="109">
        <v>1</v>
      </c>
      <c r="AB1474" s="109"/>
      <c r="AC1474" s="174">
        <f>IF(ISNUMBER([ExpenditureDetails4]),[ExpenditureDetails4]*HLOOKUP([ExpenditureDetails1],'Currency Conversion'!$A$6:$BE$45,19,FALSE),"No Data")</f>
        <v>114740.30831044113</v>
      </c>
      <c r="AD1474" s="174">
        <f>Table1[[#This Row],[Calculations1]]/exchange_rate_2010</f>
        <v>2509.3115460974691</v>
      </c>
      <c r="AE14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114740.30831044113</v>
      </c>
      <c r="AF1474" s="174">
        <f>Table1[[#This Row],[Calculations3]]/exchange_rate_2010</f>
        <v>2509.3115460974691</v>
      </c>
      <c r="AG1474" s="110"/>
      <c r="AH1474" s="53"/>
      <c r="BD1474" s="36"/>
      <c r="BE1474" s="36"/>
      <c r="BF1474" s="36"/>
      <c r="BG1474" s="36"/>
      <c r="BH1474" s="36"/>
      <c r="BI1474" s="36"/>
      <c r="BJ1474" s="36"/>
      <c r="BK1474" s="48"/>
      <c r="BL1474" s="36"/>
      <c r="BM1474" s="36"/>
      <c r="BN1474" s="36"/>
      <c r="BO1474" s="36"/>
      <c r="BP1474" s="36"/>
      <c r="BQ1474" s="36"/>
      <c r="BR1474" s="36"/>
    </row>
    <row r="1475" spans="2:70" ht="15" customHeight="1">
      <c r="B1475" s="48">
        <v>1690</v>
      </c>
      <c r="C1475" s="48" t="s">
        <v>1703</v>
      </c>
      <c r="D1475" s="108">
        <v>1930</v>
      </c>
      <c r="E1475" s="109" t="s">
        <v>2508</v>
      </c>
      <c r="F1475" s="109" t="s">
        <v>1819</v>
      </c>
      <c r="G1475" s="109" t="s">
        <v>266</v>
      </c>
      <c r="H1475" s="108" t="s">
        <v>2583</v>
      </c>
      <c r="I1475" s="108" t="s">
        <v>2855</v>
      </c>
      <c r="J1475" s="108" t="s">
        <v>2852</v>
      </c>
      <c r="K1475" s="108" t="s">
        <v>2859</v>
      </c>
      <c r="L1475" s="108">
        <v>11</v>
      </c>
      <c r="M1475" s="110" t="s">
        <v>2617</v>
      </c>
      <c r="N1475" s="111" t="s">
        <v>20</v>
      </c>
      <c r="O1475" s="111" t="s">
        <v>2466</v>
      </c>
      <c r="P1475" s="111" t="s">
        <v>326</v>
      </c>
      <c r="Q1475" s="111">
        <v>1</v>
      </c>
      <c r="R1475" s="111"/>
      <c r="S1475" s="111"/>
      <c r="T1475" s="109" t="s">
        <v>7</v>
      </c>
      <c r="U1475" s="108">
        <v>1</v>
      </c>
      <c r="V1475" s="109">
        <v>2008</v>
      </c>
      <c r="W1475" s="108">
        <f>IF(Table1[[#This Row],[ExpenditureDetails1]]=2010,1,(2010-Table1[[#This Row],[ExpenditureDetails1]]))</f>
        <v>2</v>
      </c>
      <c r="X1475" s="109">
        <v>0.08</v>
      </c>
      <c r="Y1475" s="174">
        <f>Table1[[#This Row],[ExpenditureDetails3]]*100000</f>
        <v>8000</v>
      </c>
      <c r="Z1475" s="174">
        <f>Table1[[#This Row],[ExpenditureDetails4]]/Table1[[#This Row],[Component detail 4]]</f>
        <v>8000</v>
      </c>
      <c r="AA1475" s="109">
        <v>1</v>
      </c>
      <c r="AB1475" s="109">
        <v>10</v>
      </c>
      <c r="AC1475" s="174">
        <f>IF(ISNUMBER([ExpenditureDetails4]),[ExpenditureDetails4]*HLOOKUP([ExpenditureDetails1],'Currency Conversion'!$A$6:$BE$45,19,FALSE),"No Data")</f>
        <v>9179.2246648352902</v>
      </c>
      <c r="AD1475" s="174">
        <f>Table1[[#This Row],[Calculations1]]/exchange_rate_2010</f>
        <v>200.74492368779752</v>
      </c>
      <c r="AE14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917.92246648352898</v>
      </c>
      <c r="AF1475" s="174">
        <f>Table1[[#This Row],[Calculations3]]/exchange_rate_2010</f>
        <v>20.074492368779751</v>
      </c>
      <c r="AG1475" s="110"/>
      <c r="AH1475" s="53"/>
      <c r="BD1475" s="36"/>
      <c r="BE1475" s="36"/>
      <c r="BF1475" s="36"/>
      <c r="BG1475" s="36"/>
      <c r="BH1475" s="36"/>
      <c r="BI1475" s="36"/>
      <c r="BJ1475" s="36"/>
      <c r="BK1475" s="48"/>
      <c r="BL1475" s="36"/>
      <c r="BM1475" s="36"/>
      <c r="BN1475" s="36"/>
      <c r="BO1475" s="36"/>
      <c r="BP1475" s="36"/>
      <c r="BQ1475" s="36"/>
      <c r="BR1475" s="36"/>
    </row>
    <row r="1476" spans="2:70" ht="15" customHeight="1">
      <c r="B1476" s="48">
        <v>1692</v>
      </c>
      <c r="C1476" s="48" t="s">
        <v>1703</v>
      </c>
      <c r="D1476" s="108">
        <v>1930</v>
      </c>
      <c r="E1476" s="109" t="s">
        <v>2508</v>
      </c>
      <c r="F1476" s="109" t="s">
        <v>1819</v>
      </c>
      <c r="G1476" s="109" t="s">
        <v>266</v>
      </c>
      <c r="H1476" s="108" t="s">
        <v>2583</v>
      </c>
      <c r="I1476" s="108" t="s">
        <v>2855</v>
      </c>
      <c r="J1476" s="108" t="s">
        <v>2852</v>
      </c>
      <c r="K1476" s="108" t="s">
        <v>2859</v>
      </c>
      <c r="L1476" s="108">
        <v>11</v>
      </c>
      <c r="M1476" s="110" t="s">
        <v>2617</v>
      </c>
      <c r="N1476" s="111" t="s">
        <v>1728</v>
      </c>
      <c r="O1476" s="111" t="s">
        <v>501</v>
      </c>
      <c r="P1476" s="111" t="s">
        <v>99</v>
      </c>
      <c r="Q1476" s="111">
        <v>1</v>
      </c>
      <c r="R1476" s="111">
        <v>60</v>
      </c>
      <c r="S1476" s="111"/>
      <c r="T1476" s="109" t="s">
        <v>7</v>
      </c>
      <c r="U1476" s="108">
        <v>1</v>
      </c>
      <c r="V1476" s="109">
        <v>1995</v>
      </c>
      <c r="W1476" s="108">
        <f>IF(Table1[[#This Row],[ExpenditureDetails1]]=2010,1,(2010-Table1[[#This Row],[ExpenditureDetails1]]))</f>
        <v>15</v>
      </c>
      <c r="X1476" s="109">
        <v>6</v>
      </c>
      <c r="Y1476" s="174">
        <f>Table1[[#This Row],[ExpenditureDetails3]]*100000</f>
        <v>600000</v>
      </c>
      <c r="Z1476" s="174">
        <f>Table1[[#This Row],[ExpenditureDetails4]]/Table1[[#This Row],[Component detail 4]]</f>
        <v>600000</v>
      </c>
      <c r="AA1476" s="109">
        <v>1</v>
      </c>
      <c r="AB1476" s="109">
        <v>30</v>
      </c>
      <c r="AC1476" s="174">
        <f>IF(ISNUMBER([ExpenditureDetails4]),[ExpenditureDetails4]*HLOOKUP([ExpenditureDetails1],'Currency Conversion'!$A$6:$BE$45,19,FALSE),"No Data")</f>
        <v>1407969.0459398995</v>
      </c>
      <c r="AD1476" s="174">
        <f>Table1[[#This Row],[Calculations1]]/exchange_rate_2010</f>
        <v>30791.559091560583</v>
      </c>
      <c r="AE14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46932.301531329984</v>
      </c>
      <c r="AF1476" s="174">
        <f>Table1[[#This Row],[Calculations3]]/exchange_rate_2010</f>
        <v>1026.3853030520195</v>
      </c>
      <c r="AG1476" s="110"/>
      <c r="AH1476" s="53"/>
      <c r="BD1476" s="36"/>
      <c r="BE1476" s="36"/>
      <c r="BF1476" s="36"/>
      <c r="BG1476" s="36"/>
      <c r="BH1476" s="36"/>
      <c r="BI1476" s="36"/>
      <c r="BJ1476" s="36"/>
      <c r="BK1476" s="48"/>
      <c r="BL1476" s="36"/>
      <c r="BM1476" s="36"/>
      <c r="BN1476" s="36"/>
      <c r="BO1476" s="36"/>
      <c r="BP1476" s="36"/>
      <c r="BQ1476" s="36"/>
      <c r="BR1476" s="36"/>
    </row>
    <row r="1477" spans="2:70" ht="15" customHeight="1">
      <c r="B1477" s="48">
        <v>1693</v>
      </c>
      <c r="C1477" s="48" t="s">
        <v>1703</v>
      </c>
      <c r="D1477" s="108">
        <v>1930</v>
      </c>
      <c r="E1477" s="109" t="s">
        <v>2508</v>
      </c>
      <c r="F1477" s="109" t="s">
        <v>1819</v>
      </c>
      <c r="G1477" s="109" t="s">
        <v>266</v>
      </c>
      <c r="H1477" s="108" t="s">
        <v>2583</v>
      </c>
      <c r="I1477" s="108" t="s">
        <v>2855</v>
      </c>
      <c r="J1477" s="108" t="s">
        <v>2852</v>
      </c>
      <c r="K1477" s="108" t="s">
        <v>2859</v>
      </c>
      <c r="L1477" s="108">
        <v>11</v>
      </c>
      <c r="M1477" s="110" t="s">
        <v>2617</v>
      </c>
      <c r="N1477" s="111" t="s">
        <v>1728</v>
      </c>
      <c r="O1477" s="111" t="s">
        <v>501</v>
      </c>
      <c r="P1477" s="111" t="s">
        <v>99</v>
      </c>
      <c r="Q1477" s="111">
        <v>1</v>
      </c>
      <c r="R1477" s="111">
        <v>60</v>
      </c>
      <c r="S1477" s="111"/>
      <c r="T1477" s="109" t="s">
        <v>7</v>
      </c>
      <c r="U1477" s="108">
        <v>1</v>
      </c>
      <c r="V1477" s="109">
        <v>2000</v>
      </c>
      <c r="W1477" s="108">
        <f>IF(Table1[[#This Row],[ExpenditureDetails1]]=2010,1,(2010-Table1[[#This Row],[ExpenditureDetails1]]))</f>
        <v>10</v>
      </c>
      <c r="X1477" s="109">
        <v>7.5</v>
      </c>
      <c r="Y1477" s="174">
        <f>Table1[[#This Row],[ExpenditureDetails3]]*100000</f>
        <v>750000</v>
      </c>
      <c r="Z1477" s="174">
        <f>Table1[[#This Row],[ExpenditureDetails4]]/Table1[[#This Row],[Component detail 4]]</f>
        <v>750000</v>
      </c>
      <c r="AA1477" s="109">
        <v>1</v>
      </c>
      <c r="AB1477" s="109">
        <v>30</v>
      </c>
      <c r="AC1477" s="174">
        <f>IF(ISNUMBER([ExpenditureDetails4]),[ExpenditureDetails4]*HLOOKUP([ExpenditureDetails1],'Currency Conversion'!$A$6:$BE$45,19,FALSE),"No Data")</f>
        <v>1257326.1783398448</v>
      </c>
      <c r="AD1477" s="174">
        <f>Table1[[#This Row],[Calculations1]]/exchange_rate_2010</f>
        <v>27497.077034014535</v>
      </c>
      <c r="AE14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41910.872611328159</v>
      </c>
      <c r="AF1477" s="174">
        <f>Table1[[#This Row],[Calculations3]]/exchange_rate_2010</f>
        <v>916.5692344671512</v>
      </c>
      <c r="AG1477" s="110"/>
      <c r="AH1477" s="53"/>
      <c r="BD1477" s="36"/>
      <c r="BE1477" s="36"/>
      <c r="BF1477" s="36"/>
      <c r="BG1477" s="36"/>
      <c r="BH1477" s="36"/>
      <c r="BI1477" s="36"/>
      <c r="BJ1477" s="36"/>
      <c r="BK1477" s="48"/>
      <c r="BL1477" s="36"/>
      <c r="BM1477" s="36"/>
      <c r="BN1477" s="36"/>
      <c r="BO1477" s="36"/>
      <c r="BP1477" s="36"/>
      <c r="BQ1477" s="36"/>
      <c r="BR1477" s="36"/>
    </row>
    <row r="1478" spans="2:70" ht="15" customHeight="1">
      <c r="B1478" s="48">
        <v>1694</v>
      </c>
      <c r="C1478" s="48" t="s">
        <v>1703</v>
      </c>
      <c r="D1478" s="108">
        <v>1930</v>
      </c>
      <c r="E1478" s="109" t="s">
        <v>2508</v>
      </c>
      <c r="F1478" s="109" t="s">
        <v>1819</v>
      </c>
      <c r="G1478" s="109" t="s">
        <v>266</v>
      </c>
      <c r="H1478" s="108" t="s">
        <v>2583</v>
      </c>
      <c r="I1478" s="108" t="s">
        <v>2855</v>
      </c>
      <c r="J1478" s="108" t="s">
        <v>2852</v>
      </c>
      <c r="K1478" s="108" t="s">
        <v>2859</v>
      </c>
      <c r="L1478" s="108">
        <v>11</v>
      </c>
      <c r="M1478" s="110" t="s">
        <v>2617</v>
      </c>
      <c r="N1478" s="111" t="s">
        <v>1712</v>
      </c>
      <c r="O1478" s="111" t="s">
        <v>2473</v>
      </c>
      <c r="P1478" s="111" t="s">
        <v>344</v>
      </c>
      <c r="Q1478" s="111">
        <v>1</v>
      </c>
      <c r="R1478" s="111"/>
      <c r="S1478" s="111" t="s">
        <v>1723</v>
      </c>
      <c r="T1478" s="109" t="s">
        <v>28</v>
      </c>
      <c r="U1478" s="108">
        <v>2</v>
      </c>
      <c r="V1478" s="109">
        <v>2010</v>
      </c>
      <c r="W1478" s="108"/>
      <c r="X1478" s="109">
        <v>0.3</v>
      </c>
      <c r="Y1478" s="174">
        <f>Table1[[#This Row],[ExpenditureDetails3]]*100000</f>
        <v>30000</v>
      </c>
      <c r="Z1478" s="174">
        <f>Table1[[#This Row],[ExpenditureDetails4]]/Table1[[#This Row],[Component detail 4]]</f>
        <v>30000</v>
      </c>
      <c r="AA1478" s="109">
        <v>1</v>
      </c>
      <c r="AB1478" s="109">
        <v>10</v>
      </c>
      <c r="AC1478" s="174">
        <f>IF(ISNUMBER([ExpenditureDetails4]),[ExpenditureDetails4]*HLOOKUP([ExpenditureDetails1],'Currency Conversion'!$A$6:$BE$45,19,FALSE),"No Data")</f>
        <v>30000</v>
      </c>
      <c r="AD1478" s="174">
        <f>Table1[[#This Row],[Calculations1]]/exchange_rate_2010</f>
        <v>656.08457473591966</v>
      </c>
      <c r="AE1478" s="174" t="s">
        <v>2912</v>
      </c>
      <c r="AF1478" s="174" t="s">
        <v>2912</v>
      </c>
      <c r="AG1478" s="110"/>
      <c r="AH1478" s="53"/>
      <c r="BD1478" s="36"/>
      <c r="BE1478" s="36"/>
      <c r="BF1478" s="36"/>
      <c r="BG1478" s="36"/>
      <c r="BH1478" s="36"/>
      <c r="BI1478" s="36"/>
      <c r="BJ1478" s="36"/>
      <c r="BK1478" s="48"/>
      <c r="BL1478" s="36"/>
      <c r="BM1478" s="36"/>
      <c r="BN1478" s="36"/>
      <c r="BO1478" s="36"/>
      <c r="BP1478" s="36"/>
      <c r="BQ1478" s="36"/>
      <c r="BR1478" s="36"/>
    </row>
    <row r="1479" spans="2:70" ht="15" customHeight="1">
      <c r="B1479" s="48">
        <v>1696</v>
      </c>
      <c r="C1479" s="48" t="s">
        <v>1703</v>
      </c>
      <c r="D1479" s="108">
        <v>1930</v>
      </c>
      <c r="E1479" s="109" t="s">
        <v>2508</v>
      </c>
      <c r="F1479" s="109" t="s">
        <v>1819</v>
      </c>
      <c r="G1479" s="109" t="s">
        <v>266</v>
      </c>
      <c r="H1479" s="108" t="s">
        <v>2583</v>
      </c>
      <c r="I1479" s="108" t="s">
        <v>2855</v>
      </c>
      <c r="J1479" s="108" t="s">
        <v>2852</v>
      </c>
      <c r="K1479" s="108" t="s">
        <v>2859</v>
      </c>
      <c r="L1479" s="108">
        <v>11</v>
      </c>
      <c r="M1479" s="110" t="s">
        <v>2617</v>
      </c>
      <c r="N1479" s="111" t="s">
        <v>2474</v>
      </c>
      <c r="O1479" s="111"/>
      <c r="P1479" s="111" t="s">
        <v>77</v>
      </c>
      <c r="Q1479" s="111">
        <v>1</v>
      </c>
      <c r="R1479" s="111"/>
      <c r="S1479" s="111"/>
      <c r="T1479" s="109" t="s">
        <v>31</v>
      </c>
      <c r="U1479" s="108">
        <v>3</v>
      </c>
      <c r="V1479" s="109">
        <v>2008</v>
      </c>
      <c r="W1479" s="108"/>
      <c r="X1479" s="109">
        <v>0.1</v>
      </c>
      <c r="Y1479" s="174">
        <f>Table1[[#This Row],[ExpenditureDetails3]]*100000</f>
        <v>10000</v>
      </c>
      <c r="Z1479" s="174">
        <f>Table1[[#This Row],[ExpenditureDetails4]]/Table1[[#This Row],[Component detail 4]]</f>
        <v>10000</v>
      </c>
      <c r="AA1479" s="109">
        <v>1</v>
      </c>
      <c r="AB1479" s="109"/>
      <c r="AC1479" s="174">
        <f>IF(ISNUMBER([ExpenditureDetails4]),[ExpenditureDetails4]*HLOOKUP([ExpenditureDetails1],'Currency Conversion'!$A$6:$BE$45,19,FALSE),"No Data")</f>
        <v>11474.030831044112</v>
      </c>
      <c r="AD1479" s="174">
        <f>Table1[[#This Row],[Calculations1]]/exchange_rate_2010</f>
        <v>250.9311546097469</v>
      </c>
      <c r="AE14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1479" s="174">
        <f>Table1[[#This Row],[Calculations3]]/exchange_rate_2010</f>
        <v>250.9311546097469</v>
      </c>
      <c r="AG1479" s="110"/>
      <c r="AH1479" s="53"/>
      <c r="BD1479" s="36"/>
      <c r="BE1479" s="36"/>
      <c r="BF1479" s="36"/>
      <c r="BG1479" s="36"/>
      <c r="BH1479" s="36"/>
      <c r="BI1479" s="36"/>
      <c r="BJ1479" s="36"/>
      <c r="BK1479" s="48"/>
      <c r="BL1479" s="36"/>
      <c r="BM1479" s="36"/>
      <c r="BN1479" s="36"/>
      <c r="BO1479" s="36"/>
      <c r="BP1479" s="36"/>
      <c r="BQ1479" s="36"/>
      <c r="BR1479" s="36"/>
    </row>
    <row r="1480" spans="2:70" ht="15" customHeight="1">
      <c r="B1480" s="48">
        <v>1697</v>
      </c>
      <c r="C1480" s="48" t="s">
        <v>1703</v>
      </c>
      <c r="D1480" s="108">
        <v>2780</v>
      </c>
      <c r="E1480" s="109" t="s">
        <v>2508</v>
      </c>
      <c r="F1480" s="109" t="s">
        <v>1818</v>
      </c>
      <c r="G1480" s="109" t="s">
        <v>1844</v>
      </c>
      <c r="H1480" s="108" t="s">
        <v>2584</v>
      </c>
      <c r="I1480" s="108" t="s">
        <v>2965</v>
      </c>
      <c r="J1480" s="108" t="s">
        <v>2568</v>
      </c>
      <c r="K1480" s="108" t="s">
        <v>2859</v>
      </c>
      <c r="L1480" s="108">
        <v>8</v>
      </c>
      <c r="M1480" s="110" t="s">
        <v>2618</v>
      </c>
      <c r="N1480" s="111"/>
      <c r="O1480" s="111"/>
      <c r="P1480" s="111" t="s">
        <v>1236</v>
      </c>
      <c r="Q1480" s="111">
        <v>1</v>
      </c>
      <c r="R1480" s="109"/>
      <c r="S1480" s="109"/>
      <c r="T1480" s="109" t="s">
        <v>7</v>
      </c>
      <c r="U1480" s="108">
        <v>1</v>
      </c>
      <c r="V1480" s="109">
        <v>2007</v>
      </c>
      <c r="W1480" s="108">
        <f>IF(Table1[[#This Row],[ExpenditureDetails1]]=2010,1,(2010-Table1[[#This Row],[ExpenditureDetails1]]))</f>
        <v>3</v>
      </c>
      <c r="X1480" s="109">
        <v>48.6</v>
      </c>
      <c r="Y1480" s="174">
        <f>Table1[[#This Row],[ExpenditureDetails3]]*100000</f>
        <v>4860000</v>
      </c>
      <c r="Z1480" s="174">
        <f>Table1[[#This Row],[ExpenditureDetails4]]/Table1[[#This Row],[Component detail 4]]</f>
        <v>4860000</v>
      </c>
      <c r="AA1480" s="109">
        <v>2</v>
      </c>
      <c r="AB1480" s="109">
        <v>10</v>
      </c>
      <c r="AC1480" s="174">
        <f>IF(ISNUMBER([ExpenditureDetails4]),[ExpenditureDetails4]*HLOOKUP([ExpenditureDetails1],'Currency Conversion'!$A$6:$BE$45,19,FALSE),"No Data")</f>
        <v>5897163.9940867731</v>
      </c>
      <c r="AD1480" s="174">
        <f>Table1[[#This Row],[Calculations1]]/exchange_rate_2010</f>
        <v>128967.94437361325</v>
      </c>
      <c r="AE14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589716.39940867736</v>
      </c>
      <c r="AF1480" s="174">
        <f>Table1[[#This Row],[Calculations3]]/exchange_rate_2010</f>
        <v>12896.794437361326</v>
      </c>
      <c r="AG1480" s="110" t="s">
        <v>2847</v>
      </c>
      <c r="AH1480" s="53"/>
      <c r="BD1480" s="36"/>
      <c r="BE1480" s="36"/>
      <c r="BF1480" s="36"/>
      <c r="BG1480" s="36"/>
      <c r="BH1480" s="36"/>
      <c r="BI1480" s="36"/>
      <c r="BJ1480" s="36"/>
      <c r="BK1480" s="48"/>
      <c r="BL1480" s="36"/>
      <c r="BM1480" s="36"/>
      <c r="BN1480" s="36"/>
      <c r="BO1480" s="36"/>
      <c r="BP1480" s="36"/>
      <c r="BQ1480" s="36"/>
      <c r="BR1480" s="36"/>
    </row>
    <row r="1481" spans="2:70" ht="15" customHeight="1">
      <c r="B1481" s="48">
        <v>1698</v>
      </c>
      <c r="C1481" s="48" t="s">
        <v>1703</v>
      </c>
      <c r="D1481" s="108">
        <v>2780</v>
      </c>
      <c r="E1481" s="109" t="s">
        <v>2508</v>
      </c>
      <c r="F1481" s="109" t="s">
        <v>1818</v>
      </c>
      <c r="G1481" s="109" t="s">
        <v>1844</v>
      </c>
      <c r="H1481" s="108" t="s">
        <v>2584</v>
      </c>
      <c r="I1481" s="108" t="s">
        <v>2965</v>
      </c>
      <c r="J1481" s="108" t="s">
        <v>2568</v>
      </c>
      <c r="K1481" s="108" t="s">
        <v>2859</v>
      </c>
      <c r="L1481" s="108">
        <v>8</v>
      </c>
      <c r="M1481" s="110" t="s">
        <v>2618</v>
      </c>
      <c r="N1481" s="111" t="s">
        <v>1722</v>
      </c>
      <c r="O1481" s="111"/>
      <c r="P1481" s="111" t="s">
        <v>276</v>
      </c>
      <c r="Q1481" s="111">
        <v>1</v>
      </c>
      <c r="R1481" s="109"/>
      <c r="S1481" s="109"/>
      <c r="T1481" s="109" t="s">
        <v>24</v>
      </c>
      <c r="U1481" s="108">
        <v>4</v>
      </c>
      <c r="V1481" s="109">
        <v>2010</v>
      </c>
      <c r="W1481" s="108">
        <f>IF(Table1[[#This Row],[ExpenditureDetails1]]=2010,1,(2010-Table1[[#This Row],[ExpenditureDetails1]]))</f>
        <v>1</v>
      </c>
      <c r="X1481" s="109">
        <v>0.15</v>
      </c>
      <c r="Y1481" s="174">
        <f>Table1[[#This Row],[ExpenditureDetails3]]*100000</f>
        <v>15000</v>
      </c>
      <c r="Z1481" s="174">
        <f>Table1[[#This Row],[ExpenditureDetails4]]/Table1[[#This Row],[Component detail 4]]</f>
        <v>15000</v>
      </c>
      <c r="AA1481" s="109">
        <v>1</v>
      </c>
      <c r="AB1481" s="109">
        <v>10</v>
      </c>
      <c r="AC1481" s="174">
        <f>IF(ISNUMBER([ExpenditureDetails4]),[ExpenditureDetails4]*HLOOKUP([ExpenditureDetails1],'Currency Conversion'!$A$6:$BE$45,19,FALSE),"No Data")</f>
        <v>15000</v>
      </c>
      <c r="AD1481" s="174">
        <f>Table1[[#This Row],[Calculations1]]/exchange_rate_2010</f>
        <v>328.04228736795983</v>
      </c>
      <c r="AE14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15000</v>
      </c>
      <c r="AF1481" s="174">
        <f>Table1[[#This Row],[Calculations3]]/exchange_rate_2010</f>
        <v>328.04228736795983</v>
      </c>
      <c r="AG1481" s="110" t="s">
        <v>2847</v>
      </c>
      <c r="AH1481" s="53"/>
      <c r="BD1481" s="36"/>
      <c r="BE1481" s="36"/>
      <c r="BF1481" s="36"/>
      <c r="BG1481" s="36"/>
      <c r="BH1481" s="36"/>
      <c r="BI1481" s="36"/>
      <c r="BJ1481" s="36"/>
      <c r="BK1481" s="48"/>
      <c r="BL1481" s="36"/>
      <c r="BM1481" s="36"/>
      <c r="BN1481" s="36"/>
      <c r="BO1481" s="36"/>
      <c r="BP1481" s="36"/>
      <c r="BQ1481" s="36"/>
      <c r="BR1481" s="36"/>
    </row>
    <row r="1482" spans="2:70" ht="15" customHeight="1">
      <c r="B1482" s="48">
        <v>1700</v>
      </c>
      <c r="C1482" s="48" t="s">
        <v>1703</v>
      </c>
      <c r="D1482" s="108">
        <v>2780</v>
      </c>
      <c r="E1482" s="109" t="s">
        <v>2508</v>
      </c>
      <c r="F1482" s="109" t="s">
        <v>1818</v>
      </c>
      <c r="G1482" s="109" t="s">
        <v>1844</v>
      </c>
      <c r="H1482" s="108" t="s">
        <v>2584</v>
      </c>
      <c r="I1482" s="108" t="s">
        <v>2965</v>
      </c>
      <c r="J1482" s="108" t="s">
        <v>2568</v>
      </c>
      <c r="K1482" s="108" t="s">
        <v>2859</v>
      </c>
      <c r="L1482" s="108">
        <v>8</v>
      </c>
      <c r="M1482" s="110" t="s">
        <v>2618</v>
      </c>
      <c r="N1482" s="111"/>
      <c r="O1482" s="111"/>
      <c r="P1482" s="111" t="s">
        <v>1167</v>
      </c>
      <c r="Q1482" s="111">
        <v>1</v>
      </c>
      <c r="R1482" s="109"/>
      <c r="S1482" s="109"/>
      <c r="T1482" s="109" t="s">
        <v>31</v>
      </c>
      <c r="U1482" s="108">
        <v>3</v>
      </c>
      <c r="V1482" s="109">
        <v>2010</v>
      </c>
      <c r="W1482" s="108"/>
      <c r="X1482" s="109">
        <v>1.87</v>
      </c>
      <c r="Y1482" s="174">
        <f>Table1[[#This Row],[ExpenditureDetails3]]*100000</f>
        <v>187000</v>
      </c>
      <c r="Z1482" s="174">
        <f>Table1[[#This Row],[ExpenditureDetails4]]/Table1[[#This Row],[Component detail 4]]</f>
        <v>187000</v>
      </c>
      <c r="AA1482" s="109">
        <v>1</v>
      </c>
      <c r="AB1482" s="109"/>
      <c r="AC1482" s="174">
        <f>IF(ISNUMBER([ExpenditureDetails4]),[ExpenditureDetails4]*HLOOKUP([ExpenditureDetails1],'Currency Conversion'!$A$6:$BE$45,19,FALSE),"No Data")</f>
        <v>187000</v>
      </c>
      <c r="AD1482" s="174">
        <f>Table1[[#This Row],[Calculations1]]/exchange_rate_2010</f>
        <v>4089.5938491872321</v>
      </c>
      <c r="AE14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187000</v>
      </c>
      <c r="AF1482" s="174">
        <f>Table1[[#This Row],[Calculations3]]/exchange_rate_2010</f>
        <v>4089.5938491872321</v>
      </c>
      <c r="AG1482" s="110" t="s">
        <v>2847</v>
      </c>
      <c r="AH1482" s="53"/>
      <c r="BD1482" s="36"/>
      <c r="BE1482" s="36"/>
      <c r="BF1482" s="36"/>
      <c r="BG1482" s="36"/>
      <c r="BH1482" s="36"/>
      <c r="BI1482" s="36"/>
      <c r="BJ1482" s="36"/>
      <c r="BK1482" s="48"/>
      <c r="BL1482" s="36"/>
      <c r="BM1482" s="36"/>
      <c r="BN1482" s="36"/>
      <c r="BO1482" s="36"/>
      <c r="BP1482" s="36"/>
      <c r="BQ1482" s="36"/>
      <c r="BR1482" s="36"/>
    </row>
    <row r="1483" spans="2:70" ht="15" customHeight="1">
      <c r="B1483" s="48">
        <v>1702</v>
      </c>
      <c r="C1483" s="48" t="s">
        <v>1703</v>
      </c>
      <c r="D1483" s="108">
        <v>2780</v>
      </c>
      <c r="E1483" s="109" t="s">
        <v>2508</v>
      </c>
      <c r="F1483" s="109" t="s">
        <v>1818</v>
      </c>
      <c r="G1483" s="109" t="s">
        <v>1844</v>
      </c>
      <c r="H1483" s="108" t="s">
        <v>2584</v>
      </c>
      <c r="I1483" s="108" t="s">
        <v>2965</v>
      </c>
      <c r="J1483" s="108" t="s">
        <v>2568</v>
      </c>
      <c r="K1483" s="108" t="s">
        <v>2859</v>
      </c>
      <c r="L1483" s="108">
        <v>8</v>
      </c>
      <c r="M1483" s="110" t="s">
        <v>2618</v>
      </c>
      <c r="N1483" s="111" t="s">
        <v>1729</v>
      </c>
      <c r="O1483" s="111" t="s">
        <v>1718</v>
      </c>
      <c r="P1483" s="111" t="s">
        <v>1237</v>
      </c>
      <c r="Q1483" s="109">
        <v>56</v>
      </c>
      <c r="R1483" s="109"/>
      <c r="S1483" s="109"/>
      <c r="T1483" s="109" t="s">
        <v>7</v>
      </c>
      <c r="U1483" s="108">
        <v>1</v>
      </c>
      <c r="V1483" s="109">
        <v>2010</v>
      </c>
      <c r="W1483" s="108">
        <f>IF(Table1[[#This Row],[ExpenditureDetails1]]=2010,1,(2010-Table1[[#This Row],[ExpenditureDetails1]]))</f>
        <v>1</v>
      </c>
      <c r="X1483" s="109">
        <v>2.2400000000000002</v>
      </c>
      <c r="Y1483" s="174">
        <f>Table1[[#This Row],[ExpenditureDetails3]]*100000</f>
        <v>224000.00000000003</v>
      </c>
      <c r="Z1483" s="174">
        <f>Table1[[#This Row],[ExpenditureDetails4]]/Table1[[#This Row],[Component detail 4]]</f>
        <v>4000.0000000000005</v>
      </c>
      <c r="AA1483" s="109">
        <v>1</v>
      </c>
      <c r="AB1483" s="109">
        <v>10</v>
      </c>
      <c r="AC1483" s="174">
        <f>IF(ISNUMBER([ExpenditureDetails4]),[ExpenditureDetails4]*HLOOKUP([ExpenditureDetails1],'Currency Conversion'!$A$6:$BE$45,19,FALSE),"No Data")</f>
        <v>224000.00000000003</v>
      </c>
      <c r="AD1483" s="174">
        <f>Table1[[#This Row],[Calculations1]]/exchange_rate_2010</f>
        <v>4898.7648246948675</v>
      </c>
      <c r="AE14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22400.000000000004</v>
      </c>
      <c r="AF1483" s="174">
        <f>Table1[[#This Row],[Calculations3]]/exchange_rate_2010</f>
        <v>489.87648246948675</v>
      </c>
      <c r="AG1483" s="110" t="s">
        <v>2847</v>
      </c>
      <c r="AH1483" s="53"/>
      <c r="BD1483" s="36"/>
      <c r="BE1483" s="36"/>
      <c r="BF1483" s="36"/>
      <c r="BG1483" s="36"/>
      <c r="BH1483" s="36"/>
      <c r="BI1483" s="36"/>
      <c r="BJ1483" s="36"/>
      <c r="BK1483" s="48"/>
      <c r="BL1483" s="36"/>
      <c r="BM1483" s="36"/>
      <c r="BN1483" s="36"/>
      <c r="BO1483" s="36"/>
      <c r="BP1483" s="36"/>
      <c r="BQ1483" s="36"/>
      <c r="BR1483" s="36"/>
    </row>
    <row r="1484" spans="2:70" ht="15" customHeight="1">
      <c r="B1484" s="48">
        <v>1704</v>
      </c>
      <c r="C1484" s="48" t="s">
        <v>1703</v>
      </c>
      <c r="D1484" s="108">
        <v>154</v>
      </c>
      <c r="E1484" s="109" t="s">
        <v>2508</v>
      </c>
      <c r="F1484" s="109" t="s">
        <v>1816</v>
      </c>
      <c r="G1484" s="109" t="s">
        <v>2515</v>
      </c>
      <c r="H1484" s="108" t="s">
        <v>2585</v>
      </c>
      <c r="I1484" s="108" t="s">
        <v>2528</v>
      </c>
      <c r="J1484" s="108" t="s">
        <v>2528</v>
      </c>
      <c r="K1484" s="108"/>
      <c r="L1484" s="108">
        <v>1</v>
      </c>
      <c r="M1484" s="110" t="s">
        <v>2617</v>
      </c>
      <c r="N1484" s="111" t="s">
        <v>1729</v>
      </c>
      <c r="O1484" s="111" t="s">
        <v>519</v>
      </c>
      <c r="P1484" s="111" t="s">
        <v>1281</v>
      </c>
      <c r="Q1484" s="111">
        <v>1</v>
      </c>
      <c r="R1484" s="109"/>
      <c r="S1484" s="109"/>
      <c r="T1484" s="109" t="s">
        <v>7</v>
      </c>
      <c r="U1484" s="108">
        <v>1</v>
      </c>
      <c r="V1484" s="109">
        <v>1998</v>
      </c>
      <c r="W1484" s="108">
        <f>IF(Table1[[#This Row],[ExpenditureDetails1]]=2010,1,(2010-Table1[[#This Row],[ExpenditureDetails1]]))</f>
        <v>12</v>
      </c>
      <c r="X1484" s="109">
        <v>0.11899999999999999</v>
      </c>
      <c r="Y1484" s="174">
        <f>Table1[[#This Row],[ExpenditureDetails3]]*100000</f>
        <v>11900</v>
      </c>
      <c r="Z1484" s="174">
        <f>Table1[[#This Row],[ExpenditureDetails4]]/Table1[[#This Row],[Component detail 4]]</f>
        <v>11900</v>
      </c>
      <c r="AA1484" s="109">
        <v>1</v>
      </c>
      <c r="AB1484" s="109">
        <v>10</v>
      </c>
      <c r="AC1484" s="174">
        <f>IF(ISNUMBER([ExpenditureDetails4]),[ExpenditureDetails4]*HLOOKUP([ExpenditureDetails1],'Currency Conversion'!$A$6:$BE$45,19,FALSE),"No Data")</f>
        <v>22360.742230975102</v>
      </c>
      <c r="AD1484" s="174">
        <f>Table1[[#This Row],[Calculations1]]/exchange_rate_2010</f>
        <v>489.01793524629392</v>
      </c>
      <c r="AE14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2236.0742230975102</v>
      </c>
      <c r="AF1484" s="174">
        <f>Table1[[#This Row],[Calculations3]]/exchange_rate_2010</f>
        <v>48.901793524629397</v>
      </c>
      <c r="AG1484" s="110"/>
      <c r="AH1484" s="53"/>
      <c r="BD1484" s="36"/>
      <c r="BE1484" s="36"/>
      <c r="BF1484" s="36"/>
      <c r="BG1484" s="36"/>
      <c r="BH1484" s="36"/>
      <c r="BI1484" s="36"/>
      <c r="BJ1484" s="36"/>
      <c r="BK1484" s="48"/>
      <c r="BL1484" s="36"/>
      <c r="BM1484" s="36"/>
      <c r="BN1484" s="36"/>
      <c r="BO1484" s="36"/>
      <c r="BP1484" s="36"/>
      <c r="BQ1484" s="36"/>
      <c r="BR1484" s="36"/>
    </row>
    <row r="1485" spans="2:70" ht="15" customHeight="1">
      <c r="B1485" s="48">
        <v>1707</v>
      </c>
      <c r="C1485" s="48" t="s">
        <v>1703</v>
      </c>
      <c r="D1485" s="108">
        <v>154</v>
      </c>
      <c r="E1485" s="109" t="s">
        <v>2508</v>
      </c>
      <c r="F1485" s="109" t="s">
        <v>1816</v>
      </c>
      <c r="G1485" s="109" t="s">
        <v>2515</v>
      </c>
      <c r="H1485" s="108" t="s">
        <v>2585</v>
      </c>
      <c r="I1485" s="108" t="s">
        <v>2528</v>
      </c>
      <c r="J1485" s="108" t="s">
        <v>2528</v>
      </c>
      <c r="K1485" s="108"/>
      <c r="L1485" s="108">
        <v>1</v>
      </c>
      <c r="M1485" s="110" t="s">
        <v>2617</v>
      </c>
      <c r="N1485" s="109" t="s">
        <v>1729</v>
      </c>
      <c r="O1485" s="109" t="s">
        <v>519</v>
      </c>
      <c r="P1485" s="109" t="s">
        <v>1282</v>
      </c>
      <c r="Q1485" s="111">
        <v>1</v>
      </c>
      <c r="R1485" s="109"/>
      <c r="S1485" s="109"/>
      <c r="T1485" s="109" t="s">
        <v>7</v>
      </c>
      <c r="U1485" s="108">
        <v>1</v>
      </c>
      <c r="V1485" s="109">
        <v>2009</v>
      </c>
      <c r="W1485" s="108">
        <f>IF(Table1[[#This Row],[ExpenditureDetails1]]=2010,1,(2010-Table1[[#This Row],[ExpenditureDetails1]]))</f>
        <v>1</v>
      </c>
      <c r="X1485" s="109">
        <v>0.44500000000000001</v>
      </c>
      <c r="Y1485" s="174">
        <f>Table1[[#This Row],[ExpenditureDetails3]]*100000</f>
        <v>44500</v>
      </c>
      <c r="Z1485" s="174">
        <f>Table1[[#This Row],[ExpenditureDetails4]]/Table1[[#This Row],[Component detail 4]]</f>
        <v>44500</v>
      </c>
      <c r="AA1485" s="109">
        <v>1</v>
      </c>
      <c r="AB1485" s="109">
        <v>10</v>
      </c>
      <c r="AC1485" s="174">
        <f>IF(ISNUMBER([ExpenditureDetails4]),[ExpenditureDetails4]*HLOOKUP([ExpenditureDetails1],'Currency Conversion'!$A$6:$BE$45,19,FALSE),"No Data")</f>
        <v>47856.023120711427</v>
      </c>
      <c r="AD1485" s="174">
        <f>Table1[[#This Row],[Calculations1]]/exchange_rate_2010</f>
        <v>1046.5866192568099</v>
      </c>
      <c r="AE14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4785.6023120711425</v>
      </c>
      <c r="AF1485" s="174">
        <f>Table1[[#This Row],[Calculations3]]/exchange_rate_2010</f>
        <v>104.65866192568097</v>
      </c>
      <c r="AG1485" s="110"/>
      <c r="AH1485" s="53"/>
      <c r="BD1485" s="36"/>
      <c r="BE1485" s="36"/>
      <c r="BF1485" s="36"/>
      <c r="BG1485" s="36"/>
      <c r="BH1485" s="36"/>
      <c r="BI1485" s="36"/>
      <c r="BJ1485" s="36"/>
      <c r="BK1485" s="48"/>
      <c r="BL1485" s="36"/>
      <c r="BM1485" s="36"/>
      <c r="BN1485" s="36"/>
      <c r="BO1485" s="36"/>
      <c r="BP1485" s="36"/>
      <c r="BQ1485" s="36"/>
      <c r="BR1485" s="36"/>
    </row>
    <row r="1486" spans="2:70" ht="15" customHeight="1">
      <c r="B1486" s="48">
        <v>1708</v>
      </c>
      <c r="C1486" s="48" t="s">
        <v>1703</v>
      </c>
      <c r="D1486" s="108">
        <v>154</v>
      </c>
      <c r="E1486" s="109" t="s">
        <v>2508</v>
      </c>
      <c r="F1486" s="109" t="s">
        <v>1816</v>
      </c>
      <c r="G1486" s="109" t="s">
        <v>2515</v>
      </c>
      <c r="H1486" s="108" t="s">
        <v>2585</v>
      </c>
      <c r="I1486" s="108" t="s">
        <v>2528</v>
      </c>
      <c r="J1486" s="108" t="s">
        <v>2528</v>
      </c>
      <c r="K1486" s="108"/>
      <c r="L1486" s="108">
        <v>1</v>
      </c>
      <c r="M1486" s="110" t="s">
        <v>2617</v>
      </c>
      <c r="N1486" s="109" t="s">
        <v>2478</v>
      </c>
      <c r="O1486" s="111" t="s">
        <v>348</v>
      </c>
      <c r="P1486" s="111" t="s">
        <v>1283</v>
      </c>
      <c r="Q1486" s="111">
        <v>1</v>
      </c>
      <c r="R1486" s="109"/>
      <c r="S1486" s="109"/>
      <c r="T1486" s="109" t="s">
        <v>7</v>
      </c>
      <c r="U1486" s="108">
        <v>1</v>
      </c>
      <c r="V1486" s="109">
        <v>2008</v>
      </c>
      <c r="W1486" s="108">
        <f>IF(Table1[[#This Row],[ExpenditureDetails1]]=2010,1,(2010-Table1[[#This Row],[ExpenditureDetails1]]))</f>
        <v>2</v>
      </c>
      <c r="X1486" s="109">
        <v>0.39</v>
      </c>
      <c r="Y1486" s="174">
        <f>Table1[[#This Row],[ExpenditureDetails3]]*100000</f>
        <v>39000</v>
      </c>
      <c r="Z1486" s="174">
        <f>Table1[[#This Row],[ExpenditureDetails4]]/Table1[[#This Row],[Component detail 4]]</f>
        <v>39000</v>
      </c>
      <c r="AA1486" s="109">
        <v>1</v>
      </c>
      <c r="AB1486" s="109">
        <v>15</v>
      </c>
      <c r="AC1486" s="174">
        <f>IF(ISNUMBER([ExpenditureDetails4]),[ExpenditureDetails4]*HLOOKUP([ExpenditureDetails1],'Currency Conversion'!$A$6:$BE$45,19,FALSE),"No Data")</f>
        <v>44748.720241072042</v>
      </c>
      <c r="AD1486" s="174">
        <f>Table1[[#This Row],[Calculations1]]/exchange_rate_2010</f>
        <v>978.63150297801292</v>
      </c>
      <c r="AE14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2983.2480160714695</v>
      </c>
      <c r="AF1486" s="174">
        <f>Table1[[#This Row],[Calculations3]]/exchange_rate_2010</f>
        <v>65.242100198534203</v>
      </c>
      <c r="AG1486" s="110"/>
      <c r="AH1486" s="53"/>
      <c r="BD1486" s="36"/>
      <c r="BE1486" s="36"/>
      <c r="BF1486" s="36"/>
      <c r="BG1486" s="36"/>
      <c r="BH1486" s="36"/>
      <c r="BI1486" s="36"/>
      <c r="BJ1486" s="36"/>
      <c r="BK1486" s="48"/>
      <c r="BL1486" s="36"/>
      <c r="BM1486" s="36"/>
      <c r="BN1486" s="36"/>
      <c r="BO1486" s="36"/>
      <c r="BP1486" s="36"/>
      <c r="BQ1486" s="36"/>
      <c r="BR1486" s="36"/>
    </row>
    <row r="1487" spans="2:70" ht="15" customHeight="1">
      <c r="B1487" s="48">
        <v>1709</v>
      </c>
      <c r="C1487" s="48" t="s">
        <v>1703</v>
      </c>
      <c r="D1487" s="108">
        <v>154</v>
      </c>
      <c r="E1487" s="109" t="s">
        <v>2508</v>
      </c>
      <c r="F1487" s="109" t="s">
        <v>1816</v>
      </c>
      <c r="G1487" s="109" t="s">
        <v>2515</v>
      </c>
      <c r="H1487" s="108" t="s">
        <v>2585</v>
      </c>
      <c r="I1487" s="108" t="s">
        <v>2528</v>
      </c>
      <c r="J1487" s="108" t="s">
        <v>2528</v>
      </c>
      <c r="K1487" s="108"/>
      <c r="L1487" s="108">
        <v>1</v>
      </c>
      <c r="M1487" s="110" t="s">
        <v>2617</v>
      </c>
      <c r="N1487" s="109" t="s">
        <v>1712</v>
      </c>
      <c r="O1487" s="111"/>
      <c r="P1487" s="111" t="s">
        <v>1284</v>
      </c>
      <c r="Q1487" s="111">
        <v>1</v>
      </c>
      <c r="R1487" s="109"/>
      <c r="S1487" s="109"/>
      <c r="T1487" s="109" t="s">
        <v>7</v>
      </c>
      <c r="U1487" s="108">
        <v>1</v>
      </c>
      <c r="V1487" s="109">
        <v>2008</v>
      </c>
      <c r="W1487" s="108">
        <f>IF(Table1[[#This Row],[ExpenditureDetails1]]=2010,1,(2010-Table1[[#This Row],[ExpenditureDetails1]]))</f>
        <v>2</v>
      </c>
      <c r="X1487" s="109">
        <v>0.39</v>
      </c>
      <c r="Y1487" s="174">
        <f>Table1[[#This Row],[ExpenditureDetails3]]*100000</f>
        <v>39000</v>
      </c>
      <c r="Z1487" s="174">
        <f>Table1[[#This Row],[ExpenditureDetails4]]/Table1[[#This Row],[Component detail 4]]</f>
        <v>39000</v>
      </c>
      <c r="AA1487" s="109">
        <v>1</v>
      </c>
      <c r="AB1487" s="109">
        <v>10</v>
      </c>
      <c r="AC1487" s="174">
        <f>IF(ISNUMBER([ExpenditureDetails4]),[ExpenditureDetails4]*HLOOKUP([ExpenditureDetails1],'Currency Conversion'!$A$6:$BE$45,19,FALSE),"No Data")</f>
        <v>44748.720241072042</v>
      </c>
      <c r="AD1487" s="174">
        <f>Table1[[#This Row],[Calculations1]]/exchange_rate_2010</f>
        <v>978.63150297801292</v>
      </c>
      <c r="AE14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4474.8720241072042</v>
      </c>
      <c r="AF1487" s="174">
        <f>Table1[[#This Row],[Calculations3]]/exchange_rate_2010</f>
        <v>97.863150297801297</v>
      </c>
      <c r="AG1487" s="110"/>
      <c r="AH1487" s="53"/>
      <c r="BD1487" s="36"/>
      <c r="BE1487" s="36"/>
      <c r="BF1487" s="36"/>
      <c r="BG1487" s="36"/>
      <c r="BH1487" s="36"/>
      <c r="BI1487" s="36"/>
      <c r="BJ1487" s="36"/>
      <c r="BK1487" s="48"/>
      <c r="BL1487" s="36"/>
      <c r="BM1487" s="36"/>
      <c r="BN1487" s="36"/>
      <c r="BO1487" s="36"/>
      <c r="BP1487" s="36"/>
      <c r="BQ1487" s="36"/>
      <c r="BR1487" s="36"/>
    </row>
    <row r="1488" spans="2:70" ht="15" customHeight="1">
      <c r="B1488" s="48">
        <v>1710</v>
      </c>
      <c r="C1488" s="48" t="s">
        <v>1703</v>
      </c>
      <c r="D1488" s="108">
        <v>154</v>
      </c>
      <c r="E1488" s="109" t="s">
        <v>2508</v>
      </c>
      <c r="F1488" s="109" t="s">
        <v>1816</v>
      </c>
      <c r="G1488" s="109" t="s">
        <v>2515</v>
      </c>
      <c r="H1488" s="108" t="s">
        <v>2585</v>
      </c>
      <c r="I1488" s="108" t="s">
        <v>2528</v>
      </c>
      <c r="J1488" s="108" t="s">
        <v>2528</v>
      </c>
      <c r="K1488" s="108"/>
      <c r="L1488" s="108">
        <v>1</v>
      </c>
      <c r="M1488" s="110" t="s">
        <v>2617</v>
      </c>
      <c r="N1488" s="111" t="s">
        <v>1729</v>
      </c>
      <c r="O1488" s="111" t="s">
        <v>210</v>
      </c>
      <c r="P1488" s="111" t="s">
        <v>2444</v>
      </c>
      <c r="Q1488" s="111">
        <v>1</v>
      </c>
      <c r="R1488" s="109"/>
      <c r="S1488" s="109"/>
      <c r="T1488" s="109" t="s">
        <v>7</v>
      </c>
      <c r="U1488" s="108">
        <v>1</v>
      </c>
      <c r="V1488" s="109">
        <v>2008</v>
      </c>
      <c r="W1488" s="108">
        <f>IF(Table1[[#This Row],[ExpenditureDetails1]]=2010,1,(2010-Table1[[#This Row],[ExpenditureDetails1]]))</f>
        <v>2</v>
      </c>
      <c r="X1488" s="109">
        <v>0.56399999999999995</v>
      </c>
      <c r="Y1488" s="174">
        <f>Table1[[#This Row],[ExpenditureDetails3]]*100000</f>
        <v>56399.999999999993</v>
      </c>
      <c r="Z1488" s="174">
        <f>Table1[[#This Row],[ExpenditureDetails4]]/Table1[[#This Row],[Component detail 4]]</f>
        <v>56399.999999999993</v>
      </c>
      <c r="AA1488" s="109">
        <v>1</v>
      </c>
      <c r="AB1488" s="109">
        <v>10</v>
      </c>
      <c r="AC1488" s="174">
        <f>IF(ISNUMBER([ExpenditureDetails4]),[ExpenditureDetails4]*HLOOKUP([ExpenditureDetails1],'Currency Conversion'!$A$6:$BE$45,19,FALSE),"No Data")</f>
        <v>64713.533887088786</v>
      </c>
      <c r="AD1488" s="174">
        <f>Table1[[#This Row],[Calculations1]]/exchange_rate_2010</f>
        <v>1415.2517119989723</v>
      </c>
      <c r="AE14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6471.3533887088788</v>
      </c>
      <c r="AF1488" s="174">
        <f>Table1[[#This Row],[Calculations3]]/exchange_rate_2010</f>
        <v>141.52517119989724</v>
      </c>
      <c r="AG1488" s="110"/>
      <c r="AH1488" s="53"/>
      <c r="BD1488" s="36"/>
      <c r="BE1488" s="36"/>
      <c r="BF1488" s="36"/>
      <c r="BG1488" s="36"/>
      <c r="BH1488" s="36"/>
      <c r="BI1488" s="36"/>
      <c r="BJ1488" s="36"/>
      <c r="BK1488" s="48"/>
      <c r="BL1488" s="36"/>
      <c r="BM1488" s="36"/>
      <c r="BN1488" s="36"/>
      <c r="BO1488" s="36"/>
      <c r="BP1488" s="36"/>
      <c r="BQ1488" s="36"/>
      <c r="BR1488" s="36"/>
    </row>
    <row r="1489" spans="2:70" ht="15" customHeight="1">
      <c r="B1489" s="48">
        <v>1714</v>
      </c>
      <c r="C1489" s="48" t="s">
        <v>1703</v>
      </c>
      <c r="D1489" s="108">
        <v>1398</v>
      </c>
      <c r="E1489" s="109" t="s">
        <v>2508</v>
      </c>
      <c r="F1489" s="109" t="s">
        <v>1814</v>
      </c>
      <c r="G1489" s="109" t="s">
        <v>717</v>
      </c>
      <c r="H1489" s="108" t="s">
        <v>2586</v>
      </c>
      <c r="I1489" s="108" t="s">
        <v>2966</v>
      </c>
      <c r="J1489" s="108" t="s">
        <v>2567</v>
      </c>
      <c r="K1489" s="108" t="s">
        <v>2859</v>
      </c>
      <c r="L1489" s="108">
        <v>5</v>
      </c>
      <c r="M1489" s="110" t="s">
        <v>2617</v>
      </c>
      <c r="N1489" s="111" t="s">
        <v>20</v>
      </c>
      <c r="O1489" s="111" t="s">
        <v>2486</v>
      </c>
      <c r="P1489" s="111" t="s">
        <v>871</v>
      </c>
      <c r="Q1489" s="111">
        <v>1</v>
      </c>
      <c r="R1489" s="114">
        <v>1530</v>
      </c>
      <c r="S1489" s="114"/>
      <c r="T1489" s="114" t="s">
        <v>7</v>
      </c>
      <c r="U1489" s="108">
        <v>1</v>
      </c>
      <c r="V1489" s="114">
        <v>2003</v>
      </c>
      <c r="W1489" s="115">
        <f>IF(Table1[[#This Row],[ExpenditureDetails1]]=2010,1,(2010-Table1[[#This Row],[ExpenditureDetails1]]))</f>
        <v>7</v>
      </c>
      <c r="X1489" s="114">
        <v>1.75</v>
      </c>
      <c r="Y1489" s="175">
        <f>Table1[[#This Row],[ExpenditureDetails3]]*100000</f>
        <v>175000</v>
      </c>
      <c r="Z1489" s="174">
        <f>Table1[[#This Row],[ExpenditureDetails4]]/Table1[[#This Row],[Component detail 4]]</f>
        <v>175000</v>
      </c>
      <c r="AA1489" s="114">
        <v>1</v>
      </c>
      <c r="AB1489" s="109">
        <v>10</v>
      </c>
      <c r="AC1489" s="174">
        <f>IF(ISNUMBER([ExpenditureDetails4]),[ExpenditureDetails4]*HLOOKUP([ExpenditureDetails1],'Currency Conversion'!$A$6:$BE$45,19,FALSE),"No Data")</f>
        <v>264998.15830762056</v>
      </c>
      <c r="AD1489" s="174">
        <f>Table1[[#This Row],[Calculations1]]/exchange_rate_2010</f>
        <v>5795.3734666352375</v>
      </c>
      <c r="AE14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26499.815830762054</v>
      </c>
      <c r="AF1489" s="174">
        <f>Table1[[#This Row],[Calculations3]]/exchange_rate_2010</f>
        <v>579.53734666352375</v>
      </c>
      <c r="AG1489" s="110"/>
      <c r="AH1489" s="53"/>
      <c r="BD1489" s="36"/>
      <c r="BE1489" s="36"/>
      <c r="BF1489" s="36"/>
      <c r="BG1489" s="36"/>
      <c r="BH1489" s="36"/>
      <c r="BI1489" s="36"/>
      <c r="BJ1489" s="36"/>
      <c r="BK1489" s="48"/>
      <c r="BL1489" s="36"/>
      <c r="BM1489" s="36"/>
      <c r="BN1489" s="36"/>
      <c r="BO1489" s="36"/>
      <c r="BP1489" s="36"/>
      <c r="BQ1489" s="36"/>
      <c r="BR1489" s="36"/>
    </row>
    <row r="1490" spans="2:70" ht="15" customHeight="1">
      <c r="B1490" s="48">
        <v>1715</v>
      </c>
      <c r="C1490" s="48" t="s">
        <v>1703</v>
      </c>
      <c r="D1490" s="108">
        <v>1398</v>
      </c>
      <c r="E1490" s="109" t="s">
        <v>2508</v>
      </c>
      <c r="F1490" s="109" t="s">
        <v>1814</v>
      </c>
      <c r="G1490" s="109" t="s">
        <v>717</v>
      </c>
      <c r="H1490" s="108" t="s">
        <v>2586</v>
      </c>
      <c r="I1490" s="108" t="s">
        <v>2966</v>
      </c>
      <c r="J1490" s="108" t="s">
        <v>2567</v>
      </c>
      <c r="K1490" s="108" t="s">
        <v>2859</v>
      </c>
      <c r="L1490" s="108">
        <v>5</v>
      </c>
      <c r="M1490" s="110" t="s">
        <v>2617</v>
      </c>
      <c r="N1490" s="111" t="s">
        <v>20</v>
      </c>
      <c r="O1490" s="111" t="s">
        <v>2486</v>
      </c>
      <c r="P1490" s="111" t="s">
        <v>872</v>
      </c>
      <c r="Q1490" s="111">
        <v>1</v>
      </c>
      <c r="R1490" s="114">
        <v>180</v>
      </c>
      <c r="S1490" s="114"/>
      <c r="T1490" s="114" t="s">
        <v>7</v>
      </c>
      <c r="U1490" s="108">
        <v>1</v>
      </c>
      <c r="V1490" s="114">
        <v>2003</v>
      </c>
      <c r="W1490" s="115">
        <f>IF(Table1[[#This Row],[ExpenditureDetails1]]=2010,1,(2010-Table1[[#This Row],[ExpenditureDetails1]]))</f>
        <v>7</v>
      </c>
      <c r="X1490" s="114">
        <v>0.2</v>
      </c>
      <c r="Y1490" s="175">
        <f>Table1[[#This Row],[ExpenditureDetails3]]*100000</f>
        <v>20000</v>
      </c>
      <c r="Z1490" s="174">
        <f>Table1[[#This Row],[ExpenditureDetails4]]/Table1[[#This Row],[Component detail 4]]</f>
        <v>20000</v>
      </c>
      <c r="AA1490" s="114">
        <v>1</v>
      </c>
      <c r="AB1490" s="109">
        <v>10</v>
      </c>
      <c r="AC1490" s="174">
        <f>IF(ISNUMBER([ExpenditureDetails4]),[ExpenditureDetails4]*HLOOKUP([ExpenditureDetails1],'Currency Conversion'!$A$6:$BE$45,19,FALSE),"No Data")</f>
        <v>30285.503806585202</v>
      </c>
      <c r="AD1490" s="174">
        <f>Table1[[#This Row],[Calculations1]]/exchange_rate_2010</f>
        <v>662.32839618688422</v>
      </c>
      <c r="AE14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3028.5503806585202</v>
      </c>
      <c r="AF1490" s="174">
        <f>Table1[[#This Row],[Calculations3]]/exchange_rate_2010</f>
        <v>66.232839618688431</v>
      </c>
      <c r="AG1490" s="110"/>
      <c r="AH1490" s="53"/>
      <c r="BD1490" s="36"/>
      <c r="BE1490" s="36"/>
      <c r="BF1490" s="36"/>
      <c r="BG1490" s="36"/>
      <c r="BH1490" s="36"/>
      <c r="BI1490" s="36"/>
      <c r="BJ1490" s="36"/>
      <c r="BK1490" s="48"/>
      <c r="BL1490" s="36"/>
      <c r="BM1490" s="36"/>
      <c r="BN1490" s="36"/>
      <c r="BO1490" s="36"/>
      <c r="BP1490" s="36"/>
      <c r="BQ1490" s="36"/>
      <c r="BR1490" s="36"/>
    </row>
    <row r="1491" spans="2:70" ht="15" customHeight="1">
      <c r="B1491" s="48">
        <v>1716</v>
      </c>
      <c r="C1491" s="48" t="s">
        <v>1703</v>
      </c>
      <c r="D1491" s="108">
        <v>1398</v>
      </c>
      <c r="E1491" s="109" t="s">
        <v>2508</v>
      </c>
      <c r="F1491" s="109" t="s">
        <v>1814</v>
      </c>
      <c r="G1491" s="109" t="s">
        <v>717</v>
      </c>
      <c r="H1491" s="108" t="s">
        <v>2586</v>
      </c>
      <c r="I1491" s="108" t="s">
        <v>2966</v>
      </c>
      <c r="J1491" s="108" t="s">
        <v>2567</v>
      </c>
      <c r="K1491" s="108" t="s">
        <v>2859</v>
      </c>
      <c r="L1491" s="108">
        <v>5</v>
      </c>
      <c r="M1491" s="110" t="s">
        <v>2617</v>
      </c>
      <c r="N1491" s="111" t="s">
        <v>20</v>
      </c>
      <c r="O1491" s="111" t="s">
        <v>2466</v>
      </c>
      <c r="P1491" s="111" t="s">
        <v>156</v>
      </c>
      <c r="Q1491" s="111">
        <v>1</v>
      </c>
      <c r="R1491" s="114"/>
      <c r="S1491" s="114"/>
      <c r="T1491" s="114" t="s">
        <v>7</v>
      </c>
      <c r="U1491" s="108">
        <v>1</v>
      </c>
      <c r="V1491" s="114">
        <v>2003</v>
      </c>
      <c r="W1491" s="115">
        <f>IF(Table1[[#This Row],[ExpenditureDetails1]]=2010,1,(2010-Table1[[#This Row],[ExpenditureDetails1]]))</f>
        <v>7</v>
      </c>
      <c r="X1491" s="114">
        <v>0.11</v>
      </c>
      <c r="Y1491" s="175">
        <f>Table1[[#This Row],[ExpenditureDetails3]]*100000</f>
        <v>11000</v>
      </c>
      <c r="Z1491" s="174">
        <f>Table1[[#This Row],[ExpenditureDetails4]]/Table1[[#This Row],[Component detail 4]]</f>
        <v>11000</v>
      </c>
      <c r="AA1491" s="114">
        <v>1</v>
      </c>
      <c r="AB1491" s="109">
        <v>10</v>
      </c>
      <c r="AC1491" s="174">
        <f>IF(ISNUMBER([ExpenditureDetails4]),[ExpenditureDetails4]*HLOOKUP([ExpenditureDetails1],'Currency Conversion'!$A$6:$BE$45,19,FALSE),"No Data")</f>
        <v>16657.027093621862</v>
      </c>
      <c r="AD1491" s="174">
        <f>Table1[[#This Row],[Calculations1]]/exchange_rate_2010</f>
        <v>364.28061790278633</v>
      </c>
      <c r="AE14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1665.7027093621862</v>
      </c>
      <c r="AF1491" s="174">
        <f>Table1[[#This Row],[Calculations3]]/exchange_rate_2010</f>
        <v>36.428061790278633</v>
      </c>
      <c r="AG1491" s="110"/>
      <c r="AH1491" s="53"/>
      <c r="BD1491" s="36"/>
      <c r="BE1491" s="36"/>
      <c r="BF1491" s="36"/>
      <c r="BG1491" s="36"/>
      <c r="BH1491" s="36"/>
      <c r="BI1491" s="36"/>
      <c r="BJ1491" s="36"/>
      <c r="BK1491" s="48"/>
      <c r="BL1491" s="36"/>
      <c r="BM1491" s="36"/>
      <c r="BN1491" s="36"/>
      <c r="BO1491" s="36"/>
      <c r="BP1491" s="36"/>
      <c r="BQ1491" s="36"/>
      <c r="BR1491" s="36"/>
    </row>
    <row r="1492" spans="2:70" ht="15" customHeight="1">
      <c r="B1492" s="48">
        <v>1717</v>
      </c>
      <c r="C1492" s="48" t="s">
        <v>1703</v>
      </c>
      <c r="D1492" s="108">
        <v>1398</v>
      </c>
      <c r="E1492" s="109" t="s">
        <v>2508</v>
      </c>
      <c r="F1492" s="109" t="s">
        <v>1814</v>
      </c>
      <c r="G1492" s="109" t="s">
        <v>717</v>
      </c>
      <c r="H1492" s="108" t="s">
        <v>2586</v>
      </c>
      <c r="I1492" s="108" t="s">
        <v>2966</v>
      </c>
      <c r="J1492" s="108" t="s">
        <v>2567</v>
      </c>
      <c r="K1492" s="108" t="s">
        <v>2859</v>
      </c>
      <c r="L1492" s="108">
        <v>5</v>
      </c>
      <c r="M1492" s="110" t="s">
        <v>2617</v>
      </c>
      <c r="N1492" s="109" t="s">
        <v>1720</v>
      </c>
      <c r="O1492" s="111"/>
      <c r="P1492" s="111" t="s">
        <v>600</v>
      </c>
      <c r="Q1492" s="111">
        <v>1</v>
      </c>
      <c r="R1492" s="109"/>
      <c r="S1492" s="109"/>
      <c r="T1492" s="109" t="s">
        <v>31</v>
      </c>
      <c r="U1492" s="108">
        <v>3</v>
      </c>
      <c r="V1492" s="109">
        <v>2008</v>
      </c>
      <c r="W1492" s="108"/>
      <c r="X1492" s="109">
        <v>0.11</v>
      </c>
      <c r="Y1492" s="174">
        <f>Table1[[#This Row],[ExpenditureDetails3]]*100000</f>
        <v>11000</v>
      </c>
      <c r="Z1492" s="174">
        <f>Table1[[#This Row],[ExpenditureDetails4]]/Table1[[#This Row],[Component detail 4]]</f>
        <v>11000</v>
      </c>
      <c r="AA1492" s="109">
        <v>1</v>
      </c>
      <c r="AB1492" s="109"/>
      <c r="AC1492" s="174">
        <f>IF(ISNUMBER([ExpenditureDetails4]),[ExpenditureDetails4]*HLOOKUP([ExpenditureDetails1],'Currency Conversion'!$A$6:$BE$45,19,FALSE),"No Data")</f>
        <v>12621.433914148525</v>
      </c>
      <c r="AD1492" s="174">
        <f>Table1[[#This Row],[Calculations1]]/exchange_rate_2010</f>
        <v>276.02427007072163</v>
      </c>
      <c r="AE14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12621.433914148525</v>
      </c>
      <c r="AF1492" s="174">
        <f>Table1[[#This Row],[Calculations3]]/exchange_rate_2010</f>
        <v>276.02427007072163</v>
      </c>
      <c r="AG1492" s="110"/>
      <c r="AH1492" s="53"/>
      <c r="BD1492" s="36"/>
      <c r="BE1492" s="36"/>
      <c r="BF1492" s="36"/>
      <c r="BG1492" s="36"/>
      <c r="BH1492" s="36"/>
      <c r="BI1492" s="36"/>
      <c r="BJ1492" s="36"/>
      <c r="BK1492" s="48"/>
      <c r="BL1492" s="36"/>
      <c r="BM1492" s="36"/>
      <c r="BN1492" s="36"/>
      <c r="BO1492" s="36"/>
      <c r="BP1492" s="36"/>
      <c r="BQ1492" s="36"/>
      <c r="BR1492" s="36"/>
    </row>
    <row r="1493" spans="2:70" ht="15" customHeight="1">
      <c r="B1493" s="48">
        <v>1718</v>
      </c>
      <c r="C1493" s="48" t="s">
        <v>1703</v>
      </c>
      <c r="D1493" s="108">
        <v>1398</v>
      </c>
      <c r="E1493" s="109" t="s">
        <v>2508</v>
      </c>
      <c r="F1493" s="109" t="s">
        <v>1814</v>
      </c>
      <c r="G1493" s="109" t="s">
        <v>717</v>
      </c>
      <c r="H1493" s="108" t="s">
        <v>2586</v>
      </c>
      <c r="I1493" s="108" t="s">
        <v>2966</v>
      </c>
      <c r="J1493" s="108" t="s">
        <v>2567</v>
      </c>
      <c r="K1493" s="108" t="s">
        <v>2859</v>
      </c>
      <c r="L1493" s="108">
        <v>5</v>
      </c>
      <c r="M1493" s="110" t="s">
        <v>2617</v>
      </c>
      <c r="N1493" s="111" t="s">
        <v>1721</v>
      </c>
      <c r="O1493" s="111"/>
      <c r="P1493" s="111" t="s">
        <v>878</v>
      </c>
      <c r="Q1493" s="111">
        <v>1</v>
      </c>
      <c r="R1493" s="114"/>
      <c r="S1493" s="114"/>
      <c r="T1493" s="109" t="s">
        <v>24</v>
      </c>
      <c r="U1493" s="108">
        <v>4</v>
      </c>
      <c r="V1493" s="114">
        <v>2009</v>
      </c>
      <c r="W1493" s="115">
        <f>IF(Table1[[#This Row],[ExpenditureDetails1]]=2010,1,(2010-Table1[[#This Row],[ExpenditureDetails1]]))</f>
        <v>1</v>
      </c>
      <c r="X1493" s="114">
        <v>0.01</v>
      </c>
      <c r="Y1493" s="175">
        <f>Table1[[#This Row],[ExpenditureDetails3]]*100000</f>
        <v>1000</v>
      </c>
      <c r="Z1493" s="174">
        <f>Table1[[#This Row],[ExpenditureDetails4]]/Table1[[#This Row],[Component detail 4]]</f>
        <v>1000</v>
      </c>
      <c r="AA1493" s="114">
        <v>1</v>
      </c>
      <c r="AB1493" s="114"/>
      <c r="AC1493" s="174">
        <f>IF(ISNUMBER([ExpenditureDetails4]),[ExpenditureDetails4]*HLOOKUP([ExpenditureDetails1],'Currency Conversion'!$A$6:$BE$45,19,FALSE),"No Data")</f>
        <v>1075.4162499036274</v>
      </c>
      <c r="AD1493" s="174">
        <f>Table1[[#This Row],[Calculations1]]/exchange_rate_2010</f>
        <v>23.518800432737294</v>
      </c>
      <c r="AE14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1493" s="174">
        <f>Table1[[#This Row],[Calculations3]]/exchange_rate_2010</f>
        <v>23.518800432737294</v>
      </c>
      <c r="AG1493" s="110"/>
      <c r="AH1493" s="53"/>
      <c r="BD1493" s="36"/>
      <c r="BE1493" s="36"/>
      <c r="BF1493" s="36"/>
      <c r="BG1493" s="36"/>
      <c r="BH1493" s="36"/>
      <c r="BI1493" s="36"/>
      <c r="BJ1493" s="36"/>
      <c r="BK1493" s="48"/>
      <c r="BL1493" s="36"/>
      <c r="BM1493" s="36"/>
      <c r="BN1493" s="36"/>
      <c r="BO1493" s="36"/>
      <c r="BP1493" s="36"/>
      <c r="BQ1493" s="36"/>
      <c r="BR1493" s="36"/>
    </row>
    <row r="1494" spans="2:70" ht="15" customHeight="1">
      <c r="B1494" s="48">
        <v>1719</v>
      </c>
      <c r="C1494" s="48" t="s">
        <v>1703</v>
      </c>
      <c r="D1494" s="108">
        <v>1398</v>
      </c>
      <c r="E1494" s="109" t="s">
        <v>2508</v>
      </c>
      <c r="F1494" s="109" t="s">
        <v>1814</v>
      </c>
      <c r="G1494" s="109" t="s">
        <v>717</v>
      </c>
      <c r="H1494" s="108" t="s">
        <v>2586</v>
      </c>
      <c r="I1494" s="108" t="s">
        <v>2966</v>
      </c>
      <c r="J1494" s="108" t="s">
        <v>2567</v>
      </c>
      <c r="K1494" s="108" t="s">
        <v>2859</v>
      </c>
      <c r="L1494" s="108">
        <v>5</v>
      </c>
      <c r="M1494" s="110" t="s">
        <v>2617</v>
      </c>
      <c r="N1494" s="111" t="s">
        <v>1722</v>
      </c>
      <c r="O1494" s="111"/>
      <c r="P1494" s="111" t="s">
        <v>553</v>
      </c>
      <c r="Q1494" s="111">
        <v>1</v>
      </c>
      <c r="R1494" s="114"/>
      <c r="S1494" s="114"/>
      <c r="T1494" s="109" t="s">
        <v>24</v>
      </c>
      <c r="U1494" s="108">
        <v>4</v>
      </c>
      <c r="V1494" s="114">
        <v>2009</v>
      </c>
      <c r="W1494" s="115">
        <f>IF(Table1[[#This Row],[ExpenditureDetails1]]=2010,1,(2010-Table1[[#This Row],[ExpenditureDetails1]]))</f>
        <v>1</v>
      </c>
      <c r="X1494" s="114">
        <v>0.01</v>
      </c>
      <c r="Y1494" s="175">
        <f>Table1[[#This Row],[ExpenditureDetails3]]*100000</f>
        <v>1000</v>
      </c>
      <c r="Z1494" s="174">
        <f>Table1[[#This Row],[ExpenditureDetails4]]/Table1[[#This Row],[Component detail 4]]</f>
        <v>1000</v>
      </c>
      <c r="AA1494" s="114">
        <v>1</v>
      </c>
      <c r="AB1494" s="114"/>
      <c r="AC1494" s="174">
        <f>IF(ISNUMBER([ExpenditureDetails4]),[ExpenditureDetails4]*HLOOKUP([ExpenditureDetails1],'Currency Conversion'!$A$6:$BE$45,19,FALSE),"No Data")</f>
        <v>1075.4162499036274</v>
      </c>
      <c r="AD1494" s="174">
        <f>Table1[[#This Row],[Calculations1]]/exchange_rate_2010</f>
        <v>23.518800432737294</v>
      </c>
      <c r="AE14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1494" s="174">
        <f>Table1[[#This Row],[Calculations3]]/exchange_rate_2010</f>
        <v>23.518800432737294</v>
      </c>
      <c r="AG1494" s="110"/>
      <c r="AH1494" s="53"/>
      <c r="BD1494" s="36"/>
      <c r="BE1494" s="36"/>
      <c r="BF1494" s="36"/>
      <c r="BG1494" s="36"/>
      <c r="BH1494" s="36"/>
      <c r="BI1494" s="36"/>
      <c r="BJ1494" s="36"/>
      <c r="BK1494" s="48"/>
      <c r="BL1494" s="36"/>
      <c r="BM1494" s="36"/>
      <c r="BN1494" s="36"/>
      <c r="BO1494" s="36"/>
      <c r="BP1494" s="36"/>
      <c r="BQ1494" s="36"/>
      <c r="BR1494" s="36"/>
    </row>
    <row r="1495" spans="2:70" ht="15" customHeight="1">
      <c r="B1495" s="48">
        <v>1720</v>
      </c>
      <c r="C1495" s="48" t="s">
        <v>1703</v>
      </c>
      <c r="D1495" s="108">
        <v>1398</v>
      </c>
      <c r="E1495" s="109" t="s">
        <v>2508</v>
      </c>
      <c r="F1495" s="109" t="s">
        <v>1814</v>
      </c>
      <c r="G1495" s="109" t="s">
        <v>717</v>
      </c>
      <c r="H1495" s="108" t="s">
        <v>2586</v>
      </c>
      <c r="I1495" s="108" t="s">
        <v>2966</v>
      </c>
      <c r="J1495" s="108" t="s">
        <v>2567</v>
      </c>
      <c r="K1495" s="108" t="s">
        <v>2859</v>
      </c>
      <c r="L1495" s="108">
        <v>5</v>
      </c>
      <c r="M1495" s="110" t="s">
        <v>2617</v>
      </c>
      <c r="N1495" s="109" t="s">
        <v>1729</v>
      </c>
      <c r="O1495" s="109" t="s">
        <v>519</v>
      </c>
      <c r="P1495" s="109" t="s">
        <v>867</v>
      </c>
      <c r="Q1495" s="111">
        <v>1</v>
      </c>
      <c r="R1495" s="111"/>
      <c r="S1495" s="111"/>
      <c r="T1495" s="109" t="s">
        <v>7</v>
      </c>
      <c r="U1495" s="108">
        <v>1</v>
      </c>
      <c r="V1495" s="109">
        <v>1982</v>
      </c>
      <c r="W1495" s="108">
        <f>IF(Table1[[#This Row],[ExpenditureDetails1]]=2010,1,(2010-Table1[[#This Row],[ExpenditureDetails1]]))</f>
        <v>28</v>
      </c>
      <c r="X1495" s="109">
        <v>0.3</v>
      </c>
      <c r="Y1495" s="174">
        <f>Table1[[#This Row],[ExpenditureDetails3]]*100000</f>
        <v>30000</v>
      </c>
      <c r="Z1495" s="174">
        <f>Table1[[#This Row],[ExpenditureDetails4]]/Table1[[#This Row],[Component detail 4]]</f>
        <v>30000</v>
      </c>
      <c r="AA1495" s="109">
        <v>2</v>
      </c>
      <c r="AB1495" s="109">
        <v>10</v>
      </c>
      <c r="AC1495" s="174">
        <f>IF(ISNUMBER([ExpenditureDetails4]),[ExpenditureDetails4]*HLOOKUP([ExpenditureDetails1],'Currency Conversion'!$A$6:$BE$45,19,FALSE),"No Data")</f>
        <v>217030.52366813063</v>
      </c>
      <c r="AD1495" s="174">
        <f>Table1[[#This Row],[Calculations1]]/exchange_rate_2010</f>
        <v>4746.3459608506473</v>
      </c>
      <c r="AE14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21703.052366813063</v>
      </c>
      <c r="AF1495" s="174">
        <f>Table1[[#This Row],[Calculations3]]/exchange_rate_2010</f>
        <v>474.63459608506474</v>
      </c>
      <c r="AG1495" s="110"/>
      <c r="AH1495" s="53"/>
      <c r="BD1495" s="36"/>
      <c r="BE1495" s="36"/>
      <c r="BF1495" s="36"/>
      <c r="BG1495" s="36"/>
      <c r="BH1495" s="36"/>
      <c r="BI1495" s="36"/>
      <c r="BJ1495" s="36"/>
      <c r="BK1495" s="48"/>
      <c r="BL1495" s="36"/>
      <c r="BM1495" s="36"/>
      <c r="BN1495" s="36"/>
      <c r="BO1495" s="36"/>
      <c r="BP1495" s="36"/>
      <c r="BQ1495" s="36"/>
      <c r="BR1495" s="36"/>
    </row>
    <row r="1496" spans="2:70" ht="15" customHeight="1">
      <c r="B1496" s="48">
        <v>1721</v>
      </c>
      <c r="C1496" s="48" t="s">
        <v>1703</v>
      </c>
      <c r="D1496" s="108">
        <v>1398</v>
      </c>
      <c r="E1496" s="109" t="s">
        <v>2508</v>
      </c>
      <c r="F1496" s="109" t="s">
        <v>1814</v>
      </c>
      <c r="G1496" s="109" t="s">
        <v>717</v>
      </c>
      <c r="H1496" s="108" t="s">
        <v>2586</v>
      </c>
      <c r="I1496" s="108" t="s">
        <v>2966</v>
      </c>
      <c r="J1496" s="108" t="s">
        <v>2567</v>
      </c>
      <c r="K1496" s="108" t="s">
        <v>2859</v>
      </c>
      <c r="L1496" s="108">
        <v>5</v>
      </c>
      <c r="M1496" s="110" t="s">
        <v>2617</v>
      </c>
      <c r="N1496" s="109" t="s">
        <v>1729</v>
      </c>
      <c r="O1496" s="109" t="s">
        <v>519</v>
      </c>
      <c r="P1496" s="109" t="s">
        <v>867</v>
      </c>
      <c r="Q1496" s="111">
        <v>1</v>
      </c>
      <c r="R1496" s="111"/>
      <c r="S1496" s="111"/>
      <c r="T1496" s="109" t="s">
        <v>7</v>
      </c>
      <c r="U1496" s="108">
        <v>1</v>
      </c>
      <c r="V1496" s="109">
        <v>1982</v>
      </c>
      <c r="W1496" s="108">
        <f>IF(Table1[[#This Row],[ExpenditureDetails1]]=2010,1,(2010-Table1[[#This Row],[ExpenditureDetails1]]))</f>
        <v>28</v>
      </c>
      <c r="X1496" s="109">
        <v>0.35</v>
      </c>
      <c r="Y1496" s="174">
        <f>Table1[[#This Row],[ExpenditureDetails3]]*100000</f>
        <v>35000</v>
      </c>
      <c r="Z1496" s="174">
        <f>Table1[[#This Row],[ExpenditureDetails4]]/Table1[[#This Row],[Component detail 4]]</f>
        <v>35000</v>
      </c>
      <c r="AA1496" s="109">
        <v>2</v>
      </c>
      <c r="AB1496" s="109">
        <v>10</v>
      </c>
      <c r="AC1496" s="174">
        <f>IF(ISNUMBER([ExpenditureDetails4]),[ExpenditureDetails4]*HLOOKUP([ExpenditureDetails1],'Currency Conversion'!$A$6:$BE$45,19,FALSE),"No Data")</f>
        <v>253202.27761281907</v>
      </c>
      <c r="AD1496" s="174">
        <f>Table1[[#This Row],[Calculations1]]/exchange_rate_2010</f>
        <v>5537.4036209924225</v>
      </c>
      <c r="AE14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25320.227761281909</v>
      </c>
      <c r="AF1496" s="174">
        <f>Table1[[#This Row],[Calculations3]]/exchange_rate_2010</f>
        <v>553.74036209924225</v>
      </c>
      <c r="AG1496" s="110"/>
      <c r="AH1496" s="53"/>
      <c r="BD1496" s="36"/>
      <c r="BE1496" s="36"/>
      <c r="BF1496" s="36"/>
      <c r="BG1496" s="36"/>
      <c r="BH1496" s="36"/>
      <c r="BI1496" s="36"/>
      <c r="BJ1496" s="36"/>
      <c r="BK1496" s="48"/>
      <c r="BL1496" s="36"/>
      <c r="BM1496" s="36"/>
      <c r="BN1496" s="36"/>
      <c r="BO1496" s="36"/>
      <c r="BP1496" s="36"/>
      <c r="BQ1496" s="36"/>
      <c r="BR1496" s="36"/>
    </row>
    <row r="1497" spans="2:70" ht="15" customHeight="1">
      <c r="B1497" s="48">
        <v>1722</v>
      </c>
      <c r="C1497" s="48" t="s">
        <v>1703</v>
      </c>
      <c r="D1497" s="108">
        <v>1398</v>
      </c>
      <c r="E1497" s="109" t="s">
        <v>2508</v>
      </c>
      <c r="F1497" s="109" t="s">
        <v>1814</v>
      </c>
      <c r="G1497" s="109" t="s">
        <v>717</v>
      </c>
      <c r="H1497" s="108" t="s">
        <v>2586</v>
      </c>
      <c r="I1497" s="108" t="s">
        <v>2966</v>
      </c>
      <c r="J1497" s="108" t="s">
        <v>2567</v>
      </c>
      <c r="K1497" s="108" t="s">
        <v>2859</v>
      </c>
      <c r="L1497" s="108">
        <v>5</v>
      </c>
      <c r="M1497" s="110" t="s">
        <v>2617</v>
      </c>
      <c r="N1497" s="109" t="s">
        <v>1729</v>
      </c>
      <c r="O1497" s="109" t="s">
        <v>519</v>
      </c>
      <c r="P1497" s="109" t="s">
        <v>867</v>
      </c>
      <c r="Q1497" s="111">
        <v>1</v>
      </c>
      <c r="R1497" s="111"/>
      <c r="S1497" s="111"/>
      <c r="T1497" s="109" t="s">
        <v>7</v>
      </c>
      <c r="U1497" s="108">
        <v>1</v>
      </c>
      <c r="V1497" s="109">
        <v>1982</v>
      </c>
      <c r="W1497" s="108">
        <f>IF(Table1[[#This Row],[ExpenditureDetails1]]=2010,1,(2010-Table1[[#This Row],[ExpenditureDetails1]]))</f>
        <v>28</v>
      </c>
      <c r="X1497" s="109">
        <v>0.25</v>
      </c>
      <c r="Y1497" s="174">
        <f>Table1[[#This Row],[ExpenditureDetails3]]*100000</f>
        <v>25000</v>
      </c>
      <c r="Z1497" s="174">
        <f>Table1[[#This Row],[ExpenditureDetails4]]/Table1[[#This Row],[Component detail 4]]</f>
        <v>25000</v>
      </c>
      <c r="AA1497" s="109">
        <v>2</v>
      </c>
      <c r="AB1497" s="109">
        <v>10</v>
      </c>
      <c r="AC1497" s="174">
        <f>IF(ISNUMBER([ExpenditureDetails4]),[ExpenditureDetails4]*HLOOKUP([ExpenditureDetails1],'Currency Conversion'!$A$6:$BE$45,19,FALSE),"No Data")</f>
        <v>180858.76972344218</v>
      </c>
      <c r="AD1497" s="174">
        <f>Table1[[#This Row],[Calculations1]]/exchange_rate_2010</f>
        <v>3955.2883007088726</v>
      </c>
      <c r="AE14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18085.876972344216</v>
      </c>
      <c r="AF1497" s="174">
        <f>Table1[[#This Row],[Calculations3]]/exchange_rate_2010</f>
        <v>395.52883007088724</v>
      </c>
      <c r="AG1497" s="110"/>
      <c r="AH1497" s="53"/>
      <c r="BD1497" s="36"/>
      <c r="BE1497" s="36"/>
      <c r="BF1497" s="36"/>
      <c r="BG1497" s="36"/>
      <c r="BH1497" s="36"/>
      <c r="BI1497" s="36"/>
      <c r="BJ1497" s="36"/>
      <c r="BK1497" s="48"/>
      <c r="BL1497" s="36"/>
      <c r="BM1497" s="36"/>
      <c r="BN1497" s="36"/>
      <c r="BO1497" s="36"/>
      <c r="BP1497" s="36"/>
      <c r="BQ1497" s="36"/>
      <c r="BR1497" s="36"/>
    </row>
    <row r="1498" spans="2:70" ht="15" customHeight="1">
      <c r="B1498" s="48">
        <v>1723</v>
      </c>
      <c r="C1498" s="48" t="s">
        <v>1703</v>
      </c>
      <c r="D1498" s="108">
        <v>1398</v>
      </c>
      <c r="E1498" s="109" t="s">
        <v>2508</v>
      </c>
      <c r="F1498" s="109" t="s">
        <v>1814</v>
      </c>
      <c r="G1498" s="109" t="s">
        <v>717</v>
      </c>
      <c r="H1498" s="108" t="s">
        <v>2586</v>
      </c>
      <c r="I1498" s="108" t="s">
        <v>2966</v>
      </c>
      <c r="J1498" s="108" t="s">
        <v>2567</v>
      </c>
      <c r="K1498" s="108" t="s">
        <v>2859</v>
      </c>
      <c r="L1498" s="108">
        <v>5</v>
      </c>
      <c r="M1498" s="110" t="s">
        <v>2617</v>
      </c>
      <c r="N1498" s="109" t="s">
        <v>1729</v>
      </c>
      <c r="O1498" s="109" t="s">
        <v>519</v>
      </c>
      <c r="P1498" s="109" t="s">
        <v>867</v>
      </c>
      <c r="Q1498" s="111">
        <v>1</v>
      </c>
      <c r="R1498" s="111"/>
      <c r="S1498" s="111"/>
      <c r="T1498" s="109" t="s">
        <v>7</v>
      </c>
      <c r="U1498" s="108">
        <v>1</v>
      </c>
      <c r="V1498" s="109">
        <v>1989</v>
      </c>
      <c r="W1498" s="108">
        <f>IF(Table1[[#This Row],[ExpenditureDetails1]]=2010,1,(2010-Table1[[#This Row],[ExpenditureDetails1]]))</f>
        <v>21</v>
      </c>
      <c r="X1498" s="109">
        <v>0.4</v>
      </c>
      <c r="Y1498" s="174">
        <f>Table1[[#This Row],[ExpenditureDetails3]]*100000</f>
        <v>40000</v>
      </c>
      <c r="Z1498" s="174">
        <f>Table1[[#This Row],[ExpenditureDetails4]]/Table1[[#This Row],[Component detail 4]]</f>
        <v>40000</v>
      </c>
      <c r="AA1498" s="109">
        <v>2</v>
      </c>
      <c r="AB1498" s="109">
        <v>10</v>
      </c>
      <c r="AC1498" s="174">
        <f>IF(ISNUMBER([ExpenditureDetails4]),[ExpenditureDetails4]*HLOOKUP([ExpenditureDetails1],'Currency Conversion'!$A$6:$BE$45,19,FALSE),"No Data")</f>
        <v>168631.42886299253</v>
      </c>
      <c r="AD1498" s="174">
        <f>Table1[[#This Row],[Calculations1]]/exchange_rate_2010</f>
        <v>3687.8826430895647</v>
      </c>
      <c r="AE14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16863.142886299254</v>
      </c>
      <c r="AF1498" s="174">
        <f>Table1[[#This Row],[Calculations3]]/exchange_rate_2010</f>
        <v>368.78826430895646</v>
      </c>
      <c r="AG1498" s="110"/>
      <c r="AH1498" s="53"/>
      <c r="BD1498" s="36"/>
      <c r="BE1498" s="36"/>
      <c r="BF1498" s="36"/>
      <c r="BG1498" s="36"/>
      <c r="BH1498" s="36"/>
      <c r="BI1498" s="36"/>
      <c r="BJ1498" s="36"/>
      <c r="BK1498" s="48"/>
      <c r="BL1498" s="36"/>
      <c r="BM1498" s="36"/>
      <c r="BN1498" s="36"/>
      <c r="BO1498" s="36"/>
      <c r="BP1498" s="36"/>
      <c r="BQ1498" s="36"/>
      <c r="BR1498" s="36"/>
    </row>
    <row r="1499" spans="2:70" ht="15" customHeight="1">
      <c r="B1499" s="48">
        <v>1724</v>
      </c>
      <c r="C1499" s="48" t="s">
        <v>1703</v>
      </c>
      <c r="D1499" s="108">
        <v>1398</v>
      </c>
      <c r="E1499" s="109" t="s">
        <v>2508</v>
      </c>
      <c r="F1499" s="109" t="s">
        <v>1814</v>
      </c>
      <c r="G1499" s="109" t="s">
        <v>717</v>
      </c>
      <c r="H1499" s="108" t="s">
        <v>2586</v>
      </c>
      <c r="I1499" s="108" t="s">
        <v>2966</v>
      </c>
      <c r="J1499" s="108" t="s">
        <v>2567</v>
      </c>
      <c r="K1499" s="108" t="s">
        <v>2859</v>
      </c>
      <c r="L1499" s="108">
        <v>5</v>
      </c>
      <c r="M1499" s="110" t="s">
        <v>2617</v>
      </c>
      <c r="N1499" s="111" t="s">
        <v>1729</v>
      </c>
      <c r="O1499" s="111" t="s">
        <v>1713</v>
      </c>
      <c r="P1499" s="111" t="s">
        <v>301</v>
      </c>
      <c r="Q1499" s="111">
        <v>1</v>
      </c>
      <c r="R1499" s="111"/>
      <c r="S1499" s="111"/>
      <c r="T1499" s="109" t="s">
        <v>7</v>
      </c>
      <c r="U1499" s="108">
        <v>1</v>
      </c>
      <c r="V1499" s="109">
        <v>2009</v>
      </c>
      <c r="W1499" s="108">
        <f>IF(Table1[[#This Row],[ExpenditureDetails1]]=2010,1,(2010-Table1[[#This Row],[ExpenditureDetails1]]))</f>
        <v>1</v>
      </c>
      <c r="X1499" s="109">
        <v>0.3</v>
      </c>
      <c r="Y1499" s="174">
        <f>Table1[[#This Row],[ExpenditureDetails3]]*100000</f>
        <v>30000</v>
      </c>
      <c r="Z1499" s="174">
        <f>Table1[[#This Row],[ExpenditureDetails4]]/Table1[[#This Row],[Component detail 4]]</f>
        <v>30000</v>
      </c>
      <c r="AA1499" s="109">
        <v>2</v>
      </c>
      <c r="AB1499" s="109">
        <v>10</v>
      </c>
      <c r="AC1499" s="174">
        <f>IF(ISNUMBER([ExpenditureDetails4]),[ExpenditureDetails4]*HLOOKUP([ExpenditureDetails1],'Currency Conversion'!$A$6:$BE$45,19,FALSE),"No Data")</f>
        <v>32262.487497108825</v>
      </c>
      <c r="AD1499" s="174">
        <f>Table1[[#This Row],[Calculations1]]/exchange_rate_2010</f>
        <v>705.56401298211892</v>
      </c>
      <c r="AE14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1499" s="174">
        <f>Table1[[#This Row],[Calculations3]]/exchange_rate_2010</f>
        <v>70.556401298211881</v>
      </c>
      <c r="AG1499" s="110"/>
      <c r="AH1499" s="53"/>
      <c r="BD1499" s="36"/>
      <c r="BE1499" s="36"/>
      <c r="BF1499" s="36"/>
      <c r="BG1499" s="36"/>
      <c r="BH1499" s="36"/>
      <c r="BI1499" s="36"/>
      <c r="BJ1499" s="36"/>
      <c r="BK1499" s="48"/>
      <c r="BL1499" s="36"/>
      <c r="BM1499" s="36"/>
      <c r="BN1499" s="36"/>
      <c r="BO1499" s="36"/>
      <c r="BP1499" s="36"/>
      <c r="BQ1499" s="36"/>
      <c r="BR1499" s="36"/>
    </row>
    <row r="1500" spans="2:70" ht="15" customHeight="1">
      <c r="B1500" s="48">
        <v>1725</v>
      </c>
      <c r="C1500" s="48" t="s">
        <v>1703</v>
      </c>
      <c r="D1500" s="108">
        <v>1398</v>
      </c>
      <c r="E1500" s="109" t="s">
        <v>2508</v>
      </c>
      <c r="F1500" s="109" t="s">
        <v>1814</v>
      </c>
      <c r="G1500" s="109" t="s">
        <v>717</v>
      </c>
      <c r="H1500" s="108" t="s">
        <v>2586</v>
      </c>
      <c r="I1500" s="108" t="s">
        <v>2966</v>
      </c>
      <c r="J1500" s="108" t="s">
        <v>2567</v>
      </c>
      <c r="K1500" s="108" t="s">
        <v>2859</v>
      </c>
      <c r="L1500" s="108">
        <v>5</v>
      </c>
      <c r="M1500" s="110" t="s">
        <v>2617</v>
      </c>
      <c r="N1500" s="111" t="s">
        <v>1729</v>
      </c>
      <c r="O1500" s="111" t="s">
        <v>1713</v>
      </c>
      <c r="P1500" s="111" t="s">
        <v>151</v>
      </c>
      <c r="Q1500" s="111">
        <v>1</v>
      </c>
      <c r="R1500" s="111"/>
      <c r="S1500" s="111"/>
      <c r="T1500" s="109" t="s">
        <v>7</v>
      </c>
      <c r="U1500" s="108">
        <v>1</v>
      </c>
      <c r="V1500" s="109">
        <v>2009</v>
      </c>
      <c r="W1500" s="108">
        <f>IF(Table1[[#This Row],[ExpenditureDetails1]]=2010,1,(2010-Table1[[#This Row],[ExpenditureDetails1]]))</f>
        <v>1</v>
      </c>
      <c r="X1500" s="109">
        <v>0.3</v>
      </c>
      <c r="Y1500" s="174">
        <f>Table1[[#This Row],[ExpenditureDetails3]]*100000</f>
        <v>30000</v>
      </c>
      <c r="Z1500" s="174">
        <f>Table1[[#This Row],[ExpenditureDetails4]]/Table1[[#This Row],[Component detail 4]]</f>
        <v>30000</v>
      </c>
      <c r="AA1500" s="109">
        <v>2</v>
      </c>
      <c r="AB1500" s="109">
        <v>10</v>
      </c>
      <c r="AC1500" s="174">
        <f>IF(ISNUMBER([ExpenditureDetails4]),[ExpenditureDetails4]*HLOOKUP([ExpenditureDetails1],'Currency Conversion'!$A$6:$BE$45,19,FALSE),"No Data")</f>
        <v>32262.487497108825</v>
      </c>
      <c r="AD1500" s="174">
        <f>Table1[[#This Row],[Calculations1]]/exchange_rate_2010</f>
        <v>705.56401298211892</v>
      </c>
      <c r="AE15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1500" s="174">
        <f>Table1[[#This Row],[Calculations3]]/exchange_rate_2010</f>
        <v>70.556401298211881</v>
      </c>
      <c r="AG1500" s="110"/>
      <c r="AH1500" s="53"/>
      <c r="BD1500" s="36"/>
      <c r="BE1500" s="36"/>
      <c r="BF1500" s="36"/>
      <c r="BG1500" s="36"/>
      <c r="BH1500" s="36"/>
      <c r="BI1500" s="36"/>
      <c r="BJ1500" s="36"/>
      <c r="BK1500" s="48"/>
      <c r="BL1500" s="36"/>
      <c r="BM1500" s="36"/>
      <c r="BN1500" s="36"/>
      <c r="BO1500" s="36"/>
      <c r="BP1500" s="36"/>
      <c r="BQ1500" s="36"/>
      <c r="BR1500" s="36"/>
    </row>
    <row r="1501" spans="2:70" ht="15" customHeight="1">
      <c r="B1501" s="48">
        <v>1726</v>
      </c>
      <c r="C1501" s="48" t="s">
        <v>1703</v>
      </c>
      <c r="D1501" s="108">
        <v>1398</v>
      </c>
      <c r="E1501" s="109" t="s">
        <v>2508</v>
      </c>
      <c r="F1501" s="109" t="s">
        <v>1814</v>
      </c>
      <c r="G1501" s="109" t="s">
        <v>717</v>
      </c>
      <c r="H1501" s="108" t="s">
        <v>2586</v>
      </c>
      <c r="I1501" s="108" t="s">
        <v>2966</v>
      </c>
      <c r="J1501" s="108" t="s">
        <v>2567</v>
      </c>
      <c r="K1501" s="108" t="s">
        <v>2859</v>
      </c>
      <c r="L1501" s="108">
        <v>5</v>
      </c>
      <c r="M1501" s="110" t="s">
        <v>2617</v>
      </c>
      <c r="N1501" s="111" t="s">
        <v>1729</v>
      </c>
      <c r="O1501" s="111" t="s">
        <v>1713</v>
      </c>
      <c r="P1501" s="111" t="s">
        <v>152</v>
      </c>
      <c r="Q1501" s="111">
        <v>1</v>
      </c>
      <c r="R1501" s="111"/>
      <c r="S1501" s="111"/>
      <c r="T1501" s="109" t="s">
        <v>7</v>
      </c>
      <c r="U1501" s="108">
        <v>1</v>
      </c>
      <c r="V1501" s="109">
        <v>2009</v>
      </c>
      <c r="W1501" s="108">
        <f>IF(Table1[[#This Row],[ExpenditureDetails1]]=2010,1,(2010-Table1[[#This Row],[ExpenditureDetails1]]))</f>
        <v>1</v>
      </c>
      <c r="X1501" s="109">
        <v>0.3</v>
      </c>
      <c r="Y1501" s="174">
        <f>Table1[[#This Row],[ExpenditureDetails3]]*100000</f>
        <v>30000</v>
      </c>
      <c r="Z1501" s="174">
        <f>Table1[[#This Row],[ExpenditureDetails4]]/Table1[[#This Row],[Component detail 4]]</f>
        <v>30000</v>
      </c>
      <c r="AA1501" s="109">
        <v>2</v>
      </c>
      <c r="AB1501" s="109">
        <v>10</v>
      </c>
      <c r="AC1501" s="174">
        <f>IF(ISNUMBER([ExpenditureDetails4]),[ExpenditureDetails4]*HLOOKUP([ExpenditureDetails1],'Currency Conversion'!$A$6:$BE$45,19,FALSE),"No Data")</f>
        <v>32262.487497108825</v>
      </c>
      <c r="AD1501" s="174">
        <f>Table1[[#This Row],[Calculations1]]/exchange_rate_2010</f>
        <v>705.56401298211892</v>
      </c>
      <c r="AE15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1501" s="174">
        <f>Table1[[#This Row],[Calculations3]]/exchange_rate_2010</f>
        <v>70.556401298211881</v>
      </c>
      <c r="AG1501" s="110"/>
      <c r="AH1501" s="53"/>
      <c r="BD1501" s="36"/>
      <c r="BE1501" s="36"/>
      <c r="BF1501" s="36"/>
      <c r="BG1501" s="36"/>
      <c r="BH1501" s="36"/>
      <c r="BI1501" s="36"/>
      <c r="BJ1501" s="36"/>
      <c r="BK1501" s="48"/>
      <c r="BL1501" s="36"/>
      <c r="BM1501" s="36"/>
      <c r="BN1501" s="36"/>
      <c r="BO1501" s="36"/>
      <c r="BP1501" s="36"/>
      <c r="BQ1501" s="36"/>
      <c r="BR1501" s="36"/>
    </row>
    <row r="1502" spans="2:70" ht="15" customHeight="1">
      <c r="B1502" s="48">
        <v>1727</v>
      </c>
      <c r="C1502" s="48" t="s">
        <v>1703</v>
      </c>
      <c r="D1502" s="108">
        <v>1398</v>
      </c>
      <c r="E1502" s="109" t="s">
        <v>2508</v>
      </c>
      <c r="F1502" s="109" t="s">
        <v>1814</v>
      </c>
      <c r="G1502" s="109" t="s">
        <v>717</v>
      </c>
      <c r="H1502" s="108" t="s">
        <v>2586</v>
      </c>
      <c r="I1502" s="108" t="s">
        <v>2966</v>
      </c>
      <c r="J1502" s="108" t="s">
        <v>2567</v>
      </c>
      <c r="K1502" s="108" t="s">
        <v>2859</v>
      </c>
      <c r="L1502" s="108">
        <v>5</v>
      </c>
      <c r="M1502" s="110" t="s">
        <v>2617</v>
      </c>
      <c r="N1502" s="111" t="s">
        <v>1729</v>
      </c>
      <c r="O1502" s="111" t="s">
        <v>1713</v>
      </c>
      <c r="P1502" s="111" t="s">
        <v>119</v>
      </c>
      <c r="Q1502" s="111">
        <v>1</v>
      </c>
      <c r="R1502" s="111"/>
      <c r="S1502" s="111"/>
      <c r="T1502" s="109" t="s">
        <v>7</v>
      </c>
      <c r="U1502" s="108">
        <v>1</v>
      </c>
      <c r="V1502" s="109">
        <v>2009</v>
      </c>
      <c r="W1502" s="108">
        <f>IF(Table1[[#This Row],[ExpenditureDetails1]]=2010,1,(2010-Table1[[#This Row],[ExpenditureDetails1]]))</f>
        <v>1</v>
      </c>
      <c r="X1502" s="109">
        <v>0.3</v>
      </c>
      <c r="Y1502" s="174">
        <f>Table1[[#This Row],[ExpenditureDetails3]]*100000</f>
        <v>30000</v>
      </c>
      <c r="Z1502" s="174">
        <f>Table1[[#This Row],[ExpenditureDetails4]]/Table1[[#This Row],[Component detail 4]]</f>
        <v>30000</v>
      </c>
      <c r="AA1502" s="109">
        <v>2</v>
      </c>
      <c r="AB1502" s="109">
        <v>10</v>
      </c>
      <c r="AC1502" s="174">
        <f>IF(ISNUMBER([ExpenditureDetails4]),[ExpenditureDetails4]*HLOOKUP([ExpenditureDetails1],'Currency Conversion'!$A$6:$BE$45,19,FALSE),"No Data")</f>
        <v>32262.487497108825</v>
      </c>
      <c r="AD1502" s="174">
        <f>Table1[[#This Row],[Calculations1]]/exchange_rate_2010</f>
        <v>705.56401298211892</v>
      </c>
      <c r="AE15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1502" s="174">
        <f>Table1[[#This Row],[Calculations3]]/exchange_rate_2010</f>
        <v>70.556401298211881</v>
      </c>
      <c r="AG1502" s="110"/>
      <c r="AH1502" s="53"/>
      <c r="BD1502" s="36"/>
      <c r="BE1502" s="36"/>
      <c r="BF1502" s="36"/>
      <c r="BG1502" s="36"/>
      <c r="BH1502" s="36"/>
      <c r="BI1502" s="36"/>
      <c r="BJ1502" s="36"/>
      <c r="BK1502" s="48"/>
      <c r="BL1502" s="36"/>
      <c r="BM1502" s="36"/>
      <c r="BN1502" s="36"/>
      <c r="BO1502" s="36"/>
      <c r="BP1502" s="36"/>
      <c r="BQ1502" s="36"/>
      <c r="BR1502" s="36"/>
    </row>
    <row r="1503" spans="2:70" ht="15" customHeight="1">
      <c r="B1503" s="48">
        <v>1728</v>
      </c>
      <c r="C1503" s="48" t="s">
        <v>1703</v>
      </c>
      <c r="D1503" s="108">
        <v>1398</v>
      </c>
      <c r="E1503" s="109" t="s">
        <v>2508</v>
      </c>
      <c r="F1503" s="109" t="s">
        <v>1814</v>
      </c>
      <c r="G1503" s="109" t="s">
        <v>717</v>
      </c>
      <c r="H1503" s="108" t="s">
        <v>2586</v>
      </c>
      <c r="I1503" s="108" t="s">
        <v>2966</v>
      </c>
      <c r="J1503" s="108" t="s">
        <v>2567</v>
      </c>
      <c r="K1503" s="108" t="s">
        <v>2859</v>
      </c>
      <c r="L1503" s="108">
        <v>5</v>
      </c>
      <c r="M1503" s="110" t="s">
        <v>2617</v>
      </c>
      <c r="N1503" s="111" t="s">
        <v>1729</v>
      </c>
      <c r="O1503" s="111" t="s">
        <v>1713</v>
      </c>
      <c r="P1503" s="111" t="s">
        <v>120</v>
      </c>
      <c r="Q1503" s="111">
        <v>1</v>
      </c>
      <c r="R1503" s="111"/>
      <c r="S1503" s="111"/>
      <c r="T1503" s="109" t="s">
        <v>7</v>
      </c>
      <c r="U1503" s="108">
        <v>1</v>
      </c>
      <c r="V1503" s="109">
        <v>2009</v>
      </c>
      <c r="W1503" s="108">
        <f>IF(Table1[[#This Row],[ExpenditureDetails1]]=2010,1,(2010-Table1[[#This Row],[ExpenditureDetails1]]))</f>
        <v>1</v>
      </c>
      <c r="X1503" s="109">
        <v>0.3</v>
      </c>
      <c r="Y1503" s="174">
        <f>Table1[[#This Row],[ExpenditureDetails3]]*100000</f>
        <v>30000</v>
      </c>
      <c r="Z1503" s="174">
        <f>Table1[[#This Row],[ExpenditureDetails4]]/Table1[[#This Row],[Component detail 4]]</f>
        <v>30000</v>
      </c>
      <c r="AA1503" s="109">
        <v>2</v>
      </c>
      <c r="AB1503" s="109">
        <v>10</v>
      </c>
      <c r="AC1503" s="174">
        <f>IF(ISNUMBER([ExpenditureDetails4]),[ExpenditureDetails4]*HLOOKUP([ExpenditureDetails1],'Currency Conversion'!$A$6:$BE$45,19,FALSE),"No Data")</f>
        <v>32262.487497108825</v>
      </c>
      <c r="AD1503" s="174">
        <f>Table1[[#This Row],[Calculations1]]/exchange_rate_2010</f>
        <v>705.56401298211892</v>
      </c>
      <c r="AE15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1503" s="174">
        <f>Table1[[#This Row],[Calculations3]]/exchange_rate_2010</f>
        <v>70.556401298211881</v>
      </c>
      <c r="AG1503" s="110"/>
      <c r="AH1503" s="53"/>
      <c r="BD1503" s="36"/>
      <c r="BE1503" s="36"/>
      <c r="BF1503" s="36"/>
      <c r="BG1503" s="36"/>
      <c r="BH1503" s="36"/>
      <c r="BI1503" s="36"/>
      <c r="BJ1503" s="36"/>
      <c r="BK1503" s="48"/>
      <c r="BL1503" s="36"/>
      <c r="BM1503" s="36"/>
      <c r="BN1503" s="36"/>
      <c r="BO1503" s="36"/>
      <c r="BP1503" s="36"/>
      <c r="BQ1503" s="36"/>
      <c r="BR1503" s="36"/>
    </row>
    <row r="1504" spans="2:70" ht="15" customHeight="1">
      <c r="B1504" s="48">
        <v>1729</v>
      </c>
      <c r="C1504" s="48" t="s">
        <v>1703</v>
      </c>
      <c r="D1504" s="108">
        <v>1398</v>
      </c>
      <c r="E1504" s="109" t="s">
        <v>2508</v>
      </c>
      <c r="F1504" s="109" t="s">
        <v>1814</v>
      </c>
      <c r="G1504" s="109" t="s">
        <v>717</v>
      </c>
      <c r="H1504" s="108" t="s">
        <v>2586</v>
      </c>
      <c r="I1504" s="108" t="s">
        <v>2966</v>
      </c>
      <c r="J1504" s="108" t="s">
        <v>2567</v>
      </c>
      <c r="K1504" s="108" t="s">
        <v>2859</v>
      </c>
      <c r="L1504" s="108">
        <v>5</v>
      </c>
      <c r="M1504" s="110" t="s">
        <v>2617</v>
      </c>
      <c r="N1504" s="109" t="s">
        <v>1729</v>
      </c>
      <c r="O1504" s="109" t="s">
        <v>519</v>
      </c>
      <c r="P1504" s="109" t="s">
        <v>867</v>
      </c>
      <c r="Q1504" s="111">
        <v>1</v>
      </c>
      <c r="R1504" s="114"/>
      <c r="S1504" s="114"/>
      <c r="T1504" s="114" t="s">
        <v>7</v>
      </c>
      <c r="U1504" s="108">
        <v>1</v>
      </c>
      <c r="V1504" s="114">
        <v>1990</v>
      </c>
      <c r="W1504" s="115">
        <f>IF(Table1[[#This Row],[ExpenditureDetails1]]=2010,1,(2010-Table1[[#This Row],[ExpenditureDetails1]]))</f>
        <v>20</v>
      </c>
      <c r="X1504" s="114">
        <v>0.3</v>
      </c>
      <c r="Y1504" s="175">
        <f>Table1[[#This Row],[ExpenditureDetails3]]*100000</f>
        <v>30000</v>
      </c>
      <c r="Z1504" s="174">
        <f>Table1[[#This Row],[ExpenditureDetails4]]/Table1[[#This Row],[Component detail 4]]</f>
        <v>30000</v>
      </c>
      <c r="AA1504" s="114">
        <v>1</v>
      </c>
      <c r="AB1504" s="109">
        <v>10</v>
      </c>
      <c r="AC1504" s="174">
        <f>IF(ISNUMBER([ExpenditureDetails4]),[ExpenditureDetails4]*HLOOKUP([ExpenditureDetails1],'Currency Conversion'!$A$6:$BE$45,19,FALSE),"No Data")</f>
        <v>116647.29381387621</v>
      </c>
      <c r="AD1504" s="174">
        <f>Table1[[#This Row],[Calculations1]]/exchange_rate_2010</f>
        <v>2551.0163385324281</v>
      </c>
      <c r="AE15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11664.72938138762</v>
      </c>
      <c r="AF1504" s="174">
        <f>Table1[[#This Row],[Calculations3]]/exchange_rate_2010</f>
        <v>255.10163385324279</v>
      </c>
      <c r="AG1504" s="110"/>
      <c r="AH1504" s="53"/>
      <c r="BD1504" s="36"/>
      <c r="BE1504" s="36"/>
      <c r="BF1504" s="36"/>
      <c r="BG1504" s="36"/>
      <c r="BH1504" s="36"/>
      <c r="BI1504" s="36"/>
      <c r="BJ1504" s="36"/>
      <c r="BK1504" s="48"/>
      <c r="BL1504" s="36"/>
      <c r="BM1504" s="36"/>
      <c r="BN1504" s="36"/>
      <c r="BO1504" s="36"/>
      <c r="BP1504" s="36"/>
      <c r="BQ1504" s="36"/>
      <c r="BR1504" s="36"/>
    </row>
    <row r="1505" spans="2:70" ht="15" customHeight="1">
      <c r="B1505" s="48">
        <v>1730</v>
      </c>
      <c r="C1505" s="48" t="s">
        <v>1703</v>
      </c>
      <c r="D1505" s="108">
        <v>1398</v>
      </c>
      <c r="E1505" s="109" t="s">
        <v>2508</v>
      </c>
      <c r="F1505" s="109" t="s">
        <v>1814</v>
      </c>
      <c r="G1505" s="109" t="s">
        <v>717</v>
      </c>
      <c r="H1505" s="108" t="s">
        <v>2586</v>
      </c>
      <c r="I1505" s="108" t="s">
        <v>2966</v>
      </c>
      <c r="J1505" s="108" t="s">
        <v>2567</v>
      </c>
      <c r="K1505" s="108" t="s">
        <v>2859</v>
      </c>
      <c r="L1505" s="108">
        <v>5</v>
      </c>
      <c r="M1505" s="110" t="s">
        <v>2617</v>
      </c>
      <c r="N1505" s="109" t="s">
        <v>1729</v>
      </c>
      <c r="O1505" s="109" t="s">
        <v>519</v>
      </c>
      <c r="P1505" s="109" t="s">
        <v>867</v>
      </c>
      <c r="Q1505" s="111">
        <v>1</v>
      </c>
      <c r="R1505" s="114"/>
      <c r="S1505" s="114"/>
      <c r="T1505" s="114" t="s">
        <v>7</v>
      </c>
      <c r="U1505" s="108">
        <v>1</v>
      </c>
      <c r="V1505" s="114">
        <v>1992</v>
      </c>
      <c r="W1505" s="115">
        <f>IF(Table1[[#This Row],[ExpenditureDetails1]]=2010,1,(2010-Table1[[#This Row],[ExpenditureDetails1]]))</f>
        <v>18</v>
      </c>
      <c r="X1505" s="114">
        <v>0.3</v>
      </c>
      <c r="Y1505" s="175">
        <f>Table1[[#This Row],[ExpenditureDetails3]]*100000</f>
        <v>30000</v>
      </c>
      <c r="Z1505" s="174">
        <f>Table1[[#This Row],[ExpenditureDetails4]]/Table1[[#This Row],[Component detail 4]]</f>
        <v>30000</v>
      </c>
      <c r="AA1505" s="114">
        <v>1</v>
      </c>
      <c r="AB1505" s="109">
        <v>10</v>
      </c>
      <c r="AC1505" s="174">
        <f>IF(ISNUMBER([ExpenditureDetails4]),[ExpenditureDetails4]*HLOOKUP([ExpenditureDetails1],'Currency Conversion'!$A$6:$BE$45,19,FALSE),"No Data")</f>
        <v>92665.539845374718</v>
      </c>
      <c r="AD1505" s="174">
        <f>Table1[[#This Row],[Calculations1]]/exchange_rate_2010</f>
        <v>2026.5477100709029</v>
      </c>
      <c r="AE15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9266.5539845374715</v>
      </c>
      <c r="AF1505" s="174">
        <f>Table1[[#This Row],[Calculations3]]/exchange_rate_2010</f>
        <v>202.65477100709029</v>
      </c>
      <c r="AG1505" s="110"/>
      <c r="AH1505" s="53"/>
      <c r="BD1505" s="36"/>
      <c r="BE1505" s="36"/>
      <c r="BF1505" s="36"/>
      <c r="BG1505" s="36"/>
      <c r="BH1505" s="36"/>
      <c r="BI1505" s="36"/>
      <c r="BJ1505" s="36"/>
      <c r="BK1505" s="48"/>
      <c r="BL1505" s="36"/>
      <c r="BM1505" s="36"/>
      <c r="BN1505" s="36"/>
      <c r="BO1505" s="36"/>
      <c r="BP1505" s="36"/>
      <c r="BQ1505" s="36"/>
      <c r="BR1505" s="36"/>
    </row>
    <row r="1506" spans="2:70" ht="15" customHeight="1">
      <c r="B1506" s="48">
        <v>1731</v>
      </c>
      <c r="C1506" s="48" t="s">
        <v>1703</v>
      </c>
      <c r="D1506" s="108">
        <v>1398</v>
      </c>
      <c r="E1506" s="109" t="s">
        <v>2508</v>
      </c>
      <c r="F1506" s="109" t="s">
        <v>1814</v>
      </c>
      <c r="G1506" s="109" t="s">
        <v>717</v>
      </c>
      <c r="H1506" s="108" t="s">
        <v>2586</v>
      </c>
      <c r="I1506" s="108" t="s">
        <v>2966</v>
      </c>
      <c r="J1506" s="108" t="s">
        <v>2567</v>
      </c>
      <c r="K1506" s="108" t="s">
        <v>2859</v>
      </c>
      <c r="L1506" s="108">
        <v>5</v>
      </c>
      <c r="M1506" s="110" t="s">
        <v>2617</v>
      </c>
      <c r="N1506" s="109" t="s">
        <v>1729</v>
      </c>
      <c r="O1506" s="109" t="s">
        <v>519</v>
      </c>
      <c r="P1506" s="109" t="s">
        <v>867</v>
      </c>
      <c r="Q1506" s="111">
        <v>1</v>
      </c>
      <c r="R1506" s="114"/>
      <c r="S1506" s="114"/>
      <c r="T1506" s="114" t="s">
        <v>7</v>
      </c>
      <c r="U1506" s="108">
        <v>1</v>
      </c>
      <c r="V1506" s="114">
        <v>1995</v>
      </c>
      <c r="W1506" s="115">
        <f>IF(Table1[[#This Row],[ExpenditureDetails1]]=2010,1,(2010-Table1[[#This Row],[ExpenditureDetails1]]))</f>
        <v>15</v>
      </c>
      <c r="X1506" s="114">
        <v>0.35</v>
      </c>
      <c r="Y1506" s="175">
        <f>Table1[[#This Row],[ExpenditureDetails3]]*100000</f>
        <v>35000</v>
      </c>
      <c r="Z1506" s="174">
        <f>Table1[[#This Row],[ExpenditureDetails4]]/Table1[[#This Row],[Component detail 4]]</f>
        <v>35000</v>
      </c>
      <c r="AA1506" s="114">
        <v>1</v>
      </c>
      <c r="AB1506" s="109">
        <v>10</v>
      </c>
      <c r="AC1506" s="174">
        <f>IF(ISNUMBER([ExpenditureDetails4]),[ExpenditureDetails4]*HLOOKUP([ExpenditureDetails1],'Currency Conversion'!$A$6:$BE$45,19,FALSE),"No Data")</f>
        <v>82131.527679827472</v>
      </c>
      <c r="AD1506" s="174">
        <f>Table1[[#This Row],[Calculations1]]/exchange_rate_2010</f>
        <v>1796.1742803410339</v>
      </c>
      <c r="AE15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8213.1527679827468</v>
      </c>
      <c r="AF1506" s="174">
        <f>Table1[[#This Row],[Calculations3]]/exchange_rate_2010</f>
        <v>179.6174280341034</v>
      </c>
      <c r="AG1506" s="110"/>
      <c r="AH1506" s="53"/>
      <c r="BD1506" s="36"/>
      <c r="BE1506" s="36"/>
      <c r="BF1506" s="36"/>
      <c r="BG1506" s="36"/>
      <c r="BH1506" s="36"/>
      <c r="BI1506" s="36"/>
      <c r="BJ1506" s="36"/>
      <c r="BK1506" s="48"/>
      <c r="BL1506" s="36"/>
      <c r="BM1506" s="36"/>
      <c r="BN1506" s="36"/>
      <c r="BO1506" s="36"/>
      <c r="BP1506" s="36"/>
      <c r="BQ1506" s="36"/>
      <c r="BR1506" s="36"/>
    </row>
    <row r="1507" spans="2:70" ht="15" customHeight="1">
      <c r="B1507" s="48">
        <v>1732</v>
      </c>
      <c r="C1507" s="48" t="s">
        <v>1703</v>
      </c>
      <c r="D1507" s="108">
        <v>1398</v>
      </c>
      <c r="E1507" s="109" t="s">
        <v>2508</v>
      </c>
      <c r="F1507" s="109" t="s">
        <v>1814</v>
      </c>
      <c r="G1507" s="109" t="s">
        <v>717</v>
      </c>
      <c r="H1507" s="108" t="s">
        <v>2586</v>
      </c>
      <c r="I1507" s="108" t="s">
        <v>2966</v>
      </c>
      <c r="J1507" s="108" t="s">
        <v>2567</v>
      </c>
      <c r="K1507" s="108" t="s">
        <v>2859</v>
      </c>
      <c r="L1507" s="108">
        <v>5</v>
      </c>
      <c r="M1507" s="110" t="s">
        <v>2617</v>
      </c>
      <c r="N1507" s="109" t="s">
        <v>1729</v>
      </c>
      <c r="O1507" s="109" t="s">
        <v>519</v>
      </c>
      <c r="P1507" s="109" t="s">
        <v>867</v>
      </c>
      <c r="Q1507" s="111">
        <v>1</v>
      </c>
      <c r="R1507" s="114"/>
      <c r="S1507" s="114"/>
      <c r="T1507" s="114" t="s">
        <v>7</v>
      </c>
      <c r="U1507" s="108">
        <v>1</v>
      </c>
      <c r="V1507" s="114">
        <v>1996</v>
      </c>
      <c r="W1507" s="115">
        <f>IF(Table1[[#This Row],[ExpenditureDetails1]]=2010,1,(2010-Table1[[#This Row],[ExpenditureDetails1]]))</f>
        <v>14</v>
      </c>
      <c r="X1507" s="114">
        <v>0.35</v>
      </c>
      <c r="Y1507" s="175">
        <f>Table1[[#This Row],[ExpenditureDetails3]]*100000</f>
        <v>35000</v>
      </c>
      <c r="Z1507" s="174">
        <f>Table1[[#This Row],[ExpenditureDetails4]]/Table1[[#This Row],[Component detail 4]]</f>
        <v>35000</v>
      </c>
      <c r="AA1507" s="114">
        <v>1</v>
      </c>
      <c r="AB1507" s="109">
        <v>10</v>
      </c>
      <c r="AC1507" s="174">
        <f>IF(ISNUMBER([ExpenditureDetails4]),[ExpenditureDetails4]*HLOOKUP([ExpenditureDetails1],'Currency Conversion'!$A$6:$BE$45,19,FALSE),"No Data")</f>
        <v>75297.881284412229</v>
      </c>
      <c r="AD1507" s="174">
        <f>Table1[[#This Row],[Calculations1]]/exchange_rate_2010</f>
        <v>1646.7259473666452</v>
      </c>
      <c r="AE15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7529.7881284412233</v>
      </c>
      <c r="AF1507" s="174">
        <f>Table1[[#This Row],[Calculations3]]/exchange_rate_2010</f>
        <v>164.67259473666454</v>
      </c>
      <c r="AG1507" s="110"/>
      <c r="AH1507" s="53"/>
      <c r="BD1507" s="36"/>
      <c r="BE1507" s="36"/>
      <c r="BF1507" s="36"/>
      <c r="BG1507" s="36"/>
      <c r="BH1507" s="36"/>
      <c r="BI1507" s="36"/>
      <c r="BJ1507" s="36"/>
      <c r="BK1507" s="48"/>
      <c r="BL1507" s="36"/>
      <c r="BM1507" s="36"/>
      <c r="BN1507" s="36"/>
      <c r="BO1507" s="36"/>
      <c r="BP1507" s="36"/>
      <c r="BQ1507" s="36"/>
      <c r="BR1507" s="36"/>
    </row>
    <row r="1508" spans="2:70" ht="15" customHeight="1">
      <c r="B1508" s="48">
        <v>1733</v>
      </c>
      <c r="C1508" s="48" t="s">
        <v>1703</v>
      </c>
      <c r="D1508" s="108">
        <v>1398</v>
      </c>
      <c r="E1508" s="109" t="s">
        <v>2508</v>
      </c>
      <c r="F1508" s="109" t="s">
        <v>1814</v>
      </c>
      <c r="G1508" s="109" t="s">
        <v>717</v>
      </c>
      <c r="H1508" s="108" t="s">
        <v>2586</v>
      </c>
      <c r="I1508" s="108" t="s">
        <v>2966</v>
      </c>
      <c r="J1508" s="108" t="s">
        <v>2567</v>
      </c>
      <c r="K1508" s="108" t="s">
        <v>2859</v>
      </c>
      <c r="L1508" s="108">
        <v>5</v>
      </c>
      <c r="M1508" s="110" t="s">
        <v>2617</v>
      </c>
      <c r="N1508" s="109" t="s">
        <v>1729</v>
      </c>
      <c r="O1508" s="109" t="s">
        <v>519</v>
      </c>
      <c r="P1508" s="109" t="s">
        <v>867</v>
      </c>
      <c r="Q1508" s="111">
        <v>1</v>
      </c>
      <c r="R1508" s="114"/>
      <c r="S1508" s="114"/>
      <c r="T1508" s="114" t="s">
        <v>7</v>
      </c>
      <c r="U1508" s="108">
        <v>1</v>
      </c>
      <c r="V1508" s="114">
        <v>1997</v>
      </c>
      <c r="W1508" s="115">
        <f>IF(Table1[[#This Row],[ExpenditureDetails1]]=2010,1,(2010-Table1[[#This Row],[ExpenditureDetails1]]))</f>
        <v>13</v>
      </c>
      <c r="X1508" s="114">
        <v>0.35</v>
      </c>
      <c r="Y1508" s="175">
        <f>Table1[[#This Row],[ExpenditureDetails3]]*100000</f>
        <v>35000</v>
      </c>
      <c r="Z1508" s="174">
        <f>Table1[[#This Row],[ExpenditureDetails4]]/Table1[[#This Row],[Component detail 4]]</f>
        <v>35000</v>
      </c>
      <c r="AA1508" s="114">
        <v>1</v>
      </c>
      <c r="AB1508" s="109">
        <v>10</v>
      </c>
      <c r="AC1508" s="174">
        <f>IF(ISNUMBER([ExpenditureDetails4]),[ExpenditureDetails4]*HLOOKUP([ExpenditureDetails1],'Currency Conversion'!$A$6:$BE$45,19,FALSE),"No Data")</f>
        <v>70014.304630720551</v>
      </c>
      <c r="AD1508" s="174">
        <f>Table1[[#This Row],[Calculations1]]/exchange_rate_2010</f>
        <v>1531.176842635914</v>
      </c>
      <c r="AE15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7001.4304630720553</v>
      </c>
      <c r="AF1508" s="174">
        <f>Table1[[#This Row],[Calculations3]]/exchange_rate_2010</f>
        <v>153.1176842635914</v>
      </c>
      <c r="AG1508" s="110"/>
      <c r="AH1508" s="53"/>
      <c r="BD1508" s="36"/>
      <c r="BE1508" s="36"/>
      <c r="BF1508" s="36"/>
      <c r="BG1508" s="36"/>
      <c r="BH1508" s="36"/>
      <c r="BI1508" s="36"/>
      <c r="BJ1508" s="36"/>
      <c r="BK1508" s="48"/>
      <c r="BL1508" s="36"/>
      <c r="BM1508" s="36"/>
      <c r="BN1508" s="36"/>
      <c r="BO1508" s="36"/>
      <c r="BP1508" s="36"/>
      <c r="BQ1508" s="36"/>
      <c r="BR1508" s="36"/>
    </row>
    <row r="1509" spans="2:70" ht="15" customHeight="1">
      <c r="B1509" s="48">
        <v>1734</v>
      </c>
      <c r="C1509" s="48" t="s">
        <v>1703</v>
      </c>
      <c r="D1509" s="108">
        <v>1398</v>
      </c>
      <c r="E1509" s="109" t="s">
        <v>2508</v>
      </c>
      <c r="F1509" s="109" t="s">
        <v>1814</v>
      </c>
      <c r="G1509" s="109" t="s">
        <v>717</v>
      </c>
      <c r="H1509" s="108" t="s">
        <v>2586</v>
      </c>
      <c r="I1509" s="108" t="s">
        <v>2966</v>
      </c>
      <c r="J1509" s="108" t="s">
        <v>2567</v>
      </c>
      <c r="K1509" s="108" t="s">
        <v>2859</v>
      </c>
      <c r="L1509" s="108">
        <v>5</v>
      </c>
      <c r="M1509" s="110" t="s">
        <v>2617</v>
      </c>
      <c r="N1509" s="109" t="s">
        <v>1729</v>
      </c>
      <c r="O1509" s="109" t="s">
        <v>519</v>
      </c>
      <c r="P1509" s="109" t="s">
        <v>867</v>
      </c>
      <c r="Q1509" s="111">
        <v>1</v>
      </c>
      <c r="R1509" s="114"/>
      <c r="S1509" s="114"/>
      <c r="T1509" s="114" t="s">
        <v>7</v>
      </c>
      <c r="U1509" s="108">
        <v>1</v>
      </c>
      <c r="V1509" s="114">
        <v>1997</v>
      </c>
      <c r="W1509" s="115">
        <f>IF(Table1[[#This Row],[ExpenditureDetails1]]=2010,1,(2010-Table1[[#This Row],[ExpenditureDetails1]]))</f>
        <v>13</v>
      </c>
      <c r="X1509" s="114">
        <v>0.35</v>
      </c>
      <c r="Y1509" s="175">
        <f>Table1[[#This Row],[ExpenditureDetails3]]*100000</f>
        <v>35000</v>
      </c>
      <c r="Z1509" s="174">
        <f>Table1[[#This Row],[ExpenditureDetails4]]/Table1[[#This Row],[Component detail 4]]</f>
        <v>35000</v>
      </c>
      <c r="AA1509" s="114">
        <v>1</v>
      </c>
      <c r="AB1509" s="109">
        <v>10</v>
      </c>
      <c r="AC1509" s="174">
        <f>IF(ISNUMBER([ExpenditureDetails4]),[ExpenditureDetails4]*HLOOKUP([ExpenditureDetails1],'Currency Conversion'!$A$6:$BE$45,19,FALSE),"No Data")</f>
        <v>70014.304630720551</v>
      </c>
      <c r="AD1509" s="174">
        <f>Table1[[#This Row],[Calculations1]]/exchange_rate_2010</f>
        <v>1531.176842635914</v>
      </c>
      <c r="AE15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7001.4304630720553</v>
      </c>
      <c r="AF1509" s="174">
        <f>Table1[[#This Row],[Calculations3]]/exchange_rate_2010</f>
        <v>153.1176842635914</v>
      </c>
      <c r="AG1509" s="110"/>
      <c r="AH1509" s="53"/>
      <c r="BD1509" s="36"/>
      <c r="BE1509" s="36"/>
      <c r="BF1509" s="36"/>
      <c r="BG1509" s="36"/>
      <c r="BH1509" s="36"/>
      <c r="BI1509" s="36"/>
      <c r="BJ1509" s="36"/>
      <c r="BK1509" s="48"/>
      <c r="BL1509" s="36"/>
      <c r="BM1509" s="36"/>
      <c r="BN1509" s="36"/>
      <c r="BO1509" s="36"/>
      <c r="BP1509" s="36"/>
      <c r="BQ1509" s="36"/>
      <c r="BR1509" s="36"/>
    </row>
    <row r="1510" spans="2:70" ht="15" customHeight="1">
      <c r="B1510" s="48">
        <v>1735</v>
      </c>
      <c r="C1510" s="48" t="s">
        <v>1703</v>
      </c>
      <c r="D1510" s="108">
        <v>1398</v>
      </c>
      <c r="E1510" s="109" t="s">
        <v>2508</v>
      </c>
      <c r="F1510" s="109" t="s">
        <v>1814</v>
      </c>
      <c r="G1510" s="109" t="s">
        <v>717</v>
      </c>
      <c r="H1510" s="108" t="s">
        <v>2586</v>
      </c>
      <c r="I1510" s="108" t="s">
        <v>2966</v>
      </c>
      <c r="J1510" s="108" t="s">
        <v>2567</v>
      </c>
      <c r="K1510" s="108" t="s">
        <v>2859</v>
      </c>
      <c r="L1510" s="108">
        <v>5</v>
      </c>
      <c r="M1510" s="110" t="s">
        <v>2617</v>
      </c>
      <c r="N1510" s="109" t="s">
        <v>1729</v>
      </c>
      <c r="O1510" s="109" t="s">
        <v>519</v>
      </c>
      <c r="P1510" s="109" t="s">
        <v>867</v>
      </c>
      <c r="Q1510" s="111">
        <v>1</v>
      </c>
      <c r="R1510" s="114"/>
      <c r="S1510" s="114"/>
      <c r="T1510" s="114" t="s">
        <v>7</v>
      </c>
      <c r="U1510" s="108">
        <v>1</v>
      </c>
      <c r="V1510" s="114">
        <v>1997</v>
      </c>
      <c r="W1510" s="115">
        <f>IF(Table1[[#This Row],[ExpenditureDetails1]]=2010,1,(2010-Table1[[#This Row],[ExpenditureDetails1]]))</f>
        <v>13</v>
      </c>
      <c r="X1510" s="114">
        <v>0.4</v>
      </c>
      <c r="Y1510" s="175">
        <f>Table1[[#This Row],[ExpenditureDetails3]]*100000</f>
        <v>40000</v>
      </c>
      <c r="Z1510" s="174">
        <f>Table1[[#This Row],[ExpenditureDetails4]]/Table1[[#This Row],[Component detail 4]]</f>
        <v>40000</v>
      </c>
      <c r="AA1510" s="114">
        <v>1</v>
      </c>
      <c r="AB1510" s="109">
        <v>10</v>
      </c>
      <c r="AC1510" s="174">
        <f>IF(ISNUMBER([ExpenditureDetails4]),[ExpenditureDetails4]*HLOOKUP([ExpenditureDetails1],'Currency Conversion'!$A$6:$BE$45,19,FALSE),"No Data")</f>
        <v>80016.348149394908</v>
      </c>
      <c r="AD1510" s="174">
        <f>Table1[[#This Row],[Calculations1]]/exchange_rate_2010</f>
        <v>1749.9163915839015</v>
      </c>
      <c r="AE15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8001.6348149394908</v>
      </c>
      <c r="AF1510" s="174">
        <f>Table1[[#This Row],[Calculations3]]/exchange_rate_2010</f>
        <v>174.99163915839014</v>
      </c>
      <c r="AG1510" s="110"/>
      <c r="AH1510" s="53"/>
      <c r="BD1510" s="36"/>
      <c r="BE1510" s="36"/>
      <c r="BF1510" s="36"/>
      <c r="BG1510" s="36"/>
      <c r="BH1510" s="36"/>
      <c r="BI1510" s="36"/>
      <c r="BJ1510" s="36"/>
      <c r="BK1510" s="48"/>
      <c r="BL1510" s="36"/>
      <c r="BM1510" s="36"/>
      <c r="BN1510" s="36"/>
      <c r="BO1510" s="36"/>
      <c r="BP1510" s="36"/>
      <c r="BQ1510" s="36"/>
      <c r="BR1510" s="36"/>
    </row>
    <row r="1511" spans="2:70" ht="15" customHeight="1">
      <c r="B1511" s="48">
        <v>1736</v>
      </c>
      <c r="C1511" s="48" t="s">
        <v>1703</v>
      </c>
      <c r="D1511" s="108">
        <v>1398</v>
      </c>
      <c r="E1511" s="109" t="s">
        <v>2508</v>
      </c>
      <c r="F1511" s="109" t="s">
        <v>1814</v>
      </c>
      <c r="G1511" s="109" t="s">
        <v>717</v>
      </c>
      <c r="H1511" s="108" t="s">
        <v>2586</v>
      </c>
      <c r="I1511" s="108" t="s">
        <v>2966</v>
      </c>
      <c r="J1511" s="108" t="s">
        <v>2567</v>
      </c>
      <c r="K1511" s="108" t="s">
        <v>2859</v>
      </c>
      <c r="L1511" s="108">
        <v>5</v>
      </c>
      <c r="M1511" s="110" t="s">
        <v>2617</v>
      </c>
      <c r="N1511" s="111" t="s">
        <v>1729</v>
      </c>
      <c r="O1511" s="111" t="s">
        <v>210</v>
      </c>
      <c r="P1511" s="111" t="s">
        <v>57</v>
      </c>
      <c r="Q1511" s="111">
        <v>1</v>
      </c>
      <c r="R1511" s="114"/>
      <c r="S1511" s="114"/>
      <c r="T1511" s="114" t="s">
        <v>7</v>
      </c>
      <c r="U1511" s="108">
        <v>1</v>
      </c>
      <c r="V1511" s="114">
        <v>1997</v>
      </c>
      <c r="W1511" s="115">
        <f>IF(Table1[[#This Row],[ExpenditureDetails1]]=2010,1,(2010-Table1[[#This Row],[ExpenditureDetails1]]))</f>
        <v>13</v>
      </c>
      <c r="X1511" s="114">
        <v>0.25</v>
      </c>
      <c r="Y1511" s="175">
        <f>Table1[[#This Row],[ExpenditureDetails3]]*100000</f>
        <v>25000</v>
      </c>
      <c r="Z1511" s="174">
        <f>Table1[[#This Row],[ExpenditureDetails4]]/Table1[[#This Row],[Component detail 4]]</f>
        <v>25000</v>
      </c>
      <c r="AA1511" s="114">
        <v>1</v>
      </c>
      <c r="AB1511" s="109">
        <v>10</v>
      </c>
      <c r="AC1511" s="174">
        <f>IF(ISNUMBER([ExpenditureDetails4]),[ExpenditureDetails4]*HLOOKUP([ExpenditureDetails1],'Currency Conversion'!$A$6:$BE$45,19,FALSE),"No Data")</f>
        <v>50010.217593371817</v>
      </c>
      <c r="AD1511" s="174">
        <f>Table1[[#This Row],[Calculations1]]/exchange_rate_2010</f>
        <v>1093.6977447399386</v>
      </c>
      <c r="AE15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5001.0217593371817</v>
      </c>
      <c r="AF1511" s="174">
        <f>Table1[[#This Row],[Calculations3]]/exchange_rate_2010</f>
        <v>109.36977447399384</v>
      </c>
      <c r="AG1511" s="110"/>
      <c r="AH1511" s="53"/>
      <c r="BD1511" s="36"/>
      <c r="BE1511" s="36"/>
      <c r="BF1511" s="36"/>
      <c r="BG1511" s="36"/>
      <c r="BH1511" s="36"/>
      <c r="BI1511" s="36"/>
      <c r="BJ1511" s="36"/>
      <c r="BK1511" s="48"/>
      <c r="BL1511" s="36"/>
      <c r="BM1511" s="36"/>
      <c r="BN1511" s="36"/>
      <c r="BO1511" s="36"/>
      <c r="BP1511" s="36"/>
      <c r="BQ1511" s="36"/>
      <c r="BR1511" s="36"/>
    </row>
    <row r="1512" spans="2:70" ht="15" customHeight="1">
      <c r="B1512" s="48">
        <v>1737</v>
      </c>
      <c r="C1512" s="48" t="s">
        <v>1703</v>
      </c>
      <c r="D1512" s="108">
        <v>1398</v>
      </c>
      <c r="E1512" s="109" t="s">
        <v>2508</v>
      </c>
      <c r="F1512" s="109" t="s">
        <v>1814</v>
      </c>
      <c r="G1512" s="109" t="s">
        <v>717</v>
      </c>
      <c r="H1512" s="108" t="s">
        <v>2586</v>
      </c>
      <c r="I1512" s="108" t="s">
        <v>2966</v>
      </c>
      <c r="J1512" s="108" t="s">
        <v>2567</v>
      </c>
      <c r="K1512" s="108" t="s">
        <v>2859</v>
      </c>
      <c r="L1512" s="108">
        <v>5</v>
      </c>
      <c r="M1512" s="110" t="s">
        <v>2617</v>
      </c>
      <c r="N1512" s="109" t="s">
        <v>1712</v>
      </c>
      <c r="O1512" s="111"/>
      <c r="P1512" s="111" t="s">
        <v>818</v>
      </c>
      <c r="Q1512" s="111">
        <v>1</v>
      </c>
      <c r="R1512" s="114">
        <v>5</v>
      </c>
      <c r="S1512" s="114"/>
      <c r="T1512" s="114" t="s">
        <v>7</v>
      </c>
      <c r="U1512" s="108">
        <v>1</v>
      </c>
      <c r="V1512" s="114">
        <v>1997</v>
      </c>
      <c r="W1512" s="115">
        <f>IF(Table1[[#This Row],[ExpenditureDetails1]]=2010,1,(2010-Table1[[#This Row],[ExpenditureDetails1]]))</f>
        <v>13</v>
      </c>
      <c r="X1512" s="114">
        <v>0.45</v>
      </c>
      <c r="Y1512" s="175">
        <f>Table1[[#This Row],[ExpenditureDetails3]]*100000</f>
        <v>45000</v>
      </c>
      <c r="Z1512" s="174">
        <f>Table1[[#This Row],[ExpenditureDetails4]]/Table1[[#This Row],[Component detail 4]]</f>
        <v>45000</v>
      </c>
      <c r="AA1512" s="114">
        <v>1</v>
      </c>
      <c r="AB1512" s="114">
        <v>10</v>
      </c>
      <c r="AC1512" s="174">
        <f>IF(ISNUMBER([ExpenditureDetails4]),[ExpenditureDetails4]*HLOOKUP([ExpenditureDetails1],'Currency Conversion'!$A$6:$BE$45,19,FALSE),"No Data")</f>
        <v>90018.391668069278</v>
      </c>
      <c r="AD1512" s="174">
        <f>Table1[[#This Row],[Calculations1]]/exchange_rate_2010</f>
        <v>1968.6559405318894</v>
      </c>
      <c r="AE15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9001.8391668069271</v>
      </c>
      <c r="AF1512" s="174">
        <f>Table1[[#This Row],[Calculations3]]/exchange_rate_2010</f>
        <v>196.86559405318891</v>
      </c>
      <c r="AG1512" s="110"/>
      <c r="AH1512" s="53"/>
      <c r="BD1512" s="36"/>
      <c r="BE1512" s="36"/>
      <c r="BF1512" s="36"/>
      <c r="BG1512" s="36"/>
      <c r="BH1512" s="36"/>
      <c r="BI1512" s="36"/>
      <c r="BJ1512" s="36"/>
      <c r="BK1512" s="48"/>
      <c r="BL1512" s="36"/>
      <c r="BM1512" s="36"/>
      <c r="BN1512" s="36"/>
      <c r="BO1512" s="36"/>
      <c r="BP1512" s="36"/>
      <c r="BQ1512" s="36"/>
      <c r="BR1512" s="36"/>
    </row>
    <row r="1513" spans="2:70" ht="15" customHeight="1">
      <c r="B1513" s="48">
        <v>1738</v>
      </c>
      <c r="C1513" s="48" t="s">
        <v>1703</v>
      </c>
      <c r="D1513" s="108">
        <v>1398</v>
      </c>
      <c r="E1513" s="109" t="s">
        <v>2508</v>
      </c>
      <c r="F1513" s="109" t="s">
        <v>1814</v>
      </c>
      <c r="G1513" s="109" t="s">
        <v>717</v>
      </c>
      <c r="H1513" s="108" t="s">
        <v>2586</v>
      </c>
      <c r="I1513" s="108" t="s">
        <v>2966</v>
      </c>
      <c r="J1513" s="108" t="s">
        <v>2567</v>
      </c>
      <c r="K1513" s="108" t="s">
        <v>2859</v>
      </c>
      <c r="L1513" s="108">
        <v>5</v>
      </c>
      <c r="M1513" s="110" t="s">
        <v>2617</v>
      </c>
      <c r="N1513" s="109" t="s">
        <v>1729</v>
      </c>
      <c r="O1513" s="109" t="s">
        <v>519</v>
      </c>
      <c r="P1513" s="109" t="s">
        <v>867</v>
      </c>
      <c r="Q1513" s="111">
        <v>1</v>
      </c>
      <c r="R1513" s="114"/>
      <c r="S1513" s="114"/>
      <c r="T1513" s="114" t="s">
        <v>7</v>
      </c>
      <c r="U1513" s="108">
        <v>1</v>
      </c>
      <c r="V1513" s="114">
        <v>1998</v>
      </c>
      <c r="W1513" s="115">
        <f>IF(Table1[[#This Row],[ExpenditureDetails1]]=2010,1,(2010-Table1[[#This Row],[ExpenditureDetails1]]))</f>
        <v>12</v>
      </c>
      <c r="X1513" s="114">
        <v>0.3</v>
      </c>
      <c r="Y1513" s="175">
        <f>Table1[[#This Row],[ExpenditureDetails3]]*100000</f>
        <v>30000</v>
      </c>
      <c r="Z1513" s="174">
        <f>Table1[[#This Row],[ExpenditureDetails4]]/Table1[[#This Row],[Component detail 4]]</f>
        <v>30000</v>
      </c>
      <c r="AA1513" s="114">
        <v>1</v>
      </c>
      <c r="AB1513" s="109">
        <v>10</v>
      </c>
      <c r="AC1513" s="174">
        <f>IF(ISNUMBER([ExpenditureDetails4]),[ExpenditureDetails4]*HLOOKUP([ExpenditureDetails1],'Currency Conversion'!$A$6:$BE$45,19,FALSE),"No Data")</f>
        <v>56371.619069685126</v>
      </c>
      <c r="AD1513" s="174">
        <f>Table1[[#This Row],[Calculations1]]/exchange_rate_2010</f>
        <v>1232.8183241503207</v>
      </c>
      <c r="AE15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5637.161906968513</v>
      </c>
      <c r="AF1513" s="174">
        <f>Table1[[#This Row],[Calculations3]]/exchange_rate_2010</f>
        <v>123.28183241503208</v>
      </c>
      <c r="AG1513" s="110"/>
      <c r="AH1513" s="53"/>
      <c r="BD1513" s="36"/>
      <c r="BE1513" s="36"/>
      <c r="BF1513" s="36"/>
      <c r="BG1513" s="36"/>
      <c r="BH1513" s="36"/>
      <c r="BI1513" s="36"/>
      <c r="BJ1513" s="36"/>
      <c r="BK1513" s="48"/>
      <c r="BL1513" s="36"/>
      <c r="BM1513" s="36"/>
      <c r="BN1513" s="36"/>
      <c r="BO1513" s="36"/>
      <c r="BP1513" s="36"/>
      <c r="BQ1513" s="36"/>
      <c r="BR1513" s="36"/>
    </row>
    <row r="1514" spans="2:70" ht="15" customHeight="1">
      <c r="B1514" s="48">
        <v>1739</v>
      </c>
      <c r="C1514" s="48" t="s">
        <v>1703</v>
      </c>
      <c r="D1514" s="108">
        <v>1398</v>
      </c>
      <c r="E1514" s="109" t="s">
        <v>2508</v>
      </c>
      <c r="F1514" s="109" t="s">
        <v>1814</v>
      </c>
      <c r="G1514" s="109" t="s">
        <v>717</v>
      </c>
      <c r="H1514" s="108" t="s">
        <v>2586</v>
      </c>
      <c r="I1514" s="108" t="s">
        <v>2966</v>
      </c>
      <c r="J1514" s="108" t="s">
        <v>2567</v>
      </c>
      <c r="K1514" s="108" t="s">
        <v>2859</v>
      </c>
      <c r="L1514" s="108">
        <v>5</v>
      </c>
      <c r="M1514" s="110" t="s">
        <v>2617</v>
      </c>
      <c r="N1514" s="111" t="s">
        <v>1729</v>
      </c>
      <c r="O1514" s="111" t="s">
        <v>210</v>
      </c>
      <c r="P1514" s="111" t="s">
        <v>37</v>
      </c>
      <c r="Q1514" s="111">
        <v>1</v>
      </c>
      <c r="R1514" s="114"/>
      <c r="S1514" s="114"/>
      <c r="T1514" s="114" t="s">
        <v>7</v>
      </c>
      <c r="U1514" s="108">
        <v>1</v>
      </c>
      <c r="V1514" s="114">
        <v>1998</v>
      </c>
      <c r="W1514" s="115">
        <f>IF(Table1[[#This Row],[ExpenditureDetails1]]=2010,1,(2010-Table1[[#This Row],[ExpenditureDetails1]]))</f>
        <v>12</v>
      </c>
      <c r="X1514" s="114">
        <v>0.35</v>
      </c>
      <c r="Y1514" s="175">
        <f>Table1[[#This Row],[ExpenditureDetails3]]*100000</f>
        <v>35000</v>
      </c>
      <c r="Z1514" s="174">
        <f>Table1[[#This Row],[ExpenditureDetails4]]/Table1[[#This Row],[Component detail 4]]</f>
        <v>35000</v>
      </c>
      <c r="AA1514" s="114">
        <v>1</v>
      </c>
      <c r="AB1514" s="109">
        <v>10</v>
      </c>
      <c r="AC1514" s="174">
        <f>IF(ISNUMBER([ExpenditureDetails4]),[ExpenditureDetails4]*HLOOKUP([ExpenditureDetails1],'Currency Conversion'!$A$6:$BE$45,19,FALSE),"No Data")</f>
        <v>65766.888914632655</v>
      </c>
      <c r="AD1514" s="174">
        <f>Table1[[#This Row],[Calculations1]]/exchange_rate_2010</f>
        <v>1438.288044842041</v>
      </c>
      <c r="AE15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6576.6888914632655</v>
      </c>
      <c r="AF1514" s="174">
        <f>Table1[[#This Row],[Calculations3]]/exchange_rate_2010</f>
        <v>143.82880448420411</v>
      </c>
      <c r="AG1514" s="110"/>
      <c r="AH1514" s="53"/>
      <c r="BD1514" s="36"/>
      <c r="BE1514" s="36"/>
      <c r="BF1514" s="36"/>
      <c r="BG1514" s="36"/>
      <c r="BH1514" s="36"/>
      <c r="BI1514" s="36"/>
      <c r="BJ1514" s="36"/>
      <c r="BK1514" s="48"/>
      <c r="BL1514" s="36"/>
      <c r="BM1514" s="36"/>
      <c r="BN1514" s="36"/>
      <c r="BO1514" s="36"/>
      <c r="BP1514" s="36"/>
      <c r="BQ1514" s="36"/>
      <c r="BR1514" s="36"/>
    </row>
    <row r="1515" spans="2:70" ht="15" customHeight="1">
      <c r="B1515" s="48">
        <v>1740</v>
      </c>
      <c r="C1515" s="48" t="s">
        <v>1703</v>
      </c>
      <c r="D1515" s="108">
        <v>1398</v>
      </c>
      <c r="E1515" s="109" t="s">
        <v>2508</v>
      </c>
      <c r="F1515" s="109" t="s">
        <v>1814</v>
      </c>
      <c r="G1515" s="109" t="s">
        <v>717</v>
      </c>
      <c r="H1515" s="108" t="s">
        <v>2586</v>
      </c>
      <c r="I1515" s="108" t="s">
        <v>2966</v>
      </c>
      <c r="J1515" s="108" t="s">
        <v>2567</v>
      </c>
      <c r="K1515" s="108" t="s">
        <v>2859</v>
      </c>
      <c r="L1515" s="108">
        <v>5</v>
      </c>
      <c r="M1515" s="110" t="s">
        <v>2617</v>
      </c>
      <c r="N1515" s="111" t="s">
        <v>1729</v>
      </c>
      <c r="O1515" s="111" t="s">
        <v>210</v>
      </c>
      <c r="P1515" s="111" t="s">
        <v>58</v>
      </c>
      <c r="Q1515" s="111">
        <v>1</v>
      </c>
      <c r="R1515" s="114"/>
      <c r="S1515" s="114"/>
      <c r="T1515" s="114" t="s">
        <v>7</v>
      </c>
      <c r="U1515" s="108">
        <v>1</v>
      </c>
      <c r="V1515" s="114">
        <v>2009</v>
      </c>
      <c r="W1515" s="115">
        <f>IF(Table1[[#This Row],[ExpenditureDetails1]]=2010,1,(2010-Table1[[#This Row],[ExpenditureDetails1]]))</f>
        <v>1</v>
      </c>
      <c r="X1515" s="114">
        <v>0.35</v>
      </c>
      <c r="Y1515" s="175">
        <f>Table1[[#This Row],[ExpenditureDetails3]]*100000</f>
        <v>35000</v>
      </c>
      <c r="Z1515" s="174">
        <f>Table1[[#This Row],[ExpenditureDetails4]]/Table1[[#This Row],[Component detail 4]]</f>
        <v>35000</v>
      </c>
      <c r="AA1515" s="114">
        <v>1</v>
      </c>
      <c r="AB1515" s="109">
        <v>10</v>
      </c>
      <c r="AC1515" s="174">
        <f>IF(ISNUMBER([ExpenditureDetails4]),[ExpenditureDetails4]*HLOOKUP([ExpenditureDetails1],'Currency Conversion'!$A$6:$BE$45,19,FALSE),"No Data")</f>
        <v>37639.568746626959</v>
      </c>
      <c r="AD1515" s="174">
        <f>Table1[[#This Row],[Calculations1]]/exchange_rate_2010</f>
        <v>823.15801514580528</v>
      </c>
      <c r="AE15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3763.956874662696</v>
      </c>
      <c r="AF1515" s="174">
        <f>Table1[[#This Row],[Calculations3]]/exchange_rate_2010</f>
        <v>82.315801514580528</v>
      </c>
      <c r="AG1515" s="110"/>
      <c r="AH1515" s="53"/>
      <c r="BD1515" s="36"/>
      <c r="BE1515" s="36"/>
      <c r="BF1515" s="36"/>
      <c r="BG1515" s="36"/>
      <c r="BH1515" s="36"/>
      <c r="BI1515" s="36"/>
      <c r="BJ1515" s="36"/>
      <c r="BK1515" s="48"/>
      <c r="BL1515" s="36"/>
      <c r="BM1515" s="36"/>
      <c r="BN1515" s="36"/>
      <c r="BO1515" s="36"/>
      <c r="BP1515" s="36"/>
      <c r="BQ1515" s="36"/>
      <c r="BR1515" s="36"/>
    </row>
    <row r="1516" spans="2:70" ht="15" customHeight="1">
      <c r="B1516" s="48">
        <v>1741</v>
      </c>
      <c r="C1516" s="48" t="s">
        <v>1703</v>
      </c>
      <c r="D1516" s="108">
        <v>1398</v>
      </c>
      <c r="E1516" s="109" t="s">
        <v>2508</v>
      </c>
      <c r="F1516" s="109" t="s">
        <v>1814</v>
      </c>
      <c r="G1516" s="109" t="s">
        <v>717</v>
      </c>
      <c r="H1516" s="108" t="s">
        <v>2586</v>
      </c>
      <c r="I1516" s="108" t="s">
        <v>2966</v>
      </c>
      <c r="J1516" s="108" t="s">
        <v>2567</v>
      </c>
      <c r="K1516" s="108" t="s">
        <v>2859</v>
      </c>
      <c r="L1516" s="108">
        <v>5</v>
      </c>
      <c r="M1516" s="110" t="s">
        <v>2617</v>
      </c>
      <c r="N1516" s="111" t="s">
        <v>1729</v>
      </c>
      <c r="O1516" s="111" t="s">
        <v>210</v>
      </c>
      <c r="P1516" s="111" t="s">
        <v>59</v>
      </c>
      <c r="Q1516" s="111">
        <v>1</v>
      </c>
      <c r="R1516" s="114"/>
      <c r="S1516" s="114"/>
      <c r="T1516" s="114" t="s">
        <v>7</v>
      </c>
      <c r="U1516" s="108">
        <v>1</v>
      </c>
      <c r="V1516" s="114">
        <v>2010</v>
      </c>
      <c r="W1516" s="115">
        <f>IF(Table1[[#This Row],[ExpenditureDetails1]]=2010,1,(2010-Table1[[#This Row],[ExpenditureDetails1]]))</f>
        <v>1</v>
      </c>
      <c r="X1516" s="114">
        <v>0.35</v>
      </c>
      <c r="Y1516" s="175">
        <f>Table1[[#This Row],[ExpenditureDetails3]]*100000</f>
        <v>35000</v>
      </c>
      <c r="Z1516" s="174">
        <f>Table1[[#This Row],[ExpenditureDetails4]]/Table1[[#This Row],[Component detail 4]]</f>
        <v>35000</v>
      </c>
      <c r="AA1516" s="114">
        <v>1</v>
      </c>
      <c r="AB1516" s="109">
        <v>10</v>
      </c>
      <c r="AC1516" s="174">
        <f>IF(ISNUMBER([ExpenditureDetails4]),[ExpenditureDetails4]*HLOOKUP([ExpenditureDetails1],'Currency Conversion'!$A$6:$BE$45,19,FALSE),"No Data")</f>
        <v>35000</v>
      </c>
      <c r="AD1516" s="174">
        <f>Table1[[#This Row],[Calculations1]]/exchange_rate_2010</f>
        <v>765.4320038585729</v>
      </c>
      <c r="AE15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3500</v>
      </c>
      <c r="AF1516" s="174">
        <f>Table1[[#This Row],[Calculations3]]/exchange_rate_2010</f>
        <v>76.54320038585729</v>
      </c>
      <c r="AG1516" s="110"/>
      <c r="AH1516" s="53"/>
      <c r="BD1516" s="36"/>
      <c r="BE1516" s="36"/>
      <c r="BF1516" s="36"/>
      <c r="BG1516" s="36"/>
      <c r="BH1516" s="36"/>
      <c r="BI1516" s="36"/>
      <c r="BJ1516" s="36"/>
      <c r="BK1516" s="48"/>
      <c r="BL1516" s="36"/>
      <c r="BM1516" s="36"/>
      <c r="BN1516" s="36"/>
      <c r="BO1516" s="36"/>
      <c r="BP1516" s="36"/>
      <c r="BQ1516" s="36"/>
      <c r="BR1516" s="36"/>
    </row>
    <row r="1517" spans="2:70" ht="15" customHeight="1">
      <c r="B1517" s="48">
        <v>1742</v>
      </c>
      <c r="C1517" s="48" t="s">
        <v>1703</v>
      </c>
      <c r="D1517" s="108">
        <v>1398</v>
      </c>
      <c r="E1517" s="109" t="s">
        <v>2508</v>
      </c>
      <c r="F1517" s="109" t="s">
        <v>1814</v>
      </c>
      <c r="G1517" s="109" t="s">
        <v>717</v>
      </c>
      <c r="H1517" s="108" t="s">
        <v>2586</v>
      </c>
      <c r="I1517" s="108" t="s">
        <v>2966</v>
      </c>
      <c r="J1517" s="108" t="s">
        <v>2567</v>
      </c>
      <c r="K1517" s="108" t="s">
        <v>2859</v>
      </c>
      <c r="L1517" s="108">
        <v>5</v>
      </c>
      <c r="M1517" s="110" t="s">
        <v>2617</v>
      </c>
      <c r="N1517" s="109" t="s">
        <v>1712</v>
      </c>
      <c r="O1517" s="111"/>
      <c r="P1517" s="111" t="s">
        <v>869</v>
      </c>
      <c r="Q1517" s="111">
        <v>1</v>
      </c>
      <c r="R1517" s="114">
        <v>3</v>
      </c>
      <c r="S1517" s="114"/>
      <c r="T1517" s="114" t="s">
        <v>7</v>
      </c>
      <c r="U1517" s="108">
        <v>1</v>
      </c>
      <c r="V1517" s="114">
        <v>1998</v>
      </c>
      <c r="W1517" s="115">
        <f>IF(Table1[[#This Row],[ExpenditureDetails1]]=2010,1,(2010-Table1[[#This Row],[ExpenditureDetails1]]))</f>
        <v>12</v>
      </c>
      <c r="X1517" s="114">
        <v>0.45</v>
      </c>
      <c r="Y1517" s="175">
        <f>Table1[[#This Row],[ExpenditureDetails3]]*100000</f>
        <v>45000</v>
      </c>
      <c r="Z1517" s="174">
        <f>Table1[[#This Row],[ExpenditureDetails4]]/Table1[[#This Row],[Component detail 4]]</f>
        <v>45000</v>
      </c>
      <c r="AA1517" s="114">
        <v>1</v>
      </c>
      <c r="AB1517" s="114">
        <v>10</v>
      </c>
      <c r="AC1517" s="174">
        <f>IF(ISNUMBER([ExpenditureDetails4]),[ExpenditureDetails4]*HLOOKUP([ExpenditureDetails1],'Currency Conversion'!$A$6:$BE$45,19,FALSE),"No Data")</f>
        <v>84557.428604527697</v>
      </c>
      <c r="AD1517" s="174">
        <f>Table1[[#This Row],[Calculations1]]/exchange_rate_2010</f>
        <v>1849.2274862254812</v>
      </c>
      <c r="AE15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8455.7428604527704</v>
      </c>
      <c r="AF1517" s="174">
        <f>Table1[[#This Row],[Calculations3]]/exchange_rate_2010</f>
        <v>184.92274862254814</v>
      </c>
      <c r="AG1517" s="110"/>
      <c r="AH1517" s="53"/>
      <c r="BD1517" s="36"/>
      <c r="BE1517" s="36"/>
      <c r="BF1517" s="36"/>
      <c r="BG1517" s="36"/>
      <c r="BH1517" s="36"/>
      <c r="BI1517" s="36"/>
      <c r="BJ1517" s="36"/>
      <c r="BK1517" s="48"/>
      <c r="BL1517" s="36"/>
      <c r="BM1517" s="36"/>
      <c r="BN1517" s="36"/>
      <c r="BO1517" s="36"/>
      <c r="BP1517" s="36"/>
      <c r="BQ1517" s="36"/>
      <c r="BR1517" s="36"/>
    </row>
    <row r="1518" spans="2:70" ht="15" customHeight="1">
      <c r="B1518" s="48">
        <v>1743</v>
      </c>
      <c r="C1518" s="48" t="s">
        <v>1703</v>
      </c>
      <c r="D1518" s="108">
        <v>1398</v>
      </c>
      <c r="E1518" s="109" t="s">
        <v>2508</v>
      </c>
      <c r="F1518" s="109" t="s">
        <v>1814</v>
      </c>
      <c r="G1518" s="109" t="s">
        <v>717</v>
      </c>
      <c r="H1518" s="108" t="s">
        <v>2586</v>
      </c>
      <c r="I1518" s="108" t="s">
        <v>2966</v>
      </c>
      <c r="J1518" s="108" t="s">
        <v>2567</v>
      </c>
      <c r="K1518" s="108" t="s">
        <v>2859</v>
      </c>
      <c r="L1518" s="108">
        <v>5</v>
      </c>
      <c r="M1518" s="110" t="s">
        <v>2617</v>
      </c>
      <c r="N1518" s="111" t="s">
        <v>364</v>
      </c>
      <c r="O1518" s="111" t="s">
        <v>2465</v>
      </c>
      <c r="P1518" s="111" t="s">
        <v>870</v>
      </c>
      <c r="Q1518" s="111">
        <v>1</v>
      </c>
      <c r="R1518" s="114">
        <v>135</v>
      </c>
      <c r="S1518" s="114"/>
      <c r="T1518" s="114" t="s">
        <v>7</v>
      </c>
      <c r="U1518" s="108">
        <v>1</v>
      </c>
      <c r="V1518" s="114">
        <v>2003</v>
      </c>
      <c r="W1518" s="115">
        <f>IF(Table1[[#This Row],[ExpenditureDetails1]]=2010,1,(2010-Table1[[#This Row],[ExpenditureDetails1]]))</f>
        <v>7</v>
      </c>
      <c r="X1518" s="114">
        <v>0.16</v>
      </c>
      <c r="Y1518" s="175">
        <f>Table1[[#This Row],[ExpenditureDetails3]]*100000</f>
        <v>16000</v>
      </c>
      <c r="Z1518" s="174">
        <f>Table1[[#This Row],[ExpenditureDetails4]]/Table1[[#This Row],[Component detail 4]]</f>
        <v>16000</v>
      </c>
      <c r="AA1518" s="114">
        <v>1</v>
      </c>
      <c r="AB1518" s="109">
        <v>20</v>
      </c>
      <c r="AC1518" s="174">
        <f>IF(ISNUMBER([ExpenditureDetails4]),[ExpenditureDetails4]*HLOOKUP([ExpenditureDetails1],'Currency Conversion'!$A$6:$BE$45,19,FALSE),"No Data")</f>
        <v>24228.403045268162</v>
      </c>
      <c r="AD1518" s="174">
        <f>Table1[[#This Row],[Calculations1]]/exchange_rate_2010</f>
        <v>529.86271694950744</v>
      </c>
      <c r="AE15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1211.420152263408</v>
      </c>
      <c r="AF1518" s="174">
        <f>Table1[[#This Row],[Calculations3]]/exchange_rate_2010</f>
        <v>26.493135847475369</v>
      </c>
      <c r="AG1518" s="110"/>
      <c r="AH1518" s="53"/>
      <c r="BD1518" s="36"/>
      <c r="BE1518" s="36"/>
      <c r="BF1518" s="36"/>
      <c r="BG1518" s="36"/>
      <c r="BH1518" s="36"/>
      <c r="BI1518" s="36"/>
      <c r="BJ1518" s="36"/>
      <c r="BK1518" s="48"/>
      <c r="BL1518" s="36"/>
      <c r="BM1518" s="36"/>
      <c r="BN1518" s="36"/>
      <c r="BO1518" s="36"/>
      <c r="BP1518" s="36"/>
      <c r="BQ1518" s="36"/>
      <c r="BR1518" s="36"/>
    </row>
    <row r="1519" spans="2:70" ht="15" customHeight="1">
      <c r="B1519" s="48">
        <v>1744</v>
      </c>
      <c r="C1519" s="48" t="s">
        <v>1703</v>
      </c>
      <c r="D1519" s="108">
        <v>1398</v>
      </c>
      <c r="E1519" s="109" t="s">
        <v>2508</v>
      </c>
      <c r="F1519" s="109" t="s">
        <v>1814</v>
      </c>
      <c r="G1519" s="109" t="s">
        <v>717</v>
      </c>
      <c r="H1519" s="108" t="s">
        <v>2586</v>
      </c>
      <c r="I1519" s="108" t="s">
        <v>2966</v>
      </c>
      <c r="J1519" s="108" t="s">
        <v>2567</v>
      </c>
      <c r="K1519" s="108" t="s">
        <v>2859</v>
      </c>
      <c r="L1519" s="108">
        <v>5</v>
      </c>
      <c r="M1519" s="110" t="s">
        <v>2617</v>
      </c>
      <c r="N1519" s="111" t="s">
        <v>364</v>
      </c>
      <c r="O1519" s="111" t="s">
        <v>2467</v>
      </c>
      <c r="P1519" s="111" t="s">
        <v>873</v>
      </c>
      <c r="Q1519" s="111">
        <v>1</v>
      </c>
      <c r="R1519" s="114"/>
      <c r="S1519" s="114"/>
      <c r="T1519" s="114" t="s">
        <v>7</v>
      </c>
      <c r="U1519" s="108">
        <v>1</v>
      </c>
      <c r="V1519" s="114">
        <v>2003</v>
      </c>
      <c r="W1519" s="115">
        <f>IF(Table1[[#This Row],[ExpenditureDetails1]]=2010,1,(2010-Table1[[#This Row],[ExpenditureDetails1]]))</f>
        <v>7</v>
      </c>
      <c r="X1519" s="114">
        <v>3.5999999999999997E-2</v>
      </c>
      <c r="Y1519" s="175">
        <f>Table1[[#This Row],[ExpenditureDetails3]]*100000</f>
        <v>3599.9999999999995</v>
      </c>
      <c r="Z1519" s="174">
        <f>Table1[[#This Row],[ExpenditureDetails4]]/Table1[[#This Row],[Component detail 4]]</f>
        <v>3599.9999999999995</v>
      </c>
      <c r="AA1519" s="114">
        <v>1</v>
      </c>
      <c r="AB1519" s="109">
        <v>10</v>
      </c>
      <c r="AC1519" s="174">
        <f>IF(ISNUMBER([ExpenditureDetails4]),[ExpenditureDetails4]*HLOOKUP([ExpenditureDetails1],'Currency Conversion'!$A$6:$BE$45,19,FALSE),"No Data")</f>
        <v>5451.3906851853362</v>
      </c>
      <c r="AD1519" s="174">
        <f>Table1[[#This Row],[Calculations1]]/exchange_rate_2010</f>
        <v>119.21911131363916</v>
      </c>
      <c r="AE15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545.13906851853358</v>
      </c>
      <c r="AF1519" s="174">
        <f>Table1[[#This Row],[Calculations3]]/exchange_rate_2010</f>
        <v>11.921911131363915</v>
      </c>
      <c r="AG1519" s="110"/>
      <c r="AH1519" s="53"/>
      <c r="BD1519" s="36"/>
      <c r="BE1519" s="36"/>
      <c r="BF1519" s="36"/>
      <c r="BG1519" s="36"/>
      <c r="BH1519" s="36"/>
      <c r="BI1519" s="36"/>
      <c r="BJ1519" s="36"/>
      <c r="BK1519" s="48"/>
      <c r="BL1519" s="36"/>
      <c r="BM1519" s="36"/>
      <c r="BN1519" s="36"/>
      <c r="BO1519" s="36"/>
      <c r="BP1519" s="36"/>
      <c r="BQ1519" s="36"/>
      <c r="BR1519" s="36"/>
    </row>
    <row r="1520" spans="2:70" ht="15" customHeight="1">
      <c r="B1520" s="48">
        <v>1745</v>
      </c>
      <c r="C1520" s="48" t="s">
        <v>1703</v>
      </c>
      <c r="D1520" s="108">
        <v>1398</v>
      </c>
      <c r="E1520" s="109" t="s">
        <v>2508</v>
      </c>
      <c r="F1520" s="109" t="s">
        <v>1814</v>
      </c>
      <c r="G1520" s="109" t="s">
        <v>717</v>
      </c>
      <c r="H1520" s="108" t="s">
        <v>2586</v>
      </c>
      <c r="I1520" s="108" t="s">
        <v>2966</v>
      </c>
      <c r="J1520" s="108" t="s">
        <v>2567</v>
      </c>
      <c r="K1520" s="108" t="s">
        <v>2859</v>
      </c>
      <c r="L1520" s="108">
        <v>5</v>
      </c>
      <c r="M1520" s="110" t="s">
        <v>2617</v>
      </c>
      <c r="N1520" s="111" t="s">
        <v>364</v>
      </c>
      <c r="O1520" s="111" t="s">
        <v>2467</v>
      </c>
      <c r="P1520" s="111" t="s">
        <v>72</v>
      </c>
      <c r="Q1520" s="111">
        <v>1</v>
      </c>
      <c r="R1520" s="114"/>
      <c r="S1520" s="114"/>
      <c r="T1520" s="114" t="s">
        <v>7</v>
      </c>
      <c r="U1520" s="108">
        <v>1</v>
      </c>
      <c r="V1520" s="114">
        <v>2003</v>
      </c>
      <c r="W1520" s="115">
        <f>IF(Table1[[#This Row],[ExpenditureDetails1]]=2010,1,(2010-Table1[[#This Row],[ExpenditureDetails1]]))</f>
        <v>7</v>
      </c>
      <c r="X1520" s="114">
        <v>3.5999999999999997E-2</v>
      </c>
      <c r="Y1520" s="175">
        <f>Table1[[#This Row],[ExpenditureDetails3]]*100000</f>
        <v>3599.9999999999995</v>
      </c>
      <c r="Z1520" s="174">
        <f>Table1[[#This Row],[ExpenditureDetails4]]/Table1[[#This Row],[Component detail 4]]</f>
        <v>3599.9999999999995</v>
      </c>
      <c r="AA1520" s="114">
        <v>1</v>
      </c>
      <c r="AB1520" s="109">
        <v>10</v>
      </c>
      <c r="AC1520" s="174">
        <f>IF(ISNUMBER([ExpenditureDetails4]),[ExpenditureDetails4]*HLOOKUP([ExpenditureDetails1],'Currency Conversion'!$A$6:$BE$45,19,FALSE),"No Data")</f>
        <v>5451.3906851853362</v>
      </c>
      <c r="AD1520" s="174">
        <f>Table1[[#This Row],[Calculations1]]/exchange_rate_2010</f>
        <v>119.21911131363916</v>
      </c>
      <c r="AE15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545.13906851853358</v>
      </c>
      <c r="AF1520" s="174">
        <f>Table1[[#This Row],[Calculations3]]/exchange_rate_2010</f>
        <v>11.921911131363915</v>
      </c>
      <c r="AG1520" s="110"/>
      <c r="AH1520" s="53"/>
      <c r="BD1520" s="36"/>
      <c r="BE1520" s="36"/>
      <c r="BF1520" s="36"/>
      <c r="BG1520" s="36"/>
      <c r="BH1520" s="36"/>
      <c r="BI1520" s="36"/>
      <c r="BJ1520" s="36"/>
      <c r="BK1520" s="48"/>
      <c r="BL1520" s="36"/>
      <c r="BM1520" s="36"/>
      <c r="BN1520" s="36"/>
      <c r="BO1520" s="36"/>
      <c r="BP1520" s="36"/>
      <c r="BQ1520" s="36"/>
      <c r="BR1520" s="36"/>
    </row>
    <row r="1521" spans="2:70" ht="15" customHeight="1">
      <c r="B1521" s="48">
        <v>1746</v>
      </c>
      <c r="C1521" s="48" t="s">
        <v>1703</v>
      </c>
      <c r="D1521" s="108">
        <v>1398</v>
      </c>
      <c r="E1521" s="109" t="s">
        <v>2508</v>
      </c>
      <c r="F1521" s="109" t="s">
        <v>1814</v>
      </c>
      <c r="G1521" s="109" t="s">
        <v>717</v>
      </c>
      <c r="H1521" s="108" t="s">
        <v>2586</v>
      </c>
      <c r="I1521" s="108" t="s">
        <v>2966</v>
      </c>
      <c r="J1521" s="108" t="s">
        <v>2567</v>
      </c>
      <c r="K1521" s="108" t="s">
        <v>2859</v>
      </c>
      <c r="L1521" s="108">
        <v>5</v>
      </c>
      <c r="M1521" s="110" t="s">
        <v>2617</v>
      </c>
      <c r="N1521" s="109" t="s">
        <v>1712</v>
      </c>
      <c r="O1521" s="111"/>
      <c r="P1521" s="111" t="s">
        <v>874</v>
      </c>
      <c r="Q1521" s="111">
        <v>1</v>
      </c>
      <c r="R1521" s="114">
        <v>3</v>
      </c>
      <c r="S1521" s="114"/>
      <c r="T1521" s="114" t="s">
        <v>7</v>
      </c>
      <c r="U1521" s="108">
        <v>1</v>
      </c>
      <c r="V1521" s="114">
        <v>2008</v>
      </c>
      <c r="W1521" s="115">
        <f>IF(Table1[[#This Row],[ExpenditureDetails1]]=2010,1,(2010-Table1[[#This Row],[ExpenditureDetails1]]))</f>
        <v>2</v>
      </c>
      <c r="X1521" s="114">
        <v>0.35</v>
      </c>
      <c r="Y1521" s="175">
        <f>Table1[[#This Row],[ExpenditureDetails3]]*100000</f>
        <v>35000</v>
      </c>
      <c r="Z1521" s="174">
        <f>Table1[[#This Row],[ExpenditureDetails4]]/Table1[[#This Row],[Component detail 4]]</f>
        <v>35000</v>
      </c>
      <c r="AA1521" s="114">
        <v>1</v>
      </c>
      <c r="AB1521" s="114">
        <v>10</v>
      </c>
      <c r="AC1521" s="174">
        <f>IF(ISNUMBER([ExpenditureDetails4]),[ExpenditureDetails4]*HLOOKUP([ExpenditureDetails1],'Currency Conversion'!$A$6:$BE$45,19,FALSE),"No Data")</f>
        <v>40159.107908654398</v>
      </c>
      <c r="AD1521" s="174">
        <f>Table1[[#This Row],[Calculations1]]/exchange_rate_2010</f>
        <v>878.25904113411423</v>
      </c>
      <c r="AE15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1521" s="174">
        <f>Table1[[#This Row],[Calculations3]]/exchange_rate_2010</f>
        <v>87.825904113411426</v>
      </c>
      <c r="AG1521" s="110"/>
      <c r="AH1521" s="53"/>
      <c r="BD1521" s="36"/>
      <c r="BE1521" s="36"/>
      <c r="BF1521" s="36"/>
      <c r="BG1521" s="36"/>
      <c r="BH1521" s="36"/>
      <c r="BI1521" s="36"/>
      <c r="BJ1521" s="36"/>
      <c r="BK1521" s="48"/>
      <c r="BL1521" s="36"/>
      <c r="BM1521" s="36"/>
      <c r="BN1521" s="36"/>
      <c r="BO1521" s="36"/>
      <c r="BP1521" s="36"/>
      <c r="BQ1521" s="36"/>
      <c r="BR1521" s="36"/>
    </row>
    <row r="1522" spans="2:70" ht="15" customHeight="1">
      <c r="B1522" s="48">
        <v>1747</v>
      </c>
      <c r="C1522" s="48" t="s">
        <v>1703</v>
      </c>
      <c r="D1522" s="108">
        <v>1398</v>
      </c>
      <c r="E1522" s="109" t="s">
        <v>2508</v>
      </c>
      <c r="F1522" s="109" t="s">
        <v>1814</v>
      </c>
      <c r="G1522" s="109" t="s">
        <v>717</v>
      </c>
      <c r="H1522" s="108" t="s">
        <v>2586</v>
      </c>
      <c r="I1522" s="108" t="s">
        <v>2966</v>
      </c>
      <c r="J1522" s="108" t="s">
        <v>2567</v>
      </c>
      <c r="K1522" s="108" t="s">
        <v>2859</v>
      </c>
      <c r="L1522" s="108">
        <v>5</v>
      </c>
      <c r="M1522" s="110" t="s">
        <v>2617</v>
      </c>
      <c r="N1522" s="111" t="s">
        <v>1729</v>
      </c>
      <c r="O1522" s="111" t="s">
        <v>1718</v>
      </c>
      <c r="P1522" s="111" t="s">
        <v>875</v>
      </c>
      <c r="Q1522" s="114">
        <v>12</v>
      </c>
      <c r="R1522" s="114"/>
      <c r="S1522" s="114"/>
      <c r="T1522" s="114" t="s">
        <v>7</v>
      </c>
      <c r="U1522" s="108">
        <v>1</v>
      </c>
      <c r="V1522" s="114">
        <v>2009</v>
      </c>
      <c r="W1522" s="115">
        <f>IF(Table1[[#This Row],[ExpenditureDetails1]]=2010,1,(2010-Table1[[#This Row],[ExpenditureDetails1]]))</f>
        <v>1</v>
      </c>
      <c r="X1522" s="114">
        <v>0.48</v>
      </c>
      <c r="Y1522" s="175">
        <f>Table1[[#This Row],[ExpenditureDetails3]]*100000</f>
        <v>48000</v>
      </c>
      <c r="Z1522" s="174">
        <f>Table1[[#This Row],[ExpenditureDetails4]]/Table1[[#This Row],[Component detail 4]]</f>
        <v>4000</v>
      </c>
      <c r="AA1522" s="114">
        <v>1</v>
      </c>
      <c r="AB1522" s="109">
        <v>10</v>
      </c>
      <c r="AC1522" s="174">
        <f>IF(ISNUMBER([ExpenditureDetails4]),[ExpenditureDetails4]*HLOOKUP([ExpenditureDetails1],'Currency Conversion'!$A$6:$BE$45,19,FALSE),"No Data")</f>
        <v>51619.979995374117</v>
      </c>
      <c r="AD1522" s="174">
        <f>Table1[[#This Row],[Calculations1]]/exchange_rate_2010</f>
        <v>1128.9024207713901</v>
      </c>
      <c r="AE15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5161.9979995374115</v>
      </c>
      <c r="AF1522" s="174">
        <f>Table1[[#This Row],[Calculations3]]/exchange_rate_2010</f>
        <v>112.89024207713901</v>
      </c>
      <c r="AG1522" s="110"/>
      <c r="AH1522" s="53"/>
      <c r="BD1522" s="36"/>
      <c r="BE1522" s="36"/>
      <c r="BF1522" s="36"/>
      <c r="BG1522" s="36"/>
      <c r="BH1522" s="36"/>
      <c r="BI1522" s="36"/>
      <c r="BJ1522" s="36"/>
      <c r="BK1522" s="48"/>
      <c r="BL1522" s="36"/>
      <c r="BM1522" s="36"/>
      <c r="BN1522" s="36"/>
      <c r="BO1522" s="36"/>
      <c r="BP1522" s="36"/>
      <c r="BQ1522" s="36"/>
      <c r="BR1522" s="36"/>
    </row>
    <row r="1523" spans="2:70" ht="15" customHeight="1">
      <c r="B1523" s="48">
        <v>1748</v>
      </c>
      <c r="C1523" s="48" t="s">
        <v>1703</v>
      </c>
      <c r="D1523" s="108">
        <v>1398</v>
      </c>
      <c r="E1523" s="109" t="s">
        <v>2508</v>
      </c>
      <c r="F1523" s="109" t="s">
        <v>1814</v>
      </c>
      <c r="G1523" s="109" t="s">
        <v>717</v>
      </c>
      <c r="H1523" s="108" t="s">
        <v>2586</v>
      </c>
      <c r="I1523" s="108" t="s">
        <v>2966</v>
      </c>
      <c r="J1523" s="108" t="s">
        <v>2567</v>
      </c>
      <c r="K1523" s="108" t="s">
        <v>2859</v>
      </c>
      <c r="L1523" s="108">
        <v>5</v>
      </c>
      <c r="M1523" s="110" t="s">
        <v>2617</v>
      </c>
      <c r="N1523" s="109" t="s">
        <v>1712</v>
      </c>
      <c r="O1523" s="111"/>
      <c r="P1523" s="111" t="s">
        <v>876</v>
      </c>
      <c r="Q1523" s="111">
        <v>1</v>
      </c>
      <c r="R1523" s="114">
        <v>1.5</v>
      </c>
      <c r="S1523" s="114"/>
      <c r="T1523" s="114" t="s">
        <v>7</v>
      </c>
      <c r="U1523" s="108">
        <v>1</v>
      </c>
      <c r="V1523" s="114">
        <v>2009</v>
      </c>
      <c r="W1523" s="115">
        <f>IF(Table1[[#This Row],[ExpenditureDetails1]]=2010,1,(2010-Table1[[#This Row],[ExpenditureDetails1]]))</f>
        <v>1</v>
      </c>
      <c r="X1523" s="114">
        <v>0.35</v>
      </c>
      <c r="Y1523" s="175">
        <f>Table1[[#This Row],[ExpenditureDetails3]]*100000</f>
        <v>35000</v>
      </c>
      <c r="Z1523" s="174">
        <f>Table1[[#This Row],[ExpenditureDetails4]]/Table1[[#This Row],[Component detail 4]]</f>
        <v>35000</v>
      </c>
      <c r="AA1523" s="114">
        <v>1</v>
      </c>
      <c r="AB1523" s="114">
        <v>10</v>
      </c>
      <c r="AC1523" s="174">
        <f>IF(ISNUMBER([ExpenditureDetails4]),[ExpenditureDetails4]*HLOOKUP([ExpenditureDetails1],'Currency Conversion'!$A$6:$BE$45,19,FALSE),"No Data")</f>
        <v>37639.568746626959</v>
      </c>
      <c r="AD1523" s="174">
        <f>Table1[[#This Row],[Calculations1]]/exchange_rate_2010</f>
        <v>823.15801514580528</v>
      </c>
      <c r="AE15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3763.956874662696</v>
      </c>
      <c r="AF1523" s="174">
        <f>Table1[[#This Row],[Calculations3]]/exchange_rate_2010</f>
        <v>82.315801514580528</v>
      </c>
      <c r="AG1523" s="110"/>
      <c r="AH1523" s="53"/>
      <c r="BD1523" s="36"/>
      <c r="BE1523" s="36"/>
      <c r="BF1523" s="36"/>
      <c r="BG1523" s="36"/>
      <c r="BH1523" s="36"/>
      <c r="BI1523" s="36"/>
      <c r="BJ1523" s="36"/>
      <c r="BK1523" s="48"/>
      <c r="BL1523" s="36"/>
      <c r="BM1523" s="36"/>
      <c r="BN1523" s="36"/>
      <c r="BO1523" s="36"/>
      <c r="BP1523" s="36"/>
      <c r="BQ1523" s="36"/>
      <c r="BR1523" s="36"/>
    </row>
    <row r="1524" spans="2:70" ht="15" customHeight="1">
      <c r="B1524" s="48">
        <v>1749</v>
      </c>
      <c r="C1524" s="48" t="s">
        <v>1703</v>
      </c>
      <c r="D1524" s="108">
        <v>1398</v>
      </c>
      <c r="E1524" s="109" t="s">
        <v>2508</v>
      </c>
      <c r="F1524" s="109" t="s">
        <v>1814</v>
      </c>
      <c r="G1524" s="109" t="s">
        <v>717</v>
      </c>
      <c r="H1524" s="108" t="s">
        <v>2586</v>
      </c>
      <c r="I1524" s="108" t="s">
        <v>2966</v>
      </c>
      <c r="J1524" s="108" t="s">
        <v>2567</v>
      </c>
      <c r="K1524" s="108" t="s">
        <v>2859</v>
      </c>
      <c r="L1524" s="108">
        <v>5</v>
      </c>
      <c r="M1524" s="110" t="s">
        <v>2617</v>
      </c>
      <c r="N1524" s="111" t="s">
        <v>1728</v>
      </c>
      <c r="O1524" s="111" t="s">
        <v>496</v>
      </c>
      <c r="P1524" s="111" t="s">
        <v>877</v>
      </c>
      <c r="Q1524" s="111">
        <v>1</v>
      </c>
      <c r="R1524" s="114"/>
      <c r="S1524" s="114"/>
      <c r="T1524" s="114" t="s">
        <v>7</v>
      </c>
      <c r="U1524" s="108">
        <v>1</v>
      </c>
      <c r="V1524" s="114">
        <v>2009</v>
      </c>
      <c r="W1524" s="115">
        <f>IF(Table1[[#This Row],[ExpenditureDetails1]]=2010,1,(2010-Table1[[#This Row],[ExpenditureDetails1]]))</f>
        <v>1</v>
      </c>
      <c r="X1524" s="114">
        <v>0.05</v>
      </c>
      <c r="Y1524" s="175">
        <f>Table1[[#This Row],[ExpenditureDetails3]]*100000</f>
        <v>5000</v>
      </c>
      <c r="Z1524" s="174">
        <f>Table1[[#This Row],[ExpenditureDetails4]]/Table1[[#This Row],[Component detail 4]]</f>
        <v>5000</v>
      </c>
      <c r="AA1524" s="114">
        <v>1</v>
      </c>
      <c r="AB1524" s="109">
        <v>30</v>
      </c>
      <c r="AC1524" s="174">
        <f>IF(ISNUMBER([ExpenditureDetails4]),[ExpenditureDetails4]*HLOOKUP([ExpenditureDetails1],'Currency Conversion'!$A$6:$BE$45,19,FALSE),"No Data")</f>
        <v>5377.0812495181372</v>
      </c>
      <c r="AD1524" s="174">
        <f>Table1[[#This Row],[Calculations1]]/exchange_rate_2010</f>
        <v>117.59400216368648</v>
      </c>
      <c r="AE15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179.23604165060456</v>
      </c>
      <c r="AF1524" s="174">
        <f>Table1[[#This Row],[Calculations3]]/exchange_rate_2010</f>
        <v>3.9198000721228823</v>
      </c>
      <c r="AG1524" s="110"/>
      <c r="AH1524" s="53"/>
      <c r="BD1524" s="36"/>
      <c r="BE1524" s="36"/>
      <c r="BF1524" s="36"/>
      <c r="BG1524" s="36"/>
      <c r="BH1524" s="36"/>
      <c r="BI1524" s="36"/>
      <c r="BJ1524" s="36"/>
      <c r="BK1524" s="48"/>
      <c r="BL1524" s="36"/>
      <c r="BM1524" s="36"/>
      <c r="BN1524" s="36"/>
      <c r="BO1524" s="36"/>
      <c r="BP1524" s="36"/>
      <c r="BQ1524" s="36"/>
      <c r="BR1524" s="36"/>
    </row>
    <row r="1525" spans="2:70" ht="15" customHeight="1">
      <c r="B1525" s="48">
        <v>1750</v>
      </c>
      <c r="C1525" s="48" t="s">
        <v>1703</v>
      </c>
      <c r="D1525" s="108">
        <v>1398</v>
      </c>
      <c r="E1525" s="109" t="s">
        <v>2508</v>
      </c>
      <c r="F1525" s="109" t="s">
        <v>1814</v>
      </c>
      <c r="G1525" s="109" t="s">
        <v>717</v>
      </c>
      <c r="H1525" s="108" t="s">
        <v>2586</v>
      </c>
      <c r="I1525" s="108" t="s">
        <v>2966</v>
      </c>
      <c r="J1525" s="108" t="s">
        <v>2567</v>
      </c>
      <c r="K1525" s="108" t="s">
        <v>2859</v>
      </c>
      <c r="L1525" s="108">
        <v>5</v>
      </c>
      <c r="M1525" s="110" t="s">
        <v>2617</v>
      </c>
      <c r="N1525" s="111" t="s">
        <v>1719</v>
      </c>
      <c r="O1525" s="111"/>
      <c r="P1525" s="111" t="s">
        <v>530</v>
      </c>
      <c r="Q1525" s="111">
        <v>1</v>
      </c>
      <c r="R1525" s="109"/>
      <c r="S1525" s="109"/>
      <c r="T1525" s="109" t="s">
        <v>31</v>
      </c>
      <c r="U1525" s="108">
        <v>3</v>
      </c>
      <c r="V1525" s="109">
        <v>2008</v>
      </c>
      <c r="W1525" s="108"/>
      <c r="X1525" s="109">
        <v>0.1</v>
      </c>
      <c r="Y1525" s="174">
        <f>Table1[[#This Row],[ExpenditureDetails3]]*100000</f>
        <v>10000</v>
      </c>
      <c r="Z1525" s="174">
        <f>Table1[[#This Row],[ExpenditureDetails4]]/Table1[[#This Row],[Component detail 4]]</f>
        <v>10000</v>
      </c>
      <c r="AA1525" s="109">
        <v>1</v>
      </c>
      <c r="AB1525" s="109"/>
      <c r="AC1525" s="174">
        <f>IF(ISNUMBER([ExpenditureDetails4]),[ExpenditureDetails4]*HLOOKUP([ExpenditureDetails1],'Currency Conversion'!$A$6:$BE$45,19,FALSE),"No Data")</f>
        <v>11474.030831044112</v>
      </c>
      <c r="AD1525" s="174">
        <f>Table1[[#This Row],[Calculations1]]/exchange_rate_2010</f>
        <v>250.9311546097469</v>
      </c>
      <c r="AE15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1525" s="174">
        <f>Table1[[#This Row],[Calculations3]]/exchange_rate_2010</f>
        <v>250.9311546097469</v>
      </c>
      <c r="AG1525" s="110"/>
      <c r="AH1525" s="53"/>
      <c r="BD1525" s="36"/>
      <c r="BE1525" s="36"/>
      <c r="BF1525" s="36"/>
      <c r="BG1525" s="36"/>
      <c r="BH1525" s="36"/>
      <c r="BI1525" s="36"/>
      <c r="BJ1525" s="36"/>
      <c r="BK1525" s="48"/>
      <c r="BL1525" s="36"/>
      <c r="BM1525" s="36"/>
      <c r="BN1525" s="36"/>
      <c r="BO1525" s="36"/>
      <c r="BP1525" s="36"/>
      <c r="BQ1525" s="36"/>
      <c r="BR1525" s="36"/>
    </row>
    <row r="1526" spans="2:70" ht="15" customHeight="1">
      <c r="B1526" s="48">
        <v>1751</v>
      </c>
      <c r="C1526" s="48" t="s">
        <v>1703</v>
      </c>
      <c r="D1526" s="108">
        <v>1398</v>
      </c>
      <c r="E1526" s="109" t="s">
        <v>2508</v>
      </c>
      <c r="F1526" s="109" t="s">
        <v>1814</v>
      </c>
      <c r="G1526" s="109" t="s">
        <v>717</v>
      </c>
      <c r="H1526" s="108" t="s">
        <v>2586</v>
      </c>
      <c r="I1526" s="108" t="s">
        <v>2966</v>
      </c>
      <c r="J1526" s="108" t="s">
        <v>2567</v>
      </c>
      <c r="K1526" s="108" t="s">
        <v>2859</v>
      </c>
      <c r="L1526" s="108">
        <v>5</v>
      </c>
      <c r="M1526" s="110" t="s">
        <v>2617</v>
      </c>
      <c r="N1526" s="111" t="s">
        <v>1717</v>
      </c>
      <c r="O1526" s="111"/>
      <c r="P1526" s="111" t="s">
        <v>531</v>
      </c>
      <c r="Q1526" s="111">
        <v>1</v>
      </c>
      <c r="R1526" s="109"/>
      <c r="S1526" s="109"/>
      <c r="T1526" s="109" t="s">
        <v>31</v>
      </c>
      <c r="U1526" s="108">
        <v>3</v>
      </c>
      <c r="V1526" s="109">
        <v>2008</v>
      </c>
      <c r="W1526" s="108"/>
      <c r="X1526" s="109">
        <v>3.5999999999999997E-2</v>
      </c>
      <c r="Y1526" s="174">
        <f>Table1[[#This Row],[ExpenditureDetails3]]*100000</f>
        <v>3599.9999999999995</v>
      </c>
      <c r="Z1526" s="174">
        <f>Table1[[#This Row],[ExpenditureDetails4]]/Table1[[#This Row],[Component detail 4]]</f>
        <v>3599.9999999999995</v>
      </c>
      <c r="AA1526" s="109">
        <v>1</v>
      </c>
      <c r="AB1526" s="109"/>
      <c r="AC1526" s="174">
        <f>IF(ISNUMBER([ExpenditureDetails4]),[ExpenditureDetails4]*HLOOKUP([ExpenditureDetails1],'Currency Conversion'!$A$6:$BE$45,19,FALSE),"No Data")</f>
        <v>4130.6510991758805</v>
      </c>
      <c r="AD1526" s="174">
        <f>Table1[[#This Row],[Calculations1]]/exchange_rate_2010</f>
        <v>90.33521565950889</v>
      </c>
      <c r="AE15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4130.6510991758805</v>
      </c>
      <c r="AF1526" s="174">
        <f>Table1[[#This Row],[Calculations3]]/exchange_rate_2010</f>
        <v>90.33521565950889</v>
      </c>
      <c r="AG1526" s="110"/>
      <c r="AH1526" s="53"/>
      <c r="BD1526" s="36"/>
      <c r="BE1526" s="36"/>
      <c r="BF1526" s="36"/>
      <c r="BG1526" s="36"/>
      <c r="BH1526" s="36"/>
      <c r="BI1526" s="36"/>
      <c r="BJ1526" s="36"/>
      <c r="BK1526" s="48"/>
      <c r="BL1526" s="36"/>
      <c r="BM1526" s="36"/>
      <c r="BN1526" s="36"/>
      <c r="BO1526" s="36"/>
      <c r="BP1526" s="36"/>
      <c r="BQ1526" s="36"/>
      <c r="BR1526" s="36"/>
    </row>
    <row r="1527" spans="2:70" ht="15" customHeight="1">
      <c r="B1527" s="48">
        <v>1753</v>
      </c>
      <c r="C1527" s="48" t="s">
        <v>1703</v>
      </c>
      <c r="D1527" s="108">
        <v>1398</v>
      </c>
      <c r="E1527" s="109" t="s">
        <v>2508</v>
      </c>
      <c r="F1527" s="109" t="s">
        <v>1814</v>
      </c>
      <c r="G1527" s="109" t="s">
        <v>717</v>
      </c>
      <c r="H1527" s="108" t="s">
        <v>2586</v>
      </c>
      <c r="I1527" s="108" t="s">
        <v>2966</v>
      </c>
      <c r="J1527" s="108" t="s">
        <v>2567</v>
      </c>
      <c r="K1527" s="108" t="s">
        <v>2859</v>
      </c>
      <c r="L1527" s="108">
        <v>5</v>
      </c>
      <c r="M1527" s="110" t="s">
        <v>2617</v>
      </c>
      <c r="N1527" s="111" t="s">
        <v>1728</v>
      </c>
      <c r="O1527" s="111" t="s">
        <v>501</v>
      </c>
      <c r="P1527" s="111" t="s">
        <v>638</v>
      </c>
      <c r="Q1527" s="111">
        <v>1</v>
      </c>
      <c r="R1527" s="114">
        <v>60</v>
      </c>
      <c r="S1527" s="114"/>
      <c r="T1527" s="114" t="s">
        <v>7</v>
      </c>
      <c r="U1527" s="108">
        <v>1</v>
      </c>
      <c r="V1527" s="114">
        <v>2003</v>
      </c>
      <c r="W1527" s="115">
        <f>IF(Table1[[#This Row],[ExpenditureDetails1]]=2010,1,(2010-Table1[[#This Row],[ExpenditureDetails1]]))</f>
        <v>7</v>
      </c>
      <c r="X1527" s="114">
        <v>4.5</v>
      </c>
      <c r="Y1527" s="175">
        <f>Table1[[#This Row],[ExpenditureDetails3]]*100000</f>
        <v>450000</v>
      </c>
      <c r="Z1527" s="174">
        <f>Table1[[#This Row],[ExpenditureDetails4]]/Table1[[#This Row],[Component detail 4]]</f>
        <v>450000</v>
      </c>
      <c r="AA1527" s="114">
        <v>1</v>
      </c>
      <c r="AB1527" s="109">
        <v>30</v>
      </c>
      <c r="AC1527" s="174">
        <f>IF(ISNUMBER([ExpenditureDetails4]),[ExpenditureDetails4]*HLOOKUP([ExpenditureDetails1],'Currency Conversion'!$A$6:$BE$45,19,FALSE),"No Data")</f>
        <v>681423.83564816706</v>
      </c>
      <c r="AD1527" s="174">
        <f>Table1[[#This Row],[Calculations1]]/exchange_rate_2010</f>
        <v>14902.388914204896</v>
      </c>
      <c r="AE15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22714.127854938903</v>
      </c>
      <c r="AF1527" s="174">
        <f>Table1[[#This Row],[Calculations3]]/exchange_rate_2010</f>
        <v>496.74629714016322</v>
      </c>
      <c r="AG1527" s="110"/>
      <c r="AH1527" s="53"/>
      <c r="BD1527" s="36"/>
      <c r="BE1527" s="36"/>
      <c r="BF1527" s="36"/>
      <c r="BG1527" s="36"/>
      <c r="BH1527" s="36"/>
      <c r="BI1527" s="36"/>
      <c r="BJ1527" s="36"/>
      <c r="BK1527" s="48"/>
      <c r="BL1527" s="36"/>
      <c r="BM1527" s="36"/>
      <c r="BN1527" s="36"/>
      <c r="BO1527" s="36"/>
      <c r="BP1527" s="36"/>
      <c r="BQ1527" s="36"/>
      <c r="BR1527" s="36"/>
    </row>
    <row r="1528" spans="2:70" ht="15" customHeight="1">
      <c r="B1528" s="48">
        <v>1755</v>
      </c>
      <c r="C1528" s="48" t="s">
        <v>1703</v>
      </c>
      <c r="D1528" s="108">
        <v>1398</v>
      </c>
      <c r="E1528" s="109" t="s">
        <v>2508</v>
      </c>
      <c r="F1528" s="109" t="s">
        <v>1814</v>
      </c>
      <c r="G1528" s="109" t="s">
        <v>717</v>
      </c>
      <c r="H1528" s="108" t="s">
        <v>2586</v>
      </c>
      <c r="I1528" s="108" t="s">
        <v>2966</v>
      </c>
      <c r="J1528" s="108" t="s">
        <v>2567</v>
      </c>
      <c r="K1528" s="108" t="s">
        <v>2859</v>
      </c>
      <c r="L1528" s="108">
        <v>5</v>
      </c>
      <c r="M1528" s="110" t="s">
        <v>2617</v>
      </c>
      <c r="N1528" s="111" t="s">
        <v>1717</v>
      </c>
      <c r="O1528" s="111"/>
      <c r="P1528" s="111" t="s">
        <v>879</v>
      </c>
      <c r="Q1528" s="111">
        <v>1</v>
      </c>
      <c r="R1528" s="109"/>
      <c r="S1528" s="109"/>
      <c r="T1528" s="109" t="s">
        <v>31</v>
      </c>
      <c r="U1528" s="108">
        <v>3</v>
      </c>
      <c r="V1528" s="109">
        <v>2008</v>
      </c>
      <c r="W1528" s="108"/>
      <c r="X1528" s="109">
        <v>0.12</v>
      </c>
      <c r="Y1528" s="174">
        <f>Table1[[#This Row],[ExpenditureDetails3]]*100000</f>
        <v>12000</v>
      </c>
      <c r="Z1528" s="174">
        <f>Table1[[#This Row],[ExpenditureDetails4]]/Table1[[#This Row],[Component detail 4]]</f>
        <v>12000</v>
      </c>
      <c r="AA1528" s="109">
        <v>1</v>
      </c>
      <c r="AB1528" s="109"/>
      <c r="AC1528" s="174">
        <f>IF(ISNUMBER([ExpenditureDetails4]),[ExpenditureDetails4]*HLOOKUP([ExpenditureDetails1],'Currency Conversion'!$A$6:$BE$45,19,FALSE),"No Data")</f>
        <v>13768.836997252936</v>
      </c>
      <c r="AD1528" s="174">
        <f>Table1[[#This Row],[Calculations1]]/exchange_rate_2010</f>
        <v>301.1173855316963</v>
      </c>
      <c r="AE15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13768.836997252936</v>
      </c>
      <c r="AF1528" s="174">
        <f>Table1[[#This Row],[Calculations3]]/exchange_rate_2010</f>
        <v>301.1173855316963</v>
      </c>
      <c r="AG1528" s="110"/>
      <c r="AH1528" s="53"/>
      <c r="BD1528" s="36"/>
      <c r="BE1528" s="36"/>
      <c r="BF1528" s="36"/>
      <c r="BG1528" s="36"/>
      <c r="BH1528" s="36"/>
      <c r="BI1528" s="36"/>
      <c r="BJ1528" s="36"/>
      <c r="BK1528" s="48"/>
      <c r="BL1528" s="36"/>
      <c r="BM1528" s="36"/>
      <c r="BN1528" s="36"/>
      <c r="BO1528" s="36"/>
      <c r="BP1528" s="36"/>
      <c r="BQ1528" s="36"/>
      <c r="BR1528" s="36"/>
    </row>
    <row r="1529" spans="2:70" ht="15" customHeight="1">
      <c r="B1529" s="48">
        <v>1759</v>
      </c>
      <c r="C1529" s="48" t="s">
        <v>1703</v>
      </c>
      <c r="D1529" s="108">
        <v>1398</v>
      </c>
      <c r="E1529" s="109" t="s">
        <v>2508</v>
      </c>
      <c r="F1529" s="109" t="s">
        <v>1814</v>
      </c>
      <c r="G1529" s="109" t="s">
        <v>717</v>
      </c>
      <c r="H1529" s="108" t="s">
        <v>2586</v>
      </c>
      <c r="I1529" s="108" t="s">
        <v>2966</v>
      </c>
      <c r="J1529" s="108" t="s">
        <v>2567</v>
      </c>
      <c r="K1529" s="108" t="s">
        <v>2859</v>
      </c>
      <c r="L1529" s="108">
        <v>5</v>
      </c>
      <c r="M1529" s="110" t="s">
        <v>2617</v>
      </c>
      <c r="N1529" s="111" t="s">
        <v>2474</v>
      </c>
      <c r="O1529" s="111"/>
      <c r="P1529" s="111" t="s">
        <v>532</v>
      </c>
      <c r="Q1529" s="111">
        <v>1</v>
      </c>
      <c r="R1529" s="109"/>
      <c r="S1529" s="109"/>
      <c r="T1529" s="109" t="s">
        <v>31</v>
      </c>
      <c r="U1529" s="108">
        <v>3</v>
      </c>
      <c r="V1529" s="109">
        <v>2008</v>
      </c>
      <c r="W1529" s="108"/>
      <c r="X1529" s="109">
        <v>0.16</v>
      </c>
      <c r="Y1529" s="174">
        <f>Table1[[#This Row],[ExpenditureDetails3]]*100000</f>
        <v>16000</v>
      </c>
      <c r="Z1529" s="174">
        <f>Table1[[#This Row],[ExpenditureDetails4]]/Table1[[#This Row],[Component detail 4]]</f>
        <v>16000</v>
      </c>
      <c r="AA1529" s="109">
        <v>1</v>
      </c>
      <c r="AB1529" s="109"/>
      <c r="AC1529" s="174">
        <f>IF(ISNUMBER([ExpenditureDetails4]),[ExpenditureDetails4]*HLOOKUP([ExpenditureDetails1],'Currency Conversion'!$A$6:$BE$45,19,FALSE),"No Data")</f>
        <v>18358.44932967058</v>
      </c>
      <c r="AD1529" s="174">
        <f>Table1[[#This Row],[Calculations1]]/exchange_rate_2010</f>
        <v>401.48984737559505</v>
      </c>
      <c r="AE15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18358.44932967058</v>
      </c>
      <c r="AF1529" s="174">
        <f>Table1[[#This Row],[Calculations3]]/exchange_rate_2010</f>
        <v>401.48984737559505</v>
      </c>
      <c r="AG1529" s="110"/>
      <c r="AH1529" s="53"/>
      <c r="BD1529" s="36"/>
      <c r="BE1529" s="36"/>
      <c r="BF1529" s="36"/>
      <c r="BG1529" s="36"/>
      <c r="BH1529" s="36"/>
      <c r="BI1529" s="36"/>
      <c r="BJ1529" s="36"/>
      <c r="BK1529" s="48"/>
      <c r="BL1529" s="36"/>
      <c r="BM1529" s="36"/>
      <c r="BN1529" s="36"/>
      <c r="BO1529" s="36"/>
      <c r="BP1529" s="36"/>
      <c r="BQ1529" s="36"/>
      <c r="BR1529" s="36"/>
    </row>
    <row r="1530" spans="2:70" ht="15" customHeight="1">
      <c r="B1530" s="48">
        <v>1762</v>
      </c>
      <c r="C1530" s="48" t="s">
        <v>1703</v>
      </c>
      <c r="D1530" s="108">
        <v>1398</v>
      </c>
      <c r="E1530" s="109" t="s">
        <v>2508</v>
      </c>
      <c r="F1530" s="109" t="s">
        <v>1814</v>
      </c>
      <c r="G1530" s="109" t="s">
        <v>717</v>
      </c>
      <c r="H1530" s="108" t="s">
        <v>2586</v>
      </c>
      <c r="I1530" s="108" t="s">
        <v>2966</v>
      </c>
      <c r="J1530" s="108" t="s">
        <v>2567</v>
      </c>
      <c r="K1530" s="108" t="s">
        <v>2859</v>
      </c>
      <c r="L1530" s="108">
        <v>5</v>
      </c>
      <c r="M1530" s="110" t="s">
        <v>2617</v>
      </c>
      <c r="N1530" s="111" t="s">
        <v>2474</v>
      </c>
      <c r="O1530" s="111"/>
      <c r="P1530" s="111" t="s">
        <v>833</v>
      </c>
      <c r="Q1530" s="111">
        <v>1</v>
      </c>
      <c r="R1530" s="109"/>
      <c r="S1530" s="109"/>
      <c r="T1530" s="109" t="s">
        <v>31</v>
      </c>
      <c r="U1530" s="108">
        <v>3</v>
      </c>
      <c r="V1530" s="109">
        <v>2008</v>
      </c>
      <c r="W1530" s="108"/>
      <c r="X1530" s="109">
        <v>0.12</v>
      </c>
      <c r="Y1530" s="174">
        <f>Table1[[#This Row],[ExpenditureDetails3]]*100000</f>
        <v>12000</v>
      </c>
      <c r="Z1530" s="174">
        <f>Table1[[#This Row],[ExpenditureDetails4]]/Table1[[#This Row],[Component detail 4]]</f>
        <v>12000</v>
      </c>
      <c r="AA1530" s="109">
        <v>1</v>
      </c>
      <c r="AB1530" s="109"/>
      <c r="AC1530" s="174">
        <f>IF(ISNUMBER([ExpenditureDetails4]),[ExpenditureDetails4]*HLOOKUP([ExpenditureDetails1],'Currency Conversion'!$A$6:$BE$45,19,FALSE),"No Data")</f>
        <v>13768.836997252936</v>
      </c>
      <c r="AD1530" s="174">
        <f>Table1[[#This Row],[Calculations1]]/exchange_rate_2010</f>
        <v>301.1173855316963</v>
      </c>
      <c r="AE15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13768.836997252936</v>
      </c>
      <c r="AF1530" s="174">
        <f>Table1[[#This Row],[Calculations3]]/exchange_rate_2010</f>
        <v>301.1173855316963</v>
      </c>
      <c r="AG1530" s="110"/>
      <c r="AH1530" s="53"/>
      <c r="BD1530" s="36"/>
      <c r="BE1530" s="36"/>
      <c r="BF1530" s="36"/>
      <c r="BG1530" s="36"/>
      <c r="BH1530" s="36"/>
      <c r="BI1530" s="36"/>
      <c r="BJ1530" s="36"/>
      <c r="BK1530" s="48"/>
      <c r="BL1530" s="36"/>
      <c r="BM1530" s="36"/>
      <c r="BN1530" s="36"/>
      <c r="BO1530" s="36"/>
      <c r="BP1530" s="36"/>
      <c r="BQ1530" s="36"/>
      <c r="BR1530" s="36"/>
    </row>
    <row r="1531" spans="2:70" ht="15" customHeight="1">
      <c r="B1531" s="48">
        <v>1763</v>
      </c>
      <c r="C1531" s="48" t="s">
        <v>1703</v>
      </c>
      <c r="D1531" s="108">
        <v>1398</v>
      </c>
      <c r="E1531" s="109" t="s">
        <v>2508</v>
      </c>
      <c r="F1531" s="109" t="s">
        <v>1814</v>
      </c>
      <c r="G1531" s="109" t="s">
        <v>717</v>
      </c>
      <c r="H1531" s="108" t="s">
        <v>2586</v>
      </c>
      <c r="I1531" s="108" t="s">
        <v>2966</v>
      </c>
      <c r="J1531" s="108" t="s">
        <v>2567</v>
      </c>
      <c r="K1531" s="108" t="s">
        <v>2859</v>
      </c>
      <c r="L1531" s="108">
        <v>5</v>
      </c>
      <c r="M1531" s="110" t="s">
        <v>2617</v>
      </c>
      <c r="N1531" s="111" t="s">
        <v>2400</v>
      </c>
      <c r="O1531" s="111"/>
      <c r="P1531" s="111" t="s">
        <v>751</v>
      </c>
      <c r="Q1531" s="111">
        <v>1</v>
      </c>
      <c r="R1531" s="114"/>
      <c r="S1531" s="114"/>
      <c r="T1531" s="114" t="s">
        <v>31</v>
      </c>
      <c r="U1531" s="108">
        <v>3</v>
      </c>
      <c r="V1531" s="114">
        <v>2009</v>
      </c>
      <c r="W1531" s="115"/>
      <c r="X1531" s="114">
        <v>2.5000000000000001E-2</v>
      </c>
      <c r="Y1531" s="175">
        <f>Table1[[#This Row],[ExpenditureDetails3]]*100000</f>
        <v>2500</v>
      </c>
      <c r="Z1531" s="174">
        <f>Table1[[#This Row],[ExpenditureDetails4]]/Table1[[#This Row],[Component detail 4]]</f>
        <v>2500</v>
      </c>
      <c r="AA1531" s="114">
        <v>1</v>
      </c>
      <c r="AB1531" s="114"/>
      <c r="AC1531" s="174">
        <f>IF(ISNUMBER([ExpenditureDetails4]),[ExpenditureDetails4]*HLOOKUP([ExpenditureDetails1],'Currency Conversion'!$A$6:$BE$45,19,FALSE),"No Data")</f>
        <v>2688.5406247590686</v>
      </c>
      <c r="AD1531" s="174">
        <f>Table1[[#This Row],[Calculations1]]/exchange_rate_2010</f>
        <v>58.797001081843241</v>
      </c>
      <c r="AE15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2688.5406247590686</v>
      </c>
      <c r="AF1531" s="174">
        <f>Table1[[#This Row],[Calculations3]]/exchange_rate_2010</f>
        <v>58.797001081843241</v>
      </c>
      <c r="AG1531" s="110"/>
      <c r="AH1531" s="53"/>
      <c r="BD1531" s="36"/>
      <c r="BE1531" s="36"/>
      <c r="BF1531" s="36"/>
      <c r="BG1531" s="36"/>
      <c r="BH1531" s="36"/>
      <c r="BI1531" s="36"/>
      <c r="BJ1531" s="36"/>
      <c r="BK1531" s="48"/>
      <c r="BL1531" s="36"/>
      <c r="BM1531" s="36"/>
      <c r="BN1531" s="36"/>
      <c r="BO1531" s="36"/>
      <c r="BP1531" s="36"/>
      <c r="BQ1531" s="36"/>
      <c r="BR1531" s="36"/>
    </row>
    <row r="1532" spans="2:70" ht="15" customHeight="1">
      <c r="B1532" s="48">
        <v>1764</v>
      </c>
      <c r="C1532" s="48" t="s">
        <v>1703</v>
      </c>
      <c r="D1532" s="108">
        <v>422</v>
      </c>
      <c r="E1532" s="109" t="s">
        <v>2508</v>
      </c>
      <c r="F1532" s="109" t="s">
        <v>1815</v>
      </c>
      <c r="G1532" s="109" t="s">
        <v>1746</v>
      </c>
      <c r="H1532" s="108" t="s">
        <v>495</v>
      </c>
      <c r="I1532" s="108" t="s">
        <v>2856</v>
      </c>
      <c r="J1532" s="108" t="s">
        <v>2852</v>
      </c>
      <c r="K1532" s="108" t="s">
        <v>2858</v>
      </c>
      <c r="L1532" s="108">
        <v>10</v>
      </c>
      <c r="M1532" s="110" t="s">
        <v>2618</v>
      </c>
      <c r="N1532" s="111" t="s">
        <v>1729</v>
      </c>
      <c r="O1532" s="111" t="s">
        <v>1713</v>
      </c>
      <c r="P1532" s="111" t="s">
        <v>301</v>
      </c>
      <c r="Q1532" s="111">
        <v>1</v>
      </c>
      <c r="R1532" s="111"/>
      <c r="S1532" s="111"/>
      <c r="T1532" s="109" t="s">
        <v>7</v>
      </c>
      <c r="U1532" s="108">
        <v>1</v>
      </c>
      <c r="V1532" s="109">
        <v>2010</v>
      </c>
      <c r="W1532" s="108">
        <f>IF(Table1[[#This Row],[ExpenditureDetails1]]=2010,1,(2010-Table1[[#This Row],[ExpenditureDetails1]]))</f>
        <v>1</v>
      </c>
      <c r="X1532" s="109">
        <v>0.1</v>
      </c>
      <c r="Y1532" s="174">
        <f>Table1[[#This Row],[ExpenditureDetails3]]*100000</f>
        <v>10000</v>
      </c>
      <c r="Z1532" s="174">
        <f>Table1[[#This Row],[ExpenditureDetails4]]/Table1[[#This Row],[Component detail 4]]</f>
        <v>10000</v>
      </c>
      <c r="AA1532" s="109">
        <v>1</v>
      </c>
      <c r="AB1532" s="109">
        <v>10</v>
      </c>
      <c r="AC1532" s="174">
        <f>IF(ISNUMBER([ExpenditureDetails4]),[ExpenditureDetails4]*HLOOKUP([ExpenditureDetails1],'Currency Conversion'!$A$6:$BE$45,19,FALSE),"No Data")</f>
        <v>10000</v>
      </c>
      <c r="AD1532" s="174">
        <f>Table1[[#This Row],[Calculations1]]/exchange_rate_2010</f>
        <v>218.69485824530653</v>
      </c>
      <c r="AE15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</v>
      </c>
      <c r="AF1532" s="174">
        <f>Table1[[#This Row],[Calculations3]]/exchange_rate_2010</f>
        <v>21.869485824530653</v>
      </c>
      <c r="AG1532" s="110"/>
      <c r="AH1532" s="53"/>
      <c r="BD1532" s="36"/>
      <c r="BE1532" s="36"/>
      <c r="BF1532" s="36"/>
      <c r="BG1532" s="36"/>
      <c r="BH1532" s="36"/>
      <c r="BI1532" s="36"/>
      <c r="BJ1532" s="36"/>
      <c r="BK1532" s="48"/>
      <c r="BL1532" s="36"/>
      <c r="BM1532" s="36"/>
      <c r="BN1532" s="36"/>
      <c r="BO1532" s="36"/>
      <c r="BP1532" s="36"/>
      <c r="BQ1532" s="36"/>
      <c r="BR1532" s="36"/>
    </row>
    <row r="1533" spans="2:70" ht="15" customHeight="1">
      <c r="B1533" s="48">
        <v>1765</v>
      </c>
      <c r="C1533" s="48" t="s">
        <v>1703</v>
      </c>
      <c r="D1533" s="108">
        <v>422</v>
      </c>
      <c r="E1533" s="109" t="s">
        <v>2508</v>
      </c>
      <c r="F1533" s="109" t="s">
        <v>1815</v>
      </c>
      <c r="G1533" s="109" t="s">
        <v>1746</v>
      </c>
      <c r="H1533" s="108" t="s">
        <v>495</v>
      </c>
      <c r="I1533" s="108" t="s">
        <v>2856</v>
      </c>
      <c r="J1533" s="108" t="s">
        <v>2852</v>
      </c>
      <c r="K1533" s="108" t="s">
        <v>2858</v>
      </c>
      <c r="L1533" s="108">
        <v>10</v>
      </c>
      <c r="M1533" s="110" t="s">
        <v>2618</v>
      </c>
      <c r="N1533" s="111" t="s">
        <v>1728</v>
      </c>
      <c r="O1533" s="111" t="s">
        <v>496</v>
      </c>
      <c r="P1533" s="111" t="s">
        <v>496</v>
      </c>
      <c r="Q1533" s="111">
        <v>1</v>
      </c>
      <c r="R1533" s="111"/>
      <c r="S1533" s="111"/>
      <c r="T1533" s="109" t="s">
        <v>7</v>
      </c>
      <c r="U1533" s="108">
        <v>1</v>
      </c>
      <c r="V1533" s="109">
        <v>2006</v>
      </c>
      <c r="W1533" s="108">
        <f>IF(Table1[[#This Row],[ExpenditureDetails1]]=2010,1,(2010-Table1[[#This Row],[ExpenditureDetails1]]))</f>
        <v>4</v>
      </c>
      <c r="X1533" s="109">
        <v>0.24</v>
      </c>
      <c r="Y1533" s="174">
        <f>Table1[[#This Row],[ExpenditureDetails3]]*100000</f>
        <v>24000</v>
      </c>
      <c r="Z1533" s="174">
        <f>Table1[[#This Row],[ExpenditureDetails4]]/Table1[[#This Row],[Component detail 4]]</f>
        <v>24000</v>
      </c>
      <c r="AA1533" s="109">
        <v>1</v>
      </c>
      <c r="AB1533" s="109">
        <v>30</v>
      </c>
      <c r="AC1533" s="174">
        <f>IF(ISNUMBER([ExpenditureDetails4]),[ExpenditureDetails4]*HLOOKUP([ExpenditureDetails1],'Currency Conversion'!$A$6:$BE$45,19,FALSE),"No Data")</f>
        <v>30989.893067924953</v>
      </c>
      <c r="AD1533" s="174">
        <f>Table1[[#This Row],[Calculations1]]/exchange_rate_2010</f>
        <v>677.73302715270552</v>
      </c>
      <c r="AE15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1032.9964355974985</v>
      </c>
      <c r="AF1533" s="174">
        <f>Table1[[#This Row],[Calculations3]]/exchange_rate_2010</f>
        <v>22.591100905090187</v>
      </c>
      <c r="AG1533" s="110"/>
      <c r="AH1533" s="53"/>
      <c r="BD1533" s="36"/>
      <c r="BE1533" s="36"/>
      <c r="BF1533" s="36"/>
      <c r="BG1533" s="36"/>
      <c r="BH1533" s="36"/>
      <c r="BI1533" s="36"/>
      <c r="BJ1533" s="36"/>
      <c r="BK1533" s="48"/>
      <c r="BL1533" s="36"/>
      <c r="BM1533" s="36"/>
      <c r="BN1533" s="36"/>
      <c r="BO1533" s="36"/>
      <c r="BP1533" s="36"/>
      <c r="BQ1533" s="36"/>
      <c r="BR1533" s="36"/>
    </row>
    <row r="1534" spans="2:70" ht="15" customHeight="1">
      <c r="B1534" s="48">
        <v>1766</v>
      </c>
      <c r="C1534" s="48" t="s">
        <v>1703</v>
      </c>
      <c r="D1534" s="108">
        <v>422</v>
      </c>
      <c r="E1534" s="109" t="s">
        <v>2508</v>
      </c>
      <c r="F1534" s="109" t="s">
        <v>1815</v>
      </c>
      <c r="G1534" s="109" t="s">
        <v>1746</v>
      </c>
      <c r="H1534" s="108" t="s">
        <v>495</v>
      </c>
      <c r="I1534" s="108" t="s">
        <v>2856</v>
      </c>
      <c r="J1534" s="108" t="s">
        <v>2852</v>
      </c>
      <c r="K1534" s="108" t="s">
        <v>2858</v>
      </c>
      <c r="L1534" s="108">
        <v>10</v>
      </c>
      <c r="M1534" s="110" t="s">
        <v>2618</v>
      </c>
      <c r="N1534" s="111" t="s">
        <v>1728</v>
      </c>
      <c r="O1534" s="111" t="s">
        <v>2487</v>
      </c>
      <c r="P1534" s="111" t="s">
        <v>497</v>
      </c>
      <c r="Q1534" s="111">
        <v>1</v>
      </c>
      <c r="R1534" s="111"/>
      <c r="S1534" s="111"/>
      <c r="T1534" s="109" t="s">
        <v>7</v>
      </c>
      <c r="U1534" s="108">
        <v>1</v>
      </c>
      <c r="V1534" s="109">
        <v>2010</v>
      </c>
      <c r="W1534" s="108">
        <f>IF(Table1[[#This Row],[ExpenditureDetails1]]=2010,1,(2010-Table1[[#This Row],[ExpenditureDetails1]]))</f>
        <v>1</v>
      </c>
      <c r="X1534" s="109">
        <v>0.14000000000000001</v>
      </c>
      <c r="Y1534" s="174">
        <f>Table1[[#This Row],[ExpenditureDetails3]]*100000</f>
        <v>14000.000000000002</v>
      </c>
      <c r="Z1534" s="174">
        <f>Table1[[#This Row],[ExpenditureDetails4]]/Table1[[#This Row],[Component detail 4]]</f>
        <v>14000.000000000002</v>
      </c>
      <c r="AA1534" s="109">
        <v>1</v>
      </c>
      <c r="AB1534" s="109">
        <v>10</v>
      </c>
      <c r="AC1534" s="174">
        <f>IF(ISNUMBER([ExpenditureDetails4]),[ExpenditureDetails4]*HLOOKUP([ExpenditureDetails1],'Currency Conversion'!$A$6:$BE$45,19,FALSE),"No Data")</f>
        <v>14000.000000000002</v>
      </c>
      <c r="AD1534" s="174">
        <f>Table1[[#This Row],[Calculations1]]/exchange_rate_2010</f>
        <v>306.17280154342922</v>
      </c>
      <c r="AE15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1400.0000000000002</v>
      </c>
      <c r="AF1534" s="174">
        <f>Table1[[#This Row],[Calculations3]]/exchange_rate_2010</f>
        <v>30.617280154342922</v>
      </c>
      <c r="AG1534" s="110"/>
      <c r="AH1534" s="53"/>
      <c r="BD1534" s="36"/>
      <c r="BE1534" s="36"/>
      <c r="BF1534" s="36"/>
      <c r="BG1534" s="36"/>
      <c r="BH1534" s="36"/>
      <c r="BI1534" s="36"/>
      <c r="BJ1534" s="36"/>
      <c r="BK1534" s="48"/>
      <c r="BL1534" s="36"/>
      <c r="BM1534" s="36"/>
      <c r="BN1534" s="36"/>
      <c r="BO1534" s="36"/>
      <c r="BP1534" s="36"/>
      <c r="BQ1534" s="36"/>
      <c r="BR1534" s="36"/>
    </row>
    <row r="1535" spans="2:70" ht="15" customHeight="1">
      <c r="B1535" s="48">
        <v>1767</v>
      </c>
      <c r="C1535" s="48" t="s">
        <v>1703</v>
      </c>
      <c r="D1535" s="108">
        <v>1016</v>
      </c>
      <c r="E1535" s="109" t="s">
        <v>2508</v>
      </c>
      <c r="F1535" s="109" t="s">
        <v>1814</v>
      </c>
      <c r="G1535" s="109" t="s">
        <v>481</v>
      </c>
      <c r="H1535" s="108" t="s">
        <v>928</v>
      </c>
      <c r="I1535" s="108" t="s">
        <v>2855</v>
      </c>
      <c r="J1535" s="108" t="s">
        <v>2852</v>
      </c>
      <c r="K1535" s="108" t="s">
        <v>2859</v>
      </c>
      <c r="L1535" s="108">
        <v>11</v>
      </c>
      <c r="M1535" s="110" t="s">
        <v>2617</v>
      </c>
      <c r="N1535" s="111" t="s">
        <v>20</v>
      </c>
      <c r="O1535" s="111" t="s">
        <v>2486</v>
      </c>
      <c r="P1535" s="111" t="s">
        <v>859</v>
      </c>
      <c r="Q1535" s="111">
        <v>1</v>
      </c>
      <c r="R1535" s="109">
        <v>900</v>
      </c>
      <c r="S1535" s="109"/>
      <c r="T1535" s="109" t="s">
        <v>7</v>
      </c>
      <c r="U1535" s="108">
        <v>1</v>
      </c>
      <c r="V1535" s="109">
        <v>2005</v>
      </c>
      <c r="W1535" s="108">
        <f>IF(Table1[[#This Row],[ExpenditureDetails1]]=2010,1,(2010-Table1[[#This Row],[ExpenditureDetails1]]))</f>
        <v>5</v>
      </c>
      <c r="X1535" s="109">
        <v>0.75</v>
      </c>
      <c r="Y1535" s="174">
        <f>Table1[[#This Row],[ExpenditureDetails3]]*100000</f>
        <v>75000</v>
      </c>
      <c r="Z1535" s="174">
        <f>Table1[[#This Row],[ExpenditureDetails4]]/Table1[[#This Row],[Component detail 4]]</f>
        <v>75000</v>
      </c>
      <c r="AA1535" s="109">
        <v>1</v>
      </c>
      <c r="AB1535" s="109">
        <v>10</v>
      </c>
      <c r="AC1535" s="174">
        <f>IF(ISNUMBER([ExpenditureDetails4]),[ExpenditureDetails4]*HLOOKUP([ExpenditureDetails1],'Currency Conversion'!$A$6:$BE$45,19,FALSE),"No Data")</f>
        <v>100891.01305172776</v>
      </c>
      <c r="AD1535" s="174">
        <f>Table1[[#This Row],[Calculations1]]/exchange_rate_2010</f>
        <v>2206.4345797572973</v>
      </c>
      <c r="AE15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10089.101305172775</v>
      </c>
      <c r="AF1535" s="174">
        <f>Table1[[#This Row],[Calculations3]]/exchange_rate_2010</f>
        <v>220.64345797572972</v>
      </c>
      <c r="AG1535" s="110"/>
      <c r="AH1535" s="53"/>
      <c r="BD1535" s="36"/>
      <c r="BE1535" s="36"/>
      <c r="BF1535" s="36"/>
      <c r="BG1535" s="36"/>
      <c r="BH1535" s="36"/>
      <c r="BI1535" s="36"/>
      <c r="BJ1535" s="36"/>
      <c r="BK1535" s="48"/>
      <c r="BL1535" s="36"/>
      <c r="BM1535" s="36"/>
      <c r="BN1535" s="36"/>
      <c r="BO1535" s="36"/>
      <c r="BP1535" s="36"/>
      <c r="BQ1535" s="36"/>
      <c r="BR1535" s="36"/>
    </row>
    <row r="1536" spans="2:70" ht="15" customHeight="1">
      <c r="B1536" s="48">
        <v>1768</v>
      </c>
      <c r="C1536" s="48" t="s">
        <v>1703</v>
      </c>
      <c r="D1536" s="108">
        <v>1016</v>
      </c>
      <c r="E1536" s="109" t="s">
        <v>2508</v>
      </c>
      <c r="F1536" s="109" t="s">
        <v>1814</v>
      </c>
      <c r="G1536" s="109" t="s">
        <v>481</v>
      </c>
      <c r="H1536" s="108" t="s">
        <v>928</v>
      </c>
      <c r="I1536" s="108" t="s">
        <v>2855</v>
      </c>
      <c r="J1536" s="108" t="s">
        <v>2852</v>
      </c>
      <c r="K1536" s="108" t="s">
        <v>2859</v>
      </c>
      <c r="L1536" s="108">
        <v>11</v>
      </c>
      <c r="M1536" s="110" t="s">
        <v>2617</v>
      </c>
      <c r="N1536" s="111" t="s">
        <v>20</v>
      </c>
      <c r="O1536" s="111" t="s">
        <v>2466</v>
      </c>
      <c r="P1536" s="111" t="s">
        <v>156</v>
      </c>
      <c r="Q1536" s="111">
        <v>1</v>
      </c>
      <c r="R1536" s="109"/>
      <c r="S1536" s="109"/>
      <c r="T1536" s="109" t="s">
        <v>7</v>
      </c>
      <c r="U1536" s="108">
        <v>1</v>
      </c>
      <c r="V1536" s="109">
        <v>2005</v>
      </c>
      <c r="W1536" s="108">
        <f>IF(Table1[[#This Row],[ExpenditureDetails1]]=2010,1,(2010-Table1[[#This Row],[ExpenditureDetails1]]))</f>
        <v>5</v>
      </c>
      <c r="X1536" s="109">
        <v>0.156</v>
      </c>
      <c r="Y1536" s="174">
        <f>Table1[[#This Row],[ExpenditureDetails3]]*100000</f>
        <v>15600</v>
      </c>
      <c r="Z1536" s="174">
        <f>Table1[[#This Row],[ExpenditureDetails4]]/Table1[[#This Row],[Component detail 4]]</f>
        <v>15600</v>
      </c>
      <c r="AA1536" s="109">
        <v>1</v>
      </c>
      <c r="AB1536" s="109">
        <v>10</v>
      </c>
      <c r="AC1536" s="174">
        <f>IF(ISNUMBER([ExpenditureDetails4]),[ExpenditureDetails4]*HLOOKUP([ExpenditureDetails1],'Currency Conversion'!$A$6:$BE$45,19,FALSE),"No Data")</f>
        <v>20985.330714759373</v>
      </c>
      <c r="AD1536" s="174">
        <f>Table1[[#This Row],[Calculations1]]/exchange_rate_2010</f>
        <v>458.93839258951783</v>
      </c>
      <c r="AE15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2098.5330714759375</v>
      </c>
      <c r="AF1536" s="174">
        <f>Table1[[#This Row],[Calculations3]]/exchange_rate_2010</f>
        <v>45.893839258951786</v>
      </c>
      <c r="AG1536" s="110"/>
      <c r="AH1536" s="53"/>
      <c r="BD1536" s="36"/>
      <c r="BE1536" s="36"/>
      <c r="BF1536" s="36"/>
      <c r="BG1536" s="36"/>
      <c r="BH1536" s="36"/>
      <c r="BI1536" s="36"/>
      <c r="BJ1536" s="36"/>
      <c r="BK1536" s="48"/>
      <c r="BL1536" s="36"/>
      <c r="BM1536" s="36"/>
      <c r="BN1536" s="36"/>
      <c r="BO1536" s="36"/>
      <c r="BP1536" s="36"/>
      <c r="BQ1536" s="36"/>
      <c r="BR1536" s="36"/>
    </row>
    <row r="1537" spans="2:70" ht="15" customHeight="1">
      <c r="B1537" s="48">
        <v>1769</v>
      </c>
      <c r="C1537" s="48" t="s">
        <v>1703</v>
      </c>
      <c r="D1537" s="108">
        <v>1016</v>
      </c>
      <c r="E1537" s="109" t="s">
        <v>2508</v>
      </c>
      <c r="F1537" s="109" t="s">
        <v>1814</v>
      </c>
      <c r="G1537" s="109" t="s">
        <v>481</v>
      </c>
      <c r="H1537" s="108" t="s">
        <v>928</v>
      </c>
      <c r="I1537" s="108" t="s">
        <v>2855</v>
      </c>
      <c r="J1537" s="108" t="s">
        <v>2852</v>
      </c>
      <c r="K1537" s="108" t="s">
        <v>2859</v>
      </c>
      <c r="L1537" s="108">
        <v>11</v>
      </c>
      <c r="M1537" s="110" t="s">
        <v>2617</v>
      </c>
      <c r="N1537" s="111" t="s">
        <v>20</v>
      </c>
      <c r="O1537" s="111" t="s">
        <v>2466</v>
      </c>
      <c r="P1537" s="111" t="s">
        <v>156</v>
      </c>
      <c r="Q1537" s="111">
        <v>1</v>
      </c>
      <c r="R1537" s="109"/>
      <c r="S1537" s="109"/>
      <c r="T1537" s="109" t="s">
        <v>7</v>
      </c>
      <c r="U1537" s="108">
        <v>1</v>
      </c>
      <c r="V1537" s="109">
        <v>2009</v>
      </c>
      <c r="W1537" s="108">
        <f>IF(Table1[[#This Row],[ExpenditureDetails1]]=2010,1,(2010-Table1[[#This Row],[ExpenditureDetails1]]))</f>
        <v>1</v>
      </c>
      <c r="X1537" s="109">
        <v>0.06</v>
      </c>
      <c r="Y1537" s="174">
        <f>Table1[[#This Row],[ExpenditureDetails3]]*100000</f>
        <v>6000</v>
      </c>
      <c r="Z1537" s="174">
        <f>Table1[[#This Row],[ExpenditureDetails4]]/Table1[[#This Row],[Component detail 4]]</f>
        <v>6000</v>
      </c>
      <c r="AA1537" s="109">
        <v>1</v>
      </c>
      <c r="AB1537" s="109">
        <v>10</v>
      </c>
      <c r="AC1537" s="174">
        <f>IF(ISNUMBER([ExpenditureDetails4]),[ExpenditureDetails4]*HLOOKUP([ExpenditureDetails1],'Currency Conversion'!$A$6:$BE$45,19,FALSE),"No Data")</f>
        <v>6452.4974994217646</v>
      </c>
      <c r="AD1537" s="174">
        <f>Table1[[#This Row],[Calculations1]]/exchange_rate_2010</f>
        <v>141.11280259642376</v>
      </c>
      <c r="AE15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645.24974994217644</v>
      </c>
      <c r="AF1537" s="174">
        <f>Table1[[#This Row],[Calculations3]]/exchange_rate_2010</f>
        <v>14.111280259642376</v>
      </c>
      <c r="AG1537" s="110"/>
      <c r="AH1537" s="53"/>
      <c r="BD1537" s="36"/>
      <c r="BE1537" s="36"/>
      <c r="BF1537" s="36"/>
      <c r="BG1537" s="36"/>
      <c r="BH1537" s="36"/>
      <c r="BI1537" s="36"/>
      <c r="BJ1537" s="36"/>
      <c r="BK1537" s="48"/>
      <c r="BL1537" s="36"/>
      <c r="BM1537" s="36"/>
      <c r="BN1537" s="36"/>
      <c r="BO1537" s="36"/>
      <c r="BP1537" s="36"/>
      <c r="BQ1537" s="36"/>
      <c r="BR1537" s="36"/>
    </row>
    <row r="1538" spans="2:70" ht="15" customHeight="1">
      <c r="B1538" s="48">
        <v>1770</v>
      </c>
      <c r="C1538" s="48" t="s">
        <v>1703</v>
      </c>
      <c r="D1538" s="108">
        <v>1016</v>
      </c>
      <c r="E1538" s="109" t="s">
        <v>2508</v>
      </c>
      <c r="F1538" s="109" t="s">
        <v>1814</v>
      </c>
      <c r="G1538" s="109" t="s">
        <v>481</v>
      </c>
      <c r="H1538" s="108" t="s">
        <v>928</v>
      </c>
      <c r="I1538" s="108" t="s">
        <v>2855</v>
      </c>
      <c r="J1538" s="108" t="s">
        <v>2852</v>
      </c>
      <c r="K1538" s="108" t="s">
        <v>2859</v>
      </c>
      <c r="L1538" s="108">
        <v>11</v>
      </c>
      <c r="M1538" s="110" t="s">
        <v>2617</v>
      </c>
      <c r="N1538" s="111" t="s">
        <v>20</v>
      </c>
      <c r="O1538" s="111" t="s">
        <v>2466</v>
      </c>
      <c r="P1538" s="111" t="s">
        <v>179</v>
      </c>
      <c r="Q1538" s="111">
        <v>1</v>
      </c>
      <c r="R1538" s="109"/>
      <c r="S1538" s="109"/>
      <c r="T1538" s="109" t="s">
        <v>7</v>
      </c>
      <c r="U1538" s="108">
        <v>1</v>
      </c>
      <c r="V1538" s="109">
        <v>2005</v>
      </c>
      <c r="W1538" s="108">
        <f>IF(Table1[[#This Row],[ExpenditureDetails1]]=2010,1,(2010-Table1[[#This Row],[ExpenditureDetails1]]))</f>
        <v>5</v>
      </c>
      <c r="X1538" s="109">
        <v>0.06</v>
      </c>
      <c r="Y1538" s="174">
        <f>Table1[[#This Row],[ExpenditureDetails3]]*100000</f>
        <v>6000</v>
      </c>
      <c r="Z1538" s="174">
        <f>Table1[[#This Row],[ExpenditureDetails4]]/Table1[[#This Row],[Component detail 4]]</f>
        <v>6000</v>
      </c>
      <c r="AA1538" s="109">
        <v>1</v>
      </c>
      <c r="AB1538" s="109">
        <v>10</v>
      </c>
      <c r="AC1538" s="174">
        <f>IF(ISNUMBER([ExpenditureDetails4]),[ExpenditureDetails4]*HLOOKUP([ExpenditureDetails1],'Currency Conversion'!$A$6:$BE$45,19,FALSE),"No Data")</f>
        <v>8071.2810441382198</v>
      </c>
      <c r="AD1538" s="174">
        <f>Table1[[#This Row],[Calculations1]]/exchange_rate_2010</f>
        <v>176.51476638058378</v>
      </c>
      <c r="AE15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807.12810441382203</v>
      </c>
      <c r="AF1538" s="174">
        <f>Table1[[#This Row],[Calculations3]]/exchange_rate_2010</f>
        <v>17.65147663805838</v>
      </c>
      <c r="AG1538" s="110"/>
      <c r="AH1538" s="53"/>
      <c r="BD1538" s="36"/>
      <c r="BE1538" s="36"/>
      <c r="BF1538" s="36"/>
      <c r="BG1538" s="36"/>
      <c r="BH1538" s="36"/>
      <c r="BI1538" s="36"/>
      <c r="BJ1538" s="36"/>
      <c r="BK1538" s="48"/>
      <c r="BL1538" s="36"/>
      <c r="BM1538" s="36"/>
      <c r="BN1538" s="36"/>
      <c r="BO1538" s="36"/>
      <c r="BP1538" s="36"/>
      <c r="BQ1538" s="36"/>
      <c r="BR1538" s="36"/>
    </row>
    <row r="1539" spans="2:70" ht="15" customHeight="1">
      <c r="B1539" s="48">
        <v>1771</v>
      </c>
      <c r="C1539" s="48" t="s">
        <v>1703</v>
      </c>
      <c r="D1539" s="108">
        <v>1016</v>
      </c>
      <c r="E1539" s="109" t="s">
        <v>2508</v>
      </c>
      <c r="F1539" s="109" t="s">
        <v>1814</v>
      </c>
      <c r="G1539" s="109" t="s">
        <v>481</v>
      </c>
      <c r="H1539" s="108" t="s">
        <v>928</v>
      </c>
      <c r="I1539" s="108" t="s">
        <v>2855</v>
      </c>
      <c r="J1539" s="108" t="s">
        <v>2852</v>
      </c>
      <c r="K1539" s="108" t="s">
        <v>2859</v>
      </c>
      <c r="L1539" s="108">
        <v>11</v>
      </c>
      <c r="M1539" s="110" t="s">
        <v>2617</v>
      </c>
      <c r="N1539" s="109" t="s">
        <v>1720</v>
      </c>
      <c r="O1539" s="111"/>
      <c r="P1539" s="111" t="s">
        <v>356</v>
      </c>
      <c r="Q1539" s="111">
        <v>1</v>
      </c>
      <c r="R1539" s="109"/>
      <c r="S1539" s="109"/>
      <c r="T1539" s="109" t="s">
        <v>31</v>
      </c>
      <c r="U1539" s="108">
        <v>3</v>
      </c>
      <c r="V1539" s="109">
        <v>2008</v>
      </c>
      <c r="W1539" s="108"/>
      <c r="X1539" s="109">
        <v>4.6699999999999998E-2</v>
      </c>
      <c r="Y1539" s="174">
        <f>Table1[[#This Row],[ExpenditureDetails3]]*100000</f>
        <v>4670</v>
      </c>
      <c r="Z1539" s="174">
        <f>Table1[[#This Row],[ExpenditureDetails4]]/Table1[[#This Row],[Component detail 4]]</f>
        <v>4670</v>
      </c>
      <c r="AA1539" s="109">
        <v>1</v>
      </c>
      <c r="AB1539" s="109"/>
      <c r="AC1539" s="174">
        <f>IF(ISNUMBER([ExpenditureDetails4]),[ExpenditureDetails4]*HLOOKUP([ExpenditureDetails1],'Currency Conversion'!$A$6:$BE$45,19,FALSE),"No Data")</f>
        <v>5358.372398097601</v>
      </c>
      <c r="AD1539" s="174">
        <f>Table1[[#This Row],[Calculations1]]/exchange_rate_2010</f>
        <v>117.18484920275181</v>
      </c>
      <c r="AE15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5358.372398097601</v>
      </c>
      <c r="AF1539" s="174">
        <f>Table1[[#This Row],[Calculations3]]/exchange_rate_2010</f>
        <v>117.18484920275181</v>
      </c>
      <c r="AG1539" s="110"/>
      <c r="AH1539" s="53"/>
      <c r="BD1539" s="36"/>
      <c r="BE1539" s="36"/>
      <c r="BF1539" s="36"/>
      <c r="BG1539" s="36"/>
      <c r="BH1539" s="36"/>
      <c r="BI1539" s="36"/>
      <c r="BJ1539" s="36"/>
      <c r="BK1539" s="48"/>
      <c r="BL1539" s="36"/>
      <c r="BM1539" s="36"/>
      <c r="BN1539" s="36"/>
      <c r="BO1539" s="36"/>
      <c r="BP1539" s="36"/>
      <c r="BQ1539" s="36"/>
      <c r="BR1539" s="36"/>
    </row>
    <row r="1540" spans="2:70" ht="15" customHeight="1">
      <c r="B1540" s="48">
        <v>1772</v>
      </c>
      <c r="C1540" s="48" t="s">
        <v>1703</v>
      </c>
      <c r="D1540" s="108">
        <v>1016</v>
      </c>
      <c r="E1540" s="109" t="s">
        <v>2508</v>
      </c>
      <c r="F1540" s="109" t="s">
        <v>1814</v>
      </c>
      <c r="G1540" s="109" t="s">
        <v>481</v>
      </c>
      <c r="H1540" s="108" t="s">
        <v>928</v>
      </c>
      <c r="I1540" s="108" t="s">
        <v>2855</v>
      </c>
      <c r="J1540" s="108" t="s">
        <v>2852</v>
      </c>
      <c r="K1540" s="108" t="s">
        <v>2859</v>
      </c>
      <c r="L1540" s="108">
        <v>11</v>
      </c>
      <c r="M1540" s="110" t="s">
        <v>2617</v>
      </c>
      <c r="N1540" s="111" t="s">
        <v>1722</v>
      </c>
      <c r="O1540" s="111"/>
      <c r="P1540" s="111" t="s">
        <v>573</v>
      </c>
      <c r="Q1540" s="111">
        <v>1</v>
      </c>
      <c r="R1540" s="109"/>
      <c r="S1540" s="109"/>
      <c r="T1540" s="109" t="s">
        <v>24</v>
      </c>
      <c r="U1540" s="108">
        <v>4</v>
      </c>
      <c r="V1540" s="109">
        <v>2009</v>
      </c>
      <c r="W1540" s="108">
        <f>IF(Table1[[#This Row],[ExpenditureDetails1]]=2010,1,(2010-Table1[[#This Row],[ExpenditureDetails1]]))</f>
        <v>1</v>
      </c>
      <c r="X1540" s="109">
        <v>0.01</v>
      </c>
      <c r="Y1540" s="174">
        <f>Table1[[#This Row],[ExpenditureDetails3]]*100000</f>
        <v>1000</v>
      </c>
      <c r="Z1540" s="174">
        <f>Table1[[#This Row],[ExpenditureDetails4]]/Table1[[#This Row],[Component detail 4]]</f>
        <v>1000</v>
      </c>
      <c r="AA1540" s="109">
        <v>1</v>
      </c>
      <c r="AB1540" s="109"/>
      <c r="AC1540" s="174">
        <f>IF(ISNUMBER([ExpenditureDetails4]),[ExpenditureDetails4]*HLOOKUP([ExpenditureDetails1],'Currency Conversion'!$A$6:$BE$45,19,FALSE),"No Data")</f>
        <v>1075.4162499036274</v>
      </c>
      <c r="AD1540" s="174">
        <f>Table1[[#This Row],[Calculations1]]/exchange_rate_2010</f>
        <v>23.518800432737294</v>
      </c>
      <c r="AE15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1540" s="174">
        <f>Table1[[#This Row],[Calculations3]]/exchange_rate_2010</f>
        <v>23.518800432737294</v>
      </c>
      <c r="AG1540" s="110"/>
      <c r="AH1540" s="53"/>
      <c r="BD1540" s="36"/>
      <c r="BE1540" s="36"/>
      <c r="BF1540" s="36"/>
      <c r="BG1540" s="36"/>
      <c r="BH1540" s="36"/>
      <c r="BI1540" s="36"/>
      <c r="BJ1540" s="36"/>
      <c r="BK1540" s="48"/>
      <c r="BL1540" s="36"/>
      <c r="BM1540" s="36"/>
      <c r="BN1540" s="36"/>
      <c r="BO1540" s="36"/>
      <c r="BP1540" s="36"/>
      <c r="BQ1540" s="36"/>
      <c r="BR1540" s="36"/>
    </row>
    <row r="1541" spans="2:70" ht="15" customHeight="1">
      <c r="B1541" s="48">
        <v>1773</v>
      </c>
      <c r="C1541" s="48" t="s">
        <v>1703</v>
      </c>
      <c r="D1541" s="108">
        <v>1016</v>
      </c>
      <c r="E1541" s="109" t="s">
        <v>2508</v>
      </c>
      <c r="F1541" s="109" t="s">
        <v>1814</v>
      </c>
      <c r="G1541" s="109" t="s">
        <v>481</v>
      </c>
      <c r="H1541" s="108" t="s">
        <v>928</v>
      </c>
      <c r="I1541" s="108" t="s">
        <v>2855</v>
      </c>
      <c r="J1541" s="108" t="s">
        <v>2852</v>
      </c>
      <c r="K1541" s="108" t="s">
        <v>2859</v>
      </c>
      <c r="L1541" s="108">
        <v>11</v>
      </c>
      <c r="M1541" s="110" t="s">
        <v>2617</v>
      </c>
      <c r="N1541" s="109" t="s">
        <v>1729</v>
      </c>
      <c r="O1541" s="109" t="s">
        <v>519</v>
      </c>
      <c r="P1541" s="109" t="s">
        <v>2428</v>
      </c>
      <c r="Q1541" s="111">
        <v>1</v>
      </c>
      <c r="R1541" s="109"/>
      <c r="S1541" s="109"/>
      <c r="T1541" s="109" t="s">
        <v>7</v>
      </c>
      <c r="U1541" s="108">
        <v>1</v>
      </c>
      <c r="V1541" s="109">
        <v>2000</v>
      </c>
      <c r="W1541" s="108">
        <f>IF(Table1[[#This Row],[ExpenditureDetails1]]=2010,1,(2010-Table1[[#This Row],[ExpenditureDetails1]]))</f>
        <v>10</v>
      </c>
      <c r="X1541" s="109">
        <v>0.25</v>
      </c>
      <c r="Y1541" s="174">
        <f>Table1[[#This Row],[ExpenditureDetails3]]*100000</f>
        <v>25000</v>
      </c>
      <c r="Z1541" s="174">
        <f>Table1[[#This Row],[ExpenditureDetails4]]/Table1[[#This Row],[Component detail 4]]</f>
        <v>25000</v>
      </c>
      <c r="AA1541" s="109">
        <v>1</v>
      </c>
      <c r="AB1541" s="109">
        <v>10</v>
      </c>
      <c r="AC1541" s="174">
        <f>IF(ISNUMBER([ExpenditureDetails4]),[ExpenditureDetails4]*HLOOKUP([ExpenditureDetails1],'Currency Conversion'!$A$6:$BE$45,19,FALSE),"No Data")</f>
        <v>41910.872611328159</v>
      </c>
      <c r="AD1541" s="174">
        <f>Table1[[#This Row],[Calculations1]]/exchange_rate_2010</f>
        <v>916.5692344671512</v>
      </c>
      <c r="AE15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4191.0872611328159</v>
      </c>
      <c r="AF1541" s="174">
        <f>Table1[[#This Row],[Calculations3]]/exchange_rate_2010</f>
        <v>91.656923446715126</v>
      </c>
      <c r="AG1541" s="110"/>
      <c r="AH1541" s="53"/>
      <c r="BD1541" s="36"/>
      <c r="BE1541" s="36"/>
      <c r="BF1541" s="36"/>
      <c r="BG1541" s="36"/>
      <c r="BH1541" s="36"/>
      <c r="BI1541" s="36"/>
      <c r="BJ1541" s="36"/>
      <c r="BK1541" s="48"/>
      <c r="BL1541" s="36"/>
      <c r="BM1541" s="36"/>
      <c r="BN1541" s="36"/>
      <c r="BO1541" s="36"/>
      <c r="BP1541" s="36"/>
      <c r="BQ1541" s="36"/>
      <c r="BR1541" s="36"/>
    </row>
    <row r="1542" spans="2:70" ht="15" customHeight="1">
      <c r="B1542" s="48">
        <v>1774</v>
      </c>
      <c r="C1542" s="48" t="s">
        <v>1703</v>
      </c>
      <c r="D1542" s="108">
        <v>1016</v>
      </c>
      <c r="E1542" s="109" t="s">
        <v>2508</v>
      </c>
      <c r="F1542" s="109" t="s">
        <v>1814</v>
      </c>
      <c r="G1542" s="109" t="s">
        <v>481</v>
      </c>
      <c r="H1542" s="108" t="s">
        <v>928</v>
      </c>
      <c r="I1542" s="108" t="s">
        <v>2855</v>
      </c>
      <c r="J1542" s="108" t="s">
        <v>2852</v>
      </c>
      <c r="K1542" s="108" t="s">
        <v>2859</v>
      </c>
      <c r="L1542" s="108">
        <v>11</v>
      </c>
      <c r="M1542" s="110" t="s">
        <v>2617</v>
      </c>
      <c r="N1542" s="109" t="s">
        <v>1729</v>
      </c>
      <c r="O1542" s="109" t="s">
        <v>519</v>
      </c>
      <c r="P1542" s="109" t="s">
        <v>2428</v>
      </c>
      <c r="Q1542" s="111">
        <v>1</v>
      </c>
      <c r="R1542" s="109"/>
      <c r="S1542" s="109"/>
      <c r="T1542" s="109" t="s">
        <v>7</v>
      </c>
      <c r="U1542" s="108">
        <v>1</v>
      </c>
      <c r="V1542" s="109">
        <v>2000</v>
      </c>
      <c r="W1542" s="108">
        <f>IF(Table1[[#This Row],[ExpenditureDetails1]]=2010,1,(2010-Table1[[#This Row],[ExpenditureDetails1]]))</f>
        <v>10</v>
      </c>
      <c r="X1542" s="109">
        <v>0.25</v>
      </c>
      <c r="Y1542" s="174">
        <f>Table1[[#This Row],[ExpenditureDetails3]]*100000</f>
        <v>25000</v>
      </c>
      <c r="Z1542" s="174">
        <f>Table1[[#This Row],[ExpenditureDetails4]]/Table1[[#This Row],[Component detail 4]]</f>
        <v>25000</v>
      </c>
      <c r="AA1542" s="109">
        <v>1</v>
      </c>
      <c r="AB1542" s="109">
        <v>10</v>
      </c>
      <c r="AC1542" s="174">
        <f>IF(ISNUMBER([ExpenditureDetails4]),[ExpenditureDetails4]*HLOOKUP([ExpenditureDetails1],'Currency Conversion'!$A$6:$BE$45,19,FALSE),"No Data")</f>
        <v>41910.872611328159</v>
      </c>
      <c r="AD1542" s="174">
        <f>Table1[[#This Row],[Calculations1]]/exchange_rate_2010</f>
        <v>916.5692344671512</v>
      </c>
      <c r="AE15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4191.0872611328159</v>
      </c>
      <c r="AF1542" s="174">
        <f>Table1[[#This Row],[Calculations3]]/exchange_rate_2010</f>
        <v>91.656923446715126</v>
      </c>
      <c r="AG1542" s="110"/>
      <c r="AH1542" s="53"/>
      <c r="BD1542" s="36"/>
      <c r="BE1542" s="36"/>
      <c r="BF1542" s="36"/>
      <c r="BG1542" s="36"/>
      <c r="BH1542" s="36"/>
      <c r="BI1542" s="36"/>
      <c r="BJ1542" s="36"/>
      <c r="BK1542" s="48"/>
      <c r="BL1542" s="36"/>
      <c r="BM1542" s="36"/>
      <c r="BN1542" s="36"/>
      <c r="BO1542" s="36"/>
      <c r="BP1542" s="36"/>
      <c r="BQ1542" s="36"/>
      <c r="BR1542" s="36"/>
    </row>
    <row r="1543" spans="2:70" ht="15" customHeight="1">
      <c r="B1543" s="48">
        <v>1775</v>
      </c>
      <c r="C1543" s="48" t="s">
        <v>1703</v>
      </c>
      <c r="D1543" s="108">
        <v>1016</v>
      </c>
      <c r="E1543" s="109" t="s">
        <v>2508</v>
      </c>
      <c r="F1543" s="109" t="s">
        <v>1814</v>
      </c>
      <c r="G1543" s="109" t="s">
        <v>481</v>
      </c>
      <c r="H1543" s="108" t="s">
        <v>928</v>
      </c>
      <c r="I1543" s="108" t="s">
        <v>2855</v>
      </c>
      <c r="J1543" s="108" t="s">
        <v>2852</v>
      </c>
      <c r="K1543" s="108" t="s">
        <v>2859</v>
      </c>
      <c r="L1543" s="108">
        <v>11</v>
      </c>
      <c r="M1543" s="110" t="s">
        <v>2617</v>
      </c>
      <c r="N1543" s="109" t="s">
        <v>1729</v>
      </c>
      <c r="O1543" s="109" t="s">
        <v>519</v>
      </c>
      <c r="P1543" s="109" t="s">
        <v>2428</v>
      </c>
      <c r="Q1543" s="111">
        <v>1</v>
      </c>
      <c r="R1543" s="109"/>
      <c r="S1543" s="109"/>
      <c r="T1543" s="109" t="s">
        <v>7</v>
      </c>
      <c r="U1543" s="108">
        <v>1</v>
      </c>
      <c r="V1543" s="109">
        <v>2001</v>
      </c>
      <c r="W1543" s="108">
        <f>IF(Table1[[#This Row],[ExpenditureDetails1]]=2010,1,(2010-Table1[[#This Row],[ExpenditureDetails1]]))</f>
        <v>9</v>
      </c>
      <c r="X1543" s="109">
        <v>0.25</v>
      </c>
      <c r="Y1543" s="174">
        <f>Table1[[#This Row],[ExpenditureDetails3]]*100000</f>
        <v>25000</v>
      </c>
      <c r="Z1543" s="174">
        <f>Table1[[#This Row],[ExpenditureDetails4]]/Table1[[#This Row],[Component detail 4]]</f>
        <v>25000</v>
      </c>
      <c r="AA1543" s="109">
        <v>1</v>
      </c>
      <c r="AB1543" s="109">
        <v>10</v>
      </c>
      <c r="AC1543" s="174">
        <f>IF(ISNUMBER([ExpenditureDetails4]),[ExpenditureDetails4]*HLOOKUP([ExpenditureDetails1],'Currency Conversion'!$A$6:$BE$45,19,FALSE),"No Data")</f>
        <v>40483.404534503512</v>
      </c>
      <c r="AD1543" s="174">
        <f>Table1[[#This Row],[Calculations1]]/exchange_rate_2010</f>
        <v>885.3512415960646</v>
      </c>
      <c r="AE15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4048.3404534503511</v>
      </c>
      <c r="AF1543" s="174">
        <f>Table1[[#This Row],[Calculations3]]/exchange_rate_2010</f>
        <v>88.535124159606454</v>
      </c>
      <c r="AG1543" s="110"/>
      <c r="AH1543" s="53"/>
      <c r="BD1543" s="36"/>
      <c r="BE1543" s="36"/>
      <c r="BF1543" s="36"/>
      <c r="BG1543" s="36"/>
      <c r="BH1543" s="36"/>
      <c r="BI1543" s="36"/>
      <c r="BJ1543" s="36"/>
      <c r="BK1543" s="48"/>
      <c r="BL1543" s="36"/>
      <c r="BM1543" s="36"/>
      <c r="BN1543" s="36"/>
      <c r="BO1543" s="36"/>
      <c r="BP1543" s="36"/>
      <c r="BQ1543" s="36"/>
      <c r="BR1543" s="36"/>
    </row>
    <row r="1544" spans="2:70" ht="15" customHeight="1">
      <c r="B1544" s="48">
        <v>1776</v>
      </c>
      <c r="C1544" s="48" t="s">
        <v>1703</v>
      </c>
      <c r="D1544" s="108">
        <v>1016</v>
      </c>
      <c r="E1544" s="109" t="s">
        <v>2508</v>
      </c>
      <c r="F1544" s="109" t="s">
        <v>1814</v>
      </c>
      <c r="G1544" s="109" t="s">
        <v>481</v>
      </c>
      <c r="H1544" s="108" t="s">
        <v>928</v>
      </c>
      <c r="I1544" s="108" t="s">
        <v>2855</v>
      </c>
      <c r="J1544" s="108" t="s">
        <v>2852</v>
      </c>
      <c r="K1544" s="108" t="s">
        <v>2859</v>
      </c>
      <c r="L1544" s="108">
        <v>11</v>
      </c>
      <c r="M1544" s="110" t="s">
        <v>2617</v>
      </c>
      <c r="N1544" s="111" t="s">
        <v>1728</v>
      </c>
      <c r="O1544" s="111" t="s">
        <v>496</v>
      </c>
      <c r="P1544" s="111" t="s">
        <v>899</v>
      </c>
      <c r="Q1544" s="111">
        <v>1</v>
      </c>
      <c r="R1544" s="109">
        <v>2</v>
      </c>
      <c r="S1544" s="109"/>
      <c r="T1544" s="109" t="s">
        <v>7</v>
      </c>
      <c r="U1544" s="108">
        <v>1</v>
      </c>
      <c r="V1544" s="109">
        <v>2003</v>
      </c>
      <c r="W1544" s="108">
        <f>IF(Table1[[#This Row],[ExpenditureDetails1]]=2010,1,(2010-Table1[[#This Row],[ExpenditureDetails1]]))</f>
        <v>7</v>
      </c>
      <c r="X1544" s="109">
        <v>0.13</v>
      </c>
      <c r="Y1544" s="174">
        <f>Table1[[#This Row],[ExpenditureDetails3]]*100000</f>
        <v>13000</v>
      </c>
      <c r="Z1544" s="174">
        <f>Table1[[#This Row],[ExpenditureDetails4]]/Table1[[#This Row],[Component detail 4]]</f>
        <v>13000</v>
      </c>
      <c r="AA1544" s="109">
        <v>1</v>
      </c>
      <c r="AB1544" s="109">
        <v>30</v>
      </c>
      <c r="AC1544" s="174">
        <f>IF(ISNUMBER([ExpenditureDetails4]),[ExpenditureDetails4]*HLOOKUP([ExpenditureDetails1],'Currency Conversion'!$A$6:$BE$45,19,FALSE),"No Data")</f>
        <v>19685.577474280381</v>
      </c>
      <c r="AD1544" s="174">
        <f>Table1[[#This Row],[Calculations1]]/exchange_rate_2010</f>
        <v>430.51345752147472</v>
      </c>
      <c r="AE15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656.18591580934606</v>
      </c>
      <c r="AF1544" s="174">
        <f>Table1[[#This Row],[Calculations3]]/exchange_rate_2010</f>
        <v>14.350448584049159</v>
      </c>
      <c r="AG1544" s="110"/>
      <c r="AH1544" s="53"/>
      <c r="BD1544" s="36"/>
      <c r="BE1544" s="36"/>
      <c r="BF1544" s="36"/>
      <c r="BG1544" s="36"/>
      <c r="BH1544" s="36"/>
      <c r="BI1544" s="36"/>
      <c r="BJ1544" s="36"/>
      <c r="BK1544" s="48"/>
      <c r="BL1544" s="36"/>
      <c r="BM1544" s="36"/>
      <c r="BN1544" s="36"/>
      <c r="BO1544" s="36"/>
      <c r="BP1544" s="36"/>
      <c r="BQ1544" s="36"/>
      <c r="BR1544" s="36"/>
    </row>
    <row r="1545" spans="2:70" ht="15" customHeight="1">
      <c r="B1545" s="48">
        <v>1777</v>
      </c>
      <c r="C1545" s="48" t="s">
        <v>1703</v>
      </c>
      <c r="D1545" s="108">
        <v>1016</v>
      </c>
      <c r="E1545" s="109" t="s">
        <v>2508</v>
      </c>
      <c r="F1545" s="109" t="s">
        <v>1814</v>
      </c>
      <c r="G1545" s="109" t="s">
        <v>481</v>
      </c>
      <c r="H1545" s="108" t="s">
        <v>928</v>
      </c>
      <c r="I1545" s="108" t="s">
        <v>2855</v>
      </c>
      <c r="J1545" s="108" t="s">
        <v>2852</v>
      </c>
      <c r="K1545" s="108" t="s">
        <v>2859</v>
      </c>
      <c r="L1545" s="108">
        <v>11</v>
      </c>
      <c r="M1545" s="110" t="s">
        <v>2617</v>
      </c>
      <c r="N1545" s="111" t="s">
        <v>1729</v>
      </c>
      <c r="O1545" s="111" t="s">
        <v>210</v>
      </c>
      <c r="P1545" s="111" t="s">
        <v>931</v>
      </c>
      <c r="Q1545" s="111">
        <v>1</v>
      </c>
      <c r="R1545" s="109"/>
      <c r="S1545" s="109"/>
      <c r="T1545" s="109" t="s">
        <v>7</v>
      </c>
      <c r="U1545" s="108">
        <v>1</v>
      </c>
      <c r="V1545" s="109">
        <v>2005</v>
      </c>
      <c r="W1545" s="108">
        <f>IF(Table1[[#This Row],[ExpenditureDetails1]]=2010,1,(2010-Table1[[#This Row],[ExpenditureDetails1]]))</f>
        <v>5</v>
      </c>
      <c r="X1545" s="109">
        <v>1.5</v>
      </c>
      <c r="Y1545" s="174">
        <f>Table1[[#This Row],[ExpenditureDetails3]]*100000</f>
        <v>150000</v>
      </c>
      <c r="Z1545" s="174">
        <f>Table1[[#This Row],[ExpenditureDetails4]]/Table1[[#This Row],[Component detail 4]]</f>
        <v>150000</v>
      </c>
      <c r="AA1545" s="109">
        <v>1</v>
      </c>
      <c r="AB1545" s="109">
        <v>10</v>
      </c>
      <c r="AC1545" s="174">
        <f>IF(ISNUMBER([ExpenditureDetails4]),[ExpenditureDetails4]*HLOOKUP([ExpenditureDetails1],'Currency Conversion'!$A$6:$BE$45,19,FALSE),"No Data")</f>
        <v>201782.02610345552</v>
      </c>
      <c r="AD1545" s="174">
        <f>Table1[[#This Row],[Calculations1]]/exchange_rate_2010</f>
        <v>4412.8691595145947</v>
      </c>
      <c r="AE15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20178.20261034555</v>
      </c>
      <c r="AF1545" s="174">
        <f>Table1[[#This Row],[Calculations3]]/exchange_rate_2010</f>
        <v>441.28691595145943</v>
      </c>
      <c r="AG1545" s="110"/>
      <c r="AH1545" s="53"/>
      <c r="BD1545" s="36"/>
      <c r="BE1545" s="36"/>
      <c r="BF1545" s="36"/>
      <c r="BG1545" s="36"/>
      <c r="BH1545" s="36"/>
      <c r="BI1545" s="36"/>
      <c r="BJ1545" s="36"/>
      <c r="BK1545" s="48"/>
      <c r="BL1545" s="36"/>
      <c r="BM1545" s="36"/>
      <c r="BN1545" s="36"/>
      <c r="BO1545" s="36"/>
      <c r="BP1545" s="36"/>
      <c r="BQ1545" s="36"/>
      <c r="BR1545" s="36"/>
    </row>
    <row r="1546" spans="2:70" ht="15" customHeight="1">
      <c r="B1546" s="48">
        <v>1778</v>
      </c>
      <c r="C1546" s="48" t="s">
        <v>1703</v>
      </c>
      <c r="D1546" s="108">
        <v>1016</v>
      </c>
      <c r="E1546" s="109" t="s">
        <v>2508</v>
      </c>
      <c r="F1546" s="109" t="s">
        <v>1814</v>
      </c>
      <c r="G1546" s="109" t="s">
        <v>481</v>
      </c>
      <c r="H1546" s="108" t="s">
        <v>928</v>
      </c>
      <c r="I1546" s="108" t="s">
        <v>2855</v>
      </c>
      <c r="J1546" s="108" t="s">
        <v>2852</v>
      </c>
      <c r="K1546" s="108" t="s">
        <v>2859</v>
      </c>
      <c r="L1546" s="108">
        <v>11</v>
      </c>
      <c r="M1546" s="110" t="s">
        <v>2617</v>
      </c>
      <c r="N1546" s="109" t="s">
        <v>1712</v>
      </c>
      <c r="O1546" s="111"/>
      <c r="P1546" s="111" t="s">
        <v>818</v>
      </c>
      <c r="Q1546" s="111">
        <v>1</v>
      </c>
      <c r="R1546" s="109">
        <v>5</v>
      </c>
      <c r="S1546" s="109"/>
      <c r="T1546" s="109" t="s">
        <v>7</v>
      </c>
      <c r="U1546" s="108">
        <v>1</v>
      </c>
      <c r="V1546" s="109">
        <v>2005</v>
      </c>
      <c r="W1546" s="108">
        <f>IF(Table1[[#This Row],[ExpenditureDetails1]]=2010,1,(2010-Table1[[#This Row],[ExpenditureDetails1]]))</f>
        <v>5</v>
      </c>
      <c r="X1546" s="109">
        <v>0.3</v>
      </c>
      <c r="Y1546" s="174">
        <f>Table1[[#This Row],[ExpenditureDetails3]]*100000</f>
        <v>30000</v>
      </c>
      <c r="Z1546" s="174">
        <f>Table1[[#This Row],[ExpenditureDetails4]]/Table1[[#This Row],[Component detail 4]]</f>
        <v>30000</v>
      </c>
      <c r="AA1546" s="109">
        <v>1</v>
      </c>
      <c r="AB1546" s="109">
        <v>10</v>
      </c>
      <c r="AC1546" s="174">
        <f>IF(ISNUMBER([ExpenditureDetails4]),[ExpenditureDetails4]*HLOOKUP([ExpenditureDetails1],'Currency Conversion'!$A$6:$BE$45,19,FALSE),"No Data")</f>
        <v>40356.4052206911</v>
      </c>
      <c r="AD1546" s="174">
        <f>Table1[[#This Row],[Calculations1]]/exchange_rate_2010</f>
        <v>882.57383190291887</v>
      </c>
      <c r="AE15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4035.6405220691099</v>
      </c>
      <c r="AF1546" s="174">
        <f>Table1[[#This Row],[Calculations3]]/exchange_rate_2010</f>
        <v>88.25738319029189</v>
      </c>
      <c r="AG1546" s="110"/>
      <c r="AH1546" s="53"/>
      <c r="BD1546" s="36"/>
      <c r="BE1546" s="36"/>
      <c r="BF1546" s="36"/>
      <c r="BG1546" s="36"/>
      <c r="BH1546" s="36"/>
      <c r="BI1546" s="36"/>
      <c r="BJ1546" s="36"/>
      <c r="BK1546" s="48"/>
      <c r="BL1546" s="36"/>
      <c r="BM1546" s="36"/>
      <c r="BN1546" s="36"/>
      <c r="BO1546" s="36"/>
      <c r="BP1546" s="36"/>
      <c r="BQ1546" s="36"/>
      <c r="BR1546" s="36"/>
    </row>
    <row r="1547" spans="2:70" ht="15" customHeight="1">
      <c r="B1547" s="48">
        <v>1779</v>
      </c>
      <c r="C1547" s="48" t="s">
        <v>1703</v>
      </c>
      <c r="D1547" s="108">
        <v>1016</v>
      </c>
      <c r="E1547" s="109" t="s">
        <v>2508</v>
      </c>
      <c r="F1547" s="109" t="s">
        <v>1814</v>
      </c>
      <c r="G1547" s="109" t="s">
        <v>481</v>
      </c>
      <c r="H1547" s="108" t="s">
        <v>928</v>
      </c>
      <c r="I1547" s="108" t="s">
        <v>2855</v>
      </c>
      <c r="J1547" s="108" t="s">
        <v>2852</v>
      </c>
      <c r="K1547" s="108" t="s">
        <v>2859</v>
      </c>
      <c r="L1547" s="108">
        <v>11</v>
      </c>
      <c r="M1547" s="110" t="s">
        <v>2617</v>
      </c>
      <c r="N1547" s="111" t="s">
        <v>364</v>
      </c>
      <c r="O1547" s="111" t="s">
        <v>2465</v>
      </c>
      <c r="P1547" s="111" t="s">
        <v>884</v>
      </c>
      <c r="Q1547" s="111">
        <v>1</v>
      </c>
      <c r="R1547" s="109">
        <v>1000</v>
      </c>
      <c r="S1547" s="109"/>
      <c r="T1547" s="109" t="s">
        <v>7</v>
      </c>
      <c r="U1547" s="108">
        <v>1</v>
      </c>
      <c r="V1547" s="109">
        <v>2005</v>
      </c>
      <c r="W1547" s="108">
        <f>IF(Table1[[#This Row],[ExpenditureDetails1]]=2010,1,(2010-Table1[[#This Row],[ExpenditureDetails1]]))</f>
        <v>5</v>
      </c>
      <c r="X1547" s="109">
        <v>1.5</v>
      </c>
      <c r="Y1547" s="174">
        <f>Table1[[#This Row],[ExpenditureDetails3]]*100000</f>
        <v>150000</v>
      </c>
      <c r="Z1547" s="174">
        <f>Table1[[#This Row],[ExpenditureDetails4]]/Table1[[#This Row],[Component detail 4]]</f>
        <v>150000</v>
      </c>
      <c r="AA1547" s="109">
        <v>1</v>
      </c>
      <c r="AB1547" s="109">
        <v>20</v>
      </c>
      <c r="AC1547" s="174">
        <f>IF(ISNUMBER([ExpenditureDetails4]),[ExpenditureDetails4]*HLOOKUP([ExpenditureDetails1],'Currency Conversion'!$A$6:$BE$45,19,FALSE),"No Data")</f>
        <v>201782.02610345552</v>
      </c>
      <c r="AD1547" s="174">
        <f>Table1[[#This Row],[Calculations1]]/exchange_rate_2010</f>
        <v>4412.8691595145947</v>
      </c>
      <c r="AE15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10089.101305172775</v>
      </c>
      <c r="AF1547" s="174">
        <f>Table1[[#This Row],[Calculations3]]/exchange_rate_2010</f>
        <v>220.64345797572972</v>
      </c>
      <c r="AG1547" s="110"/>
      <c r="AH1547" s="53"/>
      <c r="BD1547" s="36"/>
      <c r="BE1547" s="36"/>
      <c r="BF1547" s="36"/>
      <c r="BG1547" s="36"/>
      <c r="BH1547" s="36"/>
      <c r="BI1547" s="36"/>
      <c r="BJ1547" s="36"/>
      <c r="BK1547" s="48"/>
      <c r="BL1547" s="36"/>
      <c r="BM1547" s="36"/>
      <c r="BN1547" s="36"/>
      <c r="BO1547" s="36"/>
      <c r="BP1547" s="36"/>
      <c r="BQ1547" s="36"/>
      <c r="BR1547" s="36"/>
    </row>
    <row r="1548" spans="2:70" ht="15" customHeight="1">
      <c r="B1548" s="48">
        <v>1780</v>
      </c>
      <c r="C1548" s="48" t="s">
        <v>1703</v>
      </c>
      <c r="D1548" s="108">
        <v>1016</v>
      </c>
      <c r="E1548" s="109" t="s">
        <v>2508</v>
      </c>
      <c r="F1548" s="109" t="s">
        <v>1814</v>
      </c>
      <c r="G1548" s="109" t="s">
        <v>481</v>
      </c>
      <c r="H1548" s="108" t="s">
        <v>928</v>
      </c>
      <c r="I1548" s="108" t="s">
        <v>2855</v>
      </c>
      <c r="J1548" s="108" t="s">
        <v>2852</v>
      </c>
      <c r="K1548" s="108" t="s">
        <v>2859</v>
      </c>
      <c r="L1548" s="108">
        <v>11</v>
      </c>
      <c r="M1548" s="110" t="s">
        <v>2617</v>
      </c>
      <c r="N1548" s="111" t="s">
        <v>364</v>
      </c>
      <c r="O1548" s="111" t="s">
        <v>2467</v>
      </c>
      <c r="P1548" s="111" t="s">
        <v>102</v>
      </c>
      <c r="Q1548" s="111">
        <v>1</v>
      </c>
      <c r="R1548" s="109"/>
      <c r="S1548" s="109"/>
      <c r="T1548" s="109" t="s">
        <v>7</v>
      </c>
      <c r="U1548" s="108">
        <v>1</v>
      </c>
      <c r="V1548" s="109">
        <v>2005</v>
      </c>
      <c r="W1548" s="108">
        <f>IF(Table1[[#This Row],[ExpenditureDetails1]]=2010,1,(2010-Table1[[#This Row],[ExpenditureDetails1]]))</f>
        <v>5</v>
      </c>
      <c r="X1548" s="109">
        <v>0.03</v>
      </c>
      <c r="Y1548" s="174">
        <f>Table1[[#This Row],[ExpenditureDetails3]]*100000</f>
        <v>3000</v>
      </c>
      <c r="Z1548" s="174">
        <f>Table1[[#This Row],[ExpenditureDetails4]]/Table1[[#This Row],[Component detail 4]]</f>
        <v>3000</v>
      </c>
      <c r="AA1548" s="109">
        <v>1</v>
      </c>
      <c r="AB1548" s="109">
        <v>10</v>
      </c>
      <c r="AC1548" s="174">
        <f>IF(ISNUMBER([ExpenditureDetails4]),[ExpenditureDetails4]*HLOOKUP([ExpenditureDetails1],'Currency Conversion'!$A$6:$BE$45,19,FALSE),"No Data")</f>
        <v>4035.6405220691099</v>
      </c>
      <c r="AD1548" s="174">
        <f>Table1[[#This Row],[Calculations1]]/exchange_rate_2010</f>
        <v>88.25738319029189</v>
      </c>
      <c r="AE15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403.56405220691101</v>
      </c>
      <c r="AF1548" s="174">
        <f>Table1[[#This Row],[Calculations3]]/exchange_rate_2010</f>
        <v>8.82573831902919</v>
      </c>
      <c r="AG1548" s="110"/>
      <c r="AH1548" s="53"/>
      <c r="BD1548" s="36"/>
      <c r="BE1548" s="36"/>
      <c r="BF1548" s="36"/>
      <c r="BG1548" s="36"/>
      <c r="BH1548" s="36"/>
      <c r="BI1548" s="36"/>
      <c r="BJ1548" s="36"/>
      <c r="BK1548" s="48"/>
      <c r="BL1548" s="36"/>
      <c r="BM1548" s="36"/>
      <c r="BN1548" s="36"/>
      <c r="BO1548" s="36"/>
      <c r="BP1548" s="36"/>
      <c r="BQ1548" s="36"/>
      <c r="BR1548" s="36"/>
    </row>
    <row r="1549" spans="2:70" ht="15" customHeight="1">
      <c r="B1549" s="48">
        <v>1781</v>
      </c>
      <c r="C1549" s="48" t="s">
        <v>1703</v>
      </c>
      <c r="D1549" s="108">
        <v>1016</v>
      </c>
      <c r="E1549" s="109" t="s">
        <v>2508</v>
      </c>
      <c r="F1549" s="109" t="s">
        <v>1814</v>
      </c>
      <c r="G1549" s="109" t="s">
        <v>481</v>
      </c>
      <c r="H1549" s="108" t="s">
        <v>928</v>
      </c>
      <c r="I1549" s="108" t="s">
        <v>2855</v>
      </c>
      <c r="J1549" s="108" t="s">
        <v>2852</v>
      </c>
      <c r="K1549" s="108" t="s">
        <v>2859</v>
      </c>
      <c r="L1549" s="108">
        <v>11</v>
      </c>
      <c r="M1549" s="110" t="s">
        <v>2617</v>
      </c>
      <c r="N1549" s="111" t="s">
        <v>20</v>
      </c>
      <c r="O1549" s="111" t="s">
        <v>2486</v>
      </c>
      <c r="P1549" s="111" t="s">
        <v>287</v>
      </c>
      <c r="Q1549" s="111">
        <v>1</v>
      </c>
      <c r="R1549" s="109"/>
      <c r="S1549" s="109" t="s">
        <v>2394</v>
      </c>
      <c r="T1549" s="109" t="s">
        <v>7</v>
      </c>
      <c r="U1549" s="108">
        <v>1</v>
      </c>
      <c r="V1549" s="109">
        <v>2005</v>
      </c>
      <c r="W1549" s="108">
        <f>IF(Table1[[#This Row],[ExpenditureDetails1]]=2010,1,(2010-Table1[[#This Row],[ExpenditureDetails1]]))</f>
        <v>5</v>
      </c>
      <c r="X1549" s="109">
        <v>0.75</v>
      </c>
      <c r="Y1549" s="174">
        <f>Table1[[#This Row],[ExpenditureDetails3]]*100000</f>
        <v>75000</v>
      </c>
      <c r="Z1549" s="174">
        <f>Table1[[#This Row],[ExpenditureDetails4]]/Table1[[#This Row],[Component detail 4]]</f>
        <v>75000</v>
      </c>
      <c r="AA1549" s="109">
        <v>1</v>
      </c>
      <c r="AB1549" s="109">
        <v>10</v>
      </c>
      <c r="AC1549" s="174">
        <f>IF(ISNUMBER([ExpenditureDetails4]),[ExpenditureDetails4]*HLOOKUP([ExpenditureDetails1],'Currency Conversion'!$A$6:$BE$45,19,FALSE),"No Data")</f>
        <v>100891.01305172776</v>
      </c>
      <c r="AD1549" s="174">
        <f>Table1[[#This Row],[Calculations1]]/exchange_rate_2010</f>
        <v>2206.4345797572973</v>
      </c>
      <c r="AE15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10089.101305172775</v>
      </c>
      <c r="AF1549" s="174">
        <f>Table1[[#This Row],[Calculations3]]/exchange_rate_2010</f>
        <v>220.64345797572972</v>
      </c>
      <c r="AG1549" s="110"/>
      <c r="AH1549" s="53"/>
      <c r="BD1549" s="36"/>
      <c r="BE1549" s="36"/>
      <c r="BF1549" s="36"/>
      <c r="BG1549" s="36"/>
      <c r="BH1549" s="36"/>
      <c r="BI1549" s="36"/>
      <c r="BJ1549" s="36"/>
      <c r="BK1549" s="48"/>
      <c r="BL1549" s="36"/>
      <c r="BM1549" s="36"/>
      <c r="BN1549" s="36"/>
      <c r="BO1549" s="36"/>
      <c r="BP1549" s="36"/>
      <c r="BQ1549" s="36"/>
      <c r="BR1549" s="36"/>
    </row>
    <row r="1550" spans="2:70" ht="15" customHeight="1">
      <c r="B1550" s="48">
        <v>1782</v>
      </c>
      <c r="C1550" s="48" t="s">
        <v>1703</v>
      </c>
      <c r="D1550" s="108">
        <v>1016</v>
      </c>
      <c r="E1550" s="109" t="s">
        <v>2508</v>
      </c>
      <c r="F1550" s="109" t="s">
        <v>1814</v>
      </c>
      <c r="G1550" s="109" t="s">
        <v>481</v>
      </c>
      <c r="H1550" s="108" t="s">
        <v>928</v>
      </c>
      <c r="I1550" s="108" t="s">
        <v>2855</v>
      </c>
      <c r="J1550" s="108" t="s">
        <v>2852</v>
      </c>
      <c r="K1550" s="108" t="s">
        <v>2859</v>
      </c>
      <c r="L1550" s="108">
        <v>11</v>
      </c>
      <c r="M1550" s="110" t="s">
        <v>2617</v>
      </c>
      <c r="N1550" s="109" t="s">
        <v>1729</v>
      </c>
      <c r="O1550" s="109" t="s">
        <v>519</v>
      </c>
      <c r="P1550" s="109" t="s">
        <v>2428</v>
      </c>
      <c r="Q1550" s="111">
        <v>1</v>
      </c>
      <c r="R1550" s="109"/>
      <c r="S1550" s="109"/>
      <c r="T1550" s="109" t="s">
        <v>7</v>
      </c>
      <c r="U1550" s="108">
        <v>1</v>
      </c>
      <c r="V1550" s="109">
        <v>2008</v>
      </c>
      <c r="W1550" s="108">
        <f>IF(Table1[[#This Row],[ExpenditureDetails1]]=2010,1,(2010-Table1[[#This Row],[ExpenditureDetails1]]))</f>
        <v>2</v>
      </c>
      <c r="X1550" s="109">
        <v>0.3</v>
      </c>
      <c r="Y1550" s="174">
        <f>Table1[[#This Row],[ExpenditureDetails3]]*100000</f>
        <v>30000</v>
      </c>
      <c r="Z1550" s="174">
        <f>Table1[[#This Row],[ExpenditureDetails4]]/Table1[[#This Row],[Component detail 4]]</f>
        <v>30000</v>
      </c>
      <c r="AA1550" s="109">
        <v>1</v>
      </c>
      <c r="AB1550" s="109">
        <v>10</v>
      </c>
      <c r="AC1550" s="174">
        <f>IF(ISNUMBER([ExpenditureDetails4]),[ExpenditureDetails4]*HLOOKUP([ExpenditureDetails1],'Currency Conversion'!$A$6:$BE$45,19,FALSE),"No Data")</f>
        <v>34422.092493132339</v>
      </c>
      <c r="AD1550" s="174">
        <f>Table1[[#This Row],[Calculations1]]/exchange_rate_2010</f>
        <v>752.79346382924075</v>
      </c>
      <c r="AE15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1550" s="174">
        <f>Table1[[#This Row],[Calculations3]]/exchange_rate_2010</f>
        <v>75.279346382924075</v>
      </c>
      <c r="AG1550" s="110"/>
      <c r="AH1550" s="53"/>
      <c r="BD1550" s="36"/>
      <c r="BE1550" s="36"/>
      <c r="BF1550" s="36"/>
      <c r="BG1550" s="36"/>
      <c r="BH1550" s="36"/>
      <c r="BI1550" s="36"/>
      <c r="BJ1550" s="36"/>
      <c r="BK1550" s="48"/>
      <c r="BL1550" s="36"/>
      <c r="BM1550" s="36"/>
      <c r="BN1550" s="36"/>
      <c r="BO1550" s="36"/>
      <c r="BP1550" s="36"/>
      <c r="BQ1550" s="36"/>
      <c r="BR1550" s="36"/>
    </row>
    <row r="1551" spans="2:70" ht="15" customHeight="1">
      <c r="B1551" s="48">
        <v>1783</v>
      </c>
      <c r="C1551" s="48" t="s">
        <v>1703</v>
      </c>
      <c r="D1551" s="108">
        <v>1016</v>
      </c>
      <c r="E1551" s="109" t="s">
        <v>2508</v>
      </c>
      <c r="F1551" s="109" t="s">
        <v>1814</v>
      </c>
      <c r="G1551" s="109" t="s">
        <v>481</v>
      </c>
      <c r="H1551" s="108" t="s">
        <v>928</v>
      </c>
      <c r="I1551" s="108" t="s">
        <v>2855</v>
      </c>
      <c r="J1551" s="108" t="s">
        <v>2852</v>
      </c>
      <c r="K1551" s="108" t="s">
        <v>2859</v>
      </c>
      <c r="L1551" s="108">
        <v>11</v>
      </c>
      <c r="M1551" s="110" t="s">
        <v>2617</v>
      </c>
      <c r="N1551" s="111" t="s">
        <v>1729</v>
      </c>
      <c r="O1551" s="111" t="s">
        <v>1718</v>
      </c>
      <c r="P1551" s="111" t="s">
        <v>932</v>
      </c>
      <c r="Q1551" s="109">
        <v>15</v>
      </c>
      <c r="R1551" s="109"/>
      <c r="S1551" s="109"/>
      <c r="T1551" s="109" t="s">
        <v>7</v>
      </c>
      <c r="U1551" s="108">
        <v>1</v>
      </c>
      <c r="V1551" s="109">
        <v>2009</v>
      </c>
      <c r="W1551" s="108">
        <f>IF(Table1[[#This Row],[ExpenditureDetails1]]=2010,1,(2010-Table1[[#This Row],[ExpenditureDetails1]]))</f>
        <v>1</v>
      </c>
      <c r="X1551" s="109">
        <v>0.6</v>
      </c>
      <c r="Y1551" s="174">
        <f>Table1[[#This Row],[ExpenditureDetails3]]*100000</f>
        <v>60000</v>
      </c>
      <c r="Z1551" s="174">
        <f>Table1[[#This Row],[ExpenditureDetails4]]/Table1[[#This Row],[Component detail 4]]</f>
        <v>4000</v>
      </c>
      <c r="AA1551" s="109">
        <v>1</v>
      </c>
      <c r="AB1551" s="109">
        <v>10</v>
      </c>
      <c r="AC1551" s="174">
        <f>IF(ISNUMBER([ExpenditureDetails4]),[ExpenditureDetails4]*HLOOKUP([ExpenditureDetails1],'Currency Conversion'!$A$6:$BE$45,19,FALSE),"No Data")</f>
        <v>64524.97499421765</v>
      </c>
      <c r="AD1551" s="174">
        <f>Table1[[#This Row],[Calculations1]]/exchange_rate_2010</f>
        <v>1411.1280259642378</v>
      </c>
      <c r="AE15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1551" s="174">
        <f>Table1[[#This Row],[Calculations3]]/exchange_rate_2010</f>
        <v>141.11280259642376</v>
      </c>
      <c r="AG1551" s="110"/>
      <c r="AH1551" s="53"/>
      <c r="BD1551" s="36"/>
      <c r="BE1551" s="36"/>
      <c r="BF1551" s="36"/>
      <c r="BG1551" s="36"/>
      <c r="BH1551" s="36"/>
      <c r="BI1551" s="36"/>
      <c r="BJ1551" s="36"/>
      <c r="BK1551" s="48"/>
      <c r="BL1551" s="36"/>
      <c r="BM1551" s="36"/>
      <c r="BN1551" s="36"/>
      <c r="BO1551" s="36"/>
      <c r="BP1551" s="36"/>
      <c r="BQ1551" s="36"/>
      <c r="BR1551" s="36"/>
    </row>
    <row r="1552" spans="2:70" ht="15" customHeight="1">
      <c r="B1552" s="48">
        <v>1784</v>
      </c>
      <c r="C1552" s="48" t="s">
        <v>1703</v>
      </c>
      <c r="D1552" s="108">
        <v>1016</v>
      </c>
      <c r="E1552" s="109" t="s">
        <v>2508</v>
      </c>
      <c r="F1552" s="109" t="s">
        <v>1814</v>
      </c>
      <c r="G1552" s="109" t="s">
        <v>481</v>
      </c>
      <c r="H1552" s="108" t="s">
        <v>928</v>
      </c>
      <c r="I1552" s="108" t="s">
        <v>2855</v>
      </c>
      <c r="J1552" s="108" t="s">
        <v>2852</v>
      </c>
      <c r="K1552" s="108" t="s">
        <v>2859</v>
      </c>
      <c r="L1552" s="108">
        <v>11</v>
      </c>
      <c r="M1552" s="110" t="s">
        <v>2617</v>
      </c>
      <c r="N1552" s="111" t="s">
        <v>364</v>
      </c>
      <c r="O1552" s="111" t="s">
        <v>2467</v>
      </c>
      <c r="P1552" s="111" t="s">
        <v>102</v>
      </c>
      <c r="Q1552" s="111">
        <v>1</v>
      </c>
      <c r="R1552" s="109"/>
      <c r="S1552" s="109"/>
      <c r="T1552" s="109" t="s">
        <v>7</v>
      </c>
      <c r="U1552" s="108">
        <v>1</v>
      </c>
      <c r="V1552" s="109">
        <v>2009</v>
      </c>
      <c r="W1552" s="108">
        <f>IF(Table1[[#This Row],[ExpenditureDetails1]]=2010,1,(2010-Table1[[#This Row],[ExpenditureDetails1]]))</f>
        <v>1</v>
      </c>
      <c r="X1552" s="109">
        <v>0.03</v>
      </c>
      <c r="Y1552" s="174">
        <f>Table1[[#This Row],[ExpenditureDetails3]]*100000</f>
        <v>3000</v>
      </c>
      <c r="Z1552" s="174">
        <f>Table1[[#This Row],[ExpenditureDetails4]]/Table1[[#This Row],[Component detail 4]]</f>
        <v>3000</v>
      </c>
      <c r="AA1552" s="109">
        <v>1</v>
      </c>
      <c r="AB1552" s="109">
        <v>10</v>
      </c>
      <c r="AC1552" s="174">
        <f>IF(ISNUMBER([ExpenditureDetails4]),[ExpenditureDetails4]*HLOOKUP([ExpenditureDetails1],'Currency Conversion'!$A$6:$BE$45,19,FALSE),"No Data")</f>
        <v>3226.2487497108823</v>
      </c>
      <c r="AD1552" s="174">
        <f>Table1[[#This Row],[Calculations1]]/exchange_rate_2010</f>
        <v>70.556401298211881</v>
      </c>
      <c r="AE15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322.62487497108822</v>
      </c>
      <c r="AF1552" s="174">
        <f>Table1[[#This Row],[Calculations3]]/exchange_rate_2010</f>
        <v>7.0556401298211879</v>
      </c>
      <c r="AG1552" s="110"/>
      <c r="AH1552" s="53"/>
      <c r="BD1552" s="36"/>
      <c r="BE1552" s="36"/>
      <c r="BF1552" s="36"/>
      <c r="BG1552" s="36"/>
      <c r="BH1552" s="36"/>
      <c r="BI1552" s="36"/>
      <c r="BJ1552" s="36"/>
      <c r="BK1552" s="48"/>
      <c r="BL1552" s="36"/>
      <c r="BM1552" s="36"/>
      <c r="BN1552" s="36"/>
      <c r="BO1552" s="36"/>
      <c r="BP1552" s="36"/>
      <c r="BQ1552" s="36"/>
      <c r="BR1552" s="36"/>
    </row>
    <row r="1553" spans="2:70" ht="15" customHeight="1">
      <c r="B1553" s="48">
        <v>1785</v>
      </c>
      <c r="C1553" s="48" t="s">
        <v>1703</v>
      </c>
      <c r="D1553" s="108">
        <v>1016</v>
      </c>
      <c r="E1553" s="109" t="s">
        <v>2508</v>
      </c>
      <c r="F1553" s="109" t="s">
        <v>1814</v>
      </c>
      <c r="G1553" s="109" t="s">
        <v>481</v>
      </c>
      <c r="H1553" s="108" t="s">
        <v>928</v>
      </c>
      <c r="I1553" s="108" t="s">
        <v>2855</v>
      </c>
      <c r="J1553" s="108" t="s">
        <v>2852</v>
      </c>
      <c r="K1553" s="108" t="s">
        <v>2859</v>
      </c>
      <c r="L1553" s="108">
        <v>11</v>
      </c>
      <c r="M1553" s="110" t="s">
        <v>2617</v>
      </c>
      <c r="N1553" s="111" t="s">
        <v>1719</v>
      </c>
      <c r="O1553" s="111"/>
      <c r="P1553" s="111" t="s">
        <v>530</v>
      </c>
      <c r="Q1553" s="111">
        <v>1</v>
      </c>
      <c r="R1553" s="109"/>
      <c r="S1553" s="109"/>
      <c r="T1553" s="109" t="s">
        <v>31</v>
      </c>
      <c r="U1553" s="108">
        <v>3</v>
      </c>
      <c r="V1553" s="109">
        <v>2008</v>
      </c>
      <c r="W1553" s="108"/>
      <c r="X1553" s="109">
        <v>0.05</v>
      </c>
      <c r="Y1553" s="174">
        <f>Table1[[#This Row],[ExpenditureDetails3]]*100000</f>
        <v>5000</v>
      </c>
      <c r="Z1553" s="174">
        <f>Table1[[#This Row],[ExpenditureDetails4]]/Table1[[#This Row],[Component detail 4]]</f>
        <v>5000</v>
      </c>
      <c r="AA1553" s="109">
        <v>1</v>
      </c>
      <c r="AB1553" s="109"/>
      <c r="AC1553" s="174">
        <f>IF(ISNUMBER([ExpenditureDetails4]),[ExpenditureDetails4]*HLOOKUP([ExpenditureDetails1],'Currency Conversion'!$A$6:$BE$45,19,FALSE),"No Data")</f>
        <v>5737.0154155220562</v>
      </c>
      <c r="AD1553" s="174">
        <f>Table1[[#This Row],[Calculations1]]/exchange_rate_2010</f>
        <v>125.46557730487345</v>
      </c>
      <c r="AE15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1553" s="174">
        <f>Table1[[#This Row],[Calculations3]]/exchange_rate_2010</f>
        <v>125.46557730487345</v>
      </c>
      <c r="AG1553" s="110"/>
      <c r="AH1553" s="53"/>
      <c r="BD1553" s="36"/>
      <c r="BE1553" s="36"/>
      <c r="BF1553" s="36"/>
      <c r="BG1553" s="36"/>
      <c r="BH1553" s="36"/>
      <c r="BI1553" s="36"/>
      <c r="BJ1553" s="36"/>
      <c r="BK1553" s="48"/>
      <c r="BL1553" s="36"/>
      <c r="BM1553" s="36"/>
      <c r="BN1553" s="36"/>
      <c r="BO1553" s="36"/>
      <c r="BP1553" s="36"/>
      <c r="BQ1553" s="36"/>
      <c r="BR1553" s="36"/>
    </row>
    <row r="1554" spans="2:70" ht="15" customHeight="1">
      <c r="B1554" s="48">
        <v>1786</v>
      </c>
      <c r="C1554" s="48" t="s">
        <v>1703</v>
      </c>
      <c r="D1554" s="108">
        <v>1016</v>
      </c>
      <c r="E1554" s="109" t="s">
        <v>2508</v>
      </c>
      <c r="F1554" s="109" t="s">
        <v>1814</v>
      </c>
      <c r="G1554" s="109" t="s">
        <v>481</v>
      </c>
      <c r="H1554" s="108" t="s">
        <v>928</v>
      </c>
      <c r="I1554" s="108" t="s">
        <v>2855</v>
      </c>
      <c r="J1554" s="108" t="s">
        <v>2852</v>
      </c>
      <c r="K1554" s="108" t="s">
        <v>2859</v>
      </c>
      <c r="L1554" s="108">
        <v>11</v>
      </c>
      <c r="M1554" s="110" t="s">
        <v>2617</v>
      </c>
      <c r="N1554" s="111" t="s">
        <v>1717</v>
      </c>
      <c r="O1554" s="111"/>
      <c r="P1554" s="111" t="s">
        <v>934</v>
      </c>
      <c r="Q1554" s="111">
        <v>1</v>
      </c>
      <c r="R1554" s="109"/>
      <c r="S1554" s="109"/>
      <c r="T1554" s="109" t="s">
        <v>31</v>
      </c>
      <c r="U1554" s="108">
        <v>3</v>
      </c>
      <c r="V1554" s="109">
        <v>2008</v>
      </c>
      <c r="W1554" s="108"/>
      <c r="X1554" s="109">
        <v>0.03</v>
      </c>
      <c r="Y1554" s="174">
        <f>Table1[[#This Row],[ExpenditureDetails3]]*100000</f>
        <v>3000</v>
      </c>
      <c r="Z1554" s="174">
        <f>Table1[[#This Row],[ExpenditureDetails4]]/Table1[[#This Row],[Component detail 4]]</f>
        <v>3000</v>
      </c>
      <c r="AA1554" s="109">
        <v>1</v>
      </c>
      <c r="AB1554" s="109"/>
      <c r="AC1554" s="174">
        <f>IF(ISNUMBER([ExpenditureDetails4]),[ExpenditureDetails4]*HLOOKUP([ExpenditureDetails1],'Currency Conversion'!$A$6:$BE$45,19,FALSE),"No Data")</f>
        <v>3442.2092493132341</v>
      </c>
      <c r="AD1554" s="174">
        <f>Table1[[#This Row],[Calculations1]]/exchange_rate_2010</f>
        <v>75.279346382924075</v>
      </c>
      <c r="AE15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1554" s="174">
        <f>Table1[[#This Row],[Calculations3]]/exchange_rate_2010</f>
        <v>75.279346382924075</v>
      </c>
      <c r="AG1554" s="110"/>
      <c r="AH1554" s="53"/>
      <c r="BD1554" s="36"/>
      <c r="BE1554" s="36"/>
      <c r="BF1554" s="36"/>
      <c r="BG1554" s="36"/>
      <c r="BH1554" s="36"/>
      <c r="BI1554" s="36"/>
      <c r="BJ1554" s="36"/>
      <c r="BK1554" s="48"/>
      <c r="BL1554" s="36"/>
      <c r="BM1554" s="36"/>
      <c r="BN1554" s="36"/>
      <c r="BO1554" s="36"/>
      <c r="BP1554" s="36"/>
      <c r="BQ1554" s="36"/>
      <c r="BR1554" s="36"/>
    </row>
    <row r="1555" spans="2:70" ht="15" customHeight="1">
      <c r="B1555" s="48">
        <v>1788</v>
      </c>
      <c r="C1555" s="48" t="s">
        <v>1703</v>
      </c>
      <c r="D1555" s="108">
        <v>1016</v>
      </c>
      <c r="E1555" s="109" t="s">
        <v>2508</v>
      </c>
      <c r="F1555" s="109" t="s">
        <v>1814</v>
      </c>
      <c r="G1555" s="109" t="s">
        <v>481</v>
      </c>
      <c r="H1555" s="108" t="s">
        <v>928</v>
      </c>
      <c r="I1555" s="108" t="s">
        <v>2855</v>
      </c>
      <c r="J1555" s="108" t="s">
        <v>2852</v>
      </c>
      <c r="K1555" s="108" t="s">
        <v>2859</v>
      </c>
      <c r="L1555" s="108">
        <v>11</v>
      </c>
      <c r="M1555" s="110" t="s">
        <v>2617</v>
      </c>
      <c r="N1555" s="111" t="s">
        <v>1728</v>
      </c>
      <c r="O1555" s="111" t="s">
        <v>501</v>
      </c>
      <c r="P1555" s="111" t="s">
        <v>727</v>
      </c>
      <c r="Q1555" s="111">
        <v>1</v>
      </c>
      <c r="R1555" s="109">
        <v>40</v>
      </c>
      <c r="S1555" s="109"/>
      <c r="T1555" s="109" t="s">
        <v>7</v>
      </c>
      <c r="U1555" s="108">
        <v>1</v>
      </c>
      <c r="V1555" s="109">
        <v>2005</v>
      </c>
      <c r="W1555" s="108">
        <f>IF(Table1[[#This Row],[ExpenditureDetails1]]=2010,1,(2010-Table1[[#This Row],[ExpenditureDetails1]]))</f>
        <v>5</v>
      </c>
      <c r="X1555" s="109">
        <v>3.5</v>
      </c>
      <c r="Y1555" s="174">
        <f>Table1[[#This Row],[ExpenditureDetails3]]*100000</f>
        <v>350000</v>
      </c>
      <c r="Z1555" s="174">
        <f>Table1[[#This Row],[ExpenditureDetails4]]/Table1[[#This Row],[Component detail 4]]</f>
        <v>350000</v>
      </c>
      <c r="AA1555" s="109">
        <v>1</v>
      </c>
      <c r="AB1555" s="109">
        <v>30</v>
      </c>
      <c r="AC1555" s="174">
        <f>IF(ISNUMBER([ExpenditureDetails4]),[ExpenditureDetails4]*HLOOKUP([ExpenditureDetails1],'Currency Conversion'!$A$6:$BE$45,19,FALSE),"No Data")</f>
        <v>470824.72757472954</v>
      </c>
      <c r="AD1555" s="174">
        <f>Table1[[#This Row],[Calculations1]]/exchange_rate_2010</f>
        <v>10296.694705534055</v>
      </c>
      <c r="AE15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15694.157585824318</v>
      </c>
      <c r="AF1555" s="174">
        <f>Table1[[#This Row],[Calculations3]]/exchange_rate_2010</f>
        <v>343.22315685113517</v>
      </c>
      <c r="AG1555" s="110"/>
      <c r="AH1555" s="53"/>
      <c r="BD1555" s="36"/>
      <c r="BE1555" s="36"/>
      <c r="BF1555" s="36"/>
      <c r="BG1555" s="36"/>
      <c r="BH1555" s="36"/>
      <c r="BI1555" s="36"/>
      <c r="BJ1555" s="36"/>
      <c r="BK1555" s="48"/>
      <c r="BL1555" s="36"/>
      <c r="BM1555" s="36"/>
      <c r="BN1555" s="36"/>
      <c r="BO1555" s="36"/>
      <c r="BP1555" s="36"/>
      <c r="BQ1555" s="36"/>
      <c r="BR1555" s="36"/>
    </row>
    <row r="1556" spans="2:70" ht="15" customHeight="1">
      <c r="B1556" s="48">
        <v>1790</v>
      </c>
      <c r="C1556" s="48" t="s">
        <v>1703</v>
      </c>
      <c r="D1556" s="108">
        <v>1016</v>
      </c>
      <c r="E1556" s="109" t="s">
        <v>2508</v>
      </c>
      <c r="F1556" s="109" t="s">
        <v>1814</v>
      </c>
      <c r="G1556" s="109" t="s">
        <v>481</v>
      </c>
      <c r="H1556" s="108" t="s">
        <v>928</v>
      </c>
      <c r="I1556" s="108" t="s">
        <v>2855</v>
      </c>
      <c r="J1556" s="108" t="s">
        <v>2852</v>
      </c>
      <c r="K1556" s="108" t="s">
        <v>2859</v>
      </c>
      <c r="L1556" s="108">
        <v>11</v>
      </c>
      <c r="M1556" s="110" t="s">
        <v>2617</v>
      </c>
      <c r="N1556" s="111" t="s">
        <v>1717</v>
      </c>
      <c r="O1556" s="111"/>
      <c r="P1556" s="111" t="s">
        <v>576</v>
      </c>
      <c r="Q1556" s="111">
        <v>1</v>
      </c>
      <c r="R1556" s="109"/>
      <c r="S1556" s="109"/>
      <c r="T1556" s="109" t="s">
        <v>31</v>
      </c>
      <c r="U1556" s="108">
        <v>3</v>
      </c>
      <c r="V1556" s="109">
        <v>2008</v>
      </c>
      <c r="W1556" s="108"/>
      <c r="X1556" s="109">
        <v>0.18</v>
      </c>
      <c r="Y1556" s="174">
        <f>Table1[[#This Row],[ExpenditureDetails3]]*100000</f>
        <v>18000</v>
      </c>
      <c r="Z1556" s="174">
        <f>Table1[[#This Row],[ExpenditureDetails4]]/Table1[[#This Row],[Component detail 4]]</f>
        <v>18000</v>
      </c>
      <c r="AA1556" s="109">
        <v>1</v>
      </c>
      <c r="AB1556" s="109"/>
      <c r="AC1556" s="174">
        <f>IF(ISNUMBER([ExpenditureDetails4]),[ExpenditureDetails4]*HLOOKUP([ExpenditureDetails1],'Currency Conversion'!$A$6:$BE$45,19,FALSE),"No Data")</f>
        <v>20653.255495879403</v>
      </c>
      <c r="AD1556" s="174">
        <f>Table1[[#This Row],[Calculations1]]/exchange_rate_2010</f>
        <v>451.67607829754439</v>
      </c>
      <c r="AE15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1556" s="174">
        <f>Table1[[#This Row],[Calculations3]]/exchange_rate_2010</f>
        <v>451.67607829754439</v>
      </c>
      <c r="AG1556" s="110"/>
      <c r="AH1556" s="53"/>
      <c r="BD1556" s="36"/>
      <c r="BE1556" s="36"/>
      <c r="BF1556" s="36"/>
      <c r="BG1556" s="36"/>
      <c r="BH1556" s="36"/>
      <c r="BI1556" s="36"/>
      <c r="BJ1556" s="36"/>
      <c r="BK1556" s="48"/>
      <c r="BL1556" s="36"/>
      <c r="BM1556" s="36"/>
      <c r="BN1556" s="36"/>
      <c r="BO1556" s="36"/>
      <c r="BP1556" s="36"/>
      <c r="BQ1556" s="36"/>
      <c r="BR1556" s="36"/>
    </row>
    <row r="1557" spans="2:70" ht="15" customHeight="1">
      <c r="B1557" s="48">
        <v>1793</v>
      </c>
      <c r="C1557" s="48" t="s">
        <v>1703</v>
      </c>
      <c r="D1557" s="108">
        <v>1016</v>
      </c>
      <c r="E1557" s="109" t="s">
        <v>2508</v>
      </c>
      <c r="F1557" s="109" t="s">
        <v>1814</v>
      </c>
      <c r="G1557" s="109" t="s">
        <v>481</v>
      </c>
      <c r="H1557" s="108" t="s">
        <v>928</v>
      </c>
      <c r="I1557" s="108" t="s">
        <v>2855</v>
      </c>
      <c r="J1557" s="108" t="s">
        <v>2852</v>
      </c>
      <c r="K1557" s="108" t="s">
        <v>2859</v>
      </c>
      <c r="L1557" s="108">
        <v>11</v>
      </c>
      <c r="M1557" s="110" t="s">
        <v>2617</v>
      </c>
      <c r="N1557" s="111" t="s">
        <v>2474</v>
      </c>
      <c r="O1557" s="111"/>
      <c r="P1557" s="111" t="s">
        <v>599</v>
      </c>
      <c r="Q1557" s="111">
        <v>1</v>
      </c>
      <c r="R1557" s="109"/>
      <c r="S1557" s="109"/>
      <c r="T1557" s="109" t="s">
        <v>31</v>
      </c>
      <c r="U1557" s="108">
        <v>3</v>
      </c>
      <c r="V1557" s="109">
        <v>2008</v>
      </c>
      <c r="W1557" s="108"/>
      <c r="X1557" s="109">
        <v>0.02</v>
      </c>
      <c r="Y1557" s="174">
        <f>Table1[[#This Row],[ExpenditureDetails3]]*100000</f>
        <v>2000</v>
      </c>
      <c r="Z1557" s="174">
        <f>Table1[[#This Row],[ExpenditureDetails4]]/Table1[[#This Row],[Component detail 4]]</f>
        <v>2000</v>
      </c>
      <c r="AA1557" s="109">
        <v>1</v>
      </c>
      <c r="AB1557" s="109"/>
      <c r="AC1557" s="174">
        <f>IF(ISNUMBER([ExpenditureDetails4]),[ExpenditureDetails4]*HLOOKUP([ExpenditureDetails1],'Currency Conversion'!$A$6:$BE$45,19,FALSE),"No Data")</f>
        <v>2294.8061662088226</v>
      </c>
      <c r="AD1557" s="174">
        <f>Table1[[#This Row],[Calculations1]]/exchange_rate_2010</f>
        <v>50.186230921949381</v>
      </c>
      <c r="AE15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1557" s="174">
        <f>Table1[[#This Row],[Calculations3]]/exchange_rate_2010</f>
        <v>50.186230921949381</v>
      </c>
      <c r="AG1557" s="110"/>
      <c r="AH1557" s="53"/>
      <c r="BD1557" s="36"/>
      <c r="BE1557" s="36"/>
      <c r="BF1557" s="36"/>
      <c r="BG1557" s="36"/>
      <c r="BH1557" s="36"/>
      <c r="BI1557" s="36"/>
      <c r="BJ1557" s="36"/>
      <c r="BK1557" s="48"/>
      <c r="BL1557" s="36"/>
      <c r="BM1557" s="36"/>
      <c r="BN1557" s="36"/>
      <c r="BO1557" s="36"/>
      <c r="BP1557" s="36"/>
      <c r="BQ1557" s="36"/>
      <c r="BR1557" s="36"/>
    </row>
    <row r="1558" spans="2:70" ht="15" customHeight="1">
      <c r="B1558" s="48">
        <v>1794</v>
      </c>
      <c r="C1558" s="48" t="s">
        <v>1703</v>
      </c>
      <c r="D1558" s="108">
        <v>1016</v>
      </c>
      <c r="E1558" s="109" t="s">
        <v>2508</v>
      </c>
      <c r="F1558" s="109" t="s">
        <v>1814</v>
      </c>
      <c r="G1558" s="109" t="s">
        <v>481</v>
      </c>
      <c r="H1558" s="108" t="s">
        <v>928</v>
      </c>
      <c r="I1558" s="108" t="s">
        <v>2855</v>
      </c>
      <c r="J1558" s="108" t="s">
        <v>2852</v>
      </c>
      <c r="K1558" s="108" t="s">
        <v>2859</v>
      </c>
      <c r="L1558" s="108">
        <v>11</v>
      </c>
      <c r="M1558" s="110" t="s">
        <v>2617</v>
      </c>
      <c r="N1558" s="111" t="s">
        <v>2472</v>
      </c>
      <c r="O1558" s="111"/>
      <c r="P1558" s="111" t="s">
        <v>933</v>
      </c>
      <c r="Q1558" s="111">
        <v>1</v>
      </c>
      <c r="R1558" s="109"/>
      <c r="S1558" s="109"/>
      <c r="T1558" s="109" t="s">
        <v>24</v>
      </c>
      <c r="U1558" s="108">
        <v>4</v>
      </c>
      <c r="V1558" s="109">
        <v>2005</v>
      </c>
      <c r="W1558" s="108">
        <f>IF(Table1[[#This Row],[ExpenditureDetails1]]=2010,1,(2010-Table1[[#This Row],[ExpenditureDetails1]]))</f>
        <v>5</v>
      </c>
      <c r="X1558" s="109">
        <v>2.5000000000000001E-2</v>
      </c>
      <c r="Y1558" s="174">
        <f>Table1[[#This Row],[ExpenditureDetails3]]*100000</f>
        <v>2500</v>
      </c>
      <c r="Z1558" s="174">
        <f>Table1[[#This Row],[ExpenditureDetails4]]/Table1[[#This Row],[Component detail 4]]</f>
        <v>2500</v>
      </c>
      <c r="AA1558" s="109">
        <v>1</v>
      </c>
      <c r="AB1558" s="109"/>
      <c r="AC1558" s="174">
        <f>IF(ISNUMBER([ExpenditureDetails4]),[ExpenditureDetails4]*HLOOKUP([ExpenditureDetails1],'Currency Conversion'!$A$6:$BE$45,19,FALSE),"No Data")</f>
        <v>3363.0337683909252</v>
      </c>
      <c r="AD1558" s="174">
        <f>Table1[[#This Row],[Calculations1]]/exchange_rate_2010</f>
        <v>73.547819325243239</v>
      </c>
      <c r="AE15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3363.0337683909252</v>
      </c>
      <c r="AF1558" s="174">
        <f>Table1[[#This Row],[Calculations3]]/exchange_rate_2010</f>
        <v>73.547819325243239</v>
      </c>
      <c r="AG1558" s="110"/>
      <c r="AH1558" s="53"/>
      <c r="BD1558" s="36"/>
      <c r="BE1558" s="36"/>
      <c r="BF1558" s="36"/>
      <c r="BG1558" s="36"/>
      <c r="BH1558" s="36"/>
      <c r="BI1558" s="36"/>
      <c r="BJ1558" s="36"/>
      <c r="BK1558" s="48"/>
      <c r="BL1558" s="36"/>
      <c r="BM1558" s="36"/>
      <c r="BN1558" s="36"/>
      <c r="BO1558" s="36"/>
      <c r="BP1558" s="36"/>
      <c r="BQ1558" s="36"/>
      <c r="BR1558" s="36"/>
    </row>
    <row r="1559" spans="2:70" ht="15" customHeight="1">
      <c r="B1559" s="48">
        <v>1796</v>
      </c>
      <c r="C1559" s="48" t="s">
        <v>1703</v>
      </c>
      <c r="D1559" s="108">
        <v>1016</v>
      </c>
      <c r="E1559" s="109" t="s">
        <v>2508</v>
      </c>
      <c r="F1559" s="109" t="s">
        <v>1814</v>
      </c>
      <c r="G1559" s="109" t="s">
        <v>481</v>
      </c>
      <c r="H1559" s="108" t="s">
        <v>928</v>
      </c>
      <c r="I1559" s="108" t="s">
        <v>2855</v>
      </c>
      <c r="J1559" s="108" t="s">
        <v>2852</v>
      </c>
      <c r="K1559" s="108" t="s">
        <v>2859</v>
      </c>
      <c r="L1559" s="108">
        <v>11</v>
      </c>
      <c r="M1559" s="110" t="s">
        <v>2617</v>
      </c>
      <c r="N1559" s="111" t="s">
        <v>2474</v>
      </c>
      <c r="O1559" s="111"/>
      <c r="P1559" s="111" t="s">
        <v>935</v>
      </c>
      <c r="Q1559" s="111">
        <v>1</v>
      </c>
      <c r="R1559" s="109"/>
      <c r="S1559" s="109"/>
      <c r="T1559" s="109" t="s">
        <v>31</v>
      </c>
      <c r="U1559" s="108">
        <v>3</v>
      </c>
      <c r="V1559" s="109">
        <v>2008</v>
      </c>
      <c r="W1559" s="108"/>
      <c r="X1559" s="109">
        <v>0.01</v>
      </c>
      <c r="Y1559" s="174">
        <f>Table1[[#This Row],[ExpenditureDetails3]]*100000</f>
        <v>1000</v>
      </c>
      <c r="Z1559" s="174">
        <f>Table1[[#This Row],[ExpenditureDetails4]]/Table1[[#This Row],[Component detail 4]]</f>
        <v>1000</v>
      </c>
      <c r="AA1559" s="109">
        <v>1</v>
      </c>
      <c r="AB1559" s="109"/>
      <c r="AC1559" s="174">
        <f>IF(ISNUMBER([ExpenditureDetails4]),[ExpenditureDetails4]*HLOOKUP([ExpenditureDetails1],'Currency Conversion'!$A$6:$BE$45,19,FALSE),"No Data")</f>
        <v>1147.4030831044113</v>
      </c>
      <c r="AD1559" s="174">
        <f>Table1[[#This Row],[Calculations1]]/exchange_rate_2010</f>
        <v>25.09311546097469</v>
      </c>
      <c r="AE15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1559" s="174">
        <f>Table1[[#This Row],[Calculations3]]/exchange_rate_2010</f>
        <v>25.09311546097469</v>
      </c>
      <c r="AG1559" s="110"/>
      <c r="AH1559" s="53"/>
      <c r="BD1559" s="36"/>
      <c r="BE1559" s="36"/>
      <c r="BF1559" s="36"/>
      <c r="BG1559" s="36"/>
      <c r="BH1559" s="36"/>
      <c r="BI1559" s="36"/>
      <c r="BJ1559" s="36"/>
      <c r="BK1559" s="48"/>
      <c r="BL1559" s="36"/>
      <c r="BM1559" s="36"/>
      <c r="BN1559" s="36"/>
      <c r="BO1559" s="36"/>
      <c r="BP1559" s="36"/>
      <c r="BQ1559" s="36"/>
      <c r="BR1559" s="36"/>
    </row>
    <row r="1560" spans="2:70" ht="15" customHeight="1">
      <c r="B1560" s="48">
        <v>1797</v>
      </c>
      <c r="C1560" s="48" t="s">
        <v>1703</v>
      </c>
      <c r="D1560" s="108">
        <v>1016</v>
      </c>
      <c r="E1560" s="109" t="s">
        <v>2508</v>
      </c>
      <c r="F1560" s="109" t="s">
        <v>1814</v>
      </c>
      <c r="G1560" s="109" t="s">
        <v>481</v>
      </c>
      <c r="H1560" s="108" t="s">
        <v>928</v>
      </c>
      <c r="I1560" s="108" t="s">
        <v>2855</v>
      </c>
      <c r="J1560" s="108" t="s">
        <v>2852</v>
      </c>
      <c r="K1560" s="108" t="s">
        <v>2859</v>
      </c>
      <c r="L1560" s="108">
        <v>11</v>
      </c>
      <c r="M1560" s="110" t="s">
        <v>2617</v>
      </c>
      <c r="N1560" s="111" t="s">
        <v>1721</v>
      </c>
      <c r="O1560" s="111"/>
      <c r="P1560" s="111" t="s">
        <v>574</v>
      </c>
      <c r="Q1560" s="111">
        <v>1</v>
      </c>
      <c r="R1560" s="109"/>
      <c r="S1560" s="109"/>
      <c r="T1560" s="109" t="s">
        <v>24</v>
      </c>
      <c r="U1560" s="108">
        <v>4</v>
      </c>
      <c r="V1560" s="109">
        <v>2009</v>
      </c>
      <c r="W1560" s="108">
        <f>IF(Table1[[#This Row],[ExpenditureDetails1]]=2010,1,(2010-Table1[[#This Row],[ExpenditureDetails1]]))</f>
        <v>1</v>
      </c>
      <c r="X1560" s="109">
        <v>0.01</v>
      </c>
      <c r="Y1560" s="174">
        <f>Table1[[#This Row],[ExpenditureDetails3]]*100000</f>
        <v>1000</v>
      </c>
      <c r="Z1560" s="174">
        <f>Table1[[#This Row],[ExpenditureDetails4]]/Table1[[#This Row],[Component detail 4]]</f>
        <v>1000</v>
      </c>
      <c r="AA1560" s="109">
        <v>1</v>
      </c>
      <c r="AB1560" s="109"/>
      <c r="AC1560" s="174">
        <f>IF(ISNUMBER([ExpenditureDetails4]),[ExpenditureDetails4]*HLOOKUP([ExpenditureDetails1],'Currency Conversion'!$A$6:$BE$45,19,FALSE),"No Data")</f>
        <v>1075.4162499036274</v>
      </c>
      <c r="AD1560" s="174">
        <f>Table1[[#This Row],[Calculations1]]/exchange_rate_2010</f>
        <v>23.518800432737294</v>
      </c>
      <c r="AE15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1560" s="174">
        <f>Table1[[#This Row],[Calculations3]]/exchange_rate_2010</f>
        <v>23.518800432737294</v>
      </c>
      <c r="AG1560" s="110"/>
      <c r="AH1560" s="53"/>
      <c r="BD1560" s="36"/>
      <c r="BE1560" s="36"/>
      <c r="BF1560" s="36"/>
      <c r="BG1560" s="36"/>
      <c r="BH1560" s="36"/>
      <c r="BI1560" s="36"/>
      <c r="BJ1560" s="36"/>
      <c r="BK1560" s="48"/>
      <c r="BL1560" s="36"/>
      <c r="BM1560" s="36"/>
      <c r="BN1560" s="36"/>
      <c r="BO1560" s="36"/>
      <c r="BP1560" s="36"/>
      <c r="BQ1560" s="36"/>
      <c r="BR1560" s="36"/>
    </row>
    <row r="1561" spans="2:70" ht="15" customHeight="1">
      <c r="B1561" s="48">
        <v>1798</v>
      </c>
      <c r="C1561" s="48" t="s">
        <v>1703</v>
      </c>
      <c r="D1561" s="108">
        <v>1666</v>
      </c>
      <c r="E1561" s="109" t="s">
        <v>2508</v>
      </c>
      <c r="F1561" s="109" t="s">
        <v>1816</v>
      </c>
      <c r="G1561" s="109" t="s">
        <v>2515</v>
      </c>
      <c r="H1561" s="108" t="s">
        <v>1335</v>
      </c>
      <c r="I1561" s="108" t="s">
        <v>2616</v>
      </c>
      <c r="J1561" s="108" t="s">
        <v>2619</v>
      </c>
      <c r="K1561" s="108" t="s">
        <v>2859</v>
      </c>
      <c r="L1561" s="108">
        <v>3</v>
      </c>
      <c r="M1561" s="110" t="s">
        <v>2617</v>
      </c>
      <c r="N1561" s="111" t="s">
        <v>20</v>
      </c>
      <c r="O1561" s="111" t="s">
        <v>2486</v>
      </c>
      <c r="P1561" s="111" t="s">
        <v>1343</v>
      </c>
      <c r="Q1561" s="111">
        <v>1</v>
      </c>
      <c r="R1561" s="109">
        <v>800</v>
      </c>
      <c r="S1561" s="109"/>
      <c r="T1561" s="109" t="s">
        <v>7</v>
      </c>
      <c r="U1561" s="108">
        <v>1</v>
      </c>
      <c r="V1561" s="109">
        <v>2008</v>
      </c>
      <c r="W1561" s="108">
        <f>IF(Table1[[#This Row],[ExpenditureDetails1]]=2010,1,(2010-Table1[[#This Row],[ExpenditureDetails1]]))</f>
        <v>2</v>
      </c>
      <c r="X1561" s="109">
        <v>1.07</v>
      </c>
      <c r="Y1561" s="174">
        <f>Table1[[#This Row],[ExpenditureDetails3]]*100000</f>
        <v>107000</v>
      </c>
      <c r="Z1561" s="174">
        <f>Table1[[#This Row],[ExpenditureDetails4]]/Table1[[#This Row],[Component detail 4]]</f>
        <v>107000</v>
      </c>
      <c r="AA1561" s="109">
        <v>1</v>
      </c>
      <c r="AB1561" s="109">
        <v>10</v>
      </c>
      <c r="AC1561" s="174">
        <f>IF(ISNUMBER([ExpenditureDetails4]),[ExpenditureDetails4]*HLOOKUP([ExpenditureDetails1],'Currency Conversion'!$A$6:$BE$45,19,FALSE),"No Data")</f>
        <v>122772.12989217202</v>
      </c>
      <c r="AD1561" s="174">
        <f>Table1[[#This Row],[Calculations1]]/exchange_rate_2010</f>
        <v>2684.9633543242921</v>
      </c>
      <c r="AE15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12277.212989217202</v>
      </c>
      <c r="AF1561" s="174">
        <f>Table1[[#This Row],[Calculations3]]/exchange_rate_2010</f>
        <v>268.49633543242919</v>
      </c>
      <c r="AG1561" s="110"/>
      <c r="AH1561" s="53"/>
      <c r="BD1561" s="36"/>
      <c r="BE1561" s="36"/>
      <c r="BF1561" s="36"/>
      <c r="BG1561" s="36"/>
      <c r="BH1561" s="36"/>
      <c r="BI1561" s="36"/>
      <c r="BJ1561" s="36"/>
      <c r="BK1561" s="48"/>
      <c r="BL1561" s="36"/>
      <c r="BM1561" s="36"/>
      <c r="BN1561" s="36"/>
      <c r="BO1561" s="36"/>
      <c r="BP1561" s="36"/>
      <c r="BQ1561" s="36"/>
      <c r="BR1561" s="36"/>
    </row>
    <row r="1562" spans="2:70" ht="15" customHeight="1">
      <c r="B1562" s="48">
        <v>1799</v>
      </c>
      <c r="C1562" s="48" t="s">
        <v>1703</v>
      </c>
      <c r="D1562" s="108">
        <v>1666</v>
      </c>
      <c r="E1562" s="109" t="s">
        <v>2508</v>
      </c>
      <c r="F1562" s="109" t="s">
        <v>1816</v>
      </c>
      <c r="G1562" s="109" t="s">
        <v>2515</v>
      </c>
      <c r="H1562" s="108" t="s">
        <v>1335</v>
      </c>
      <c r="I1562" s="108" t="s">
        <v>2616</v>
      </c>
      <c r="J1562" s="108" t="s">
        <v>2619</v>
      </c>
      <c r="K1562" s="108" t="s">
        <v>2859</v>
      </c>
      <c r="L1562" s="108">
        <v>3</v>
      </c>
      <c r="M1562" s="110" t="s">
        <v>2617</v>
      </c>
      <c r="N1562" s="111" t="s">
        <v>20</v>
      </c>
      <c r="O1562" s="111" t="s">
        <v>2466</v>
      </c>
      <c r="P1562" s="111" t="s">
        <v>156</v>
      </c>
      <c r="Q1562" s="111">
        <v>1</v>
      </c>
      <c r="R1562" s="109"/>
      <c r="S1562" s="109"/>
      <c r="T1562" s="109" t="s">
        <v>7</v>
      </c>
      <c r="U1562" s="108">
        <v>1</v>
      </c>
      <c r="V1562" s="109">
        <v>2008</v>
      </c>
      <c r="W1562" s="108">
        <f>IF(Table1[[#This Row],[ExpenditureDetails1]]=2010,1,(2010-Table1[[#This Row],[ExpenditureDetails1]]))</f>
        <v>2</v>
      </c>
      <c r="X1562" s="109">
        <v>0.05</v>
      </c>
      <c r="Y1562" s="174">
        <f>Table1[[#This Row],[ExpenditureDetails3]]*100000</f>
        <v>5000</v>
      </c>
      <c r="Z1562" s="174">
        <f>Table1[[#This Row],[ExpenditureDetails4]]/Table1[[#This Row],[Component detail 4]]</f>
        <v>5000</v>
      </c>
      <c r="AA1562" s="109">
        <v>1</v>
      </c>
      <c r="AB1562" s="109">
        <v>10</v>
      </c>
      <c r="AC1562" s="174">
        <f>IF(ISNUMBER([ExpenditureDetails4]),[ExpenditureDetails4]*HLOOKUP([ExpenditureDetails1],'Currency Conversion'!$A$6:$BE$45,19,FALSE),"No Data")</f>
        <v>5737.0154155220562</v>
      </c>
      <c r="AD1562" s="174">
        <f>Table1[[#This Row],[Calculations1]]/exchange_rate_2010</f>
        <v>125.46557730487345</v>
      </c>
      <c r="AE15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573.70154155220564</v>
      </c>
      <c r="AF1562" s="174">
        <f>Table1[[#This Row],[Calculations3]]/exchange_rate_2010</f>
        <v>12.546557730487345</v>
      </c>
      <c r="AG1562" s="110"/>
      <c r="AH1562" s="53"/>
      <c r="BD1562" s="36"/>
      <c r="BE1562" s="36"/>
      <c r="BF1562" s="36"/>
      <c r="BG1562" s="36"/>
      <c r="BH1562" s="36"/>
      <c r="BI1562" s="36"/>
      <c r="BJ1562" s="36"/>
      <c r="BK1562" s="48"/>
      <c r="BL1562" s="36"/>
      <c r="BM1562" s="36"/>
      <c r="BN1562" s="36"/>
      <c r="BO1562" s="36"/>
      <c r="BP1562" s="36"/>
      <c r="BQ1562" s="36"/>
      <c r="BR1562" s="36"/>
    </row>
    <row r="1563" spans="2:70" ht="15" customHeight="1">
      <c r="B1563" s="48">
        <v>1800</v>
      </c>
      <c r="C1563" s="48" t="s">
        <v>1703</v>
      </c>
      <c r="D1563" s="108">
        <v>1666</v>
      </c>
      <c r="E1563" s="109" t="s">
        <v>2508</v>
      </c>
      <c r="F1563" s="109" t="s">
        <v>1816</v>
      </c>
      <c r="G1563" s="109" t="s">
        <v>2515</v>
      </c>
      <c r="H1563" s="108" t="s">
        <v>1335</v>
      </c>
      <c r="I1563" s="108" t="s">
        <v>2616</v>
      </c>
      <c r="J1563" s="108" t="s">
        <v>2619</v>
      </c>
      <c r="K1563" s="108" t="s">
        <v>2859</v>
      </c>
      <c r="L1563" s="108">
        <v>3</v>
      </c>
      <c r="M1563" s="110" t="s">
        <v>2617</v>
      </c>
      <c r="N1563" s="109" t="s">
        <v>1720</v>
      </c>
      <c r="O1563" s="111"/>
      <c r="P1563" s="111" t="s">
        <v>533</v>
      </c>
      <c r="Q1563" s="111">
        <v>1</v>
      </c>
      <c r="R1563" s="109"/>
      <c r="S1563" s="109"/>
      <c r="T1563" s="109" t="s">
        <v>31</v>
      </c>
      <c r="U1563" s="108">
        <v>3</v>
      </c>
      <c r="V1563" s="109">
        <v>2008</v>
      </c>
      <c r="W1563" s="108"/>
      <c r="X1563" s="109">
        <v>9.5299999999999996E-2</v>
      </c>
      <c r="Y1563" s="174">
        <f>Table1[[#This Row],[ExpenditureDetails3]]*100000</f>
        <v>9530</v>
      </c>
      <c r="Z1563" s="174">
        <f>Table1[[#This Row],[ExpenditureDetails4]]/Table1[[#This Row],[Component detail 4]]</f>
        <v>9530</v>
      </c>
      <c r="AA1563" s="109">
        <v>1</v>
      </c>
      <c r="AB1563" s="109"/>
      <c r="AC1563" s="174">
        <f>IF(ISNUMBER([ExpenditureDetails4]),[ExpenditureDetails4]*HLOOKUP([ExpenditureDetails1],'Currency Conversion'!$A$6:$BE$45,19,FALSE),"No Data")</f>
        <v>10934.751381985039</v>
      </c>
      <c r="AD1563" s="174">
        <f>Table1[[#This Row],[Calculations1]]/exchange_rate_2010</f>
        <v>239.13739034308878</v>
      </c>
      <c r="AE15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1563" s="174">
        <f>Table1[[#This Row],[Calculations3]]/exchange_rate_2010</f>
        <v>239.13739034308878</v>
      </c>
      <c r="AG1563" s="110"/>
      <c r="AH1563" s="53"/>
      <c r="BD1563" s="36"/>
      <c r="BE1563" s="36"/>
      <c r="BF1563" s="36"/>
      <c r="BG1563" s="36"/>
      <c r="BH1563" s="36"/>
      <c r="BI1563" s="36"/>
      <c r="BJ1563" s="36"/>
      <c r="BK1563" s="48"/>
      <c r="BL1563" s="36"/>
      <c r="BM1563" s="36"/>
      <c r="BN1563" s="36"/>
      <c r="BO1563" s="36"/>
      <c r="BP1563" s="36"/>
      <c r="BQ1563" s="36"/>
      <c r="BR1563" s="36"/>
    </row>
    <row r="1564" spans="2:70" ht="15" customHeight="1">
      <c r="B1564" s="48">
        <v>1801</v>
      </c>
      <c r="C1564" s="48" t="s">
        <v>1703</v>
      </c>
      <c r="D1564" s="108">
        <v>1666</v>
      </c>
      <c r="E1564" s="109" t="s">
        <v>2508</v>
      </c>
      <c r="F1564" s="109" t="s">
        <v>1816</v>
      </c>
      <c r="G1564" s="109" t="s">
        <v>2515</v>
      </c>
      <c r="H1564" s="108" t="s">
        <v>1335</v>
      </c>
      <c r="I1564" s="108" t="s">
        <v>2616</v>
      </c>
      <c r="J1564" s="108" t="s">
        <v>2619</v>
      </c>
      <c r="K1564" s="108" t="s">
        <v>2859</v>
      </c>
      <c r="L1564" s="108">
        <v>3</v>
      </c>
      <c r="M1564" s="110" t="s">
        <v>2617</v>
      </c>
      <c r="N1564" s="111" t="s">
        <v>1729</v>
      </c>
      <c r="O1564" s="111" t="s">
        <v>519</v>
      </c>
      <c r="P1564" s="111" t="s">
        <v>1336</v>
      </c>
      <c r="Q1564" s="111">
        <v>1</v>
      </c>
      <c r="R1564" s="109"/>
      <c r="S1564" s="109"/>
      <c r="T1564" s="109" t="s">
        <v>7</v>
      </c>
      <c r="U1564" s="108">
        <v>1</v>
      </c>
      <c r="V1564" s="109">
        <v>1989</v>
      </c>
      <c r="W1564" s="108">
        <f>IF(Table1[[#This Row],[ExpenditureDetails1]]=2010,1,(2010-Table1[[#This Row],[ExpenditureDetails1]]))</f>
        <v>21</v>
      </c>
      <c r="X1564" s="109">
        <v>0.3</v>
      </c>
      <c r="Y1564" s="174">
        <f>Table1[[#This Row],[ExpenditureDetails3]]*100000</f>
        <v>30000</v>
      </c>
      <c r="Z1564" s="174">
        <f>Table1[[#This Row],[ExpenditureDetails4]]/Table1[[#This Row],[Component detail 4]]</f>
        <v>30000</v>
      </c>
      <c r="AA1564" s="109">
        <v>1</v>
      </c>
      <c r="AB1564" s="109">
        <v>10</v>
      </c>
      <c r="AC1564" s="174">
        <f>IF(ISNUMBER([ExpenditureDetails4]),[ExpenditureDetails4]*HLOOKUP([ExpenditureDetails1],'Currency Conversion'!$A$6:$BE$45,19,FALSE),"No Data")</f>
        <v>126473.5716472444</v>
      </c>
      <c r="AD1564" s="174">
        <f>Table1[[#This Row],[Calculations1]]/exchange_rate_2010</f>
        <v>2765.9119823171736</v>
      </c>
      <c r="AE15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12647.357164724441</v>
      </c>
      <c r="AF1564" s="174">
        <f>Table1[[#This Row],[Calculations3]]/exchange_rate_2010</f>
        <v>276.59119823171739</v>
      </c>
      <c r="AG1564" s="110"/>
      <c r="AH1564" s="53"/>
      <c r="BD1564" s="36"/>
      <c r="BE1564" s="36"/>
      <c r="BF1564" s="36"/>
      <c r="BG1564" s="36"/>
      <c r="BH1564" s="36"/>
      <c r="BI1564" s="36"/>
      <c r="BJ1564" s="36"/>
      <c r="BK1564" s="48"/>
      <c r="BL1564" s="36"/>
      <c r="BM1564" s="36"/>
      <c r="BN1564" s="36"/>
      <c r="BO1564" s="36"/>
      <c r="BP1564" s="36"/>
      <c r="BQ1564" s="36"/>
      <c r="BR1564" s="36"/>
    </row>
    <row r="1565" spans="2:70" ht="15" customHeight="1">
      <c r="B1565" s="48">
        <v>1802</v>
      </c>
      <c r="C1565" s="48" t="s">
        <v>1703</v>
      </c>
      <c r="D1565" s="108">
        <v>1666</v>
      </c>
      <c r="E1565" s="109" t="s">
        <v>2508</v>
      </c>
      <c r="F1565" s="109" t="s">
        <v>1816</v>
      </c>
      <c r="G1565" s="109" t="s">
        <v>2515</v>
      </c>
      <c r="H1565" s="108" t="s">
        <v>1335</v>
      </c>
      <c r="I1565" s="108" t="s">
        <v>2616</v>
      </c>
      <c r="J1565" s="108" t="s">
        <v>2619</v>
      </c>
      <c r="K1565" s="108" t="s">
        <v>2859</v>
      </c>
      <c r="L1565" s="108">
        <v>3</v>
      </c>
      <c r="M1565" s="110" t="s">
        <v>2617</v>
      </c>
      <c r="N1565" s="111" t="s">
        <v>1729</v>
      </c>
      <c r="O1565" s="111" t="s">
        <v>519</v>
      </c>
      <c r="P1565" s="111" t="s">
        <v>1337</v>
      </c>
      <c r="Q1565" s="111">
        <v>1</v>
      </c>
      <c r="R1565" s="109"/>
      <c r="S1565" s="109"/>
      <c r="T1565" s="109" t="s">
        <v>7</v>
      </c>
      <c r="U1565" s="108">
        <v>1</v>
      </c>
      <c r="V1565" s="109">
        <v>1999</v>
      </c>
      <c r="W1565" s="108">
        <f>IF(Table1[[#This Row],[ExpenditureDetails1]]=2010,1,(2010-Table1[[#This Row],[ExpenditureDetails1]]))</f>
        <v>11</v>
      </c>
      <c r="X1565" s="109">
        <v>0.3</v>
      </c>
      <c r="Y1565" s="174">
        <f>Table1[[#This Row],[ExpenditureDetails3]]*100000</f>
        <v>30000</v>
      </c>
      <c r="Z1565" s="174">
        <f>Table1[[#This Row],[ExpenditureDetails4]]/Table1[[#This Row],[Component detail 4]]</f>
        <v>30000</v>
      </c>
      <c r="AA1565" s="109">
        <v>1</v>
      </c>
      <c r="AB1565" s="109">
        <v>10</v>
      </c>
      <c r="AC1565" s="174">
        <f>IF(ISNUMBER([ExpenditureDetails4]),[ExpenditureDetails4]*HLOOKUP([ExpenditureDetails1],'Currency Conversion'!$A$6:$BE$45,19,FALSE),"No Data")</f>
        <v>52204.396538134381</v>
      </c>
      <c r="AD1565" s="174">
        <f>Table1[[#This Row],[Calculations1]]/exchange_rate_2010</f>
        <v>1141.6833100689071</v>
      </c>
      <c r="AE15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1565" s="174">
        <f>Table1[[#This Row],[Calculations3]]/exchange_rate_2010</f>
        <v>114.1683310068907</v>
      </c>
      <c r="AG1565" s="110"/>
      <c r="AH1565" s="53"/>
      <c r="BD1565" s="36"/>
      <c r="BE1565" s="36"/>
      <c r="BF1565" s="36"/>
      <c r="BG1565" s="36"/>
      <c r="BH1565" s="36"/>
      <c r="BI1565" s="36"/>
      <c r="BJ1565" s="36"/>
      <c r="BK1565" s="48"/>
      <c r="BL1565" s="36"/>
      <c r="BM1565" s="36"/>
      <c r="BN1565" s="36"/>
      <c r="BO1565" s="36"/>
      <c r="BP1565" s="36"/>
      <c r="BQ1565" s="36"/>
      <c r="BR1565" s="36"/>
    </row>
    <row r="1566" spans="2:70" ht="15" customHeight="1">
      <c r="B1566" s="48">
        <v>1803</v>
      </c>
      <c r="C1566" s="48" t="s">
        <v>1703</v>
      </c>
      <c r="D1566" s="108">
        <v>1666</v>
      </c>
      <c r="E1566" s="109" t="s">
        <v>2508</v>
      </c>
      <c r="F1566" s="109" t="s">
        <v>1816</v>
      </c>
      <c r="G1566" s="109" t="s">
        <v>2515</v>
      </c>
      <c r="H1566" s="108" t="s">
        <v>1335</v>
      </c>
      <c r="I1566" s="108" t="s">
        <v>2616</v>
      </c>
      <c r="J1566" s="108" t="s">
        <v>2619</v>
      </c>
      <c r="K1566" s="108" t="s">
        <v>2859</v>
      </c>
      <c r="L1566" s="108">
        <v>3</v>
      </c>
      <c r="M1566" s="110" t="s">
        <v>2617</v>
      </c>
      <c r="N1566" s="111" t="s">
        <v>1729</v>
      </c>
      <c r="O1566" s="111" t="s">
        <v>519</v>
      </c>
      <c r="P1566" s="111" t="s">
        <v>1338</v>
      </c>
      <c r="Q1566" s="111">
        <v>1</v>
      </c>
      <c r="R1566" s="109"/>
      <c r="S1566" s="109"/>
      <c r="T1566" s="109" t="s">
        <v>7</v>
      </c>
      <c r="U1566" s="108">
        <v>1</v>
      </c>
      <c r="V1566" s="109">
        <v>1983</v>
      </c>
      <c r="W1566" s="108">
        <f>IF(Table1[[#This Row],[ExpenditureDetails1]]=2010,1,(2010-Table1[[#This Row],[ExpenditureDetails1]]))</f>
        <v>27</v>
      </c>
      <c r="X1566" s="109">
        <v>0.3</v>
      </c>
      <c r="Y1566" s="174">
        <f>Table1[[#This Row],[ExpenditureDetails3]]*100000</f>
        <v>30000</v>
      </c>
      <c r="Z1566" s="174">
        <f>Table1[[#This Row],[ExpenditureDetails4]]/Table1[[#This Row],[Component detail 4]]</f>
        <v>30000</v>
      </c>
      <c r="AA1566" s="109">
        <v>1</v>
      </c>
      <c r="AB1566" s="109">
        <v>10</v>
      </c>
      <c r="AC1566" s="174">
        <f>IF(ISNUMBER([ExpenditureDetails4]),[ExpenditureDetails4]*HLOOKUP([ExpenditureDetails1],'Currency Conversion'!$A$6:$BE$45,19,FALSE),"No Data")</f>
        <v>200747.33035928992</v>
      </c>
      <c r="AD1566" s="174">
        <f>Table1[[#This Row],[Calculations1]]/exchange_rate_2010</f>
        <v>4390.240895604863</v>
      </c>
      <c r="AE15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20074.733035928992</v>
      </c>
      <c r="AF1566" s="174">
        <f>Table1[[#This Row],[Calculations3]]/exchange_rate_2010</f>
        <v>439.02408956048629</v>
      </c>
      <c r="AG1566" s="110"/>
      <c r="AH1566" s="53"/>
      <c r="BD1566" s="36"/>
      <c r="BE1566" s="36"/>
      <c r="BF1566" s="36"/>
      <c r="BG1566" s="36"/>
      <c r="BH1566" s="36"/>
      <c r="BI1566" s="36"/>
      <c r="BJ1566" s="36"/>
      <c r="BK1566" s="48"/>
      <c r="BL1566" s="36"/>
      <c r="BM1566" s="36"/>
      <c r="BN1566" s="36"/>
      <c r="BO1566" s="36"/>
      <c r="BP1566" s="36"/>
      <c r="BQ1566" s="36"/>
      <c r="BR1566" s="36"/>
    </row>
    <row r="1567" spans="2:70" ht="15" customHeight="1">
      <c r="B1567" s="48">
        <v>1804</v>
      </c>
      <c r="C1567" s="48" t="s">
        <v>1703</v>
      </c>
      <c r="D1567" s="108">
        <v>1666</v>
      </c>
      <c r="E1567" s="109" t="s">
        <v>2508</v>
      </c>
      <c r="F1567" s="109" t="s">
        <v>1816</v>
      </c>
      <c r="G1567" s="109" t="s">
        <v>2515</v>
      </c>
      <c r="H1567" s="108" t="s">
        <v>1335</v>
      </c>
      <c r="I1567" s="108" t="s">
        <v>2616</v>
      </c>
      <c r="J1567" s="108" t="s">
        <v>2619</v>
      </c>
      <c r="K1567" s="108" t="s">
        <v>2859</v>
      </c>
      <c r="L1567" s="108">
        <v>3</v>
      </c>
      <c r="M1567" s="110" t="s">
        <v>2617</v>
      </c>
      <c r="N1567" s="111" t="s">
        <v>1729</v>
      </c>
      <c r="O1567" s="111" t="s">
        <v>1718</v>
      </c>
      <c r="P1567" s="111" t="s">
        <v>1339</v>
      </c>
      <c r="Q1567" s="109">
        <v>13</v>
      </c>
      <c r="R1567" s="109"/>
      <c r="S1567" s="109"/>
      <c r="T1567" s="109" t="s">
        <v>7</v>
      </c>
      <c r="U1567" s="108">
        <v>1</v>
      </c>
      <c r="V1567" s="109">
        <v>2008</v>
      </c>
      <c r="W1567" s="108">
        <f>IF(Table1[[#This Row],[ExpenditureDetails1]]=2010,1,(2010-Table1[[#This Row],[ExpenditureDetails1]]))</f>
        <v>2</v>
      </c>
      <c r="X1567" s="109">
        <v>0.52</v>
      </c>
      <c r="Y1567" s="174">
        <f>Table1[[#This Row],[ExpenditureDetails3]]*100000</f>
        <v>52000</v>
      </c>
      <c r="Z1567" s="174">
        <f>Table1[[#This Row],[ExpenditureDetails4]]/Table1[[#This Row],[Component detail 4]]</f>
        <v>4000</v>
      </c>
      <c r="AA1567" s="109">
        <v>1</v>
      </c>
      <c r="AB1567" s="109">
        <v>10</v>
      </c>
      <c r="AC1567" s="174">
        <f>IF(ISNUMBER([ExpenditureDetails4]),[ExpenditureDetails4]*HLOOKUP([ExpenditureDetails1],'Currency Conversion'!$A$6:$BE$45,19,FALSE),"No Data")</f>
        <v>59664.960321429389</v>
      </c>
      <c r="AD1567" s="174">
        <f>Table1[[#This Row],[Calculations1]]/exchange_rate_2010</f>
        <v>1304.8420039706839</v>
      </c>
      <c r="AE15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5966.4960321429389</v>
      </c>
      <c r="AF1567" s="174">
        <f>Table1[[#This Row],[Calculations3]]/exchange_rate_2010</f>
        <v>130.48420039706841</v>
      </c>
      <c r="AG1567" s="110"/>
      <c r="AH1567" s="53"/>
      <c r="BD1567" s="36"/>
      <c r="BE1567" s="36"/>
      <c r="BF1567" s="36"/>
      <c r="BG1567" s="36"/>
      <c r="BH1567" s="36"/>
      <c r="BI1567" s="36"/>
      <c r="BJ1567" s="36"/>
      <c r="BK1567" s="48"/>
      <c r="BL1567" s="36"/>
      <c r="BM1567" s="36"/>
      <c r="BN1567" s="36"/>
      <c r="BO1567" s="36"/>
      <c r="BP1567" s="36"/>
      <c r="BQ1567" s="36"/>
      <c r="BR1567" s="36"/>
    </row>
    <row r="1568" spans="2:70" ht="15" customHeight="1">
      <c r="B1568" s="48">
        <v>1805</v>
      </c>
      <c r="C1568" s="48" t="s">
        <v>1703</v>
      </c>
      <c r="D1568" s="108">
        <v>1666</v>
      </c>
      <c r="E1568" s="109" t="s">
        <v>2508</v>
      </c>
      <c r="F1568" s="109" t="s">
        <v>1816</v>
      </c>
      <c r="G1568" s="109" t="s">
        <v>2515</v>
      </c>
      <c r="H1568" s="108" t="s">
        <v>1335</v>
      </c>
      <c r="I1568" s="108" t="s">
        <v>2616</v>
      </c>
      <c r="J1568" s="108" t="s">
        <v>2619</v>
      </c>
      <c r="K1568" s="108" t="s">
        <v>2859</v>
      </c>
      <c r="L1568" s="108">
        <v>3</v>
      </c>
      <c r="M1568" s="110" t="s">
        <v>2617</v>
      </c>
      <c r="N1568" s="111" t="s">
        <v>1729</v>
      </c>
      <c r="O1568" s="111" t="s">
        <v>210</v>
      </c>
      <c r="P1568" s="111" t="s">
        <v>57</v>
      </c>
      <c r="Q1568" s="111">
        <v>1</v>
      </c>
      <c r="R1568" s="109"/>
      <c r="S1568" s="109"/>
      <c r="T1568" s="109" t="s">
        <v>7</v>
      </c>
      <c r="U1568" s="108">
        <v>1</v>
      </c>
      <c r="V1568" s="109">
        <v>2000</v>
      </c>
      <c r="W1568" s="108">
        <f>IF(Table1[[#This Row],[ExpenditureDetails1]]=2010,1,(2010-Table1[[#This Row],[ExpenditureDetails1]]))</f>
        <v>10</v>
      </c>
      <c r="X1568" s="109">
        <v>0.35</v>
      </c>
      <c r="Y1568" s="174">
        <f>Table1[[#This Row],[ExpenditureDetails3]]*100000</f>
        <v>35000</v>
      </c>
      <c r="Z1568" s="174">
        <f>Table1[[#This Row],[ExpenditureDetails4]]/Table1[[#This Row],[Component detail 4]]</f>
        <v>35000</v>
      </c>
      <c r="AA1568" s="109">
        <v>1</v>
      </c>
      <c r="AB1568" s="109">
        <v>10</v>
      </c>
      <c r="AC1568" s="174">
        <f>IF(ISNUMBER([ExpenditureDetails4]),[ExpenditureDetails4]*HLOOKUP([ExpenditureDetails1],'Currency Conversion'!$A$6:$BE$45,19,FALSE),"No Data")</f>
        <v>58675.221655859423</v>
      </c>
      <c r="AD1568" s="174">
        <f>Table1[[#This Row],[Calculations1]]/exchange_rate_2010</f>
        <v>1283.1969282540117</v>
      </c>
      <c r="AE15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5867.5221655859423</v>
      </c>
      <c r="AF1568" s="174">
        <f>Table1[[#This Row],[Calculations3]]/exchange_rate_2010</f>
        <v>128.31969282540118</v>
      </c>
      <c r="AG1568" s="110"/>
      <c r="AH1568" s="53"/>
      <c r="BD1568" s="36"/>
      <c r="BE1568" s="36"/>
      <c r="BF1568" s="36"/>
      <c r="BG1568" s="36"/>
      <c r="BH1568" s="36"/>
      <c r="BI1568" s="36"/>
      <c r="BJ1568" s="36"/>
      <c r="BK1568" s="48"/>
      <c r="BL1568" s="36"/>
      <c r="BM1568" s="36"/>
      <c r="BN1568" s="36"/>
      <c r="BO1568" s="36"/>
      <c r="BP1568" s="36"/>
      <c r="BQ1568" s="36"/>
      <c r="BR1568" s="36"/>
    </row>
    <row r="1569" spans="2:70" ht="15" customHeight="1">
      <c r="B1569" s="48">
        <v>1806</v>
      </c>
      <c r="C1569" s="48" t="s">
        <v>1703</v>
      </c>
      <c r="D1569" s="108">
        <v>1666</v>
      </c>
      <c r="E1569" s="109" t="s">
        <v>2508</v>
      </c>
      <c r="F1569" s="109" t="s">
        <v>1816</v>
      </c>
      <c r="G1569" s="109" t="s">
        <v>2515</v>
      </c>
      <c r="H1569" s="108" t="s">
        <v>1335</v>
      </c>
      <c r="I1569" s="108" t="s">
        <v>2616</v>
      </c>
      <c r="J1569" s="108" t="s">
        <v>2619</v>
      </c>
      <c r="K1569" s="108" t="s">
        <v>2859</v>
      </c>
      <c r="L1569" s="108">
        <v>3</v>
      </c>
      <c r="M1569" s="110" t="s">
        <v>2617</v>
      </c>
      <c r="N1569" s="109" t="s">
        <v>1712</v>
      </c>
      <c r="O1569" s="111"/>
      <c r="P1569" s="111" t="s">
        <v>1340</v>
      </c>
      <c r="Q1569" s="111">
        <v>1</v>
      </c>
      <c r="R1569" s="109">
        <v>7.5</v>
      </c>
      <c r="S1569" s="109"/>
      <c r="T1569" s="109" t="s">
        <v>7</v>
      </c>
      <c r="U1569" s="108">
        <v>1</v>
      </c>
      <c r="V1569" s="109">
        <v>2008</v>
      </c>
      <c r="W1569" s="108">
        <f>IF(Table1[[#This Row],[ExpenditureDetails1]]=2010,1,(2010-Table1[[#This Row],[ExpenditureDetails1]]))</f>
        <v>2</v>
      </c>
      <c r="X1569" s="109">
        <v>0.5</v>
      </c>
      <c r="Y1569" s="174">
        <f>Table1[[#This Row],[ExpenditureDetails3]]*100000</f>
        <v>50000</v>
      </c>
      <c r="Z1569" s="174">
        <f>Table1[[#This Row],[ExpenditureDetails4]]/Table1[[#This Row],[Component detail 4]]</f>
        <v>50000</v>
      </c>
      <c r="AA1569" s="109">
        <v>1</v>
      </c>
      <c r="AB1569" s="109">
        <v>10</v>
      </c>
      <c r="AC1569" s="174">
        <f>IF(ISNUMBER([ExpenditureDetails4]),[ExpenditureDetails4]*HLOOKUP([ExpenditureDetails1],'Currency Conversion'!$A$6:$BE$45,19,FALSE),"No Data")</f>
        <v>57370.154155220567</v>
      </c>
      <c r="AD1569" s="174">
        <f>Table1[[#This Row],[Calculations1]]/exchange_rate_2010</f>
        <v>1254.6557730487345</v>
      </c>
      <c r="AE15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5737.0154155220571</v>
      </c>
      <c r="AF1569" s="174">
        <f>Table1[[#This Row],[Calculations3]]/exchange_rate_2010</f>
        <v>125.46557730487346</v>
      </c>
      <c r="AG1569" s="110"/>
      <c r="AH1569" s="53"/>
      <c r="BD1569" s="36"/>
      <c r="BE1569" s="36"/>
      <c r="BF1569" s="36"/>
      <c r="BG1569" s="36"/>
      <c r="BH1569" s="36"/>
      <c r="BI1569" s="36"/>
      <c r="BJ1569" s="36"/>
      <c r="BK1569" s="48"/>
      <c r="BL1569" s="36"/>
      <c r="BM1569" s="36"/>
      <c r="BN1569" s="36"/>
      <c r="BO1569" s="36"/>
      <c r="BP1569" s="36"/>
      <c r="BQ1569" s="36"/>
      <c r="BR1569" s="36"/>
    </row>
    <row r="1570" spans="2:70" ht="15" customHeight="1">
      <c r="B1570" s="48">
        <v>1807</v>
      </c>
      <c r="C1570" s="48" t="s">
        <v>1703</v>
      </c>
      <c r="D1570" s="108">
        <v>1666</v>
      </c>
      <c r="E1570" s="109" t="s">
        <v>2508</v>
      </c>
      <c r="F1570" s="109" t="s">
        <v>1816</v>
      </c>
      <c r="G1570" s="109" t="s">
        <v>2515</v>
      </c>
      <c r="H1570" s="108" t="s">
        <v>1335</v>
      </c>
      <c r="I1570" s="108" t="s">
        <v>2616</v>
      </c>
      <c r="J1570" s="108" t="s">
        <v>2619</v>
      </c>
      <c r="K1570" s="108" t="s">
        <v>2859</v>
      </c>
      <c r="L1570" s="108">
        <v>3</v>
      </c>
      <c r="M1570" s="110" t="s">
        <v>2617</v>
      </c>
      <c r="N1570" s="111" t="s">
        <v>1728</v>
      </c>
      <c r="O1570" s="111" t="s">
        <v>524</v>
      </c>
      <c r="P1570" s="111" t="s">
        <v>1341</v>
      </c>
      <c r="Q1570" s="111">
        <v>1</v>
      </c>
      <c r="R1570" s="109">
        <v>40</v>
      </c>
      <c r="S1570" s="109"/>
      <c r="T1570" s="109" t="s">
        <v>7</v>
      </c>
      <c r="U1570" s="108">
        <v>1</v>
      </c>
      <c r="V1570" s="109">
        <v>2001</v>
      </c>
      <c r="W1570" s="108">
        <f>IF(Table1[[#This Row],[ExpenditureDetails1]]=2010,1,(2010-Table1[[#This Row],[ExpenditureDetails1]]))</f>
        <v>9</v>
      </c>
      <c r="X1570" s="109">
        <v>3</v>
      </c>
      <c r="Y1570" s="174">
        <f>Table1[[#This Row],[ExpenditureDetails3]]*100000</f>
        <v>300000</v>
      </c>
      <c r="Z1570" s="174">
        <f>Table1[[#This Row],[ExpenditureDetails4]]/Table1[[#This Row],[Component detail 4]]</f>
        <v>300000</v>
      </c>
      <c r="AA1570" s="109">
        <v>1</v>
      </c>
      <c r="AB1570" s="109">
        <v>30</v>
      </c>
      <c r="AC1570" s="174">
        <f>IF(ISNUMBER([ExpenditureDetails4]),[ExpenditureDetails4]*HLOOKUP([ExpenditureDetails1],'Currency Conversion'!$A$6:$BE$45,19,FALSE),"No Data")</f>
        <v>485800.85441404214</v>
      </c>
      <c r="AD1570" s="174">
        <f>Table1[[#This Row],[Calculations1]]/exchange_rate_2010</f>
        <v>10624.214899152774</v>
      </c>
      <c r="AE15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16193.361813801404</v>
      </c>
      <c r="AF1570" s="174">
        <f>Table1[[#This Row],[Calculations3]]/exchange_rate_2010</f>
        <v>354.14049663842582</v>
      </c>
      <c r="AG1570" s="110"/>
      <c r="AH1570" s="53"/>
      <c r="BD1570" s="36"/>
      <c r="BE1570" s="36"/>
      <c r="BF1570" s="36"/>
      <c r="BG1570" s="36"/>
      <c r="BH1570" s="36"/>
      <c r="BI1570" s="36"/>
      <c r="BJ1570" s="36"/>
      <c r="BK1570" s="48"/>
      <c r="BL1570" s="36"/>
      <c r="BM1570" s="36"/>
      <c r="BN1570" s="36"/>
      <c r="BO1570" s="36"/>
      <c r="BP1570" s="36"/>
      <c r="BQ1570" s="36"/>
      <c r="BR1570" s="36"/>
    </row>
    <row r="1571" spans="2:70" ht="15" customHeight="1">
      <c r="B1571" s="48">
        <v>1808</v>
      </c>
      <c r="C1571" s="48" t="s">
        <v>1703</v>
      </c>
      <c r="D1571" s="108">
        <v>1666</v>
      </c>
      <c r="E1571" s="109" t="s">
        <v>2508</v>
      </c>
      <c r="F1571" s="109" t="s">
        <v>1816</v>
      </c>
      <c r="G1571" s="109" t="s">
        <v>2515</v>
      </c>
      <c r="H1571" s="108" t="s">
        <v>1335</v>
      </c>
      <c r="I1571" s="108" t="s">
        <v>2616</v>
      </c>
      <c r="J1571" s="108" t="s">
        <v>2619</v>
      </c>
      <c r="K1571" s="108" t="s">
        <v>2859</v>
      </c>
      <c r="L1571" s="108">
        <v>3</v>
      </c>
      <c r="M1571" s="110" t="s">
        <v>2617</v>
      </c>
      <c r="N1571" s="111" t="s">
        <v>364</v>
      </c>
      <c r="O1571" s="111" t="s">
        <v>2465</v>
      </c>
      <c r="P1571" s="111" t="s">
        <v>1342</v>
      </c>
      <c r="Q1571" s="111">
        <v>1</v>
      </c>
      <c r="R1571" s="109">
        <v>1500</v>
      </c>
      <c r="S1571" s="109"/>
      <c r="T1571" s="109" t="s">
        <v>7</v>
      </c>
      <c r="U1571" s="108">
        <v>1</v>
      </c>
      <c r="V1571" s="109">
        <v>2008</v>
      </c>
      <c r="W1571" s="108">
        <f>IF(Table1[[#This Row],[ExpenditureDetails1]]=2010,1,(2010-Table1[[#This Row],[ExpenditureDetails1]]))</f>
        <v>2</v>
      </c>
      <c r="X1571" s="109">
        <v>1.5</v>
      </c>
      <c r="Y1571" s="174">
        <f>Table1[[#This Row],[ExpenditureDetails3]]*100000</f>
        <v>150000</v>
      </c>
      <c r="Z1571" s="174">
        <f>Table1[[#This Row],[ExpenditureDetails4]]/Table1[[#This Row],[Component detail 4]]</f>
        <v>150000</v>
      </c>
      <c r="AA1571" s="109">
        <v>1</v>
      </c>
      <c r="AB1571" s="109">
        <v>20</v>
      </c>
      <c r="AC1571" s="174">
        <f>IF(ISNUMBER([ExpenditureDetails4]),[ExpenditureDetails4]*HLOOKUP([ExpenditureDetails1],'Currency Conversion'!$A$6:$BE$45,19,FALSE),"No Data")</f>
        <v>172110.46246566169</v>
      </c>
      <c r="AD1571" s="174">
        <f>Table1[[#This Row],[Calculations1]]/exchange_rate_2010</f>
        <v>3763.9673191462034</v>
      </c>
      <c r="AE15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8605.5231232830847</v>
      </c>
      <c r="AF1571" s="174">
        <f>Table1[[#This Row],[Calculations3]]/exchange_rate_2010</f>
        <v>188.19836595731019</v>
      </c>
      <c r="AG1571" s="110"/>
      <c r="AH1571" s="53"/>
      <c r="BD1571" s="36"/>
      <c r="BE1571" s="36"/>
      <c r="BF1571" s="36"/>
      <c r="BG1571" s="36"/>
      <c r="BH1571" s="36"/>
      <c r="BI1571" s="36"/>
      <c r="BJ1571" s="36"/>
      <c r="BK1571" s="48"/>
      <c r="BL1571" s="36"/>
      <c r="BM1571" s="36"/>
      <c r="BN1571" s="36"/>
      <c r="BO1571" s="36"/>
      <c r="BP1571" s="36"/>
      <c r="BQ1571" s="36"/>
      <c r="BR1571" s="36"/>
    </row>
    <row r="1572" spans="2:70" ht="15" customHeight="1">
      <c r="B1572" s="48">
        <v>1809</v>
      </c>
      <c r="C1572" s="48" t="s">
        <v>1703</v>
      </c>
      <c r="D1572" s="108">
        <v>1666</v>
      </c>
      <c r="E1572" s="109" t="s">
        <v>2508</v>
      </c>
      <c r="F1572" s="109" t="s">
        <v>1816</v>
      </c>
      <c r="G1572" s="109" t="s">
        <v>2515</v>
      </c>
      <c r="H1572" s="108" t="s">
        <v>1335</v>
      </c>
      <c r="I1572" s="108" t="s">
        <v>2616</v>
      </c>
      <c r="J1572" s="108" t="s">
        <v>2619</v>
      </c>
      <c r="K1572" s="108" t="s">
        <v>2859</v>
      </c>
      <c r="L1572" s="108">
        <v>3</v>
      </c>
      <c r="M1572" s="110" t="s">
        <v>2617</v>
      </c>
      <c r="N1572" s="111" t="s">
        <v>364</v>
      </c>
      <c r="O1572" s="111" t="s">
        <v>2467</v>
      </c>
      <c r="P1572" s="111" t="s">
        <v>1344</v>
      </c>
      <c r="Q1572" s="111">
        <v>1</v>
      </c>
      <c r="R1572" s="109"/>
      <c r="S1572" s="109"/>
      <c r="T1572" s="109" t="s">
        <v>7</v>
      </c>
      <c r="U1572" s="108">
        <v>1</v>
      </c>
      <c r="V1572" s="109">
        <v>2008</v>
      </c>
      <c r="W1572" s="108">
        <f>IF(Table1[[#This Row],[ExpenditureDetails1]]=2010,1,(2010-Table1[[#This Row],[ExpenditureDetails1]]))</f>
        <v>2</v>
      </c>
      <c r="X1572" s="109">
        <v>0.1</v>
      </c>
      <c r="Y1572" s="174">
        <f>Table1[[#This Row],[ExpenditureDetails3]]*100000</f>
        <v>10000</v>
      </c>
      <c r="Z1572" s="174">
        <f>Table1[[#This Row],[ExpenditureDetails4]]/Table1[[#This Row],[Component detail 4]]</f>
        <v>10000</v>
      </c>
      <c r="AA1572" s="109">
        <v>1</v>
      </c>
      <c r="AB1572" s="109">
        <v>10</v>
      </c>
      <c r="AC1572" s="174">
        <f>IF(ISNUMBER([ExpenditureDetails4]),[ExpenditureDetails4]*HLOOKUP([ExpenditureDetails1],'Currency Conversion'!$A$6:$BE$45,19,FALSE),"No Data")</f>
        <v>11474.030831044112</v>
      </c>
      <c r="AD1572" s="174">
        <f>Table1[[#This Row],[Calculations1]]/exchange_rate_2010</f>
        <v>250.9311546097469</v>
      </c>
      <c r="AE15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1572" s="174">
        <f>Table1[[#This Row],[Calculations3]]/exchange_rate_2010</f>
        <v>25.09311546097469</v>
      </c>
      <c r="AG1572" s="110"/>
      <c r="AH1572" s="53"/>
      <c r="BD1572" s="36"/>
      <c r="BE1572" s="36"/>
      <c r="BF1572" s="36"/>
      <c r="BG1572" s="36"/>
      <c r="BH1572" s="36"/>
      <c r="BI1572" s="36"/>
      <c r="BJ1572" s="36"/>
      <c r="BK1572" s="48"/>
      <c r="BL1572" s="36"/>
      <c r="BM1572" s="36"/>
      <c r="BN1572" s="36"/>
      <c r="BO1572" s="36"/>
      <c r="BP1572" s="36"/>
      <c r="BQ1572" s="36"/>
      <c r="BR1572" s="36"/>
    </row>
    <row r="1573" spans="2:70" ht="15" customHeight="1">
      <c r="B1573" s="48">
        <v>1812</v>
      </c>
      <c r="C1573" s="48" t="s">
        <v>1703</v>
      </c>
      <c r="D1573" s="108">
        <v>1666</v>
      </c>
      <c r="E1573" s="109" t="s">
        <v>2508</v>
      </c>
      <c r="F1573" s="109" t="s">
        <v>1816</v>
      </c>
      <c r="G1573" s="109" t="s">
        <v>2515</v>
      </c>
      <c r="H1573" s="108" t="s">
        <v>1335</v>
      </c>
      <c r="I1573" s="108" t="s">
        <v>2616</v>
      </c>
      <c r="J1573" s="108" t="s">
        <v>2619</v>
      </c>
      <c r="K1573" s="108" t="s">
        <v>2859</v>
      </c>
      <c r="L1573" s="108">
        <v>3</v>
      </c>
      <c r="M1573" s="110" t="s">
        <v>2617</v>
      </c>
      <c r="N1573" s="111" t="s">
        <v>2472</v>
      </c>
      <c r="O1573" s="111"/>
      <c r="P1573" s="111" t="s">
        <v>75</v>
      </c>
      <c r="Q1573" s="111">
        <v>1</v>
      </c>
      <c r="R1573" s="109"/>
      <c r="S1573" s="109"/>
      <c r="T1573" s="109" t="s">
        <v>24</v>
      </c>
      <c r="U1573" s="108">
        <v>4</v>
      </c>
      <c r="V1573" s="109">
        <v>2008</v>
      </c>
      <c r="W1573" s="108">
        <f>IF(Table1[[#This Row],[ExpenditureDetails1]]=2010,1,(2010-Table1[[#This Row],[ExpenditureDetails1]]))</f>
        <v>2</v>
      </c>
      <c r="X1573" s="109">
        <v>0.01</v>
      </c>
      <c r="Y1573" s="174">
        <f>Table1[[#This Row],[ExpenditureDetails3]]*100000</f>
        <v>1000</v>
      </c>
      <c r="Z1573" s="174">
        <f>Table1[[#This Row],[ExpenditureDetails4]]/Table1[[#This Row],[Component detail 4]]</f>
        <v>1000</v>
      </c>
      <c r="AA1573" s="109">
        <v>1</v>
      </c>
      <c r="AB1573" s="109"/>
      <c r="AC1573" s="174">
        <f>IF(ISNUMBER([ExpenditureDetails4]),[ExpenditureDetails4]*HLOOKUP([ExpenditureDetails1],'Currency Conversion'!$A$6:$BE$45,19,FALSE),"No Data")</f>
        <v>1147.4030831044113</v>
      </c>
      <c r="AD1573" s="174">
        <f>Table1[[#This Row],[Calculations1]]/exchange_rate_2010</f>
        <v>25.09311546097469</v>
      </c>
      <c r="AE15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1573" s="174">
        <f>Table1[[#This Row],[Calculations3]]/exchange_rate_2010</f>
        <v>25.09311546097469</v>
      </c>
      <c r="AG1573" s="110"/>
      <c r="AH1573" s="53"/>
      <c r="BD1573" s="36"/>
      <c r="BE1573" s="36"/>
      <c r="BF1573" s="36"/>
      <c r="BG1573" s="36"/>
      <c r="BH1573" s="36"/>
      <c r="BI1573" s="36"/>
      <c r="BJ1573" s="36"/>
      <c r="BK1573" s="48"/>
      <c r="BL1573" s="36"/>
      <c r="BM1573" s="36"/>
      <c r="BN1573" s="36"/>
      <c r="BO1573" s="36"/>
      <c r="BP1573" s="36"/>
      <c r="BQ1573" s="36"/>
      <c r="BR1573" s="36"/>
    </row>
    <row r="1574" spans="2:70" ht="15" customHeight="1">
      <c r="B1574" s="48">
        <v>1813</v>
      </c>
      <c r="C1574" s="48" t="s">
        <v>1703</v>
      </c>
      <c r="D1574" s="108">
        <v>1666</v>
      </c>
      <c r="E1574" s="109" t="s">
        <v>2508</v>
      </c>
      <c r="F1574" s="109" t="s">
        <v>1816</v>
      </c>
      <c r="G1574" s="109" t="s">
        <v>2515</v>
      </c>
      <c r="H1574" s="108" t="s">
        <v>1335</v>
      </c>
      <c r="I1574" s="108" t="s">
        <v>2616</v>
      </c>
      <c r="J1574" s="108" t="s">
        <v>2619</v>
      </c>
      <c r="K1574" s="108" t="s">
        <v>2859</v>
      </c>
      <c r="L1574" s="108">
        <v>3</v>
      </c>
      <c r="M1574" s="110" t="s">
        <v>2617</v>
      </c>
      <c r="N1574" s="111" t="s">
        <v>1721</v>
      </c>
      <c r="O1574" s="111"/>
      <c r="P1574" s="111" t="s">
        <v>1105</v>
      </c>
      <c r="Q1574" s="111">
        <v>1</v>
      </c>
      <c r="R1574" s="109"/>
      <c r="S1574" s="109"/>
      <c r="T1574" s="109" t="s">
        <v>24</v>
      </c>
      <c r="U1574" s="108">
        <v>4</v>
      </c>
      <c r="V1574" s="109">
        <v>2008</v>
      </c>
      <c r="W1574" s="108">
        <f>IF(Table1[[#This Row],[ExpenditureDetails1]]=2010,1,(2010-Table1[[#This Row],[ExpenditureDetails1]]))</f>
        <v>2</v>
      </c>
      <c r="X1574" s="109">
        <v>0.05</v>
      </c>
      <c r="Y1574" s="174">
        <f>Table1[[#This Row],[ExpenditureDetails3]]*100000</f>
        <v>5000</v>
      </c>
      <c r="Z1574" s="174">
        <f>Table1[[#This Row],[ExpenditureDetails4]]/Table1[[#This Row],[Component detail 4]]</f>
        <v>5000</v>
      </c>
      <c r="AA1574" s="109">
        <v>1</v>
      </c>
      <c r="AB1574" s="109"/>
      <c r="AC1574" s="174">
        <f>IF(ISNUMBER([ExpenditureDetails4]),[ExpenditureDetails4]*HLOOKUP([ExpenditureDetails1],'Currency Conversion'!$A$6:$BE$45,19,FALSE),"No Data")</f>
        <v>5737.0154155220562</v>
      </c>
      <c r="AD1574" s="174">
        <f>Table1[[#This Row],[Calculations1]]/exchange_rate_2010</f>
        <v>125.46557730487345</v>
      </c>
      <c r="AE15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1574" s="174">
        <f>Table1[[#This Row],[Calculations3]]/exchange_rate_2010</f>
        <v>125.46557730487345</v>
      </c>
      <c r="AG1574" s="110"/>
      <c r="AH1574" s="53"/>
      <c r="BD1574" s="36"/>
      <c r="BE1574" s="36"/>
      <c r="BF1574" s="36"/>
      <c r="BG1574" s="36"/>
      <c r="BH1574" s="36"/>
      <c r="BI1574" s="36"/>
      <c r="BJ1574" s="36"/>
      <c r="BK1574" s="48"/>
      <c r="BL1574" s="36"/>
      <c r="BM1574" s="36"/>
      <c r="BN1574" s="36"/>
      <c r="BO1574" s="36"/>
      <c r="BP1574" s="36"/>
      <c r="BQ1574" s="36"/>
      <c r="BR1574" s="36"/>
    </row>
    <row r="1575" spans="2:70" ht="15" customHeight="1">
      <c r="B1575" s="48">
        <v>1814</v>
      </c>
      <c r="C1575" s="48" t="s">
        <v>1703</v>
      </c>
      <c r="D1575" s="108">
        <v>1666</v>
      </c>
      <c r="E1575" s="109" t="s">
        <v>2508</v>
      </c>
      <c r="F1575" s="109" t="s">
        <v>1816</v>
      </c>
      <c r="G1575" s="109" t="s">
        <v>2515</v>
      </c>
      <c r="H1575" s="108" t="s">
        <v>1335</v>
      </c>
      <c r="I1575" s="108" t="s">
        <v>2616</v>
      </c>
      <c r="J1575" s="108" t="s">
        <v>2619</v>
      </c>
      <c r="K1575" s="108" t="s">
        <v>2859</v>
      </c>
      <c r="L1575" s="108">
        <v>3</v>
      </c>
      <c r="M1575" s="110" t="s">
        <v>2617</v>
      </c>
      <c r="N1575" s="111"/>
      <c r="O1575" s="111"/>
      <c r="P1575" s="111" t="s">
        <v>1345</v>
      </c>
      <c r="Q1575" s="111">
        <v>1</v>
      </c>
      <c r="R1575" s="109"/>
      <c r="S1575" s="109"/>
      <c r="T1575" s="109" t="s">
        <v>31</v>
      </c>
      <c r="U1575" s="108">
        <v>3</v>
      </c>
      <c r="V1575" s="109">
        <v>2009</v>
      </c>
      <c r="W1575" s="108"/>
      <c r="X1575" s="109">
        <v>0.1</v>
      </c>
      <c r="Y1575" s="174">
        <f>Table1[[#This Row],[ExpenditureDetails3]]*100000</f>
        <v>10000</v>
      </c>
      <c r="Z1575" s="174">
        <f>Table1[[#This Row],[ExpenditureDetails4]]/Table1[[#This Row],[Component detail 4]]</f>
        <v>10000</v>
      </c>
      <c r="AA1575" s="109">
        <v>1</v>
      </c>
      <c r="AB1575" s="109"/>
      <c r="AC1575" s="174">
        <f>IF(ISNUMBER([ExpenditureDetails4]),[ExpenditureDetails4]*HLOOKUP([ExpenditureDetails1],'Currency Conversion'!$A$6:$BE$45,19,FALSE),"No Data")</f>
        <v>10754.162499036274</v>
      </c>
      <c r="AD1575" s="174">
        <f>Table1[[#This Row],[Calculations1]]/exchange_rate_2010</f>
        <v>235.18800432737297</v>
      </c>
      <c r="AE15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10754.162499036274</v>
      </c>
      <c r="AF1575" s="174">
        <f>Table1[[#This Row],[Calculations3]]/exchange_rate_2010</f>
        <v>235.18800432737297</v>
      </c>
      <c r="AG1575" s="110"/>
      <c r="AH1575" s="53"/>
      <c r="BD1575" s="36"/>
      <c r="BE1575" s="36"/>
      <c r="BF1575" s="36"/>
      <c r="BG1575" s="36"/>
      <c r="BH1575" s="36"/>
      <c r="BI1575" s="36"/>
      <c r="BJ1575" s="36"/>
      <c r="BK1575" s="48"/>
      <c r="BL1575" s="36"/>
      <c r="BM1575" s="36"/>
      <c r="BN1575" s="36"/>
      <c r="BO1575" s="36"/>
      <c r="BP1575" s="36"/>
      <c r="BQ1575" s="36"/>
      <c r="BR1575" s="36"/>
    </row>
    <row r="1576" spans="2:70" ht="15" customHeight="1">
      <c r="B1576" s="48">
        <v>1816</v>
      </c>
      <c r="C1576" s="48" t="s">
        <v>1703</v>
      </c>
      <c r="D1576" s="108">
        <v>422</v>
      </c>
      <c r="E1576" s="109" t="s">
        <v>2508</v>
      </c>
      <c r="F1576" s="109" t="s">
        <v>1815</v>
      </c>
      <c r="G1576" s="109" t="s">
        <v>1746</v>
      </c>
      <c r="H1576" s="108" t="s">
        <v>495</v>
      </c>
      <c r="I1576" s="108" t="s">
        <v>2856</v>
      </c>
      <c r="J1576" s="108" t="s">
        <v>2852</v>
      </c>
      <c r="K1576" s="108" t="s">
        <v>2858</v>
      </c>
      <c r="L1576" s="108">
        <v>10</v>
      </c>
      <c r="M1576" s="110" t="s">
        <v>2618</v>
      </c>
      <c r="N1576" s="111" t="s">
        <v>20</v>
      </c>
      <c r="O1576" s="111" t="s">
        <v>2486</v>
      </c>
      <c r="P1576" s="111" t="s">
        <v>20</v>
      </c>
      <c r="Q1576" s="111">
        <v>1</v>
      </c>
      <c r="R1576" s="111"/>
      <c r="S1576" s="111"/>
      <c r="T1576" s="109" t="s">
        <v>7</v>
      </c>
      <c r="U1576" s="108">
        <v>1</v>
      </c>
      <c r="V1576" s="109">
        <v>2002</v>
      </c>
      <c r="W1576" s="108">
        <f>IF(Table1[[#This Row],[ExpenditureDetails1]]=2010,1,(2010-Table1[[#This Row],[ExpenditureDetails1]]))</f>
        <v>8</v>
      </c>
      <c r="X1576" s="109">
        <v>0.28000000000000003</v>
      </c>
      <c r="Y1576" s="174">
        <f>Table1[[#This Row],[ExpenditureDetails3]]*100000</f>
        <v>28000.000000000004</v>
      </c>
      <c r="Z1576" s="174">
        <f>Table1[[#This Row],[ExpenditureDetails4]]/Table1[[#This Row],[Component detail 4]]</f>
        <v>28000.000000000004</v>
      </c>
      <c r="AA1576" s="109">
        <v>1</v>
      </c>
      <c r="AB1576" s="109">
        <v>10</v>
      </c>
      <c r="AC1576" s="174">
        <f>IF(ISNUMBER([ExpenditureDetails4]),[ExpenditureDetails4]*HLOOKUP([ExpenditureDetails1],'Currency Conversion'!$A$6:$BE$45,19,FALSE),"No Data")</f>
        <v>44009.145379452333</v>
      </c>
      <c r="AD1576" s="174">
        <f>Table1[[#This Row],[Calculations1]]/exchange_rate_2010</f>
        <v>962.45738102564155</v>
      </c>
      <c r="AE15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4400.914537945233</v>
      </c>
      <c r="AF1576" s="174">
        <f>Table1[[#This Row],[Calculations3]]/exchange_rate_2010</f>
        <v>96.245738102564147</v>
      </c>
      <c r="AG1576" s="110"/>
      <c r="AH1576" s="53"/>
      <c r="BD1576" s="36"/>
      <c r="BE1576" s="36"/>
      <c r="BF1576" s="36"/>
      <c r="BG1576" s="36"/>
      <c r="BH1576" s="36"/>
      <c r="BI1576" s="36"/>
      <c r="BJ1576" s="36"/>
      <c r="BK1576" s="48"/>
      <c r="BL1576" s="36"/>
      <c r="BM1576" s="36"/>
      <c r="BN1576" s="36"/>
      <c r="BO1576" s="36"/>
      <c r="BP1576" s="36"/>
      <c r="BQ1576" s="36"/>
      <c r="BR1576" s="36"/>
    </row>
    <row r="1577" spans="2:70" ht="15" customHeight="1">
      <c r="B1577" s="48">
        <v>1817</v>
      </c>
      <c r="C1577" s="48" t="s">
        <v>1703</v>
      </c>
      <c r="D1577" s="108">
        <v>422</v>
      </c>
      <c r="E1577" s="109" t="s">
        <v>2508</v>
      </c>
      <c r="F1577" s="109" t="s">
        <v>1815</v>
      </c>
      <c r="G1577" s="109" t="s">
        <v>1746</v>
      </c>
      <c r="H1577" s="108" t="s">
        <v>495</v>
      </c>
      <c r="I1577" s="108" t="s">
        <v>2856</v>
      </c>
      <c r="J1577" s="108" t="s">
        <v>2852</v>
      </c>
      <c r="K1577" s="108" t="s">
        <v>2858</v>
      </c>
      <c r="L1577" s="108">
        <v>10</v>
      </c>
      <c r="M1577" s="110" t="s">
        <v>2618</v>
      </c>
      <c r="N1577" s="109" t="s">
        <v>1729</v>
      </c>
      <c r="O1577" s="109" t="s">
        <v>519</v>
      </c>
      <c r="P1577" s="109" t="s">
        <v>108</v>
      </c>
      <c r="Q1577" s="111">
        <v>1</v>
      </c>
      <c r="R1577" s="111"/>
      <c r="S1577" s="111"/>
      <c r="T1577" s="109" t="s">
        <v>7</v>
      </c>
      <c r="U1577" s="108">
        <v>1</v>
      </c>
      <c r="V1577" s="109">
        <v>2004</v>
      </c>
      <c r="W1577" s="108">
        <f>IF(Table1[[#This Row],[ExpenditureDetails1]]=2010,1,(2010-Table1[[#This Row],[ExpenditureDetails1]]))</f>
        <v>6</v>
      </c>
      <c r="X1577" s="109">
        <v>0.35</v>
      </c>
      <c r="Y1577" s="174">
        <f>Table1[[#This Row],[ExpenditureDetails3]]*100000</f>
        <v>35000</v>
      </c>
      <c r="Z1577" s="174">
        <f>Table1[[#This Row],[ExpenditureDetails4]]/Table1[[#This Row],[Component detail 4]]</f>
        <v>35000</v>
      </c>
      <c r="AA1577" s="109">
        <v>1</v>
      </c>
      <c r="AB1577" s="109">
        <v>10</v>
      </c>
      <c r="AC1577" s="174">
        <f>IF(ISNUMBER([ExpenditureDetails4]),[ExpenditureDetails4]*HLOOKUP([ExpenditureDetails1],'Currency Conversion'!$A$6:$BE$45,19,FALSE),"No Data")</f>
        <v>51179.671533303452</v>
      </c>
      <c r="AD1577" s="174">
        <f>Table1[[#This Row],[Calculations1]]/exchange_rate_2010</f>
        <v>1119.2731011017149</v>
      </c>
      <c r="AE15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1577" s="174">
        <f>Table1[[#This Row],[Calculations3]]/exchange_rate_2010</f>
        <v>111.92731011017149</v>
      </c>
      <c r="AG1577" s="110"/>
      <c r="AH1577" s="53"/>
      <c r="BD1577" s="36"/>
      <c r="BE1577" s="36"/>
      <c r="BF1577" s="36"/>
      <c r="BG1577" s="36"/>
      <c r="BH1577" s="36"/>
      <c r="BI1577" s="36"/>
      <c r="BJ1577" s="36"/>
      <c r="BK1577" s="48"/>
      <c r="BL1577" s="36"/>
      <c r="BM1577" s="36"/>
      <c r="BN1577" s="36"/>
      <c r="BO1577" s="36"/>
      <c r="BP1577" s="36"/>
      <c r="BQ1577" s="36"/>
      <c r="BR1577" s="36"/>
    </row>
    <row r="1578" spans="2:70" ht="15" customHeight="1">
      <c r="B1578" s="48">
        <v>1818</v>
      </c>
      <c r="C1578" s="48" t="s">
        <v>1703</v>
      </c>
      <c r="D1578" s="108">
        <v>422</v>
      </c>
      <c r="E1578" s="109" t="s">
        <v>2508</v>
      </c>
      <c r="F1578" s="109" t="s">
        <v>1815</v>
      </c>
      <c r="G1578" s="109" t="s">
        <v>1746</v>
      </c>
      <c r="H1578" s="108" t="s">
        <v>495</v>
      </c>
      <c r="I1578" s="108" t="s">
        <v>2856</v>
      </c>
      <c r="J1578" s="108" t="s">
        <v>2852</v>
      </c>
      <c r="K1578" s="108" t="s">
        <v>2858</v>
      </c>
      <c r="L1578" s="108">
        <v>10</v>
      </c>
      <c r="M1578" s="110" t="s">
        <v>2618</v>
      </c>
      <c r="N1578" s="109" t="s">
        <v>1729</v>
      </c>
      <c r="O1578" s="109" t="s">
        <v>519</v>
      </c>
      <c r="P1578" s="109" t="s">
        <v>110</v>
      </c>
      <c r="Q1578" s="111">
        <v>1</v>
      </c>
      <c r="R1578" s="111"/>
      <c r="S1578" s="111"/>
      <c r="T1578" s="109" t="s">
        <v>7</v>
      </c>
      <c r="U1578" s="108">
        <v>1</v>
      </c>
      <c r="V1578" s="109">
        <v>1993</v>
      </c>
      <c r="W1578" s="108">
        <f>IF(Table1[[#This Row],[ExpenditureDetails1]]=2010,1,(2010-Table1[[#This Row],[ExpenditureDetails1]]))</f>
        <v>17</v>
      </c>
      <c r="X1578" s="109">
        <v>0.25</v>
      </c>
      <c r="Y1578" s="174">
        <f>Table1[[#This Row],[ExpenditureDetails3]]*100000</f>
        <v>25000</v>
      </c>
      <c r="Z1578" s="174">
        <f>Table1[[#This Row],[ExpenditureDetails4]]/Table1[[#This Row],[Component detail 4]]</f>
        <v>25000</v>
      </c>
      <c r="AA1578" s="109">
        <v>1</v>
      </c>
      <c r="AB1578" s="109">
        <v>10</v>
      </c>
      <c r="AC1578" s="174">
        <f>IF(ISNUMBER([ExpenditureDetails4]),[ExpenditureDetails4]*HLOOKUP([ExpenditureDetails1],'Currency Conversion'!$A$6:$BE$45,19,FALSE),"No Data")</f>
        <v>70861.574521078248</v>
      </c>
      <c r="AD1578" s="174">
        <f>Table1[[#This Row],[Calculations1]]/exchange_rate_2010</f>
        <v>1549.7061994926432</v>
      </c>
      <c r="AE15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7086.1574521078246</v>
      </c>
      <c r="AF1578" s="174">
        <f>Table1[[#This Row],[Calculations3]]/exchange_rate_2010</f>
        <v>154.97061994926432</v>
      </c>
      <c r="AG1578" s="110"/>
      <c r="AH1578" s="53"/>
      <c r="BD1578" s="36"/>
      <c r="BE1578" s="36"/>
      <c r="BF1578" s="36"/>
      <c r="BG1578" s="36"/>
      <c r="BH1578" s="36"/>
      <c r="BI1578" s="36"/>
      <c r="BJ1578" s="36"/>
      <c r="BK1578" s="48"/>
      <c r="BL1578" s="36"/>
      <c r="BM1578" s="36"/>
      <c r="BN1578" s="36"/>
      <c r="BO1578" s="36"/>
      <c r="BP1578" s="36"/>
      <c r="BQ1578" s="36"/>
      <c r="BR1578" s="36"/>
    </row>
    <row r="1579" spans="2:70" ht="15" customHeight="1">
      <c r="B1579" s="48">
        <v>1819</v>
      </c>
      <c r="C1579" s="48" t="s">
        <v>1703</v>
      </c>
      <c r="D1579" s="108">
        <v>422</v>
      </c>
      <c r="E1579" s="109" t="s">
        <v>2508</v>
      </c>
      <c r="F1579" s="109" t="s">
        <v>1815</v>
      </c>
      <c r="G1579" s="109" t="s">
        <v>1746</v>
      </c>
      <c r="H1579" s="108" t="s">
        <v>495</v>
      </c>
      <c r="I1579" s="108" t="s">
        <v>2856</v>
      </c>
      <c r="J1579" s="108" t="s">
        <v>2852</v>
      </c>
      <c r="K1579" s="108" t="s">
        <v>2858</v>
      </c>
      <c r="L1579" s="108">
        <v>10</v>
      </c>
      <c r="M1579" s="110" t="s">
        <v>2618</v>
      </c>
      <c r="N1579" s="109" t="s">
        <v>1729</v>
      </c>
      <c r="O1579" s="109" t="s">
        <v>519</v>
      </c>
      <c r="P1579" s="109" t="s">
        <v>112</v>
      </c>
      <c r="Q1579" s="111">
        <v>1</v>
      </c>
      <c r="R1579" s="111"/>
      <c r="S1579" s="111"/>
      <c r="T1579" s="109" t="s">
        <v>7</v>
      </c>
      <c r="U1579" s="108">
        <v>1</v>
      </c>
      <c r="V1579" s="109">
        <v>2006</v>
      </c>
      <c r="W1579" s="108">
        <f>IF(Table1[[#This Row],[ExpenditureDetails1]]=2010,1,(2010-Table1[[#This Row],[ExpenditureDetails1]]))</f>
        <v>4</v>
      </c>
      <c r="X1579" s="109">
        <v>0.4</v>
      </c>
      <c r="Y1579" s="174">
        <f>Table1[[#This Row],[ExpenditureDetails3]]*100000</f>
        <v>40000</v>
      </c>
      <c r="Z1579" s="174">
        <f>Table1[[#This Row],[ExpenditureDetails4]]/Table1[[#This Row],[Component detail 4]]</f>
        <v>40000</v>
      </c>
      <c r="AA1579" s="109">
        <v>1</v>
      </c>
      <c r="AB1579" s="109">
        <v>10</v>
      </c>
      <c r="AC1579" s="174">
        <f>IF(ISNUMBER([ExpenditureDetails4]),[ExpenditureDetails4]*HLOOKUP([ExpenditureDetails1],'Currency Conversion'!$A$6:$BE$45,19,FALSE),"No Data")</f>
        <v>51649.821779874925</v>
      </c>
      <c r="AD1579" s="174">
        <f>Table1[[#This Row],[Calculations1]]/exchange_rate_2010</f>
        <v>1129.5550452545092</v>
      </c>
      <c r="AE15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5164.9821779874928</v>
      </c>
      <c r="AF1579" s="174">
        <f>Table1[[#This Row],[Calculations3]]/exchange_rate_2010</f>
        <v>112.95550452545093</v>
      </c>
      <c r="AG1579" s="110"/>
      <c r="AH1579" s="53"/>
      <c r="BD1579" s="36"/>
      <c r="BE1579" s="36"/>
      <c r="BF1579" s="36"/>
      <c r="BG1579" s="36"/>
      <c r="BH1579" s="36"/>
      <c r="BI1579" s="36"/>
      <c r="BJ1579" s="36"/>
      <c r="BK1579" s="48"/>
      <c r="BL1579" s="36"/>
      <c r="BM1579" s="36"/>
      <c r="BN1579" s="36"/>
      <c r="BO1579" s="36"/>
      <c r="BP1579" s="36"/>
      <c r="BQ1579" s="36"/>
      <c r="BR1579" s="36"/>
    </row>
    <row r="1580" spans="2:70" ht="15" customHeight="1">
      <c r="B1580" s="48">
        <v>1820</v>
      </c>
      <c r="C1580" s="48" t="s">
        <v>1703</v>
      </c>
      <c r="D1580" s="108">
        <v>422</v>
      </c>
      <c r="E1580" s="109" t="s">
        <v>2508</v>
      </c>
      <c r="F1580" s="109" t="s">
        <v>1815</v>
      </c>
      <c r="G1580" s="109" t="s">
        <v>1746</v>
      </c>
      <c r="H1580" s="108" t="s">
        <v>495</v>
      </c>
      <c r="I1580" s="108" t="s">
        <v>2856</v>
      </c>
      <c r="J1580" s="108" t="s">
        <v>2852</v>
      </c>
      <c r="K1580" s="108" t="s">
        <v>2858</v>
      </c>
      <c r="L1580" s="108">
        <v>10</v>
      </c>
      <c r="M1580" s="110" t="s">
        <v>2618</v>
      </c>
      <c r="N1580" s="111" t="s">
        <v>1729</v>
      </c>
      <c r="O1580" s="111" t="s">
        <v>1713</v>
      </c>
      <c r="P1580" s="111" t="s">
        <v>301</v>
      </c>
      <c r="Q1580" s="111">
        <v>1</v>
      </c>
      <c r="R1580" s="111"/>
      <c r="S1580" s="111"/>
      <c r="T1580" s="109" t="s">
        <v>7</v>
      </c>
      <c r="U1580" s="108">
        <v>1</v>
      </c>
      <c r="V1580" s="109">
        <v>2000</v>
      </c>
      <c r="W1580" s="108">
        <f>IF(Table1[[#This Row],[ExpenditureDetails1]]=2010,1,(2010-Table1[[#This Row],[ExpenditureDetails1]]))</f>
        <v>10</v>
      </c>
      <c r="X1580" s="109">
        <v>0.5</v>
      </c>
      <c r="Y1580" s="174">
        <f>Table1[[#This Row],[ExpenditureDetails3]]*100000</f>
        <v>50000</v>
      </c>
      <c r="Z1580" s="174">
        <f>Table1[[#This Row],[ExpenditureDetails4]]/Table1[[#This Row],[Component detail 4]]</f>
        <v>50000</v>
      </c>
      <c r="AA1580" s="109">
        <v>1</v>
      </c>
      <c r="AB1580" s="109">
        <v>10</v>
      </c>
      <c r="AC1580" s="174">
        <f>IF(ISNUMBER([ExpenditureDetails4]),[ExpenditureDetails4]*HLOOKUP([ExpenditureDetails1],'Currency Conversion'!$A$6:$BE$45,19,FALSE),"No Data")</f>
        <v>83821.745222656318</v>
      </c>
      <c r="AD1580" s="174">
        <f>Table1[[#This Row],[Calculations1]]/exchange_rate_2010</f>
        <v>1833.1384689343024</v>
      </c>
      <c r="AE15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8382.1745222656318</v>
      </c>
      <c r="AF1580" s="174">
        <f>Table1[[#This Row],[Calculations3]]/exchange_rate_2010</f>
        <v>183.31384689343025</v>
      </c>
      <c r="AG1580" s="110"/>
      <c r="AH1580" s="53"/>
      <c r="BD1580" s="36"/>
      <c r="BE1580" s="36"/>
      <c r="BF1580" s="36"/>
      <c r="BG1580" s="36"/>
      <c r="BH1580" s="36"/>
      <c r="BI1580" s="36"/>
      <c r="BJ1580" s="36"/>
      <c r="BK1580" s="48"/>
      <c r="BL1580" s="36"/>
      <c r="BM1580" s="36"/>
      <c r="BN1580" s="36"/>
      <c r="BO1580" s="36"/>
      <c r="BP1580" s="36"/>
      <c r="BQ1580" s="36"/>
      <c r="BR1580" s="36"/>
    </row>
    <row r="1581" spans="2:70" ht="15" customHeight="1">
      <c r="B1581" s="48">
        <v>1821</v>
      </c>
      <c r="C1581" s="48" t="s">
        <v>1703</v>
      </c>
      <c r="D1581" s="108">
        <v>422</v>
      </c>
      <c r="E1581" s="109" t="s">
        <v>2508</v>
      </c>
      <c r="F1581" s="109" t="s">
        <v>1815</v>
      </c>
      <c r="G1581" s="109" t="s">
        <v>1746</v>
      </c>
      <c r="H1581" s="108" t="s">
        <v>495</v>
      </c>
      <c r="I1581" s="108" t="s">
        <v>2856</v>
      </c>
      <c r="J1581" s="108" t="s">
        <v>2852</v>
      </c>
      <c r="K1581" s="108" t="s">
        <v>2858</v>
      </c>
      <c r="L1581" s="108">
        <v>10</v>
      </c>
      <c r="M1581" s="110" t="s">
        <v>2618</v>
      </c>
      <c r="N1581" s="111" t="s">
        <v>1729</v>
      </c>
      <c r="O1581" s="111" t="s">
        <v>1713</v>
      </c>
      <c r="P1581" s="111" t="s">
        <v>151</v>
      </c>
      <c r="Q1581" s="111">
        <v>1</v>
      </c>
      <c r="R1581" s="111"/>
      <c r="S1581" s="111"/>
      <c r="T1581" s="109" t="s">
        <v>7</v>
      </c>
      <c r="U1581" s="108">
        <v>1</v>
      </c>
      <c r="V1581" s="109">
        <v>1985</v>
      </c>
      <c r="W1581" s="108">
        <f>IF(Table1[[#This Row],[ExpenditureDetails1]]=2010,1,(2010-Table1[[#This Row],[ExpenditureDetails1]]))</f>
        <v>25</v>
      </c>
      <c r="X1581" s="109">
        <v>0.45</v>
      </c>
      <c r="Y1581" s="174">
        <f>Table1[[#This Row],[ExpenditureDetails3]]*100000</f>
        <v>45000</v>
      </c>
      <c r="Z1581" s="174">
        <f>Table1[[#This Row],[ExpenditureDetails4]]/Table1[[#This Row],[Component detail 4]]</f>
        <v>45000</v>
      </c>
      <c r="AA1581" s="109">
        <v>1</v>
      </c>
      <c r="AB1581" s="109">
        <v>10</v>
      </c>
      <c r="AC1581" s="174">
        <f>IF(ISNUMBER([ExpenditureDetails4]),[ExpenditureDetails4]*HLOOKUP([ExpenditureDetails1],'Currency Conversion'!$A$6:$BE$45,19,FALSE),"No Data")</f>
        <v>257118.53265819524</v>
      </c>
      <c r="AD1581" s="174">
        <f>Table1[[#This Row],[Calculations1]]/exchange_rate_2010</f>
        <v>5623.050105192523</v>
      </c>
      <c r="AE15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25711.853265819525</v>
      </c>
      <c r="AF1581" s="174">
        <f>Table1[[#This Row],[Calculations3]]/exchange_rate_2010</f>
        <v>562.30501051925228</v>
      </c>
      <c r="AG1581" s="110"/>
      <c r="AH1581" s="53"/>
      <c r="BD1581" s="36"/>
      <c r="BE1581" s="36"/>
      <c r="BF1581" s="36"/>
      <c r="BG1581" s="36"/>
      <c r="BH1581" s="36"/>
      <c r="BI1581" s="36"/>
      <c r="BJ1581" s="36"/>
      <c r="BK1581" s="48"/>
      <c r="BL1581" s="36"/>
      <c r="BM1581" s="36"/>
      <c r="BN1581" s="36"/>
      <c r="BO1581" s="36"/>
      <c r="BP1581" s="36"/>
      <c r="BQ1581" s="36"/>
      <c r="BR1581" s="36"/>
    </row>
    <row r="1582" spans="2:70" ht="15" customHeight="1">
      <c r="B1582" s="48">
        <v>1822</v>
      </c>
      <c r="C1582" s="48" t="s">
        <v>1703</v>
      </c>
      <c r="D1582" s="108">
        <v>422</v>
      </c>
      <c r="E1582" s="109" t="s">
        <v>2508</v>
      </c>
      <c r="F1582" s="109" t="s">
        <v>1815</v>
      </c>
      <c r="G1582" s="109" t="s">
        <v>1746</v>
      </c>
      <c r="H1582" s="108" t="s">
        <v>495</v>
      </c>
      <c r="I1582" s="108" t="s">
        <v>2856</v>
      </c>
      <c r="J1582" s="108" t="s">
        <v>2852</v>
      </c>
      <c r="K1582" s="108" t="s">
        <v>2858</v>
      </c>
      <c r="L1582" s="108">
        <v>10</v>
      </c>
      <c r="M1582" s="110" t="s">
        <v>2618</v>
      </c>
      <c r="N1582" s="111" t="s">
        <v>1729</v>
      </c>
      <c r="O1582" s="111" t="s">
        <v>210</v>
      </c>
      <c r="P1582" s="111" t="s">
        <v>509</v>
      </c>
      <c r="Q1582" s="111">
        <v>6</v>
      </c>
      <c r="R1582" s="111"/>
      <c r="S1582" s="111"/>
      <c r="T1582" s="109" t="s">
        <v>7</v>
      </c>
      <c r="U1582" s="108">
        <v>1</v>
      </c>
      <c r="V1582" s="109">
        <v>2010</v>
      </c>
      <c r="W1582" s="108">
        <f>IF(Table1[[#This Row],[ExpenditureDetails1]]=2010,1,(2010-Table1[[#This Row],[ExpenditureDetails1]]))</f>
        <v>1</v>
      </c>
      <c r="X1582" s="109">
        <v>3.5</v>
      </c>
      <c r="Y1582" s="174">
        <f>Table1[[#This Row],[ExpenditureDetails3]]*100000</f>
        <v>350000</v>
      </c>
      <c r="Z1582" s="174">
        <f>Table1[[#This Row],[ExpenditureDetails4]]/Table1[[#This Row],[Component detail 4]]</f>
        <v>58333.333333333336</v>
      </c>
      <c r="AA1582" s="109">
        <v>1</v>
      </c>
      <c r="AB1582" s="109">
        <v>10</v>
      </c>
      <c r="AC1582" s="174">
        <f>IF(ISNUMBER([ExpenditureDetails4]),[ExpenditureDetails4]*HLOOKUP([ExpenditureDetails1],'Currency Conversion'!$A$6:$BE$45,19,FALSE),"No Data")</f>
        <v>350000</v>
      </c>
      <c r="AD1582" s="174">
        <f>Table1[[#This Row],[Calculations1]]/exchange_rate_2010</f>
        <v>7654.320038585729</v>
      </c>
      <c r="AE15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35000</v>
      </c>
      <c r="AF1582" s="174">
        <f>Table1[[#This Row],[Calculations3]]/exchange_rate_2010</f>
        <v>765.4320038585729</v>
      </c>
      <c r="AG1582" s="110"/>
      <c r="AH1582" s="53"/>
      <c r="BD1582" s="36"/>
      <c r="BE1582" s="36"/>
      <c r="BF1582" s="36"/>
      <c r="BG1582" s="36"/>
      <c r="BH1582" s="36"/>
      <c r="BI1582" s="36"/>
      <c r="BJ1582" s="36"/>
      <c r="BK1582" s="48"/>
      <c r="BL1582" s="36"/>
      <c r="BM1582" s="36"/>
      <c r="BN1582" s="36"/>
      <c r="BO1582" s="36"/>
      <c r="BP1582" s="36"/>
      <c r="BQ1582" s="36"/>
      <c r="BR1582" s="36"/>
    </row>
    <row r="1583" spans="2:70" ht="15" customHeight="1">
      <c r="B1583" s="48">
        <v>1823</v>
      </c>
      <c r="C1583" s="48" t="s">
        <v>1703</v>
      </c>
      <c r="D1583" s="108">
        <v>422</v>
      </c>
      <c r="E1583" s="109" t="s">
        <v>2508</v>
      </c>
      <c r="F1583" s="109" t="s">
        <v>1815</v>
      </c>
      <c r="G1583" s="109" t="s">
        <v>1746</v>
      </c>
      <c r="H1583" s="108" t="s">
        <v>495</v>
      </c>
      <c r="I1583" s="108" t="s">
        <v>2856</v>
      </c>
      <c r="J1583" s="108" t="s">
        <v>2852</v>
      </c>
      <c r="K1583" s="108" t="s">
        <v>2858</v>
      </c>
      <c r="L1583" s="108">
        <v>10</v>
      </c>
      <c r="M1583" s="110" t="s">
        <v>2618</v>
      </c>
      <c r="N1583" s="111" t="s">
        <v>1729</v>
      </c>
      <c r="O1583" s="111" t="s">
        <v>1713</v>
      </c>
      <c r="P1583" s="111" t="s">
        <v>476</v>
      </c>
      <c r="Q1583" s="111">
        <v>1</v>
      </c>
      <c r="R1583" s="111"/>
      <c r="S1583" s="111"/>
      <c r="T1583" s="109" t="s">
        <v>7</v>
      </c>
      <c r="U1583" s="108">
        <v>1</v>
      </c>
      <c r="V1583" s="109">
        <v>2000</v>
      </c>
      <c r="W1583" s="108">
        <f>IF(Table1[[#This Row],[ExpenditureDetails1]]=2010,1,(2010-Table1[[#This Row],[ExpenditureDetails1]]))</f>
        <v>10</v>
      </c>
      <c r="X1583" s="109">
        <v>0.6</v>
      </c>
      <c r="Y1583" s="174">
        <f>Table1[[#This Row],[ExpenditureDetails3]]*100000</f>
        <v>60000</v>
      </c>
      <c r="Z1583" s="174">
        <f>Table1[[#This Row],[ExpenditureDetails4]]/Table1[[#This Row],[Component detail 4]]</f>
        <v>60000</v>
      </c>
      <c r="AA1583" s="109">
        <v>2</v>
      </c>
      <c r="AB1583" s="109">
        <v>10</v>
      </c>
      <c r="AC1583" s="174">
        <f>IF(ISNUMBER([ExpenditureDetails4]),[ExpenditureDetails4]*HLOOKUP([ExpenditureDetails1],'Currency Conversion'!$A$6:$BE$45,19,FALSE),"No Data")</f>
        <v>100586.09426718758</v>
      </c>
      <c r="AD1583" s="174">
        <f>Table1[[#This Row],[Calculations1]]/exchange_rate_2010</f>
        <v>2199.7661627211628</v>
      </c>
      <c r="AE15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10058.609426718758</v>
      </c>
      <c r="AF1583" s="174">
        <f>Table1[[#This Row],[Calculations3]]/exchange_rate_2010</f>
        <v>219.9766162721163</v>
      </c>
      <c r="AG1583" s="110"/>
      <c r="AH1583" s="53"/>
      <c r="BD1583" s="36"/>
      <c r="BE1583" s="36"/>
      <c r="BF1583" s="36"/>
      <c r="BG1583" s="36"/>
      <c r="BH1583" s="36"/>
      <c r="BI1583" s="36"/>
      <c r="BJ1583" s="36"/>
      <c r="BK1583" s="48"/>
      <c r="BL1583" s="36"/>
      <c r="BM1583" s="36"/>
      <c r="BN1583" s="36"/>
      <c r="BO1583" s="36"/>
      <c r="BP1583" s="36"/>
      <c r="BQ1583" s="36"/>
      <c r="BR1583" s="36"/>
    </row>
    <row r="1584" spans="2:70" ht="15" customHeight="1">
      <c r="B1584" s="48">
        <v>1824</v>
      </c>
      <c r="C1584" s="48" t="s">
        <v>1703</v>
      </c>
      <c r="D1584" s="108">
        <v>422</v>
      </c>
      <c r="E1584" s="109" t="s">
        <v>2508</v>
      </c>
      <c r="F1584" s="109" t="s">
        <v>1815</v>
      </c>
      <c r="G1584" s="109" t="s">
        <v>1746</v>
      </c>
      <c r="H1584" s="108" t="s">
        <v>495</v>
      </c>
      <c r="I1584" s="108" t="s">
        <v>2856</v>
      </c>
      <c r="J1584" s="108" t="s">
        <v>2852</v>
      </c>
      <c r="K1584" s="108" t="s">
        <v>2858</v>
      </c>
      <c r="L1584" s="108">
        <v>10</v>
      </c>
      <c r="M1584" s="110" t="s">
        <v>2618</v>
      </c>
      <c r="N1584" s="109" t="s">
        <v>1712</v>
      </c>
      <c r="O1584" s="111"/>
      <c r="P1584" s="111" t="s">
        <v>499</v>
      </c>
      <c r="Q1584" s="111">
        <v>1</v>
      </c>
      <c r="R1584" s="111"/>
      <c r="S1584" s="111"/>
      <c r="T1584" s="109" t="s">
        <v>7</v>
      </c>
      <c r="U1584" s="108">
        <v>1</v>
      </c>
      <c r="V1584" s="109">
        <v>2000</v>
      </c>
      <c r="W1584" s="108">
        <f>IF(Table1[[#This Row],[ExpenditureDetails1]]=2010,1,(2010-Table1[[#This Row],[ExpenditureDetails1]]))</f>
        <v>10</v>
      </c>
      <c r="X1584" s="109">
        <v>0.2</v>
      </c>
      <c r="Y1584" s="174">
        <f>Table1[[#This Row],[ExpenditureDetails3]]*100000</f>
        <v>20000</v>
      </c>
      <c r="Z1584" s="174">
        <f>Table1[[#This Row],[ExpenditureDetails4]]/Table1[[#This Row],[Component detail 4]]</f>
        <v>20000</v>
      </c>
      <c r="AA1584" s="109">
        <v>1</v>
      </c>
      <c r="AB1584" s="109">
        <v>10</v>
      </c>
      <c r="AC1584" s="174">
        <f>IF(ISNUMBER([ExpenditureDetails4]),[ExpenditureDetails4]*HLOOKUP([ExpenditureDetails1],'Currency Conversion'!$A$6:$BE$45,19,FALSE),"No Data")</f>
        <v>33528.698089062527</v>
      </c>
      <c r="AD1584" s="174">
        <f>Table1[[#This Row],[Calculations1]]/exchange_rate_2010</f>
        <v>733.25538757372101</v>
      </c>
      <c r="AE15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3352.8698089062527</v>
      </c>
      <c r="AF1584" s="174">
        <f>Table1[[#This Row],[Calculations3]]/exchange_rate_2010</f>
        <v>73.325538757372101</v>
      </c>
      <c r="AG1584" s="110"/>
      <c r="AH1584" s="53"/>
      <c r="BD1584" s="36"/>
      <c r="BE1584" s="36"/>
      <c r="BF1584" s="36"/>
      <c r="BG1584" s="36"/>
      <c r="BH1584" s="36"/>
      <c r="BI1584" s="36"/>
      <c r="BJ1584" s="36"/>
      <c r="BK1584" s="48"/>
      <c r="BL1584" s="36"/>
      <c r="BM1584" s="36"/>
      <c r="BN1584" s="36"/>
      <c r="BO1584" s="36"/>
      <c r="BP1584" s="36"/>
      <c r="BQ1584" s="36"/>
      <c r="BR1584" s="36"/>
    </row>
    <row r="1585" spans="2:70" ht="15" customHeight="1">
      <c r="B1585" s="48">
        <v>1825</v>
      </c>
      <c r="C1585" s="48" t="s">
        <v>1703</v>
      </c>
      <c r="D1585" s="108">
        <v>422</v>
      </c>
      <c r="E1585" s="109" t="s">
        <v>2508</v>
      </c>
      <c r="F1585" s="109" t="s">
        <v>1815</v>
      </c>
      <c r="G1585" s="109" t="s">
        <v>1746</v>
      </c>
      <c r="H1585" s="108" t="s">
        <v>495</v>
      </c>
      <c r="I1585" s="108" t="s">
        <v>2856</v>
      </c>
      <c r="J1585" s="108" t="s">
        <v>2852</v>
      </c>
      <c r="K1585" s="108" t="s">
        <v>2858</v>
      </c>
      <c r="L1585" s="108">
        <v>10</v>
      </c>
      <c r="M1585" s="110" t="s">
        <v>2618</v>
      </c>
      <c r="N1585" s="111" t="s">
        <v>1728</v>
      </c>
      <c r="O1585" s="111" t="s">
        <v>524</v>
      </c>
      <c r="P1585" s="111" t="s">
        <v>510</v>
      </c>
      <c r="Q1585" s="111">
        <v>1</v>
      </c>
      <c r="R1585" s="111">
        <v>60</v>
      </c>
      <c r="S1585" s="111"/>
      <c r="T1585" s="109" t="s">
        <v>7</v>
      </c>
      <c r="U1585" s="108">
        <v>1</v>
      </c>
      <c r="V1585" s="109">
        <v>2000</v>
      </c>
      <c r="W1585" s="108">
        <f>IF(Table1[[#This Row],[ExpenditureDetails1]]=2010,1,(2010-Table1[[#This Row],[ExpenditureDetails1]]))</f>
        <v>10</v>
      </c>
      <c r="X1585" s="109">
        <v>0.85</v>
      </c>
      <c r="Y1585" s="174">
        <f>Table1[[#This Row],[ExpenditureDetails3]]*100000</f>
        <v>85000</v>
      </c>
      <c r="Z1585" s="174">
        <f>Table1[[#This Row],[ExpenditureDetails4]]/Table1[[#This Row],[Component detail 4]]</f>
        <v>85000</v>
      </c>
      <c r="AA1585" s="109">
        <v>1</v>
      </c>
      <c r="AB1585" s="109">
        <v>30</v>
      </c>
      <c r="AC1585" s="174">
        <f>IF(ISNUMBER([ExpenditureDetails4]),[ExpenditureDetails4]*HLOOKUP([ExpenditureDetails1],'Currency Conversion'!$A$6:$BE$45,19,FALSE),"No Data")</f>
        <v>142496.96687851576</v>
      </c>
      <c r="AD1585" s="174">
        <f>Table1[[#This Row],[Calculations1]]/exchange_rate_2010</f>
        <v>3116.3353971883143</v>
      </c>
      <c r="AE15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4749.898895950525</v>
      </c>
      <c r="AF1585" s="174">
        <f>Table1[[#This Row],[Calculations3]]/exchange_rate_2010</f>
        <v>103.87784657294381</v>
      </c>
      <c r="AG1585" s="110"/>
      <c r="AH1585" s="53"/>
      <c r="BD1585" s="36"/>
      <c r="BE1585" s="36"/>
      <c r="BF1585" s="36"/>
      <c r="BG1585" s="36"/>
      <c r="BH1585" s="36"/>
      <c r="BI1585" s="36"/>
      <c r="BJ1585" s="36"/>
      <c r="BK1585" s="48"/>
      <c r="BL1585" s="36"/>
      <c r="BM1585" s="36"/>
      <c r="BN1585" s="36"/>
      <c r="BO1585" s="36"/>
      <c r="BP1585" s="36"/>
      <c r="BQ1585" s="36"/>
      <c r="BR1585" s="36"/>
    </row>
    <row r="1586" spans="2:70" ht="15" customHeight="1">
      <c r="B1586" s="48">
        <v>1826</v>
      </c>
      <c r="C1586" s="48" t="s">
        <v>1703</v>
      </c>
      <c r="D1586" s="108">
        <v>422</v>
      </c>
      <c r="E1586" s="109" t="s">
        <v>2508</v>
      </c>
      <c r="F1586" s="109" t="s">
        <v>1815</v>
      </c>
      <c r="G1586" s="109" t="s">
        <v>1746</v>
      </c>
      <c r="H1586" s="108" t="s">
        <v>495</v>
      </c>
      <c r="I1586" s="108" t="s">
        <v>2856</v>
      </c>
      <c r="J1586" s="108" t="s">
        <v>2852</v>
      </c>
      <c r="K1586" s="108" t="s">
        <v>2858</v>
      </c>
      <c r="L1586" s="108">
        <v>10</v>
      </c>
      <c r="M1586" s="110" t="s">
        <v>2618</v>
      </c>
      <c r="N1586" s="111" t="s">
        <v>1717</v>
      </c>
      <c r="O1586" s="111"/>
      <c r="P1586" s="111" t="s">
        <v>243</v>
      </c>
      <c r="Q1586" s="111">
        <v>1</v>
      </c>
      <c r="R1586" s="111"/>
      <c r="S1586" s="111"/>
      <c r="T1586" s="109" t="s">
        <v>31</v>
      </c>
      <c r="U1586" s="108">
        <v>3</v>
      </c>
      <c r="V1586" s="109">
        <v>2010</v>
      </c>
      <c r="W1586" s="108"/>
      <c r="X1586" s="109">
        <v>7.1999999999999995E-2</v>
      </c>
      <c r="Y1586" s="174">
        <f>Table1[[#This Row],[ExpenditureDetails3]]*100000</f>
        <v>7199.9999999999991</v>
      </c>
      <c r="Z1586" s="174">
        <f>Table1[[#This Row],[ExpenditureDetails4]]/Table1[[#This Row],[Component detail 4]]</f>
        <v>7199.9999999999991</v>
      </c>
      <c r="AA1586" s="109">
        <v>1</v>
      </c>
      <c r="AB1586" s="109"/>
      <c r="AC1586" s="174">
        <f>IF(ISNUMBER([ExpenditureDetails4]),[ExpenditureDetails4]*HLOOKUP([ExpenditureDetails1],'Currency Conversion'!$A$6:$BE$45,19,FALSE),"No Data")</f>
        <v>7199.9999999999991</v>
      </c>
      <c r="AD1586" s="174">
        <f>Table1[[#This Row],[Calculations1]]/exchange_rate_2010</f>
        <v>157.46029793662069</v>
      </c>
      <c r="AE15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7199.9999999999991</v>
      </c>
      <c r="AF1586" s="174">
        <f>Table1[[#This Row],[Calculations3]]/exchange_rate_2010</f>
        <v>157.46029793662069</v>
      </c>
      <c r="AG1586" s="110"/>
      <c r="AH1586" s="53"/>
      <c r="BD1586" s="36"/>
      <c r="BE1586" s="36"/>
      <c r="BF1586" s="36"/>
      <c r="BG1586" s="36"/>
      <c r="BH1586" s="36"/>
      <c r="BI1586" s="36"/>
      <c r="BJ1586" s="36"/>
      <c r="BK1586" s="48"/>
      <c r="BL1586" s="36"/>
      <c r="BM1586" s="36"/>
      <c r="BN1586" s="36"/>
      <c r="BO1586" s="36"/>
      <c r="BP1586" s="36"/>
      <c r="BQ1586" s="36"/>
      <c r="BR1586" s="36"/>
    </row>
    <row r="1587" spans="2:70" ht="15" customHeight="1">
      <c r="B1587" s="48">
        <v>1827</v>
      </c>
      <c r="C1587" s="48" t="s">
        <v>1703</v>
      </c>
      <c r="D1587" s="108">
        <v>422</v>
      </c>
      <c r="E1587" s="109" t="s">
        <v>2508</v>
      </c>
      <c r="F1587" s="109" t="s">
        <v>1815</v>
      </c>
      <c r="G1587" s="109" t="s">
        <v>1746</v>
      </c>
      <c r="H1587" s="108" t="s">
        <v>495</v>
      </c>
      <c r="I1587" s="108" t="s">
        <v>2856</v>
      </c>
      <c r="J1587" s="108" t="s">
        <v>2852</v>
      </c>
      <c r="K1587" s="108" t="s">
        <v>2858</v>
      </c>
      <c r="L1587" s="108">
        <v>10</v>
      </c>
      <c r="M1587" s="110" t="s">
        <v>2618</v>
      </c>
      <c r="N1587" s="109" t="s">
        <v>1719</v>
      </c>
      <c r="O1587" s="111"/>
      <c r="P1587" s="111" t="s">
        <v>1714</v>
      </c>
      <c r="Q1587" s="111">
        <v>1</v>
      </c>
      <c r="R1587" s="111"/>
      <c r="S1587" s="111"/>
      <c r="T1587" s="109" t="s">
        <v>31</v>
      </c>
      <c r="U1587" s="108">
        <v>3</v>
      </c>
      <c r="V1587" s="109">
        <v>2010</v>
      </c>
      <c r="W1587" s="108"/>
      <c r="X1587" s="109">
        <v>7.4999999999999997E-2</v>
      </c>
      <c r="Y1587" s="174">
        <f>Table1[[#This Row],[ExpenditureDetails3]]*100000</f>
        <v>7500</v>
      </c>
      <c r="Z1587" s="174">
        <f>Table1[[#This Row],[ExpenditureDetails4]]/Table1[[#This Row],[Component detail 4]]</f>
        <v>7500</v>
      </c>
      <c r="AA1587" s="109">
        <v>1</v>
      </c>
      <c r="AB1587" s="109"/>
      <c r="AC1587" s="174">
        <f>IF(ISNUMBER([ExpenditureDetails4]),[ExpenditureDetails4]*HLOOKUP([ExpenditureDetails1],'Currency Conversion'!$A$6:$BE$45,19,FALSE),"No Data")</f>
        <v>7500</v>
      </c>
      <c r="AD1587" s="174">
        <f>Table1[[#This Row],[Calculations1]]/exchange_rate_2010</f>
        <v>164.02114368397991</v>
      </c>
      <c r="AE15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7500</v>
      </c>
      <c r="AF1587" s="174">
        <f>Table1[[#This Row],[Calculations3]]/exchange_rate_2010</f>
        <v>164.02114368397991</v>
      </c>
      <c r="AG1587" s="110"/>
      <c r="AH1587" s="53"/>
      <c r="BD1587" s="36"/>
      <c r="BE1587" s="36"/>
      <c r="BF1587" s="36"/>
      <c r="BG1587" s="36"/>
      <c r="BH1587" s="36"/>
      <c r="BI1587" s="36"/>
      <c r="BJ1587" s="36"/>
      <c r="BK1587" s="48"/>
      <c r="BL1587" s="36"/>
      <c r="BM1587" s="36"/>
      <c r="BN1587" s="36"/>
      <c r="BO1587" s="36"/>
      <c r="BP1587" s="36"/>
      <c r="BQ1587" s="36"/>
      <c r="BR1587" s="36"/>
    </row>
    <row r="1588" spans="2:70" ht="15" customHeight="1">
      <c r="B1588" s="48">
        <v>1828</v>
      </c>
      <c r="C1588" s="48" t="s">
        <v>1703</v>
      </c>
      <c r="D1588" s="108">
        <v>422</v>
      </c>
      <c r="E1588" s="109" t="s">
        <v>2508</v>
      </c>
      <c r="F1588" s="109" t="s">
        <v>1815</v>
      </c>
      <c r="G1588" s="109" t="s">
        <v>1746</v>
      </c>
      <c r="H1588" s="108" t="s">
        <v>495</v>
      </c>
      <c r="I1588" s="108" t="s">
        <v>2856</v>
      </c>
      <c r="J1588" s="108" t="s">
        <v>2852</v>
      </c>
      <c r="K1588" s="108" t="s">
        <v>2858</v>
      </c>
      <c r="L1588" s="108">
        <v>10</v>
      </c>
      <c r="M1588" s="110" t="s">
        <v>2618</v>
      </c>
      <c r="N1588" s="111" t="s">
        <v>20</v>
      </c>
      <c r="O1588" s="111" t="s">
        <v>2466</v>
      </c>
      <c r="P1588" s="111" t="s">
        <v>156</v>
      </c>
      <c r="Q1588" s="111">
        <v>1</v>
      </c>
      <c r="R1588" s="111"/>
      <c r="S1588" s="111"/>
      <c r="T1588" s="109" t="s">
        <v>7</v>
      </c>
      <c r="U1588" s="108">
        <v>1</v>
      </c>
      <c r="V1588" s="109">
        <v>2010</v>
      </c>
      <c r="W1588" s="108">
        <f>IF(Table1[[#This Row],[ExpenditureDetails1]]=2010,1,(2010-Table1[[#This Row],[ExpenditureDetails1]]))</f>
        <v>1</v>
      </c>
      <c r="X1588" s="109">
        <v>0.03</v>
      </c>
      <c r="Y1588" s="174">
        <f>Table1[[#This Row],[ExpenditureDetails3]]*100000</f>
        <v>3000</v>
      </c>
      <c r="Z1588" s="174">
        <f>Table1[[#This Row],[ExpenditureDetails4]]/Table1[[#This Row],[Component detail 4]]</f>
        <v>3000</v>
      </c>
      <c r="AA1588" s="109">
        <v>1</v>
      </c>
      <c r="AB1588" s="109">
        <v>10</v>
      </c>
      <c r="AC1588" s="174">
        <f>IF(ISNUMBER([ExpenditureDetails4]),[ExpenditureDetails4]*HLOOKUP([ExpenditureDetails1],'Currency Conversion'!$A$6:$BE$45,19,FALSE),"No Data")</f>
        <v>3000</v>
      </c>
      <c r="AD1588" s="174">
        <f>Table1[[#This Row],[Calculations1]]/exchange_rate_2010</f>
        <v>65.608457473591969</v>
      </c>
      <c r="AE15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300</v>
      </c>
      <c r="AF1588" s="174">
        <f>Table1[[#This Row],[Calculations3]]/exchange_rate_2010</f>
        <v>6.5608457473591963</v>
      </c>
      <c r="AG1588" s="110"/>
      <c r="AH1588" s="53"/>
      <c r="BD1588" s="36"/>
      <c r="BE1588" s="36"/>
      <c r="BF1588" s="36"/>
      <c r="BG1588" s="36"/>
      <c r="BH1588" s="36"/>
      <c r="BI1588" s="36"/>
      <c r="BJ1588" s="36"/>
      <c r="BK1588" s="48"/>
      <c r="BL1588" s="36"/>
      <c r="BM1588" s="36"/>
      <c r="BN1588" s="36"/>
      <c r="BO1588" s="36"/>
      <c r="BP1588" s="36"/>
      <c r="BQ1588" s="36"/>
      <c r="BR1588" s="36"/>
    </row>
    <row r="1589" spans="2:70" ht="15" customHeight="1">
      <c r="B1589" s="48">
        <v>1831</v>
      </c>
      <c r="C1589" s="48" t="s">
        <v>1703</v>
      </c>
      <c r="D1589" s="108">
        <v>422</v>
      </c>
      <c r="E1589" s="109" t="s">
        <v>2508</v>
      </c>
      <c r="F1589" s="109" t="s">
        <v>1815</v>
      </c>
      <c r="G1589" s="109" t="s">
        <v>1746</v>
      </c>
      <c r="H1589" s="108" t="s">
        <v>495</v>
      </c>
      <c r="I1589" s="108" t="s">
        <v>2856</v>
      </c>
      <c r="J1589" s="108" t="s">
        <v>2852</v>
      </c>
      <c r="K1589" s="108" t="s">
        <v>2858</v>
      </c>
      <c r="L1589" s="108">
        <v>10</v>
      </c>
      <c r="M1589" s="110" t="s">
        <v>2618</v>
      </c>
      <c r="N1589" s="111" t="s">
        <v>2480</v>
      </c>
      <c r="O1589" s="111"/>
      <c r="P1589" s="111" t="s">
        <v>512</v>
      </c>
      <c r="Q1589" s="111">
        <v>1</v>
      </c>
      <c r="R1589" s="111"/>
      <c r="S1589" s="111"/>
      <c r="T1589" s="109" t="s">
        <v>31</v>
      </c>
      <c r="U1589" s="108">
        <v>3</v>
      </c>
      <c r="V1589" s="109">
        <v>2008</v>
      </c>
      <c r="W1589" s="108"/>
      <c r="X1589" s="109">
        <v>3.5999999999999997E-2</v>
      </c>
      <c r="Y1589" s="174">
        <f>Table1[[#This Row],[ExpenditureDetails3]]*100000</f>
        <v>3599.9999999999995</v>
      </c>
      <c r="Z1589" s="174">
        <f>Table1[[#This Row],[ExpenditureDetails4]]/Table1[[#This Row],[Component detail 4]]</f>
        <v>3599.9999999999995</v>
      </c>
      <c r="AA1589" s="109">
        <v>1</v>
      </c>
      <c r="AB1589" s="109"/>
      <c r="AC1589" s="174">
        <f>IF(ISNUMBER([ExpenditureDetails4]),[ExpenditureDetails4]*HLOOKUP([ExpenditureDetails1],'Currency Conversion'!$A$6:$BE$45,19,FALSE),"No Data")</f>
        <v>4130.6510991758805</v>
      </c>
      <c r="AD1589" s="174">
        <f>Table1[[#This Row],[Calculations1]]/exchange_rate_2010</f>
        <v>90.33521565950889</v>
      </c>
      <c r="AE15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4130.6510991758805</v>
      </c>
      <c r="AF1589" s="174">
        <f>Table1[[#This Row],[Calculations3]]/exchange_rate_2010</f>
        <v>90.33521565950889</v>
      </c>
      <c r="AG1589" s="110"/>
      <c r="AH1589" s="53"/>
      <c r="BD1589" s="36"/>
      <c r="BE1589" s="36"/>
      <c r="BF1589" s="36"/>
      <c r="BG1589" s="36"/>
      <c r="BH1589" s="36"/>
      <c r="BI1589" s="36"/>
      <c r="BJ1589" s="36"/>
      <c r="BK1589" s="48"/>
      <c r="BL1589" s="36"/>
      <c r="BM1589" s="36"/>
      <c r="BN1589" s="36"/>
      <c r="BO1589" s="36"/>
      <c r="BP1589" s="36"/>
      <c r="BQ1589" s="36"/>
      <c r="BR1589" s="36"/>
    </row>
    <row r="1590" spans="2:70" ht="15" customHeight="1">
      <c r="B1590" s="48">
        <v>1832</v>
      </c>
      <c r="C1590" s="48" t="s">
        <v>1703</v>
      </c>
      <c r="D1590" s="108">
        <v>422</v>
      </c>
      <c r="E1590" s="109" t="s">
        <v>2508</v>
      </c>
      <c r="F1590" s="109" t="s">
        <v>1815</v>
      </c>
      <c r="G1590" s="109" t="s">
        <v>1746</v>
      </c>
      <c r="H1590" s="108" t="s">
        <v>495</v>
      </c>
      <c r="I1590" s="108" t="s">
        <v>2856</v>
      </c>
      <c r="J1590" s="108" t="s">
        <v>2852</v>
      </c>
      <c r="K1590" s="108" t="s">
        <v>2858</v>
      </c>
      <c r="L1590" s="108">
        <v>10</v>
      </c>
      <c r="M1590" s="110" t="s">
        <v>2618</v>
      </c>
      <c r="N1590" s="111" t="s">
        <v>1729</v>
      </c>
      <c r="O1590" s="111" t="s">
        <v>1718</v>
      </c>
      <c r="P1590" s="111" t="s">
        <v>511</v>
      </c>
      <c r="Q1590" s="111">
        <v>6</v>
      </c>
      <c r="R1590" s="111"/>
      <c r="S1590" s="111"/>
      <c r="T1590" s="109" t="s">
        <v>7</v>
      </c>
      <c r="U1590" s="108">
        <v>1</v>
      </c>
      <c r="V1590" s="109">
        <v>2010</v>
      </c>
      <c r="W1590" s="108">
        <f>IF(Table1[[#This Row],[ExpenditureDetails1]]=2010,1,(2010-Table1[[#This Row],[ExpenditureDetails1]]))</f>
        <v>1</v>
      </c>
      <c r="X1590" s="109">
        <v>0.24</v>
      </c>
      <c r="Y1590" s="174">
        <f>Table1[[#This Row],[ExpenditureDetails3]]*100000</f>
        <v>24000</v>
      </c>
      <c r="Z1590" s="174">
        <f>Table1[[#This Row],[ExpenditureDetails4]]/Table1[[#This Row],[Component detail 4]]</f>
        <v>4000</v>
      </c>
      <c r="AA1590" s="109">
        <v>1</v>
      </c>
      <c r="AB1590" s="109">
        <v>10</v>
      </c>
      <c r="AC1590" s="174">
        <f>IF(ISNUMBER([ExpenditureDetails4]),[ExpenditureDetails4]*HLOOKUP([ExpenditureDetails1],'Currency Conversion'!$A$6:$BE$45,19,FALSE),"No Data")</f>
        <v>24000</v>
      </c>
      <c r="AD1590" s="174">
        <f>Table1[[#This Row],[Calculations1]]/exchange_rate_2010</f>
        <v>524.86765978873575</v>
      </c>
      <c r="AE15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2400</v>
      </c>
      <c r="AF1590" s="174">
        <f>Table1[[#This Row],[Calculations3]]/exchange_rate_2010</f>
        <v>52.486765978873571</v>
      </c>
      <c r="AG1590" s="110"/>
      <c r="AH1590" s="53"/>
      <c r="BD1590" s="36"/>
      <c r="BE1590" s="36"/>
      <c r="BF1590" s="36"/>
      <c r="BG1590" s="36"/>
      <c r="BH1590" s="36"/>
      <c r="BI1590" s="36"/>
      <c r="BJ1590" s="36"/>
      <c r="BK1590" s="48"/>
      <c r="BL1590" s="36"/>
      <c r="BM1590" s="36"/>
      <c r="BN1590" s="36"/>
      <c r="BO1590" s="36"/>
      <c r="BP1590" s="36"/>
      <c r="BQ1590" s="36"/>
      <c r="BR1590" s="36"/>
    </row>
    <row r="1591" spans="2:70" ht="15" customHeight="1">
      <c r="B1591" s="48">
        <v>1833</v>
      </c>
      <c r="C1591" s="48" t="s">
        <v>1703</v>
      </c>
      <c r="D1591" s="108">
        <v>422</v>
      </c>
      <c r="E1591" s="109" t="s">
        <v>2508</v>
      </c>
      <c r="F1591" s="109" t="s">
        <v>1815</v>
      </c>
      <c r="G1591" s="109" t="s">
        <v>1746</v>
      </c>
      <c r="H1591" s="108" t="s">
        <v>495</v>
      </c>
      <c r="I1591" s="108" t="s">
        <v>2856</v>
      </c>
      <c r="J1591" s="108" t="s">
        <v>2852</v>
      </c>
      <c r="K1591" s="108" t="s">
        <v>2858</v>
      </c>
      <c r="L1591" s="108">
        <v>10</v>
      </c>
      <c r="M1591" s="110" t="s">
        <v>2618</v>
      </c>
      <c r="N1591" s="111" t="s">
        <v>1721</v>
      </c>
      <c r="O1591" s="111"/>
      <c r="P1591" s="111" t="s">
        <v>508</v>
      </c>
      <c r="Q1591" s="111">
        <v>1</v>
      </c>
      <c r="R1591" s="111"/>
      <c r="S1591" s="111"/>
      <c r="T1591" s="109" t="s">
        <v>24</v>
      </c>
      <c r="U1591" s="108">
        <v>4</v>
      </c>
      <c r="V1591" s="109">
        <v>2010</v>
      </c>
      <c r="W1591" s="108">
        <f>IF(Table1[[#This Row],[ExpenditureDetails1]]=2010,1,(2010-Table1[[#This Row],[ExpenditureDetails1]]))</f>
        <v>1</v>
      </c>
      <c r="X1591" s="109">
        <v>0.06</v>
      </c>
      <c r="Y1591" s="174">
        <f>Table1[[#This Row],[ExpenditureDetails3]]*100000</f>
        <v>6000</v>
      </c>
      <c r="Z1591" s="174">
        <f>Table1[[#This Row],[ExpenditureDetails4]]/Table1[[#This Row],[Component detail 4]]</f>
        <v>6000</v>
      </c>
      <c r="AA1591" s="109">
        <v>1</v>
      </c>
      <c r="AB1591" s="109">
        <v>10</v>
      </c>
      <c r="AC1591" s="174">
        <f>IF(ISNUMBER([ExpenditureDetails4]),[ExpenditureDetails4]*HLOOKUP([ExpenditureDetails1],'Currency Conversion'!$A$6:$BE$45,19,FALSE),"No Data")</f>
        <v>6000</v>
      </c>
      <c r="AD1591" s="174">
        <f>Table1[[#This Row],[Calculations1]]/exchange_rate_2010</f>
        <v>131.21691494718394</v>
      </c>
      <c r="AE15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6000</v>
      </c>
      <c r="AF1591" s="174">
        <f>Table1[[#This Row],[Calculations3]]/exchange_rate_2010</f>
        <v>131.21691494718394</v>
      </c>
      <c r="AG1591" s="110"/>
      <c r="AH1591" s="53"/>
      <c r="BD1591" s="36"/>
      <c r="BE1591" s="36"/>
      <c r="BF1591" s="36"/>
      <c r="BG1591" s="36"/>
      <c r="BH1591" s="36"/>
      <c r="BI1591" s="36"/>
      <c r="BJ1591" s="36"/>
      <c r="BK1591" s="48"/>
      <c r="BL1591" s="36"/>
      <c r="BM1591" s="36"/>
      <c r="BN1591" s="36"/>
      <c r="BO1591" s="36"/>
      <c r="BP1591" s="36"/>
      <c r="BQ1591" s="36"/>
      <c r="BR1591" s="36"/>
    </row>
    <row r="1592" spans="2:70" ht="15" customHeight="1">
      <c r="B1592" s="48">
        <v>1835</v>
      </c>
      <c r="C1592" s="48" t="s">
        <v>1703</v>
      </c>
      <c r="D1592" s="108">
        <v>746</v>
      </c>
      <c r="E1592" s="109" t="s">
        <v>2508</v>
      </c>
      <c r="F1592" s="109" t="s">
        <v>1818</v>
      </c>
      <c r="G1592" s="109" t="s">
        <v>2510</v>
      </c>
      <c r="H1592" s="108" t="s">
        <v>2587</v>
      </c>
      <c r="I1592" s="108" t="s">
        <v>2616</v>
      </c>
      <c r="J1592" s="108" t="s">
        <v>2619</v>
      </c>
      <c r="K1592" s="108" t="s">
        <v>2859</v>
      </c>
      <c r="L1592" s="108">
        <v>3</v>
      </c>
      <c r="M1592" s="110" t="s">
        <v>2617</v>
      </c>
      <c r="N1592" s="111" t="s">
        <v>1729</v>
      </c>
      <c r="O1592" s="111" t="s">
        <v>1713</v>
      </c>
      <c r="P1592" s="111" t="s">
        <v>476</v>
      </c>
      <c r="Q1592" s="111">
        <v>1</v>
      </c>
      <c r="R1592" s="109"/>
      <c r="S1592" s="109"/>
      <c r="T1592" s="109" t="s">
        <v>7</v>
      </c>
      <c r="U1592" s="108">
        <v>1</v>
      </c>
      <c r="V1592" s="109">
        <v>2000</v>
      </c>
      <c r="W1592" s="108">
        <f>IF(Table1[[#This Row],[ExpenditureDetails1]]=2010,1,(2010-Table1[[#This Row],[ExpenditureDetails1]]))</f>
        <v>10</v>
      </c>
      <c r="X1592" s="109">
        <v>0.3</v>
      </c>
      <c r="Y1592" s="174">
        <f>Table1[[#This Row],[ExpenditureDetails3]]*100000</f>
        <v>30000</v>
      </c>
      <c r="Z1592" s="174">
        <f>Table1[[#This Row],[ExpenditureDetails4]]/Table1[[#This Row],[Component detail 4]]</f>
        <v>30000</v>
      </c>
      <c r="AA1592" s="109">
        <v>1</v>
      </c>
      <c r="AB1592" s="109">
        <v>10</v>
      </c>
      <c r="AC1592" s="174">
        <f>IF(ISNUMBER([ExpenditureDetails4]),[ExpenditureDetails4]*HLOOKUP([ExpenditureDetails1],'Currency Conversion'!$A$6:$BE$45,19,FALSE),"No Data")</f>
        <v>50293.047133593791</v>
      </c>
      <c r="AD1592" s="174">
        <f>Table1[[#This Row],[Calculations1]]/exchange_rate_2010</f>
        <v>1099.8830813605814</v>
      </c>
      <c r="AE15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1592" s="174">
        <f>Table1[[#This Row],[Calculations3]]/exchange_rate_2010</f>
        <v>109.98830813605815</v>
      </c>
      <c r="AG1592" s="110"/>
      <c r="AH1592" s="53"/>
      <c r="BD1592" s="36"/>
      <c r="BE1592" s="36"/>
      <c r="BF1592" s="36"/>
      <c r="BG1592" s="36"/>
      <c r="BH1592" s="36"/>
      <c r="BI1592" s="36"/>
      <c r="BJ1592" s="36"/>
      <c r="BK1592" s="48"/>
      <c r="BL1592" s="36"/>
      <c r="BM1592" s="36"/>
      <c r="BN1592" s="36"/>
      <c r="BO1592" s="36"/>
      <c r="BP1592" s="36"/>
      <c r="BQ1592" s="36"/>
      <c r="BR1592" s="36"/>
    </row>
    <row r="1593" spans="2:70" ht="15" customHeight="1">
      <c r="B1593" s="48">
        <v>1836</v>
      </c>
      <c r="C1593" s="48" t="s">
        <v>1703</v>
      </c>
      <c r="D1593" s="108">
        <v>746</v>
      </c>
      <c r="E1593" s="109" t="s">
        <v>2508</v>
      </c>
      <c r="F1593" s="109" t="s">
        <v>1818</v>
      </c>
      <c r="G1593" s="109" t="s">
        <v>2510</v>
      </c>
      <c r="H1593" s="108" t="s">
        <v>2587</v>
      </c>
      <c r="I1593" s="108" t="s">
        <v>2616</v>
      </c>
      <c r="J1593" s="108" t="s">
        <v>2619</v>
      </c>
      <c r="K1593" s="108" t="s">
        <v>2859</v>
      </c>
      <c r="L1593" s="108">
        <v>3</v>
      </c>
      <c r="M1593" s="110" t="s">
        <v>2617</v>
      </c>
      <c r="N1593" s="111" t="s">
        <v>1729</v>
      </c>
      <c r="O1593" s="111" t="s">
        <v>210</v>
      </c>
      <c r="P1593" s="111" t="s">
        <v>1141</v>
      </c>
      <c r="Q1593" s="111">
        <v>1</v>
      </c>
      <c r="R1593" s="109"/>
      <c r="S1593" s="109"/>
      <c r="T1593" s="109" t="s">
        <v>7</v>
      </c>
      <c r="U1593" s="108">
        <v>1</v>
      </c>
      <c r="V1593" s="109">
        <v>2009</v>
      </c>
      <c r="W1593" s="108">
        <f>IF(Table1[[#This Row],[ExpenditureDetails1]]=2010,1,(2010-Table1[[#This Row],[ExpenditureDetails1]]))</f>
        <v>1</v>
      </c>
      <c r="X1593" s="109">
        <v>0.25</v>
      </c>
      <c r="Y1593" s="174">
        <f>Table1[[#This Row],[ExpenditureDetails3]]*100000</f>
        <v>25000</v>
      </c>
      <c r="Z1593" s="174">
        <f>Table1[[#This Row],[ExpenditureDetails4]]/Table1[[#This Row],[Component detail 4]]</f>
        <v>25000</v>
      </c>
      <c r="AA1593" s="109">
        <v>2</v>
      </c>
      <c r="AB1593" s="109">
        <v>10</v>
      </c>
      <c r="AC1593" s="174">
        <f>IF(ISNUMBER([ExpenditureDetails4]),[ExpenditureDetails4]*HLOOKUP([ExpenditureDetails1],'Currency Conversion'!$A$6:$BE$45,19,FALSE),"No Data")</f>
        <v>26885.406247590687</v>
      </c>
      <c r="AD1593" s="174">
        <f>Table1[[#This Row],[Calculations1]]/exchange_rate_2010</f>
        <v>587.97001081843246</v>
      </c>
      <c r="AE15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2688.5406247590686</v>
      </c>
      <c r="AF1593" s="174">
        <f>Table1[[#This Row],[Calculations3]]/exchange_rate_2010</f>
        <v>58.797001081843241</v>
      </c>
      <c r="AG1593" s="110"/>
      <c r="AH1593" s="53"/>
      <c r="BD1593" s="36"/>
      <c r="BE1593" s="36"/>
      <c r="BF1593" s="36"/>
      <c r="BG1593" s="36"/>
      <c r="BH1593" s="36"/>
      <c r="BI1593" s="36"/>
      <c r="BJ1593" s="36"/>
      <c r="BK1593" s="48"/>
      <c r="BL1593" s="36"/>
      <c r="BM1593" s="36"/>
      <c r="BN1593" s="36"/>
      <c r="BO1593" s="36"/>
      <c r="BP1593" s="36"/>
      <c r="BQ1593" s="36"/>
      <c r="BR1593" s="36"/>
    </row>
    <row r="1594" spans="2:70" ht="15" customHeight="1">
      <c r="B1594" s="48">
        <v>1837</v>
      </c>
      <c r="C1594" s="48" t="s">
        <v>1703</v>
      </c>
      <c r="D1594" s="108">
        <v>746</v>
      </c>
      <c r="E1594" s="109" t="s">
        <v>2508</v>
      </c>
      <c r="F1594" s="109" t="s">
        <v>1818</v>
      </c>
      <c r="G1594" s="109" t="s">
        <v>2510</v>
      </c>
      <c r="H1594" s="108" t="s">
        <v>2587</v>
      </c>
      <c r="I1594" s="108" t="s">
        <v>2616</v>
      </c>
      <c r="J1594" s="108" t="s">
        <v>2619</v>
      </c>
      <c r="K1594" s="108" t="s">
        <v>2859</v>
      </c>
      <c r="L1594" s="108">
        <v>3</v>
      </c>
      <c r="M1594" s="110" t="s">
        <v>2617</v>
      </c>
      <c r="N1594" s="109" t="s">
        <v>1712</v>
      </c>
      <c r="O1594" s="111"/>
      <c r="P1594" s="111" t="s">
        <v>1142</v>
      </c>
      <c r="Q1594" s="111">
        <v>1</v>
      </c>
      <c r="R1594" s="109">
        <v>3</v>
      </c>
      <c r="S1594" s="109"/>
      <c r="T1594" s="109" t="s">
        <v>7</v>
      </c>
      <c r="U1594" s="108">
        <v>1</v>
      </c>
      <c r="V1594" s="109">
        <v>2001</v>
      </c>
      <c r="W1594" s="108">
        <f>IF(Table1[[#This Row],[ExpenditureDetails1]]=2010,1,(2010-Table1[[#This Row],[ExpenditureDetails1]]))</f>
        <v>9</v>
      </c>
      <c r="X1594" s="109">
        <v>0.15</v>
      </c>
      <c r="Y1594" s="174">
        <f>Table1[[#This Row],[ExpenditureDetails3]]*100000</f>
        <v>15000</v>
      </c>
      <c r="Z1594" s="174">
        <f>Table1[[#This Row],[ExpenditureDetails4]]/Table1[[#This Row],[Component detail 4]]</f>
        <v>15000</v>
      </c>
      <c r="AA1594" s="109">
        <v>1</v>
      </c>
      <c r="AB1594" s="109">
        <v>10</v>
      </c>
      <c r="AC1594" s="174">
        <f>IF(ISNUMBER([ExpenditureDetails4]),[ExpenditureDetails4]*HLOOKUP([ExpenditureDetails1],'Currency Conversion'!$A$6:$BE$45,19,FALSE),"No Data")</f>
        <v>24290.042720702109</v>
      </c>
      <c r="AD1594" s="174">
        <f>Table1[[#This Row],[Calculations1]]/exchange_rate_2010</f>
        <v>531.21074495763878</v>
      </c>
      <c r="AE15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2429.0042720702108</v>
      </c>
      <c r="AF1594" s="174">
        <f>Table1[[#This Row],[Calculations3]]/exchange_rate_2010</f>
        <v>53.121074495763878</v>
      </c>
      <c r="AG1594" s="110"/>
      <c r="AH1594" s="53"/>
      <c r="BD1594" s="36"/>
      <c r="BE1594" s="36"/>
      <c r="BF1594" s="36"/>
      <c r="BG1594" s="36"/>
      <c r="BH1594" s="36"/>
      <c r="BI1594" s="36"/>
      <c r="BJ1594" s="36"/>
      <c r="BK1594" s="48"/>
      <c r="BL1594" s="36"/>
      <c r="BM1594" s="36"/>
      <c r="BN1594" s="36"/>
      <c r="BO1594" s="36"/>
      <c r="BP1594" s="36"/>
      <c r="BQ1594" s="36"/>
      <c r="BR1594" s="36"/>
    </row>
    <row r="1595" spans="2:70" ht="15" customHeight="1">
      <c r="B1595" s="48">
        <v>1838</v>
      </c>
      <c r="C1595" s="48" t="s">
        <v>1703</v>
      </c>
      <c r="D1595" s="108">
        <v>746</v>
      </c>
      <c r="E1595" s="109" t="s">
        <v>2508</v>
      </c>
      <c r="F1595" s="109" t="s">
        <v>1818</v>
      </c>
      <c r="G1595" s="109" t="s">
        <v>2510</v>
      </c>
      <c r="H1595" s="108" t="s">
        <v>2587</v>
      </c>
      <c r="I1595" s="108" t="s">
        <v>2616</v>
      </c>
      <c r="J1595" s="108" t="s">
        <v>2619</v>
      </c>
      <c r="K1595" s="108" t="s">
        <v>2859</v>
      </c>
      <c r="L1595" s="108">
        <v>3</v>
      </c>
      <c r="M1595" s="110" t="s">
        <v>2617</v>
      </c>
      <c r="N1595" s="109" t="s">
        <v>1712</v>
      </c>
      <c r="O1595" s="111"/>
      <c r="P1595" s="111" t="s">
        <v>1143</v>
      </c>
      <c r="Q1595" s="111">
        <v>1</v>
      </c>
      <c r="R1595" s="109">
        <v>1</v>
      </c>
      <c r="S1595" s="109"/>
      <c r="T1595" s="109" t="s">
        <v>7</v>
      </c>
      <c r="U1595" s="108">
        <v>1</v>
      </c>
      <c r="V1595" s="109">
        <v>2009</v>
      </c>
      <c r="W1595" s="108">
        <f>IF(Table1[[#This Row],[ExpenditureDetails1]]=2010,1,(2010-Table1[[#This Row],[ExpenditureDetails1]]))</f>
        <v>1</v>
      </c>
      <c r="X1595" s="109">
        <v>0.25</v>
      </c>
      <c r="Y1595" s="174">
        <f>Table1[[#This Row],[ExpenditureDetails3]]*100000</f>
        <v>25000</v>
      </c>
      <c r="Z1595" s="174">
        <f>Table1[[#This Row],[ExpenditureDetails4]]/Table1[[#This Row],[Component detail 4]]</f>
        <v>25000</v>
      </c>
      <c r="AA1595" s="109">
        <v>1</v>
      </c>
      <c r="AB1595" s="109">
        <v>10</v>
      </c>
      <c r="AC1595" s="174">
        <f>IF(ISNUMBER([ExpenditureDetails4]),[ExpenditureDetails4]*HLOOKUP([ExpenditureDetails1],'Currency Conversion'!$A$6:$BE$45,19,FALSE),"No Data")</f>
        <v>26885.406247590687</v>
      </c>
      <c r="AD1595" s="174">
        <f>Table1[[#This Row],[Calculations1]]/exchange_rate_2010</f>
        <v>587.97001081843246</v>
      </c>
      <c r="AE15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2688.5406247590686</v>
      </c>
      <c r="AF1595" s="174">
        <f>Table1[[#This Row],[Calculations3]]/exchange_rate_2010</f>
        <v>58.797001081843241</v>
      </c>
      <c r="AG1595" s="110"/>
      <c r="AH1595" s="53"/>
      <c r="BD1595" s="36"/>
      <c r="BE1595" s="36"/>
      <c r="BF1595" s="36"/>
      <c r="BG1595" s="36"/>
      <c r="BH1595" s="36"/>
      <c r="BI1595" s="36"/>
      <c r="BJ1595" s="36"/>
      <c r="BK1595" s="48"/>
      <c r="BL1595" s="36"/>
      <c r="BM1595" s="36"/>
      <c r="BN1595" s="36"/>
      <c r="BO1595" s="36"/>
      <c r="BP1595" s="36"/>
      <c r="BQ1595" s="36"/>
      <c r="BR1595" s="36"/>
    </row>
    <row r="1596" spans="2:70" ht="15" customHeight="1">
      <c r="B1596" s="48">
        <v>1839</v>
      </c>
      <c r="C1596" s="48" t="s">
        <v>1703</v>
      </c>
      <c r="D1596" s="108">
        <v>746</v>
      </c>
      <c r="E1596" s="109" t="s">
        <v>2508</v>
      </c>
      <c r="F1596" s="109" t="s">
        <v>1818</v>
      </c>
      <c r="G1596" s="109" t="s">
        <v>2510</v>
      </c>
      <c r="H1596" s="108" t="s">
        <v>2587</v>
      </c>
      <c r="I1596" s="108" t="s">
        <v>2616</v>
      </c>
      <c r="J1596" s="108" t="s">
        <v>2619</v>
      </c>
      <c r="K1596" s="108" t="s">
        <v>2859</v>
      </c>
      <c r="L1596" s="108">
        <v>3</v>
      </c>
      <c r="M1596" s="110" t="s">
        <v>2617</v>
      </c>
      <c r="N1596" s="109" t="s">
        <v>2478</v>
      </c>
      <c r="O1596" s="111" t="s">
        <v>348</v>
      </c>
      <c r="P1596" s="111" t="s">
        <v>348</v>
      </c>
      <c r="Q1596" s="111">
        <v>1</v>
      </c>
      <c r="R1596" s="109"/>
      <c r="S1596" s="109"/>
      <c r="T1596" s="109" t="s">
        <v>7</v>
      </c>
      <c r="U1596" s="108">
        <v>1</v>
      </c>
      <c r="V1596" s="109">
        <v>2001</v>
      </c>
      <c r="W1596" s="108">
        <f>IF(Table1[[#This Row],[ExpenditureDetails1]]=2010,1,(2010-Table1[[#This Row],[ExpenditureDetails1]]))</f>
        <v>9</v>
      </c>
      <c r="X1596" s="109">
        <v>0.45</v>
      </c>
      <c r="Y1596" s="174">
        <f>Table1[[#This Row],[ExpenditureDetails3]]*100000</f>
        <v>45000</v>
      </c>
      <c r="Z1596" s="174">
        <f>Table1[[#This Row],[ExpenditureDetails4]]/Table1[[#This Row],[Component detail 4]]</f>
        <v>45000</v>
      </c>
      <c r="AA1596" s="109">
        <v>1</v>
      </c>
      <c r="AB1596" s="109">
        <v>15</v>
      </c>
      <c r="AC1596" s="174">
        <f>IF(ISNUMBER([ExpenditureDetails4]),[ExpenditureDetails4]*HLOOKUP([ExpenditureDetails1],'Currency Conversion'!$A$6:$BE$45,19,FALSE),"No Data")</f>
        <v>72870.128162106324</v>
      </c>
      <c r="AD1596" s="174">
        <f>Table1[[#This Row],[Calculations1]]/exchange_rate_2010</f>
        <v>1593.6322348729163</v>
      </c>
      <c r="AE15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4858.0085441404217</v>
      </c>
      <c r="AF1596" s="174">
        <f>Table1[[#This Row],[Calculations3]]/exchange_rate_2010</f>
        <v>106.24214899152776</v>
      </c>
      <c r="AG1596" s="110"/>
      <c r="AH1596" s="53"/>
      <c r="BD1596" s="36"/>
      <c r="BE1596" s="36"/>
      <c r="BF1596" s="36"/>
      <c r="BG1596" s="36"/>
      <c r="BH1596" s="36"/>
      <c r="BI1596" s="36"/>
      <c r="BJ1596" s="36"/>
      <c r="BK1596" s="48"/>
      <c r="BL1596" s="36"/>
      <c r="BM1596" s="36"/>
      <c r="BN1596" s="36"/>
      <c r="BO1596" s="36"/>
      <c r="BP1596" s="36"/>
      <c r="BQ1596" s="36"/>
      <c r="BR1596" s="36"/>
    </row>
    <row r="1597" spans="2:70" ht="15" customHeight="1">
      <c r="B1597" s="48">
        <v>1840</v>
      </c>
      <c r="C1597" s="48" t="s">
        <v>1703</v>
      </c>
      <c r="D1597" s="108">
        <v>746</v>
      </c>
      <c r="E1597" s="109" t="s">
        <v>2508</v>
      </c>
      <c r="F1597" s="109" t="s">
        <v>1818</v>
      </c>
      <c r="G1597" s="109" t="s">
        <v>2510</v>
      </c>
      <c r="H1597" s="108" t="s">
        <v>2587</v>
      </c>
      <c r="I1597" s="108" t="s">
        <v>2616</v>
      </c>
      <c r="J1597" s="108" t="s">
        <v>2619</v>
      </c>
      <c r="K1597" s="108" t="s">
        <v>2859</v>
      </c>
      <c r="L1597" s="108">
        <v>3</v>
      </c>
      <c r="M1597" s="110" t="s">
        <v>2617</v>
      </c>
      <c r="N1597" s="111" t="s">
        <v>1728</v>
      </c>
      <c r="O1597" s="111" t="s">
        <v>524</v>
      </c>
      <c r="P1597" s="111" t="s">
        <v>524</v>
      </c>
      <c r="Q1597" s="111">
        <v>1</v>
      </c>
      <c r="R1597" s="109"/>
      <c r="S1597" s="109"/>
      <c r="T1597" s="109" t="s">
        <v>7</v>
      </c>
      <c r="U1597" s="108">
        <v>1</v>
      </c>
      <c r="V1597" s="109">
        <v>2001</v>
      </c>
      <c r="W1597" s="108">
        <f>IF(Table1[[#This Row],[ExpenditureDetails1]]=2010,1,(2010-Table1[[#This Row],[ExpenditureDetails1]]))</f>
        <v>9</v>
      </c>
      <c r="X1597" s="109">
        <v>0.5</v>
      </c>
      <c r="Y1597" s="174">
        <f>Table1[[#This Row],[ExpenditureDetails3]]*100000</f>
        <v>50000</v>
      </c>
      <c r="Z1597" s="174">
        <f>Table1[[#This Row],[ExpenditureDetails4]]/Table1[[#This Row],[Component detail 4]]</f>
        <v>50000</v>
      </c>
      <c r="AA1597" s="109">
        <v>2</v>
      </c>
      <c r="AB1597" s="109">
        <v>30</v>
      </c>
      <c r="AC1597" s="174">
        <f>IF(ISNUMBER([ExpenditureDetails4]),[ExpenditureDetails4]*HLOOKUP([ExpenditureDetails1],'Currency Conversion'!$A$6:$BE$45,19,FALSE),"No Data")</f>
        <v>80966.809069007024</v>
      </c>
      <c r="AD1597" s="174">
        <f>Table1[[#This Row],[Calculations1]]/exchange_rate_2010</f>
        <v>1770.7024831921292</v>
      </c>
      <c r="AE15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2698.8936356335676</v>
      </c>
      <c r="AF1597" s="174">
        <f>Table1[[#This Row],[Calculations3]]/exchange_rate_2010</f>
        <v>59.023416106404305</v>
      </c>
      <c r="AG1597" s="110"/>
      <c r="AH1597" s="53"/>
      <c r="BD1597" s="36"/>
      <c r="BE1597" s="36"/>
      <c r="BF1597" s="36"/>
      <c r="BG1597" s="36"/>
      <c r="BH1597" s="36"/>
      <c r="BI1597" s="36"/>
      <c r="BJ1597" s="36"/>
      <c r="BK1597" s="48"/>
      <c r="BL1597" s="36"/>
      <c r="BM1597" s="36"/>
      <c r="BN1597" s="36"/>
      <c r="BO1597" s="36"/>
      <c r="BP1597" s="36"/>
      <c r="BQ1597" s="36"/>
      <c r="BR1597" s="36"/>
    </row>
    <row r="1598" spans="2:70" ht="15" customHeight="1">
      <c r="B1598" s="48">
        <v>1841</v>
      </c>
      <c r="C1598" s="48" t="s">
        <v>1703</v>
      </c>
      <c r="D1598" s="108">
        <v>746</v>
      </c>
      <c r="E1598" s="109" t="s">
        <v>2508</v>
      </c>
      <c r="F1598" s="109" t="s">
        <v>1818</v>
      </c>
      <c r="G1598" s="109" t="s">
        <v>2510</v>
      </c>
      <c r="H1598" s="108" t="s">
        <v>2587</v>
      </c>
      <c r="I1598" s="108" t="s">
        <v>2616</v>
      </c>
      <c r="J1598" s="108" t="s">
        <v>2619</v>
      </c>
      <c r="K1598" s="108" t="s">
        <v>2859</v>
      </c>
      <c r="L1598" s="108">
        <v>3</v>
      </c>
      <c r="M1598" s="110" t="s">
        <v>2617</v>
      </c>
      <c r="N1598" s="111" t="s">
        <v>1729</v>
      </c>
      <c r="O1598" s="111" t="s">
        <v>1718</v>
      </c>
      <c r="P1598" s="111" t="s">
        <v>1145</v>
      </c>
      <c r="Q1598" s="109">
        <v>24</v>
      </c>
      <c r="R1598" s="109"/>
      <c r="S1598" s="109"/>
      <c r="T1598" s="109" t="s">
        <v>7</v>
      </c>
      <c r="U1598" s="108">
        <v>1</v>
      </c>
      <c r="V1598" s="109">
        <v>2010</v>
      </c>
      <c r="W1598" s="108">
        <f>IF(Table1[[#This Row],[ExpenditureDetails1]]=2010,1,(2010-Table1[[#This Row],[ExpenditureDetails1]]))</f>
        <v>1</v>
      </c>
      <c r="X1598" s="109">
        <v>0.96</v>
      </c>
      <c r="Y1598" s="174">
        <f>Table1[[#This Row],[ExpenditureDetails3]]*100000</f>
        <v>96000</v>
      </c>
      <c r="Z1598" s="174">
        <f>Table1[[#This Row],[ExpenditureDetails4]]/Table1[[#This Row],[Component detail 4]]</f>
        <v>4000</v>
      </c>
      <c r="AA1598" s="109">
        <v>2</v>
      </c>
      <c r="AB1598" s="109">
        <v>10</v>
      </c>
      <c r="AC1598" s="174">
        <f>IF(ISNUMBER([ExpenditureDetails4]),[ExpenditureDetails4]*HLOOKUP([ExpenditureDetails1],'Currency Conversion'!$A$6:$BE$45,19,FALSE),"No Data")</f>
        <v>96000</v>
      </c>
      <c r="AD1598" s="174">
        <f>Table1[[#This Row],[Calculations1]]/exchange_rate_2010</f>
        <v>2099.470639154943</v>
      </c>
      <c r="AE15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9600</v>
      </c>
      <c r="AF1598" s="174">
        <f>Table1[[#This Row],[Calculations3]]/exchange_rate_2010</f>
        <v>209.94706391549428</v>
      </c>
      <c r="AG1598" s="110"/>
      <c r="AH1598" s="53"/>
      <c r="BD1598" s="36"/>
      <c r="BE1598" s="36"/>
      <c r="BF1598" s="36"/>
      <c r="BG1598" s="36"/>
      <c r="BH1598" s="36"/>
      <c r="BI1598" s="36"/>
      <c r="BJ1598" s="36"/>
      <c r="BK1598" s="48"/>
      <c r="BL1598" s="36"/>
      <c r="BM1598" s="36"/>
      <c r="BN1598" s="36"/>
      <c r="BO1598" s="36"/>
      <c r="BP1598" s="36"/>
      <c r="BQ1598" s="36"/>
      <c r="BR1598" s="36"/>
    </row>
    <row r="1599" spans="2:70" ht="15" customHeight="1">
      <c r="B1599" s="48">
        <v>1842</v>
      </c>
      <c r="C1599" s="48" t="s">
        <v>1703</v>
      </c>
      <c r="D1599" s="108">
        <v>746</v>
      </c>
      <c r="E1599" s="109" t="s">
        <v>2508</v>
      </c>
      <c r="F1599" s="109" t="s">
        <v>1818</v>
      </c>
      <c r="G1599" s="109" t="s">
        <v>2510</v>
      </c>
      <c r="H1599" s="108" t="s">
        <v>2587</v>
      </c>
      <c r="I1599" s="108" t="s">
        <v>2616</v>
      </c>
      <c r="J1599" s="108" t="s">
        <v>2619</v>
      </c>
      <c r="K1599" s="108" t="s">
        <v>2859</v>
      </c>
      <c r="L1599" s="108">
        <v>3</v>
      </c>
      <c r="M1599" s="110" t="s">
        <v>2617</v>
      </c>
      <c r="N1599" s="111" t="s">
        <v>559</v>
      </c>
      <c r="O1599" s="111" t="s">
        <v>2395</v>
      </c>
      <c r="P1599" s="111" t="s">
        <v>1144</v>
      </c>
      <c r="Q1599" s="111">
        <v>1</v>
      </c>
      <c r="R1599" s="109"/>
      <c r="S1599" s="109"/>
      <c r="T1599" s="109" t="s">
        <v>7</v>
      </c>
      <c r="U1599" s="108">
        <v>1</v>
      </c>
      <c r="V1599" s="109">
        <v>2010</v>
      </c>
      <c r="W1599" s="108">
        <f>IF(Table1[[#This Row],[ExpenditureDetails1]]=2010,1,(2010-Table1[[#This Row],[ExpenditureDetails1]]))</f>
        <v>1</v>
      </c>
      <c r="X1599" s="109">
        <v>10</v>
      </c>
      <c r="Y1599" s="174">
        <f>Table1[[#This Row],[ExpenditureDetails3]]*100000</f>
        <v>1000000</v>
      </c>
      <c r="Z1599" s="174">
        <f>Table1[[#This Row],[ExpenditureDetails4]]/Table1[[#This Row],[Component detail 4]]</f>
        <v>1000000</v>
      </c>
      <c r="AA1599" s="109">
        <v>1</v>
      </c>
      <c r="AB1599" s="109">
        <v>15</v>
      </c>
      <c r="AC1599" s="174">
        <f>IF(ISNUMBER([ExpenditureDetails4]),[ExpenditureDetails4]*HLOOKUP([ExpenditureDetails1],'Currency Conversion'!$A$6:$BE$45,19,FALSE),"No Data")</f>
        <v>1000000</v>
      </c>
      <c r="AD1599" s="174">
        <f>Table1[[#This Row],[Calculations1]]/exchange_rate_2010</f>
        <v>21869.485824530653</v>
      </c>
      <c r="AE15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66666.666666666672</v>
      </c>
      <c r="AF1599" s="174">
        <f>Table1[[#This Row],[Calculations3]]/exchange_rate_2010</f>
        <v>1457.9657216353771</v>
      </c>
      <c r="AG1599" s="110"/>
      <c r="AH1599" s="53"/>
      <c r="BD1599" s="36"/>
      <c r="BE1599" s="36"/>
      <c r="BF1599" s="36"/>
      <c r="BG1599" s="36"/>
      <c r="BH1599" s="36"/>
      <c r="BI1599" s="36"/>
      <c r="BJ1599" s="36"/>
      <c r="BK1599" s="48"/>
      <c r="BL1599" s="36"/>
      <c r="BM1599" s="36"/>
      <c r="BN1599" s="36"/>
      <c r="BO1599" s="36"/>
      <c r="BP1599" s="36"/>
      <c r="BQ1599" s="36"/>
      <c r="BR1599" s="36"/>
    </row>
    <row r="1600" spans="2:70" ht="15" customHeight="1">
      <c r="B1600" s="48">
        <v>1843</v>
      </c>
      <c r="C1600" s="48" t="s">
        <v>1703</v>
      </c>
      <c r="D1600" s="108">
        <v>828</v>
      </c>
      <c r="E1600" s="109" t="s">
        <v>2508</v>
      </c>
      <c r="F1600" s="109" t="s">
        <v>1814</v>
      </c>
      <c r="G1600" s="109" t="s">
        <v>2511</v>
      </c>
      <c r="H1600" s="108" t="s">
        <v>1101</v>
      </c>
      <c r="I1600" s="108" t="s">
        <v>2855</v>
      </c>
      <c r="J1600" s="108" t="s">
        <v>2852</v>
      </c>
      <c r="K1600" s="108" t="s">
        <v>2859</v>
      </c>
      <c r="L1600" s="108">
        <v>11</v>
      </c>
      <c r="M1600" s="110" t="s">
        <v>2617</v>
      </c>
      <c r="N1600" s="111" t="s">
        <v>20</v>
      </c>
      <c r="O1600" s="111" t="s">
        <v>2486</v>
      </c>
      <c r="P1600" s="111" t="s">
        <v>1104</v>
      </c>
      <c r="Q1600" s="111">
        <v>1</v>
      </c>
      <c r="R1600" s="109">
        <v>1300</v>
      </c>
      <c r="S1600" s="109"/>
      <c r="T1600" s="109" t="s">
        <v>7</v>
      </c>
      <c r="U1600" s="108">
        <v>1</v>
      </c>
      <c r="V1600" s="109">
        <v>2008</v>
      </c>
      <c r="W1600" s="108">
        <f>IF(Table1[[#This Row],[ExpenditureDetails1]]=2010,1,(2010-Table1[[#This Row],[ExpenditureDetails1]]))</f>
        <v>2</v>
      </c>
      <c r="X1600" s="109">
        <v>1.85</v>
      </c>
      <c r="Y1600" s="174">
        <f>Table1[[#This Row],[ExpenditureDetails3]]*100000</f>
        <v>185000</v>
      </c>
      <c r="Z1600" s="174">
        <f>Table1[[#This Row],[ExpenditureDetails4]]/Table1[[#This Row],[Component detail 4]]</f>
        <v>185000</v>
      </c>
      <c r="AA1600" s="109">
        <v>1</v>
      </c>
      <c r="AB1600" s="109">
        <v>10</v>
      </c>
      <c r="AC1600" s="174">
        <f>IF(ISNUMBER([ExpenditureDetails4]),[ExpenditureDetails4]*HLOOKUP([ExpenditureDetails1],'Currency Conversion'!$A$6:$BE$45,19,FALSE),"No Data")</f>
        <v>212269.5703743161</v>
      </c>
      <c r="AD1600" s="174">
        <f>Table1[[#This Row],[Calculations1]]/exchange_rate_2010</f>
        <v>4642.2263602803177</v>
      </c>
      <c r="AE16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21226.95703743161</v>
      </c>
      <c r="AF1600" s="174">
        <f>Table1[[#This Row],[Calculations3]]/exchange_rate_2010</f>
        <v>464.22263602803179</v>
      </c>
      <c r="AG1600" s="110"/>
      <c r="AH1600" s="53"/>
      <c r="BD1600" s="36"/>
      <c r="BE1600" s="36"/>
      <c r="BF1600" s="36"/>
      <c r="BG1600" s="36"/>
      <c r="BH1600" s="36"/>
      <c r="BI1600" s="36"/>
      <c r="BJ1600" s="36"/>
      <c r="BK1600" s="48"/>
      <c r="BL1600" s="36"/>
      <c r="BM1600" s="36"/>
      <c r="BN1600" s="36"/>
      <c r="BO1600" s="36"/>
      <c r="BP1600" s="36"/>
      <c r="BQ1600" s="36"/>
      <c r="BR1600" s="36"/>
    </row>
    <row r="1601" spans="2:70" ht="15" customHeight="1">
      <c r="B1601" s="48">
        <v>1844</v>
      </c>
      <c r="C1601" s="48" t="s">
        <v>1703</v>
      </c>
      <c r="D1601" s="108">
        <v>828</v>
      </c>
      <c r="E1601" s="109" t="s">
        <v>2508</v>
      </c>
      <c r="F1601" s="109" t="s">
        <v>1814</v>
      </c>
      <c r="G1601" s="109" t="s">
        <v>2511</v>
      </c>
      <c r="H1601" s="108" t="s">
        <v>1101</v>
      </c>
      <c r="I1601" s="108" t="s">
        <v>2855</v>
      </c>
      <c r="J1601" s="108" t="s">
        <v>2852</v>
      </c>
      <c r="K1601" s="108" t="s">
        <v>2859</v>
      </c>
      <c r="L1601" s="108">
        <v>11</v>
      </c>
      <c r="M1601" s="110" t="s">
        <v>2617</v>
      </c>
      <c r="N1601" s="111" t="s">
        <v>20</v>
      </c>
      <c r="O1601" s="111" t="s">
        <v>2466</v>
      </c>
      <c r="P1601" s="111" t="s">
        <v>326</v>
      </c>
      <c r="Q1601" s="111">
        <v>1</v>
      </c>
      <c r="R1601" s="109"/>
      <c r="S1601" s="109"/>
      <c r="T1601" s="109" t="s">
        <v>7</v>
      </c>
      <c r="U1601" s="108">
        <v>1</v>
      </c>
      <c r="V1601" s="109">
        <v>2008</v>
      </c>
      <c r="W1601" s="108">
        <f>IF(Table1[[#This Row],[ExpenditureDetails1]]=2010,1,(2010-Table1[[#This Row],[ExpenditureDetails1]]))</f>
        <v>2</v>
      </c>
      <c r="X1601" s="109">
        <v>0.12</v>
      </c>
      <c r="Y1601" s="174">
        <f>Table1[[#This Row],[ExpenditureDetails3]]*100000</f>
        <v>12000</v>
      </c>
      <c r="Z1601" s="174">
        <f>Table1[[#This Row],[ExpenditureDetails4]]/Table1[[#This Row],[Component detail 4]]</f>
        <v>12000</v>
      </c>
      <c r="AA1601" s="109">
        <v>1</v>
      </c>
      <c r="AB1601" s="109">
        <v>10</v>
      </c>
      <c r="AC1601" s="174">
        <f>IF(ISNUMBER([ExpenditureDetails4]),[ExpenditureDetails4]*HLOOKUP([ExpenditureDetails1],'Currency Conversion'!$A$6:$BE$45,19,FALSE),"No Data")</f>
        <v>13768.836997252936</v>
      </c>
      <c r="AD1601" s="174">
        <f>Table1[[#This Row],[Calculations1]]/exchange_rate_2010</f>
        <v>301.1173855316963</v>
      </c>
      <c r="AE16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1601" s="174">
        <f>Table1[[#This Row],[Calculations3]]/exchange_rate_2010</f>
        <v>30.11173855316963</v>
      </c>
      <c r="AG1601" s="110"/>
      <c r="AH1601" s="53"/>
      <c r="BD1601" s="36"/>
      <c r="BE1601" s="36"/>
      <c r="BF1601" s="36"/>
      <c r="BG1601" s="36"/>
      <c r="BH1601" s="36"/>
      <c r="BI1601" s="36"/>
      <c r="BJ1601" s="36"/>
      <c r="BK1601" s="48"/>
      <c r="BL1601" s="36"/>
      <c r="BM1601" s="36"/>
      <c r="BN1601" s="36"/>
      <c r="BO1601" s="36"/>
      <c r="BP1601" s="36"/>
      <c r="BQ1601" s="36"/>
      <c r="BR1601" s="36"/>
    </row>
    <row r="1602" spans="2:70" ht="15" customHeight="1">
      <c r="B1602" s="48">
        <v>1845</v>
      </c>
      <c r="C1602" s="48" t="s">
        <v>1703</v>
      </c>
      <c r="D1602" s="108">
        <v>828</v>
      </c>
      <c r="E1602" s="109" t="s">
        <v>2508</v>
      </c>
      <c r="F1602" s="109" t="s">
        <v>1814</v>
      </c>
      <c r="G1602" s="109" t="s">
        <v>2511</v>
      </c>
      <c r="H1602" s="108" t="s">
        <v>1101</v>
      </c>
      <c r="I1602" s="108" t="s">
        <v>2855</v>
      </c>
      <c r="J1602" s="108" t="s">
        <v>2852</v>
      </c>
      <c r="K1602" s="108" t="s">
        <v>2859</v>
      </c>
      <c r="L1602" s="108">
        <v>11</v>
      </c>
      <c r="M1602" s="110" t="s">
        <v>2617</v>
      </c>
      <c r="N1602" s="109" t="s">
        <v>1720</v>
      </c>
      <c r="O1602" s="111"/>
      <c r="P1602" s="111" t="s">
        <v>533</v>
      </c>
      <c r="Q1602" s="111">
        <v>1</v>
      </c>
      <c r="R1602" s="109"/>
      <c r="S1602" s="109"/>
      <c r="T1602" s="109" t="s">
        <v>31</v>
      </c>
      <c r="U1602" s="108">
        <v>3</v>
      </c>
      <c r="V1602" s="109">
        <v>2008</v>
      </c>
      <c r="W1602" s="108"/>
      <c r="X1602" s="109">
        <v>9.5299999999999996E-2</v>
      </c>
      <c r="Y1602" s="174">
        <f>Table1[[#This Row],[ExpenditureDetails3]]*100000</f>
        <v>9530</v>
      </c>
      <c r="Z1602" s="174">
        <f>Table1[[#This Row],[ExpenditureDetails4]]/Table1[[#This Row],[Component detail 4]]</f>
        <v>9530</v>
      </c>
      <c r="AA1602" s="109">
        <v>1</v>
      </c>
      <c r="AB1602" s="109"/>
      <c r="AC1602" s="174">
        <f>IF(ISNUMBER([ExpenditureDetails4]),[ExpenditureDetails4]*HLOOKUP([ExpenditureDetails1],'Currency Conversion'!$A$6:$BE$45,19,FALSE),"No Data")</f>
        <v>10934.751381985039</v>
      </c>
      <c r="AD1602" s="174">
        <f>Table1[[#This Row],[Calculations1]]/exchange_rate_2010</f>
        <v>239.13739034308878</v>
      </c>
      <c r="AE16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1602" s="174">
        <f>Table1[[#This Row],[Calculations3]]/exchange_rate_2010</f>
        <v>239.13739034308878</v>
      </c>
      <c r="AG1602" s="110"/>
      <c r="AH1602" s="53"/>
      <c r="BD1602" s="36"/>
      <c r="BE1602" s="36"/>
      <c r="BF1602" s="36"/>
      <c r="BG1602" s="36"/>
      <c r="BH1602" s="36"/>
      <c r="BI1602" s="36"/>
      <c r="BJ1602" s="36"/>
      <c r="BK1602" s="48"/>
      <c r="BL1602" s="36"/>
      <c r="BM1602" s="36"/>
      <c r="BN1602" s="36"/>
      <c r="BO1602" s="36"/>
      <c r="BP1602" s="36"/>
      <c r="BQ1602" s="36"/>
      <c r="BR1602" s="36"/>
    </row>
    <row r="1603" spans="2:70" ht="15" customHeight="1">
      <c r="B1603" s="48">
        <v>1846</v>
      </c>
      <c r="C1603" s="48" t="s">
        <v>1703</v>
      </c>
      <c r="D1603" s="108">
        <v>828</v>
      </c>
      <c r="E1603" s="109" t="s">
        <v>2508</v>
      </c>
      <c r="F1603" s="109" t="s">
        <v>1814</v>
      </c>
      <c r="G1603" s="109" t="s">
        <v>2511</v>
      </c>
      <c r="H1603" s="108" t="s">
        <v>1101</v>
      </c>
      <c r="I1603" s="108" t="s">
        <v>2855</v>
      </c>
      <c r="J1603" s="108" t="s">
        <v>2852</v>
      </c>
      <c r="K1603" s="108" t="s">
        <v>2859</v>
      </c>
      <c r="L1603" s="108">
        <v>11</v>
      </c>
      <c r="M1603" s="110" t="s">
        <v>2617</v>
      </c>
      <c r="N1603" s="111" t="s">
        <v>1729</v>
      </c>
      <c r="O1603" s="111" t="s">
        <v>1713</v>
      </c>
      <c r="P1603" s="111" t="s">
        <v>476</v>
      </c>
      <c r="Q1603" s="111">
        <v>1</v>
      </c>
      <c r="R1603" s="109"/>
      <c r="S1603" s="109"/>
      <c r="T1603" s="109" t="s">
        <v>7</v>
      </c>
      <c r="U1603" s="108">
        <v>1</v>
      </c>
      <c r="V1603" s="109">
        <v>1980</v>
      </c>
      <c r="W1603" s="108">
        <f>IF(Table1[[#This Row],[ExpenditureDetails1]]=2010,1,(2010-Table1[[#This Row],[ExpenditureDetails1]]))</f>
        <v>30</v>
      </c>
      <c r="X1603" s="109">
        <v>0.06</v>
      </c>
      <c r="Y1603" s="174">
        <f>Table1[[#This Row],[ExpenditureDetails3]]*100000</f>
        <v>6000</v>
      </c>
      <c r="Z1603" s="174">
        <f>Table1[[#This Row],[ExpenditureDetails4]]/Table1[[#This Row],[Component detail 4]]</f>
        <v>6000</v>
      </c>
      <c r="AA1603" s="109">
        <v>2</v>
      </c>
      <c r="AB1603" s="109">
        <v>10</v>
      </c>
      <c r="AC1603" s="174">
        <f>IF(ISNUMBER([ExpenditureDetails4]),[ExpenditureDetails4]*HLOOKUP([ExpenditureDetails1],'Currency Conversion'!$A$6:$BE$45,19,FALSE),"No Data")</f>
        <v>53640.701885697687</v>
      </c>
      <c r="AD1603" s="174">
        <f>Table1[[#This Row],[Calculations1]]/exchange_rate_2010</f>
        <v>1173.0945695071402</v>
      </c>
      <c r="AE16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5364.070188569769</v>
      </c>
      <c r="AF1603" s="174">
        <f>Table1[[#This Row],[Calculations3]]/exchange_rate_2010</f>
        <v>117.30945695071404</v>
      </c>
      <c r="AG1603" s="110"/>
      <c r="AH1603" s="53"/>
      <c r="BD1603" s="36"/>
      <c r="BE1603" s="36"/>
      <c r="BF1603" s="36"/>
      <c r="BG1603" s="36"/>
      <c r="BH1603" s="36"/>
      <c r="BI1603" s="36"/>
      <c r="BJ1603" s="36"/>
      <c r="BK1603" s="48"/>
      <c r="BL1603" s="36"/>
      <c r="BM1603" s="36"/>
      <c r="BN1603" s="36"/>
      <c r="BO1603" s="36"/>
      <c r="BP1603" s="36"/>
      <c r="BQ1603" s="36"/>
      <c r="BR1603" s="36"/>
    </row>
    <row r="1604" spans="2:70" ht="15" customHeight="1">
      <c r="B1604" s="48">
        <v>1847</v>
      </c>
      <c r="C1604" s="48" t="s">
        <v>1703</v>
      </c>
      <c r="D1604" s="108">
        <v>828</v>
      </c>
      <c r="E1604" s="109" t="s">
        <v>2508</v>
      </c>
      <c r="F1604" s="109" t="s">
        <v>1814</v>
      </c>
      <c r="G1604" s="109" t="s">
        <v>2511</v>
      </c>
      <c r="H1604" s="108" t="s">
        <v>1101</v>
      </c>
      <c r="I1604" s="108" t="s">
        <v>2855</v>
      </c>
      <c r="J1604" s="108" t="s">
        <v>2852</v>
      </c>
      <c r="K1604" s="108" t="s">
        <v>2859</v>
      </c>
      <c r="L1604" s="108">
        <v>11</v>
      </c>
      <c r="M1604" s="110" t="s">
        <v>2617</v>
      </c>
      <c r="N1604" s="109" t="s">
        <v>1729</v>
      </c>
      <c r="O1604" s="109" t="s">
        <v>519</v>
      </c>
      <c r="P1604" s="109" t="s">
        <v>360</v>
      </c>
      <c r="Q1604" s="111">
        <v>1</v>
      </c>
      <c r="R1604" s="109"/>
      <c r="S1604" s="109"/>
      <c r="T1604" s="109" t="s">
        <v>7</v>
      </c>
      <c r="U1604" s="108">
        <v>1</v>
      </c>
      <c r="V1604" s="109">
        <v>1997</v>
      </c>
      <c r="W1604" s="108">
        <f>IF(Table1[[#This Row],[ExpenditureDetails1]]=2010,1,(2010-Table1[[#This Row],[ExpenditureDetails1]]))</f>
        <v>13</v>
      </c>
      <c r="X1604" s="109">
        <v>0.25</v>
      </c>
      <c r="Y1604" s="174">
        <f>Table1[[#This Row],[ExpenditureDetails3]]*100000</f>
        <v>25000</v>
      </c>
      <c r="Z1604" s="174">
        <f>Table1[[#This Row],[ExpenditureDetails4]]/Table1[[#This Row],[Component detail 4]]</f>
        <v>25000</v>
      </c>
      <c r="AA1604" s="109">
        <v>2</v>
      </c>
      <c r="AB1604" s="109">
        <v>10</v>
      </c>
      <c r="AC1604" s="174">
        <f>IF(ISNUMBER([ExpenditureDetails4]),[ExpenditureDetails4]*HLOOKUP([ExpenditureDetails1],'Currency Conversion'!$A$6:$BE$45,19,FALSE),"No Data")</f>
        <v>50010.217593371817</v>
      </c>
      <c r="AD1604" s="174">
        <f>Table1[[#This Row],[Calculations1]]/exchange_rate_2010</f>
        <v>1093.6977447399386</v>
      </c>
      <c r="AE16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5001.0217593371817</v>
      </c>
      <c r="AF1604" s="174">
        <f>Table1[[#This Row],[Calculations3]]/exchange_rate_2010</f>
        <v>109.36977447399384</v>
      </c>
      <c r="AG1604" s="110"/>
      <c r="AH1604" s="53"/>
      <c r="BD1604" s="36"/>
      <c r="BE1604" s="36"/>
      <c r="BF1604" s="36"/>
      <c r="BG1604" s="36"/>
      <c r="BH1604" s="36"/>
      <c r="BI1604" s="36"/>
      <c r="BJ1604" s="36"/>
      <c r="BK1604" s="48"/>
      <c r="BL1604" s="36"/>
      <c r="BM1604" s="36"/>
      <c r="BN1604" s="36"/>
      <c r="BO1604" s="36"/>
      <c r="BP1604" s="36"/>
      <c r="BQ1604" s="36"/>
      <c r="BR1604" s="36"/>
    </row>
    <row r="1605" spans="2:70" ht="15" customHeight="1">
      <c r="B1605" s="48">
        <v>1848</v>
      </c>
      <c r="C1605" s="48" t="s">
        <v>1703</v>
      </c>
      <c r="D1605" s="108">
        <v>828</v>
      </c>
      <c r="E1605" s="109" t="s">
        <v>2508</v>
      </c>
      <c r="F1605" s="109" t="s">
        <v>1814</v>
      </c>
      <c r="G1605" s="109" t="s">
        <v>2511</v>
      </c>
      <c r="H1605" s="108" t="s">
        <v>1101</v>
      </c>
      <c r="I1605" s="108" t="s">
        <v>2855</v>
      </c>
      <c r="J1605" s="108" t="s">
        <v>2852</v>
      </c>
      <c r="K1605" s="108" t="s">
        <v>2859</v>
      </c>
      <c r="L1605" s="108">
        <v>11</v>
      </c>
      <c r="M1605" s="110" t="s">
        <v>2617</v>
      </c>
      <c r="N1605" s="109" t="s">
        <v>1712</v>
      </c>
      <c r="O1605" s="111"/>
      <c r="P1605" s="111" t="s">
        <v>1091</v>
      </c>
      <c r="Q1605" s="111">
        <v>1</v>
      </c>
      <c r="R1605" s="109">
        <v>5</v>
      </c>
      <c r="S1605" s="109"/>
      <c r="T1605" s="109" t="s">
        <v>7</v>
      </c>
      <c r="U1605" s="108">
        <v>1</v>
      </c>
      <c r="V1605" s="109">
        <v>1993</v>
      </c>
      <c r="W1605" s="108">
        <f>IF(Table1[[#This Row],[ExpenditureDetails1]]=2010,1,(2010-Table1[[#This Row],[ExpenditureDetails1]]))</f>
        <v>17</v>
      </c>
      <c r="X1605" s="109">
        <v>0.5</v>
      </c>
      <c r="Y1605" s="174">
        <f>Table1[[#This Row],[ExpenditureDetails3]]*100000</f>
        <v>50000</v>
      </c>
      <c r="Z1605" s="174">
        <f>Table1[[#This Row],[ExpenditureDetails4]]/Table1[[#This Row],[Component detail 4]]</f>
        <v>50000</v>
      </c>
      <c r="AA1605" s="109">
        <v>1</v>
      </c>
      <c r="AB1605" s="109">
        <v>10</v>
      </c>
      <c r="AC1605" s="174">
        <f>IF(ISNUMBER([ExpenditureDetails4]),[ExpenditureDetails4]*HLOOKUP([ExpenditureDetails1],'Currency Conversion'!$A$6:$BE$45,19,FALSE),"No Data")</f>
        <v>141723.1490421565</v>
      </c>
      <c r="AD1605" s="174">
        <f>Table1[[#This Row],[Calculations1]]/exchange_rate_2010</f>
        <v>3099.4123989852865</v>
      </c>
      <c r="AE16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14172.314904215649</v>
      </c>
      <c r="AF1605" s="174">
        <f>Table1[[#This Row],[Calculations3]]/exchange_rate_2010</f>
        <v>309.94123989852864</v>
      </c>
      <c r="AG1605" s="110"/>
      <c r="AH1605" s="53"/>
      <c r="BD1605" s="36"/>
      <c r="BE1605" s="36"/>
      <c r="BF1605" s="36"/>
      <c r="BG1605" s="36"/>
      <c r="BH1605" s="36"/>
      <c r="BI1605" s="36"/>
      <c r="BJ1605" s="36"/>
      <c r="BK1605" s="48"/>
      <c r="BL1605" s="36"/>
      <c r="BM1605" s="36"/>
      <c r="BN1605" s="36"/>
      <c r="BO1605" s="36"/>
      <c r="BP1605" s="36"/>
      <c r="BQ1605" s="36"/>
      <c r="BR1605" s="36"/>
    </row>
    <row r="1606" spans="2:70" ht="15" customHeight="1">
      <c r="B1606" s="48">
        <v>1849</v>
      </c>
      <c r="C1606" s="48" t="s">
        <v>1703</v>
      </c>
      <c r="D1606" s="108">
        <v>828</v>
      </c>
      <c r="E1606" s="109" t="s">
        <v>2508</v>
      </c>
      <c r="F1606" s="109" t="s">
        <v>1814</v>
      </c>
      <c r="G1606" s="109" t="s">
        <v>2511</v>
      </c>
      <c r="H1606" s="108" t="s">
        <v>1101</v>
      </c>
      <c r="I1606" s="108" t="s">
        <v>2855</v>
      </c>
      <c r="J1606" s="108" t="s">
        <v>2852</v>
      </c>
      <c r="K1606" s="108" t="s">
        <v>2859</v>
      </c>
      <c r="L1606" s="108">
        <v>11</v>
      </c>
      <c r="M1606" s="110" t="s">
        <v>2617</v>
      </c>
      <c r="N1606" s="109" t="s">
        <v>1729</v>
      </c>
      <c r="O1606" s="109" t="s">
        <v>519</v>
      </c>
      <c r="P1606" s="109" t="s">
        <v>112</v>
      </c>
      <c r="Q1606" s="111">
        <v>1</v>
      </c>
      <c r="R1606" s="109"/>
      <c r="S1606" s="109"/>
      <c r="T1606" s="109" t="s">
        <v>7</v>
      </c>
      <c r="U1606" s="108">
        <v>1</v>
      </c>
      <c r="V1606" s="109">
        <v>1995</v>
      </c>
      <c r="W1606" s="108">
        <f>IF(Table1[[#This Row],[ExpenditureDetails1]]=2010,1,(2010-Table1[[#This Row],[ExpenditureDetails1]]))</f>
        <v>15</v>
      </c>
      <c r="X1606" s="109">
        <v>0.2</v>
      </c>
      <c r="Y1606" s="174">
        <f>Table1[[#This Row],[ExpenditureDetails3]]*100000</f>
        <v>20000</v>
      </c>
      <c r="Z1606" s="174">
        <f>Table1[[#This Row],[ExpenditureDetails4]]/Table1[[#This Row],[Component detail 4]]</f>
        <v>20000</v>
      </c>
      <c r="AA1606" s="109">
        <v>1</v>
      </c>
      <c r="AB1606" s="109">
        <v>10</v>
      </c>
      <c r="AC1606" s="174">
        <f>IF(ISNUMBER([ExpenditureDetails4]),[ExpenditureDetails4]*HLOOKUP([ExpenditureDetails1],'Currency Conversion'!$A$6:$BE$45,19,FALSE),"No Data")</f>
        <v>46932.301531329984</v>
      </c>
      <c r="AD1606" s="174">
        <f>Table1[[#This Row],[Calculations1]]/exchange_rate_2010</f>
        <v>1026.3853030520195</v>
      </c>
      <c r="AE16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4693.2301531329986</v>
      </c>
      <c r="AF1606" s="174">
        <f>Table1[[#This Row],[Calculations3]]/exchange_rate_2010</f>
        <v>102.63853030520194</v>
      </c>
      <c r="AG1606" s="110"/>
      <c r="AH1606" s="53"/>
      <c r="BD1606" s="36"/>
      <c r="BE1606" s="36"/>
      <c r="BF1606" s="36"/>
      <c r="BG1606" s="36"/>
      <c r="BH1606" s="36"/>
      <c r="BI1606" s="36"/>
      <c r="BJ1606" s="36"/>
      <c r="BK1606" s="48"/>
      <c r="BL1606" s="36"/>
      <c r="BM1606" s="36"/>
      <c r="BN1606" s="36"/>
      <c r="BO1606" s="36"/>
      <c r="BP1606" s="36"/>
      <c r="BQ1606" s="36"/>
      <c r="BR1606" s="36"/>
    </row>
    <row r="1607" spans="2:70" ht="15" customHeight="1">
      <c r="B1607" s="48">
        <v>1850</v>
      </c>
      <c r="C1607" s="48" t="s">
        <v>1703</v>
      </c>
      <c r="D1607" s="108">
        <v>828</v>
      </c>
      <c r="E1607" s="109" t="s">
        <v>2508</v>
      </c>
      <c r="F1607" s="109" t="s">
        <v>1814</v>
      </c>
      <c r="G1607" s="109" t="s">
        <v>2511</v>
      </c>
      <c r="H1607" s="108" t="s">
        <v>1101</v>
      </c>
      <c r="I1607" s="108" t="s">
        <v>2855</v>
      </c>
      <c r="J1607" s="108" t="s">
        <v>2852</v>
      </c>
      <c r="K1607" s="108" t="s">
        <v>2859</v>
      </c>
      <c r="L1607" s="108">
        <v>11</v>
      </c>
      <c r="M1607" s="110" t="s">
        <v>2617</v>
      </c>
      <c r="N1607" s="109" t="s">
        <v>1712</v>
      </c>
      <c r="O1607" s="111"/>
      <c r="P1607" s="111" t="s">
        <v>1074</v>
      </c>
      <c r="Q1607" s="111">
        <v>1</v>
      </c>
      <c r="R1607" s="109">
        <v>7.5</v>
      </c>
      <c r="S1607" s="109"/>
      <c r="T1607" s="109" t="s">
        <v>7</v>
      </c>
      <c r="U1607" s="108">
        <v>1</v>
      </c>
      <c r="V1607" s="109">
        <v>1997</v>
      </c>
      <c r="W1607" s="108">
        <f>IF(Table1[[#This Row],[ExpenditureDetails1]]=2010,1,(2010-Table1[[#This Row],[ExpenditureDetails1]]))</f>
        <v>13</v>
      </c>
      <c r="X1607" s="109">
        <v>0.4</v>
      </c>
      <c r="Y1607" s="174">
        <f>Table1[[#This Row],[ExpenditureDetails3]]*100000</f>
        <v>40000</v>
      </c>
      <c r="Z1607" s="174">
        <f>Table1[[#This Row],[ExpenditureDetails4]]/Table1[[#This Row],[Component detail 4]]</f>
        <v>40000</v>
      </c>
      <c r="AA1607" s="109">
        <v>2</v>
      </c>
      <c r="AB1607" s="109">
        <v>10</v>
      </c>
      <c r="AC1607" s="174">
        <f>IF(ISNUMBER([ExpenditureDetails4]),[ExpenditureDetails4]*HLOOKUP([ExpenditureDetails1],'Currency Conversion'!$A$6:$BE$45,19,FALSE),"No Data")</f>
        <v>80016.348149394908</v>
      </c>
      <c r="AD1607" s="174">
        <f>Table1[[#This Row],[Calculations1]]/exchange_rate_2010</f>
        <v>1749.9163915839015</v>
      </c>
      <c r="AE16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8001.6348149394908</v>
      </c>
      <c r="AF1607" s="174">
        <f>Table1[[#This Row],[Calculations3]]/exchange_rate_2010</f>
        <v>174.99163915839014</v>
      </c>
      <c r="AG1607" s="110"/>
      <c r="AH1607" s="53"/>
      <c r="BD1607" s="36"/>
      <c r="BE1607" s="36"/>
      <c r="BF1607" s="36"/>
      <c r="BG1607" s="36"/>
      <c r="BH1607" s="36"/>
      <c r="BI1607" s="36"/>
      <c r="BJ1607" s="36"/>
      <c r="BK1607" s="48"/>
      <c r="BL1607" s="36"/>
      <c r="BM1607" s="36"/>
      <c r="BN1607" s="36"/>
      <c r="BO1607" s="36"/>
      <c r="BP1607" s="36"/>
      <c r="BQ1607" s="36"/>
      <c r="BR1607" s="36"/>
    </row>
    <row r="1608" spans="2:70" ht="15" customHeight="1">
      <c r="B1608" s="48">
        <v>1851</v>
      </c>
      <c r="C1608" s="48" t="s">
        <v>1703</v>
      </c>
      <c r="D1608" s="108">
        <v>828</v>
      </c>
      <c r="E1608" s="109" t="s">
        <v>2508</v>
      </c>
      <c r="F1608" s="109" t="s">
        <v>1814</v>
      </c>
      <c r="G1608" s="109" t="s">
        <v>2511</v>
      </c>
      <c r="H1608" s="108" t="s">
        <v>1101</v>
      </c>
      <c r="I1608" s="108" t="s">
        <v>2855</v>
      </c>
      <c r="J1608" s="108" t="s">
        <v>2852</v>
      </c>
      <c r="K1608" s="108" t="s">
        <v>2859</v>
      </c>
      <c r="L1608" s="108">
        <v>11</v>
      </c>
      <c r="M1608" s="110" t="s">
        <v>2617</v>
      </c>
      <c r="N1608" s="109" t="s">
        <v>1712</v>
      </c>
      <c r="O1608" s="111"/>
      <c r="P1608" s="111" t="s">
        <v>1055</v>
      </c>
      <c r="Q1608" s="111">
        <v>1</v>
      </c>
      <c r="R1608" s="109">
        <v>5</v>
      </c>
      <c r="S1608" s="109"/>
      <c r="T1608" s="109" t="s">
        <v>7</v>
      </c>
      <c r="U1608" s="108">
        <v>1</v>
      </c>
      <c r="V1608" s="109">
        <v>1998</v>
      </c>
      <c r="W1608" s="108">
        <f>IF(Table1[[#This Row],[ExpenditureDetails1]]=2010,1,(2010-Table1[[#This Row],[ExpenditureDetails1]]))</f>
        <v>12</v>
      </c>
      <c r="X1608" s="109">
        <v>0.4</v>
      </c>
      <c r="Y1608" s="174">
        <f>Table1[[#This Row],[ExpenditureDetails3]]*100000</f>
        <v>40000</v>
      </c>
      <c r="Z1608" s="174">
        <f>Table1[[#This Row],[ExpenditureDetails4]]/Table1[[#This Row],[Component detail 4]]</f>
        <v>40000</v>
      </c>
      <c r="AA1608" s="109">
        <v>2</v>
      </c>
      <c r="AB1608" s="109">
        <v>10</v>
      </c>
      <c r="AC1608" s="174">
        <f>IF(ISNUMBER([ExpenditureDetails4]),[ExpenditureDetails4]*HLOOKUP([ExpenditureDetails1],'Currency Conversion'!$A$6:$BE$45,19,FALSE),"No Data")</f>
        <v>75162.158759580168</v>
      </c>
      <c r="AD1608" s="174">
        <f>Table1[[#This Row],[Calculations1]]/exchange_rate_2010</f>
        <v>1643.7577655337609</v>
      </c>
      <c r="AE16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7516.215875958017</v>
      </c>
      <c r="AF1608" s="174">
        <f>Table1[[#This Row],[Calculations3]]/exchange_rate_2010</f>
        <v>164.37577655337611</v>
      </c>
      <c r="AG1608" s="110"/>
      <c r="AH1608" s="53"/>
      <c r="BD1608" s="36"/>
      <c r="BE1608" s="36"/>
      <c r="BF1608" s="36"/>
      <c r="BG1608" s="36"/>
      <c r="BH1608" s="36"/>
      <c r="BI1608" s="36"/>
      <c r="BJ1608" s="36"/>
      <c r="BK1608" s="48"/>
      <c r="BL1608" s="36"/>
      <c r="BM1608" s="36"/>
      <c r="BN1608" s="36"/>
      <c r="BO1608" s="36"/>
      <c r="BP1608" s="36"/>
      <c r="BQ1608" s="36"/>
      <c r="BR1608" s="36"/>
    </row>
    <row r="1609" spans="2:70" ht="15" customHeight="1">
      <c r="B1609" s="48">
        <v>1852</v>
      </c>
      <c r="C1609" s="48" t="s">
        <v>1703</v>
      </c>
      <c r="D1609" s="108">
        <v>828</v>
      </c>
      <c r="E1609" s="109" t="s">
        <v>2508</v>
      </c>
      <c r="F1609" s="109" t="s">
        <v>1814</v>
      </c>
      <c r="G1609" s="109" t="s">
        <v>2511</v>
      </c>
      <c r="H1609" s="108" t="s">
        <v>1101</v>
      </c>
      <c r="I1609" s="108" t="s">
        <v>2855</v>
      </c>
      <c r="J1609" s="108" t="s">
        <v>2852</v>
      </c>
      <c r="K1609" s="108" t="s">
        <v>2859</v>
      </c>
      <c r="L1609" s="108">
        <v>11</v>
      </c>
      <c r="M1609" s="110" t="s">
        <v>2617</v>
      </c>
      <c r="N1609" s="109" t="s">
        <v>1712</v>
      </c>
      <c r="O1609" s="111"/>
      <c r="P1609" s="111" t="s">
        <v>1054</v>
      </c>
      <c r="Q1609" s="111">
        <v>1</v>
      </c>
      <c r="R1609" s="109">
        <v>5</v>
      </c>
      <c r="S1609" s="109"/>
      <c r="T1609" s="109" t="s">
        <v>7</v>
      </c>
      <c r="U1609" s="108">
        <v>1</v>
      </c>
      <c r="V1609" s="109">
        <v>2003</v>
      </c>
      <c r="W1609" s="108">
        <f>IF(Table1[[#This Row],[ExpenditureDetails1]]=2010,1,(2010-Table1[[#This Row],[ExpenditureDetails1]]))</f>
        <v>7</v>
      </c>
      <c r="X1609" s="109">
        <v>0.35</v>
      </c>
      <c r="Y1609" s="174">
        <f>Table1[[#This Row],[ExpenditureDetails3]]*100000</f>
        <v>35000</v>
      </c>
      <c r="Z1609" s="174">
        <f>Table1[[#This Row],[ExpenditureDetails4]]/Table1[[#This Row],[Component detail 4]]</f>
        <v>35000</v>
      </c>
      <c r="AA1609" s="109">
        <v>2</v>
      </c>
      <c r="AB1609" s="109">
        <v>10</v>
      </c>
      <c r="AC1609" s="174">
        <f>IF(ISNUMBER([ExpenditureDetails4]),[ExpenditureDetails4]*HLOOKUP([ExpenditureDetails1],'Currency Conversion'!$A$6:$BE$45,19,FALSE),"No Data")</f>
        <v>52999.631661524108</v>
      </c>
      <c r="AD1609" s="174">
        <f>Table1[[#This Row],[Calculations1]]/exchange_rate_2010</f>
        <v>1159.0746933270475</v>
      </c>
      <c r="AE16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5299.9631661524108</v>
      </c>
      <c r="AF1609" s="174">
        <f>Table1[[#This Row],[Calculations3]]/exchange_rate_2010</f>
        <v>115.90746933270475</v>
      </c>
      <c r="AG1609" s="110"/>
      <c r="AH1609" s="53"/>
      <c r="BD1609" s="36"/>
      <c r="BE1609" s="36"/>
      <c r="BF1609" s="36"/>
      <c r="BG1609" s="36"/>
      <c r="BH1609" s="36"/>
      <c r="BI1609" s="36"/>
      <c r="BJ1609" s="36"/>
      <c r="BK1609" s="48"/>
      <c r="BL1609" s="36"/>
      <c r="BM1609" s="36"/>
      <c r="BN1609" s="36"/>
      <c r="BO1609" s="36"/>
      <c r="BP1609" s="36"/>
      <c r="BQ1609" s="36"/>
      <c r="BR1609" s="36"/>
    </row>
    <row r="1610" spans="2:70" ht="15" customHeight="1">
      <c r="B1610" s="48">
        <v>1853</v>
      </c>
      <c r="C1610" s="48" t="s">
        <v>1703</v>
      </c>
      <c r="D1610" s="108">
        <v>828</v>
      </c>
      <c r="E1610" s="109" t="s">
        <v>2508</v>
      </c>
      <c r="F1610" s="109" t="s">
        <v>1814</v>
      </c>
      <c r="G1610" s="109" t="s">
        <v>2511</v>
      </c>
      <c r="H1610" s="108" t="s">
        <v>1101</v>
      </c>
      <c r="I1610" s="108" t="s">
        <v>2855</v>
      </c>
      <c r="J1610" s="108" t="s">
        <v>2852</v>
      </c>
      <c r="K1610" s="108" t="s">
        <v>2859</v>
      </c>
      <c r="L1610" s="108">
        <v>11</v>
      </c>
      <c r="M1610" s="110" t="s">
        <v>2617</v>
      </c>
      <c r="N1610" s="109" t="s">
        <v>1729</v>
      </c>
      <c r="O1610" s="109" t="s">
        <v>519</v>
      </c>
      <c r="P1610" s="109" t="s">
        <v>113</v>
      </c>
      <c r="Q1610" s="111">
        <v>1</v>
      </c>
      <c r="R1610" s="109"/>
      <c r="S1610" s="109"/>
      <c r="T1610" s="109" t="s">
        <v>7</v>
      </c>
      <c r="U1610" s="108">
        <v>1</v>
      </c>
      <c r="V1610" s="109">
        <v>2003</v>
      </c>
      <c r="W1610" s="108">
        <f>IF(Table1[[#This Row],[ExpenditureDetails1]]=2010,1,(2010-Table1[[#This Row],[ExpenditureDetails1]]))</f>
        <v>7</v>
      </c>
      <c r="X1610" s="109">
        <v>0.3</v>
      </c>
      <c r="Y1610" s="174">
        <f>Table1[[#This Row],[ExpenditureDetails3]]*100000</f>
        <v>30000</v>
      </c>
      <c r="Z1610" s="174">
        <f>Table1[[#This Row],[ExpenditureDetails4]]/Table1[[#This Row],[Component detail 4]]</f>
        <v>30000</v>
      </c>
      <c r="AA1610" s="109">
        <v>1</v>
      </c>
      <c r="AB1610" s="109">
        <v>10</v>
      </c>
      <c r="AC1610" s="174">
        <f>IF(ISNUMBER([ExpenditureDetails4]),[ExpenditureDetails4]*HLOOKUP([ExpenditureDetails1],'Currency Conversion'!$A$6:$BE$45,19,FALSE),"No Data")</f>
        <v>45428.255709877805</v>
      </c>
      <c r="AD1610" s="174">
        <f>Table1[[#This Row],[Calculations1]]/exchange_rate_2010</f>
        <v>993.49259428032644</v>
      </c>
      <c r="AE16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4542.8255709877803</v>
      </c>
      <c r="AF1610" s="174">
        <f>Table1[[#This Row],[Calculations3]]/exchange_rate_2010</f>
        <v>99.349259428032639</v>
      </c>
      <c r="AG1610" s="110"/>
      <c r="AH1610" s="53"/>
      <c r="BD1610" s="36"/>
      <c r="BE1610" s="36"/>
      <c r="BF1610" s="36"/>
      <c r="BG1610" s="36"/>
      <c r="BH1610" s="36"/>
      <c r="BI1610" s="36"/>
      <c r="BJ1610" s="36"/>
      <c r="BK1610" s="48"/>
      <c r="BL1610" s="36"/>
      <c r="BM1610" s="36"/>
      <c r="BN1610" s="36"/>
      <c r="BO1610" s="36"/>
      <c r="BP1610" s="36"/>
      <c r="BQ1610" s="36"/>
      <c r="BR1610" s="36"/>
    </row>
    <row r="1611" spans="2:70" ht="15" customHeight="1">
      <c r="B1611" s="48">
        <v>1854</v>
      </c>
      <c r="C1611" s="48" t="s">
        <v>1703</v>
      </c>
      <c r="D1611" s="108">
        <v>828</v>
      </c>
      <c r="E1611" s="109" t="s">
        <v>2508</v>
      </c>
      <c r="F1611" s="109" t="s">
        <v>1814</v>
      </c>
      <c r="G1611" s="109" t="s">
        <v>2511</v>
      </c>
      <c r="H1611" s="108" t="s">
        <v>1101</v>
      </c>
      <c r="I1611" s="108" t="s">
        <v>2855</v>
      </c>
      <c r="J1611" s="108" t="s">
        <v>2852</v>
      </c>
      <c r="K1611" s="108" t="s">
        <v>2859</v>
      </c>
      <c r="L1611" s="108">
        <v>11</v>
      </c>
      <c r="M1611" s="110" t="s">
        <v>2617</v>
      </c>
      <c r="N1611" s="109" t="s">
        <v>1729</v>
      </c>
      <c r="O1611" s="109" t="s">
        <v>519</v>
      </c>
      <c r="P1611" s="109" t="s">
        <v>108</v>
      </c>
      <c r="Q1611" s="111">
        <v>1</v>
      </c>
      <c r="R1611" s="109"/>
      <c r="S1611" s="109"/>
      <c r="T1611" s="109" t="s">
        <v>7</v>
      </c>
      <c r="U1611" s="108">
        <v>1</v>
      </c>
      <c r="V1611" s="109">
        <v>2007</v>
      </c>
      <c r="W1611" s="108">
        <f>IF(Table1[[#This Row],[ExpenditureDetails1]]=2010,1,(2010-Table1[[#This Row],[ExpenditureDetails1]]))</f>
        <v>3</v>
      </c>
      <c r="X1611" s="109">
        <v>0.35</v>
      </c>
      <c r="Y1611" s="174">
        <f>Table1[[#This Row],[ExpenditureDetails3]]*100000</f>
        <v>35000</v>
      </c>
      <c r="Z1611" s="174">
        <f>Table1[[#This Row],[ExpenditureDetails4]]/Table1[[#This Row],[Component detail 4]]</f>
        <v>35000</v>
      </c>
      <c r="AA1611" s="109">
        <v>1</v>
      </c>
      <c r="AB1611" s="109">
        <v>10</v>
      </c>
      <c r="AC1611" s="174">
        <f>IF(ISNUMBER([ExpenditureDetails4]),[ExpenditureDetails4]*HLOOKUP([ExpenditureDetails1],'Currency Conversion'!$A$6:$BE$45,19,FALSE),"No Data")</f>
        <v>42469.288023258654</v>
      </c>
      <c r="AD1611" s="174">
        <f>Table1[[#This Row],[Calculations1]]/exchange_rate_2010</f>
        <v>928.7814924025646</v>
      </c>
      <c r="AE16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4246.928802325865</v>
      </c>
      <c r="AF1611" s="174">
        <f>Table1[[#This Row],[Calculations3]]/exchange_rate_2010</f>
        <v>92.878149240256448</v>
      </c>
      <c r="AG1611" s="110"/>
      <c r="AH1611" s="53"/>
      <c r="BD1611" s="36"/>
      <c r="BE1611" s="36"/>
      <c r="BF1611" s="36"/>
      <c r="BG1611" s="36"/>
      <c r="BH1611" s="36"/>
      <c r="BI1611" s="36"/>
      <c r="BJ1611" s="36"/>
      <c r="BK1611" s="48"/>
      <c r="BL1611" s="36"/>
      <c r="BM1611" s="36"/>
      <c r="BN1611" s="36"/>
      <c r="BO1611" s="36"/>
      <c r="BP1611" s="36"/>
      <c r="BQ1611" s="36"/>
      <c r="BR1611" s="36"/>
    </row>
    <row r="1612" spans="2:70" ht="15" customHeight="1">
      <c r="B1612" s="48">
        <v>1855</v>
      </c>
      <c r="C1612" s="48" t="s">
        <v>1703</v>
      </c>
      <c r="D1612" s="108">
        <v>828</v>
      </c>
      <c r="E1612" s="109" t="s">
        <v>2508</v>
      </c>
      <c r="F1612" s="109" t="s">
        <v>1814</v>
      </c>
      <c r="G1612" s="109" t="s">
        <v>2511</v>
      </c>
      <c r="H1612" s="108" t="s">
        <v>1101</v>
      </c>
      <c r="I1612" s="108" t="s">
        <v>2855</v>
      </c>
      <c r="J1612" s="108" t="s">
        <v>2852</v>
      </c>
      <c r="K1612" s="108" t="s">
        <v>2859</v>
      </c>
      <c r="L1612" s="108">
        <v>11</v>
      </c>
      <c r="M1612" s="110" t="s">
        <v>2617</v>
      </c>
      <c r="N1612" s="109" t="s">
        <v>1729</v>
      </c>
      <c r="O1612" s="109" t="s">
        <v>519</v>
      </c>
      <c r="P1612" s="109" t="s">
        <v>110</v>
      </c>
      <c r="Q1612" s="111">
        <v>1</v>
      </c>
      <c r="R1612" s="109"/>
      <c r="S1612" s="109"/>
      <c r="T1612" s="109" t="s">
        <v>7</v>
      </c>
      <c r="U1612" s="108">
        <v>1</v>
      </c>
      <c r="V1612" s="109">
        <v>2007</v>
      </c>
      <c r="W1612" s="108">
        <f>IF(Table1[[#This Row],[ExpenditureDetails1]]=2010,1,(2010-Table1[[#This Row],[ExpenditureDetails1]]))</f>
        <v>3</v>
      </c>
      <c r="X1612" s="109">
        <v>0.35</v>
      </c>
      <c r="Y1612" s="174">
        <f>Table1[[#This Row],[ExpenditureDetails3]]*100000</f>
        <v>35000</v>
      </c>
      <c r="Z1612" s="174">
        <f>Table1[[#This Row],[ExpenditureDetails4]]/Table1[[#This Row],[Component detail 4]]</f>
        <v>35000</v>
      </c>
      <c r="AA1612" s="109">
        <v>1</v>
      </c>
      <c r="AB1612" s="109">
        <v>10</v>
      </c>
      <c r="AC1612" s="174">
        <f>IF(ISNUMBER([ExpenditureDetails4]),[ExpenditureDetails4]*HLOOKUP([ExpenditureDetails1],'Currency Conversion'!$A$6:$BE$45,19,FALSE),"No Data")</f>
        <v>42469.288023258654</v>
      </c>
      <c r="AD1612" s="174">
        <f>Table1[[#This Row],[Calculations1]]/exchange_rate_2010</f>
        <v>928.7814924025646</v>
      </c>
      <c r="AE16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4246.928802325865</v>
      </c>
      <c r="AF1612" s="174">
        <f>Table1[[#This Row],[Calculations3]]/exchange_rate_2010</f>
        <v>92.878149240256448</v>
      </c>
      <c r="AG1612" s="110"/>
      <c r="AH1612" s="53"/>
      <c r="BD1612" s="36"/>
      <c r="BE1612" s="36"/>
      <c r="BF1612" s="36"/>
      <c r="BG1612" s="36"/>
      <c r="BH1612" s="36"/>
      <c r="BI1612" s="36"/>
      <c r="BJ1612" s="36"/>
      <c r="BK1612" s="48"/>
      <c r="BL1612" s="36"/>
      <c r="BM1612" s="36"/>
      <c r="BN1612" s="36"/>
      <c r="BO1612" s="36"/>
      <c r="BP1612" s="36"/>
      <c r="BQ1612" s="36"/>
      <c r="BR1612" s="36"/>
    </row>
    <row r="1613" spans="2:70" ht="15" customHeight="1">
      <c r="B1613" s="48">
        <v>1856</v>
      </c>
      <c r="C1613" s="48" t="s">
        <v>1703</v>
      </c>
      <c r="D1613" s="108">
        <v>828</v>
      </c>
      <c r="E1613" s="109" t="s">
        <v>2508</v>
      </c>
      <c r="F1613" s="109" t="s">
        <v>1814</v>
      </c>
      <c r="G1613" s="109" t="s">
        <v>2511</v>
      </c>
      <c r="H1613" s="108" t="s">
        <v>1101</v>
      </c>
      <c r="I1613" s="108" t="s">
        <v>2855</v>
      </c>
      <c r="J1613" s="108" t="s">
        <v>2852</v>
      </c>
      <c r="K1613" s="108" t="s">
        <v>2859</v>
      </c>
      <c r="L1613" s="108">
        <v>11</v>
      </c>
      <c r="M1613" s="110" t="s">
        <v>2617</v>
      </c>
      <c r="N1613" s="111" t="s">
        <v>1729</v>
      </c>
      <c r="O1613" s="111" t="s">
        <v>1718</v>
      </c>
      <c r="P1613" s="111" t="s">
        <v>1078</v>
      </c>
      <c r="Q1613" s="109">
        <v>4</v>
      </c>
      <c r="R1613" s="109"/>
      <c r="S1613" s="109"/>
      <c r="T1613" s="109" t="s">
        <v>7</v>
      </c>
      <c r="U1613" s="108">
        <v>1</v>
      </c>
      <c r="V1613" s="109">
        <v>2008</v>
      </c>
      <c r="W1613" s="108">
        <f>IF(Table1[[#This Row],[ExpenditureDetails1]]=2010,1,(2010-Table1[[#This Row],[ExpenditureDetails1]]))</f>
        <v>2</v>
      </c>
      <c r="X1613" s="109">
        <v>0.16</v>
      </c>
      <c r="Y1613" s="174">
        <f>Table1[[#This Row],[ExpenditureDetails3]]*100000</f>
        <v>16000</v>
      </c>
      <c r="Z1613" s="174">
        <f>Table1[[#This Row],[ExpenditureDetails4]]/Table1[[#This Row],[Component detail 4]]</f>
        <v>4000</v>
      </c>
      <c r="AA1613" s="109">
        <v>1</v>
      </c>
      <c r="AB1613" s="109">
        <v>10</v>
      </c>
      <c r="AC1613" s="174">
        <f>IF(ISNUMBER([ExpenditureDetails4]),[ExpenditureDetails4]*HLOOKUP([ExpenditureDetails1],'Currency Conversion'!$A$6:$BE$45,19,FALSE),"No Data")</f>
        <v>18358.44932967058</v>
      </c>
      <c r="AD1613" s="174">
        <f>Table1[[#This Row],[Calculations1]]/exchange_rate_2010</f>
        <v>401.48984737559505</v>
      </c>
      <c r="AE16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1835.844932967058</v>
      </c>
      <c r="AF1613" s="174">
        <f>Table1[[#This Row],[Calculations3]]/exchange_rate_2010</f>
        <v>40.148984737559502</v>
      </c>
      <c r="AG1613" s="110"/>
      <c r="AH1613" s="53"/>
      <c r="BD1613" s="36"/>
      <c r="BE1613" s="36"/>
      <c r="BF1613" s="36"/>
      <c r="BG1613" s="36"/>
      <c r="BH1613" s="36"/>
      <c r="BI1613" s="36"/>
      <c r="BJ1613" s="36"/>
      <c r="BK1613" s="48"/>
      <c r="BL1613" s="36"/>
      <c r="BM1613" s="36"/>
      <c r="BN1613" s="36"/>
      <c r="BO1613" s="36"/>
      <c r="BP1613" s="36"/>
      <c r="BQ1613" s="36"/>
      <c r="BR1613" s="36"/>
    </row>
    <row r="1614" spans="2:70" ht="15" customHeight="1">
      <c r="B1614" s="48">
        <v>1857</v>
      </c>
      <c r="C1614" s="48" t="s">
        <v>1703</v>
      </c>
      <c r="D1614" s="108">
        <v>828</v>
      </c>
      <c r="E1614" s="109" t="s">
        <v>2508</v>
      </c>
      <c r="F1614" s="109" t="s">
        <v>1814</v>
      </c>
      <c r="G1614" s="109" t="s">
        <v>2511</v>
      </c>
      <c r="H1614" s="108" t="s">
        <v>1101</v>
      </c>
      <c r="I1614" s="108" t="s">
        <v>2855</v>
      </c>
      <c r="J1614" s="108" t="s">
        <v>2852</v>
      </c>
      <c r="K1614" s="108" t="s">
        <v>2859</v>
      </c>
      <c r="L1614" s="108">
        <v>11</v>
      </c>
      <c r="M1614" s="110" t="s">
        <v>2617</v>
      </c>
      <c r="N1614" s="111" t="s">
        <v>1729</v>
      </c>
      <c r="O1614" s="111" t="s">
        <v>1713</v>
      </c>
      <c r="P1614" s="111" t="s">
        <v>476</v>
      </c>
      <c r="Q1614" s="111">
        <v>1</v>
      </c>
      <c r="R1614" s="109"/>
      <c r="S1614" s="109"/>
      <c r="T1614" s="109" t="s">
        <v>7</v>
      </c>
      <c r="U1614" s="108">
        <v>1</v>
      </c>
      <c r="V1614" s="109">
        <v>2008</v>
      </c>
      <c r="W1614" s="108">
        <f>IF(Table1[[#This Row],[ExpenditureDetails1]]=2010,1,(2010-Table1[[#This Row],[ExpenditureDetails1]]))</f>
        <v>2</v>
      </c>
      <c r="X1614" s="109">
        <v>3</v>
      </c>
      <c r="Y1614" s="174">
        <f>Table1[[#This Row],[ExpenditureDetails3]]*100000</f>
        <v>300000</v>
      </c>
      <c r="Z1614" s="174">
        <f>Table1[[#This Row],[ExpenditureDetails4]]/Table1[[#This Row],[Component detail 4]]</f>
        <v>300000</v>
      </c>
      <c r="AA1614" s="109">
        <v>1</v>
      </c>
      <c r="AB1614" s="109">
        <v>10</v>
      </c>
      <c r="AC1614" s="174">
        <f>IF(ISNUMBER([ExpenditureDetails4]),[ExpenditureDetails4]*HLOOKUP([ExpenditureDetails1],'Currency Conversion'!$A$6:$BE$45,19,FALSE),"No Data")</f>
        <v>344220.92493132339</v>
      </c>
      <c r="AD1614" s="174">
        <f>Table1[[#This Row],[Calculations1]]/exchange_rate_2010</f>
        <v>7527.9346382924068</v>
      </c>
      <c r="AE16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1614" s="174">
        <f>Table1[[#This Row],[Calculations3]]/exchange_rate_2010</f>
        <v>752.79346382924075</v>
      </c>
      <c r="AG1614" s="110"/>
      <c r="AH1614" s="53"/>
      <c r="BD1614" s="36"/>
      <c r="BE1614" s="36"/>
      <c r="BF1614" s="36"/>
      <c r="BG1614" s="36"/>
      <c r="BH1614" s="36"/>
      <c r="BI1614" s="36"/>
      <c r="BJ1614" s="36"/>
      <c r="BK1614" s="48"/>
      <c r="BL1614" s="36"/>
      <c r="BM1614" s="36"/>
      <c r="BN1614" s="36"/>
      <c r="BO1614" s="36"/>
      <c r="BP1614" s="36"/>
      <c r="BQ1614" s="36"/>
      <c r="BR1614" s="36"/>
    </row>
    <row r="1615" spans="2:70" ht="15" customHeight="1">
      <c r="B1615" s="48">
        <v>1858</v>
      </c>
      <c r="C1615" s="48" t="s">
        <v>1703</v>
      </c>
      <c r="D1615" s="108">
        <v>828</v>
      </c>
      <c r="E1615" s="109" t="s">
        <v>2508</v>
      </c>
      <c r="F1615" s="109" t="s">
        <v>1814</v>
      </c>
      <c r="G1615" s="109" t="s">
        <v>2511</v>
      </c>
      <c r="H1615" s="108" t="s">
        <v>1101</v>
      </c>
      <c r="I1615" s="108" t="s">
        <v>2855</v>
      </c>
      <c r="J1615" s="108" t="s">
        <v>2852</v>
      </c>
      <c r="K1615" s="108" t="s">
        <v>2859</v>
      </c>
      <c r="L1615" s="108">
        <v>11</v>
      </c>
      <c r="M1615" s="110" t="s">
        <v>2617</v>
      </c>
      <c r="N1615" s="111" t="s">
        <v>364</v>
      </c>
      <c r="O1615" s="111" t="s">
        <v>2465</v>
      </c>
      <c r="P1615" s="111" t="s">
        <v>1103</v>
      </c>
      <c r="Q1615" s="111">
        <v>1</v>
      </c>
      <c r="R1615" s="109">
        <v>600</v>
      </c>
      <c r="S1615" s="109"/>
      <c r="T1615" s="109" t="s">
        <v>7</v>
      </c>
      <c r="U1615" s="108">
        <v>1</v>
      </c>
      <c r="V1615" s="109">
        <v>2008</v>
      </c>
      <c r="W1615" s="108">
        <f>IF(Table1[[#This Row],[ExpenditureDetails1]]=2010,1,(2010-Table1[[#This Row],[ExpenditureDetails1]]))</f>
        <v>2</v>
      </c>
      <c r="X1615" s="109">
        <v>1.5</v>
      </c>
      <c r="Y1615" s="174">
        <f>Table1[[#This Row],[ExpenditureDetails3]]*100000</f>
        <v>150000</v>
      </c>
      <c r="Z1615" s="174">
        <f>Table1[[#This Row],[ExpenditureDetails4]]/Table1[[#This Row],[Component detail 4]]</f>
        <v>150000</v>
      </c>
      <c r="AA1615" s="109">
        <v>1</v>
      </c>
      <c r="AB1615" s="109">
        <v>20</v>
      </c>
      <c r="AC1615" s="174">
        <f>IF(ISNUMBER([ExpenditureDetails4]),[ExpenditureDetails4]*HLOOKUP([ExpenditureDetails1],'Currency Conversion'!$A$6:$BE$45,19,FALSE),"No Data")</f>
        <v>172110.46246566169</v>
      </c>
      <c r="AD1615" s="174">
        <f>Table1[[#This Row],[Calculations1]]/exchange_rate_2010</f>
        <v>3763.9673191462034</v>
      </c>
      <c r="AE16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8605.5231232830847</v>
      </c>
      <c r="AF1615" s="174">
        <f>Table1[[#This Row],[Calculations3]]/exchange_rate_2010</f>
        <v>188.19836595731019</v>
      </c>
      <c r="AG1615" s="110"/>
      <c r="AH1615" s="53"/>
      <c r="BD1615" s="36"/>
      <c r="BE1615" s="36"/>
      <c r="BF1615" s="36"/>
      <c r="BG1615" s="36"/>
      <c r="BH1615" s="36"/>
      <c r="BI1615" s="36"/>
      <c r="BJ1615" s="36"/>
      <c r="BK1615" s="48"/>
      <c r="BL1615" s="36"/>
      <c r="BM1615" s="36"/>
      <c r="BN1615" s="36"/>
      <c r="BO1615" s="36"/>
      <c r="BP1615" s="36"/>
      <c r="BQ1615" s="36"/>
      <c r="BR1615" s="36"/>
    </row>
    <row r="1616" spans="2:70" ht="15" customHeight="1">
      <c r="B1616" s="48">
        <v>1859</v>
      </c>
      <c r="C1616" s="48" t="s">
        <v>1703</v>
      </c>
      <c r="D1616" s="108">
        <v>828</v>
      </c>
      <c r="E1616" s="109" t="s">
        <v>2508</v>
      </c>
      <c r="F1616" s="109" t="s">
        <v>1814</v>
      </c>
      <c r="G1616" s="109" t="s">
        <v>2511</v>
      </c>
      <c r="H1616" s="108" t="s">
        <v>1101</v>
      </c>
      <c r="I1616" s="108" t="s">
        <v>2855</v>
      </c>
      <c r="J1616" s="108" t="s">
        <v>2852</v>
      </c>
      <c r="K1616" s="108" t="s">
        <v>2859</v>
      </c>
      <c r="L1616" s="108">
        <v>11</v>
      </c>
      <c r="M1616" s="110" t="s">
        <v>2617</v>
      </c>
      <c r="N1616" s="111" t="s">
        <v>364</v>
      </c>
      <c r="O1616" s="111" t="s">
        <v>2467</v>
      </c>
      <c r="P1616" s="111" t="s">
        <v>1099</v>
      </c>
      <c r="Q1616" s="111">
        <v>1</v>
      </c>
      <c r="R1616" s="109"/>
      <c r="S1616" s="109"/>
      <c r="T1616" s="109" t="s">
        <v>7</v>
      </c>
      <c r="U1616" s="108">
        <v>1</v>
      </c>
      <c r="V1616" s="109">
        <v>2008</v>
      </c>
      <c r="W1616" s="108">
        <f>IF(Table1[[#This Row],[ExpenditureDetails1]]=2010,1,(2010-Table1[[#This Row],[ExpenditureDetails1]]))</f>
        <v>2</v>
      </c>
      <c r="X1616" s="109">
        <v>3.5000000000000003E-2</v>
      </c>
      <c r="Y1616" s="174">
        <f>Table1[[#This Row],[ExpenditureDetails3]]*100000</f>
        <v>3500.0000000000005</v>
      </c>
      <c r="Z1616" s="174">
        <f>Table1[[#This Row],[ExpenditureDetails4]]/Table1[[#This Row],[Component detail 4]]</f>
        <v>3500.0000000000005</v>
      </c>
      <c r="AA1616" s="109">
        <v>1</v>
      </c>
      <c r="AB1616" s="109">
        <v>10</v>
      </c>
      <c r="AC1616" s="174">
        <f>IF(ISNUMBER([ExpenditureDetails4]),[ExpenditureDetails4]*HLOOKUP([ExpenditureDetails1],'Currency Conversion'!$A$6:$BE$45,19,FALSE),"No Data")</f>
        <v>4015.91079086544</v>
      </c>
      <c r="AD1616" s="174">
        <f>Table1[[#This Row],[Calculations1]]/exchange_rate_2010</f>
        <v>87.825904113411426</v>
      </c>
      <c r="AE16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401.59107908654403</v>
      </c>
      <c r="AF1616" s="174">
        <f>Table1[[#This Row],[Calculations3]]/exchange_rate_2010</f>
        <v>8.7825904113411433</v>
      </c>
      <c r="AG1616" s="110"/>
      <c r="AH1616" s="53"/>
      <c r="BD1616" s="36"/>
      <c r="BE1616" s="36"/>
      <c r="BF1616" s="36"/>
      <c r="BG1616" s="36"/>
      <c r="BH1616" s="36"/>
      <c r="BI1616" s="36"/>
      <c r="BJ1616" s="36"/>
      <c r="BK1616" s="48"/>
      <c r="BL1616" s="36"/>
      <c r="BM1616" s="36"/>
      <c r="BN1616" s="36"/>
      <c r="BO1616" s="36"/>
      <c r="BP1616" s="36"/>
      <c r="BQ1616" s="36"/>
      <c r="BR1616" s="36"/>
    </row>
    <row r="1617" spans="2:70" ht="15" customHeight="1">
      <c r="B1617" s="48">
        <v>1860</v>
      </c>
      <c r="C1617" s="48" t="s">
        <v>1703</v>
      </c>
      <c r="D1617" s="108">
        <v>828</v>
      </c>
      <c r="E1617" s="109" t="s">
        <v>2508</v>
      </c>
      <c r="F1617" s="109" t="s">
        <v>1814</v>
      </c>
      <c r="G1617" s="109" t="s">
        <v>2511</v>
      </c>
      <c r="H1617" s="108" t="s">
        <v>1101</v>
      </c>
      <c r="I1617" s="108" t="s">
        <v>2855</v>
      </c>
      <c r="J1617" s="108" t="s">
        <v>2852</v>
      </c>
      <c r="K1617" s="108" t="s">
        <v>2859</v>
      </c>
      <c r="L1617" s="108">
        <v>11</v>
      </c>
      <c r="M1617" s="110" t="s">
        <v>2617</v>
      </c>
      <c r="N1617" s="109" t="s">
        <v>1712</v>
      </c>
      <c r="O1617" s="111"/>
      <c r="P1617" s="111" t="s">
        <v>27</v>
      </c>
      <c r="Q1617" s="111">
        <v>1</v>
      </c>
      <c r="R1617" s="109"/>
      <c r="S1617" s="109" t="s">
        <v>2392</v>
      </c>
      <c r="T1617" s="109" t="s">
        <v>28</v>
      </c>
      <c r="U1617" s="108">
        <v>2</v>
      </c>
      <c r="V1617" s="109">
        <v>2008</v>
      </c>
      <c r="W1617" s="108"/>
      <c r="X1617" s="109">
        <v>0.55000000000000004</v>
      </c>
      <c r="Y1617" s="174">
        <f>Table1[[#This Row],[ExpenditureDetails3]]*100000</f>
        <v>55000.000000000007</v>
      </c>
      <c r="Z1617" s="174">
        <f>Table1[[#This Row],[ExpenditureDetails4]]/Table1[[#This Row],[Component detail 4]]</f>
        <v>55000.000000000007</v>
      </c>
      <c r="AA1617" s="109">
        <v>1</v>
      </c>
      <c r="AB1617" s="109">
        <v>10</v>
      </c>
      <c r="AC1617" s="174">
        <f>IF(ISNUMBER([ExpenditureDetails4]),[ExpenditureDetails4]*HLOOKUP([ExpenditureDetails1],'Currency Conversion'!$A$6:$BE$45,19,FALSE),"No Data")</f>
        <v>63107.169570742633</v>
      </c>
      <c r="AD1617" s="174">
        <f>Table1[[#This Row],[Calculations1]]/exchange_rate_2010</f>
        <v>1380.1213503536082</v>
      </c>
      <c r="AE1617" s="174" t="s">
        <v>2912</v>
      </c>
      <c r="AF1617" s="174" t="s">
        <v>2912</v>
      </c>
      <c r="AG1617" s="110"/>
      <c r="AH1617" s="53"/>
      <c r="BD1617" s="36"/>
      <c r="BE1617" s="36"/>
      <c r="BF1617" s="36"/>
      <c r="BG1617" s="36"/>
      <c r="BH1617" s="36"/>
      <c r="BI1617" s="36"/>
      <c r="BJ1617" s="36"/>
      <c r="BK1617" s="48"/>
      <c r="BL1617" s="36"/>
      <c r="BM1617" s="36"/>
      <c r="BN1617" s="36"/>
      <c r="BO1617" s="36"/>
      <c r="BP1617" s="36"/>
      <c r="BQ1617" s="36"/>
      <c r="BR1617" s="36"/>
    </row>
    <row r="1618" spans="2:70" ht="15" customHeight="1">
      <c r="B1618" s="48">
        <v>1861</v>
      </c>
      <c r="C1618" s="48" t="s">
        <v>1703</v>
      </c>
      <c r="D1618" s="108">
        <v>828</v>
      </c>
      <c r="E1618" s="109" t="s">
        <v>2508</v>
      </c>
      <c r="F1618" s="109" t="s">
        <v>1814</v>
      </c>
      <c r="G1618" s="109" t="s">
        <v>2511</v>
      </c>
      <c r="H1618" s="108" t="s">
        <v>1101</v>
      </c>
      <c r="I1618" s="108" t="s">
        <v>2855</v>
      </c>
      <c r="J1618" s="108" t="s">
        <v>2852</v>
      </c>
      <c r="K1618" s="108" t="s">
        <v>2859</v>
      </c>
      <c r="L1618" s="108">
        <v>11</v>
      </c>
      <c r="M1618" s="110" t="s">
        <v>2617</v>
      </c>
      <c r="N1618" s="111" t="s">
        <v>1719</v>
      </c>
      <c r="O1618" s="111"/>
      <c r="P1618" s="111" t="s">
        <v>1001</v>
      </c>
      <c r="Q1618" s="111">
        <v>1</v>
      </c>
      <c r="R1618" s="109"/>
      <c r="S1618" s="109"/>
      <c r="T1618" s="109" t="s">
        <v>31</v>
      </c>
      <c r="U1618" s="108">
        <v>3</v>
      </c>
      <c r="V1618" s="109">
        <v>2008</v>
      </c>
      <c r="W1618" s="108"/>
      <c r="X1618" s="109">
        <v>3.5999999999999997E-2</v>
      </c>
      <c r="Y1618" s="174">
        <f>Table1[[#This Row],[ExpenditureDetails3]]*100000</f>
        <v>3599.9999999999995</v>
      </c>
      <c r="Z1618" s="174">
        <f>Table1[[#This Row],[ExpenditureDetails4]]/Table1[[#This Row],[Component detail 4]]</f>
        <v>3599.9999999999995</v>
      </c>
      <c r="AA1618" s="109">
        <v>1</v>
      </c>
      <c r="AB1618" s="109"/>
      <c r="AC1618" s="174">
        <f>IF(ISNUMBER([ExpenditureDetails4]),[ExpenditureDetails4]*HLOOKUP([ExpenditureDetails1],'Currency Conversion'!$A$6:$BE$45,19,FALSE),"No Data")</f>
        <v>4130.6510991758805</v>
      </c>
      <c r="AD1618" s="174">
        <f>Table1[[#This Row],[Calculations1]]/exchange_rate_2010</f>
        <v>90.33521565950889</v>
      </c>
      <c r="AE16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4130.6510991758805</v>
      </c>
      <c r="AF1618" s="174">
        <f>Table1[[#This Row],[Calculations3]]/exchange_rate_2010</f>
        <v>90.33521565950889</v>
      </c>
      <c r="AG1618" s="110"/>
      <c r="AH1618" s="53"/>
      <c r="BD1618" s="36"/>
      <c r="BE1618" s="36"/>
      <c r="BF1618" s="36"/>
      <c r="BG1618" s="36"/>
      <c r="BH1618" s="36"/>
      <c r="BI1618" s="36"/>
      <c r="BJ1618" s="36"/>
      <c r="BK1618" s="48"/>
      <c r="BL1618" s="36"/>
      <c r="BM1618" s="36"/>
      <c r="BN1618" s="36"/>
      <c r="BO1618" s="36"/>
      <c r="BP1618" s="36"/>
      <c r="BQ1618" s="36"/>
      <c r="BR1618" s="36"/>
    </row>
    <row r="1619" spans="2:70" ht="15" customHeight="1">
      <c r="B1619" s="48">
        <v>1864</v>
      </c>
      <c r="C1619" s="48" t="s">
        <v>1703</v>
      </c>
      <c r="D1619" s="108">
        <v>828</v>
      </c>
      <c r="E1619" s="109" t="s">
        <v>2508</v>
      </c>
      <c r="F1619" s="109" t="s">
        <v>1814</v>
      </c>
      <c r="G1619" s="109" t="s">
        <v>2511</v>
      </c>
      <c r="H1619" s="108" t="s">
        <v>1101</v>
      </c>
      <c r="I1619" s="108" t="s">
        <v>2855</v>
      </c>
      <c r="J1619" s="108" t="s">
        <v>2852</v>
      </c>
      <c r="K1619" s="108" t="s">
        <v>2859</v>
      </c>
      <c r="L1619" s="108">
        <v>11</v>
      </c>
      <c r="M1619" s="110" t="s">
        <v>2617</v>
      </c>
      <c r="N1619" s="111" t="s">
        <v>1728</v>
      </c>
      <c r="O1619" s="111" t="s">
        <v>501</v>
      </c>
      <c r="P1619" s="111" t="s">
        <v>1094</v>
      </c>
      <c r="Q1619" s="111">
        <v>1</v>
      </c>
      <c r="R1619" s="109">
        <v>60</v>
      </c>
      <c r="S1619" s="109"/>
      <c r="T1619" s="109" t="s">
        <v>7</v>
      </c>
      <c r="U1619" s="108">
        <v>1</v>
      </c>
      <c r="V1619" s="109">
        <v>2003</v>
      </c>
      <c r="W1619" s="108">
        <f>IF(Table1[[#This Row],[ExpenditureDetails1]]=2010,1,(2010-Table1[[#This Row],[ExpenditureDetails1]]))</f>
        <v>7</v>
      </c>
      <c r="X1619" s="109">
        <v>5.5</v>
      </c>
      <c r="Y1619" s="174">
        <f>Table1[[#This Row],[ExpenditureDetails3]]*100000</f>
        <v>550000</v>
      </c>
      <c r="Z1619" s="174">
        <f>Table1[[#This Row],[ExpenditureDetails4]]/Table1[[#This Row],[Component detail 4]]</f>
        <v>550000</v>
      </c>
      <c r="AA1619" s="109">
        <v>1</v>
      </c>
      <c r="AB1619" s="109">
        <v>30</v>
      </c>
      <c r="AC1619" s="174">
        <f>IF(ISNUMBER([ExpenditureDetails4]),[ExpenditureDetails4]*HLOOKUP([ExpenditureDetails1],'Currency Conversion'!$A$6:$BE$45,19,FALSE),"No Data")</f>
        <v>832851.35468109313</v>
      </c>
      <c r="AD1619" s="174">
        <f>Table1[[#This Row],[Calculations1]]/exchange_rate_2010</f>
        <v>18214.03089513932</v>
      </c>
      <c r="AE16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27761.711822703106</v>
      </c>
      <c r="AF1619" s="174">
        <f>Table1[[#This Row],[Calculations3]]/exchange_rate_2010</f>
        <v>607.13436317131061</v>
      </c>
      <c r="AG1619" s="110"/>
      <c r="AH1619" s="53"/>
      <c r="BD1619" s="36"/>
      <c r="BE1619" s="36"/>
      <c r="BF1619" s="36"/>
      <c r="BG1619" s="36"/>
      <c r="BH1619" s="36"/>
      <c r="BI1619" s="36"/>
      <c r="BJ1619" s="36"/>
      <c r="BK1619" s="48"/>
      <c r="BL1619" s="36"/>
      <c r="BM1619" s="36"/>
      <c r="BN1619" s="36"/>
      <c r="BO1619" s="36"/>
      <c r="BP1619" s="36"/>
      <c r="BQ1619" s="36"/>
      <c r="BR1619" s="36"/>
    </row>
    <row r="1620" spans="2:70" ht="15" customHeight="1">
      <c r="B1620" s="48">
        <v>1865</v>
      </c>
      <c r="C1620" s="48" t="s">
        <v>1703</v>
      </c>
      <c r="D1620" s="108">
        <v>828</v>
      </c>
      <c r="E1620" s="109" t="s">
        <v>2508</v>
      </c>
      <c r="F1620" s="109" t="s">
        <v>1814</v>
      </c>
      <c r="G1620" s="109" t="s">
        <v>2511</v>
      </c>
      <c r="H1620" s="108" t="s">
        <v>1101</v>
      </c>
      <c r="I1620" s="108" t="s">
        <v>2855</v>
      </c>
      <c r="J1620" s="108" t="s">
        <v>2852</v>
      </c>
      <c r="K1620" s="108" t="s">
        <v>2859</v>
      </c>
      <c r="L1620" s="108">
        <v>11</v>
      </c>
      <c r="M1620" s="110" t="s">
        <v>2617</v>
      </c>
      <c r="N1620" s="111" t="s">
        <v>1717</v>
      </c>
      <c r="O1620" s="111"/>
      <c r="P1620" s="111" t="s">
        <v>576</v>
      </c>
      <c r="Q1620" s="111">
        <v>1</v>
      </c>
      <c r="R1620" s="109"/>
      <c r="S1620" s="109"/>
      <c r="T1620" s="109" t="s">
        <v>31</v>
      </c>
      <c r="U1620" s="108">
        <v>3</v>
      </c>
      <c r="V1620" s="109">
        <v>2008</v>
      </c>
      <c r="W1620" s="108"/>
      <c r="X1620" s="109">
        <v>0.12</v>
      </c>
      <c r="Y1620" s="174">
        <f>Table1[[#This Row],[ExpenditureDetails3]]*100000</f>
        <v>12000</v>
      </c>
      <c r="Z1620" s="174">
        <f>Table1[[#This Row],[ExpenditureDetails4]]/Table1[[#This Row],[Component detail 4]]</f>
        <v>12000</v>
      </c>
      <c r="AA1620" s="109">
        <v>1</v>
      </c>
      <c r="AB1620" s="109"/>
      <c r="AC1620" s="174">
        <f>IF(ISNUMBER([ExpenditureDetails4]),[ExpenditureDetails4]*HLOOKUP([ExpenditureDetails1],'Currency Conversion'!$A$6:$BE$45,19,FALSE),"No Data")</f>
        <v>13768.836997252936</v>
      </c>
      <c r="AD1620" s="174">
        <f>Table1[[#This Row],[Calculations1]]/exchange_rate_2010</f>
        <v>301.1173855316963</v>
      </c>
      <c r="AE16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13768.836997252936</v>
      </c>
      <c r="AF1620" s="174">
        <f>Table1[[#This Row],[Calculations3]]/exchange_rate_2010</f>
        <v>301.1173855316963</v>
      </c>
      <c r="AG1620" s="110"/>
      <c r="AH1620" s="53"/>
      <c r="BD1620" s="36"/>
      <c r="BE1620" s="36"/>
      <c r="BF1620" s="36"/>
      <c r="BG1620" s="36"/>
      <c r="BH1620" s="36"/>
      <c r="BI1620" s="36"/>
      <c r="BJ1620" s="36"/>
      <c r="BK1620" s="48"/>
      <c r="BL1620" s="36"/>
      <c r="BM1620" s="36"/>
      <c r="BN1620" s="36"/>
      <c r="BO1620" s="36"/>
      <c r="BP1620" s="36"/>
      <c r="BQ1620" s="36"/>
      <c r="BR1620" s="36"/>
    </row>
    <row r="1621" spans="2:70" ht="15" customHeight="1">
      <c r="B1621" s="48">
        <v>1866</v>
      </c>
      <c r="C1621" s="48" t="s">
        <v>1703</v>
      </c>
      <c r="D1621" s="108">
        <v>828</v>
      </c>
      <c r="E1621" s="109" t="s">
        <v>2508</v>
      </c>
      <c r="F1621" s="109" t="s">
        <v>1814</v>
      </c>
      <c r="G1621" s="109" t="s">
        <v>2511</v>
      </c>
      <c r="H1621" s="108" t="s">
        <v>1101</v>
      </c>
      <c r="I1621" s="108" t="s">
        <v>2855</v>
      </c>
      <c r="J1621" s="108" t="s">
        <v>2852</v>
      </c>
      <c r="K1621" s="108" t="s">
        <v>2859</v>
      </c>
      <c r="L1621" s="108">
        <v>11</v>
      </c>
      <c r="M1621" s="110" t="s">
        <v>2617</v>
      </c>
      <c r="N1621" s="111" t="s">
        <v>1712</v>
      </c>
      <c r="O1621" s="111" t="s">
        <v>2473</v>
      </c>
      <c r="P1621" s="111" t="s">
        <v>1100</v>
      </c>
      <c r="Q1621" s="109">
        <v>2</v>
      </c>
      <c r="R1621" s="109"/>
      <c r="S1621" s="109" t="s">
        <v>2392</v>
      </c>
      <c r="T1621" s="109" t="s">
        <v>28</v>
      </c>
      <c r="U1621" s="108">
        <v>2</v>
      </c>
      <c r="V1621" s="109">
        <v>2008</v>
      </c>
      <c r="W1621" s="108"/>
      <c r="X1621" s="109">
        <v>0.1</v>
      </c>
      <c r="Y1621" s="174">
        <f>Table1[[#This Row],[ExpenditureDetails3]]*100000</f>
        <v>10000</v>
      </c>
      <c r="Z1621" s="174">
        <f>Table1[[#This Row],[ExpenditureDetails4]]/Table1[[#This Row],[Component detail 4]]</f>
        <v>5000</v>
      </c>
      <c r="AA1621" s="109">
        <v>1</v>
      </c>
      <c r="AB1621" s="109">
        <v>10</v>
      </c>
      <c r="AC1621" s="174">
        <f>IF(ISNUMBER([ExpenditureDetails4]),[ExpenditureDetails4]*HLOOKUP([ExpenditureDetails1],'Currency Conversion'!$A$6:$BE$45,19,FALSE),"No Data")</f>
        <v>11474.030831044112</v>
      </c>
      <c r="AD1621" s="174">
        <f>Table1[[#This Row],[Calculations1]]/exchange_rate_2010</f>
        <v>250.9311546097469</v>
      </c>
      <c r="AE1621" s="174" t="s">
        <v>2912</v>
      </c>
      <c r="AF1621" s="174" t="s">
        <v>2912</v>
      </c>
      <c r="AG1621" s="110"/>
      <c r="AH1621" s="53"/>
      <c r="BD1621" s="36"/>
      <c r="BE1621" s="36"/>
      <c r="BF1621" s="36"/>
      <c r="BG1621" s="36"/>
      <c r="BH1621" s="36"/>
      <c r="BI1621" s="36"/>
      <c r="BJ1621" s="36"/>
      <c r="BK1621" s="48"/>
      <c r="BL1621" s="36"/>
      <c r="BM1621" s="36"/>
      <c r="BN1621" s="36"/>
      <c r="BO1621" s="36"/>
      <c r="BP1621" s="36"/>
      <c r="BQ1621" s="36"/>
      <c r="BR1621" s="36"/>
    </row>
    <row r="1622" spans="2:70" ht="15" customHeight="1">
      <c r="B1622" s="48">
        <v>1868</v>
      </c>
      <c r="C1622" s="48" t="s">
        <v>1703</v>
      </c>
      <c r="D1622" s="108">
        <v>828</v>
      </c>
      <c r="E1622" s="109" t="s">
        <v>2508</v>
      </c>
      <c r="F1622" s="109" t="s">
        <v>1814</v>
      </c>
      <c r="G1622" s="109" t="s">
        <v>2511</v>
      </c>
      <c r="H1622" s="108" t="s">
        <v>1101</v>
      </c>
      <c r="I1622" s="108" t="s">
        <v>2855</v>
      </c>
      <c r="J1622" s="108" t="s">
        <v>2852</v>
      </c>
      <c r="K1622" s="108" t="s">
        <v>2859</v>
      </c>
      <c r="L1622" s="108">
        <v>11</v>
      </c>
      <c r="M1622" s="110" t="s">
        <v>2617</v>
      </c>
      <c r="N1622" s="111" t="s">
        <v>1721</v>
      </c>
      <c r="O1622" s="111"/>
      <c r="P1622" s="111" t="s">
        <v>1095</v>
      </c>
      <c r="Q1622" s="111">
        <v>1</v>
      </c>
      <c r="R1622" s="109"/>
      <c r="S1622" s="109"/>
      <c r="T1622" s="109" t="s">
        <v>24</v>
      </c>
      <c r="U1622" s="108">
        <v>4</v>
      </c>
      <c r="V1622" s="109">
        <v>2008</v>
      </c>
      <c r="W1622" s="108">
        <f>IF(Table1[[#This Row],[ExpenditureDetails1]]=2010,1,(2010-Table1[[#This Row],[ExpenditureDetails1]]))</f>
        <v>2</v>
      </c>
      <c r="X1622" s="109">
        <v>0.03</v>
      </c>
      <c r="Y1622" s="174">
        <f>Table1[[#This Row],[ExpenditureDetails3]]*100000</f>
        <v>3000</v>
      </c>
      <c r="Z1622" s="174">
        <f>Table1[[#This Row],[ExpenditureDetails4]]/Table1[[#This Row],[Component detail 4]]</f>
        <v>3000</v>
      </c>
      <c r="AA1622" s="109">
        <v>1</v>
      </c>
      <c r="AB1622" s="109">
        <v>10</v>
      </c>
      <c r="AC1622" s="174">
        <f>IF(ISNUMBER([ExpenditureDetails4]),[ExpenditureDetails4]*HLOOKUP([ExpenditureDetails1],'Currency Conversion'!$A$6:$BE$45,19,FALSE),"No Data")</f>
        <v>3442.2092493132341</v>
      </c>
      <c r="AD1622" s="174">
        <f>Table1[[#This Row],[Calculations1]]/exchange_rate_2010</f>
        <v>75.279346382924075</v>
      </c>
      <c r="AE16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1622" s="174">
        <f>Table1[[#This Row],[Calculations3]]/exchange_rate_2010</f>
        <v>75.279346382924075</v>
      </c>
      <c r="AG1622" s="110"/>
      <c r="AH1622" s="53"/>
      <c r="BD1622" s="36"/>
      <c r="BE1622" s="36"/>
      <c r="BF1622" s="36"/>
      <c r="BG1622" s="36"/>
      <c r="BH1622" s="36"/>
      <c r="BI1622" s="36"/>
      <c r="BJ1622" s="36"/>
      <c r="BK1622" s="48"/>
      <c r="BL1622" s="36"/>
      <c r="BM1622" s="36"/>
      <c r="BN1622" s="36"/>
      <c r="BO1622" s="36"/>
      <c r="BP1622" s="36"/>
      <c r="BQ1622" s="36"/>
      <c r="BR1622" s="36"/>
    </row>
    <row r="1623" spans="2:70" ht="15" customHeight="1">
      <c r="B1623" s="48">
        <v>1869</v>
      </c>
      <c r="C1623" s="48" t="s">
        <v>1703</v>
      </c>
      <c r="D1623" s="108">
        <v>3546</v>
      </c>
      <c r="E1623" s="109" t="s">
        <v>2508</v>
      </c>
      <c r="F1623" s="109" t="s">
        <v>2509</v>
      </c>
      <c r="G1623" s="109" t="s">
        <v>663</v>
      </c>
      <c r="H1623" s="108" t="s">
        <v>950</v>
      </c>
      <c r="I1623" s="108" t="s">
        <v>2855</v>
      </c>
      <c r="J1623" s="108" t="s">
        <v>2852</v>
      </c>
      <c r="K1623" s="108" t="s">
        <v>2859</v>
      </c>
      <c r="L1623" s="108">
        <v>11</v>
      </c>
      <c r="M1623" s="110" t="s">
        <v>2617</v>
      </c>
      <c r="N1623" s="109" t="s">
        <v>1712</v>
      </c>
      <c r="O1623" s="111"/>
      <c r="P1623" s="111" t="s">
        <v>955</v>
      </c>
      <c r="Q1623" s="111">
        <v>1</v>
      </c>
      <c r="R1623" s="109">
        <v>5</v>
      </c>
      <c r="S1623" s="109"/>
      <c r="T1623" s="109" t="s">
        <v>7</v>
      </c>
      <c r="U1623" s="108">
        <v>1</v>
      </c>
      <c r="V1623" s="109">
        <v>1990</v>
      </c>
      <c r="W1623" s="108">
        <f>IF(Table1[[#This Row],[ExpenditureDetails1]]=2010,1,(2010-Table1[[#This Row],[ExpenditureDetails1]]))</f>
        <v>20</v>
      </c>
      <c r="X1623" s="109">
        <v>0.39800000000000002</v>
      </c>
      <c r="Y1623" s="174">
        <f>Table1[[#This Row],[ExpenditureDetails3]]*100000</f>
        <v>39800</v>
      </c>
      <c r="Z1623" s="174">
        <f>Table1[[#This Row],[ExpenditureDetails4]]/Table1[[#This Row],[Component detail 4]]</f>
        <v>39800</v>
      </c>
      <c r="AA1623" s="109">
        <v>1</v>
      </c>
      <c r="AB1623" s="109">
        <v>10</v>
      </c>
      <c r="AC1623" s="174">
        <f>IF(ISNUMBER([ExpenditureDetails4]),[ExpenditureDetails4]*HLOOKUP([ExpenditureDetails1],'Currency Conversion'!$A$6:$BE$45,19,FALSE),"No Data")</f>
        <v>154752.07645974244</v>
      </c>
      <c r="AD1623" s="174">
        <f>Table1[[#This Row],[Calculations1]]/exchange_rate_2010</f>
        <v>3384.3483424530214</v>
      </c>
      <c r="AE16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15475.207645974244</v>
      </c>
      <c r="AF1623" s="174">
        <f>Table1[[#This Row],[Calculations3]]/exchange_rate_2010</f>
        <v>338.43483424530211</v>
      </c>
      <c r="AG1623" s="110"/>
      <c r="AH1623" s="53"/>
      <c r="BD1623" s="36"/>
      <c r="BE1623" s="36"/>
      <c r="BF1623" s="36"/>
      <c r="BG1623" s="36"/>
      <c r="BH1623" s="36"/>
      <c r="BI1623" s="36"/>
      <c r="BJ1623" s="36"/>
      <c r="BK1623" s="48"/>
      <c r="BL1623" s="36"/>
      <c r="BM1623" s="36"/>
      <c r="BN1623" s="36"/>
      <c r="BO1623" s="36"/>
      <c r="BP1623" s="36"/>
      <c r="BQ1623" s="36"/>
      <c r="BR1623" s="36"/>
    </row>
    <row r="1624" spans="2:70" ht="15" customHeight="1">
      <c r="B1624" s="48">
        <v>1870</v>
      </c>
      <c r="C1624" s="48" t="s">
        <v>1703</v>
      </c>
      <c r="D1624" s="108">
        <v>3546</v>
      </c>
      <c r="E1624" s="109" t="s">
        <v>2508</v>
      </c>
      <c r="F1624" s="109" t="s">
        <v>2509</v>
      </c>
      <c r="G1624" s="109" t="s">
        <v>663</v>
      </c>
      <c r="H1624" s="108" t="s">
        <v>950</v>
      </c>
      <c r="I1624" s="108" t="s">
        <v>2855</v>
      </c>
      <c r="J1624" s="108" t="s">
        <v>2852</v>
      </c>
      <c r="K1624" s="108" t="s">
        <v>2859</v>
      </c>
      <c r="L1624" s="108">
        <v>11</v>
      </c>
      <c r="M1624" s="110" t="s">
        <v>2617</v>
      </c>
      <c r="N1624" s="109" t="s">
        <v>1712</v>
      </c>
      <c r="O1624" s="111"/>
      <c r="P1624" s="111" t="s">
        <v>955</v>
      </c>
      <c r="Q1624" s="111">
        <v>1</v>
      </c>
      <c r="R1624" s="109">
        <v>5</v>
      </c>
      <c r="S1624" s="109"/>
      <c r="T1624" s="109" t="s">
        <v>7</v>
      </c>
      <c r="U1624" s="108">
        <v>1</v>
      </c>
      <c r="V1624" s="109">
        <v>1990</v>
      </c>
      <c r="W1624" s="108">
        <f>IF(Table1[[#This Row],[ExpenditureDetails1]]=2010,1,(2010-Table1[[#This Row],[ExpenditureDetails1]]))</f>
        <v>20</v>
      </c>
      <c r="X1624" s="109">
        <v>0.39800000000000002</v>
      </c>
      <c r="Y1624" s="174">
        <f>Table1[[#This Row],[ExpenditureDetails3]]*100000</f>
        <v>39800</v>
      </c>
      <c r="Z1624" s="174">
        <f>Table1[[#This Row],[ExpenditureDetails4]]/Table1[[#This Row],[Component detail 4]]</f>
        <v>39800</v>
      </c>
      <c r="AA1624" s="109">
        <v>1</v>
      </c>
      <c r="AB1624" s="109">
        <v>10</v>
      </c>
      <c r="AC1624" s="174">
        <f>IF(ISNUMBER([ExpenditureDetails4]),[ExpenditureDetails4]*HLOOKUP([ExpenditureDetails1],'Currency Conversion'!$A$6:$BE$45,19,FALSE),"No Data")</f>
        <v>154752.07645974244</v>
      </c>
      <c r="AD1624" s="174">
        <f>Table1[[#This Row],[Calculations1]]/exchange_rate_2010</f>
        <v>3384.3483424530214</v>
      </c>
      <c r="AE16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15475.207645974244</v>
      </c>
      <c r="AF1624" s="174">
        <f>Table1[[#This Row],[Calculations3]]/exchange_rate_2010</f>
        <v>338.43483424530211</v>
      </c>
      <c r="AG1624" s="110"/>
      <c r="AH1624" s="53"/>
      <c r="BD1624" s="36"/>
      <c r="BE1624" s="36"/>
      <c r="BF1624" s="36"/>
      <c r="BG1624" s="36"/>
      <c r="BH1624" s="36"/>
      <c r="BI1624" s="36"/>
      <c r="BJ1624" s="36"/>
      <c r="BK1624" s="48"/>
      <c r="BL1624" s="36"/>
      <c r="BM1624" s="36"/>
      <c r="BN1624" s="36"/>
      <c r="BO1624" s="36"/>
      <c r="BP1624" s="36"/>
      <c r="BQ1624" s="36"/>
      <c r="BR1624" s="36"/>
    </row>
    <row r="1625" spans="2:70" ht="15" customHeight="1">
      <c r="B1625" s="48">
        <v>1871</v>
      </c>
      <c r="C1625" s="48" t="s">
        <v>1703</v>
      </c>
      <c r="D1625" s="108">
        <v>3546</v>
      </c>
      <c r="E1625" s="109" t="s">
        <v>2508</v>
      </c>
      <c r="F1625" s="109" t="s">
        <v>2509</v>
      </c>
      <c r="G1625" s="109" t="s">
        <v>663</v>
      </c>
      <c r="H1625" s="108" t="s">
        <v>950</v>
      </c>
      <c r="I1625" s="108" t="s">
        <v>2855</v>
      </c>
      <c r="J1625" s="108" t="s">
        <v>2852</v>
      </c>
      <c r="K1625" s="108" t="s">
        <v>2859</v>
      </c>
      <c r="L1625" s="108">
        <v>11</v>
      </c>
      <c r="M1625" s="110" t="s">
        <v>2617</v>
      </c>
      <c r="N1625" s="109" t="s">
        <v>1712</v>
      </c>
      <c r="O1625" s="111"/>
      <c r="P1625" s="111" t="s">
        <v>955</v>
      </c>
      <c r="Q1625" s="111">
        <v>1</v>
      </c>
      <c r="R1625" s="109">
        <v>5</v>
      </c>
      <c r="S1625" s="109"/>
      <c r="T1625" s="109" t="s">
        <v>7</v>
      </c>
      <c r="U1625" s="108">
        <v>1</v>
      </c>
      <c r="V1625" s="109">
        <v>1997</v>
      </c>
      <c r="W1625" s="108">
        <f>IF(Table1[[#This Row],[ExpenditureDetails1]]=2010,1,(2010-Table1[[#This Row],[ExpenditureDetails1]]))</f>
        <v>13</v>
      </c>
      <c r="X1625" s="109">
        <v>0.43</v>
      </c>
      <c r="Y1625" s="174">
        <f>Table1[[#This Row],[ExpenditureDetails3]]*100000</f>
        <v>43000</v>
      </c>
      <c r="Z1625" s="174">
        <f>Table1[[#This Row],[ExpenditureDetails4]]/Table1[[#This Row],[Component detail 4]]</f>
        <v>43000</v>
      </c>
      <c r="AA1625" s="109">
        <v>1</v>
      </c>
      <c r="AB1625" s="109">
        <v>10</v>
      </c>
      <c r="AC1625" s="174">
        <f>IF(ISNUMBER([ExpenditureDetails4]),[ExpenditureDetails4]*HLOOKUP([ExpenditureDetails1],'Currency Conversion'!$A$6:$BE$45,19,FALSE),"No Data")</f>
        <v>86017.574260599533</v>
      </c>
      <c r="AD1625" s="174">
        <f>Table1[[#This Row],[Calculations1]]/exchange_rate_2010</f>
        <v>1881.1601209526943</v>
      </c>
      <c r="AE16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8601.757426059954</v>
      </c>
      <c r="AF1625" s="174">
        <f>Table1[[#This Row],[Calculations3]]/exchange_rate_2010</f>
        <v>188.11601209526944</v>
      </c>
      <c r="AG1625" s="110"/>
      <c r="AH1625" s="53"/>
      <c r="BD1625" s="36"/>
      <c r="BE1625" s="36"/>
      <c r="BF1625" s="36"/>
      <c r="BG1625" s="36"/>
      <c r="BH1625" s="36"/>
      <c r="BI1625" s="36"/>
      <c r="BJ1625" s="36"/>
      <c r="BK1625" s="48"/>
      <c r="BL1625" s="36"/>
      <c r="BM1625" s="36"/>
      <c r="BN1625" s="36"/>
      <c r="BO1625" s="36"/>
      <c r="BP1625" s="36"/>
      <c r="BQ1625" s="36"/>
      <c r="BR1625" s="36"/>
    </row>
    <row r="1626" spans="2:70" ht="15" customHeight="1">
      <c r="B1626" s="48">
        <v>1872</v>
      </c>
      <c r="C1626" s="48" t="s">
        <v>1703</v>
      </c>
      <c r="D1626" s="108">
        <v>3546</v>
      </c>
      <c r="E1626" s="109" t="s">
        <v>2508</v>
      </c>
      <c r="F1626" s="109" t="s">
        <v>2509</v>
      </c>
      <c r="G1626" s="109" t="s">
        <v>663</v>
      </c>
      <c r="H1626" s="108" t="s">
        <v>950</v>
      </c>
      <c r="I1626" s="108" t="s">
        <v>2855</v>
      </c>
      <c r="J1626" s="108" t="s">
        <v>2852</v>
      </c>
      <c r="K1626" s="108" t="s">
        <v>2859</v>
      </c>
      <c r="L1626" s="108">
        <v>11</v>
      </c>
      <c r="M1626" s="110" t="s">
        <v>2617</v>
      </c>
      <c r="N1626" s="109" t="s">
        <v>1712</v>
      </c>
      <c r="O1626" s="111"/>
      <c r="P1626" s="111" t="s">
        <v>955</v>
      </c>
      <c r="Q1626" s="111">
        <v>1</v>
      </c>
      <c r="R1626" s="109">
        <v>5</v>
      </c>
      <c r="S1626" s="109"/>
      <c r="T1626" s="109" t="s">
        <v>7</v>
      </c>
      <c r="U1626" s="108">
        <v>1</v>
      </c>
      <c r="V1626" s="109">
        <v>2002</v>
      </c>
      <c r="W1626" s="108">
        <f>IF(Table1[[#This Row],[ExpenditureDetails1]]=2010,1,(2010-Table1[[#This Row],[ExpenditureDetails1]]))</f>
        <v>8</v>
      </c>
      <c r="X1626" s="109">
        <v>0.45100000000000001</v>
      </c>
      <c r="Y1626" s="174">
        <f>Table1[[#This Row],[ExpenditureDetails3]]*100000</f>
        <v>45100</v>
      </c>
      <c r="Z1626" s="174">
        <f>Table1[[#This Row],[ExpenditureDetails4]]/Table1[[#This Row],[Component detail 4]]</f>
        <v>45100</v>
      </c>
      <c r="AA1626" s="109">
        <v>1</v>
      </c>
      <c r="AB1626" s="109">
        <v>10</v>
      </c>
      <c r="AC1626" s="174">
        <f>IF(ISNUMBER([ExpenditureDetails4]),[ExpenditureDetails4]*HLOOKUP([ExpenditureDetails1],'Currency Conversion'!$A$6:$BE$45,19,FALSE),"No Data")</f>
        <v>70886.159164760713</v>
      </c>
      <c r="AD1626" s="174">
        <f>Table1[[#This Row],[Calculations1]]/exchange_rate_2010</f>
        <v>1550.2438530091581</v>
      </c>
      <c r="AE16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7088.6159164760711</v>
      </c>
      <c r="AF1626" s="174">
        <f>Table1[[#This Row],[Calculations3]]/exchange_rate_2010</f>
        <v>155.02438530091581</v>
      </c>
      <c r="AG1626" s="110"/>
      <c r="AH1626" s="53"/>
      <c r="BD1626" s="36"/>
      <c r="BE1626" s="36"/>
      <c r="BF1626" s="36"/>
      <c r="BG1626" s="36"/>
      <c r="BH1626" s="36"/>
      <c r="BI1626" s="36"/>
      <c r="BJ1626" s="36"/>
      <c r="BK1626" s="48"/>
      <c r="BL1626" s="36"/>
      <c r="BM1626" s="36"/>
      <c r="BN1626" s="36"/>
      <c r="BO1626" s="36"/>
      <c r="BP1626" s="36"/>
      <c r="BQ1626" s="36"/>
      <c r="BR1626" s="36"/>
    </row>
    <row r="1627" spans="2:70" ht="15" customHeight="1">
      <c r="B1627" s="48">
        <v>1873</v>
      </c>
      <c r="C1627" s="48" t="s">
        <v>1703</v>
      </c>
      <c r="D1627" s="108">
        <v>3546</v>
      </c>
      <c r="E1627" s="109" t="s">
        <v>2508</v>
      </c>
      <c r="F1627" s="109" t="s">
        <v>2509</v>
      </c>
      <c r="G1627" s="109" t="s">
        <v>663</v>
      </c>
      <c r="H1627" s="108" t="s">
        <v>950</v>
      </c>
      <c r="I1627" s="108" t="s">
        <v>2855</v>
      </c>
      <c r="J1627" s="108" t="s">
        <v>2852</v>
      </c>
      <c r="K1627" s="108" t="s">
        <v>2859</v>
      </c>
      <c r="L1627" s="108">
        <v>11</v>
      </c>
      <c r="M1627" s="110" t="s">
        <v>2617</v>
      </c>
      <c r="N1627" s="109" t="s">
        <v>1712</v>
      </c>
      <c r="O1627" s="111"/>
      <c r="P1627" s="111" t="s">
        <v>955</v>
      </c>
      <c r="Q1627" s="111">
        <v>1</v>
      </c>
      <c r="R1627" s="109">
        <v>5</v>
      </c>
      <c r="S1627" s="109"/>
      <c r="T1627" s="109" t="s">
        <v>7</v>
      </c>
      <c r="U1627" s="108">
        <v>1</v>
      </c>
      <c r="V1627" s="109">
        <v>2005</v>
      </c>
      <c r="W1627" s="108">
        <f>IF(Table1[[#This Row],[ExpenditureDetails1]]=2010,1,(2010-Table1[[#This Row],[ExpenditureDetails1]]))</f>
        <v>5</v>
      </c>
      <c r="X1627" s="109">
        <v>0.45</v>
      </c>
      <c r="Y1627" s="174">
        <f>Table1[[#This Row],[ExpenditureDetails3]]*100000</f>
        <v>45000</v>
      </c>
      <c r="Z1627" s="174">
        <f>Table1[[#This Row],[ExpenditureDetails4]]/Table1[[#This Row],[Component detail 4]]</f>
        <v>45000</v>
      </c>
      <c r="AA1627" s="109">
        <v>1</v>
      </c>
      <c r="AB1627" s="109">
        <v>10</v>
      </c>
      <c r="AC1627" s="174">
        <f>IF(ISNUMBER([ExpenditureDetails4]),[ExpenditureDetails4]*HLOOKUP([ExpenditureDetails1],'Currency Conversion'!$A$6:$BE$45,19,FALSE),"No Data")</f>
        <v>60534.60783103665</v>
      </c>
      <c r="AD1627" s="174">
        <f>Table1[[#This Row],[Calculations1]]/exchange_rate_2010</f>
        <v>1323.8607478543784</v>
      </c>
      <c r="AE16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6053.4607831036647</v>
      </c>
      <c r="AF1627" s="174">
        <f>Table1[[#This Row],[Calculations3]]/exchange_rate_2010</f>
        <v>132.38607478543781</v>
      </c>
      <c r="AG1627" s="110"/>
      <c r="AH1627" s="53"/>
      <c r="BD1627" s="36"/>
      <c r="BE1627" s="36"/>
      <c r="BF1627" s="36"/>
      <c r="BG1627" s="36"/>
      <c r="BH1627" s="36"/>
      <c r="BI1627" s="36"/>
      <c r="BJ1627" s="36"/>
      <c r="BK1627" s="48"/>
      <c r="BL1627" s="36"/>
      <c r="BM1627" s="36"/>
      <c r="BN1627" s="36"/>
      <c r="BO1627" s="36"/>
      <c r="BP1627" s="36"/>
      <c r="BQ1627" s="36"/>
      <c r="BR1627" s="36"/>
    </row>
    <row r="1628" spans="2:70" ht="15" customHeight="1">
      <c r="B1628" s="48">
        <v>1874</v>
      </c>
      <c r="C1628" s="48" t="s">
        <v>1703</v>
      </c>
      <c r="D1628" s="108">
        <v>3546</v>
      </c>
      <c r="E1628" s="109" t="s">
        <v>2508</v>
      </c>
      <c r="F1628" s="109" t="s">
        <v>2509</v>
      </c>
      <c r="G1628" s="109" t="s">
        <v>663</v>
      </c>
      <c r="H1628" s="108" t="s">
        <v>950</v>
      </c>
      <c r="I1628" s="108" t="s">
        <v>2855</v>
      </c>
      <c r="J1628" s="108" t="s">
        <v>2852</v>
      </c>
      <c r="K1628" s="108" t="s">
        <v>2859</v>
      </c>
      <c r="L1628" s="108">
        <v>11</v>
      </c>
      <c r="M1628" s="110" t="s">
        <v>2617</v>
      </c>
      <c r="N1628" s="109" t="s">
        <v>1712</v>
      </c>
      <c r="O1628" s="111"/>
      <c r="P1628" s="111" t="s">
        <v>955</v>
      </c>
      <c r="Q1628" s="111">
        <v>1</v>
      </c>
      <c r="R1628" s="109">
        <v>5</v>
      </c>
      <c r="S1628" s="109"/>
      <c r="T1628" s="109" t="s">
        <v>7</v>
      </c>
      <c r="U1628" s="108">
        <v>1</v>
      </c>
      <c r="V1628" s="109">
        <v>2005</v>
      </c>
      <c r="W1628" s="108">
        <f>IF(Table1[[#This Row],[ExpenditureDetails1]]=2010,1,(2010-Table1[[#This Row],[ExpenditureDetails1]]))</f>
        <v>5</v>
      </c>
      <c r="X1628" s="109">
        <v>0.3</v>
      </c>
      <c r="Y1628" s="174">
        <f>Table1[[#This Row],[ExpenditureDetails3]]*100000</f>
        <v>30000</v>
      </c>
      <c r="Z1628" s="174">
        <f>Table1[[#This Row],[ExpenditureDetails4]]/Table1[[#This Row],[Component detail 4]]</f>
        <v>30000</v>
      </c>
      <c r="AA1628" s="109">
        <v>1</v>
      </c>
      <c r="AB1628" s="109">
        <v>10</v>
      </c>
      <c r="AC1628" s="174">
        <f>IF(ISNUMBER([ExpenditureDetails4]),[ExpenditureDetails4]*HLOOKUP([ExpenditureDetails1],'Currency Conversion'!$A$6:$BE$45,19,FALSE),"No Data")</f>
        <v>40356.4052206911</v>
      </c>
      <c r="AD1628" s="174">
        <f>Table1[[#This Row],[Calculations1]]/exchange_rate_2010</f>
        <v>882.57383190291887</v>
      </c>
      <c r="AE16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4035.6405220691099</v>
      </c>
      <c r="AF1628" s="174">
        <f>Table1[[#This Row],[Calculations3]]/exchange_rate_2010</f>
        <v>88.25738319029189</v>
      </c>
      <c r="AG1628" s="110"/>
      <c r="AH1628" s="53"/>
      <c r="BD1628" s="36"/>
      <c r="BE1628" s="36"/>
      <c r="BF1628" s="36"/>
      <c r="BG1628" s="36"/>
      <c r="BH1628" s="36"/>
      <c r="BI1628" s="36"/>
      <c r="BJ1628" s="36"/>
      <c r="BK1628" s="48"/>
      <c r="BL1628" s="36"/>
      <c r="BM1628" s="36"/>
      <c r="BN1628" s="36"/>
      <c r="BO1628" s="36"/>
      <c r="BP1628" s="36"/>
      <c r="BQ1628" s="36"/>
      <c r="BR1628" s="36"/>
    </row>
    <row r="1629" spans="2:70" ht="15" customHeight="1">
      <c r="B1629" s="48">
        <v>1875</v>
      </c>
      <c r="C1629" s="48" t="s">
        <v>1703</v>
      </c>
      <c r="D1629" s="108">
        <v>3546</v>
      </c>
      <c r="E1629" s="109" t="s">
        <v>2508</v>
      </c>
      <c r="F1629" s="109" t="s">
        <v>2509</v>
      </c>
      <c r="G1629" s="109" t="s">
        <v>663</v>
      </c>
      <c r="H1629" s="108" t="s">
        <v>950</v>
      </c>
      <c r="I1629" s="108" t="s">
        <v>2855</v>
      </c>
      <c r="J1629" s="108" t="s">
        <v>2852</v>
      </c>
      <c r="K1629" s="108" t="s">
        <v>2859</v>
      </c>
      <c r="L1629" s="108">
        <v>11</v>
      </c>
      <c r="M1629" s="110" t="s">
        <v>2617</v>
      </c>
      <c r="N1629" s="109" t="s">
        <v>1712</v>
      </c>
      <c r="O1629" s="111"/>
      <c r="P1629" s="111" t="s">
        <v>955</v>
      </c>
      <c r="Q1629" s="111">
        <v>1</v>
      </c>
      <c r="R1629" s="109">
        <v>5</v>
      </c>
      <c r="S1629" s="109"/>
      <c r="T1629" s="109" t="s">
        <v>7</v>
      </c>
      <c r="U1629" s="108">
        <v>1</v>
      </c>
      <c r="V1629" s="109">
        <v>2006</v>
      </c>
      <c r="W1629" s="108">
        <f>IF(Table1[[#This Row],[ExpenditureDetails1]]=2010,1,(2010-Table1[[#This Row],[ExpenditureDetails1]]))</f>
        <v>4</v>
      </c>
      <c r="X1629" s="109">
        <v>0.32100000000000001</v>
      </c>
      <c r="Y1629" s="174">
        <f>Table1[[#This Row],[ExpenditureDetails3]]*100000</f>
        <v>32100</v>
      </c>
      <c r="Z1629" s="174">
        <f>Table1[[#This Row],[ExpenditureDetails4]]/Table1[[#This Row],[Component detail 4]]</f>
        <v>32100</v>
      </c>
      <c r="AA1629" s="109">
        <v>1</v>
      </c>
      <c r="AB1629" s="109">
        <v>10</v>
      </c>
      <c r="AC1629" s="174">
        <f>IF(ISNUMBER([ExpenditureDetails4]),[ExpenditureDetails4]*HLOOKUP([ExpenditureDetails1],'Currency Conversion'!$A$6:$BE$45,19,FALSE),"No Data")</f>
        <v>41448.981978349628</v>
      </c>
      <c r="AD1629" s="174">
        <f>Table1[[#This Row],[Calculations1]]/exchange_rate_2010</f>
        <v>906.46792381674368</v>
      </c>
      <c r="AE16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4144.898197834963</v>
      </c>
      <c r="AF1629" s="174">
        <f>Table1[[#This Row],[Calculations3]]/exchange_rate_2010</f>
        <v>90.646792381674373</v>
      </c>
      <c r="AG1629" s="110"/>
      <c r="AH1629" s="53"/>
      <c r="BD1629" s="36"/>
      <c r="BE1629" s="36"/>
      <c r="BF1629" s="36"/>
      <c r="BG1629" s="36"/>
      <c r="BH1629" s="36"/>
      <c r="BI1629" s="36"/>
      <c r="BJ1629" s="36"/>
      <c r="BK1629" s="48"/>
      <c r="BL1629" s="36"/>
      <c r="BM1629" s="36"/>
      <c r="BN1629" s="36"/>
      <c r="BO1629" s="36"/>
      <c r="BP1629" s="36"/>
      <c r="BQ1629" s="36"/>
      <c r="BR1629" s="36"/>
    </row>
    <row r="1630" spans="2:70" ht="15" customHeight="1">
      <c r="B1630" s="48">
        <v>1876</v>
      </c>
      <c r="C1630" s="48" t="s">
        <v>1703</v>
      </c>
      <c r="D1630" s="108">
        <v>3546</v>
      </c>
      <c r="E1630" s="109" t="s">
        <v>2508</v>
      </c>
      <c r="F1630" s="109" t="s">
        <v>2509</v>
      </c>
      <c r="G1630" s="109" t="s">
        <v>663</v>
      </c>
      <c r="H1630" s="108" t="s">
        <v>950</v>
      </c>
      <c r="I1630" s="108" t="s">
        <v>2855</v>
      </c>
      <c r="J1630" s="108" t="s">
        <v>2852</v>
      </c>
      <c r="K1630" s="108" t="s">
        <v>2859</v>
      </c>
      <c r="L1630" s="108">
        <v>11</v>
      </c>
      <c r="M1630" s="110" t="s">
        <v>2617</v>
      </c>
      <c r="N1630" s="109" t="s">
        <v>1712</v>
      </c>
      <c r="O1630" s="111"/>
      <c r="P1630" s="111" t="s">
        <v>955</v>
      </c>
      <c r="Q1630" s="111">
        <v>1</v>
      </c>
      <c r="R1630" s="109">
        <v>5</v>
      </c>
      <c r="S1630" s="109"/>
      <c r="T1630" s="109" t="s">
        <v>7</v>
      </c>
      <c r="U1630" s="108">
        <v>1</v>
      </c>
      <c r="V1630" s="109">
        <v>2007</v>
      </c>
      <c r="W1630" s="108">
        <f>IF(Table1[[#This Row],[ExpenditureDetails1]]=2010,1,(2010-Table1[[#This Row],[ExpenditureDetails1]]))</f>
        <v>3</v>
      </c>
      <c r="X1630" s="109">
        <v>0.45</v>
      </c>
      <c r="Y1630" s="174">
        <f>Table1[[#This Row],[ExpenditureDetails3]]*100000</f>
        <v>45000</v>
      </c>
      <c r="Z1630" s="174">
        <f>Table1[[#This Row],[ExpenditureDetails4]]/Table1[[#This Row],[Component detail 4]]</f>
        <v>45000</v>
      </c>
      <c r="AA1630" s="109">
        <v>1</v>
      </c>
      <c r="AB1630" s="109">
        <v>10</v>
      </c>
      <c r="AC1630" s="174">
        <f>IF(ISNUMBER([ExpenditureDetails4]),[ExpenditureDetails4]*HLOOKUP([ExpenditureDetails1],'Currency Conversion'!$A$6:$BE$45,19,FALSE),"No Data")</f>
        <v>54603.370315618275</v>
      </c>
      <c r="AD1630" s="174">
        <f>Table1[[#This Row],[Calculations1]]/exchange_rate_2010</f>
        <v>1194.1476330890118</v>
      </c>
      <c r="AE16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5460.3370315618276</v>
      </c>
      <c r="AF1630" s="174">
        <f>Table1[[#This Row],[Calculations3]]/exchange_rate_2010</f>
        <v>119.41476330890119</v>
      </c>
      <c r="AG1630" s="110"/>
      <c r="AH1630" s="53"/>
      <c r="BD1630" s="36"/>
      <c r="BE1630" s="36"/>
      <c r="BF1630" s="36"/>
      <c r="BG1630" s="36"/>
      <c r="BH1630" s="36"/>
      <c r="BI1630" s="36"/>
      <c r="BJ1630" s="36"/>
      <c r="BK1630" s="48"/>
      <c r="BL1630" s="36"/>
      <c r="BM1630" s="36"/>
      <c r="BN1630" s="36"/>
      <c r="BO1630" s="36"/>
      <c r="BP1630" s="36"/>
      <c r="BQ1630" s="36"/>
      <c r="BR1630" s="36"/>
    </row>
    <row r="1631" spans="2:70" ht="15" customHeight="1">
      <c r="B1631" s="48">
        <v>1877</v>
      </c>
      <c r="C1631" s="48" t="s">
        <v>1703</v>
      </c>
      <c r="D1631" s="108">
        <v>3546</v>
      </c>
      <c r="E1631" s="109" t="s">
        <v>2508</v>
      </c>
      <c r="F1631" s="109" t="s">
        <v>2509</v>
      </c>
      <c r="G1631" s="109" t="s">
        <v>663</v>
      </c>
      <c r="H1631" s="108" t="s">
        <v>950</v>
      </c>
      <c r="I1631" s="108" t="s">
        <v>2855</v>
      </c>
      <c r="J1631" s="108" t="s">
        <v>2852</v>
      </c>
      <c r="K1631" s="108" t="s">
        <v>2859</v>
      </c>
      <c r="L1631" s="108">
        <v>11</v>
      </c>
      <c r="M1631" s="110" t="s">
        <v>2617</v>
      </c>
      <c r="N1631" s="109" t="s">
        <v>1712</v>
      </c>
      <c r="O1631" s="111"/>
      <c r="P1631" s="111" t="s">
        <v>955</v>
      </c>
      <c r="Q1631" s="111">
        <v>1</v>
      </c>
      <c r="R1631" s="109">
        <v>5</v>
      </c>
      <c r="S1631" s="109"/>
      <c r="T1631" s="109" t="s">
        <v>7</v>
      </c>
      <c r="U1631" s="108">
        <v>1</v>
      </c>
      <c r="V1631" s="109">
        <v>2007</v>
      </c>
      <c r="W1631" s="108">
        <f>IF(Table1[[#This Row],[ExpenditureDetails1]]=2010,1,(2010-Table1[[#This Row],[ExpenditureDetails1]]))</f>
        <v>3</v>
      </c>
      <c r="X1631" s="109">
        <v>0.45</v>
      </c>
      <c r="Y1631" s="174">
        <f>Table1[[#This Row],[ExpenditureDetails3]]*100000</f>
        <v>45000</v>
      </c>
      <c r="Z1631" s="174">
        <f>Table1[[#This Row],[ExpenditureDetails4]]/Table1[[#This Row],[Component detail 4]]</f>
        <v>45000</v>
      </c>
      <c r="AA1631" s="109">
        <v>1</v>
      </c>
      <c r="AB1631" s="109">
        <v>10</v>
      </c>
      <c r="AC1631" s="174">
        <f>IF(ISNUMBER([ExpenditureDetails4]),[ExpenditureDetails4]*HLOOKUP([ExpenditureDetails1],'Currency Conversion'!$A$6:$BE$45,19,FALSE),"No Data")</f>
        <v>54603.370315618275</v>
      </c>
      <c r="AD1631" s="174">
        <f>Table1[[#This Row],[Calculations1]]/exchange_rate_2010</f>
        <v>1194.1476330890118</v>
      </c>
      <c r="AE16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5460.3370315618276</v>
      </c>
      <c r="AF1631" s="174">
        <f>Table1[[#This Row],[Calculations3]]/exchange_rate_2010</f>
        <v>119.41476330890119</v>
      </c>
      <c r="AG1631" s="110"/>
      <c r="AH1631" s="53"/>
      <c r="BD1631" s="36"/>
      <c r="BE1631" s="36"/>
      <c r="BF1631" s="36"/>
      <c r="BG1631" s="36"/>
      <c r="BH1631" s="36"/>
      <c r="BI1631" s="36"/>
      <c r="BJ1631" s="36"/>
      <c r="BK1631" s="48"/>
      <c r="BL1631" s="36"/>
      <c r="BM1631" s="36"/>
      <c r="BN1631" s="36"/>
      <c r="BO1631" s="36"/>
      <c r="BP1631" s="36"/>
      <c r="BQ1631" s="36"/>
      <c r="BR1631" s="36"/>
    </row>
    <row r="1632" spans="2:70" ht="15" customHeight="1">
      <c r="B1632" s="48">
        <v>1878</v>
      </c>
      <c r="C1632" s="48" t="s">
        <v>1703</v>
      </c>
      <c r="D1632" s="108">
        <v>3546</v>
      </c>
      <c r="E1632" s="109" t="s">
        <v>2508</v>
      </c>
      <c r="F1632" s="109" t="s">
        <v>2509</v>
      </c>
      <c r="G1632" s="109" t="s">
        <v>663</v>
      </c>
      <c r="H1632" s="108" t="s">
        <v>950</v>
      </c>
      <c r="I1632" s="108" t="s">
        <v>2855</v>
      </c>
      <c r="J1632" s="108" t="s">
        <v>2852</v>
      </c>
      <c r="K1632" s="108" t="s">
        <v>2859</v>
      </c>
      <c r="L1632" s="108">
        <v>11</v>
      </c>
      <c r="M1632" s="110" t="s">
        <v>2617</v>
      </c>
      <c r="N1632" s="109" t="s">
        <v>1712</v>
      </c>
      <c r="O1632" s="111"/>
      <c r="P1632" s="111" t="s">
        <v>955</v>
      </c>
      <c r="Q1632" s="111">
        <v>1</v>
      </c>
      <c r="R1632" s="109">
        <v>5</v>
      </c>
      <c r="S1632" s="109"/>
      <c r="T1632" s="109" t="s">
        <v>7</v>
      </c>
      <c r="U1632" s="108">
        <v>1</v>
      </c>
      <c r="V1632" s="109">
        <v>2007</v>
      </c>
      <c r="W1632" s="108">
        <f>IF(Table1[[#This Row],[ExpenditureDetails1]]=2010,1,(2010-Table1[[#This Row],[ExpenditureDetails1]]))</f>
        <v>3</v>
      </c>
      <c r="X1632" s="109">
        <v>0.45</v>
      </c>
      <c r="Y1632" s="174">
        <f>Table1[[#This Row],[ExpenditureDetails3]]*100000</f>
        <v>45000</v>
      </c>
      <c r="Z1632" s="174">
        <f>Table1[[#This Row],[ExpenditureDetails4]]/Table1[[#This Row],[Component detail 4]]</f>
        <v>45000</v>
      </c>
      <c r="AA1632" s="109">
        <v>1</v>
      </c>
      <c r="AB1632" s="109">
        <v>10</v>
      </c>
      <c r="AC1632" s="174">
        <f>IF(ISNUMBER([ExpenditureDetails4]),[ExpenditureDetails4]*HLOOKUP([ExpenditureDetails1],'Currency Conversion'!$A$6:$BE$45,19,FALSE),"No Data")</f>
        <v>54603.370315618275</v>
      </c>
      <c r="AD1632" s="174">
        <f>Table1[[#This Row],[Calculations1]]/exchange_rate_2010</f>
        <v>1194.1476330890118</v>
      </c>
      <c r="AE16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5460.3370315618276</v>
      </c>
      <c r="AF1632" s="174">
        <f>Table1[[#This Row],[Calculations3]]/exchange_rate_2010</f>
        <v>119.41476330890119</v>
      </c>
      <c r="AG1632" s="110"/>
      <c r="AH1632" s="53"/>
      <c r="BD1632" s="36"/>
      <c r="BE1632" s="36"/>
      <c r="BF1632" s="36"/>
      <c r="BG1632" s="36"/>
      <c r="BH1632" s="36"/>
      <c r="BI1632" s="36"/>
      <c r="BJ1632" s="36"/>
      <c r="BK1632" s="48"/>
      <c r="BL1632" s="36"/>
      <c r="BM1632" s="36"/>
      <c r="BN1632" s="36"/>
      <c r="BO1632" s="36"/>
      <c r="BP1632" s="36"/>
      <c r="BQ1632" s="36"/>
      <c r="BR1632" s="36"/>
    </row>
    <row r="1633" spans="2:70" ht="15" customHeight="1">
      <c r="B1633" s="48">
        <v>1879</v>
      </c>
      <c r="C1633" s="48" t="s">
        <v>1703</v>
      </c>
      <c r="D1633" s="108">
        <v>3546</v>
      </c>
      <c r="E1633" s="109" t="s">
        <v>2508</v>
      </c>
      <c r="F1633" s="109" t="s">
        <v>2509</v>
      </c>
      <c r="G1633" s="109" t="s">
        <v>663</v>
      </c>
      <c r="H1633" s="108" t="s">
        <v>950</v>
      </c>
      <c r="I1633" s="108" t="s">
        <v>2855</v>
      </c>
      <c r="J1633" s="108" t="s">
        <v>2852</v>
      </c>
      <c r="K1633" s="108" t="s">
        <v>2859</v>
      </c>
      <c r="L1633" s="108">
        <v>11</v>
      </c>
      <c r="M1633" s="110" t="s">
        <v>2617</v>
      </c>
      <c r="N1633" s="109" t="s">
        <v>1712</v>
      </c>
      <c r="O1633" s="111"/>
      <c r="P1633" s="111" t="s">
        <v>955</v>
      </c>
      <c r="Q1633" s="111">
        <v>1</v>
      </c>
      <c r="R1633" s="109">
        <v>5</v>
      </c>
      <c r="S1633" s="109"/>
      <c r="T1633" s="109" t="s">
        <v>7</v>
      </c>
      <c r="U1633" s="108">
        <v>1</v>
      </c>
      <c r="V1633" s="109">
        <v>2009</v>
      </c>
      <c r="W1633" s="108">
        <f>IF(Table1[[#This Row],[ExpenditureDetails1]]=2010,1,(2010-Table1[[#This Row],[ExpenditureDetails1]]))</f>
        <v>1</v>
      </c>
      <c r="X1633" s="109">
        <v>0.3</v>
      </c>
      <c r="Y1633" s="174">
        <f>Table1[[#This Row],[ExpenditureDetails3]]*100000</f>
        <v>30000</v>
      </c>
      <c r="Z1633" s="174">
        <f>Table1[[#This Row],[ExpenditureDetails4]]/Table1[[#This Row],[Component detail 4]]</f>
        <v>30000</v>
      </c>
      <c r="AA1633" s="109">
        <v>1</v>
      </c>
      <c r="AB1633" s="109">
        <v>10</v>
      </c>
      <c r="AC1633" s="174">
        <f>IF(ISNUMBER([ExpenditureDetails4]),[ExpenditureDetails4]*HLOOKUP([ExpenditureDetails1],'Currency Conversion'!$A$6:$BE$45,19,FALSE),"No Data")</f>
        <v>32262.487497108825</v>
      </c>
      <c r="AD1633" s="174">
        <f>Table1[[#This Row],[Calculations1]]/exchange_rate_2010</f>
        <v>705.56401298211892</v>
      </c>
      <c r="AE16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1633" s="174">
        <f>Table1[[#This Row],[Calculations3]]/exchange_rate_2010</f>
        <v>70.556401298211881</v>
      </c>
      <c r="AG1633" s="110"/>
      <c r="AH1633" s="53"/>
      <c r="BD1633" s="36"/>
      <c r="BE1633" s="36"/>
      <c r="BF1633" s="36"/>
      <c r="BG1633" s="36"/>
      <c r="BH1633" s="36"/>
      <c r="BI1633" s="36"/>
      <c r="BJ1633" s="36"/>
      <c r="BK1633" s="48"/>
      <c r="BL1633" s="36"/>
      <c r="BM1633" s="36"/>
      <c r="BN1633" s="36"/>
      <c r="BO1633" s="36"/>
      <c r="BP1633" s="36"/>
      <c r="BQ1633" s="36"/>
      <c r="BR1633" s="36"/>
    </row>
    <row r="1634" spans="2:70" ht="15" customHeight="1">
      <c r="B1634" s="48">
        <v>1880</v>
      </c>
      <c r="C1634" s="48" t="s">
        <v>1703</v>
      </c>
      <c r="D1634" s="108">
        <v>3546</v>
      </c>
      <c r="E1634" s="109" t="s">
        <v>2508</v>
      </c>
      <c r="F1634" s="109" t="s">
        <v>2509</v>
      </c>
      <c r="G1634" s="109" t="s">
        <v>663</v>
      </c>
      <c r="H1634" s="108" t="s">
        <v>950</v>
      </c>
      <c r="I1634" s="108" t="s">
        <v>2855</v>
      </c>
      <c r="J1634" s="108" t="s">
        <v>2852</v>
      </c>
      <c r="K1634" s="108" t="s">
        <v>2859</v>
      </c>
      <c r="L1634" s="108">
        <v>11</v>
      </c>
      <c r="M1634" s="110" t="s">
        <v>2617</v>
      </c>
      <c r="N1634" s="109" t="s">
        <v>1712</v>
      </c>
      <c r="O1634" s="111"/>
      <c r="P1634" s="111" t="s">
        <v>952</v>
      </c>
      <c r="Q1634" s="111">
        <v>1</v>
      </c>
      <c r="R1634" s="109">
        <v>5</v>
      </c>
      <c r="S1634" s="109"/>
      <c r="T1634" s="109" t="s">
        <v>7</v>
      </c>
      <c r="U1634" s="108">
        <v>1</v>
      </c>
      <c r="V1634" s="109">
        <v>1988</v>
      </c>
      <c r="W1634" s="108">
        <f>IF(Table1[[#This Row],[ExpenditureDetails1]]=2010,1,(2010-Table1[[#This Row],[ExpenditureDetails1]]))</f>
        <v>22</v>
      </c>
      <c r="X1634" s="109">
        <v>0.32100000000000001</v>
      </c>
      <c r="Y1634" s="174">
        <f>Table1[[#This Row],[ExpenditureDetails3]]*100000</f>
        <v>32100</v>
      </c>
      <c r="Z1634" s="174">
        <f>Table1[[#This Row],[ExpenditureDetails4]]/Table1[[#This Row],[Component detail 4]]</f>
        <v>32100</v>
      </c>
      <c r="AA1634" s="109">
        <v>1</v>
      </c>
      <c r="AB1634" s="109">
        <v>10</v>
      </c>
      <c r="AC1634" s="174">
        <f>IF(ISNUMBER([ExpenditureDetails4]),[ExpenditureDetails4]*HLOOKUP([ExpenditureDetails1],'Currency Conversion'!$A$6:$BE$45,19,FALSE),"No Data")</f>
        <v>146426.58049470541</v>
      </c>
      <c r="AD1634" s="174">
        <f>Table1[[#This Row],[Calculations1]]/exchange_rate_2010</f>
        <v>3202.2740264634567</v>
      </c>
      <c r="AE16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14642.658049470541</v>
      </c>
      <c r="AF1634" s="174">
        <f>Table1[[#This Row],[Calculations3]]/exchange_rate_2010</f>
        <v>320.22740264634569</v>
      </c>
      <c r="AG1634" s="110"/>
      <c r="AH1634" s="53"/>
      <c r="BD1634" s="36"/>
      <c r="BE1634" s="36"/>
      <c r="BF1634" s="36"/>
      <c r="BG1634" s="36"/>
      <c r="BH1634" s="36"/>
      <c r="BI1634" s="36"/>
      <c r="BJ1634" s="36"/>
      <c r="BK1634" s="48"/>
      <c r="BL1634" s="36"/>
      <c r="BM1634" s="36"/>
      <c r="BN1634" s="36"/>
      <c r="BO1634" s="36"/>
      <c r="BP1634" s="36"/>
      <c r="BQ1634" s="36"/>
      <c r="BR1634" s="36"/>
    </row>
    <row r="1635" spans="2:70" ht="15" customHeight="1">
      <c r="B1635" s="48">
        <v>1881</v>
      </c>
      <c r="C1635" s="48" t="s">
        <v>1703</v>
      </c>
      <c r="D1635" s="108">
        <v>3546</v>
      </c>
      <c r="E1635" s="109" t="s">
        <v>2508</v>
      </c>
      <c r="F1635" s="109" t="s">
        <v>2509</v>
      </c>
      <c r="G1635" s="109" t="s">
        <v>663</v>
      </c>
      <c r="H1635" s="108" t="s">
        <v>950</v>
      </c>
      <c r="I1635" s="108" t="s">
        <v>2855</v>
      </c>
      <c r="J1635" s="108" t="s">
        <v>2852</v>
      </c>
      <c r="K1635" s="108" t="s">
        <v>2859</v>
      </c>
      <c r="L1635" s="108">
        <v>11</v>
      </c>
      <c r="M1635" s="110" t="s">
        <v>2617</v>
      </c>
      <c r="N1635" s="111" t="s">
        <v>20</v>
      </c>
      <c r="O1635" s="111" t="s">
        <v>2486</v>
      </c>
      <c r="P1635" s="111" t="s">
        <v>965</v>
      </c>
      <c r="Q1635" s="111">
        <v>1</v>
      </c>
      <c r="R1635" s="109">
        <v>2500</v>
      </c>
      <c r="S1635" s="109"/>
      <c r="T1635" s="109" t="s">
        <v>7</v>
      </c>
      <c r="U1635" s="108">
        <v>1</v>
      </c>
      <c r="V1635" s="109">
        <v>2004</v>
      </c>
      <c r="W1635" s="108">
        <f>IF(Table1[[#This Row],[ExpenditureDetails1]]=2010,1,(2010-Table1[[#This Row],[ExpenditureDetails1]]))</f>
        <v>6</v>
      </c>
      <c r="X1635" s="109">
        <v>2.5</v>
      </c>
      <c r="Y1635" s="174">
        <f>Table1[[#This Row],[ExpenditureDetails3]]*100000</f>
        <v>250000</v>
      </c>
      <c r="Z1635" s="174">
        <f>Table1[[#This Row],[ExpenditureDetails4]]/Table1[[#This Row],[Component detail 4]]</f>
        <v>250000</v>
      </c>
      <c r="AA1635" s="109">
        <v>1</v>
      </c>
      <c r="AB1635" s="109">
        <v>10</v>
      </c>
      <c r="AC1635" s="174">
        <f>IF(ISNUMBER([ExpenditureDetails4]),[ExpenditureDetails4]*HLOOKUP([ExpenditureDetails1],'Currency Conversion'!$A$6:$BE$45,19,FALSE),"No Data")</f>
        <v>365569.08238073892</v>
      </c>
      <c r="AD1635" s="174">
        <f>Table1[[#This Row],[Calculations1]]/exchange_rate_2010</f>
        <v>7994.8078650122488</v>
      </c>
      <c r="AE16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36556.908238073891</v>
      </c>
      <c r="AF1635" s="174">
        <f>Table1[[#This Row],[Calculations3]]/exchange_rate_2010</f>
        <v>799.48078650122488</v>
      </c>
      <c r="AG1635" s="110"/>
      <c r="AH1635" s="53"/>
      <c r="BD1635" s="36"/>
      <c r="BE1635" s="36"/>
      <c r="BF1635" s="36"/>
      <c r="BG1635" s="36"/>
      <c r="BH1635" s="36"/>
      <c r="BI1635" s="36"/>
      <c r="BJ1635" s="36"/>
      <c r="BK1635" s="48"/>
      <c r="BL1635" s="36"/>
      <c r="BM1635" s="36"/>
      <c r="BN1635" s="36"/>
      <c r="BO1635" s="36"/>
      <c r="BP1635" s="36"/>
      <c r="BQ1635" s="36"/>
      <c r="BR1635" s="36"/>
    </row>
    <row r="1636" spans="2:70" ht="15" customHeight="1">
      <c r="B1636" s="48">
        <v>1882</v>
      </c>
      <c r="C1636" s="48" t="s">
        <v>1703</v>
      </c>
      <c r="D1636" s="108">
        <v>3546</v>
      </c>
      <c r="E1636" s="109" t="s">
        <v>2508</v>
      </c>
      <c r="F1636" s="109" t="s">
        <v>2509</v>
      </c>
      <c r="G1636" s="109" t="s">
        <v>663</v>
      </c>
      <c r="H1636" s="108" t="s">
        <v>950</v>
      </c>
      <c r="I1636" s="108" t="s">
        <v>2855</v>
      </c>
      <c r="J1636" s="108" t="s">
        <v>2852</v>
      </c>
      <c r="K1636" s="108" t="s">
        <v>2859</v>
      </c>
      <c r="L1636" s="108">
        <v>11</v>
      </c>
      <c r="M1636" s="110" t="s">
        <v>2617</v>
      </c>
      <c r="N1636" s="109" t="s">
        <v>1720</v>
      </c>
      <c r="O1636" s="111"/>
      <c r="P1636" s="111" t="s">
        <v>600</v>
      </c>
      <c r="Q1636" s="111">
        <v>1</v>
      </c>
      <c r="R1636" s="109"/>
      <c r="S1636" s="109"/>
      <c r="T1636" s="109" t="s">
        <v>31</v>
      </c>
      <c r="U1636" s="108">
        <v>3</v>
      </c>
      <c r="V1636" s="109">
        <v>2008</v>
      </c>
      <c r="W1636" s="108"/>
      <c r="X1636" s="109">
        <v>0.57099999999999995</v>
      </c>
      <c r="Y1636" s="174">
        <f>Table1[[#This Row],[ExpenditureDetails3]]*100000</f>
        <v>57099.999999999993</v>
      </c>
      <c r="Z1636" s="174">
        <f>Table1[[#This Row],[ExpenditureDetails4]]/Table1[[#This Row],[Component detail 4]]</f>
        <v>57099.999999999993</v>
      </c>
      <c r="AA1636" s="109">
        <v>1</v>
      </c>
      <c r="AB1636" s="109"/>
      <c r="AC1636" s="174">
        <f>IF(ISNUMBER([ExpenditureDetails4]),[ExpenditureDetails4]*HLOOKUP([ExpenditureDetails1],'Currency Conversion'!$A$6:$BE$45,19,FALSE),"No Data")</f>
        <v>65516.716045261877</v>
      </c>
      <c r="AD1636" s="174">
        <f>Table1[[#This Row],[Calculations1]]/exchange_rate_2010</f>
        <v>1432.8168928216546</v>
      </c>
      <c r="AE16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65516.716045261877</v>
      </c>
      <c r="AF1636" s="174">
        <f>Table1[[#This Row],[Calculations3]]/exchange_rate_2010</f>
        <v>1432.8168928216546</v>
      </c>
      <c r="AG1636" s="110"/>
      <c r="AH1636" s="53"/>
      <c r="BD1636" s="36"/>
      <c r="BE1636" s="36"/>
      <c r="BF1636" s="36"/>
      <c r="BG1636" s="36"/>
      <c r="BH1636" s="36"/>
      <c r="BI1636" s="36"/>
      <c r="BJ1636" s="36"/>
      <c r="BK1636" s="48"/>
      <c r="BL1636" s="36"/>
      <c r="BM1636" s="36"/>
      <c r="BN1636" s="36"/>
      <c r="BO1636" s="36"/>
      <c r="BP1636" s="36"/>
      <c r="BQ1636" s="36"/>
      <c r="BR1636" s="36"/>
    </row>
    <row r="1637" spans="2:70" ht="15" customHeight="1">
      <c r="B1637" s="48">
        <v>1883</v>
      </c>
      <c r="C1637" s="48" t="s">
        <v>1703</v>
      </c>
      <c r="D1637" s="108">
        <v>3546</v>
      </c>
      <c r="E1637" s="109" t="s">
        <v>2508</v>
      </c>
      <c r="F1637" s="109" t="s">
        <v>2509</v>
      </c>
      <c r="G1637" s="109" t="s">
        <v>663</v>
      </c>
      <c r="H1637" s="108" t="s">
        <v>950</v>
      </c>
      <c r="I1637" s="108" t="s">
        <v>2855</v>
      </c>
      <c r="J1637" s="108" t="s">
        <v>2852</v>
      </c>
      <c r="K1637" s="108" t="s">
        <v>2859</v>
      </c>
      <c r="L1637" s="108">
        <v>11</v>
      </c>
      <c r="M1637" s="110" t="s">
        <v>2617</v>
      </c>
      <c r="N1637" s="111" t="s">
        <v>1729</v>
      </c>
      <c r="O1637" s="111" t="s">
        <v>210</v>
      </c>
      <c r="P1637" s="111" t="s">
        <v>946</v>
      </c>
      <c r="Q1637" s="111">
        <v>1</v>
      </c>
      <c r="R1637" s="109"/>
      <c r="S1637" s="109"/>
      <c r="T1637" s="109" t="s">
        <v>7</v>
      </c>
      <c r="U1637" s="108">
        <v>1</v>
      </c>
      <c r="V1637" s="109">
        <v>2009</v>
      </c>
      <c r="W1637" s="108">
        <f>IF(Table1[[#This Row],[ExpenditureDetails1]]=2010,1,(2010-Table1[[#This Row],[ExpenditureDetails1]]))</f>
        <v>1</v>
      </c>
      <c r="X1637" s="109">
        <v>0.32100000000000001</v>
      </c>
      <c r="Y1637" s="174">
        <f>Table1[[#This Row],[ExpenditureDetails3]]*100000</f>
        <v>32100</v>
      </c>
      <c r="Z1637" s="174">
        <f>Table1[[#This Row],[ExpenditureDetails4]]/Table1[[#This Row],[Component detail 4]]</f>
        <v>32100</v>
      </c>
      <c r="AA1637" s="109">
        <v>2</v>
      </c>
      <c r="AB1637" s="109">
        <v>10</v>
      </c>
      <c r="AC1637" s="174">
        <f>IF(ISNUMBER([ExpenditureDetails4]),[ExpenditureDetails4]*HLOOKUP([ExpenditureDetails1],'Currency Conversion'!$A$6:$BE$45,19,FALSE),"No Data")</f>
        <v>34520.861621906442</v>
      </c>
      <c r="AD1637" s="174">
        <f>Table1[[#This Row],[Calculations1]]/exchange_rate_2010</f>
        <v>754.95349389086721</v>
      </c>
      <c r="AE16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1637" s="174">
        <f>Table1[[#This Row],[Calculations3]]/exchange_rate_2010</f>
        <v>75.495349389086726</v>
      </c>
      <c r="AG1637" s="110"/>
      <c r="AH1637" s="53"/>
      <c r="BD1637" s="36"/>
      <c r="BE1637" s="36"/>
      <c r="BF1637" s="36"/>
      <c r="BG1637" s="36"/>
      <c r="BH1637" s="36"/>
      <c r="BI1637" s="36"/>
      <c r="BJ1637" s="36"/>
      <c r="BK1637" s="48"/>
      <c r="BL1637" s="36"/>
      <c r="BM1637" s="36"/>
      <c r="BN1637" s="36"/>
      <c r="BO1637" s="36"/>
      <c r="BP1637" s="36"/>
      <c r="BQ1637" s="36"/>
      <c r="BR1637" s="36"/>
    </row>
    <row r="1638" spans="2:70" ht="15" customHeight="1">
      <c r="B1638" s="48">
        <v>1884</v>
      </c>
      <c r="C1638" s="48" t="s">
        <v>1703</v>
      </c>
      <c r="D1638" s="108">
        <v>3546</v>
      </c>
      <c r="E1638" s="109" t="s">
        <v>2508</v>
      </c>
      <c r="F1638" s="109" t="s">
        <v>2509</v>
      </c>
      <c r="G1638" s="109" t="s">
        <v>663</v>
      </c>
      <c r="H1638" s="108" t="s">
        <v>950</v>
      </c>
      <c r="I1638" s="108" t="s">
        <v>2855</v>
      </c>
      <c r="J1638" s="108" t="s">
        <v>2852</v>
      </c>
      <c r="K1638" s="108" t="s">
        <v>2859</v>
      </c>
      <c r="L1638" s="108">
        <v>11</v>
      </c>
      <c r="M1638" s="110" t="s">
        <v>2617</v>
      </c>
      <c r="N1638" s="109" t="s">
        <v>1712</v>
      </c>
      <c r="O1638" s="111"/>
      <c r="P1638" s="111" t="s">
        <v>818</v>
      </c>
      <c r="Q1638" s="111">
        <v>1</v>
      </c>
      <c r="R1638" s="109">
        <v>5</v>
      </c>
      <c r="S1638" s="109"/>
      <c r="T1638" s="109" t="s">
        <v>7</v>
      </c>
      <c r="U1638" s="108">
        <v>1</v>
      </c>
      <c r="V1638" s="109">
        <v>1981</v>
      </c>
      <c r="W1638" s="108">
        <f>IF(Table1[[#This Row],[ExpenditureDetails1]]=2010,1,(2010-Table1[[#This Row],[ExpenditureDetails1]]))</f>
        <v>29</v>
      </c>
      <c r="X1638" s="109">
        <v>0.3</v>
      </c>
      <c r="Y1638" s="174">
        <f>Table1[[#This Row],[ExpenditureDetails3]]*100000</f>
        <v>30000</v>
      </c>
      <c r="Z1638" s="174">
        <f>Table1[[#This Row],[ExpenditureDetails4]]/Table1[[#This Row],[Component detail 4]]</f>
        <v>30000</v>
      </c>
      <c r="AA1638" s="109">
        <v>1</v>
      </c>
      <c r="AB1638" s="109">
        <v>10</v>
      </c>
      <c r="AC1638" s="174">
        <f>IF(ISNUMBER([ExpenditureDetails4]),[ExpenditureDetails4]*HLOOKUP([ExpenditureDetails1],'Currency Conversion'!$A$6:$BE$45,19,FALSE),"No Data")</f>
        <v>240571.11885439165</v>
      </c>
      <c r="AD1638" s="174">
        <f>Table1[[#This Row],[Calculations1]]/exchange_rate_2010</f>
        <v>5261.1666735775971</v>
      </c>
      <c r="AE16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24057.111885439164</v>
      </c>
      <c r="AF1638" s="174">
        <f>Table1[[#This Row],[Calculations3]]/exchange_rate_2010</f>
        <v>526.11666735775975</v>
      </c>
      <c r="AG1638" s="110"/>
      <c r="AH1638" s="53"/>
      <c r="BD1638" s="36"/>
      <c r="BE1638" s="36"/>
      <c r="BF1638" s="36"/>
      <c r="BG1638" s="36"/>
      <c r="BH1638" s="36"/>
      <c r="BI1638" s="36"/>
      <c r="BJ1638" s="36"/>
      <c r="BK1638" s="48"/>
      <c r="BL1638" s="36"/>
      <c r="BM1638" s="36"/>
      <c r="BN1638" s="36"/>
      <c r="BO1638" s="36"/>
      <c r="BP1638" s="36"/>
      <c r="BQ1638" s="36"/>
      <c r="BR1638" s="36"/>
    </row>
    <row r="1639" spans="2:70" ht="15" customHeight="1">
      <c r="B1639" s="48">
        <v>1885</v>
      </c>
      <c r="C1639" s="48" t="s">
        <v>1703</v>
      </c>
      <c r="D1639" s="108">
        <v>3546</v>
      </c>
      <c r="E1639" s="109" t="s">
        <v>2508</v>
      </c>
      <c r="F1639" s="109" t="s">
        <v>2509</v>
      </c>
      <c r="G1639" s="109" t="s">
        <v>663</v>
      </c>
      <c r="H1639" s="108" t="s">
        <v>950</v>
      </c>
      <c r="I1639" s="108" t="s">
        <v>2855</v>
      </c>
      <c r="J1639" s="108" t="s">
        <v>2852</v>
      </c>
      <c r="K1639" s="108" t="s">
        <v>2859</v>
      </c>
      <c r="L1639" s="108">
        <v>11</v>
      </c>
      <c r="M1639" s="110" t="s">
        <v>2617</v>
      </c>
      <c r="N1639" s="109" t="s">
        <v>1712</v>
      </c>
      <c r="O1639" s="111"/>
      <c r="P1639" s="111" t="s">
        <v>938</v>
      </c>
      <c r="Q1639" s="111">
        <v>1</v>
      </c>
      <c r="R1639" s="109">
        <v>3</v>
      </c>
      <c r="S1639" s="109"/>
      <c r="T1639" s="109" t="s">
        <v>7</v>
      </c>
      <c r="U1639" s="108">
        <v>1</v>
      </c>
      <c r="V1639" s="109">
        <v>1981</v>
      </c>
      <c r="W1639" s="108">
        <f>IF(Table1[[#This Row],[ExpenditureDetails1]]=2010,1,(2010-Table1[[#This Row],[ExpenditureDetails1]]))</f>
        <v>29</v>
      </c>
      <c r="X1639" s="109">
        <v>0.15</v>
      </c>
      <c r="Y1639" s="174">
        <f>Table1[[#This Row],[ExpenditureDetails3]]*100000</f>
        <v>15000</v>
      </c>
      <c r="Z1639" s="174">
        <f>Table1[[#This Row],[ExpenditureDetails4]]/Table1[[#This Row],[Component detail 4]]</f>
        <v>15000</v>
      </c>
      <c r="AA1639" s="109">
        <v>1</v>
      </c>
      <c r="AB1639" s="109">
        <v>10</v>
      </c>
      <c r="AC1639" s="174">
        <f>IF(ISNUMBER([ExpenditureDetails4]),[ExpenditureDetails4]*HLOOKUP([ExpenditureDetails1],'Currency Conversion'!$A$6:$BE$45,19,FALSE),"No Data")</f>
        <v>120285.55942719583</v>
      </c>
      <c r="AD1639" s="174">
        <f>Table1[[#This Row],[Calculations1]]/exchange_rate_2010</f>
        <v>2630.5833367887985</v>
      </c>
      <c r="AE16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12028.555942719582</v>
      </c>
      <c r="AF1639" s="174">
        <f>Table1[[#This Row],[Calculations3]]/exchange_rate_2010</f>
        <v>263.05833367887988</v>
      </c>
      <c r="AG1639" s="110"/>
      <c r="AH1639" s="53"/>
      <c r="BD1639" s="36"/>
      <c r="BE1639" s="36"/>
      <c r="BF1639" s="36"/>
      <c r="BG1639" s="36"/>
      <c r="BH1639" s="36"/>
      <c r="BI1639" s="36"/>
      <c r="BJ1639" s="36"/>
      <c r="BK1639" s="48"/>
      <c r="BL1639" s="36"/>
      <c r="BM1639" s="36"/>
      <c r="BN1639" s="36"/>
      <c r="BO1639" s="36"/>
      <c r="BP1639" s="36"/>
      <c r="BQ1639" s="36"/>
      <c r="BR1639" s="36"/>
    </row>
    <row r="1640" spans="2:70" ht="15" customHeight="1">
      <c r="B1640" s="48">
        <v>1886</v>
      </c>
      <c r="C1640" s="48" t="s">
        <v>1703</v>
      </c>
      <c r="D1640" s="108">
        <v>3546</v>
      </c>
      <c r="E1640" s="109" t="s">
        <v>2508</v>
      </c>
      <c r="F1640" s="109" t="s">
        <v>2509</v>
      </c>
      <c r="G1640" s="109" t="s">
        <v>663</v>
      </c>
      <c r="H1640" s="108" t="s">
        <v>950</v>
      </c>
      <c r="I1640" s="108" t="s">
        <v>2855</v>
      </c>
      <c r="J1640" s="108" t="s">
        <v>2852</v>
      </c>
      <c r="K1640" s="108" t="s">
        <v>2859</v>
      </c>
      <c r="L1640" s="108">
        <v>11</v>
      </c>
      <c r="M1640" s="110" t="s">
        <v>2617</v>
      </c>
      <c r="N1640" s="111" t="s">
        <v>1728</v>
      </c>
      <c r="O1640" s="111" t="s">
        <v>496</v>
      </c>
      <c r="P1640" s="111" t="s">
        <v>940</v>
      </c>
      <c r="Q1640" s="109">
        <v>5</v>
      </c>
      <c r="R1640" s="109">
        <v>2</v>
      </c>
      <c r="S1640" s="109"/>
      <c r="T1640" s="109" t="s">
        <v>7</v>
      </c>
      <c r="U1640" s="108">
        <v>1</v>
      </c>
      <c r="V1640" s="109">
        <v>1986</v>
      </c>
      <c r="W1640" s="108">
        <f>IF(Table1[[#This Row],[ExpenditureDetails1]]=2010,1,(2010-Table1[[#This Row],[ExpenditureDetails1]]))</f>
        <v>24</v>
      </c>
      <c r="X1640" s="109">
        <v>0.25</v>
      </c>
      <c r="Y1640" s="174">
        <f>Table1[[#This Row],[ExpenditureDetails3]]*100000</f>
        <v>25000</v>
      </c>
      <c r="Z1640" s="174">
        <f>Table1[[#This Row],[ExpenditureDetails4]]/Table1[[#This Row],[Component detail 4]]</f>
        <v>5000</v>
      </c>
      <c r="AA1640" s="109">
        <v>1</v>
      </c>
      <c r="AB1640" s="109">
        <v>30</v>
      </c>
      <c r="AC1640" s="174">
        <f>IF(ISNUMBER([ExpenditureDetails4]),[ExpenditureDetails4]*HLOOKUP([ExpenditureDetails1],'Currency Conversion'!$A$6:$BE$45,19,FALSE),"No Data")</f>
        <v>133188.918566468</v>
      </c>
      <c r="AD1640" s="174">
        <f>Table1[[#This Row],[Calculations1]]/exchange_rate_2010</f>
        <v>2912.7731665739393</v>
      </c>
      <c r="AE16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4439.6306188822664</v>
      </c>
      <c r="AF1640" s="174">
        <f>Table1[[#This Row],[Calculations3]]/exchange_rate_2010</f>
        <v>97.092438885797975</v>
      </c>
      <c r="AG1640" s="110"/>
      <c r="AH1640" s="53"/>
      <c r="BD1640" s="36"/>
      <c r="BE1640" s="36"/>
      <c r="BF1640" s="36"/>
      <c r="BG1640" s="36"/>
      <c r="BH1640" s="36"/>
      <c r="BI1640" s="36"/>
      <c r="BJ1640" s="36"/>
      <c r="BK1640" s="48"/>
      <c r="BL1640" s="36"/>
      <c r="BM1640" s="36"/>
      <c r="BN1640" s="36"/>
      <c r="BO1640" s="36"/>
      <c r="BP1640" s="36"/>
      <c r="BQ1640" s="36"/>
      <c r="BR1640" s="36"/>
    </row>
    <row r="1641" spans="2:70" ht="15" customHeight="1">
      <c r="B1641" s="48">
        <v>1887</v>
      </c>
      <c r="C1641" s="48" t="s">
        <v>1703</v>
      </c>
      <c r="D1641" s="108">
        <v>3546</v>
      </c>
      <c r="E1641" s="109" t="s">
        <v>2508</v>
      </c>
      <c r="F1641" s="109" t="s">
        <v>2509</v>
      </c>
      <c r="G1641" s="109" t="s">
        <v>663</v>
      </c>
      <c r="H1641" s="108" t="s">
        <v>950</v>
      </c>
      <c r="I1641" s="108" t="s">
        <v>2855</v>
      </c>
      <c r="J1641" s="108" t="s">
        <v>2852</v>
      </c>
      <c r="K1641" s="108" t="s">
        <v>2859</v>
      </c>
      <c r="L1641" s="108">
        <v>11</v>
      </c>
      <c r="M1641" s="110" t="s">
        <v>2617</v>
      </c>
      <c r="N1641" s="109" t="s">
        <v>1729</v>
      </c>
      <c r="O1641" s="109" t="s">
        <v>519</v>
      </c>
      <c r="P1641" s="109" t="s">
        <v>2428</v>
      </c>
      <c r="Q1641" s="111">
        <v>1</v>
      </c>
      <c r="R1641" s="109"/>
      <c r="S1641" s="109"/>
      <c r="T1641" s="109" t="s">
        <v>7</v>
      </c>
      <c r="U1641" s="108">
        <v>1</v>
      </c>
      <c r="V1641" s="109">
        <v>1989</v>
      </c>
      <c r="W1641" s="108">
        <f>IF(Table1[[#This Row],[ExpenditureDetails1]]=2010,1,(2010-Table1[[#This Row],[ExpenditureDetails1]]))</f>
        <v>21</v>
      </c>
      <c r="X1641" s="109">
        <v>0.15</v>
      </c>
      <c r="Y1641" s="174">
        <f>Table1[[#This Row],[ExpenditureDetails3]]*100000</f>
        <v>15000</v>
      </c>
      <c r="Z1641" s="174">
        <f>Table1[[#This Row],[ExpenditureDetails4]]/Table1[[#This Row],[Component detail 4]]</f>
        <v>15000</v>
      </c>
      <c r="AA1641" s="109">
        <v>1</v>
      </c>
      <c r="AB1641" s="109">
        <v>10</v>
      </c>
      <c r="AC1641" s="174">
        <f>IF(ISNUMBER([ExpenditureDetails4]),[ExpenditureDetails4]*HLOOKUP([ExpenditureDetails1],'Currency Conversion'!$A$6:$BE$45,19,FALSE),"No Data")</f>
        <v>63236.785823622202</v>
      </c>
      <c r="AD1641" s="174">
        <f>Table1[[#This Row],[Calculations1]]/exchange_rate_2010</f>
        <v>1382.9559911585868</v>
      </c>
      <c r="AE16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6323.6785823622204</v>
      </c>
      <c r="AF1641" s="174">
        <f>Table1[[#This Row],[Calculations3]]/exchange_rate_2010</f>
        <v>138.29559911585869</v>
      </c>
      <c r="AG1641" s="110"/>
      <c r="AH1641" s="53"/>
      <c r="BD1641" s="36"/>
      <c r="BE1641" s="36"/>
      <c r="BF1641" s="36"/>
      <c r="BG1641" s="36"/>
      <c r="BH1641" s="36"/>
      <c r="BI1641" s="36"/>
      <c r="BJ1641" s="36"/>
      <c r="BK1641" s="48"/>
      <c r="BL1641" s="36"/>
      <c r="BM1641" s="36"/>
      <c r="BN1641" s="36"/>
      <c r="BO1641" s="36"/>
      <c r="BP1641" s="36"/>
      <c r="BQ1641" s="36"/>
      <c r="BR1641" s="36"/>
    </row>
    <row r="1642" spans="2:70" ht="15" customHeight="1">
      <c r="B1642" s="48">
        <v>1888</v>
      </c>
      <c r="C1642" s="48" t="s">
        <v>1703</v>
      </c>
      <c r="D1642" s="108">
        <v>3546</v>
      </c>
      <c r="E1642" s="109" t="s">
        <v>2508</v>
      </c>
      <c r="F1642" s="109" t="s">
        <v>2509</v>
      </c>
      <c r="G1642" s="109" t="s">
        <v>663</v>
      </c>
      <c r="H1642" s="108" t="s">
        <v>950</v>
      </c>
      <c r="I1642" s="108" t="s">
        <v>2855</v>
      </c>
      <c r="J1642" s="108" t="s">
        <v>2852</v>
      </c>
      <c r="K1642" s="108" t="s">
        <v>2859</v>
      </c>
      <c r="L1642" s="108">
        <v>11</v>
      </c>
      <c r="M1642" s="110" t="s">
        <v>2617</v>
      </c>
      <c r="N1642" s="111" t="s">
        <v>1729</v>
      </c>
      <c r="O1642" s="111" t="s">
        <v>210</v>
      </c>
      <c r="P1642" s="111" t="s">
        <v>946</v>
      </c>
      <c r="Q1642" s="111">
        <v>1</v>
      </c>
      <c r="R1642" s="109"/>
      <c r="S1642" s="109"/>
      <c r="T1642" s="109" t="s">
        <v>7</v>
      </c>
      <c r="U1642" s="108">
        <v>1</v>
      </c>
      <c r="V1642" s="109">
        <v>1989</v>
      </c>
      <c r="W1642" s="108">
        <f>IF(Table1[[#This Row],[ExpenditureDetails1]]=2010,1,(2010-Table1[[#This Row],[ExpenditureDetails1]]))</f>
        <v>21</v>
      </c>
      <c r="X1642" s="109">
        <v>0.14499999999999999</v>
      </c>
      <c r="Y1642" s="174">
        <f>Table1[[#This Row],[ExpenditureDetails3]]*100000</f>
        <v>14499.999999999998</v>
      </c>
      <c r="Z1642" s="174">
        <f>Table1[[#This Row],[ExpenditureDetails4]]/Table1[[#This Row],[Component detail 4]]</f>
        <v>14499.999999999998</v>
      </c>
      <c r="AA1642" s="109">
        <v>1</v>
      </c>
      <c r="AB1642" s="109">
        <v>10</v>
      </c>
      <c r="AC1642" s="174">
        <f>IF(ISNUMBER([ExpenditureDetails4]),[ExpenditureDetails4]*HLOOKUP([ExpenditureDetails1],'Currency Conversion'!$A$6:$BE$45,19,FALSE),"No Data")</f>
        <v>61128.892962834791</v>
      </c>
      <c r="AD1642" s="174">
        <f>Table1[[#This Row],[Calculations1]]/exchange_rate_2010</f>
        <v>1336.8574581199671</v>
      </c>
      <c r="AE16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6112.8892962834789</v>
      </c>
      <c r="AF1642" s="174">
        <f>Table1[[#This Row],[Calculations3]]/exchange_rate_2010</f>
        <v>133.6857458119967</v>
      </c>
      <c r="AG1642" s="110"/>
      <c r="AH1642" s="53"/>
      <c r="BD1642" s="36"/>
      <c r="BE1642" s="36"/>
      <c r="BF1642" s="36"/>
      <c r="BG1642" s="36"/>
      <c r="BH1642" s="36"/>
      <c r="BI1642" s="36"/>
      <c r="BJ1642" s="36"/>
      <c r="BK1642" s="48"/>
      <c r="BL1642" s="36"/>
      <c r="BM1642" s="36"/>
      <c r="BN1642" s="36"/>
      <c r="BO1642" s="36"/>
      <c r="BP1642" s="36"/>
      <c r="BQ1642" s="36"/>
      <c r="BR1642" s="36"/>
    </row>
    <row r="1643" spans="2:70" ht="15" customHeight="1">
      <c r="B1643" s="48">
        <v>1889</v>
      </c>
      <c r="C1643" s="48" t="s">
        <v>1703</v>
      </c>
      <c r="D1643" s="108">
        <v>3546</v>
      </c>
      <c r="E1643" s="109" t="s">
        <v>2508</v>
      </c>
      <c r="F1643" s="109" t="s">
        <v>2509</v>
      </c>
      <c r="G1643" s="109" t="s">
        <v>663</v>
      </c>
      <c r="H1643" s="108" t="s">
        <v>950</v>
      </c>
      <c r="I1643" s="108" t="s">
        <v>2855</v>
      </c>
      <c r="J1643" s="108" t="s">
        <v>2852</v>
      </c>
      <c r="K1643" s="108" t="s">
        <v>2859</v>
      </c>
      <c r="L1643" s="108">
        <v>11</v>
      </c>
      <c r="M1643" s="110" t="s">
        <v>2617</v>
      </c>
      <c r="N1643" s="109" t="s">
        <v>1729</v>
      </c>
      <c r="O1643" s="109" t="s">
        <v>519</v>
      </c>
      <c r="P1643" s="109" t="s">
        <v>2428</v>
      </c>
      <c r="Q1643" s="111">
        <v>1</v>
      </c>
      <c r="R1643" s="109"/>
      <c r="S1643" s="109"/>
      <c r="T1643" s="109" t="s">
        <v>7</v>
      </c>
      <c r="U1643" s="108">
        <v>1</v>
      </c>
      <c r="V1643" s="109">
        <v>1990</v>
      </c>
      <c r="W1643" s="108">
        <f>IF(Table1[[#This Row],[ExpenditureDetails1]]=2010,1,(2010-Table1[[#This Row],[ExpenditureDetails1]]))</f>
        <v>20</v>
      </c>
      <c r="X1643" s="109">
        <v>0.25</v>
      </c>
      <c r="Y1643" s="174">
        <f>Table1[[#This Row],[ExpenditureDetails3]]*100000</f>
        <v>25000</v>
      </c>
      <c r="Z1643" s="174">
        <f>Table1[[#This Row],[ExpenditureDetails4]]/Table1[[#This Row],[Component detail 4]]</f>
        <v>25000</v>
      </c>
      <c r="AA1643" s="109">
        <v>1</v>
      </c>
      <c r="AB1643" s="109">
        <v>10</v>
      </c>
      <c r="AC1643" s="174">
        <f>IF(ISNUMBER([ExpenditureDetails4]),[ExpenditureDetails4]*HLOOKUP([ExpenditureDetails1],'Currency Conversion'!$A$6:$BE$45,19,FALSE),"No Data")</f>
        <v>97206.078178230178</v>
      </c>
      <c r="AD1643" s="174">
        <f>Table1[[#This Row],[Calculations1]]/exchange_rate_2010</f>
        <v>2125.8469487770235</v>
      </c>
      <c r="AE16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1643" s="174">
        <f>Table1[[#This Row],[Calculations3]]/exchange_rate_2010</f>
        <v>212.58469487770236</v>
      </c>
      <c r="AG1643" s="110"/>
      <c r="AH1643" s="53"/>
      <c r="BD1643" s="36"/>
      <c r="BE1643" s="36"/>
      <c r="BF1643" s="36"/>
      <c r="BG1643" s="36"/>
      <c r="BH1643" s="36"/>
      <c r="BI1643" s="36"/>
      <c r="BJ1643" s="36"/>
      <c r="BK1643" s="48"/>
      <c r="BL1643" s="36"/>
      <c r="BM1643" s="36"/>
      <c r="BN1643" s="36"/>
      <c r="BO1643" s="36"/>
      <c r="BP1643" s="36"/>
      <c r="BQ1643" s="36"/>
      <c r="BR1643" s="36"/>
    </row>
    <row r="1644" spans="2:70" ht="15" customHeight="1">
      <c r="B1644" s="48">
        <v>1890</v>
      </c>
      <c r="C1644" s="48" t="s">
        <v>1703</v>
      </c>
      <c r="D1644" s="108">
        <v>3546</v>
      </c>
      <c r="E1644" s="109" t="s">
        <v>2508</v>
      </c>
      <c r="F1644" s="109" t="s">
        <v>2509</v>
      </c>
      <c r="G1644" s="109" t="s">
        <v>663</v>
      </c>
      <c r="H1644" s="108" t="s">
        <v>950</v>
      </c>
      <c r="I1644" s="108" t="s">
        <v>2855</v>
      </c>
      <c r="J1644" s="108" t="s">
        <v>2852</v>
      </c>
      <c r="K1644" s="108" t="s">
        <v>2859</v>
      </c>
      <c r="L1644" s="108">
        <v>11</v>
      </c>
      <c r="M1644" s="110" t="s">
        <v>2617</v>
      </c>
      <c r="N1644" s="109" t="s">
        <v>1729</v>
      </c>
      <c r="O1644" s="109" t="s">
        <v>519</v>
      </c>
      <c r="P1644" s="109" t="s">
        <v>2428</v>
      </c>
      <c r="Q1644" s="111">
        <v>1</v>
      </c>
      <c r="R1644" s="109"/>
      <c r="S1644" s="109"/>
      <c r="T1644" s="109" t="s">
        <v>7</v>
      </c>
      <c r="U1644" s="108">
        <v>1</v>
      </c>
      <c r="V1644" s="109">
        <v>1990</v>
      </c>
      <c r="W1644" s="108">
        <f>IF(Table1[[#This Row],[ExpenditureDetails1]]=2010,1,(2010-Table1[[#This Row],[ExpenditureDetails1]]))</f>
        <v>20</v>
      </c>
      <c r="X1644" s="109">
        <v>1.35</v>
      </c>
      <c r="Y1644" s="174">
        <f>Table1[[#This Row],[ExpenditureDetails3]]*100000</f>
        <v>135000</v>
      </c>
      <c r="Z1644" s="174">
        <f>Table1[[#This Row],[ExpenditureDetails4]]/Table1[[#This Row],[Component detail 4]]</f>
        <v>135000</v>
      </c>
      <c r="AA1644" s="109">
        <v>1</v>
      </c>
      <c r="AB1644" s="109">
        <v>10</v>
      </c>
      <c r="AC1644" s="174">
        <f>IF(ISNUMBER([ExpenditureDetails4]),[ExpenditureDetails4]*HLOOKUP([ExpenditureDetails1],'Currency Conversion'!$A$6:$BE$45,19,FALSE),"No Data")</f>
        <v>524912.82216244296</v>
      </c>
      <c r="AD1644" s="174">
        <f>Table1[[#This Row],[Calculations1]]/exchange_rate_2010</f>
        <v>11479.573523395926</v>
      </c>
      <c r="AE16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52491.282216244297</v>
      </c>
      <c r="AF1644" s="174">
        <f>Table1[[#This Row],[Calculations3]]/exchange_rate_2010</f>
        <v>1147.9573523395927</v>
      </c>
      <c r="AG1644" s="110"/>
      <c r="AH1644" s="53"/>
      <c r="BD1644" s="36"/>
      <c r="BE1644" s="36"/>
      <c r="BF1644" s="36"/>
      <c r="BG1644" s="36"/>
      <c r="BH1644" s="36"/>
      <c r="BI1644" s="36"/>
      <c r="BJ1644" s="36"/>
      <c r="BK1644" s="48"/>
      <c r="BL1644" s="36"/>
      <c r="BM1644" s="36"/>
      <c r="BN1644" s="36"/>
      <c r="BO1644" s="36"/>
      <c r="BP1644" s="36"/>
      <c r="BQ1644" s="36"/>
      <c r="BR1644" s="36"/>
    </row>
    <row r="1645" spans="2:70" ht="15" customHeight="1">
      <c r="B1645" s="48">
        <v>1891</v>
      </c>
      <c r="C1645" s="48" t="s">
        <v>1703</v>
      </c>
      <c r="D1645" s="108">
        <v>3546</v>
      </c>
      <c r="E1645" s="109" t="s">
        <v>2508</v>
      </c>
      <c r="F1645" s="109" t="s">
        <v>2509</v>
      </c>
      <c r="G1645" s="109" t="s">
        <v>663</v>
      </c>
      <c r="H1645" s="108" t="s">
        <v>950</v>
      </c>
      <c r="I1645" s="108" t="s">
        <v>2855</v>
      </c>
      <c r="J1645" s="108" t="s">
        <v>2852</v>
      </c>
      <c r="K1645" s="108" t="s">
        <v>2859</v>
      </c>
      <c r="L1645" s="108">
        <v>11</v>
      </c>
      <c r="M1645" s="110" t="s">
        <v>2617</v>
      </c>
      <c r="N1645" s="109" t="s">
        <v>1729</v>
      </c>
      <c r="O1645" s="109" t="s">
        <v>519</v>
      </c>
      <c r="P1645" s="109" t="s">
        <v>2428</v>
      </c>
      <c r="Q1645" s="111">
        <v>1</v>
      </c>
      <c r="R1645" s="109"/>
      <c r="S1645" s="109"/>
      <c r="T1645" s="109" t="s">
        <v>7</v>
      </c>
      <c r="U1645" s="108">
        <v>1</v>
      </c>
      <c r="V1645" s="109">
        <v>1990</v>
      </c>
      <c r="W1645" s="108">
        <f>IF(Table1[[#This Row],[ExpenditureDetails1]]=2010,1,(2010-Table1[[#This Row],[ExpenditureDetails1]]))</f>
        <v>20</v>
      </c>
      <c r="X1645" s="109">
        <v>4.3499999999999996</v>
      </c>
      <c r="Y1645" s="174">
        <f>Table1[[#This Row],[ExpenditureDetails3]]*100000</f>
        <v>434999.99999999994</v>
      </c>
      <c r="Z1645" s="174">
        <f>Table1[[#This Row],[ExpenditureDetails4]]/Table1[[#This Row],[Component detail 4]]</f>
        <v>434999.99999999994</v>
      </c>
      <c r="AA1645" s="109">
        <v>1</v>
      </c>
      <c r="AB1645" s="109">
        <v>10</v>
      </c>
      <c r="AC1645" s="174">
        <f>IF(ISNUMBER([ExpenditureDetails4]),[ExpenditureDetails4]*HLOOKUP([ExpenditureDetails1],'Currency Conversion'!$A$6:$BE$45,19,FALSE),"No Data")</f>
        <v>1691385.7603012049</v>
      </c>
      <c r="AD1645" s="174">
        <f>Table1[[#This Row],[Calculations1]]/exchange_rate_2010</f>
        <v>36989.736908720202</v>
      </c>
      <c r="AE16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169138.57603012049</v>
      </c>
      <c r="AF1645" s="174">
        <f>Table1[[#This Row],[Calculations3]]/exchange_rate_2010</f>
        <v>3698.9736908720201</v>
      </c>
      <c r="AG1645" s="110"/>
      <c r="AH1645" s="53"/>
      <c r="BD1645" s="36"/>
      <c r="BE1645" s="36"/>
      <c r="BF1645" s="36"/>
      <c r="BG1645" s="36"/>
      <c r="BH1645" s="36"/>
      <c r="BI1645" s="36"/>
      <c r="BJ1645" s="36"/>
      <c r="BK1645" s="48"/>
      <c r="BL1645" s="36"/>
      <c r="BM1645" s="36"/>
      <c r="BN1645" s="36"/>
      <c r="BO1645" s="36"/>
      <c r="BP1645" s="36"/>
      <c r="BQ1645" s="36"/>
      <c r="BR1645" s="36"/>
    </row>
    <row r="1646" spans="2:70" ht="15" customHeight="1">
      <c r="B1646" s="48">
        <v>1892</v>
      </c>
      <c r="C1646" s="48" t="s">
        <v>1703</v>
      </c>
      <c r="D1646" s="108">
        <v>3546</v>
      </c>
      <c r="E1646" s="109" t="s">
        <v>2508</v>
      </c>
      <c r="F1646" s="109" t="s">
        <v>2509</v>
      </c>
      <c r="G1646" s="109" t="s">
        <v>663</v>
      </c>
      <c r="H1646" s="108" t="s">
        <v>950</v>
      </c>
      <c r="I1646" s="108" t="s">
        <v>2855</v>
      </c>
      <c r="J1646" s="108" t="s">
        <v>2852</v>
      </c>
      <c r="K1646" s="108" t="s">
        <v>2859</v>
      </c>
      <c r="L1646" s="108">
        <v>11</v>
      </c>
      <c r="M1646" s="110" t="s">
        <v>2617</v>
      </c>
      <c r="N1646" s="111" t="s">
        <v>1729</v>
      </c>
      <c r="O1646" s="111" t="s">
        <v>210</v>
      </c>
      <c r="P1646" s="111" t="s">
        <v>947</v>
      </c>
      <c r="Q1646" s="111">
        <v>1</v>
      </c>
      <c r="R1646" s="109"/>
      <c r="S1646" s="109"/>
      <c r="T1646" s="109" t="s">
        <v>7</v>
      </c>
      <c r="U1646" s="108">
        <v>1</v>
      </c>
      <c r="V1646" s="109">
        <v>1990</v>
      </c>
      <c r="W1646" s="108">
        <f>IF(Table1[[#This Row],[ExpenditureDetails1]]=2010,1,(2010-Table1[[#This Row],[ExpenditureDetails1]]))</f>
        <v>20</v>
      </c>
      <c r="X1646" s="109">
        <v>0.20200000000000001</v>
      </c>
      <c r="Y1646" s="174">
        <f>Table1[[#This Row],[ExpenditureDetails3]]*100000</f>
        <v>20200</v>
      </c>
      <c r="Z1646" s="174">
        <f>Table1[[#This Row],[ExpenditureDetails4]]/Table1[[#This Row],[Component detail 4]]</f>
        <v>20200</v>
      </c>
      <c r="AA1646" s="109">
        <v>1</v>
      </c>
      <c r="AB1646" s="109">
        <v>10</v>
      </c>
      <c r="AC1646" s="174">
        <f>IF(ISNUMBER([ExpenditureDetails4]),[ExpenditureDetails4]*HLOOKUP([ExpenditureDetails1],'Currency Conversion'!$A$6:$BE$45,19,FALSE),"No Data")</f>
        <v>78542.51116800998</v>
      </c>
      <c r="AD1646" s="174">
        <f>Table1[[#This Row],[Calculations1]]/exchange_rate_2010</f>
        <v>1717.6843346118349</v>
      </c>
      <c r="AE16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7854.2511168009978</v>
      </c>
      <c r="AF1646" s="174">
        <f>Table1[[#This Row],[Calculations3]]/exchange_rate_2010</f>
        <v>171.76843346118349</v>
      </c>
      <c r="AG1646" s="110"/>
      <c r="AH1646" s="53"/>
      <c r="BD1646" s="36"/>
      <c r="BE1646" s="36"/>
      <c r="BF1646" s="36"/>
      <c r="BG1646" s="36"/>
      <c r="BH1646" s="36"/>
      <c r="BI1646" s="36"/>
      <c r="BJ1646" s="36"/>
      <c r="BK1646" s="48"/>
      <c r="BL1646" s="36"/>
      <c r="BM1646" s="36"/>
      <c r="BN1646" s="36"/>
      <c r="BO1646" s="36"/>
      <c r="BP1646" s="36"/>
      <c r="BQ1646" s="36"/>
      <c r="BR1646" s="36"/>
    </row>
    <row r="1647" spans="2:70" ht="15" customHeight="1">
      <c r="B1647" s="48">
        <v>1893</v>
      </c>
      <c r="C1647" s="48" t="s">
        <v>1703</v>
      </c>
      <c r="D1647" s="108">
        <v>3546</v>
      </c>
      <c r="E1647" s="109" t="s">
        <v>2508</v>
      </c>
      <c r="F1647" s="109" t="s">
        <v>2509</v>
      </c>
      <c r="G1647" s="109" t="s">
        <v>663</v>
      </c>
      <c r="H1647" s="108" t="s">
        <v>950</v>
      </c>
      <c r="I1647" s="108" t="s">
        <v>2855</v>
      </c>
      <c r="J1647" s="108" t="s">
        <v>2852</v>
      </c>
      <c r="K1647" s="108" t="s">
        <v>2859</v>
      </c>
      <c r="L1647" s="108">
        <v>11</v>
      </c>
      <c r="M1647" s="110" t="s">
        <v>2617</v>
      </c>
      <c r="N1647" s="109" t="s">
        <v>1729</v>
      </c>
      <c r="O1647" s="109" t="s">
        <v>519</v>
      </c>
      <c r="P1647" s="109" t="s">
        <v>2428</v>
      </c>
      <c r="Q1647" s="111">
        <v>1</v>
      </c>
      <c r="R1647" s="109"/>
      <c r="S1647" s="109"/>
      <c r="T1647" s="109" t="s">
        <v>7</v>
      </c>
      <c r="U1647" s="108">
        <v>1</v>
      </c>
      <c r="V1647" s="109">
        <v>1995</v>
      </c>
      <c r="W1647" s="108">
        <f>IF(Table1[[#This Row],[ExpenditureDetails1]]=2010,1,(2010-Table1[[#This Row],[ExpenditureDetails1]]))</f>
        <v>15</v>
      </c>
      <c r="X1647" s="109">
        <v>0.25</v>
      </c>
      <c r="Y1647" s="174">
        <f>Table1[[#This Row],[ExpenditureDetails3]]*100000</f>
        <v>25000</v>
      </c>
      <c r="Z1647" s="174">
        <f>Table1[[#This Row],[ExpenditureDetails4]]/Table1[[#This Row],[Component detail 4]]</f>
        <v>25000</v>
      </c>
      <c r="AA1647" s="109">
        <v>1</v>
      </c>
      <c r="AB1647" s="109">
        <v>10</v>
      </c>
      <c r="AC1647" s="174">
        <f>IF(ISNUMBER([ExpenditureDetails4]),[ExpenditureDetails4]*HLOOKUP([ExpenditureDetails1],'Currency Conversion'!$A$6:$BE$45,19,FALSE),"No Data")</f>
        <v>58665.37691416248</v>
      </c>
      <c r="AD1647" s="174">
        <f>Table1[[#This Row],[Calculations1]]/exchange_rate_2010</f>
        <v>1282.9816288150241</v>
      </c>
      <c r="AE16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5866.537691416248</v>
      </c>
      <c r="AF1647" s="174">
        <f>Table1[[#This Row],[Calculations3]]/exchange_rate_2010</f>
        <v>128.29816288150244</v>
      </c>
      <c r="AG1647" s="110"/>
      <c r="AH1647" s="53"/>
      <c r="BD1647" s="36"/>
      <c r="BE1647" s="36"/>
      <c r="BF1647" s="36"/>
      <c r="BG1647" s="36"/>
      <c r="BH1647" s="36"/>
      <c r="BI1647" s="36"/>
      <c r="BJ1647" s="36"/>
      <c r="BK1647" s="48"/>
      <c r="BL1647" s="36"/>
      <c r="BM1647" s="36"/>
      <c r="BN1647" s="36"/>
      <c r="BO1647" s="36"/>
      <c r="BP1647" s="36"/>
      <c r="BQ1647" s="36"/>
      <c r="BR1647" s="36"/>
    </row>
    <row r="1648" spans="2:70" ht="15" customHeight="1">
      <c r="B1648" s="48">
        <v>1894</v>
      </c>
      <c r="C1648" s="48" t="s">
        <v>1703</v>
      </c>
      <c r="D1648" s="108">
        <v>3546</v>
      </c>
      <c r="E1648" s="109" t="s">
        <v>2508</v>
      </c>
      <c r="F1648" s="109" t="s">
        <v>2509</v>
      </c>
      <c r="G1648" s="109" t="s">
        <v>663</v>
      </c>
      <c r="H1648" s="108" t="s">
        <v>950</v>
      </c>
      <c r="I1648" s="108" t="s">
        <v>2855</v>
      </c>
      <c r="J1648" s="108" t="s">
        <v>2852</v>
      </c>
      <c r="K1648" s="108" t="s">
        <v>2859</v>
      </c>
      <c r="L1648" s="108">
        <v>11</v>
      </c>
      <c r="M1648" s="110" t="s">
        <v>2617</v>
      </c>
      <c r="N1648" s="109" t="s">
        <v>1729</v>
      </c>
      <c r="O1648" s="109" t="s">
        <v>519</v>
      </c>
      <c r="P1648" s="109" t="s">
        <v>2428</v>
      </c>
      <c r="Q1648" s="111">
        <v>1</v>
      </c>
      <c r="R1648" s="109"/>
      <c r="S1648" s="109"/>
      <c r="T1648" s="109" t="s">
        <v>7</v>
      </c>
      <c r="U1648" s="108">
        <v>1</v>
      </c>
      <c r="V1648" s="109">
        <v>1996</v>
      </c>
      <c r="W1648" s="108">
        <f>IF(Table1[[#This Row],[ExpenditureDetails1]]=2010,1,(2010-Table1[[#This Row],[ExpenditureDetails1]]))</f>
        <v>14</v>
      </c>
      <c r="X1648" s="109">
        <v>2.35</v>
      </c>
      <c r="Y1648" s="174">
        <f>Table1[[#This Row],[ExpenditureDetails3]]*100000</f>
        <v>235000</v>
      </c>
      <c r="Z1648" s="174">
        <f>Table1[[#This Row],[ExpenditureDetails4]]/Table1[[#This Row],[Component detail 4]]</f>
        <v>235000</v>
      </c>
      <c r="AA1648" s="109">
        <v>1</v>
      </c>
      <c r="AB1648" s="109">
        <v>10</v>
      </c>
      <c r="AC1648" s="174">
        <f>IF(ISNUMBER([ExpenditureDetails4]),[ExpenditureDetails4]*HLOOKUP([ExpenditureDetails1],'Currency Conversion'!$A$6:$BE$45,19,FALSE),"No Data")</f>
        <v>505571.4886239107</v>
      </c>
      <c r="AD1648" s="174">
        <f>Table1[[#This Row],[Calculations1]]/exchange_rate_2010</f>
        <v>11056.588503747476</v>
      </c>
      <c r="AE16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50557.14886239107</v>
      </c>
      <c r="AF1648" s="174">
        <f>Table1[[#This Row],[Calculations3]]/exchange_rate_2010</f>
        <v>1105.6588503747475</v>
      </c>
      <c r="AG1648" s="110"/>
      <c r="AH1648" s="53"/>
      <c r="BD1648" s="36"/>
      <c r="BE1648" s="36"/>
      <c r="BF1648" s="36"/>
      <c r="BG1648" s="36"/>
      <c r="BH1648" s="36"/>
      <c r="BI1648" s="36"/>
      <c r="BJ1648" s="36"/>
      <c r="BK1648" s="48"/>
      <c r="BL1648" s="36"/>
      <c r="BM1648" s="36"/>
      <c r="BN1648" s="36"/>
      <c r="BO1648" s="36"/>
      <c r="BP1648" s="36"/>
      <c r="BQ1648" s="36"/>
      <c r="BR1648" s="36"/>
    </row>
    <row r="1649" spans="2:70" ht="15" customHeight="1">
      <c r="B1649" s="48">
        <v>1895</v>
      </c>
      <c r="C1649" s="48" t="s">
        <v>1703</v>
      </c>
      <c r="D1649" s="108">
        <v>3546</v>
      </c>
      <c r="E1649" s="109" t="s">
        <v>2508</v>
      </c>
      <c r="F1649" s="109" t="s">
        <v>2509</v>
      </c>
      <c r="G1649" s="109" t="s">
        <v>663</v>
      </c>
      <c r="H1649" s="108" t="s">
        <v>950</v>
      </c>
      <c r="I1649" s="108" t="s">
        <v>2855</v>
      </c>
      <c r="J1649" s="108" t="s">
        <v>2852</v>
      </c>
      <c r="K1649" s="108" t="s">
        <v>2859</v>
      </c>
      <c r="L1649" s="108">
        <v>11</v>
      </c>
      <c r="M1649" s="110" t="s">
        <v>2617</v>
      </c>
      <c r="N1649" s="111" t="s">
        <v>1729</v>
      </c>
      <c r="O1649" s="111" t="s">
        <v>210</v>
      </c>
      <c r="P1649" s="111" t="s">
        <v>956</v>
      </c>
      <c r="Q1649" s="111">
        <v>1</v>
      </c>
      <c r="R1649" s="109"/>
      <c r="S1649" s="109"/>
      <c r="T1649" s="109" t="s">
        <v>7</v>
      </c>
      <c r="U1649" s="108">
        <v>1</v>
      </c>
      <c r="V1649" s="109">
        <v>1997</v>
      </c>
      <c r="W1649" s="108">
        <f>IF(Table1[[#This Row],[ExpenditureDetails1]]=2010,1,(2010-Table1[[#This Row],[ExpenditureDetails1]]))</f>
        <v>13</v>
      </c>
      <c r="X1649" s="109">
        <v>0.23400000000000001</v>
      </c>
      <c r="Y1649" s="174">
        <f>Table1[[#This Row],[ExpenditureDetails3]]*100000</f>
        <v>23400</v>
      </c>
      <c r="Z1649" s="174">
        <f>Table1[[#This Row],[ExpenditureDetails4]]/Table1[[#This Row],[Component detail 4]]</f>
        <v>23400</v>
      </c>
      <c r="AA1649" s="109">
        <v>1</v>
      </c>
      <c r="AB1649" s="109">
        <v>10</v>
      </c>
      <c r="AC1649" s="174">
        <f>IF(ISNUMBER([ExpenditureDetails4]),[ExpenditureDetails4]*HLOOKUP([ExpenditureDetails1],'Currency Conversion'!$A$6:$BE$45,19,FALSE),"No Data")</f>
        <v>46809.563667396025</v>
      </c>
      <c r="AD1649" s="174">
        <f>Table1[[#This Row],[Calculations1]]/exchange_rate_2010</f>
        <v>1023.7010890765825</v>
      </c>
      <c r="AE16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4680.9563667396023</v>
      </c>
      <c r="AF1649" s="174">
        <f>Table1[[#This Row],[Calculations3]]/exchange_rate_2010</f>
        <v>102.37010890765825</v>
      </c>
      <c r="AG1649" s="110"/>
      <c r="AH1649" s="53"/>
      <c r="BD1649" s="36"/>
      <c r="BE1649" s="36"/>
      <c r="BF1649" s="36"/>
      <c r="BG1649" s="36"/>
      <c r="BH1649" s="36"/>
      <c r="BI1649" s="36"/>
      <c r="BJ1649" s="36"/>
      <c r="BK1649" s="48"/>
      <c r="BL1649" s="36"/>
      <c r="BM1649" s="36"/>
      <c r="BN1649" s="36"/>
      <c r="BO1649" s="36"/>
      <c r="BP1649" s="36"/>
      <c r="BQ1649" s="36"/>
      <c r="BR1649" s="36"/>
    </row>
    <row r="1650" spans="2:70" ht="15" customHeight="1">
      <c r="B1650" s="48">
        <v>1896</v>
      </c>
      <c r="C1650" s="48" t="s">
        <v>1703</v>
      </c>
      <c r="D1650" s="108">
        <v>3546</v>
      </c>
      <c r="E1650" s="109" t="s">
        <v>2508</v>
      </c>
      <c r="F1650" s="109" t="s">
        <v>2509</v>
      </c>
      <c r="G1650" s="109" t="s">
        <v>663</v>
      </c>
      <c r="H1650" s="108" t="s">
        <v>950</v>
      </c>
      <c r="I1650" s="108" t="s">
        <v>2855</v>
      </c>
      <c r="J1650" s="108" t="s">
        <v>2852</v>
      </c>
      <c r="K1650" s="108" t="s">
        <v>2859</v>
      </c>
      <c r="L1650" s="108">
        <v>11</v>
      </c>
      <c r="M1650" s="110" t="s">
        <v>2617</v>
      </c>
      <c r="N1650" s="111" t="s">
        <v>1729</v>
      </c>
      <c r="O1650" s="111" t="s">
        <v>210</v>
      </c>
      <c r="P1650" s="111" t="s">
        <v>957</v>
      </c>
      <c r="Q1650" s="111">
        <v>1</v>
      </c>
      <c r="R1650" s="109"/>
      <c r="S1650" s="109"/>
      <c r="T1650" s="109" t="s">
        <v>7</v>
      </c>
      <c r="U1650" s="108">
        <v>1</v>
      </c>
      <c r="V1650" s="109">
        <v>1997</v>
      </c>
      <c r="W1650" s="108">
        <f>IF(Table1[[#This Row],[ExpenditureDetails1]]=2010,1,(2010-Table1[[#This Row],[ExpenditureDetails1]]))</f>
        <v>13</v>
      </c>
      <c r="X1650" s="109">
        <v>0.23400000000000001</v>
      </c>
      <c r="Y1650" s="174">
        <f>Table1[[#This Row],[ExpenditureDetails3]]*100000</f>
        <v>23400</v>
      </c>
      <c r="Z1650" s="174">
        <f>Table1[[#This Row],[ExpenditureDetails4]]/Table1[[#This Row],[Component detail 4]]</f>
        <v>23400</v>
      </c>
      <c r="AA1650" s="109">
        <v>1</v>
      </c>
      <c r="AB1650" s="109">
        <v>10</v>
      </c>
      <c r="AC1650" s="174">
        <f>IF(ISNUMBER([ExpenditureDetails4]),[ExpenditureDetails4]*HLOOKUP([ExpenditureDetails1],'Currency Conversion'!$A$6:$BE$45,19,FALSE),"No Data")</f>
        <v>46809.563667396025</v>
      </c>
      <c r="AD1650" s="174">
        <f>Table1[[#This Row],[Calculations1]]/exchange_rate_2010</f>
        <v>1023.7010890765825</v>
      </c>
      <c r="AE16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4680.9563667396023</v>
      </c>
      <c r="AF1650" s="174">
        <f>Table1[[#This Row],[Calculations3]]/exchange_rate_2010</f>
        <v>102.37010890765825</v>
      </c>
      <c r="AG1650" s="110"/>
      <c r="AH1650" s="53"/>
      <c r="BD1650" s="36"/>
      <c r="BE1650" s="36"/>
      <c r="BF1650" s="36"/>
      <c r="BG1650" s="36"/>
      <c r="BH1650" s="36"/>
      <c r="BI1650" s="36"/>
      <c r="BJ1650" s="36"/>
      <c r="BK1650" s="48"/>
      <c r="BL1650" s="36"/>
      <c r="BM1650" s="36"/>
      <c r="BN1650" s="36"/>
      <c r="BO1650" s="36"/>
      <c r="BP1650" s="36"/>
      <c r="BQ1650" s="36"/>
      <c r="BR1650" s="36"/>
    </row>
    <row r="1651" spans="2:70" ht="15" customHeight="1">
      <c r="B1651" s="48">
        <v>1897</v>
      </c>
      <c r="C1651" s="48" t="s">
        <v>1703</v>
      </c>
      <c r="D1651" s="108">
        <v>3546</v>
      </c>
      <c r="E1651" s="109" t="s">
        <v>2508</v>
      </c>
      <c r="F1651" s="109" t="s">
        <v>2509</v>
      </c>
      <c r="G1651" s="109" t="s">
        <v>663</v>
      </c>
      <c r="H1651" s="108" t="s">
        <v>950</v>
      </c>
      <c r="I1651" s="108" t="s">
        <v>2855</v>
      </c>
      <c r="J1651" s="108" t="s">
        <v>2852</v>
      </c>
      <c r="K1651" s="108" t="s">
        <v>2859</v>
      </c>
      <c r="L1651" s="108">
        <v>11</v>
      </c>
      <c r="M1651" s="110" t="s">
        <v>2617</v>
      </c>
      <c r="N1651" s="109" t="s">
        <v>1729</v>
      </c>
      <c r="O1651" s="109" t="s">
        <v>519</v>
      </c>
      <c r="P1651" s="109" t="s">
        <v>2428</v>
      </c>
      <c r="Q1651" s="111">
        <v>1</v>
      </c>
      <c r="R1651" s="109"/>
      <c r="S1651" s="109"/>
      <c r="T1651" s="109" t="s">
        <v>7</v>
      </c>
      <c r="U1651" s="108">
        <v>1</v>
      </c>
      <c r="V1651" s="109">
        <v>2000</v>
      </c>
      <c r="W1651" s="108">
        <f>IF(Table1[[#This Row],[ExpenditureDetails1]]=2010,1,(2010-Table1[[#This Row],[ExpenditureDetails1]]))</f>
        <v>10</v>
      </c>
      <c r="X1651" s="109">
        <v>6.35</v>
      </c>
      <c r="Y1651" s="174">
        <f>Table1[[#This Row],[ExpenditureDetails3]]*100000</f>
        <v>635000</v>
      </c>
      <c r="Z1651" s="174">
        <f>Table1[[#This Row],[ExpenditureDetails4]]/Table1[[#This Row],[Component detail 4]]</f>
        <v>635000</v>
      </c>
      <c r="AA1651" s="109">
        <v>1</v>
      </c>
      <c r="AB1651" s="109">
        <v>10</v>
      </c>
      <c r="AC1651" s="174">
        <f>IF(ISNUMBER([ExpenditureDetails4]),[ExpenditureDetails4]*HLOOKUP([ExpenditureDetails1],'Currency Conversion'!$A$6:$BE$45,19,FALSE),"No Data")</f>
        <v>1064536.1643277353</v>
      </c>
      <c r="AD1651" s="174">
        <f>Table1[[#This Row],[Calculations1]]/exchange_rate_2010</f>
        <v>23280.858555465642</v>
      </c>
      <c r="AE16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106453.61643277353</v>
      </c>
      <c r="AF1651" s="174">
        <f>Table1[[#This Row],[Calculations3]]/exchange_rate_2010</f>
        <v>2328.0858555465643</v>
      </c>
      <c r="AG1651" s="110"/>
      <c r="AH1651" s="53"/>
      <c r="BD1651" s="36"/>
      <c r="BE1651" s="36"/>
      <c r="BF1651" s="36"/>
      <c r="BG1651" s="36"/>
      <c r="BH1651" s="36"/>
      <c r="BI1651" s="36"/>
      <c r="BJ1651" s="36"/>
      <c r="BK1651" s="48"/>
      <c r="BL1651" s="36"/>
      <c r="BM1651" s="36"/>
      <c r="BN1651" s="36"/>
      <c r="BO1651" s="36"/>
      <c r="BP1651" s="36"/>
      <c r="BQ1651" s="36"/>
      <c r="BR1651" s="36"/>
    </row>
    <row r="1652" spans="2:70" ht="15" customHeight="1">
      <c r="B1652" s="48">
        <v>1898</v>
      </c>
      <c r="C1652" s="48" t="s">
        <v>1703</v>
      </c>
      <c r="D1652" s="108">
        <v>3546</v>
      </c>
      <c r="E1652" s="109" t="s">
        <v>2508</v>
      </c>
      <c r="F1652" s="109" t="s">
        <v>2509</v>
      </c>
      <c r="G1652" s="109" t="s">
        <v>663</v>
      </c>
      <c r="H1652" s="108" t="s">
        <v>950</v>
      </c>
      <c r="I1652" s="108" t="s">
        <v>2855</v>
      </c>
      <c r="J1652" s="108" t="s">
        <v>2852</v>
      </c>
      <c r="K1652" s="108" t="s">
        <v>2859</v>
      </c>
      <c r="L1652" s="108">
        <v>11</v>
      </c>
      <c r="M1652" s="110" t="s">
        <v>2617</v>
      </c>
      <c r="N1652" s="111" t="s">
        <v>1729</v>
      </c>
      <c r="O1652" s="111" t="s">
        <v>210</v>
      </c>
      <c r="P1652" s="111" t="s">
        <v>960</v>
      </c>
      <c r="Q1652" s="111">
        <v>1</v>
      </c>
      <c r="R1652" s="109"/>
      <c r="S1652" s="109"/>
      <c r="T1652" s="109" t="s">
        <v>7</v>
      </c>
      <c r="U1652" s="108">
        <v>1</v>
      </c>
      <c r="V1652" s="109">
        <v>2000</v>
      </c>
      <c r="W1652" s="108">
        <f>IF(Table1[[#This Row],[ExpenditureDetails1]]=2010,1,(2010-Table1[[#This Row],[ExpenditureDetails1]]))</f>
        <v>10</v>
      </c>
      <c r="X1652" s="109">
        <v>0.25</v>
      </c>
      <c r="Y1652" s="174">
        <f>Table1[[#This Row],[ExpenditureDetails3]]*100000</f>
        <v>25000</v>
      </c>
      <c r="Z1652" s="174">
        <f>Table1[[#This Row],[ExpenditureDetails4]]/Table1[[#This Row],[Component detail 4]]</f>
        <v>25000</v>
      </c>
      <c r="AA1652" s="109">
        <v>1</v>
      </c>
      <c r="AB1652" s="109">
        <v>10</v>
      </c>
      <c r="AC1652" s="174">
        <f>IF(ISNUMBER([ExpenditureDetails4]),[ExpenditureDetails4]*HLOOKUP([ExpenditureDetails1],'Currency Conversion'!$A$6:$BE$45,19,FALSE),"No Data")</f>
        <v>41910.872611328159</v>
      </c>
      <c r="AD1652" s="174">
        <f>Table1[[#This Row],[Calculations1]]/exchange_rate_2010</f>
        <v>916.5692344671512</v>
      </c>
      <c r="AE16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4191.0872611328159</v>
      </c>
      <c r="AF1652" s="174">
        <f>Table1[[#This Row],[Calculations3]]/exchange_rate_2010</f>
        <v>91.656923446715126</v>
      </c>
      <c r="AG1652" s="110"/>
      <c r="AH1652" s="53"/>
      <c r="BD1652" s="36"/>
      <c r="BE1652" s="36"/>
      <c r="BF1652" s="36"/>
      <c r="BG1652" s="36"/>
      <c r="BH1652" s="36"/>
      <c r="BI1652" s="36"/>
      <c r="BJ1652" s="36"/>
      <c r="BK1652" s="48"/>
      <c r="BL1652" s="36"/>
      <c r="BM1652" s="36"/>
      <c r="BN1652" s="36"/>
      <c r="BO1652" s="36"/>
      <c r="BP1652" s="36"/>
      <c r="BQ1652" s="36"/>
      <c r="BR1652" s="36"/>
    </row>
    <row r="1653" spans="2:70" ht="15" customHeight="1">
      <c r="B1653" s="48">
        <v>1899</v>
      </c>
      <c r="C1653" s="48" t="s">
        <v>1703</v>
      </c>
      <c r="D1653" s="108">
        <v>3546</v>
      </c>
      <c r="E1653" s="109" t="s">
        <v>2508</v>
      </c>
      <c r="F1653" s="109" t="s">
        <v>2509</v>
      </c>
      <c r="G1653" s="109" t="s">
        <v>663</v>
      </c>
      <c r="H1653" s="108" t="s">
        <v>950</v>
      </c>
      <c r="I1653" s="108" t="s">
        <v>2855</v>
      </c>
      <c r="J1653" s="108" t="s">
        <v>2852</v>
      </c>
      <c r="K1653" s="108" t="s">
        <v>2859</v>
      </c>
      <c r="L1653" s="108">
        <v>11</v>
      </c>
      <c r="M1653" s="110" t="s">
        <v>2617</v>
      </c>
      <c r="N1653" s="111" t="s">
        <v>1728</v>
      </c>
      <c r="O1653" s="111" t="s">
        <v>496</v>
      </c>
      <c r="P1653" s="111" t="s">
        <v>496</v>
      </c>
      <c r="Q1653" s="111">
        <v>1</v>
      </c>
      <c r="R1653" s="109"/>
      <c r="S1653" s="109"/>
      <c r="T1653" s="109" t="s">
        <v>7</v>
      </c>
      <c r="U1653" s="108">
        <v>1</v>
      </c>
      <c r="V1653" s="109">
        <v>2000</v>
      </c>
      <c r="W1653" s="108">
        <f>IF(Table1[[#This Row],[ExpenditureDetails1]]=2010,1,(2010-Table1[[#This Row],[ExpenditureDetails1]]))</f>
        <v>10</v>
      </c>
      <c r="X1653" s="109">
        <v>0.1</v>
      </c>
      <c r="Y1653" s="174">
        <f>Table1[[#This Row],[ExpenditureDetails3]]*100000</f>
        <v>10000</v>
      </c>
      <c r="Z1653" s="174">
        <f>Table1[[#This Row],[ExpenditureDetails4]]/Table1[[#This Row],[Component detail 4]]</f>
        <v>10000</v>
      </c>
      <c r="AA1653" s="109">
        <v>1</v>
      </c>
      <c r="AB1653" s="109">
        <v>30</v>
      </c>
      <c r="AC1653" s="174">
        <f>IF(ISNUMBER([ExpenditureDetails4]),[ExpenditureDetails4]*HLOOKUP([ExpenditureDetails1],'Currency Conversion'!$A$6:$BE$45,19,FALSE),"No Data")</f>
        <v>16764.349044531264</v>
      </c>
      <c r="AD1653" s="174">
        <f>Table1[[#This Row],[Calculations1]]/exchange_rate_2010</f>
        <v>366.6276937868605</v>
      </c>
      <c r="AE16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558.81163481770875</v>
      </c>
      <c r="AF1653" s="174">
        <f>Table1[[#This Row],[Calculations3]]/exchange_rate_2010</f>
        <v>12.220923126228682</v>
      </c>
      <c r="AG1653" s="110"/>
      <c r="AH1653" s="53"/>
      <c r="BD1653" s="36"/>
      <c r="BE1653" s="36"/>
      <c r="BF1653" s="36"/>
      <c r="BG1653" s="36"/>
      <c r="BH1653" s="36"/>
      <c r="BI1653" s="36"/>
      <c r="BJ1653" s="36"/>
      <c r="BK1653" s="48"/>
      <c r="BL1653" s="36"/>
      <c r="BM1653" s="36"/>
      <c r="BN1653" s="36"/>
      <c r="BO1653" s="36"/>
      <c r="BP1653" s="36"/>
      <c r="BQ1653" s="36"/>
      <c r="BR1653" s="36"/>
    </row>
    <row r="1654" spans="2:70" ht="15" customHeight="1">
      <c r="B1654" s="48">
        <v>1900</v>
      </c>
      <c r="C1654" s="48" t="s">
        <v>1703</v>
      </c>
      <c r="D1654" s="108">
        <v>3546</v>
      </c>
      <c r="E1654" s="109" t="s">
        <v>2508</v>
      </c>
      <c r="F1654" s="109" t="s">
        <v>2509</v>
      </c>
      <c r="G1654" s="109" t="s">
        <v>663</v>
      </c>
      <c r="H1654" s="108" t="s">
        <v>950</v>
      </c>
      <c r="I1654" s="108" t="s">
        <v>2855</v>
      </c>
      <c r="J1654" s="108" t="s">
        <v>2852</v>
      </c>
      <c r="K1654" s="108" t="s">
        <v>2859</v>
      </c>
      <c r="L1654" s="108">
        <v>11</v>
      </c>
      <c r="M1654" s="110" t="s">
        <v>2617</v>
      </c>
      <c r="N1654" s="109" t="s">
        <v>1729</v>
      </c>
      <c r="O1654" s="109" t="s">
        <v>519</v>
      </c>
      <c r="P1654" s="109" t="s">
        <v>2428</v>
      </c>
      <c r="Q1654" s="111">
        <v>1</v>
      </c>
      <c r="R1654" s="109"/>
      <c r="S1654" s="109"/>
      <c r="T1654" s="109" t="s">
        <v>7</v>
      </c>
      <c r="U1654" s="108">
        <v>1</v>
      </c>
      <c r="V1654" s="109">
        <v>2001</v>
      </c>
      <c r="W1654" s="108">
        <f>IF(Table1[[#This Row],[ExpenditureDetails1]]=2010,1,(2010-Table1[[#This Row],[ExpenditureDetails1]]))</f>
        <v>9</v>
      </c>
      <c r="X1654" s="109">
        <v>5.35</v>
      </c>
      <c r="Y1654" s="174">
        <f>Table1[[#This Row],[ExpenditureDetails3]]*100000</f>
        <v>535000</v>
      </c>
      <c r="Z1654" s="174">
        <f>Table1[[#This Row],[ExpenditureDetails4]]/Table1[[#This Row],[Component detail 4]]</f>
        <v>535000</v>
      </c>
      <c r="AA1654" s="109">
        <v>1</v>
      </c>
      <c r="AB1654" s="109">
        <v>10</v>
      </c>
      <c r="AC1654" s="174">
        <f>IF(ISNUMBER([ExpenditureDetails4]),[ExpenditureDetails4]*HLOOKUP([ExpenditureDetails1],'Currency Conversion'!$A$6:$BE$45,19,FALSE),"No Data")</f>
        <v>866344.85703837522</v>
      </c>
      <c r="AD1654" s="174">
        <f>Table1[[#This Row],[Calculations1]]/exchange_rate_2010</f>
        <v>18946.516570155782</v>
      </c>
      <c r="AE16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86634.485703837519</v>
      </c>
      <c r="AF1654" s="174">
        <f>Table1[[#This Row],[Calculations3]]/exchange_rate_2010</f>
        <v>1894.6516570155782</v>
      </c>
      <c r="AG1654" s="110"/>
      <c r="AH1654" s="53"/>
      <c r="BD1654" s="36"/>
      <c r="BE1654" s="36"/>
      <c r="BF1654" s="36"/>
      <c r="BG1654" s="36"/>
      <c r="BH1654" s="36"/>
      <c r="BI1654" s="36"/>
      <c r="BJ1654" s="36"/>
      <c r="BK1654" s="48"/>
      <c r="BL1654" s="36"/>
      <c r="BM1654" s="36"/>
      <c r="BN1654" s="36"/>
      <c r="BO1654" s="36"/>
      <c r="BP1654" s="36"/>
      <c r="BQ1654" s="36"/>
      <c r="BR1654" s="36"/>
    </row>
    <row r="1655" spans="2:70" ht="15" customHeight="1">
      <c r="B1655" s="48">
        <v>1901</v>
      </c>
      <c r="C1655" s="48" t="s">
        <v>1703</v>
      </c>
      <c r="D1655" s="108">
        <v>3546</v>
      </c>
      <c r="E1655" s="109" t="s">
        <v>2508</v>
      </c>
      <c r="F1655" s="109" t="s">
        <v>2509</v>
      </c>
      <c r="G1655" s="109" t="s">
        <v>663</v>
      </c>
      <c r="H1655" s="108" t="s">
        <v>950</v>
      </c>
      <c r="I1655" s="108" t="s">
        <v>2855</v>
      </c>
      <c r="J1655" s="108" t="s">
        <v>2852</v>
      </c>
      <c r="K1655" s="108" t="s">
        <v>2859</v>
      </c>
      <c r="L1655" s="108">
        <v>11</v>
      </c>
      <c r="M1655" s="110" t="s">
        <v>2617</v>
      </c>
      <c r="N1655" s="111" t="s">
        <v>1728</v>
      </c>
      <c r="O1655" s="111" t="s">
        <v>496</v>
      </c>
      <c r="P1655" s="111" t="s">
        <v>961</v>
      </c>
      <c r="Q1655" s="111">
        <v>1</v>
      </c>
      <c r="R1655" s="109">
        <v>5</v>
      </c>
      <c r="S1655" s="109"/>
      <c r="T1655" s="109" t="s">
        <v>7</v>
      </c>
      <c r="U1655" s="108">
        <v>1</v>
      </c>
      <c r="V1655" s="109">
        <v>2001</v>
      </c>
      <c r="W1655" s="108">
        <f>IF(Table1[[#This Row],[ExpenditureDetails1]]=2010,1,(2010-Table1[[#This Row],[ExpenditureDetails1]]))</f>
        <v>9</v>
      </c>
      <c r="X1655" s="109">
        <v>0.1</v>
      </c>
      <c r="Y1655" s="174">
        <f>Table1[[#This Row],[ExpenditureDetails3]]*100000</f>
        <v>10000</v>
      </c>
      <c r="Z1655" s="174">
        <f>Table1[[#This Row],[ExpenditureDetails4]]/Table1[[#This Row],[Component detail 4]]</f>
        <v>10000</v>
      </c>
      <c r="AA1655" s="109">
        <v>1</v>
      </c>
      <c r="AB1655" s="109">
        <v>30</v>
      </c>
      <c r="AC1655" s="174">
        <f>IF(ISNUMBER([ExpenditureDetails4]),[ExpenditureDetails4]*HLOOKUP([ExpenditureDetails1],'Currency Conversion'!$A$6:$BE$45,19,FALSE),"No Data")</f>
        <v>16193.361813801406</v>
      </c>
      <c r="AD1655" s="174">
        <f>Table1[[#This Row],[Calculations1]]/exchange_rate_2010</f>
        <v>354.14049663842587</v>
      </c>
      <c r="AE16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539.77872712671353</v>
      </c>
      <c r="AF1655" s="174">
        <f>Table1[[#This Row],[Calculations3]]/exchange_rate_2010</f>
        <v>11.804683221280861</v>
      </c>
      <c r="AG1655" s="110"/>
      <c r="AH1655" s="53"/>
      <c r="BD1655" s="36"/>
      <c r="BE1655" s="36"/>
      <c r="BF1655" s="36"/>
      <c r="BG1655" s="36"/>
      <c r="BH1655" s="36"/>
      <c r="BI1655" s="36"/>
      <c r="BJ1655" s="36"/>
      <c r="BK1655" s="48"/>
      <c r="BL1655" s="36"/>
      <c r="BM1655" s="36"/>
      <c r="BN1655" s="36"/>
      <c r="BO1655" s="36"/>
      <c r="BP1655" s="36"/>
      <c r="BQ1655" s="36"/>
      <c r="BR1655" s="36"/>
    </row>
    <row r="1656" spans="2:70" ht="15" customHeight="1">
      <c r="B1656" s="48">
        <v>1902</v>
      </c>
      <c r="C1656" s="48" t="s">
        <v>1703</v>
      </c>
      <c r="D1656" s="108">
        <v>3546</v>
      </c>
      <c r="E1656" s="109" t="s">
        <v>2508</v>
      </c>
      <c r="F1656" s="109" t="s">
        <v>2509</v>
      </c>
      <c r="G1656" s="109" t="s">
        <v>663</v>
      </c>
      <c r="H1656" s="108" t="s">
        <v>950</v>
      </c>
      <c r="I1656" s="108" t="s">
        <v>2855</v>
      </c>
      <c r="J1656" s="108" t="s">
        <v>2852</v>
      </c>
      <c r="K1656" s="108" t="s">
        <v>2859</v>
      </c>
      <c r="L1656" s="108">
        <v>11</v>
      </c>
      <c r="M1656" s="110" t="s">
        <v>2617</v>
      </c>
      <c r="N1656" s="111" t="s">
        <v>1728</v>
      </c>
      <c r="O1656" s="111" t="s">
        <v>496</v>
      </c>
      <c r="P1656" s="111" t="s">
        <v>961</v>
      </c>
      <c r="Q1656" s="111">
        <v>1</v>
      </c>
      <c r="R1656" s="109">
        <v>5</v>
      </c>
      <c r="S1656" s="109"/>
      <c r="T1656" s="109" t="s">
        <v>7</v>
      </c>
      <c r="U1656" s="108">
        <v>1</v>
      </c>
      <c r="V1656" s="109">
        <v>2001</v>
      </c>
      <c r="W1656" s="108">
        <f>IF(Table1[[#This Row],[ExpenditureDetails1]]=2010,1,(2010-Table1[[#This Row],[ExpenditureDetails1]]))</f>
        <v>9</v>
      </c>
      <c r="X1656" s="109">
        <v>0.1</v>
      </c>
      <c r="Y1656" s="174">
        <f>Table1[[#This Row],[ExpenditureDetails3]]*100000</f>
        <v>10000</v>
      </c>
      <c r="Z1656" s="174">
        <f>Table1[[#This Row],[ExpenditureDetails4]]/Table1[[#This Row],[Component detail 4]]</f>
        <v>10000</v>
      </c>
      <c r="AA1656" s="109">
        <v>1</v>
      </c>
      <c r="AB1656" s="109">
        <v>30</v>
      </c>
      <c r="AC1656" s="174">
        <f>IF(ISNUMBER([ExpenditureDetails4]),[ExpenditureDetails4]*HLOOKUP([ExpenditureDetails1],'Currency Conversion'!$A$6:$BE$45,19,FALSE),"No Data")</f>
        <v>16193.361813801406</v>
      </c>
      <c r="AD1656" s="174">
        <f>Table1[[#This Row],[Calculations1]]/exchange_rate_2010</f>
        <v>354.14049663842587</v>
      </c>
      <c r="AE16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539.77872712671353</v>
      </c>
      <c r="AF1656" s="174">
        <f>Table1[[#This Row],[Calculations3]]/exchange_rate_2010</f>
        <v>11.804683221280861</v>
      </c>
      <c r="AG1656" s="110"/>
      <c r="AH1656" s="53"/>
      <c r="BD1656" s="36"/>
      <c r="BE1656" s="36"/>
      <c r="BF1656" s="36"/>
      <c r="BG1656" s="36"/>
      <c r="BH1656" s="36"/>
      <c r="BI1656" s="36"/>
      <c r="BJ1656" s="36"/>
      <c r="BK1656" s="48"/>
      <c r="BL1656" s="36"/>
      <c r="BM1656" s="36"/>
      <c r="BN1656" s="36"/>
      <c r="BO1656" s="36"/>
      <c r="BP1656" s="36"/>
      <c r="BQ1656" s="36"/>
      <c r="BR1656" s="36"/>
    </row>
    <row r="1657" spans="2:70" ht="15" customHeight="1">
      <c r="B1657" s="48">
        <v>1903</v>
      </c>
      <c r="C1657" s="48" t="s">
        <v>1703</v>
      </c>
      <c r="D1657" s="108">
        <v>3546</v>
      </c>
      <c r="E1657" s="109" t="s">
        <v>2508</v>
      </c>
      <c r="F1657" s="109" t="s">
        <v>2509</v>
      </c>
      <c r="G1657" s="109" t="s">
        <v>663</v>
      </c>
      <c r="H1657" s="108" t="s">
        <v>950</v>
      </c>
      <c r="I1657" s="108" t="s">
        <v>2855</v>
      </c>
      <c r="J1657" s="108" t="s">
        <v>2852</v>
      </c>
      <c r="K1657" s="108" t="s">
        <v>2859</v>
      </c>
      <c r="L1657" s="108">
        <v>11</v>
      </c>
      <c r="M1657" s="110" t="s">
        <v>2617</v>
      </c>
      <c r="N1657" s="111" t="s">
        <v>1729</v>
      </c>
      <c r="O1657" s="111" t="s">
        <v>210</v>
      </c>
      <c r="P1657" s="111" t="s">
        <v>962</v>
      </c>
      <c r="Q1657" s="111">
        <v>1</v>
      </c>
      <c r="R1657" s="109"/>
      <c r="S1657" s="109"/>
      <c r="T1657" s="109" t="s">
        <v>7</v>
      </c>
      <c r="U1657" s="108">
        <v>1</v>
      </c>
      <c r="V1657" s="109">
        <v>2002</v>
      </c>
      <c r="W1657" s="108">
        <f>IF(Table1[[#This Row],[ExpenditureDetails1]]=2010,1,(2010-Table1[[#This Row],[ExpenditureDetails1]]))</f>
        <v>8</v>
      </c>
      <c r="X1657" s="109">
        <v>0.253</v>
      </c>
      <c r="Y1657" s="174">
        <f>Table1[[#This Row],[ExpenditureDetails3]]*100000</f>
        <v>25300</v>
      </c>
      <c r="Z1657" s="174">
        <f>Table1[[#This Row],[ExpenditureDetails4]]/Table1[[#This Row],[Component detail 4]]</f>
        <v>25300</v>
      </c>
      <c r="AA1657" s="109">
        <v>1</v>
      </c>
      <c r="AB1657" s="109">
        <v>10</v>
      </c>
      <c r="AC1657" s="174">
        <f>IF(ISNUMBER([ExpenditureDetails4]),[ExpenditureDetails4]*HLOOKUP([ExpenditureDetails1],'Currency Conversion'!$A$6:$BE$45,19,FALSE),"No Data")</f>
        <v>39765.406360719426</v>
      </c>
      <c r="AD1657" s="174">
        <f>Table1[[#This Row],[Calculations1]]/exchange_rate_2010</f>
        <v>869.64899071245463</v>
      </c>
      <c r="AE16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3976.5406360719426</v>
      </c>
      <c r="AF1657" s="174">
        <f>Table1[[#This Row],[Calculations3]]/exchange_rate_2010</f>
        <v>86.964899071245455</v>
      </c>
      <c r="AG1657" s="110"/>
      <c r="AH1657" s="53"/>
      <c r="BD1657" s="36"/>
      <c r="BE1657" s="36"/>
      <c r="BF1657" s="36"/>
      <c r="BG1657" s="36"/>
      <c r="BH1657" s="36"/>
      <c r="BI1657" s="36"/>
      <c r="BJ1657" s="36"/>
      <c r="BK1657" s="48"/>
      <c r="BL1657" s="36"/>
      <c r="BM1657" s="36"/>
      <c r="BN1657" s="36"/>
      <c r="BO1657" s="36"/>
      <c r="BP1657" s="36"/>
      <c r="BQ1657" s="36"/>
      <c r="BR1657" s="36"/>
    </row>
    <row r="1658" spans="2:70" ht="15" customHeight="1">
      <c r="B1658" s="48">
        <v>1904</v>
      </c>
      <c r="C1658" s="48" t="s">
        <v>1703</v>
      </c>
      <c r="D1658" s="108">
        <v>3546</v>
      </c>
      <c r="E1658" s="109" t="s">
        <v>2508</v>
      </c>
      <c r="F1658" s="109" t="s">
        <v>2509</v>
      </c>
      <c r="G1658" s="109" t="s">
        <v>663</v>
      </c>
      <c r="H1658" s="108" t="s">
        <v>950</v>
      </c>
      <c r="I1658" s="108" t="s">
        <v>2855</v>
      </c>
      <c r="J1658" s="108" t="s">
        <v>2852</v>
      </c>
      <c r="K1658" s="108" t="s">
        <v>2859</v>
      </c>
      <c r="L1658" s="108">
        <v>11</v>
      </c>
      <c r="M1658" s="110" t="s">
        <v>2617</v>
      </c>
      <c r="N1658" s="111" t="s">
        <v>364</v>
      </c>
      <c r="O1658" s="111" t="s">
        <v>2465</v>
      </c>
      <c r="P1658" s="111" t="s">
        <v>964</v>
      </c>
      <c r="Q1658" s="111">
        <v>1</v>
      </c>
      <c r="R1658" s="109">
        <v>7300</v>
      </c>
      <c r="S1658" s="109"/>
      <c r="T1658" s="109" t="s">
        <v>7</v>
      </c>
      <c r="U1658" s="108">
        <v>1</v>
      </c>
      <c r="V1658" s="109">
        <v>2004</v>
      </c>
      <c r="W1658" s="108">
        <f>IF(Table1[[#This Row],[ExpenditureDetails1]]=2010,1,(2010-Table1[[#This Row],[ExpenditureDetails1]]))</f>
        <v>6</v>
      </c>
      <c r="X1658" s="109">
        <v>10.48</v>
      </c>
      <c r="Y1658" s="174">
        <f>Table1[[#This Row],[ExpenditureDetails3]]*100000</f>
        <v>1048000</v>
      </c>
      <c r="Z1658" s="174">
        <f>Table1[[#This Row],[ExpenditureDetails4]]/Table1[[#This Row],[Component detail 4]]</f>
        <v>1048000</v>
      </c>
      <c r="AA1658" s="109">
        <v>1</v>
      </c>
      <c r="AB1658" s="109">
        <v>20</v>
      </c>
      <c r="AC1658" s="174">
        <f>IF(ISNUMBER([ExpenditureDetails4]),[ExpenditureDetails4]*HLOOKUP([ExpenditureDetails1],'Currency Conversion'!$A$6:$BE$45,19,FALSE),"No Data")</f>
        <v>1532465.5933400576</v>
      </c>
      <c r="AD1658" s="174">
        <f>Table1[[#This Row],[Calculations1]]/exchange_rate_2010</f>
        <v>33514.234570131346</v>
      </c>
      <c r="AE16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76623.279667002877</v>
      </c>
      <c r="AF1658" s="174">
        <f>Table1[[#This Row],[Calculations3]]/exchange_rate_2010</f>
        <v>1675.7117285065674</v>
      </c>
      <c r="AG1658" s="110"/>
      <c r="AH1658" s="53"/>
      <c r="BD1658" s="36"/>
      <c r="BE1658" s="36"/>
      <c r="BF1658" s="36"/>
      <c r="BG1658" s="36"/>
      <c r="BH1658" s="36"/>
      <c r="BI1658" s="36"/>
      <c r="BJ1658" s="36"/>
      <c r="BK1658" s="48"/>
      <c r="BL1658" s="36"/>
      <c r="BM1658" s="36"/>
      <c r="BN1658" s="36"/>
      <c r="BO1658" s="36"/>
      <c r="BP1658" s="36"/>
      <c r="BQ1658" s="36"/>
      <c r="BR1658" s="36"/>
    </row>
    <row r="1659" spans="2:70" ht="15" customHeight="1">
      <c r="B1659" s="48">
        <v>1905</v>
      </c>
      <c r="C1659" s="48" t="s">
        <v>1703</v>
      </c>
      <c r="D1659" s="108">
        <v>3546</v>
      </c>
      <c r="E1659" s="109" t="s">
        <v>2508</v>
      </c>
      <c r="F1659" s="109" t="s">
        <v>2509</v>
      </c>
      <c r="G1659" s="109" t="s">
        <v>663</v>
      </c>
      <c r="H1659" s="108" t="s">
        <v>950</v>
      </c>
      <c r="I1659" s="108" t="s">
        <v>2855</v>
      </c>
      <c r="J1659" s="108" t="s">
        <v>2852</v>
      </c>
      <c r="K1659" s="108" t="s">
        <v>2859</v>
      </c>
      <c r="L1659" s="108">
        <v>11</v>
      </c>
      <c r="M1659" s="110" t="s">
        <v>2617</v>
      </c>
      <c r="N1659" s="109" t="s">
        <v>1729</v>
      </c>
      <c r="O1659" s="109" t="s">
        <v>519</v>
      </c>
      <c r="P1659" s="109" t="s">
        <v>2428</v>
      </c>
      <c r="Q1659" s="111">
        <v>1</v>
      </c>
      <c r="R1659" s="109"/>
      <c r="S1659" s="109"/>
      <c r="T1659" s="109" t="s">
        <v>7</v>
      </c>
      <c r="U1659" s="108">
        <v>1</v>
      </c>
      <c r="V1659" s="109">
        <v>2005</v>
      </c>
      <c r="W1659" s="108">
        <f>IF(Table1[[#This Row],[ExpenditureDetails1]]=2010,1,(2010-Table1[[#This Row],[ExpenditureDetails1]]))</f>
        <v>5</v>
      </c>
      <c r="X1659" s="109">
        <v>3.35</v>
      </c>
      <c r="Y1659" s="174">
        <f>Table1[[#This Row],[ExpenditureDetails3]]*100000</f>
        <v>335000</v>
      </c>
      <c r="Z1659" s="174">
        <f>Table1[[#This Row],[ExpenditureDetails4]]/Table1[[#This Row],[Component detail 4]]</f>
        <v>335000</v>
      </c>
      <c r="AA1659" s="109">
        <v>1</v>
      </c>
      <c r="AB1659" s="109">
        <v>10</v>
      </c>
      <c r="AC1659" s="174">
        <f>IF(ISNUMBER([ExpenditureDetails4]),[ExpenditureDetails4]*HLOOKUP([ExpenditureDetails1],'Currency Conversion'!$A$6:$BE$45,19,FALSE),"No Data")</f>
        <v>450646.52496438398</v>
      </c>
      <c r="AD1659" s="174">
        <f>Table1[[#This Row],[Calculations1]]/exchange_rate_2010</f>
        <v>9855.407789582594</v>
      </c>
      <c r="AE16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45064.652496438401</v>
      </c>
      <c r="AF1659" s="174">
        <f>Table1[[#This Row],[Calculations3]]/exchange_rate_2010</f>
        <v>985.54077895825958</v>
      </c>
      <c r="AG1659" s="110"/>
      <c r="AH1659" s="53"/>
      <c r="BD1659" s="36"/>
      <c r="BE1659" s="36"/>
      <c r="BF1659" s="36"/>
      <c r="BG1659" s="36"/>
      <c r="BH1659" s="36"/>
      <c r="BI1659" s="36"/>
      <c r="BJ1659" s="36"/>
      <c r="BK1659" s="48"/>
      <c r="BL1659" s="36"/>
      <c r="BM1659" s="36"/>
      <c r="BN1659" s="36"/>
      <c r="BO1659" s="36"/>
      <c r="BP1659" s="36"/>
      <c r="BQ1659" s="36"/>
      <c r="BR1659" s="36"/>
    </row>
    <row r="1660" spans="2:70" ht="15" customHeight="1">
      <c r="B1660" s="48">
        <v>1906</v>
      </c>
      <c r="C1660" s="48" t="s">
        <v>1703</v>
      </c>
      <c r="D1660" s="108">
        <v>3546</v>
      </c>
      <c r="E1660" s="109" t="s">
        <v>2508</v>
      </c>
      <c r="F1660" s="109" t="s">
        <v>2509</v>
      </c>
      <c r="G1660" s="109" t="s">
        <v>663</v>
      </c>
      <c r="H1660" s="108" t="s">
        <v>950</v>
      </c>
      <c r="I1660" s="108" t="s">
        <v>2855</v>
      </c>
      <c r="J1660" s="108" t="s">
        <v>2852</v>
      </c>
      <c r="K1660" s="108" t="s">
        <v>2859</v>
      </c>
      <c r="L1660" s="108">
        <v>11</v>
      </c>
      <c r="M1660" s="110" t="s">
        <v>2617</v>
      </c>
      <c r="N1660" s="111" t="s">
        <v>1729</v>
      </c>
      <c r="O1660" s="111" t="s">
        <v>210</v>
      </c>
      <c r="P1660" s="111" t="s">
        <v>967</v>
      </c>
      <c r="Q1660" s="111">
        <v>1</v>
      </c>
      <c r="R1660" s="109"/>
      <c r="S1660" s="109"/>
      <c r="T1660" s="109" t="s">
        <v>7</v>
      </c>
      <c r="U1660" s="108">
        <v>1</v>
      </c>
      <c r="V1660" s="109">
        <v>2005</v>
      </c>
      <c r="W1660" s="108">
        <f>IF(Table1[[#This Row],[ExpenditureDetails1]]=2010,1,(2010-Table1[[#This Row],[ExpenditureDetails1]]))</f>
        <v>5</v>
      </c>
      <c r="X1660" s="109">
        <v>0.255</v>
      </c>
      <c r="Y1660" s="174">
        <f>Table1[[#This Row],[ExpenditureDetails3]]*100000</f>
        <v>25500</v>
      </c>
      <c r="Z1660" s="174">
        <f>Table1[[#This Row],[ExpenditureDetails4]]/Table1[[#This Row],[Component detail 4]]</f>
        <v>25500</v>
      </c>
      <c r="AA1660" s="109">
        <v>1</v>
      </c>
      <c r="AB1660" s="109">
        <v>10</v>
      </c>
      <c r="AC1660" s="174">
        <f>IF(ISNUMBER([ExpenditureDetails4]),[ExpenditureDetails4]*HLOOKUP([ExpenditureDetails1],'Currency Conversion'!$A$6:$BE$45,19,FALSE),"No Data")</f>
        <v>34302.944437587437</v>
      </c>
      <c r="AD1660" s="174">
        <f>Table1[[#This Row],[Calculations1]]/exchange_rate_2010</f>
        <v>750.18775711748106</v>
      </c>
      <c r="AE16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3430.2944437587439</v>
      </c>
      <c r="AF1660" s="174">
        <f>Table1[[#This Row],[Calculations3]]/exchange_rate_2010</f>
        <v>75.01877571174812</v>
      </c>
      <c r="AG1660" s="110"/>
      <c r="AH1660" s="53"/>
      <c r="BD1660" s="36"/>
      <c r="BE1660" s="36"/>
      <c r="BF1660" s="36"/>
      <c r="BG1660" s="36"/>
      <c r="BH1660" s="36"/>
      <c r="BI1660" s="36"/>
      <c r="BJ1660" s="36"/>
      <c r="BK1660" s="48"/>
      <c r="BL1660" s="36"/>
      <c r="BM1660" s="36"/>
      <c r="BN1660" s="36"/>
      <c r="BO1660" s="36"/>
      <c r="BP1660" s="36"/>
      <c r="BQ1660" s="36"/>
      <c r="BR1660" s="36"/>
    </row>
    <row r="1661" spans="2:70" ht="15" customHeight="1">
      <c r="B1661" s="48">
        <v>1907</v>
      </c>
      <c r="C1661" s="48" t="s">
        <v>1703</v>
      </c>
      <c r="D1661" s="108">
        <v>3546</v>
      </c>
      <c r="E1661" s="109" t="s">
        <v>2508</v>
      </c>
      <c r="F1661" s="109" t="s">
        <v>2509</v>
      </c>
      <c r="G1661" s="109" t="s">
        <v>663</v>
      </c>
      <c r="H1661" s="108" t="s">
        <v>950</v>
      </c>
      <c r="I1661" s="108" t="s">
        <v>2855</v>
      </c>
      <c r="J1661" s="108" t="s">
        <v>2852</v>
      </c>
      <c r="K1661" s="108" t="s">
        <v>2859</v>
      </c>
      <c r="L1661" s="108">
        <v>11</v>
      </c>
      <c r="M1661" s="110" t="s">
        <v>2617</v>
      </c>
      <c r="N1661" s="111" t="s">
        <v>1729</v>
      </c>
      <c r="O1661" s="111" t="s">
        <v>210</v>
      </c>
      <c r="P1661" s="111" t="s">
        <v>970</v>
      </c>
      <c r="Q1661" s="111">
        <v>1</v>
      </c>
      <c r="R1661" s="109"/>
      <c r="S1661" s="109"/>
      <c r="T1661" s="109" t="s">
        <v>7</v>
      </c>
      <c r="U1661" s="108">
        <v>1</v>
      </c>
      <c r="V1661" s="109">
        <v>2006</v>
      </c>
      <c r="W1661" s="108">
        <f>IF(Table1[[#This Row],[ExpenditureDetails1]]=2010,1,(2010-Table1[[#This Row],[ExpenditureDetails1]]))</f>
        <v>4</v>
      </c>
      <c r="X1661" s="109">
        <v>0.25</v>
      </c>
      <c r="Y1661" s="174">
        <f>Table1[[#This Row],[ExpenditureDetails3]]*100000</f>
        <v>25000</v>
      </c>
      <c r="Z1661" s="174">
        <f>Table1[[#This Row],[ExpenditureDetails4]]/Table1[[#This Row],[Component detail 4]]</f>
        <v>25000</v>
      </c>
      <c r="AA1661" s="109">
        <v>1</v>
      </c>
      <c r="AB1661" s="109">
        <v>10</v>
      </c>
      <c r="AC1661" s="174">
        <f>IF(ISNUMBER([ExpenditureDetails4]),[ExpenditureDetails4]*HLOOKUP([ExpenditureDetails1],'Currency Conversion'!$A$6:$BE$45,19,FALSE),"No Data")</f>
        <v>32281.13861242183</v>
      </c>
      <c r="AD1661" s="174">
        <f>Table1[[#This Row],[Calculations1]]/exchange_rate_2010</f>
        <v>705.97190328406839</v>
      </c>
      <c r="AE16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3228.1138612421828</v>
      </c>
      <c r="AF1661" s="174">
        <f>Table1[[#This Row],[Calculations3]]/exchange_rate_2010</f>
        <v>70.597190328406825</v>
      </c>
      <c r="AG1661" s="110"/>
      <c r="AH1661" s="53"/>
      <c r="BD1661" s="36"/>
      <c r="BE1661" s="36"/>
      <c r="BF1661" s="36"/>
      <c r="BG1661" s="36"/>
      <c r="BH1661" s="36"/>
      <c r="BI1661" s="36"/>
      <c r="BJ1661" s="36"/>
      <c r="BK1661" s="48"/>
      <c r="BL1661" s="36"/>
      <c r="BM1661" s="36"/>
      <c r="BN1661" s="36"/>
      <c r="BO1661" s="36"/>
      <c r="BP1661" s="36"/>
      <c r="BQ1661" s="36"/>
      <c r="BR1661" s="36"/>
    </row>
    <row r="1662" spans="2:70" ht="15" customHeight="1">
      <c r="B1662" s="48">
        <v>1908</v>
      </c>
      <c r="C1662" s="48" t="s">
        <v>1703</v>
      </c>
      <c r="D1662" s="108">
        <v>3546</v>
      </c>
      <c r="E1662" s="109" t="s">
        <v>2508</v>
      </c>
      <c r="F1662" s="109" t="s">
        <v>2509</v>
      </c>
      <c r="G1662" s="109" t="s">
        <v>663</v>
      </c>
      <c r="H1662" s="108" t="s">
        <v>950</v>
      </c>
      <c r="I1662" s="108" t="s">
        <v>2855</v>
      </c>
      <c r="J1662" s="108" t="s">
        <v>2852</v>
      </c>
      <c r="K1662" s="108" t="s">
        <v>2859</v>
      </c>
      <c r="L1662" s="108">
        <v>11</v>
      </c>
      <c r="M1662" s="110" t="s">
        <v>2617</v>
      </c>
      <c r="N1662" s="111" t="s">
        <v>1729</v>
      </c>
      <c r="O1662" s="111" t="s">
        <v>210</v>
      </c>
      <c r="P1662" s="111" t="s">
        <v>972</v>
      </c>
      <c r="Q1662" s="111">
        <v>1</v>
      </c>
      <c r="R1662" s="109"/>
      <c r="S1662" s="109"/>
      <c r="T1662" s="109" t="s">
        <v>7</v>
      </c>
      <c r="U1662" s="108">
        <v>1</v>
      </c>
      <c r="V1662" s="109">
        <v>2007</v>
      </c>
      <c r="W1662" s="108">
        <f>IF(Table1[[#This Row],[ExpenditureDetails1]]=2010,1,(2010-Table1[[#This Row],[ExpenditureDetails1]]))</f>
        <v>3</v>
      </c>
      <c r="X1662" s="109">
        <v>0.26700000000000002</v>
      </c>
      <c r="Y1662" s="174">
        <f>Table1[[#This Row],[ExpenditureDetails3]]*100000</f>
        <v>26700</v>
      </c>
      <c r="Z1662" s="174">
        <f>Table1[[#This Row],[ExpenditureDetails4]]/Table1[[#This Row],[Component detail 4]]</f>
        <v>26700</v>
      </c>
      <c r="AA1662" s="109">
        <v>1</v>
      </c>
      <c r="AB1662" s="109">
        <v>10</v>
      </c>
      <c r="AC1662" s="174">
        <f>IF(ISNUMBER([ExpenditureDetails4]),[ExpenditureDetails4]*HLOOKUP([ExpenditureDetails1],'Currency Conversion'!$A$6:$BE$45,19,FALSE),"No Data")</f>
        <v>32397.999720600175</v>
      </c>
      <c r="AD1662" s="174">
        <f>Table1[[#This Row],[Calculations1]]/exchange_rate_2010</f>
        <v>708.52759563281359</v>
      </c>
      <c r="AE16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3239.7999720600174</v>
      </c>
      <c r="AF1662" s="174">
        <f>Table1[[#This Row],[Calculations3]]/exchange_rate_2010</f>
        <v>70.852759563281353</v>
      </c>
      <c r="AG1662" s="110"/>
      <c r="AH1662" s="53"/>
      <c r="BD1662" s="36"/>
      <c r="BE1662" s="36"/>
      <c r="BF1662" s="36"/>
      <c r="BG1662" s="36"/>
      <c r="BH1662" s="36"/>
      <c r="BI1662" s="36"/>
      <c r="BJ1662" s="36"/>
      <c r="BK1662" s="48"/>
      <c r="BL1662" s="36"/>
      <c r="BM1662" s="36"/>
      <c r="BN1662" s="36"/>
      <c r="BO1662" s="36"/>
      <c r="BP1662" s="36"/>
      <c r="BQ1662" s="36"/>
      <c r="BR1662" s="36"/>
    </row>
    <row r="1663" spans="2:70" ht="15" customHeight="1">
      <c r="B1663" s="48">
        <v>1909</v>
      </c>
      <c r="C1663" s="48" t="s">
        <v>1703</v>
      </c>
      <c r="D1663" s="108">
        <v>3546</v>
      </c>
      <c r="E1663" s="109" t="s">
        <v>2508</v>
      </c>
      <c r="F1663" s="109" t="s">
        <v>2509</v>
      </c>
      <c r="G1663" s="109" t="s">
        <v>663</v>
      </c>
      <c r="H1663" s="108" t="s">
        <v>950</v>
      </c>
      <c r="I1663" s="108" t="s">
        <v>2855</v>
      </c>
      <c r="J1663" s="108" t="s">
        <v>2852</v>
      </c>
      <c r="K1663" s="108" t="s">
        <v>2859</v>
      </c>
      <c r="L1663" s="108">
        <v>11</v>
      </c>
      <c r="M1663" s="110" t="s">
        <v>2617</v>
      </c>
      <c r="N1663" s="111" t="s">
        <v>1729</v>
      </c>
      <c r="O1663" s="111" t="s">
        <v>210</v>
      </c>
      <c r="P1663" s="111" t="s">
        <v>973</v>
      </c>
      <c r="Q1663" s="111">
        <v>1</v>
      </c>
      <c r="R1663" s="109"/>
      <c r="S1663" s="109"/>
      <c r="T1663" s="109" t="s">
        <v>7</v>
      </c>
      <c r="U1663" s="108">
        <v>1</v>
      </c>
      <c r="V1663" s="109">
        <v>2007</v>
      </c>
      <c r="W1663" s="108">
        <f>IF(Table1[[#This Row],[ExpenditureDetails1]]=2010,1,(2010-Table1[[#This Row],[ExpenditureDetails1]]))</f>
        <v>3</v>
      </c>
      <c r="X1663" s="109">
        <v>0.26700000000000002</v>
      </c>
      <c r="Y1663" s="174">
        <f>Table1[[#This Row],[ExpenditureDetails3]]*100000</f>
        <v>26700</v>
      </c>
      <c r="Z1663" s="174">
        <f>Table1[[#This Row],[ExpenditureDetails4]]/Table1[[#This Row],[Component detail 4]]</f>
        <v>26700</v>
      </c>
      <c r="AA1663" s="109">
        <v>1</v>
      </c>
      <c r="AB1663" s="109">
        <v>10</v>
      </c>
      <c r="AC1663" s="174">
        <f>IF(ISNUMBER([ExpenditureDetails4]),[ExpenditureDetails4]*HLOOKUP([ExpenditureDetails1],'Currency Conversion'!$A$6:$BE$45,19,FALSE),"No Data")</f>
        <v>32397.999720600175</v>
      </c>
      <c r="AD1663" s="174">
        <f>Table1[[#This Row],[Calculations1]]/exchange_rate_2010</f>
        <v>708.52759563281359</v>
      </c>
      <c r="AE16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3239.7999720600174</v>
      </c>
      <c r="AF1663" s="174">
        <f>Table1[[#This Row],[Calculations3]]/exchange_rate_2010</f>
        <v>70.852759563281353</v>
      </c>
      <c r="AG1663" s="110"/>
      <c r="AH1663" s="53"/>
      <c r="BD1663" s="36"/>
      <c r="BE1663" s="36"/>
      <c r="BF1663" s="36"/>
      <c r="BG1663" s="36"/>
      <c r="BH1663" s="36"/>
      <c r="BI1663" s="36"/>
      <c r="BJ1663" s="36"/>
      <c r="BK1663" s="48"/>
      <c r="BL1663" s="36"/>
      <c r="BM1663" s="36"/>
      <c r="BN1663" s="36"/>
      <c r="BO1663" s="36"/>
      <c r="BP1663" s="36"/>
      <c r="BQ1663" s="36"/>
      <c r="BR1663" s="36"/>
    </row>
    <row r="1664" spans="2:70" ht="15" customHeight="1">
      <c r="B1664" s="48">
        <v>1910</v>
      </c>
      <c r="C1664" s="48" t="s">
        <v>1703</v>
      </c>
      <c r="D1664" s="108">
        <v>3546</v>
      </c>
      <c r="E1664" s="109" t="s">
        <v>2508</v>
      </c>
      <c r="F1664" s="109" t="s">
        <v>2509</v>
      </c>
      <c r="G1664" s="109" t="s">
        <v>663</v>
      </c>
      <c r="H1664" s="108" t="s">
        <v>950</v>
      </c>
      <c r="I1664" s="108" t="s">
        <v>2855</v>
      </c>
      <c r="J1664" s="108" t="s">
        <v>2852</v>
      </c>
      <c r="K1664" s="108" t="s">
        <v>2859</v>
      </c>
      <c r="L1664" s="108">
        <v>11</v>
      </c>
      <c r="M1664" s="110" t="s">
        <v>2617</v>
      </c>
      <c r="N1664" s="111" t="s">
        <v>1728</v>
      </c>
      <c r="O1664" s="111" t="s">
        <v>524</v>
      </c>
      <c r="P1664" s="111" t="s">
        <v>974</v>
      </c>
      <c r="Q1664" s="111">
        <v>1</v>
      </c>
      <c r="R1664" s="109">
        <v>5</v>
      </c>
      <c r="S1664" s="109"/>
      <c r="T1664" s="109" t="s">
        <v>7</v>
      </c>
      <c r="U1664" s="108">
        <v>1</v>
      </c>
      <c r="V1664" s="109">
        <v>2007</v>
      </c>
      <c r="W1664" s="108">
        <f>IF(Table1[[#This Row],[ExpenditureDetails1]]=2010,1,(2010-Table1[[#This Row],[ExpenditureDetails1]]))</f>
        <v>3</v>
      </c>
      <c r="X1664" s="109">
        <v>0.75</v>
      </c>
      <c r="Y1664" s="174">
        <f>Table1[[#This Row],[ExpenditureDetails3]]*100000</f>
        <v>75000</v>
      </c>
      <c r="Z1664" s="174">
        <f>Table1[[#This Row],[ExpenditureDetails4]]/Table1[[#This Row],[Component detail 4]]</f>
        <v>75000</v>
      </c>
      <c r="AA1664" s="109">
        <v>1</v>
      </c>
      <c r="AB1664" s="109">
        <v>30</v>
      </c>
      <c r="AC1664" s="174">
        <f>IF(ISNUMBER([ExpenditureDetails4]),[ExpenditureDetails4]*HLOOKUP([ExpenditureDetails1],'Currency Conversion'!$A$6:$BE$45,19,FALSE),"No Data")</f>
        <v>91005.617192697115</v>
      </c>
      <c r="AD1664" s="174">
        <f>Table1[[#This Row],[Calculations1]]/exchange_rate_2010</f>
        <v>1990.2460551483528</v>
      </c>
      <c r="AE16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3033.5205730899038</v>
      </c>
      <c r="AF1664" s="174">
        <f>Table1[[#This Row],[Calculations3]]/exchange_rate_2010</f>
        <v>66.341535171611753</v>
      </c>
      <c r="AG1664" s="110"/>
      <c r="AH1664" s="53"/>
      <c r="BD1664" s="36"/>
      <c r="BE1664" s="36"/>
      <c r="BF1664" s="36"/>
      <c r="BG1664" s="36"/>
      <c r="BH1664" s="36"/>
      <c r="BI1664" s="36"/>
      <c r="BJ1664" s="36"/>
      <c r="BK1664" s="48"/>
      <c r="BL1664" s="36"/>
      <c r="BM1664" s="36"/>
      <c r="BN1664" s="36"/>
      <c r="BO1664" s="36"/>
      <c r="BP1664" s="36"/>
      <c r="BQ1664" s="36"/>
      <c r="BR1664" s="36"/>
    </row>
    <row r="1665" spans="2:70" ht="15" customHeight="1">
      <c r="B1665" s="48">
        <v>1911</v>
      </c>
      <c r="C1665" s="48" t="s">
        <v>1703</v>
      </c>
      <c r="D1665" s="108">
        <v>3546</v>
      </c>
      <c r="E1665" s="109" t="s">
        <v>2508</v>
      </c>
      <c r="F1665" s="109" t="s">
        <v>2509</v>
      </c>
      <c r="G1665" s="109" t="s">
        <v>663</v>
      </c>
      <c r="H1665" s="108" t="s">
        <v>950</v>
      </c>
      <c r="I1665" s="108" t="s">
        <v>2855</v>
      </c>
      <c r="J1665" s="108" t="s">
        <v>2852</v>
      </c>
      <c r="K1665" s="108" t="s">
        <v>2859</v>
      </c>
      <c r="L1665" s="108">
        <v>11</v>
      </c>
      <c r="M1665" s="110" t="s">
        <v>2617</v>
      </c>
      <c r="N1665" s="109" t="s">
        <v>1729</v>
      </c>
      <c r="O1665" s="109" t="s">
        <v>519</v>
      </c>
      <c r="P1665" s="109" t="s">
        <v>2428</v>
      </c>
      <c r="Q1665" s="111">
        <v>1</v>
      </c>
      <c r="R1665" s="109"/>
      <c r="S1665" s="109"/>
      <c r="T1665" s="109" t="s">
        <v>7</v>
      </c>
      <c r="U1665" s="108">
        <v>1</v>
      </c>
      <c r="V1665" s="109">
        <v>2008</v>
      </c>
      <c r="W1665" s="108">
        <f>IF(Table1[[#This Row],[ExpenditureDetails1]]=2010,1,(2010-Table1[[#This Row],[ExpenditureDetails1]]))</f>
        <v>2</v>
      </c>
      <c r="X1665" s="109">
        <v>0.35</v>
      </c>
      <c r="Y1665" s="174">
        <f>Table1[[#This Row],[ExpenditureDetails3]]*100000</f>
        <v>35000</v>
      </c>
      <c r="Z1665" s="174">
        <f>Table1[[#This Row],[ExpenditureDetails4]]/Table1[[#This Row],[Component detail 4]]</f>
        <v>35000</v>
      </c>
      <c r="AA1665" s="109">
        <v>1</v>
      </c>
      <c r="AB1665" s="109">
        <v>10</v>
      </c>
      <c r="AC1665" s="174">
        <f>IF(ISNUMBER([ExpenditureDetails4]),[ExpenditureDetails4]*HLOOKUP([ExpenditureDetails1],'Currency Conversion'!$A$6:$BE$45,19,FALSE),"No Data")</f>
        <v>40159.107908654398</v>
      </c>
      <c r="AD1665" s="174">
        <f>Table1[[#This Row],[Calculations1]]/exchange_rate_2010</f>
        <v>878.25904113411423</v>
      </c>
      <c r="AE16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1665" s="174">
        <f>Table1[[#This Row],[Calculations3]]/exchange_rate_2010</f>
        <v>87.825904113411426</v>
      </c>
      <c r="AG1665" s="110"/>
      <c r="AH1665" s="53"/>
      <c r="BD1665" s="36"/>
      <c r="BE1665" s="36"/>
      <c r="BF1665" s="36"/>
      <c r="BG1665" s="36"/>
      <c r="BH1665" s="36"/>
      <c r="BI1665" s="36"/>
      <c r="BJ1665" s="36"/>
      <c r="BK1665" s="48"/>
      <c r="BL1665" s="36"/>
      <c r="BM1665" s="36"/>
      <c r="BN1665" s="36"/>
      <c r="BO1665" s="36"/>
      <c r="BP1665" s="36"/>
      <c r="BQ1665" s="36"/>
      <c r="BR1665" s="36"/>
    </row>
    <row r="1666" spans="2:70" ht="15" customHeight="1">
      <c r="B1666" s="48">
        <v>1912</v>
      </c>
      <c r="C1666" s="48" t="s">
        <v>1703</v>
      </c>
      <c r="D1666" s="108">
        <v>3546</v>
      </c>
      <c r="E1666" s="109" t="s">
        <v>2508</v>
      </c>
      <c r="F1666" s="109" t="s">
        <v>2509</v>
      </c>
      <c r="G1666" s="109" t="s">
        <v>663</v>
      </c>
      <c r="H1666" s="108" t="s">
        <v>950</v>
      </c>
      <c r="I1666" s="108" t="s">
        <v>2855</v>
      </c>
      <c r="J1666" s="108" t="s">
        <v>2852</v>
      </c>
      <c r="K1666" s="108" t="s">
        <v>2859</v>
      </c>
      <c r="L1666" s="108">
        <v>11</v>
      </c>
      <c r="M1666" s="110" t="s">
        <v>2617</v>
      </c>
      <c r="N1666" s="109" t="s">
        <v>1729</v>
      </c>
      <c r="O1666" s="109" t="s">
        <v>519</v>
      </c>
      <c r="P1666" s="109" t="s">
        <v>2428</v>
      </c>
      <c r="Q1666" s="111">
        <v>1</v>
      </c>
      <c r="R1666" s="109"/>
      <c r="S1666" s="109"/>
      <c r="T1666" s="109" t="s">
        <v>7</v>
      </c>
      <c r="U1666" s="108">
        <v>1</v>
      </c>
      <c r="V1666" s="109">
        <v>2008</v>
      </c>
      <c r="W1666" s="108">
        <f>IF(Table1[[#This Row],[ExpenditureDetails1]]=2010,1,(2010-Table1[[#This Row],[ExpenditureDetails1]]))</f>
        <v>2</v>
      </c>
      <c r="X1666" s="109">
        <v>7.35</v>
      </c>
      <c r="Y1666" s="174">
        <f>Table1[[#This Row],[ExpenditureDetails3]]*100000</f>
        <v>735000</v>
      </c>
      <c r="Z1666" s="174">
        <f>Table1[[#This Row],[ExpenditureDetails4]]/Table1[[#This Row],[Component detail 4]]</f>
        <v>735000</v>
      </c>
      <c r="AA1666" s="109">
        <v>1</v>
      </c>
      <c r="AB1666" s="109">
        <v>10</v>
      </c>
      <c r="AC1666" s="174">
        <f>IF(ISNUMBER([ExpenditureDetails4]),[ExpenditureDetails4]*HLOOKUP([ExpenditureDetails1],'Currency Conversion'!$A$6:$BE$45,19,FALSE),"No Data")</f>
        <v>843341.26608174236</v>
      </c>
      <c r="AD1666" s="174">
        <f>Table1[[#This Row],[Calculations1]]/exchange_rate_2010</f>
        <v>18443.439863816398</v>
      </c>
      <c r="AE16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84334.126608174236</v>
      </c>
      <c r="AF1666" s="174">
        <f>Table1[[#This Row],[Calculations3]]/exchange_rate_2010</f>
        <v>1844.34398638164</v>
      </c>
      <c r="AG1666" s="110"/>
      <c r="AH1666" s="53"/>
      <c r="BD1666" s="36"/>
      <c r="BE1666" s="36"/>
      <c r="BF1666" s="36"/>
      <c r="BG1666" s="36"/>
      <c r="BH1666" s="36"/>
      <c r="BI1666" s="36"/>
      <c r="BJ1666" s="36"/>
      <c r="BK1666" s="48"/>
      <c r="BL1666" s="36"/>
      <c r="BM1666" s="36"/>
      <c r="BN1666" s="36"/>
      <c r="BO1666" s="36"/>
      <c r="BP1666" s="36"/>
      <c r="BQ1666" s="36"/>
      <c r="BR1666" s="36"/>
    </row>
    <row r="1667" spans="2:70" ht="15" customHeight="1">
      <c r="B1667" s="48">
        <v>1913</v>
      </c>
      <c r="C1667" s="48" t="s">
        <v>1703</v>
      </c>
      <c r="D1667" s="108">
        <v>3546</v>
      </c>
      <c r="E1667" s="109" t="s">
        <v>2508</v>
      </c>
      <c r="F1667" s="109" t="s">
        <v>2509</v>
      </c>
      <c r="G1667" s="109" t="s">
        <v>663</v>
      </c>
      <c r="H1667" s="108" t="s">
        <v>950</v>
      </c>
      <c r="I1667" s="108" t="s">
        <v>2855</v>
      </c>
      <c r="J1667" s="108" t="s">
        <v>2852</v>
      </c>
      <c r="K1667" s="108" t="s">
        <v>2859</v>
      </c>
      <c r="L1667" s="108">
        <v>11</v>
      </c>
      <c r="M1667" s="110" t="s">
        <v>2617</v>
      </c>
      <c r="N1667" s="109" t="s">
        <v>2478</v>
      </c>
      <c r="O1667" s="111" t="s">
        <v>348</v>
      </c>
      <c r="P1667" s="111" t="s">
        <v>975</v>
      </c>
      <c r="Q1667" s="109">
        <v>3</v>
      </c>
      <c r="R1667" s="109"/>
      <c r="S1667" s="109"/>
      <c r="T1667" s="109" t="s">
        <v>7</v>
      </c>
      <c r="U1667" s="108">
        <v>1</v>
      </c>
      <c r="V1667" s="109">
        <v>2008</v>
      </c>
      <c r="W1667" s="108">
        <f>IF(Table1[[#This Row],[ExpenditureDetails1]]=2010,1,(2010-Table1[[#This Row],[ExpenditureDetails1]]))</f>
        <v>2</v>
      </c>
      <c r="X1667" s="109">
        <v>1.1000000000000001</v>
      </c>
      <c r="Y1667" s="174">
        <f>Table1[[#This Row],[ExpenditureDetails3]]*100000</f>
        <v>110000.00000000001</v>
      </c>
      <c r="Z1667" s="174">
        <f>Table1[[#This Row],[ExpenditureDetails4]]/Table1[[#This Row],[Component detail 4]]</f>
        <v>36666.666666666672</v>
      </c>
      <c r="AA1667" s="109">
        <v>1</v>
      </c>
      <c r="AB1667" s="109">
        <v>15</v>
      </c>
      <c r="AC1667" s="174">
        <f>IF(ISNUMBER([ExpenditureDetails4]),[ExpenditureDetails4]*HLOOKUP([ExpenditureDetails1],'Currency Conversion'!$A$6:$BE$45,19,FALSE),"No Data")</f>
        <v>126214.33914148527</v>
      </c>
      <c r="AD1667" s="174">
        <f>Table1[[#This Row],[Calculations1]]/exchange_rate_2010</f>
        <v>2760.2427007072165</v>
      </c>
      <c r="AE16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8414.289276099018</v>
      </c>
      <c r="AF1667" s="174">
        <f>Table1[[#This Row],[Calculations3]]/exchange_rate_2010</f>
        <v>184.01618004714777</v>
      </c>
      <c r="AG1667" s="110"/>
      <c r="AH1667" s="53"/>
      <c r="BD1667" s="36"/>
      <c r="BE1667" s="36"/>
      <c r="BF1667" s="36"/>
      <c r="BG1667" s="36"/>
      <c r="BH1667" s="36"/>
      <c r="BI1667" s="36"/>
      <c r="BJ1667" s="36"/>
      <c r="BK1667" s="48"/>
      <c r="BL1667" s="36"/>
      <c r="BM1667" s="36"/>
      <c r="BN1667" s="36"/>
      <c r="BO1667" s="36"/>
      <c r="BP1667" s="36"/>
      <c r="BQ1667" s="36"/>
      <c r="BR1667" s="36"/>
    </row>
    <row r="1668" spans="2:70" ht="15" customHeight="1">
      <c r="B1668" s="48">
        <v>1914</v>
      </c>
      <c r="C1668" s="48" t="s">
        <v>1703</v>
      </c>
      <c r="D1668" s="108">
        <v>3546</v>
      </c>
      <c r="E1668" s="109" t="s">
        <v>2508</v>
      </c>
      <c r="F1668" s="109" t="s">
        <v>2509</v>
      </c>
      <c r="G1668" s="109" t="s">
        <v>663</v>
      </c>
      <c r="H1668" s="108" t="s">
        <v>950</v>
      </c>
      <c r="I1668" s="108" t="s">
        <v>2855</v>
      </c>
      <c r="J1668" s="108" t="s">
        <v>2852</v>
      </c>
      <c r="K1668" s="108" t="s">
        <v>2859</v>
      </c>
      <c r="L1668" s="108">
        <v>11</v>
      </c>
      <c r="M1668" s="110" t="s">
        <v>2617</v>
      </c>
      <c r="N1668" s="111" t="s">
        <v>1729</v>
      </c>
      <c r="O1668" s="111" t="s">
        <v>1713</v>
      </c>
      <c r="P1668" s="111" t="s">
        <v>301</v>
      </c>
      <c r="Q1668" s="111">
        <v>1</v>
      </c>
      <c r="R1668" s="109"/>
      <c r="S1668" s="109"/>
      <c r="T1668" s="109" t="s">
        <v>7</v>
      </c>
      <c r="U1668" s="108">
        <v>1</v>
      </c>
      <c r="V1668" s="109">
        <v>2009</v>
      </c>
      <c r="W1668" s="108">
        <f>IF(Table1[[#This Row],[ExpenditureDetails1]]=2010,1,(2010-Table1[[#This Row],[ExpenditureDetails1]]))</f>
        <v>1</v>
      </c>
      <c r="X1668" s="109">
        <v>2.5</v>
      </c>
      <c r="Y1668" s="174">
        <f>Table1[[#This Row],[ExpenditureDetails3]]*100000</f>
        <v>250000</v>
      </c>
      <c r="Z1668" s="174">
        <f>Table1[[#This Row],[ExpenditureDetails4]]/Table1[[#This Row],[Component detail 4]]</f>
        <v>250000</v>
      </c>
      <c r="AA1668" s="109">
        <v>1</v>
      </c>
      <c r="AB1668" s="109">
        <v>10</v>
      </c>
      <c r="AC1668" s="174">
        <f>IF(ISNUMBER([ExpenditureDetails4]),[ExpenditureDetails4]*HLOOKUP([ExpenditureDetails1],'Currency Conversion'!$A$6:$BE$45,19,FALSE),"No Data")</f>
        <v>268854.06247590686</v>
      </c>
      <c r="AD1668" s="174">
        <f>Table1[[#This Row],[Calculations1]]/exchange_rate_2010</f>
        <v>5879.7001081843237</v>
      </c>
      <c r="AE16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26885.406247590687</v>
      </c>
      <c r="AF1668" s="174">
        <f>Table1[[#This Row],[Calculations3]]/exchange_rate_2010</f>
        <v>587.97001081843246</v>
      </c>
      <c r="AG1668" s="110"/>
      <c r="AH1668" s="53"/>
      <c r="BD1668" s="36"/>
      <c r="BE1668" s="36"/>
      <c r="BF1668" s="36"/>
      <c r="BG1668" s="36"/>
      <c r="BH1668" s="36"/>
      <c r="BI1668" s="36"/>
      <c r="BJ1668" s="36"/>
      <c r="BK1668" s="48"/>
      <c r="BL1668" s="36"/>
      <c r="BM1668" s="36"/>
      <c r="BN1668" s="36"/>
      <c r="BO1668" s="36"/>
      <c r="BP1668" s="36"/>
      <c r="BQ1668" s="36"/>
      <c r="BR1668" s="36"/>
    </row>
    <row r="1669" spans="2:70" ht="15" customHeight="1">
      <c r="B1669" s="48">
        <v>1915</v>
      </c>
      <c r="C1669" s="48" t="s">
        <v>1703</v>
      </c>
      <c r="D1669" s="108">
        <v>3546</v>
      </c>
      <c r="E1669" s="109" t="s">
        <v>2508</v>
      </c>
      <c r="F1669" s="109" t="s">
        <v>2509</v>
      </c>
      <c r="G1669" s="109" t="s">
        <v>663</v>
      </c>
      <c r="H1669" s="108" t="s">
        <v>950</v>
      </c>
      <c r="I1669" s="108" t="s">
        <v>2855</v>
      </c>
      <c r="J1669" s="108" t="s">
        <v>2852</v>
      </c>
      <c r="K1669" s="108" t="s">
        <v>2859</v>
      </c>
      <c r="L1669" s="108">
        <v>11</v>
      </c>
      <c r="M1669" s="110" t="s">
        <v>2617</v>
      </c>
      <c r="N1669" s="111" t="s">
        <v>1729</v>
      </c>
      <c r="O1669" s="111" t="s">
        <v>210</v>
      </c>
      <c r="P1669" s="111" t="s">
        <v>2445</v>
      </c>
      <c r="Q1669" s="111">
        <v>1</v>
      </c>
      <c r="R1669" s="109"/>
      <c r="S1669" s="109"/>
      <c r="T1669" s="109" t="s">
        <v>7</v>
      </c>
      <c r="U1669" s="108">
        <v>1</v>
      </c>
      <c r="V1669" s="109">
        <v>2009</v>
      </c>
      <c r="W1669" s="108">
        <f>IF(Table1[[#This Row],[ExpenditureDetails1]]=2010,1,(2010-Table1[[#This Row],[ExpenditureDetails1]]))</f>
        <v>1</v>
      </c>
      <c r="X1669" s="109">
        <v>0.65</v>
      </c>
      <c r="Y1669" s="174">
        <f>Table1[[#This Row],[ExpenditureDetails3]]*100000</f>
        <v>65000</v>
      </c>
      <c r="Z1669" s="174">
        <f>Table1[[#This Row],[ExpenditureDetails4]]/Table1[[#This Row],[Component detail 4]]</f>
        <v>65000</v>
      </c>
      <c r="AA1669" s="109">
        <v>1</v>
      </c>
      <c r="AB1669" s="109">
        <v>10</v>
      </c>
      <c r="AC1669" s="174">
        <f>IF(ISNUMBER([ExpenditureDetails4]),[ExpenditureDetails4]*HLOOKUP([ExpenditureDetails1],'Currency Conversion'!$A$6:$BE$45,19,FALSE),"No Data")</f>
        <v>69902.056243735788</v>
      </c>
      <c r="AD1669" s="174">
        <f>Table1[[#This Row],[Calculations1]]/exchange_rate_2010</f>
        <v>1528.7220281279242</v>
      </c>
      <c r="AE16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6990.2056243735788</v>
      </c>
      <c r="AF1669" s="174">
        <f>Table1[[#This Row],[Calculations3]]/exchange_rate_2010</f>
        <v>152.87220281279244</v>
      </c>
      <c r="AG1669" s="110"/>
      <c r="AH1669" s="53"/>
      <c r="BD1669" s="36"/>
      <c r="BE1669" s="36"/>
      <c r="BF1669" s="36"/>
      <c r="BG1669" s="36"/>
      <c r="BH1669" s="36"/>
      <c r="BI1669" s="36"/>
      <c r="BJ1669" s="36"/>
      <c r="BK1669" s="48"/>
      <c r="BL1669" s="36"/>
      <c r="BM1669" s="36"/>
      <c r="BN1669" s="36"/>
      <c r="BO1669" s="36"/>
      <c r="BP1669" s="36"/>
      <c r="BQ1669" s="36"/>
      <c r="BR1669" s="36"/>
    </row>
    <row r="1670" spans="2:70" ht="15" customHeight="1">
      <c r="B1670" s="48">
        <v>1916</v>
      </c>
      <c r="C1670" s="48" t="s">
        <v>1703</v>
      </c>
      <c r="D1670" s="108">
        <v>3546</v>
      </c>
      <c r="E1670" s="109" t="s">
        <v>2508</v>
      </c>
      <c r="F1670" s="109" t="s">
        <v>2509</v>
      </c>
      <c r="G1670" s="109" t="s">
        <v>663</v>
      </c>
      <c r="H1670" s="108" t="s">
        <v>950</v>
      </c>
      <c r="I1670" s="108" t="s">
        <v>2855</v>
      </c>
      <c r="J1670" s="108" t="s">
        <v>2852</v>
      </c>
      <c r="K1670" s="108" t="s">
        <v>2859</v>
      </c>
      <c r="L1670" s="108">
        <v>11</v>
      </c>
      <c r="M1670" s="110" t="s">
        <v>2617</v>
      </c>
      <c r="N1670" s="111" t="s">
        <v>1729</v>
      </c>
      <c r="O1670" s="111" t="s">
        <v>210</v>
      </c>
      <c r="P1670" s="111" t="s">
        <v>2446</v>
      </c>
      <c r="Q1670" s="111">
        <v>1</v>
      </c>
      <c r="R1670" s="109"/>
      <c r="S1670" s="109"/>
      <c r="T1670" s="109" t="s">
        <v>7</v>
      </c>
      <c r="U1670" s="108">
        <v>1</v>
      </c>
      <c r="V1670" s="109">
        <v>2009</v>
      </c>
      <c r="W1670" s="108">
        <f>IF(Table1[[#This Row],[ExpenditureDetails1]]=2010,1,(2010-Table1[[#This Row],[ExpenditureDetails1]]))</f>
        <v>1</v>
      </c>
      <c r="X1670" s="109">
        <v>0.35</v>
      </c>
      <c r="Y1670" s="174">
        <f>Table1[[#This Row],[ExpenditureDetails3]]*100000</f>
        <v>35000</v>
      </c>
      <c r="Z1670" s="174">
        <f>Table1[[#This Row],[ExpenditureDetails4]]/Table1[[#This Row],[Component detail 4]]</f>
        <v>35000</v>
      </c>
      <c r="AA1670" s="109">
        <v>1</v>
      </c>
      <c r="AB1670" s="109">
        <v>10</v>
      </c>
      <c r="AC1670" s="174">
        <f>IF(ISNUMBER([ExpenditureDetails4]),[ExpenditureDetails4]*HLOOKUP([ExpenditureDetails1],'Currency Conversion'!$A$6:$BE$45,19,FALSE),"No Data")</f>
        <v>37639.568746626959</v>
      </c>
      <c r="AD1670" s="174">
        <f>Table1[[#This Row],[Calculations1]]/exchange_rate_2010</f>
        <v>823.15801514580528</v>
      </c>
      <c r="AE16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3763.956874662696</v>
      </c>
      <c r="AF1670" s="174">
        <f>Table1[[#This Row],[Calculations3]]/exchange_rate_2010</f>
        <v>82.315801514580528</v>
      </c>
      <c r="AG1670" s="110"/>
      <c r="AH1670" s="53"/>
      <c r="BD1670" s="36"/>
      <c r="BE1670" s="36"/>
      <c r="BF1670" s="36"/>
      <c r="BG1670" s="36"/>
      <c r="BH1670" s="36"/>
      <c r="BI1670" s="36"/>
      <c r="BJ1670" s="36"/>
      <c r="BK1670" s="48"/>
      <c r="BL1670" s="36"/>
      <c r="BM1670" s="36"/>
      <c r="BN1670" s="36"/>
      <c r="BO1670" s="36"/>
      <c r="BP1670" s="36"/>
      <c r="BQ1670" s="36"/>
      <c r="BR1670" s="36"/>
    </row>
    <row r="1671" spans="2:70" ht="15" customHeight="1">
      <c r="B1671" s="48">
        <v>1917</v>
      </c>
      <c r="C1671" s="48" t="s">
        <v>1703</v>
      </c>
      <c r="D1671" s="108">
        <v>3546</v>
      </c>
      <c r="E1671" s="109" t="s">
        <v>2508</v>
      </c>
      <c r="F1671" s="109" t="s">
        <v>2509</v>
      </c>
      <c r="G1671" s="109" t="s">
        <v>663</v>
      </c>
      <c r="H1671" s="108" t="s">
        <v>950</v>
      </c>
      <c r="I1671" s="108" t="s">
        <v>2855</v>
      </c>
      <c r="J1671" s="108" t="s">
        <v>2852</v>
      </c>
      <c r="K1671" s="108" t="s">
        <v>2859</v>
      </c>
      <c r="L1671" s="108">
        <v>11</v>
      </c>
      <c r="M1671" s="110" t="s">
        <v>2617</v>
      </c>
      <c r="N1671" s="111" t="s">
        <v>1729</v>
      </c>
      <c r="O1671" s="111" t="s">
        <v>210</v>
      </c>
      <c r="P1671" s="111" t="s">
        <v>976</v>
      </c>
      <c r="Q1671" s="111">
        <v>1</v>
      </c>
      <c r="R1671" s="109"/>
      <c r="S1671" s="109"/>
      <c r="T1671" s="109" t="s">
        <v>7</v>
      </c>
      <c r="U1671" s="108">
        <v>1</v>
      </c>
      <c r="V1671" s="109">
        <v>2009</v>
      </c>
      <c r="W1671" s="108">
        <f>IF(Table1[[#This Row],[ExpenditureDetails1]]=2010,1,(2010-Table1[[#This Row],[ExpenditureDetails1]]))</f>
        <v>1</v>
      </c>
      <c r="X1671" s="109">
        <v>0.35</v>
      </c>
      <c r="Y1671" s="174">
        <f>Table1[[#This Row],[ExpenditureDetails3]]*100000</f>
        <v>35000</v>
      </c>
      <c r="Z1671" s="174">
        <f>Table1[[#This Row],[ExpenditureDetails4]]/Table1[[#This Row],[Component detail 4]]</f>
        <v>35000</v>
      </c>
      <c r="AA1671" s="109">
        <v>1</v>
      </c>
      <c r="AB1671" s="109">
        <v>10</v>
      </c>
      <c r="AC1671" s="174">
        <f>IF(ISNUMBER([ExpenditureDetails4]),[ExpenditureDetails4]*HLOOKUP([ExpenditureDetails1],'Currency Conversion'!$A$6:$BE$45,19,FALSE),"No Data")</f>
        <v>37639.568746626959</v>
      </c>
      <c r="AD1671" s="174">
        <f>Table1[[#This Row],[Calculations1]]/exchange_rate_2010</f>
        <v>823.15801514580528</v>
      </c>
      <c r="AE16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3763.956874662696</v>
      </c>
      <c r="AF1671" s="174">
        <f>Table1[[#This Row],[Calculations3]]/exchange_rate_2010</f>
        <v>82.315801514580528</v>
      </c>
      <c r="AG1671" s="110"/>
      <c r="AH1671" s="53"/>
      <c r="BD1671" s="36"/>
      <c r="BE1671" s="36"/>
      <c r="BF1671" s="36"/>
      <c r="BG1671" s="36"/>
      <c r="BH1671" s="36"/>
      <c r="BI1671" s="36"/>
      <c r="BJ1671" s="36"/>
      <c r="BK1671" s="48"/>
      <c r="BL1671" s="36"/>
      <c r="BM1671" s="36"/>
      <c r="BN1671" s="36"/>
      <c r="BO1671" s="36"/>
      <c r="BP1671" s="36"/>
      <c r="BQ1671" s="36"/>
      <c r="BR1671" s="36"/>
    </row>
    <row r="1672" spans="2:70" ht="15" customHeight="1">
      <c r="B1672" s="48">
        <v>1918</v>
      </c>
      <c r="C1672" s="48" t="s">
        <v>1703</v>
      </c>
      <c r="D1672" s="108">
        <v>3546</v>
      </c>
      <c r="E1672" s="109" t="s">
        <v>2508</v>
      </c>
      <c r="F1672" s="109" t="s">
        <v>2509</v>
      </c>
      <c r="G1672" s="109" t="s">
        <v>663</v>
      </c>
      <c r="H1672" s="108" t="s">
        <v>950</v>
      </c>
      <c r="I1672" s="108" t="s">
        <v>2855</v>
      </c>
      <c r="J1672" s="108" t="s">
        <v>2852</v>
      </c>
      <c r="K1672" s="108" t="s">
        <v>2859</v>
      </c>
      <c r="L1672" s="108">
        <v>11</v>
      </c>
      <c r="M1672" s="110" t="s">
        <v>2617</v>
      </c>
      <c r="N1672" s="111" t="s">
        <v>1729</v>
      </c>
      <c r="O1672" s="111" t="s">
        <v>210</v>
      </c>
      <c r="P1672" s="111" t="s">
        <v>977</v>
      </c>
      <c r="Q1672" s="111">
        <v>1</v>
      </c>
      <c r="R1672" s="109"/>
      <c r="S1672" s="109"/>
      <c r="T1672" s="109" t="s">
        <v>7</v>
      </c>
      <c r="U1672" s="108">
        <v>1</v>
      </c>
      <c r="V1672" s="109">
        <v>2009</v>
      </c>
      <c r="W1672" s="108">
        <f>IF(Table1[[#This Row],[ExpenditureDetails1]]=2010,1,(2010-Table1[[#This Row],[ExpenditureDetails1]]))</f>
        <v>1</v>
      </c>
      <c r="X1672" s="109">
        <v>0.25</v>
      </c>
      <c r="Y1672" s="174">
        <f>Table1[[#This Row],[ExpenditureDetails3]]*100000</f>
        <v>25000</v>
      </c>
      <c r="Z1672" s="174">
        <f>Table1[[#This Row],[ExpenditureDetails4]]/Table1[[#This Row],[Component detail 4]]</f>
        <v>25000</v>
      </c>
      <c r="AA1672" s="109">
        <v>1</v>
      </c>
      <c r="AB1672" s="109">
        <v>10</v>
      </c>
      <c r="AC1672" s="174">
        <f>IF(ISNUMBER([ExpenditureDetails4]),[ExpenditureDetails4]*HLOOKUP([ExpenditureDetails1],'Currency Conversion'!$A$6:$BE$45,19,FALSE),"No Data")</f>
        <v>26885.406247590687</v>
      </c>
      <c r="AD1672" s="174">
        <f>Table1[[#This Row],[Calculations1]]/exchange_rate_2010</f>
        <v>587.97001081843246</v>
      </c>
      <c r="AE16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2688.5406247590686</v>
      </c>
      <c r="AF1672" s="174">
        <f>Table1[[#This Row],[Calculations3]]/exchange_rate_2010</f>
        <v>58.797001081843241</v>
      </c>
      <c r="AG1672" s="110"/>
      <c r="AH1672" s="53"/>
      <c r="BD1672" s="36"/>
      <c r="BE1672" s="36"/>
      <c r="BF1672" s="36"/>
      <c r="BG1672" s="36"/>
      <c r="BH1672" s="36"/>
      <c r="BI1672" s="36"/>
      <c r="BJ1672" s="36"/>
      <c r="BK1672" s="48"/>
      <c r="BL1672" s="36"/>
      <c r="BM1672" s="36"/>
      <c r="BN1672" s="36"/>
      <c r="BO1672" s="36"/>
      <c r="BP1672" s="36"/>
      <c r="BQ1672" s="36"/>
      <c r="BR1672" s="36"/>
    </row>
    <row r="1673" spans="2:70" ht="15" customHeight="1">
      <c r="B1673" s="48">
        <v>1919</v>
      </c>
      <c r="C1673" s="48" t="s">
        <v>1703</v>
      </c>
      <c r="D1673" s="108">
        <v>3546</v>
      </c>
      <c r="E1673" s="109" t="s">
        <v>2508</v>
      </c>
      <c r="F1673" s="109" t="s">
        <v>2509</v>
      </c>
      <c r="G1673" s="109" t="s">
        <v>663</v>
      </c>
      <c r="H1673" s="108" t="s">
        <v>950</v>
      </c>
      <c r="I1673" s="108" t="s">
        <v>2855</v>
      </c>
      <c r="J1673" s="108" t="s">
        <v>2852</v>
      </c>
      <c r="K1673" s="108" t="s">
        <v>2859</v>
      </c>
      <c r="L1673" s="108">
        <v>11</v>
      </c>
      <c r="M1673" s="110" t="s">
        <v>2617</v>
      </c>
      <c r="N1673" s="111" t="s">
        <v>1729</v>
      </c>
      <c r="O1673" s="111" t="s">
        <v>1718</v>
      </c>
      <c r="P1673" s="111" t="s">
        <v>784</v>
      </c>
      <c r="Q1673" s="109">
        <v>25</v>
      </c>
      <c r="R1673" s="109"/>
      <c r="S1673" s="109"/>
      <c r="T1673" s="109" t="s">
        <v>7</v>
      </c>
      <c r="U1673" s="108">
        <v>1</v>
      </c>
      <c r="V1673" s="109">
        <v>2009</v>
      </c>
      <c r="W1673" s="108">
        <f>IF(Table1[[#This Row],[ExpenditureDetails1]]=2010,1,(2010-Table1[[#This Row],[ExpenditureDetails1]]))</f>
        <v>1</v>
      </c>
      <c r="X1673" s="109">
        <v>0.24</v>
      </c>
      <c r="Y1673" s="174">
        <f>Table1[[#This Row],[ExpenditureDetails3]]*100000</f>
        <v>24000</v>
      </c>
      <c r="Z1673" s="174">
        <f>Table1[[#This Row],[ExpenditureDetails4]]/Table1[[#This Row],[Component detail 4]]</f>
        <v>960</v>
      </c>
      <c r="AA1673" s="109">
        <v>1</v>
      </c>
      <c r="AB1673" s="109">
        <v>10</v>
      </c>
      <c r="AC1673" s="174">
        <f>IF(ISNUMBER([ExpenditureDetails4]),[ExpenditureDetails4]*HLOOKUP([ExpenditureDetails1],'Currency Conversion'!$A$6:$BE$45,19,FALSE),"No Data")</f>
        <v>25809.989997687058</v>
      </c>
      <c r="AD1673" s="174">
        <f>Table1[[#This Row],[Calculations1]]/exchange_rate_2010</f>
        <v>564.45121038569505</v>
      </c>
      <c r="AE16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2580.9989997687057</v>
      </c>
      <c r="AF1673" s="174">
        <f>Table1[[#This Row],[Calculations3]]/exchange_rate_2010</f>
        <v>56.445121038569503</v>
      </c>
      <c r="AG1673" s="110"/>
      <c r="AH1673" s="53"/>
      <c r="BD1673" s="36"/>
      <c r="BE1673" s="36"/>
      <c r="BF1673" s="36"/>
      <c r="BG1673" s="36"/>
      <c r="BH1673" s="36"/>
      <c r="BI1673" s="36"/>
      <c r="BJ1673" s="36"/>
      <c r="BK1673" s="48"/>
      <c r="BL1673" s="36"/>
      <c r="BM1673" s="36"/>
      <c r="BN1673" s="36"/>
      <c r="BO1673" s="36"/>
      <c r="BP1673" s="36"/>
      <c r="BQ1673" s="36"/>
      <c r="BR1673" s="36"/>
    </row>
    <row r="1674" spans="2:70" ht="15" customHeight="1">
      <c r="B1674" s="48">
        <v>1920</v>
      </c>
      <c r="C1674" s="48" t="s">
        <v>1703</v>
      </c>
      <c r="D1674" s="108">
        <v>3546</v>
      </c>
      <c r="E1674" s="109" t="s">
        <v>2508</v>
      </c>
      <c r="F1674" s="109" t="s">
        <v>2509</v>
      </c>
      <c r="G1674" s="109" t="s">
        <v>663</v>
      </c>
      <c r="H1674" s="108" t="s">
        <v>950</v>
      </c>
      <c r="I1674" s="108" t="s">
        <v>2855</v>
      </c>
      <c r="J1674" s="108" t="s">
        <v>2852</v>
      </c>
      <c r="K1674" s="108" t="s">
        <v>2859</v>
      </c>
      <c r="L1674" s="108">
        <v>11</v>
      </c>
      <c r="M1674" s="110" t="s">
        <v>2617</v>
      </c>
      <c r="N1674" s="111" t="s">
        <v>1729</v>
      </c>
      <c r="O1674" s="111" t="s">
        <v>210</v>
      </c>
      <c r="P1674" s="111" t="s">
        <v>947</v>
      </c>
      <c r="Q1674" s="111">
        <v>1</v>
      </c>
      <c r="R1674" s="109"/>
      <c r="S1674" s="109"/>
      <c r="T1674" s="109" t="s">
        <v>7</v>
      </c>
      <c r="U1674" s="108">
        <v>1</v>
      </c>
      <c r="V1674" s="109">
        <v>2009</v>
      </c>
      <c r="W1674" s="108">
        <f>IF(Table1[[#This Row],[ExpenditureDetails1]]=2010,1,(2010-Table1[[#This Row],[ExpenditureDetails1]]))</f>
        <v>1</v>
      </c>
      <c r="X1674" s="109">
        <v>0.32100000000000001</v>
      </c>
      <c r="Y1674" s="174">
        <f>Table1[[#This Row],[ExpenditureDetails3]]*100000</f>
        <v>32100</v>
      </c>
      <c r="Z1674" s="174">
        <f>Table1[[#This Row],[ExpenditureDetails4]]/Table1[[#This Row],[Component detail 4]]</f>
        <v>32100</v>
      </c>
      <c r="AA1674" s="109">
        <v>1</v>
      </c>
      <c r="AB1674" s="109">
        <v>10</v>
      </c>
      <c r="AC1674" s="174">
        <f>IF(ISNUMBER([ExpenditureDetails4]),[ExpenditureDetails4]*HLOOKUP([ExpenditureDetails1],'Currency Conversion'!$A$6:$BE$45,19,FALSE),"No Data")</f>
        <v>34520.861621906442</v>
      </c>
      <c r="AD1674" s="174">
        <f>Table1[[#This Row],[Calculations1]]/exchange_rate_2010</f>
        <v>754.95349389086721</v>
      </c>
      <c r="AE16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1674" s="174">
        <f>Table1[[#This Row],[Calculations3]]/exchange_rate_2010</f>
        <v>75.495349389086726</v>
      </c>
      <c r="AG1674" s="110"/>
      <c r="AH1674" s="53"/>
      <c r="BD1674" s="36"/>
      <c r="BE1674" s="36"/>
      <c r="BF1674" s="36"/>
      <c r="BG1674" s="36"/>
      <c r="BH1674" s="36"/>
      <c r="BI1674" s="36"/>
      <c r="BJ1674" s="36"/>
      <c r="BK1674" s="48"/>
      <c r="BL1674" s="36"/>
      <c r="BM1674" s="36"/>
      <c r="BN1674" s="36"/>
      <c r="BO1674" s="36"/>
      <c r="BP1674" s="36"/>
      <c r="BQ1674" s="36"/>
      <c r="BR1674" s="36"/>
    </row>
    <row r="1675" spans="2:70" ht="15" customHeight="1">
      <c r="B1675" s="48">
        <v>1921</v>
      </c>
      <c r="C1675" s="48" t="s">
        <v>1703</v>
      </c>
      <c r="D1675" s="108">
        <v>3546</v>
      </c>
      <c r="E1675" s="109" t="s">
        <v>2508</v>
      </c>
      <c r="F1675" s="109" t="s">
        <v>2509</v>
      </c>
      <c r="G1675" s="109" t="s">
        <v>663</v>
      </c>
      <c r="H1675" s="108" t="s">
        <v>950</v>
      </c>
      <c r="I1675" s="108" t="s">
        <v>2855</v>
      </c>
      <c r="J1675" s="108" t="s">
        <v>2852</v>
      </c>
      <c r="K1675" s="108" t="s">
        <v>2859</v>
      </c>
      <c r="L1675" s="108">
        <v>11</v>
      </c>
      <c r="M1675" s="110" t="s">
        <v>2617</v>
      </c>
      <c r="N1675" s="111" t="s">
        <v>1712</v>
      </c>
      <c r="O1675" s="111"/>
      <c r="P1675" s="111" t="s">
        <v>948</v>
      </c>
      <c r="Q1675" s="111">
        <v>1</v>
      </c>
      <c r="R1675" s="109">
        <v>10</v>
      </c>
      <c r="S1675" s="109"/>
      <c r="T1675" s="109" t="s">
        <v>7</v>
      </c>
      <c r="U1675" s="108">
        <v>1</v>
      </c>
      <c r="V1675" s="109">
        <v>2009</v>
      </c>
      <c r="W1675" s="108">
        <f>IF(Table1[[#This Row],[ExpenditureDetails1]]=2010,1,(2010-Table1[[#This Row],[ExpenditureDetails1]]))</f>
        <v>1</v>
      </c>
      <c r="X1675" s="109">
        <v>0.4</v>
      </c>
      <c r="Y1675" s="174">
        <f>Table1[[#This Row],[ExpenditureDetails3]]*100000</f>
        <v>40000</v>
      </c>
      <c r="Z1675" s="174">
        <f>Table1[[#This Row],[ExpenditureDetails4]]/Table1[[#This Row],[Component detail 4]]</f>
        <v>40000</v>
      </c>
      <c r="AA1675" s="109">
        <v>1</v>
      </c>
      <c r="AB1675" s="109">
        <v>10</v>
      </c>
      <c r="AC1675" s="174">
        <f>IF(ISNUMBER([ExpenditureDetails4]),[ExpenditureDetails4]*HLOOKUP([ExpenditureDetails1],'Currency Conversion'!$A$6:$BE$45,19,FALSE),"No Data")</f>
        <v>43016.649996145097</v>
      </c>
      <c r="AD1675" s="174">
        <f>Table1[[#This Row],[Calculations1]]/exchange_rate_2010</f>
        <v>940.75201730949186</v>
      </c>
      <c r="AE16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1675" s="174">
        <f>Table1[[#This Row],[Calculations3]]/exchange_rate_2010</f>
        <v>94.075201730949175</v>
      </c>
      <c r="AG1675" s="110"/>
      <c r="AH1675" s="53"/>
      <c r="BD1675" s="36"/>
      <c r="BE1675" s="36"/>
      <c r="BF1675" s="36"/>
      <c r="BG1675" s="36"/>
      <c r="BH1675" s="36"/>
      <c r="BI1675" s="36"/>
      <c r="BJ1675" s="36"/>
      <c r="BK1675" s="48"/>
      <c r="BL1675" s="36"/>
      <c r="BM1675" s="36"/>
      <c r="BN1675" s="36"/>
      <c r="BO1675" s="36"/>
      <c r="BP1675" s="36"/>
      <c r="BQ1675" s="36"/>
      <c r="BR1675" s="36"/>
    </row>
    <row r="1676" spans="2:70" ht="15" customHeight="1">
      <c r="B1676" s="48">
        <v>1922</v>
      </c>
      <c r="C1676" s="48" t="s">
        <v>1703</v>
      </c>
      <c r="D1676" s="108">
        <v>3546</v>
      </c>
      <c r="E1676" s="109" t="s">
        <v>2508</v>
      </c>
      <c r="F1676" s="109" t="s">
        <v>2509</v>
      </c>
      <c r="G1676" s="109" t="s">
        <v>663</v>
      </c>
      <c r="H1676" s="108" t="s">
        <v>950</v>
      </c>
      <c r="I1676" s="108" t="s">
        <v>2855</v>
      </c>
      <c r="J1676" s="108" t="s">
        <v>2852</v>
      </c>
      <c r="K1676" s="108" t="s">
        <v>2859</v>
      </c>
      <c r="L1676" s="108">
        <v>11</v>
      </c>
      <c r="M1676" s="110" t="s">
        <v>2617</v>
      </c>
      <c r="N1676" s="111" t="s">
        <v>1712</v>
      </c>
      <c r="O1676" s="111"/>
      <c r="P1676" s="111" t="s">
        <v>27</v>
      </c>
      <c r="Q1676" s="111">
        <v>1</v>
      </c>
      <c r="R1676" s="109"/>
      <c r="S1676" s="109" t="s">
        <v>2392</v>
      </c>
      <c r="T1676" s="109" t="s">
        <v>28</v>
      </c>
      <c r="U1676" s="108">
        <v>2</v>
      </c>
      <c r="V1676" s="109">
        <v>2001</v>
      </c>
      <c r="W1676" s="108"/>
      <c r="X1676" s="109">
        <v>0.75</v>
      </c>
      <c r="Y1676" s="174">
        <f>Table1[[#This Row],[ExpenditureDetails3]]*100000</f>
        <v>75000</v>
      </c>
      <c r="Z1676" s="174">
        <f>Table1[[#This Row],[ExpenditureDetails4]]/Table1[[#This Row],[Component detail 4]]</f>
        <v>75000</v>
      </c>
      <c r="AA1676" s="109">
        <v>1</v>
      </c>
      <c r="AB1676" s="109">
        <v>10</v>
      </c>
      <c r="AC1676" s="174">
        <f>IF(ISNUMBER([ExpenditureDetails4]),[ExpenditureDetails4]*HLOOKUP([ExpenditureDetails1],'Currency Conversion'!$A$6:$BE$45,19,FALSE),"No Data")</f>
        <v>121450.21360351054</v>
      </c>
      <c r="AD1676" s="174">
        <f>Table1[[#This Row],[Calculations1]]/exchange_rate_2010</f>
        <v>2656.0537247881934</v>
      </c>
      <c r="AE1676" s="174" t="s">
        <v>2912</v>
      </c>
      <c r="AF1676" s="174" t="s">
        <v>2912</v>
      </c>
      <c r="AG1676" s="110"/>
      <c r="AH1676" s="53"/>
      <c r="BD1676" s="36"/>
      <c r="BE1676" s="36"/>
      <c r="BF1676" s="36"/>
      <c r="BG1676" s="36"/>
      <c r="BH1676" s="36"/>
      <c r="BI1676" s="36"/>
      <c r="BJ1676" s="36"/>
      <c r="BK1676" s="48"/>
      <c r="BL1676" s="36"/>
      <c r="BM1676" s="36"/>
      <c r="BN1676" s="36"/>
      <c r="BO1676" s="36"/>
      <c r="BP1676" s="36"/>
      <c r="BQ1676" s="36"/>
      <c r="BR1676" s="36"/>
    </row>
    <row r="1677" spans="2:70" ht="15" customHeight="1">
      <c r="B1677" s="48">
        <v>1923</v>
      </c>
      <c r="C1677" s="48" t="s">
        <v>1703</v>
      </c>
      <c r="D1677" s="108">
        <v>3546</v>
      </c>
      <c r="E1677" s="109" t="s">
        <v>2508</v>
      </c>
      <c r="F1677" s="109" t="s">
        <v>2509</v>
      </c>
      <c r="G1677" s="109" t="s">
        <v>663</v>
      </c>
      <c r="H1677" s="108" t="s">
        <v>950</v>
      </c>
      <c r="I1677" s="108" t="s">
        <v>2855</v>
      </c>
      <c r="J1677" s="108" t="s">
        <v>2852</v>
      </c>
      <c r="K1677" s="108" t="s">
        <v>2859</v>
      </c>
      <c r="L1677" s="108">
        <v>11</v>
      </c>
      <c r="M1677" s="110" t="s">
        <v>2617</v>
      </c>
      <c r="N1677" s="111" t="s">
        <v>1717</v>
      </c>
      <c r="O1677" s="111"/>
      <c r="P1677" s="111" t="s">
        <v>978</v>
      </c>
      <c r="Q1677" s="111">
        <v>1</v>
      </c>
      <c r="R1677" s="109"/>
      <c r="S1677" s="109"/>
      <c r="T1677" s="109" t="s">
        <v>31</v>
      </c>
      <c r="U1677" s="108">
        <v>3</v>
      </c>
      <c r="V1677" s="109">
        <v>2009</v>
      </c>
      <c r="W1677" s="108"/>
      <c r="X1677" s="109">
        <v>1.34</v>
      </c>
      <c r="Y1677" s="174">
        <f>Table1[[#This Row],[ExpenditureDetails3]]*100000</f>
        <v>134000</v>
      </c>
      <c r="Z1677" s="174">
        <f>Table1[[#This Row],[ExpenditureDetails4]]/Table1[[#This Row],[Component detail 4]]</f>
        <v>134000</v>
      </c>
      <c r="AA1677" s="109">
        <v>1</v>
      </c>
      <c r="AB1677" s="109"/>
      <c r="AC1677" s="174">
        <f>IF(ISNUMBER([ExpenditureDetails4]),[ExpenditureDetails4]*HLOOKUP([ExpenditureDetails1],'Currency Conversion'!$A$6:$BE$45,19,FALSE),"No Data")</f>
        <v>144105.77748708607</v>
      </c>
      <c r="AD1677" s="174">
        <f>Table1[[#This Row],[Calculations1]]/exchange_rate_2010</f>
        <v>3151.5192579867976</v>
      </c>
      <c r="AE16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144105.77748708607</v>
      </c>
      <c r="AF1677" s="174">
        <f>Table1[[#This Row],[Calculations3]]/exchange_rate_2010</f>
        <v>3151.5192579867976</v>
      </c>
      <c r="AG1677" s="110"/>
      <c r="AH1677" s="53"/>
      <c r="BD1677" s="36"/>
      <c r="BE1677" s="36"/>
      <c r="BF1677" s="36"/>
      <c r="BG1677" s="36"/>
      <c r="BH1677" s="36"/>
      <c r="BI1677" s="36"/>
      <c r="BJ1677" s="36"/>
      <c r="BK1677" s="48"/>
      <c r="BL1677" s="36"/>
      <c r="BM1677" s="36"/>
      <c r="BN1677" s="36"/>
      <c r="BO1677" s="36"/>
      <c r="BP1677" s="36"/>
      <c r="BQ1677" s="36"/>
      <c r="BR1677" s="36"/>
    </row>
    <row r="1678" spans="2:70" ht="15" customHeight="1">
      <c r="B1678" s="48">
        <v>1924</v>
      </c>
      <c r="C1678" s="48" t="s">
        <v>1703</v>
      </c>
      <c r="D1678" s="108">
        <v>3546</v>
      </c>
      <c r="E1678" s="109" t="s">
        <v>2508</v>
      </c>
      <c r="F1678" s="109" t="s">
        <v>2509</v>
      </c>
      <c r="G1678" s="109" t="s">
        <v>663</v>
      </c>
      <c r="H1678" s="108" t="s">
        <v>950</v>
      </c>
      <c r="I1678" s="108" t="s">
        <v>2855</v>
      </c>
      <c r="J1678" s="108" t="s">
        <v>2852</v>
      </c>
      <c r="K1678" s="108" t="s">
        <v>2859</v>
      </c>
      <c r="L1678" s="108">
        <v>11</v>
      </c>
      <c r="M1678" s="110" t="s">
        <v>2617</v>
      </c>
      <c r="N1678" s="111" t="s">
        <v>1719</v>
      </c>
      <c r="O1678" s="111"/>
      <c r="P1678" s="111" t="s">
        <v>530</v>
      </c>
      <c r="Q1678" s="111">
        <v>1</v>
      </c>
      <c r="R1678" s="109"/>
      <c r="S1678" s="109"/>
      <c r="T1678" s="109" t="s">
        <v>31</v>
      </c>
      <c r="U1678" s="108">
        <v>3</v>
      </c>
      <c r="V1678" s="109">
        <v>2008</v>
      </c>
      <c r="W1678" s="108"/>
      <c r="X1678" s="109">
        <v>0.35</v>
      </c>
      <c r="Y1678" s="174">
        <f>Table1[[#This Row],[ExpenditureDetails3]]*100000</f>
        <v>35000</v>
      </c>
      <c r="Z1678" s="174">
        <f>Table1[[#This Row],[ExpenditureDetails4]]/Table1[[#This Row],[Component detail 4]]</f>
        <v>35000</v>
      </c>
      <c r="AA1678" s="109">
        <v>1</v>
      </c>
      <c r="AB1678" s="109"/>
      <c r="AC1678" s="174">
        <f>IF(ISNUMBER([ExpenditureDetails4]),[ExpenditureDetails4]*HLOOKUP([ExpenditureDetails1],'Currency Conversion'!$A$6:$BE$45,19,FALSE),"No Data")</f>
        <v>40159.107908654398</v>
      </c>
      <c r="AD1678" s="174">
        <f>Table1[[#This Row],[Calculations1]]/exchange_rate_2010</f>
        <v>878.25904113411423</v>
      </c>
      <c r="AE16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40159.107908654398</v>
      </c>
      <c r="AF1678" s="174">
        <f>Table1[[#This Row],[Calculations3]]/exchange_rate_2010</f>
        <v>878.25904113411423</v>
      </c>
      <c r="AG1678" s="110"/>
      <c r="AH1678" s="53"/>
      <c r="BD1678" s="36"/>
      <c r="BE1678" s="36"/>
      <c r="BF1678" s="36"/>
      <c r="BG1678" s="36"/>
      <c r="BH1678" s="36"/>
      <c r="BI1678" s="36"/>
      <c r="BJ1678" s="36"/>
      <c r="BK1678" s="48"/>
      <c r="BL1678" s="36"/>
      <c r="BM1678" s="36"/>
      <c r="BN1678" s="36"/>
      <c r="BO1678" s="36"/>
      <c r="BP1678" s="36"/>
      <c r="BQ1678" s="36"/>
      <c r="BR1678" s="36"/>
    </row>
    <row r="1679" spans="2:70" ht="15" customHeight="1">
      <c r="B1679" s="48">
        <v>1925</v>
      </c>
      <c r="C1679" s="48" t="s">
        <v>1703</v>
      </c>
      <c r="D1679" s="108">
        <v>3546</v>
      </c>
      <c r="E1679" s="109" t="s">
        <v>2508</v>
      </c>
      <c r="F1679" s="109" t="s">
        <v>2509</v>
      </c>
      <c r="G1679" s="109" t="s">
        <v>663</v>
      </c>
      <c r="H1679" s="108" t="s">
        <v>950</v>
      </c>
      <c r="I1679" s="108" t="s">
        <v>2855</v>
      </c>
      <c r="J1679" s="108" t="s">
        <v>2852</v>
      </c>
      <c r="K1679" s="108" t="s">
        <v>2859</v>
      </c>
      <c r="L1679" s="108">
        <v>11</v>
      </c>
      <c r="M1679" s="110" t="s">
        <v>2617</v>
      </c>
      <c r="N1679" s="111" t="s">
        <v>1717</v>
      </c>
      <c r="O1679" s="111"/>
      <c r="P1679" s="111" t="s">
        <v>578</v>
      </c>
      <c r="Q1679" s="111">
        <v>1</v>
      </c>
      <c r="R1679" s="109"/>
      <c r="S1679" s="109"/>
      <c r="T1679" s="109" t="s">
        <v>31</v>
      </c>
      <c r="U1679" s="108">
        <v>3</v>
      </c>
      <c r="V1679" s="109">
        <v>2008</v>
      </c>
      <c r="W1679" s="108"/>
      <c r="X1679" s="109">
        <v>0.08</v>
      </c>
      <c r="Y1679" s="174">
        <f>Table1[[#This Row],[ExpenditureDetails3]]*100000</f>
        <v>8000</v>
      </c>
      <c r="Z1679" s="174">
        <f>Table1[[#This Row],[ExpenditureDetails4]]/Table1[[#This Row],[Component detail 4]]</f>
        <v>8000</v>
      </c>
      <c r="AA1679" s="109">
        <v>1</v>
      </c>
      <c r="AB1679" s="109"/>
      <c r="AC1679" s="174">
        <f>IF(ISNUMBER([ExpenditureDetails4]),[ExpenditureDetails4]*HLOOKUP([ExpenditureDetails1],'Currency Conversion'!$A$6:$BE$45,19,FALSE),"No Data")</f>
        <v>9179.2246648352902</v>
      </c>
      <c r="AD1679" s="174">
        <f>Table1[[#This Row],[Calculations1]]/exchange_rate_2010</f>
        <v>200.74492368779752</v>
      </c>
      <c r="AE16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1679" s="174">
        <f>Table1[[#This Row],[Calculations3]]/exchange_rate_2010</f>
        <v>200.74492368779752</v>
      </c>
      <c r="AG1679" s="110"/>
      <c r="AH1679" s="53"/>
      <c r="BD1679" s="36"/>
      <c r="BE1679" s="36"/>
      <c r="BF1679" s="36"/>
      <c r="BG1679" s="36"/>
      <c r="BH1679" s="36"/>
      <c r="BI1679" s="36"/>
      <c r="BJ1679" s="36"/>
      <c r="BK1679" s="48"/>
      <c r="BL1679" s="36"/>
      <c r="BM1679" s="36"/>
      <c r="BN1679" s="36"/>
      <c r="BO1679" s="36"/>
      <c r="BP1679" s="36"/>
      <c r="BQ1679" s="36"/>
      <c r="BR1679" s="36"/>
    </row>
    <row r="1680" spans="2:70" ht="15" customHeight="1">
      <c r="B1680" s="48">
        <v>1926</v>
      </c>
      <c r="C1680" s="48" t="s">
        <v>1703</v>
      </c>
      <c r="D1680" s="108">
        <v>3546</v>
      </c>
      <c r="E1680" s="109" t="s">
        <v>2508</v>
      </c>
      <c r="F1680" s="109" t="s">
        <v>2509</v>
      </c>
      <c r="G1680" s="109" t="s">
        <v>663</v>
      </c>
      <c r="H1680" s="108" t="s">
        <v>950</v>
      </c>
      <c r="I1680" s="108" t="s">
        <v>2855</v>
      </c>
      <c r="J1680" s="108" t="s">
        <v>2852</v>
      </c>
      <c r="K1680" s="108" t="s">
        <v>2859</v>
      </c>
      <c r="L1680" s="108">
        <v>11</v>
      </c>
      <c r="M1680" s="110" t="s">
        <v>2617</v>
      </c>
      <c r="N1680" s="111" t="s">
        <v>1729</v>
      </c>
      <c r="O1680" s="111" t="s">
        <v>1713</v>
      </c>
      <c r="P1680" s="111" t="s">
        <v>979</v>
      </c>
      <c r="Q1680" s="111">
        <v>1</v>
      </c>
      <c r="R1680" s="109"/>
      <c r="S1680" s="109"/>
      <c r="T1680" s="109" t="s">
        <v>31</v>
      </c>
      <c r="U1680" s="108">
        <v>3</v>
      </c>
      <c r="V1680" s="109">
        <v>2008</v>
      </c>
      <c r="W1680" s="108"/>
      <c r="X1680" s="109">
        <v>11</v>
      </c>
      <c r="Y1680" s="174">
        <f>Table1[[#This Row],[ExpenditureDetails3]]*100000</f>
        <v>1100000</v>
      </c>
      <c r="Z1680" s="174">
        <f>Table1[[#This Row],[ExpenditureDetails4]]/Table1[[#This Row],[Component detail 4]]</f>
        <v>1100000</v>
      </c>
      <c r="AA1680" s="109">
        <v>1</v>
      </c>
      <c r="AB1680" s="109"/>
      <c r="AC1680" s="174">
        <f>IF(ISNUMBER([ExpenditureDetails4]),[ExpenditureDetails4]*HLOOKUP([ExpenditureDetails1],'Currency Conversion'!$A$6:$BE$45,19,FALSE),"No Data")</f>
        <v>1262143.3914148523</v>
      </c>
      <c r="AD1680" s="174">
        <f>Table1[[#This Row],[Calculations1]]/exchange_rate_2010</f>
        <v>27602.427007072158</v>
      </c>
      <c r="AE16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1262143.3914148523</v>
      </c>
      <c r="AF1680" s="174">
        <f>Table1[[#This Row],[Calculations3]]/exchange_rate_2010</f>
        <v>27602.427007072158</v>
      </c>
      <c r="AG1680" s="110"/>
      <c r="AH1680" s="53"/>
      <c r="BD1680" s="36"/>
      <c r="BE1680" s="36"/>
      <c r="BF1680" s="36"/>
      <c r="BG1680" s="36"/>
      <c r="BH1680" s="36"/>
      <c r="BI1680" s="36"/>
      <c r="BJ1680" s="36"/>
      <c r="BK1680" s="48"/>
      <c r="BL1680" s="36"/>
      <c r="BM1680" s="36"/>
      <c r="BN1680" s="36"/>
      <c r="BO1680" s="36"/>
      <c r="BP1680" s="36"/>
      <c r="BQ1680" s="36"/>
      <c r="BR1680" s="36"/>
    </row>
    <row r="1681" spans="2:70" ht="15" customHeight="1">
      <c r="B1681" s="48">
        <v>1928</v>
      </c>
      <c r="C1681" s="48" t="s">
        <v>1703</v>
      </c>
      <c r="D1681" s="108">
        <v>3546</v>
      </c>
      <c r="E1681" s="109" t="s">
        <v>2508</v>
      </c>
      <c r="F1681" s="109" t="s">
        <v>2509</v>
      </c>
      <c r="G1681" s="109" t="s">
        <v>663</v>
      </c>
      <c r="H1681" s="108" t="s">
        <v>950</v>
      </c>
      <c r="I1681" s="108" t="s">
        <v>2855</v>
      </c>
      <c r="J1681" s="108" t="s">
        <v>2852</v>
      </c>
      <c r="K1681" s="108" t="s">
        <v>2859</v>
      </c>
      <c r="L1681" s="108">
        <v>11</v>
      </c>
      <c r="M1681" s="110" t="s">
        <v>2617</v>
      </c>
      <c r="N1681" s="111" t="s">
        <v>1728</v>
      </c>
      <c r="O1681" s="111" t="s">
        <v>501</v>
      </c>
      <c r="P1681" s="111" t="s">
        <v>945</v>
      </c>
      <c r="Q1681" s="111">
        <v>1</v>
      </c>
      <c r="R1681" s="109">
        <v>90</v>
      </c>
      <c r="S1681" s="109"/>
      <c r="T1681" s="109" t="s">
        <v>7</v>
      </c>
      <c r="U1681" s="108">
        <v>1</v>
      </c>
      <c r="V1681" s="109">
        <v>2005</v>
      </c>
      <c r="W1681" s="108">
        <f>IF(Table1[[#This Row],[ExpenditureDetails1]]=2010,1,(2010-Table1[[#This Row],[ExpenditureDetails1]]))</f>
        <v>5</v>
      </c>
      <c r="X1681" s="109">
        <v>4</v>
      </c>
      <c r="Y1681" s="174">
        <f>Table1[[#This Row],[ExpenditureDetails3]]*100000</f>
        <v>400000</v>
      </c>
      <c r="Z1681" s="174">
        <f>Table1[[#This Row],[ExpenditureDetails4]]/Table1[[#This Row],[Component detail 4]]</f>
        <v>400000</v>
      </c>
      <c r="AA1681" s="109">
        <v>1</v>
      </c>
      <c r="AB1681" s="109">
        <v>30</v>
      </c>
      <c r="AC1681" s="174">
        <f>IF(ISNUMBER([ExpenditureDetails4]),[ExpenditureDetails4]*HLOOKUP([ExpenditureDetails1],'Currency Conversion'!$A$6:$BE$45,19,FALSE),"No Data")</f>
        <v>538085.40294254804</v>
      </c>
      <c r="AD1681" s="174">
        <f>Table1[[#This Row],[Calculations1]]/exchange_rate_2010</f>
        <v>11767.651092038919</v>
      </c>
      <c r="AE16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17936.180098084933</v>
      </c>
      <c r="AF1681" s="174">
        <f>Table1[[#This Row],[Calculations3]]/exchange_rate_2010</f>
        <v>392.25503640129728</v>
      </c>
      <c r="AG1681" s="110"/>
      <c r="AH1681" s="53"/>
      <c r="BD1681" s="36"/>
      <c r="BE1681" s="36"/>
      <c r="BF1681" s="36"/>
      <c r="BG1681" s="36"/>
      <c r="BH1681" s="36"/>
      <c r="BI1681" s="36"/>
      <c r="BJ1681" s="36"/>
      <c r="BK1681" s="48"/>
      <c r="BL1681" s="36"/>
      <c r="BM1681" s="36"/>
      <c r="BN1681" s="36"/>
      <c r="BO1681" s="36"/>
      <c r="BP1681" s="36"/>
      <c r="BQ1681" s="36"/>
      <c r="BR1681" s="36"/>
    </row>
    <row r="1682" spans="2:70" ht="15" customHeight="1">
      <c r="B1682" s="48">
        <v>1929</v>
      </c>
      <c r="C1682" s="48" t="s">
        <v>1703</v>
      </c>
      <c r="D1682" s="108">
        <v>3546</v>
      </c>
      <c r="E1682" s="109" t="s">
        <v>2508</v>
      </c>
      <c r="F1682" s="109" t="s">
        <v>2509</v>
      </c>
      <c r="G1682" s="109" t="s">
        <v>663</v>
      </c>
      <c r="H1682" s="108" t="s">
        <v>950</v>
      </c>
      <c r="I1682" s="108" t="s">
        <v>2855</v>
      </c>
      <c r="J1682" s="108" t="s">
        <v>2852</v>
      </c>
      <c r="K1682" s="108" t="s">
        <v>2859</v>
      </c>
      <c r="L1682" s="108">
        <v>11</v>
      </c>
      <c r="M1682" s="110" t="s">
        <v>2617</v>
      </c>
      <c r="N1682" s="111" t="s">
        <v>1728</v>
      </c>
      <c r="O1682" s="111" t="s">
        <v>501</v>
      </c>
      <c r="P1682" s="111" t="s">
        <v>971</v>
      </c>
      <c r="Q1682" s="111">
        <v>1</v>
      </c>
      <c r="R1682" s="109">
        <v>40</v>
      </c>
      <c r="S1682" s="109"/>
      <c r="T1682" s="109" t="s">
        <v>7</v>
      </c>
      <c r="U1682" s="108">
        <v>1</v>
      </c>
      <c r="V1682" s="109">
        <v>2006</v>
      </c>
      <c r="W1682" s="108">
        <f>IF(Table1[[#This Row],[ExpenditureDetails1]]=2010,1,(2010-Table1[[#This Row],[ExpenditureDetails1]]))</f>
        <v>4</v>
      </c>
      <c r="X1682" s="109">
        <v>5</v>
      </c>
      <c r="Y1682" s="174">
        <f>Table1[[#This Row],[ExpenditureDetails3]]*100000</f>
        <v>500000</v>
      </c>
      <c r="Z1682" s="174">
        <f>Table1[[#This Row],[ExpenditureDetails4]]/Table1[[#This Row],[Component detail 4]]</f>
        <v>500000</v>
      </c>
      <c r="AA1682" s="109">
        <v>1</v>
      </c>
      <c r="AB1682" s="109">
        <v>30</v>
      </c>
      <c r="AC1682" s="174">
        <f>IF(ISNUMBER([ExpenditureDetails4]),[ExpenditureDetails4]*HLOOKUP([ExpenditureDetails1],'Currency Conversion'!$A$6:$BE$45,19,FALSE),"No Data")</f>
        <v>645622.77224843658</v>
      </c>
      <c r="AD1682" s="174">
        <f>Table1[[#This Row],[Calculations1]]/exchange_rate_2010</f>
        <v>14119.438065681366</v>
      </c>
      <c r="AE16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21520.759074947888</v>
      </c>
      <c r="AF1682" s="174">
        <f>Table1[[#This Row],[Calculations3]]/exchange_rate_2010</f>
        <v>470.64793552271226</v>
      </c>
      <c r="AG1682" s="110"/>
      <c r="AH1682" s="53"/>
      <c r="BD1682" s="36"/>
      <c r="BE1682" s="36"/>
      <c r="BF1682" s="36"/>
      <c r="BG1682" s="36"/>
      <c r="BH1682" s="36"/>
      <c r="BI1682" s="36"/>
      <c r="BJ1682" s="36"/>
      <c r="BK1682" s="48"/>
      <c r="BL1682" s="36"/>
      <c r="BM1682" s="36"/>
      <c r="BN1682" s="36"/>
      <c r="BO1682" s="36"/>
      <c r="BP1682" s="36"/>
      <c r="BQ1682" s="36"/>
      <c r="BR1682" s="36"/>
    </row>
    <row r="1683" spans="2:70" ht="15" customHeight="1">
      <c r="B1683" s="48">
        <v>1930</v>
      </c>
      <c r="C1683" s="48" t="s">
        <v>1703</v>
      </c>
      <c r="D1683" s="108">
        <v>3546</v>
      </c>
      <c r="E1683" s="109" t="s">
        <v>2508</v>
      </c>
      <c r="F1683" s="109" t="s">
        <v>2509</v>
      </c>
      <c r="G1683" s="109" t="s">
        <v>663</v>
      </c>
      <c r="H1683" s="108" t="s">
        <v>950</v>
      </c>
      <c r="I1683" s="108" t="s">
        <v>2855</v>
      </c>
      <c r="J1683" s="108" t="s">
        <v>2852</v>
      </c>
      <c r="K1683" s="108" t="s">
        <v>2859</v>
      </c>
      <c r="L1683" s="108">
        <v>11</v>
      </c>
      <c r="M1683" s="110" t="s">
        <v>2617</v>
      </c>
      <c r="N1683" s="111" t="s">
        <v>1728</v>
      </c>
      <c r="O1683" s="111" t="s">
        <v>501</v>
      </c>
      <c r="P1683" s="111" t="s">
        <v>953</v>
      </c>
      <c r="Q1683" s="111">
        <v>1</v>
      </c>
      <c r="R1683" s="109">
        <v>60</v>
      </c>
      <c r="S1683" s="109"/>
      <c r="T1683" s="109" t="s">
        <v>7</v>
      </c>
      <c r="U1683" s="108">
        <v>1</v>
      </c>
      <c r="V1683" s="109">
        <v>1988</v>
      </c>
      <c r="W1683" s="108">
        <f>IF(Table1[[#This Row],[ExpenditureDetails1]]=2010,1,(2010-Table1[[#This Row],[ExpenditureDetails1]]))</f>
        <v>22</v>
      </c>
      <c r="X1683" s="109">
        <v>7</v>
      </c>
      <c r="Y1683" s="174">
        <f>Table1[[#This Row],[ExpenditureDetails3]]*100000</f>
        <v>700000</v>
      </c>
      <c r="Z1683" s="174">
        <f>Table1[[#This Row],[ExpenditureDetails4]]/Table1[[#This Row],[Component detail 4]]</f>
        <v>700000</v>
      </c>
      <c r="AA1683" s="109">
        <v>1</v>
      </c>
      <c r="AB1683" s="109">
        <v>30</v>
      </c>
      <c r="AC1683" s="174">
        <f>IF(ISNUMBER([ExpenditureDetails4]),[ExpenditureDetails4]*HLOOKUP([ExpenditureDetails1],'Currency Conversion'!$A$6:$BE$45,19,FALSE),"No Data")</f>
        <v>3193103.0014421744</v>
      </c>
      <c r="AD1683" s="174">
        <f>Table1[[#This Row],[Calculations1]]/exchange_rate_2010</f>
        <v>69831.520826305918</v>
      </c>
      <c r="AE16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106436.76671473915</v>
      </c>
      <c r="AF1683" s="174">
        <f>Table1[[#This Row],[Calculations3]]/exchange_rate_2010</f>
        <v>2327.7173608768639</v>
      </c>
      <c r="AG1683" s="110"/>
      <c r="AH1683" s="53"/>
      <c r="BD1683" s="36"/>
      <c r="BE1683" s="36"/>
      <c r="BF1683" s="36"/>
      <c r="BG1683" s="36"/>
      <c r="BH1683" s="36"/>
      <c r="BI1683" s="36"/>
      <c r="BJ1683" s="36"/>
      <c r="BK1683" s="48"/>
      <c r="BL1683" s="36"/>
      <c r="BM1683" s="36"/>
      <c r="BN1683" s="36"/>
      <c r="BO1683" s="36"/>
      <c r="BP1683" s="36"/>
      <c r="BQ1683" s="36"/>
      <c r="BR1683" s="36"/>
    </row>
    <row r="1684" spans="2:70" ht="15" customHeight="1">
      <c r="B1684" s="48">
        <v>1931</v>
      </c>
      <c r="C1684" s="48" t="s">
        <v>1703</v>
      </c>
      <c r="D1684" s="108">
        <v>3546</v>
      </c>
      <c r="E1684" s="109" t="s">
        <v>2508</v>
      </c>
      <c r="F1684" s="109" t="s">
        <v>2509</v>
      </c>
      <c r="G1684" s="109" t="s">
        <v>663</v>
      </c>
      <c r="H1684" s="108" t="s">
        <v>950</v>
      </c>
      <c r="I1684" s="108" t="s">
        <v>2855</v>
      </c>
      <c r="J1684" s="108" t="s">
        <v>2852</v>
      </c>
      <c r="K1684" s="108" t="s">
        <v>2859</v>
      </c>
      <c r="L1684" s="108">
        <v>11</v>
      </c>
      <c r="M1684" s="110" t="s">
        <v>2617</v>
      </c>
      <c r="N1684" s="111" t="s">
        <v>1728</v>
      </c>
      <c r="O1684" s="111" t="s">
        <v>501</v>
      </c>
      <c r="P1684" s="111" t="s">
        <v>941</v>
      </c>
      <c r="Q1684" s="111">
        <v>1</v>
      </c>
      <c r="R1684" s="109">
        <v>200</v>
      </c>
      <c r="S1684" s="109"/>
      <c r="T1684" s="109" t="s">
        <v>7</v>
      </c>
      <c r="U1684" s="108">
        <v>1</v>
      </c>
      <c r="V1684" s="109">
        <v>2004</v>
      </c>
      <c r="W1684" s="108">
        <f>IF(Table1[[#This Row],[ExpenditureDetails1]]=2010,1,(2010-Table1[[#This Row],[ExpenditureDetails1]]))</f>
        <v>6</v>
      </c>
      <c r="X1684" s="109">
        <v>17.239999999999998</v>
      </c>
      <c r="Y1684" s="174">
        <f>Table1[[#This Row],[ExpenditureDetails3]]*100000</f>
        <v>1723999.9999999998</v>
      </c>
      <c r="Z1684" s="174">
        <f>Table1[[#This Row],[ExpenditureDetails4]]/Table1[[#This Row],[Component detail 4]]</f>
        <v>1723999.9999999998</v>
      </c>
      <c r="AA1684" s="109">
        <v>1</v>
      </c>
      <c r="AB1684" s="109">
        <v>30</v>
      </c>
      <c r="AC1684" s="174">
        <f>IF(ISNUMBER([ExpenditureDetails4]),[ExpenditureDetails4]*HLOOKUP([ExpenditureDetails1],'Currency Conversion'!$A$6:$BE$45,19,FALSE),"No Data")</f>
        <v>2520964.3920975751</v>
      </c>
      <c r="AD1684" s="174">
        <f>Table1[[#This Row],[Calculations1]]/exchange_rate_2010</f>
        <v>55132.19503712446</v>
      </c>
      <c r="AE16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84032.146403252511</v>
      </c>
      <c r="AF1684" s="174">
        <f>Table1[[#This Row],[Calculations3]]/exchange_rate_2010</f>
        <v>1837.7398345708154</v>
      </c>
      <c r="AG1684" s="110"/>
      <c r="AH1684" s="53"/>
      <c r="BD1684" s="36"/>
      <c r="BE1684" s="36"/>
      <c r="BF1684" s="36"/>
      <c r="BG1684" s="36"/>
      <c r="BH1684" s="36"/>
      <c r="BI1684" s="36"/>
      <c r="BJ1684" s="36"/>
      <c r="BK1684" s="48"/>
      <c r="BL1684" s="36"/>
      <c r="BM1684" s="36"/>
      <c r="BN1684" s="36"/>
      <c r="BO1684" s="36"/>
      <c r="BP1684" s="36"/>
      <c r="BQ1684" s="36"/>
      <c r="BR1684" s="36"/>
    </row>
    <row r="1685" spans="2:70" ht="15" customHeight="1">
      <c r="B1685" s="48">
        <v>1932</v>
      </c>
      <c r="C1685" s="48" t="s">
        <v>1703</v>
      </c>
      <c r="D1685" s="108">
        <v>3546</v>
      </c>
      <c r="E1685" s="109" t="s">
        <v>2508</v>
      </c>
      <c r="F1685" s="109" t="s">
        <v>2509</v>
      </c>
      <c r="G1685" s="109" t="s">
        <v>663</v>
      </c>
      <c r="H1685" s="108" t="s">
        <v>950</v>
      </c>
      <c r="I1685" s="108" t="s">
        <v>2855</v>
      </c>
      <c r="J1685" s="108" t="s">
        <v>2852</v>
      </c>
      <c r="K1685" s="108" t="s">
        <v>2859</v>
      </c>
      <c r="L1685" s="108">
        <v>11</v>
      </c>
      <c r="M1685" s="110" t="s">
        <v>2617</v>
      </c>
      <c r="N1685" s="111" t="s">
        <v>1728</v>
      </c>
      <c r="O1685" s="111" t="s">
        <v>501</v>
      </c>
      <c r="P1685" s="111" t="s">
        <v>958</v>
      </c>
      <c r="Q1685" s="111">
        <v>1</v>
      </c>
      <c r="R1685" s="109">
        <v>40</v>
      </c>
      <c r="S1685" s="109"/>
      <c r="T1685" s="109" t="s">
        <v>7</v>
      </c>
      <c r="U1685" s="108">
        <v>1</v>
      </c>
      <c r="V1685" s="109">
        <v>1998</v>
      </c>
      <c r="W1685" s="108">
        <f>IF(Table1[[#This Row],[ExpenditureDetails1]]=2010,1,(2010-Table1[[#This Row],[ExpenditureDetails1]]))</f>
        <v>12</v>
      </c>
      <c r="X1685" s="109">
        <v>5</v>
      </c>
      <c r="Y1685" s="174">
        <f>Table1[[#This Row],[ExpenditureDetails3]]*100000</f>
        <v>500000</v>
      </c>
      <c r="Z1685" s="174">
        <f>Table1[[#This Row],[ExpenditureDetails4]]/Table1[[#This Row],[Component detail 4]]</f>
        <v>500000</v>
      </c>
      <c r="AA1685" s="109">
        <v>1</v>
      </c>
      <c r="AB1685" s="109">
        <v>30</v>
      </c>
      <c r="AC1685" s="174">
        <f>IF(ISNUMBER([ExpenditureDetails4]),[ExpenditureDetails4]*HLOOKUP([ExpenditureDetails1],'Currency Conversion'!$A$6:$BE$45,19,FALSE),"No Data")</f>
        <v>939526.98449475213</v>
      </c>
      <c r="AD1685" s="174">
        <f>Table1[[#This Row],[Calculations1]]/exchange_rate_2010</f>
        <v>20546.972069172014</v>
      </c>
      <c r="AE16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31317.56614982507</v>
      </c>
      <c r="AF1685" s="174">
        <f>Table1[[#This Row],[Calculations3]]/exchange_rate_2010</f>
        <v>684.89906897240041</v>
      </c>
      <c r="AG1685" s="110"/>
      <c r="AH1685" s="53"/>
      <c r="BD1685" s="36"/>
      <c r="BE1685" s="36"/>
      <c r="BF1685" s="36"/>
      <c r="BG1685" s="36"/>
      <c r="BH1685" s="36"/>
      <c r="BI1685" s="36"/>
      <c r="BJ1685" s="36"/>
      <c r="BK1685" s="48"/>
      <c r="BL1685" s="36"/>
      <c r="BM1685" s="36"/>
      <c r="BN1685" s="36"/>
      <c r="BO1685" s="36"/>
      <c r="BP1685" s="36"/>
      <c r="BQ1685" s="36"/>
      <c r="BR1685" s="36"/>
    </row>
    <row r="1686" spans="2:70" ht="15" customHeight="1">
      <c r="B1686" s="48">
        <v>1933</v>
      </c>
      <c r="C1686" s="48" t="s">
        <v>1703</v>
      </c>
      <c r="D1686" s="108">
        <v>3546</v>
      </c>
      <c r="E1686" s="109" t="s">
        <v>2508</v>
      </c>
      <c r="F1686" s="109" t="s">
        <v>2509</v>
      </c>
      <c r="G1686" s="109" t="s">
        <v>663</v>
      </c>
      <c r="H1686" s="108" t="s">
        <v>950</v>
      </c>
      <c r="I1686" s="108" t="s">
        <v>2855</v>
      </c>
      <c r="J1686" s="108" t="s">
        <v>2852</v>
      </c>
      <c r="K1686" s="108" t="s">
        <v>2859</v>
      </c>
      <c r="L1686" s="108">
        <v>11</v>
      </c>
      <c r="M1686" s="110" t="s">
        <v>2617</v>
      </c>
      <c r="N1686" s="111" t="s">
        <v>1728</v>
      </c>
      <c r="O1686" s="111" t="s">
        <v>501</v>
      </c>
      <c r="P1686" s="111" t="s">
        <v>968</v>
      </c>
      <c r="Q1686" s="111">
        <v>1</v>
      </c>
      <c r="R1686" s="109">
        <v>20</v>
      </c>
      <c r="S1686" s="109"/>
      <c r="T1686" s="109" t="s">
        <v>7</v>
      </c>
      <c r="U1686" s="108">
        <v>1</v>
      </c>
      <c r="V1686" s="109">
        <v>2005</v>
      </c>
      <c r="W1686" s="108">
        <f>IF(Table1[[#This Row],[ExpenditureDetails1]]=2010,1,(2010-Table1[[#This Row],[ExpenditureDetails1]]))</f>
        <v>5</v>
      </c>
      <c r="X1686" s="109">
        <v>3</v>
      </c>
      <c r="Y1686" s="174">
        <f>Table1[[#This Row],[ExpenditureDetails3]]*100000</f>
        <v>300000</v>
      </c>
      <c r="Z1686" s="174">
        <f>Table1[[#This Row],[ExpenditureDetails4]]/Table1[[#This Row],[Component detail 4]]</f>
        <v>300000</v>
      </c>
      <c r="AA1686" s="109">
        <v>1</v>
      </c>
      <c r="AB1686" s="109">
        <v>30</v>
      </c>
      <c r="AC1686" s="174">
        <f>IF(ISNUMBER([ExpenditureDetails4]),[ExpenditureDetails4]*HLOOKUP([ExpenditureDetails1],'Currency Conversion'!$A$6:$BE$45,19,FALSE),"No Data")</f>
        <v>403564.05220691103</v>
      </c>
      <c r="AD1686" s="174">
        <f>Table1[[#This Row],[Calculations1]]/exchange_rate_2010</f>
        <v>8825.7383190291894</v>
      </c>
      <c r="AE16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13452.135073563701</v>
      </c>
      <c r="AF1686" s="174">
        <f>Table1[[#This Row],[Calculations3]]/exchange_rate_2010</f>
        <v>294.19127730097296</v>
      </c>
      <c r="AG1686" s="110"/>
      <c r="AH1686" s="53"/>
      <c r="BD1686" s="36"/>
      <c r="BE1686" s="36"/>
      <c r="BF1686" s="36"/>
      <c r="BG1686" s="36"/>
      <c r="BH1686" s="36"/>
      <c r="BI1686" s="36"/>
      <c r="BJ1686" s="36"/>
      <c r="BK1686" s="48"/>
      <c r="BL1686" s="36"/>
      <c r="BM1686" s="36"/>
      <c r="BN1686" s="36"/>
      <c r="BO1686" s="36"/>
      <c r="BP1686" s="36"/>
      <c r="BQ1686" s="36"/>
      <c r="BR1686" s="36"/>
    </row>
    <row r="1687" spans="2:70" ht="15" customHeight="1">
      <c r="B1687" s="48">
        <v>1935</v>
      </c>
      <c r="C1687" s="48" t="s">
        <v>1703</v>
      </c>
      <c r="D1687" s="108">
        <v>3546</v>
      </c>
      <c r="E1687" s="109" t="s">
        <v>2508</v>
      </c>
      <c r="F1687" s="109" t="s">
        <v>2509</v>
      </c>
      <c r="G1687" s="109" t="s">
        <v>663</v>
      </c>
      <c r="H1687" s="108" t="s">
        <v>950</v>
      </c>
      <c r="I1687" s="108" t="s">
        <v>2855</v>
      </c>
      <c r="J1687" s="108" t="s">
        <v>2852</v>
      </c>
      <c r="K1687" s="108" t="s">
        <v>2859</v>
      </c>
      <c r="L1687" s="108">
        <v>11</v>
      </c>
      <c r="M1687" s="110" t="s">
        <v>2617</v>
      </c>
      <c r="N1687" s="111" t="s">
        <v>1717</v>
      </c>
      <c r="O1687" s="111"/>
      <c r="P1687" s="111" t="s">
        <v>576</v>
      </c>
      <c r="Q1687" s="111">
        <v>1</v>
      </c>
      <c r="R1687" s="109"/>
      <c r="S1687" s="109"/>
      <c r="T1687" s="109" t="s">
        <v>31</v>
      </c>
      <c r="U1687" s="108">
        <v>3</v>
      </c>
      <c r="V1687" s="109">
        <v>2008</v>
      </c>
      <c r="W1687" s="108"/>
      <c r="X1687" s="109">
        <v>0.6</v>
      </c>
      <c r="Y1687" s="174">
        <f>Table1[[#This Row],[ExpenditureDetails3]]*100000</f>
        <v>60000</v>
      </c>
      <c r="Z1687" s="174">
        <f>Table1[[#This Row],[ExpenditureDetails4]]/Table1[[#This Row],[Component detail 4]]</f>
        <v>60000</v>
      </c>
      <c r="AA1687" s="109">
        <v>1</v>
      </c>
      <c r="AB1687" s="109"/>
      <c r="AC1687" s="174">
        <f>IF(ISNUMBER([ExpenditureDetails4]),[ExpenditureDetails4]*HLOOKUP([ExpenditureDetails1],'Currency Conversion'!$A$6:$BE$45,19,FALSE),"No Data")</f>
        <v>68844.184986264678</v>
      </c>
      <c r="AD1687" s="174">
        <f>Table1[[#This Row],[Calculations1]]/exchange_rate_2010</f>
        <v>1505.5869276584815</v>
      </c>
      <c r="AE16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68844.184986264678</v>
      </c>
      <c r="AF1687" s="174">
        <f>Table1[[#This Row],[Calculations3]]/exchange_rate_2010</f>
        <v>1505.5869276584815</v>
      </c>
      <c r="AG1687" s="110"/>
      <c r="AH1687" s="53"/>
      <c r="BD1687" s="36"/>
      <c r="BE1687" s="36"/>
      <c r="BF1687" s="36"/>
      <c r="BG1687" s="36"/>
      <c r="BH1687" s="36"/>
      <c r="BI1687" s="36"/>
      <c r="BJ1687" s="36"/>
      <c r="BK1687" s="48"/>
      <c r="BL1687" s="36"/>
      <c r="BM1687" s="36"/>
      <c r="BN1687" s="36"/>
      <c r="BO1687" s="36"/>
      <c r="BP1687" s="36"/>
      <c r="BQ1687" s="36"/>
      <c r="BR1687" s="36"/>
    </row>
    <row r="1688" spans="2:70" ht="15" customHeight="1">
      <c r="B1688" s="48">
        <v>1936</v>
      </c>
      <c r="C1688" s="48" t="s">
        <v>1703</v>
      </c>
      <c r="D1688" s="108">
        <v>3546</v>
      </c>
      <c r="E1688" s="109" t="s">
        <v>2508</v>
      </c>
      <c r="F1688" s="109" t="s">
        <v>2509</v>
      </c>
      <c r="G1688" s="109" t="s">
        <v>663</v>
      </c>
      <c r="H1688" s="108" t="s">
        <v>950</v>
      </c>
      <c r="I1688" s="108" t="s">
        <v>2855</v>
      </c>
      <c r="J1688" s="108" t="s">
        <v>2852</v>
      </c>
      <c r="K1688" s="108" t="s">
        <v>2859</v>
      </c>
      <c r="L1688" s="108">
        <v>11</v>
      </c>
      <c r="M1688" s="110" t="s">
        <v>2617</v>
      </c>
      <c r="N1688" s="111" t="s">
        <v>559</v>
      </c>
      <c r="O1688" s="111" t="s">
        <v>2395</v>
      </c>
      <c r="P1688" s="111" t="s">
        <v>963</v>
      </c>
      <c r="Q1688" s="111">
        <v>1</v>
      </c>
      <c r="R1688" s="109"/>
      <c r="S1688" s="109"/>
      <c r="T1688" s="109" t="s">
        <v>7</v>
      </c>
      <c r="U1688" s="108">
        <v>1</v>
      </c>
      <c r="V1688" s="109">
        <v>2003</v>
      </c>
      <c r="W1688" s="108">
        <f>IF(Table1[[#This Row],[ExpenditureDetails1]]=2010,1,(2010-Table1[[#This Row],[ExpenditureDetails1]]))</f>
        <v>7</v>
      </c>
      <c r="X1688" s="109">
        <v>5</v>
      </c>
      <c r="Y1688" s="174">
        <f>Table1[[#This Row],[ExpenditureDetails3]]*100000</f>
        <v>500000</v>
      </c>
      <c r="Z1688" s="174">
        <f>Table1[[#This Row],[ExpenditureDetails4]]/Table1[[#This Row],[Component detail 4]]</f>
        <v>500000</v>
      </c>
      <c r="AA1688" s="109">
        <v>1</v>
      </c>
      <c r="AB1688" s="109">
        <v>15</v>
      </c>
      <c r="AC1688" s="174">
        <f>IF(ISNUMBER([ExpenditureDetails4]),[ExpenditureDetails4]*HLOOKUP([ExpenditureDetails1],'Currency Conversion'!$A$6:$BE$45,19,FALSE),"No Data")</f>
        <v>757137.5951646301</v>
      </c>
      <c r="AD1688" s="174">
        <f>Table1[[#This Row],[Calculations1]]/exchange_rate_2010</f>
        <v>16558.209904672109</v>
      </c>
      <c r="AE16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50475.839677642005</v>
      </c>
      <c r="AF1688" s="174">
        <f>Table1[[#This Row],[Calculations3]]/exchange_rate_2010</f>
        <v>1103.8806603114738</v>
      </c>
      <c r="AG1688" s="110"/>
      <c r="AH1688" s="53"/>
      <c r="BD1688" s="36"/>
      <c r="BE1688" s="36"/>
      <c r="BF1688" s="36"/>
      <c r="BG1688" s="36"/>
      <c r="BH1688" s="36"/>
      <c r="BI1688" s="36"/>
      <c r="BJ1688" s="36"/>
      <c r="BK1688" s="48"/>
      <c r="BL1688" s="36"/>
      <c r="BM1688" s="36"/>
      <c r="BN1688" s="36"/>
      <c r="BO1688" s="36"/>
      <c r="BP1688" s="36"/>
      <c r="BQ1688" s="36"/>
      <c r="BR1688" s="36"/>
    </row>
    <row r="1689" spans="2:70" ht="15" customHeight="1">
      <c r="B1689" s="48">
        <v>1938</v>
      </c>
      <c r="C1689" s="48" t="s">
        <v>1703</v>
      </c>
      <c r="D1689" s="108">
        <v>3546</v>
      </c>
      <c r="E1689" s="109" t="s">
        <v>2508</v>
      </c>
      <c r="F1689" s="109" t="s">
        <v>2509</v>
      </c>
      <c r="G1689" s="109" t="s">
        <v>663</v>
      </c>
      <c r="H1689" s="108" t="s">
        <v>950</v>
      </c>
      <c r="I1689" s="108" t="s">
        <v>2855</v>
      </c>
      <c r="J1689" s="108" t="s">
        <v>2852</v>
      </c>
      <c r="K1689" s="108" t="s">
        <v>2859</v>
      </c>
      <c r="L1689" s="108">
        <v>11</v>
      </c>
      <c r="M1689" s="110" t="s">
        <v>2617</v>
      </c>
      <c r="N1689" s="111" t="s">
        <v>1728</v>
      </c>
      <c r="O1689" s="111" t="s">
        <v>954</v>
      </c>
      <c r="P1689" s="111" t="s">
        <v>954</v>
      </c>
      <c r="Q1689" s="111">
        <v>1</v>
      </c>
      <c r="R1689" s="109"/>
      <c r="S1689" s="109"/>
      <c r="T1689" s="109" t="s">
        <v>7</v>
      </c>
      <c r="U1689" s="108">
        <v>1</v>
      </c>
      <c r="V1689" s="109">
        <v>1988</v>
      </c>
      <c r="W1689" s="108">
        <f>IF(Table1[[#This Row],[ExpenditureDetails1]]=2010,1,(2010-Table1[[#This Row],[ExpenditureDetails1]]))</f>
        <v>22</v>
      </c>
      <c r="X1689" s="109">
        <v>1</v>
      </c>
      <c r="Y1689" s="174">
        <f>Table1[[#This Row],[ExpenditureDetails3]]*100000</f>
        <v>100000</v>
      </c>
      <c r="Z1689" s="174">
        <f>Table1[[#This Row],[ExpenditureDetails4]]/Table1[[#This Row],[Component detail 4]]</f>
        <v>100000</v>
      </c>
      <c r="AA1689" s="109">
        <v>1</v>
      </c>
      <c r="AB1689" s="109">
        <v>30</v>
      </c>
      <c r="AC1689" s="174">
        <f>IF(ISNUMBER([ExpenditureDetails4]),[ExpenditureDetails4]*HLOOKUP([ExpenditureDetails1],'Currency Conversion'!$A$6:$BE$45,19,FALSE),"No Data")</f>
        <v>456157.57163459633</v>
      </c>
      <c r="AD1689" s="174">
        <f>Table1[[#This Row],[Calculations1]]/exchange_rate_2010</f>
        <v>9975.9315466151311</v>
      </c>
      <c r="AE16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15205.252387819877</v>
      </c>
      <c r="AF1689" s="174">
        <f>Table1[[#This Row],[Calculations3]]/exchange_rate_2010</f>
        <v>332.5310515538377</v>
      </c>
      <c r="AG1689" s="110"/>
      <c r="AH1689" s="53"/>
      <c r="BD1689" s="36"/>
      <c r="BE1689" s="36"/>
      <c r="BF1689" s="36"/>
      <c r="BG1689" s="36"/>
      <c r="BH1689" s="36"/>
      <c r="BI1689" s="36"/>
      <c r="BJ1689" s="36"/>
      <c r="BK1689" s="48"/>
      <c r="BL1689" s="36"/>
      <c r="BM1689" s="36"/>
      <c r="BN1689" s="36"/>
      <c r="BO1689" s="36"/>
      <c r="BP1689" s="36"/>
      <c r="BQ1689" s="36"/>
      <c r="BR1689" s="36"/>
    </row>
    <row r="1690" spans="2:70" ht="15" customHeight="1">
      <c r="B1690" s="48">
        <v>1940</v>
      </c>
      <c r="C1690" s="48" t="s">
        <v>1703</v>
      </c>
      <c r="D1690" s="108">
        <v>3546</v>
      </c>
      <c r="E1690" s="109" t="s">
        <v>2508</v>
      </c>
      <c r="F1690" s="109" t="s">
        <v>2509</v>
      </c>
      <c r="G1690" s="109" t="s">
        <v>663</v>
      </c>
      <c r="H1690" s="108" t="s">
        <v>950</v>
      </c>
      <c r="I1690" s="108" t="s">
        <v>2855</v>
      </c>
      <c r="J1690" s="108" t="s">
        <v>2852</v>
      </c>
      <c r="K1690" s="108" t="s">
        <v>2859</v>
      </c>
      <c r="L1690" s="108">
        <v>11</v>
      </c>
      <c r="M1690" s="110" t="s">
        <v>2617</v>
      </c>
      <c r="N1690" s="111" t="s">
        <v>1728</v>
      </c>
      <c r="O1690" s="111" t="s">
        <v>2487</v>
      </c>
      <c r="P1690" s="111" t="s">
        <v>959</v>
      </c>
      <c r="Q1690" s="109">
        <v>2</v>
      </c>
      <c r="R1690" s="109"/>
      <c r="S1690" s="109"/>
      <c r="T1690" s="109" t="s">
        <v>7</v>
      </c>
      <c r="U1690" s="108">
        <v>1</v>
      </c>
      <c r="V1690" s="109">
        <v>1998</v>
      </c>
      <c r="W1690" s="108">
        <f>IF(Table1[[#This Row],[ExpenditureDetails1]]=2010,1,(2010-Table1[[#This Row],[ExpenditureDetails1]]))</f>
        <v>12</v>
      </c>
      <c r="X1690" s="109">
        <v>0.1</v>
      </c>
      <c r="Y1690" s="174">
        <f>Table1[[#This Row],[ExpenditureDetails3]]*100000</f>
        <v>10000</v>
      </c>
      <c r="Z1690" s="174">
        <f>Table1[[#This Row],[ExpenditureDetails4]]/Table1[[#This Row],[Component detail 4]]</f>
        <v>5000</v>
      </c>
      <c r="AA1690" s="109">
        <v>1</v>
      </c>
      <c r="AB1690" s="109">
        <v>10</v>
      </c>
      <c r="AC1690" s="174">
        <f>IF(ISNUMBER([ExpenditureDetails4]),[ExpenditureDetails4]*HLOOKUP([ExpenditureDetails1],'Currency Conversion'!$A$6:$BE$45,19,FALSE),"No Data")</f>
        <v>18790.539689895042</v>
      </c>
      <c r="AD1690" s="174">
        <f>Table1[[#This Row],[Calculations1]]/exchange_rate_2010</f>
        <v>410.93944138344023</v>
      </c>
      <c r="AE16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1879.0539689895043</v>
      </c>
      <c r="AF1690" s="174">
        <f>Table1[[#This Row],[Calculations3]]/exchange_rate_2010</f>
        <v>41.093944138344028</v>
      </c>
      <c r="AG1690" s="110"/>
      <c r="AH1690" s="53"/>
      <c r="BD1690" s="36"/>
      <c r="BE1690" s="36"/>
      <c r="BF1690" s="36"/>
      <c r="BG1690" s="36"/>
      <c r="BH1690" s="36"/>
      <c r="BI1690" s="36"/>
      <c r="BJ1690" s="36"/>
      <c r="BK1690" s="48"/>
      <c r="BL1690" s="36"/>
      <c r="BM1690" s="36"/>
      <c r="BN1690" s="36"/>
      <c r="BO1690" s="36"/>
      <c r="BP1690" s="36"/>
      <c r="BQ1690" s="36"/>
      <c r="BR1690" s="36"/>
    </row>
    <row r="1691" spans="2:70" ht="15" customHeight="1">
      <c r="B1691" s="48">
        <v>1941</v>
      </c>
      <c r="C1691" s="48" t="s">
        <v>1703</v>
      </c>
      <c r="D1691" s="108">
        <v>3546</v>
      </c>
      <c r="E1691" s="109" t="s">
        <v>2508</v>
      </c>
      <c r="F1691" s="109" t="s">
        <v>2509</v>
      </c>
      <c r="G1691" s="109" t="s">
        <v>663</v>
      </c>
      <c r="H1691" s="108" t="s">
        <v>950</v>
      </c>
      <c r="I1691" s="108" t="s">
        <v>2855</v>
      </c>
      <c r="J1691" s="108" t="s">
        <v>2852</v>
      </c>
      <c r="K1691" s="108" t="s">
        <v>2859</v>
      </c>
      <c r="L1691" s="108">
        <v>11</v>
      </c>
      <c r="M1691" s="110" t="s">
        <v>2617</v>
      </c>
      <c r="N1691" s="111" t="s">
        <v>1728</v>
      </c>
      <c r="O1691" s="111" t="s">
        <v>2487</v>
      </c>
      <c r="P1691" s="111" t="s">
        <v>969</v>
      </c>
      <c r="Q1691" s="109">
        <v>2</v>
      </c>
      <c r="R1691" s="109"/>
      <c r="S1691" s="109"/>
      <c r="T1691" s="109" t="s">
        <v>7</v>
      </c>
      <c r="U1691" s="108">
        <v>1</v>
      </c>
      <c r="V1691" s="109">
        <v>2005</v>
      </c>
      <c r="W1691" s="108">
        <f>IF(Table1[[#This Row],[ExpenditureDetails1]]=2010,1,(2010-Table1[[#This Row],[ExpenditureDetails1]]))</f>
        <v>5</v>
      </c>
      <c r="X1691" s="109">
        <v>0.1</v>
      </c>
      <c r="Y1691" s="174">
        <f>Table1[[#This Row],[ExpenditureDetails3]]*100000</f>
        <v>10000</v>
      </c>
      <c r="Z1691" s="174">
        <f>Table1[[#This Row],[ExpenditureDetails4]]/Table1[[#This Row],[Component detail 4]]</f>
        <v>5000</v>
      </c>
      <c r="AA1691" s="109">
        <v>1</v>
      </c>
      <c r="AB1691" s="109">
        <v>10</v>
      </c>
      <c r="AC1691" s="174">
        <f>IF(ISNUMBER([ExpenditureDetails4]),[ExpenditureDetails4]*HLOOKUP([ExpenditureDetails1],'Currency Conversion'!$A$6:$BE$45,19,FALSE),"No Data")</f>
        <v>13452.135073563701</v>
      </c>
      <c r="AD1691" s="174">
        <f>Table1[[#This Row],[Calculations1]]/exchange_rate_2010</f>
        <v>294.19127730097296</v>
      </c>
      <c r="AE16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1345.21350735637</v>
      </c>
      <c r="AF1691" s="174">
        <f>Table1[[#This Row],[Calculations3]]/exchange_rate_2010</f>
        <v>29.419127730097294</v>
      </c>
      <c r="AG1691" s="110"/>
      <c r="AH1691" s="53"/>
      <c r="BD1691" s="36"/>
      <c r="BE1691" s="36"/>
      <c r="BF1691" s="36"/>
      <c r="BG1691" s="36"/>
      <c r="BH1691" s="36"/>
      <c r="BI1691" s="36"/>
      <c r="BJ1691" s="36"/>
      <c r="BK1691" s="48"/>
      <c r="BL1691" s="36"/>
      <c r="BM1691" s="36"/>
      <c r="BN1691" s="36"/>
      <c r="BO1691" s="36"/>
      <c r="BP1691" s="36"/>
      <c r="BQ1691" s="36"/>
      <c r="BR1691" s="36"/>
    </row>
    <row r="1692" spans="2:70" ht="15" customHeight="1">
      <c r="B1692" s="48">
        <v>1944</v>
      </c>
      <c r="C1692" s="48" t="s">
        <v>1703</v>
      </c>
      <c r="D1692" s="108">
        <v>3546</v>
      </c>
      <c r="E1692" s="109" t="s">
        <v>2508</v>
      </c>
      <c r="F1692" s="109" t="s">
        <v>2509</v>
      </c>
      <c r="G1692" s="109" t="s">
        <v>663</v>
      </c>
      <c r="H1692" s="108" t="s">
        <v>950</v>
      </c>
      <c r="I1692" s="108" t="s">
        <v>2855</v>
      </c>
      <c r="J1692" s="108" t="s">
        <v>2852</v>
      </c>
      <c r="K1692" s="108" t="s">
        <v>2859</v>
      </c>
      <c r="L1692" s="108">
        <v>11</v>
      </c>
      <c r="M1692" s="110" t="s">
        <v>2617</v>
      </c>
      <c r="N1692" s="111" t="s">
        <v>2474</v>
      </c>
      <c r="O1692" s="111"/>
      <c r="P1692" s="111" t="s">
        <v>935</v>
      </c>
      <c r="Q1692" s="111">
        <v>1</v>
      </c>
      <c r="R1692" s="109"/>
      <c r="S1692" s="109"/>
      <c r="T1692" s="109" t="s">
        <v>31</v>
      </c>
      <c r="U1692" s="108">
        <v>3</v>
      </c>
      <c r="V1692" s="109">
        <v>2008</v>
      </c>
      <c r="W1692" s="108"/>
      <c r="X1692" s="109">
        <v>1.2</v>
      </c>
      <c r="Y1692" s="174">
        <f>Table1[[#This Row],[ExpenditureDetails3]]*100000</f>
        <v>120000</v>
      </c>
      <c r="Z1692" s="174">
        <f>Table1[[#This Row],[ExpenditureDetails4]]/Table1[[#This Row],[Component detail 4]]</f>
        <v>120000</v>
      </c>
      <c r="AA1692" s="109">
        <v>1</v>
      </c>
      <c r="AB1692" s="109"/>
      <c r="AC1692" s="174">
        <f>IF(ISNUMBER([ExpenditureDetails4]),[ExpenditureDetails4]*HLOOKUP([ExpenditureDetails1],'Currency Conversion'!$A$6:$BE$45,19,FALSE),"No Data")</f>
        <v>137688.36997252936</v>
      </c>
      <c r="AD1692" s="174">
        <f>Table1[[#This Row],[Calculations1]]/exchange_rate_2010</f>
        <v>3011.173855316963</v>
      </c>
      <c r="AE16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137688.36997252936</v>
      </c>
      <c r="AF1692" s="174">
        <f>Table1[[#This Row],[Calculations3]]/exchange_rate_2010</f>
        <v>3011.173855316963</v>
      </c>
      <c r="AG1692" s="110"/>
      <c r="AH1692" s="53"/>
      <c r="BD1692" s="36"/>
      <c r="BE1692" s="36"/>
      <c r="BF1692" s="36"/>
      <c r="BG1692" s="36"/>
      <c r="BH1692" s="36"/>
      <c r="BI1692" s="36"/>
      <c r="BJ1692" s="36"/>
      <c r="BK1692" s="48"/>
      <c r="BL1692" s="36"/>
      <c r="BM1692" s="36"/>
      <c r="BN1692" s="36"/>
      <c r="BO1692" s="36"/>
      <c r="BP1692" s="36"/>
      <c r="BQ1692" s="36"/>
      <c r="BR1692" s="36"/>
    </row>
    <row r="1693" spans="2:70" ht="15" customHeight="1">
      <c r="B1693" s="48">
        <v>1945</v>
      </c>
      <c r="C1693" s="48" t="s">
        <v>1703</v>
      </c>
      <c r="D1693" s="108">
        <v>3546</v>
      </c>
      <c r="E1693" s="109" t="s">
        <v>2508</v>
      </c>
      <c r="F1693" s="109" t="s">
        <v>2509</v>
      </c>
      <c r="G1693" s="109" t="s">
        <v>663</v>
      </c>
      <c r="H1693" s="108" t="s">
        <v>950</v>
      </c>
      <c r="I1693" s="108" t="s">
        <v>2855</v>
      </c>
      <c r="J1693" s="108" t="s">
        <v>2852</v>
      </c>
      <c r="K1693" s="108" t="s">
        <v>2859</v>
      </c>
      <c r="L1693" s="108">
        <v>11</v>
      </c>
      <c r="M1693" s="110" t="s">
        <v>2617</v>
      </c>
      <c r="N1693" s="111" t="s">
        <v>20</v>
      </c>
      <c r="O1693" s="111" t="s">
        <v>2466</v>
      </c>
      <c r="P1693" s="111" t="s">
        <v>966</v>
      </c>
      <c r="Q1693" s="111">
        <v>1</v>
      </c>
      <c r="R1693" s="109"/>
      <c r="S1693" s="109"/>
      <c r="T1693" s="109" t="s">
        <v>7</v>
      </c>
      <c r="U1693" s="108">
        <v>1</v>
      </c>
      <c r="V1693" s="109">
        <v>2004</v>
      </c>
      <c r="W1693" s="108">
        <f>IF(Table1[[#This Row],[ExpenditureDetails1]]=2010,1,(2010-Table1[[#This Row],[ExpenditureDetails1]]))</f>
        <v>6</v>
      </c>
      <c r="X1693" s="109">
        <v>1.556</v>
      </c>
      <c r="Y1693" s="174">
        <f>Table1[[#This Row],[ExpenditureDetails3]]*100000</f>
        <v>155600</v>
      </c>
      <c r="Z1693" s="174">
        <f>Table1[[#This Row],[ExpenditureDetails4]]/Table1[[#This Row],[Component detail 4]]</f>
        <v>155600</v>
      </c>
      <c r="AA1693" s="109">
        <v>1</v>
      </c>
      <c r="AB1693" s="109">
        <v>10</v>
      </c>
      <c r="AC1693" s="174">
        <f>IF(ISNUMBER([ExpenditureDetails4]),[ExpenditureDetails4]*HLOOKUP([ExpenditureDetails1],'Currency Conversion'!$A$6:$BE$45,19,FALSE),"No Data")</f>
        <v>227530.1968737719</v>
      </c>
      <c r="AD1693" s="174">
        <f>Table1[[#This Row],[Calculations1]]/exchange_rate_2010</f>
        <v>4975.9684151836236</v>
      </c>
      <c r="AE16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22753.019687377189</v>
      </c>
      <c r="AF1693" s="174">
        <f>Table1[[#This Row],[Calculations3]]/exchange_rate_2010</f>
        <v>497.59684151836234</v>
      </c>
      <c r="AG1693" s="110"/>
      <c r="AH1693" s="53"/>
      <c r="BD1693" s="36"/>
      <c r="BE1693" s="36"/>
      <c r="BF1693" s="36"/>
      <c r="BG1693" s="36"/>
      <c r="BH1693" s="36"/>
      <c r="BI1693" s="36"/>
      <c r="BJ1693" s="36"/>
      <c r="BK1693" s="48"/>
      <c r="BL1693" s="36"/>
      <c r="BM1693" s="36"/>
      <c r="BN1693" s="36"/>
      <c r="BO1693" s="36"/>
      <c r="BP1693" s="36"/>
      <c r="BQ1693" s="36"/>
      <c r="BR1693" s="36"/>
    </row>
    <row r="1694" spans="2:70" ht="15" customHeight="1">
      <c r="B1694" s="48">
        <v>1946</v>
      </c>
      <c r="C1694" s="48" t="s">
        <v>1703</v>
      </c>
      <c r="D1694" s="108">
        <v>1155</v>
      </c>
      <c r="E1694" s="109" t="s">
        <v>2508</v>
      </c>
      <c r="F1694" s="109" t="s">
        <v>1814</v>
      </c>
      <c r="G1694" s="109" t="s">
        <v>2511</v>
      </c>
      <c r="H1694" s="108" t="s">
        <v>2588</v>
      </c>
      <c r="I1694" s="108" t="s">
        <v>2855</v>
      </c>
      <c r="J1694" s="108" t="s">
        <v>2852</v>
      </c>
      <c r="K1694" s="108" t="s">
        <v>2859</v>
      </c>
      <c r="L1694" s="108">
        <v>11</v>
      </c>
      <c r="M1694" s="110" t="s">
        <v>2617</v>
      </c>
      <c r="N1694" s="111" t="s">
        <v>20</v>
      </c>
      <c r="O1694" s="111" t="s">
        <v>2486</v>
      </c>
      <c r="P1694" s="111" t="s">
        <v>640</v>
      </c>
      <c r="Q1694" s="111">
        <v>1</v>
      </c>
      <c r="R1694" s="109">
        <v>1000</v>
      </c>
      <c r="S1694" s="109"/>
      <c r="T1694" s="109" t="s">
        <v>7</v>
      </c>
      <c r="U1694" s="108">
        <v>1</v>
      </c>
      <c r="V1694" s="109">
        <v>1998</v>
      </c>
      <c r="W1694" s="108">
        <f>IF(Table1[[#This Row],[ExpenditureDetails1]]=2010,1,(2010-Table1[[#This Row],[ExpenditureDetails1]]))</f>
        <v>12</v>
      </c>
      <c r="X1694" s="109">
        <v>3.25</v>
      </c>
      <c r="Y1694" s="174">
        <f>Table1[[#This Row],[ExpenditureDetails3]]*100000</f>
        <v>325000</v>
      </c>
      <c r="Z1694" s="174">
        <f>Table1[[#This Row],[ExpenditureDetails4]]/Table1[[#This Row],[Component detail 4]]</f>
        <v>325000</v>
      </c>
      <c r="AA1694" s="109">
        <v>1</v>
      </c>
      <c r="AB1694" s="109">
        <v>10</v>
      </c>
      <c r="AC1694" s="174">
        <f>IF(ISNUMBER([ExpenditureDetails4]),[ExpenditureDetails4]*HLOOKUP([ExpenditureDetails1],'Currency Conversion'!$A$6:$BE$45,19,FALSE),"No Data")</f>
        <v>610692.53992158885</v>
      </c>
      <c r="AD1694" s="174">
        <f>Table1[[#This Row],[Calculations1]]/exchange_rate_2010</f>
        <v>13355.531844961808</v>
      </c>
      <c r="AE16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61069.253992158883</v>
      </c>
      <c r="AF1694" s="174">
        <f>Table1[[#This Row],[Calculations3]]/exchange_rate_2010</f>
        <v>1335.5531844961808</v>
      </c>
      <c r="AG1694" s="110"/>
      <c r="AH1694" s="53"/>
      <c r="BD1694" s="36"/>
      <c r="BE1694" s="36"/>
      <c r="BF1694" s="36"/>
      <c r="BG1694" s="36"/>
      <c r="BH1694" s="36"/>
      <c r="BI1694" s="36"/>
      <c r="BJ1694" s="36"/>
      <c r="BK1694" s="48"/>
      <c r="BL1694" s="36"/>
      <c r="BM1694" s="36"/>
      <c r="BN1694" s="36"/>
      <c r="BO1694" s="36"/>
      <c r="BP1694" s="36"/>
      <c r="BQ1694" s="36"/>
      <c r="BR1694" s="36"/>
    </row>
    <row r="1695" spans="2:70" ht="15" customHeight="1">
      <c r="B1695" s="48">
        <v>1947</v>
      </c>
      <c r="C1695" s="48" t="s">
        <v>1703</v>
      </c>
      <c r="D1695" s="108">
        <v>1155</v>
      </c>
      <c r="E1695" s="109" t="s">
        <v>2508</v>
      </c>
      <c r="F1695" s="109" t="s">
        <v>1814</v>
      </c>
      <c r="G1695" s="109" t="s">
        <v>2511</v>
      </c>
      <c r="H1695" s="108" t="s">
        <v>2588</v>
      </c>
      <c r="I1695" s="108" t="s">
        <v>2855</v>
      </c>
      <c r="J1695" s="108" t="s">
        <v>2852</v>
      </c>
      <c r="K1695" s="108" t="s">
        <v>2859</v>
      </c>
      <c r="L1695" s="108">
        <v>11</v>
      </c>
      <c r="M1695" s="110" t="s">
        <v>2617</v>
      </c>
      <c r="N1695" s="111" t="s">
        <v>20</v>
      </c>
      <c r="O1695" s="111" t="s">
        <v>2486</v>
      </c>
      <c r="P1695" s="111" t="s">
        <v>993</v>
      </c>
      <c r="Q1695" s="111">
        <v>1</v>
      </c>
      <c r="R1695" s="109">
        <v>2000</v>
      </c>
      <c r="S1695" s="109"/>
      <c r="T1695" s="109" t="s">
        <v>7</v>
      </c>
      <c r="U1695" s="108">
        <v>1</v>
      </c>
      <c r="V1695" s="109">
        <v>1998</v>
      </c>
      <c r="W1695" s="108">
        <f>IF(Table1[[#This Row],[ExpenditureDetails1]]=2010,1,(2010-Table1[[#This Row],[ExpenditureDetails1]]))</f>
        <v>12</v>
      </c>
      <c r="X1695" s="109">
        <v>4.5</v>
      </c>
      <c r="Y1695" s="174">
        <f>Table1[[#This Row],[ExpenditureDetails3]]*100000</f>
        <v>450000</v>
      </c>
      <c r="Z1695" s="174">
        <f>Table1[[#This Row],[ExpenditureDetails4]]/Table1[[#This Row],[Component detail 4]]</f>
        <v>450000</v>
      </c>
      <c r="AA1695" s="109">
        <v>1</v>
      </c>
      <c r="AB1695" s="109">
        <v>10</v>
      </c>
      <c r="AC1695" s="174">
        <f>IF(ISNUMBER([ExpenditureDetails4]),[ExpenditureDetails4]*HLOOKUP([ExpenditureDetails1],'Currency Conversion'!$A$6:$BE$45,19,FALSE),"No Data")</f>
        <v>845574.28604527691</v>
      </c>
      <c r="AD1695" s="174">
        <f>Table1[[#This Row],[Calculations1]]/exchange_rate_2010</f>
        <v>18492.274862254813</v>
      </c>
      <c r="AE16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84557.428604527697</v>
      </c>
      <c r="AF1695" s="174">
        <f>Table1[[#This Row],[Calculations3]]/exchange_rate_2010</f>
        <v>1849.2274862254812</v>
      </c>
      <c r="AG1695" s="110"/>
      <c r="AH1695" s="53"/>
      <c r="BD1695" s="36"/>
      <c r="BE1695" s="36"/>
      <c r="BF1695" s="36"/>
      <c r="BG1695" s="36"/>
      <c r="BH1695" s="36"/>
      <c r="BI1695" s="36"/>
      <c r="BJ1695" s="36"/>
      <c r="BK1695" s="48"/>
      <c r="BL1695" s="36"/>
      <c r="BM1695" s="36"/>
      <c r="BN1695" s="36"/>
      <c r="BO1695" s="36"/>
      <c r="BP1695" s="36"/>
      <c r="BQ1695" s="36"/>
      <c r="BR1695" s="36"/>
    </row>
    <row r="1696" spans="2:70" ht="15" customHeight="1">
      <c r="B1696" s="48">
        <v>1948</v>
      </c>
      <c r="C1696" s="48" t="s">
        <v>1703</v>
      </c>
      <c r="D1696" s="108">
        <v>1155</v>
      </c>
      <c r="E1696" s="109" t="s">
        <v>2508</v>
      </c>
      <c r="F1696" s="109" t="s">
        <v>1814</v>
      </c>
      <c r="G1696" s="109" t="s">
        <v>2511</v>
      </c>
      <c r="H1696" s="108" t="s">
        <v>2588</v>
      </c>
      <c r="I1696" s="108" t="s">
        <v>2855</v>
      </c>
      <c r="J1696" s="108" t="s">
        <v>2852</v>
      </c>
      <c r="K1696" s="108" t="s">
        <v>2859</v>
      </c>
      <c r="L1696" s="108">
        <v>11</v>
      </c>
      <c r="M1696" s="110" t="s">
        <v>2617</v>
      </c>
      <c r="N1696" s="109" t="s">
        <v>1720</v>
      </c>
      <c r="O1696" s="111"/>
      <c r="P1696" s="111" t="s">
        <v>533</v>
      </c>
      <c r="Q1696" s="111">
        <v>1</v>
      </c>
      <c r="R1696" s="109"/>
      <c r="S1696" s="109"/>
      <c r="T1696" s="109" t="s">
        <v>31</v>
      </c>
      <c r="U1696" s="108">
        <v>3</v>
      </c>
      <c r="V1696" s="109">
        <v>2008</v>
      </c>
      <c r="W1696" s="108"/>
      <c r="X1696" s="109">
        <v>9.5299999999999996E-2</v>
      </c>
      <c r="Y1696" s="174">
        <f>Table1[[#This Row],[ExpenditureDetails3]]*100000</f>
        <v>9530</v>
      </c>
      <c r="Z1696" s="174">
        <f>Table1[[#This Row],[ExpenditureDetails4]]/Table1[[#This Row],[Component detail 4]]</f>
        <v>9530</v>
      </c>
      <c r="AA1696" s="109">
        <v>1</v>
      </c>
      <c r="AB1696" s="109"/>
      <c r="AC1696" s="174">
        <f>IF(ISNUMBER([ExpenditureDetails4]),[ExpenditureDetails4]*HLOOKUP([ExpenditureDetails1],'Currency Conversion'!$A$6:$BE$45,19,FALSE),"No Data")</f>
        <v>10934.751381985039</v>
      </c>
      <c r="AD1696" s="174">
        <f>Table1[[#This Row],[Calculations1]]/exchange_rate_2010</f>
        <v>239.13739034308878</v>
      </c>
      <c r="AE16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1696" s="174">
        <f>Table1[[#This Row],[Calculations3]]/exchange_rate_2010</f>
        <v>239.13739034308878</v>
      </c>
      <c r="AG1696" s="110"/>
      <c r="AH1696" s="53"/>
      <c r="BD1696" s="36"/>
      <c r="BE1696" s="36"/>
      <c r="BF1696" s="36"/>
      <c r="BG1696" s="36"/>
      <c r="BH1696" s="36"/>
      <c r="BI1696" s="36"/>
      <c r="BJ1696" s="36"/>
      <c r="BK1696" s="48"/>
      <c r="BL1696" s="36"/>
      <c r="BM1696" s="36"/>
      <c r="BN1696" s="36"/>
      <c r="BO1696" s="36"/>
      <c r="BP1696" s="36"/>
      <c r="BQ1696" s="36"/>
      <c r="BR1696" s="36"/>
    </row>
    <row r="1697" spans="2:70" ht="15" customHeight="1">
      <c r="B1697" s="48">
        <v>1949</v>
      </c>
      <c r="C1697" s="48" t="s">
        <v>1703</v>
      </c>
      <c r="D1697" s="108">
        <v>1155</v>
      </c>
      <c r="E1697" s="109" t="s">
        <v>2508</v>
      </c>
      <c r="F1697" s="109" t="s">
        <v>1814</v>
      </c>
      <c r="G1697" s="109" t="s">
        <v>2511</v>
      </c>
      <c r="H1697" s="108" t="s">
        <v>2588</v>
      </c>
      <c r="I1697" s="108" t="s">
        <v>2855</v>
      </c>
      <c r="J1697" s="108" t="s">
        <v>2852</v>
      </c>
      <c r="K1697" s="108" t="s">
        <v>2859</v>
      </c>
      <c r="L1697" s="108">
        <v>11</v>
      </c>
      <c r="M1697" s="110" t="s">
        <v>2617</v>
      </c>
      <c r="N1697" s="111" t="s">
        <v>1728</v>
      </c>
      <c r="O1697" s="111" t="s">
        <v>496</v>
      </c>
      <c r="P1697" s="111" t="s">
        <v>1029</v>
      </c>
      <c r="Q1697" s="111">
        <v>1</v>
      </c>
      <c r="R1697" s="109">
        <v>6</v>
      </c>
      <c r="S1697" s="109"/>
      <c r="T1697" s="109" t="s">
        <v>7</v>
      </c>
      <c r="U1697" s="108">
        <v>1</v>
      </c>
      <c r="V1697" s="109">
        <v>1993</v>
      </c>
      <c r="W1697" s="108">
        <f>IF(Table1[[#This Row],[ExpenditureDetails1]]=2010,1,(2010-Table1[[#This Row],[ExpenditureDetails1]]))</f>
        <v>17</v>
      </c>
      <c r="X1697" s="109">
        <v>0.12</v>
      </c>
      <c r="Y1697" s="174">
        <f>Table1[[#This Row],[ExpenditureDetails3]]*100000</f>
        <v>12000</v>
      </c>
      <c r="Z1697" s="174">
        <f>Table1[[#This Row],[ExpenditureDetails4]]/Table1[[#This Row],[Component detail 4]]</f>
        <v>12000</v>
      </c>
      <c r="AA1697" s="109">
        <v>2</v>
      </c>
      <c r="AB1697" s="109">
        <v>30</v>
      </c>
      <c r="AC1697" s="174">
        <f>IF(ISNUMBER([ExpenditureDetails4]),[ExpenditureDetails4]*HLOOKUP([ExpenditureDetails1],'Currency Conversion'!$A$6:$BE$45,19,FALSE),"No Data")</f>
        <v>34013.555770117564</v>
      </c>
      <c r="AD1697" s="174">
        <f>Table1[[#This Row],[Calculations1]]/exchange_rate_2010</f>
        <v>743.85897575646891</v>
      </c>
      <c r="AE16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1133.7851923372521</v>
      </c>
      <c r="AF1697" s="174">
        <f>Table1[[#This Row],[Calculations3]]/exchange_rate_2010</f>
        <v>24.795299191882293</v>
      </c>
      <c r="AG1697" s="110"/>
      <c r="AH1697" s="53"/>
      <c r="BD1697" s="36"/>
      <c r="BE1697" s="36"/>
      <c r="BF1697" s="36"/>
      <c r="BG1697" s="36"/>
      <c r="BH1697" s="36"/>
      <c r="BI1697" s="36"/>
      <c r="BJ1697" s="36"/>
      <c r="BK1697" s="48"/>
      <c r="BL1697" s="36"/>
      <c r="BM1697" s="36"/>
      <c r="BN1697" s="36"/>
      <c r="BO1697" s="36"/>
      <c r="BP1697" s="36"/>
      <c r="BQ1697" s="36"/>
      <c r="BR1697" s="36"/>
    </row>
    <row r="1698" spans="2:70" ht="15" customHeight="1">
      <c r="B1698" s="48">
        <v>1950</v>
      </c>
      <c r="C1698" s="48" t="s">
        <v>1703</v>
      </c>
      <c r="D1698" s="108">
        <v>1155</v>
      </c>
      <c r="E1698" s="109" t="s">
        <v>2508</v>
      </c>
      <c r="F1698" s="109" t="s">
        <v>1814</v>
      </c>
      <c r="G1698" s="109" t="s">
        <v>2511</v>
      </c>
      <c r="H1698" s="108" t="s">
        <v>2588</v>
      </c>
      <c r="I1698" s="108" t="s">
        <v>2855</v>
      </c>
      <c r="J1698" s="108" t="s">
        <v>2852</v>
      </c>
      <c r="K1698" s="108" t="s">
        <v>2859</v>
      </c>
      <c r="L1698" s="108">
        <v>11</v>
      </c>
      <c r="M1698" s="110" t="s">
        <v>2617</v>
      </c>
      <c r="N1698" s="111" t="s">
        <v>1728</v>
      </c>
      <c r="O1698" s="111" t="s">
        <v>496</v>
      </c>
      <c r="P1698" s="111" t="s">
        <v>1030</v>
      </c>
      <c r="Q1698" s="111">
        <v>1</v>
      </c>
      <c r="R1698" s="109">
        <v>6</v>
      </c>
      <c r="S1698" s="109"/>
      <c r="T1698" s="109" t="s">
        <v>7</v>
      </c>
      <c r="U1698" s="108">
        <v>1</v>
      </c>
      <c r="V1698" s="109">
        <v>1993</v>
      </c>
      <c r="W1698" s="108">
        <f>IF(Table1[[#This Row],[ExpenditureDetails1]]=2010,1,(2010-Table1[[#This Row],[ExpenditureDetails1]]))</f>
        <v>17</v>
      </c>
      <c r="X1698" s="109">
        <v>0.12</v>
      </c>
      <c r="Y1698" s="174">
        <f>Table1[[#This Row],[ExpenditureDetails3]]*100000</f>
        <v>12000</v>
      </c>
      <c r="Z1698" s="174">
        <f>Table1[[#This Row],[ExpenditureDetails4]]/Table1[[#This Row],[Component detail 4]]</f>
        <v>12000</v>
      </c>
      <c r="AA1698" s="109">
        <v>2</v>
      </c>
      <c r="AB1698" s="109">
        <v>30</v>
      </c>
      <c r="AC1698" s="174">
        <f>IF(ISNUMBER([ExpenditureDetails4]),[ExpenditureDetails4]*HLOOKUP([ExpenditureDetails1],'Currency Conversion'!$A$6:$BE$45,19,FALSE),"No Data")</f>
        <v>34013.555770117564</v>
      </c>
      <c r="AD1698" s="174">
        <f>Table1[[#This Row],[Calculations1]]/exchange_rate_2010</f>
        <v>743.85897575646891</v>
      </c>
      <c r="AE16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1133.7851923372521</v>
      </c>
      <c r="AF1698" s="174">
        <f>Table1[[#This Row],[Calculations3]]/exchange_rate_2010</f>
        <v>24.795299191882293</v>
      </c>
      <c r="AG1698" s="110"/>
      <c r="AH1698" s="53"/>
      <c r="BD1698" s="36"/>
      <c r="BE1698" s="36"/>
      <c r="BF1698" s="36"/>
      <c r="BG1698" s="36"/>
      <c r="BH1698" s="36"/>
      <c r="BI1698" s="36"/>
      <c r="BJ1698" s="36"/>
      <c r="BK1698" s="48"/>
      <c r="BL1698" s="36"/>
      <c r="BM1698" s="36"/>
      <c r="BN1698" s="36"/>
      <c r="BO1698" s="36"/>
      <c r="BP1698" s="36"/>
      <c r="BQ1698" s="36"/>
      <c r="BR1698" s="36"/>
    </row>
    <row r="1699" spans="2:70" ht="15" customHeight="1">
      <c r="B1699" s="48">
        <v>1951</v>
      </c>
      <c r="C1699" s="48" t="s">
        <v>1703</v>
      </c>
      <c r="D1699" s="108">
        <v>1155</v>
      </c>
      <c r="E1699" s="109" t="s">
        <v>2508</v>
      </c>
      <c r="F1699" s="109" t="s">
        <v>1814</v>
      </c>
      <c r="G1699" s="109" t="s">
        <v>2511</v>
      </c>
      <c r="H1699" s="108" t="s">
        <v>2588</v>
      </c>
      <c r="I1699" s="108" t="s">
        <v>2855</v>
      </c>
      <c r="J1699" s="108" t="s">
        <v>2852</v>
      </c>
      <c r="K1699" s="108" t="s">
        <v>2859</v>
      </c>
      <c r="L1699" s="108">
        <v>11</v>
      </c>
      <c r="M1699" s="110" t="s">
        <v>2617</v>
      </c>
      <c r="N1699" s="111" t="s">
        <v>1729</v>
      </c>
      <c r="O1699" s="111" t="s">
        <v>210</v>
      </c>
      <c r="P1699" s="111" t="s">
        <v>57</v>
      </c>
      <c r="Q1699" s="111">
        <v>1</v>
      </c>
      <c r="R1699" s="109"/>
      <c r="S1699" s="109"/>
      <c r="T1699" s="109" t="s">
        <v>7</v>
      </c>
      <c r="U1699" s="108">
        <v>1</v>
      </c>
      <c r="V1699" s="109">
        <v>1994</v>
      </c>
      <c r="W1699" s="108">
        <f>IF(Table1[[#This Row],[ExpenditureDetails1]]=2010,1,(2010-Table1[[#This Row],[ExpenditureDetails1]]))</f>
        <v>16</v>
      </c>
      <c r="X1699" s="109">
        <v>0.25</v>
      </c>
      <c r="Y1699" s="174">
        <f>Table1[[#This Row],[ExpenditureDetails3]]*100000</f>
        <v>25000</v>
      </c>
      <c r="Z1699" s="174">
        <f>Table1[[#This Row],[ExpenditureDetails4]]/Table1[[#This Row],[Component detail 4]]</f>
        <v>25000</v>
      </c>
      <c r="AA1699" s="109">
        <v>2</v>
      </c>
      <c r="AB1699" s="109">
        <v>10</v>
      </c>
      <c r="AC1699" s="174">
        <f>IF(ISNUMBER([ExpenditureDetails4]),[ExpenditureDetails4]*HLOOKUP([ExpenditureDetails1],'Currency Conversion'!$A$6:$BE$45,19,FALSE),"No Data")</f>
        <v>64532.254062094406</v>
      </c>
      <c r="AD1699" s="174">
        <f>Table1[[#This Row],[Calculations1]]/exchange_rate_2010</f>
        <v>1411.2872154359843</v>
      </c>
      <c r="AE16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6453.2254062094407</v>
      </c>
      <c r="AF1699" s="174">
        <f>Table1[[#This Row],[Calculations3]]/exchange_rate_2010</f>
        <v>141.12872154359843</v>
      </c>
      <c r="AG1699" s="110"/>
      <c r="AH1699" s="53"/>
      <c r="BD1699" s="36"/>
      <c r="BE1699" s="36"/>
      <c r="BF1699" s="36"/>
      <c r="BG1699" s="36"/>
      <c r="BH1699" s="36"/>
      <c r="BI1699" s="36"/>
      <c r="BJ1699" s="36"/>
      <c r="BK1699" s="48"/>
      <c r="BL1699" s="36"/>
      <c r="BM1699" s="36"/>
      <c r="BN1699" s="36"/>
      <c r="BO1699" s="36"/>
      <c r="BP1699" s="36"/>
      <c r="BQ1699" s="36"/>
      <c r="BR1699" s="36"/>
    </row>
    <row r="1700" spans="2:70" ht="15" customHeight="1">
      <c r="B1700" s="48">
        <v>1952</v>
      </c>
      <c r="C1700" s="48" t="s">
        <v>1703</v>
      </c>
      <c r="D1700" s="108">
        <v>1155</v>
      </c>
      <c r="E1700" s="109" t="s">
        <v>2508</v>
      </c>
      <c r="F1700" s="109" t="s">
        <v>1814</v>
      </c>
      <c r="G1700" s="109" t="s">
        <v>2511</v>
      </c>
      <c r="H1700" s="108" t="s">
        <v>2588</v>
      </c>
      <c r="I1700" s="108" t="s">
        <v>2855</v>
      </c>
      <c r="J1700" s="108" t="s">
        <v>2852</v>
      </c>
      <c r="K1700" s="108" t="s">
        <v>2859</v>
      </c>
      <c r="L1700" s="108">
        <v>11</v>
      </c>
      <c r="M1700" s="110" t="s">
        <v>2617</v>
      </c>
      <c r="N1700" s="111" t="s">
        <v>1712</v>
      </c>
      <c r="O1700" s="111"/>
      <c r="P1700" s="111" t="s">
        <v>1032</v>
      </c>
      <c r="Q1700" s="111">
        <v>1</v>
      </c>
      <c r="R1700" s="109">
        <v>5</v>
      </c>
      <c r="S1700" s="109"/>
      <c r="T1700" s="109" t="s">
        <v>7</v>
      </c>
      <c r="U1700" s="108">
        <v>1</v>
      </c>
      <c r="V1700" s="109">
        <v>1994</v>
      </c>
      <c r="W1700" s="108">
        <f>IF(Table1[[#This Row],[ExpenditureDetails1]]=2010,1,(2010-Table1[[#This Row],[ExpenditureDetails1]]))</f>
        <v>16</v>
      </c>
      <c r="X1700" s="109">
        <v>0.3</v>
      </c>
      <c r="Y1700" s="174">
        <f>Table1[[#This Row],[ExpenditureDetails3]]*100000</f>
        <v>30000</v>
      </c>
      <c r="Z1700" s="174">
        <f>Table1[[#This Row],[ExpenditureDetails4]]/Table1[[#This Row],[Component detail 4]]</f>
        <v>30000</v>
      </c>
      <c r="AA1700" s="109">
        <v>2</v>
      </c>
      <c r="AB1700" s="109">
        <v>10</v>
      </c>
      <c r="AC1700" s="174">
        <f>IF(ISNUMBER([ExpenditureDetails4]),[ExpenditureDetails4]*HLOOKUP([ExpenditureDetails1],'Currency Conversion'!$A$6:$BE$45,19,FALSE),"No Data")</f>
        <v>77438.704874513292</v>
      </c>
      <c r="AD1700" s="174">
        <f>Table1[[#This Row],[Calculations1]]/exchange_rate_2010</f>
        <v>1693.5446585231814</v>
      </c>
      <c r="AE17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7743.8704874513296</v>
      </c>
      <c r="AF1700" s="174">
        <f>Table1[[#This Row],[Calculations3]]/exchange_rate_2010</f>
        <v>169.35446585231813</v>
      </c>
      <c r="AG1700" s="110"/>
      <c r="AH1700" s="53"/>
      <c r="BD1700" s="36"/>
      <c r="BE1700" s="36"/>
      <c r="BF1700" s="36"/>
      <c r="BG1700" s="36"/>
      <c r="BH1700" s="36"/>
      <c r="BI1700" s="36"/>
      <c r="BJ1700" s="36"/>
      <c r="BK1700" s="48"/>
      <c r="BL1700" s="36"/>
      <c r="BM1700" s="36"/>
      <c r="BN1700" s="36"/>
      <c r="BO1700" s="36"/>
      <c r="BP1700" s="36"/>
      <c r="BQ1700" s="36"/>
      <c r="BR1700" s="36"/>
    </row>
    <row r="1701" spans="2:70" ht="15" customHeight="1">
      <c r="B1701" s="48">
        <v>1953</v>
      </c>
      <c r="C1701" s="48" t="s">
        <v>1703</v>
      </c>
      <c r="D1701" s="108">
        <v>1155</v>
      </c>
      <c r="E1701" s="109" t="s">
        <v>2508</v>
      </c>
      <c r="F1701" s="109" t="s">
        <v>1814</v>
      </c>
      <c r="G1701" s="109" t="s">
        <v>2511</v>
      </c>
      <c r="H1701" s="108" t="s">
        <v>2588</v>
      </c>
      <c r="I1701" s="108" t="s">
        <v>2855</v>
      </c>
      <c r="J1701" s="108" t="s">
        <v>2852</v>
      </c>
      <c r="K1701" s="108" t="s">
        <v>2859</v>
      </c>
      <c r="L1701" s="108">
        <v>11</v>
      </c>
      <c r="M1701" s="110" t="s">
        <v>2617</v>
      </c>
      <c r="N1701" s="111" t="s">
        <v>1729</v>
      </c>
      <c r="O1701" s="111" t="s">
        <v>1713</v>
      </c>
      <c r="P1701" s="111" t="s">
        <v>476</v>
      </c>
      <c r="Q1701" s="111">
        <v>1</v>
      </c>
      <c r="R1701" s="109"/>
      <c r="S1701" s="109"/>
      <c r="T1701" s="109" t="s">
        <v>7</v>
      </c>
      <c r="U1701" s="108">
        <v>1</v>
      </c>
      <c r="V1701" s="109">
        <v>2005</v>
      </c>
      <c r="W1701" s="108">
        <f>IF(Table1[[#This Row],[ExpenditureDetails1]]=2010,1,(2010-Table1[[#This Row],[ExpenditureDetails1]]))</f>
        <v>5</v>
      </c>
      <c r="X1701" s="109">
        <v>3</v>
      </c>
      <c r="Y1701" s="174">
        <f>Table1[[#This Row],[ExpenditureDetails3]]*100000</f>
        <v>300000</v>
      </c>
      <c r="Z1701" s="174">
        <f>Table1[[#This Row],[ExpenditureDetails4]]/Table1[[#This Row],[Component detail 4]]</f>
        <v>300000</v>
      </c>
      <c r="AA1701" s="109">
        <v>2</v>
      </c>
      <c r="AB1701" s="109">
        <v>10</v>
      </c>
      <c r="AC1701" s="174">
        <f>IF(ISNUMBER([ExpenditureDetails4]),[ExpenditureDetails4]*HLOOKUP([ExpenditureDetails1],'Currency Conversion'!$A$6:$BE$45,19,FALSE),"No Data")</f>
        <v>403564.05220691103</v>
      </c>
      <c r="AD1701" s="174">
        <f>Table1[[#This Row],[Calculations1]]/exchange_rate_2010</f>
        <v>8825.7383190291894</v>
      </c>
      <c r="AE17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40356.4052206911</v>
      </c>
      <c r="AF1701" s="174">
        <f>Table1[[#This Row],[Calculations3]]/exchange_rate_2010</f>
        <v>882.57383190291887</v>
      </c>
      <c r="AG1701" s="110"/>
      <c r="AH1701" s="53"/>
      <c r="BD1701" s="36"/>
      <c r="BE1701" s="36"/>
      <c r="BF1701" s="36"/>
      <c r="BG1701" s="36"/>
      <c r="BH1701" s="36"/>
      <c r="BI1701" s="36"/>
      <c r="BJ1701" s="36"/>
      <c r="BK1701" s="48"/>
      <c r="BL1701" s="36"/>
      <c r="BM1701" s="36"/>
      <c r="BN1701" s="36"/>
      <c r="BO1701" s="36"/>
      <c r="BP1701" s="36"/>
      <c r="BQ1701" s="36"/>
      <c r="BR1701" s="36"/>
    </row>
    <row r="1702" spans="2:70" ht="15" customHeight="1">
      <c r="B1702" s="48">
        <v>1954</v>
      </c>
      <c r="C1702" s="48" t="s">
        <v>1703</v>
      </c>
      <c r="D1702" s="108">
        <v>1155</v>
      </c>
      <c r="E1702" s="109" t="s">
        <v>2508</v>
      </c>
      <c r="F1702" s="109" t="s">
        <v>1814</v>
      </c>
      <c r="G1702" s="109" t="s">
        <v>2511</v>
      </c>
      <c r="H1702" s="108" t="s">
        <v>2588</v>
      </c>
      <c r="I1702" s="108" t="s">
        <v>2855</v>
      </c>
      <c r="J1702" s="108" t="s">
        <v>2852</v>
      </c>
      <c r="K1702" s="108" t="s">
        <v>2859</v>
      </c>
      <c r="L1702" s="108">
        <v>11</v>
      </c>
      <c r="M1702" s="110" t="s">
        <v>2617</v>
      </c>
      <c r="N1702" s="109" t="s">
        <v>1729</v>
      </c>
      <c r="O1702" s="109" t="s">
        <v>519</v>
      </c>
      <c r="P1702" s="109" t="s">
        <v>114</v>
      </c>
      <c r="Q1702" s="111">
        <v>1</v>
      </c>
      <c r="R1702" s="109"/>
      <c r="S1702" s="109"/>
      <c r="T1702" s="109" t="s">
        <v>7</v>
      </c>
      <c r="U1702" s="108">
        <v>1</v>
      </c>
      <c r="V1702" s="109">
        <v>1993</v>
      </c>
      <c r="W1702" s="108">
        <f>IF(Table1[[#This Row],[ExpenditureDetails1]]=2010,1,(2010-Table1[[#This Row],[ExpenditureDetails1]]))</f>
        <v>17</v>
      </c>
      <c r="X1702" s="109">
        <v>0.25</v>
      </c>
      <c r="Y1702" s="174">
        <f>Table1[[#This Row],[ExpenditureDetails3]]*100000</f>
        <v>25000</v>
      </c>
      <c r="Z1702" s="174">
        <f>Table1[[#This Row],[ExpenditureDetails4]]/Table1[[#This Row],[Component detail 4]]</f>
        <v>25000</v>
      </c>
      <c r="AA1702" s="109">
        <v>1</v>
      </c>
      <c r="AB1702" s="109">
        <v>10</v>
      </c>
      <c r="AC1702" s="174">
        <f>IF(ISNUMBER([ExpenditureDetails4]),[ExpenditureDetails4]*HLOOKUP([ExpenditureDetails1],'Currency Conversion'!$A$6:$BE$45,19,FALSE),"No Data")</f>
        <v>70861.574521078248</v>
      </c>
      <c r="AD1702" s="174">
        <f>Table1[[#This Row],[Calculations1]]/exchange_rate_2010</f>
        <v>1549.7061994926432</v>
      </c>
      <c r="AE17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7086.1574521078246</v>
      </c>
      <c r="AF1702" s="174">
        <f>Table1[[#This Row],[Calculations3]]/exchange_rate_2010</f>
        <v>154.97061994926432</v>
      </c>
      <c r="AG1702" s="110"/>
      <c r="AH1702" s="53"/>
      <c r="BD1702" s="36"/>
      <c r="BE1702" s="36"/>
      <c r="BF1702" s="36"/>
      <c r="BG1702" s="36"/>
      <c r="BH1702" s="36"/>
      <c r="BI1702" s="36"/>
      <c r="BJ1702" s="36"/>
      <c r="BK1702" s="48"/>
      <c r="BL1702" s="36"/>
      <c r="BM1702" s="36"/>
      <c r="BN1702" s="36"/>
      <c r="BO1702" s="36"/>
      <c r="BP1702" s="36"/>
      <c r="BQ1702" s="36"/>
      <c r="BR1702" s="36"/>
    </row>
    <row r="1703" spans="2:70" ht="15" customHeight="1">
      <c r="B1703" s="48">
        <v>1955</v>
      </c>
      <c r="C1703" s="48" t="s">
        <v>1703</v>
      </c>
      <c r="D1703" s="108">
        <v>1155</v>
      </c>
      <c r="E1703" s="109" t="s">
        <v>2508</v>
      </c>
      <c r="F1703" s="109" t="s">
        <v>1814</v>
      </c>
      <c r="G1703" s="109" t="s">
        <v>2511</v>
      </c>
      <c r="H1703" s="108" t="s">
        <v>2588</v>
      </c>
      <c r="I1703" s="108" t="s">
        <v>2855</v>
      </c>
      <c r="J1703" s="108" t="s">
        <v>2852</v>
      </c>
      <c r="K1703" s="108" t="s">
        <v>2859</v>
      </c>
      <c r="L1703" s="108">
        <v>11</v>
      </c>
      <c r="M1703" s="110" t="s">
        <v>2617</v>
      </c>
      <c r="N1703" s="109" t="s">
        <v>1729</v>
      </c>
      <c r="O1703" s="109" t="s">
        <v>519</v>
      </c>
      <c r="P1703" s="109" t="s">
        <v>113</v>
      </c>
      <c r="Q1703" s="111">
        <v>1</v>
      </c>
      <c r="R1703" s="109"/>
      <c r="S1703" s="109"/>
      <c r="T1703" s="109" t="s">
        <v>7</v>
      </c>
      <c r="U1703" s="108">
        <v>1</v>
      </c>
      <c r="V1703" s="109">
        <v>1995</v>
      </c>
      <c r="W1703" s="108">
        <f>IF(Table1[[#This Row],[ExpenditureDetails1]]=2010,1,(2010-Table1[[#This Row],[ExpenditureDetails1]]))</f>
        <v>15</v>
      </c>
      <c r="X1703" s="109">
        <v>0.2</v>
      </c>
      <c r="Y1703" s="174">
        <f>Table1[[#This Row],[ExpenditureDetails3]]*100000</f>
        <v>20000</v>
      </c>
      <c r="Z1703" s="174">
        <f>Table1[[#This Row],[ExpenditureDetails4]]/Table1[[#This Row],[Component detail 4]]</f>
        <v>20000</v>
      </c>
      <c r="AA1703" s="109">
        <v>1</v>
      </c>
      <c r="AB1703" s="109">
        <v>10</v>
      </c>
      <c r="AC1703" s="174">
        <f>IF(ISNUMBER([ExpenditureDetails4]),[ExpenditureDetails4]*HLOOKUP([ExpenditureDetails1],'Currency Conversion'!$A$6:$BE$45,19,FALSE),"No Data")</f>
        <v>46932.301531329984</v>
      </c>
      <c r="AD1703" s="174">
        <f>Table1[[#This Row],[Calculations1]]/exchange_rate_2010</f>
        <v>1026.3853030520195</v>
      </c>
      <c r="AE17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4693.2301531329986</v>
      </c>
      <c r="AF1703" s="174">
        <f>Table1[[#This Row],[Calculations3]]/exchange_rate_2010</f>
        <v>102.63853030520194</v>
      </c>
      <c r="AG1703" s="110"/>
      <c r="AH1703" s="53"/>
      <c r="BD1703" s="36"/>
      <c r="BE1703" s="36"/>
      <c r="BF1703" s="36"/>
      <c r="BG1703" s="36"/>
      <c r="BH1703" s="36"/>
      <c r="BI1703" s="36"/>
      <c r="BJ1703" s="36"/>
      <c r="BK1703" s="48"/>
      <c r="BL1703" s="36"/>
      <c r="BM1703" s="36"/>
      <c r="BN1703" s="36"/>
      <c r="BO1703" s="36"/>
      <c r="BP1703" s="36"/>
      <c r="BQ1703" s="36"/>
      <c r="BR1703" s="36"/>
    </row>
    <row r="1704" spans="2:70" ht="15" customHeight="1">
      <c r="B1704" s="48">
        <v>1956</v>
      </c>
      <c r="C1704" s="48" t="s">
        <v>1703</v>
      </c>
      <c r="D1704" s="108">
        <v>1155</v>
      </c>
      <c r="E1704" s="109" t="s">
        <v>2508</v>
      </c>
      <c r="F1704" s="109" t="s">
        <v>1814</v>
      </c>
      <c r="G1704" s="109" t="s">
        <v>2511</v>
      </c>
      <c r="H1704" s="108" t="s">
        <v>2588</v>
      </c>
      <c r="I1704" s="108" t="s">
        <v>2855</v>
      </c>
      <c r="J1704" s="108" t="s">
        <v>2852</v>
      </c>
      <c r="K1704" s="108" t="s">
        <v>2859</v>
      </c>
      <c r="L1704" s="108">
        <v>11</v>
      </c>
      <c r="M1704" s="110" t="s">
        <v>2617</v>
      </c>
      <c r="N1704" s="111" t="s">
        <v>364</v>
      </c>
      <c r="O1704" s="111" t="s">
        <v>2465</v>
      </c>
      <c r="P1704" s="111" t="s">
        <v>1045</v>
      </c>
      <c r="Q1704" s="111">
        <v>1</v>
      </c>
      <c r="R1704" s="109">
        <v>500</v>
      </c>
      <c r="S1704" s="109"/>
      <c r="T1704" s="109" t="s">
        <v>7</v>
      </c>
      <c r="U1704" s="108">
        <v>1</v>
      </c>
      <c r="V1704" s="109">
        <v>1996</v>
      </c>
      <c r="W1704" s="108">
        <f>IF(Table1[[#This Row],[ExpenditureDetails1]]=2010,1,(2010-Table1[[#This Row],[ExpenditureDetails1]]))</f>
        <v>14</v>
      </c>
      <c r="X1704" s="109">
        <v>0.9</v>
      </c>
      <c r="Y1704" s="174">
        <f>Table1[[#This Row],[ExpenditureDetails3]]*100000</f>
        <v>90000</v>
      </c>
      <c r="Z1704" s="174">
        <f>Table1[[#This Row],[ExpenditureDetails4]]/Table1[[#This Row],[Component detail 4]]</f>
        <v>90000</v>
      </c>
      <c r="AA1704" s="109">
        <v>1</v>
      </c>
      <c r="AB1704" s="109">
        <v>20</v>
      </c>
      <c r="AC1704" s="174">
        <f>IF(ISNUMBER([ExpenditureDetails4]),[ExpenditureDetails4]*HLOOKUP([ExpenditureDetails1],'Currency Conversion'!$A$6:$BE$45,19,FALSE),"No Data")</f>
        <v>193623.1233027743</v>
      </c>
      <c r="AD1704" s="174">
        <f>Table1[[#This Row],[Calculations1]]/exchange_rate_2010</f>
        <v>4234.4381503713739</v>
      </c>
      <c r="AE17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9681.1561651387146</v>
      </c>
      <c r="AF1704" s="174">
        <f>Table1[[#This Row],[Calculations3]]/exchange_rate_2010</f>
        <v>211.72190751856866</v>
      </c>
      <c r="AG1704" s="110"/>
      <c r="AH1704" s="53"/>
      <c r="BD1704" s="36"/>
      <c r="BE1704" s="36"/>
      <c r="BF1704" s="36"/>
      <c r="BG1704" s="36"/>
      <c r="BH1704" s="36"/>
      <c r="BI1704" s="36"/>
      <c r="BJ1704" s="36"/>
      <c r="BK1704" s="48"/>
      <c r="BL1704" s="36"/>
      <c r="BM1704" s="36"/>
      <c r="BN1704" s="36"/>
      <c r="BO1704" s="36"/>
      <c r="BP1704" s="36"/>
      <c r="BQ1704" s="36"/>
      <c r="BR1704" s="36"/>
    </row>
    <row r="1705" spans="2:70" ht="15" customHeight="1">
      <c r="B1705" s="48">
        <v>1957</v>
      </c>
      <c r="C1705" s="48" t="s">
        <v>1703</v>
      </c>
      <c r="D1705" s="108">
        <v>1155</v>
      </c>
      <c r="E1705" s="109" t="s">
        <v>2508</v>
      </c>
      <c r="F1705" s="109" t="s">
        <v>1814</v>
      </c>
      <c r="G1705" s="109" t="s">
        <v>2511</v>
      </c>
      <c r="H1705" s="108" t="s">
        <v>2588</v>
      </c>
      <c r="I1705" s="108" t="s">
        <v>2855</v>
      </c>
      <c r="J1705" s="108" t="s">
        <v>2852</v>
      </c>
      <c r="K1705" s="108" t="s">
        <v>2859</v>
      </c>
      <c r="L1705" s="108">
        <v>11</v>
      </c>
      <c r="M1705" s="110" t="s">
        <v>2617</v>
      </c>
      <c r="N1705" s="109" t="s">
        <v>1729</v>
      </c>
      <c r="O1705" s="109" t="s">
        <v>519</v>
      </c>
      <c r="P1705" s="109" t="s">
        <v>117</v>
      </c>
      <c r="Q1705" s="111">
        <v>1</v>
      </c>
      <c r="R1705" s="109"/>
      <c r="S1705" s="109"/>
      <c r="T1705" s="109" t="s">
        <v>7</v>
      </c>
      <c r="U1705" s="108">
        <v>1</v>
      </c>
      <c r="V1705" s="109">
        <v>1997</v>
      </c>
      <c r="W1705" s="108">
        <f>IF(Table1[[#This Row],[ExpenditureDetails1]]=2010,1,(2010-Table1[[#This Row],[ExpenditureDetails1]]))</f>
        <v>13</v>
      </c>
      <c r="X1705" s="109">
        <v>3.25</v>
      </c>
      <c r="Y1705" s="174">
        <f>Table1[[#This Row],[ExpenditureDetails3]]*100000</f>
        <v>325000</v>
      </c>
      <c r="Z1705" s="174">
        <f>Table1[[#This Row],[ExpenditureDetails4]]/Table1[[#This Row],[Component detail 4]]</f>
        <v>325000</v>
      </c>
      <c r="AA1705" s="109">
        <v>1</v>
      </c>
      <c r="AB1705" s="109">
        <v>10</v>
      </c>
      <c r="AC1705" s="174">
        <f>IF(ISNUMBER([ExpenditureDetails4]),[ExpenditureDetails4]*HLOOKUP([ExpenditureDetails1],'Currency Conversion'!$A$6:$BE$45,19,FALSE),"No Data")</f>
        <v>650132.8287138337</v>
      </c>
      <c r="AD1705" s="174">
        <f>Table1[[#This Row],[Calculations1]]/exchange_rate_2010</f>
        <v>14218.070681619201</v>
      </c>
      <c r="AE17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65013.282871383373</v>
      </c>
      <c r="AF1705" s="174">
        <f>Table1[[#This Row],[Calculations3]]/exchange_rate_2010</f>
        <v>1421.8070681619201</v>
      </c>
      <c r="AG1705" s="110"/>
      <c r="AH1705" s="53"/>
      <c r="BD1705" s="36"/>
      <c r="BE1705" s="36"/>
      <c r="BF1705" s="36"/>
      <c r="BG1705" s="36"/>
      <c r="BH1705" s="36"/>
      <c r="BI1705" s="36"/>
      <c r="BJ1705" s="36"/>
      <c r="BK1705" s="48"/>
      <c r="BL1705" s="36"/>
      <c r="BM1705" s="36"/>
      <c r="BN1705" s="36"/>
      <c r="BO1705" s="36"/>
      <c r="BP1705" s="36"/>
      <c r="BQ1705" s="36"/>
      <c r="BR1705" s="36"/>
    </row>
    <row r="1706" spans="2:70" ht="15" customHeight="1">
      <c r="B1706" s="48">
        <v>1958</v>
      </c>
      <c r="C1706" s="48" t="s">
        <v>1703</v>
      </c>
      <c r="D1706" s="108">
        <v>1155</v>
      </c>
      <c r="E1706" s="109" t="s">
        <v>2508</v>
      </c>
      <c r="F1706" s="109" t="s">
        <v>1814</v>
      </c>
      <c r="G1706" s="109" t="s">
        <v>2511</v>
      </c>
      <c r="H1706" s="108" t="s">
        <v>2588</v>
      </c>
      <c r="I1706" s="108" t="s">
        <v>2855</v>
      </c>
      <c r="J1706" s="108" t="s">
        <v>2852</v>
      </c>
      <c r="K1706" s="108" t="s">
        <v>2859</v>
      </c>
      <c r="L1706" s="108">
        <v>11</v>
      </c>
      <c r="M1706" s="110" t="s">
        <v>2617</v>
      </c>
      <c r="N1706" s="111" t="s">
        <v>364</v>
      </c>
      <c r="O1706" s="111" t="s">
        <v>2467</v>
      </c>
      <c r="P1706" s="111" t="s">
        <v>1047</v>
      </c>
      <c r="Q1706" s="111">
        <v>1</v>
      </c>
      <c r="R1706" s="109"/>
      <c r="S1706" s="109"/>
      <c r="T1706" s="109" t="s">
        <v>7</v>
      </c>
      <c r="U1706" s="108">
        <v>1</v>
      </c>
      <c r="V1706" s="109">
        <v>1998</v>
      </c>
      <c r="W1706" s="108">
        <f>IF(Table1[[#This Row],[ExpenditureDetails1]]=2010,1,(2010-Table1[[#This Row],[ExpenditureDetails1]]))</f>
        <v>12</v>
      </c>
      <c r="X1706" s="109">
        <v>0.12</v>
      </c>
      <c r="Y1706" s="174">
        <f>Table1[[#This Row],[ExpenditureDetails3]]*100000</f>
        <v>12000</v>
      </c>
      <c r="Z1706" s="174">
        <f>Table1[[#This Row],[ExpenditureDetails4]]/Table1[[#This Row],[Component detail 4]]</f>
        <v>12000</v>
      </c>
      <c r="AA1706" s="109">
        <v>1</v>
      </c>
      <c r="AB1706" s="109">
        <v>10</v>
      </c>
      <c r="AC1706" s="174">
        <f>IF(ISNUMBER([ExpenditureDetails4]),[ExpenditureDetails4]*HLOOKUP([ExpenditureDetails1],'Currency Conversion'!$A$6:$BE$45,19,FALSE),"No Data")</f>
        <v>22548.647627874052</v>
      </c>
      <c r="AD1706" s="174">
        <f>Table1[[#This Row],[Calculations1]]/exchange_rate_2010</f>
        <v>493.12732966012834</v>
      </c>
      <c r="AE17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2254.8647627874052</v>
      </c>
      <c r="AF1706" s="174">
        <f>Table1[[#This Row],[Calculations3]]/exchange_rate_2010</f>
        <v>49.312732966012831</v>
      </c>
      <c r="AG1706" s="110"/>
      <c r="AH1706" s="53"/>
      <c r="BD1706" s="36"/>
      <c r="BE1706" s="36"/>
      <c r="BF1706" s="36"/>
      <c r="BG1706" s="36"/>
      <c r="BH1706" s="36"/>
      <c r="BI1706" s="36"/>
      <c r="BJ1706" s="36"/>
      <c r="BK1706" s="48"/>
      <c r="BL1706" s="36"/>
      <c r="BM1706" s="36"/>
      <c r="BN1706" s="36"/>
      <c r="BO1706" s="36"/>
      <c r="BP1706" s="36"/>
      <c r="BQ1706" s="36"/>
      <c r="BR1706" s="36"/>
    </row>
    <row r="1707" spans="2:70" ht="15" customHeight="1">
      <c r="B1707" s="48">
        <v>1959</v>
      </c>
      <c r="C1707" s="48" t="s">
        <v>1703</v>
      </c>
      <c r="D1707" s="108">
        <v>1155</v>
      </c>
      <c r="E1707" s="109" t="s">
        <v>2508</v>
      </c>
      <c r="F1707" s="109" t="s">
        <v>1814</v>
      </c>
      <c r="G1707" s="109" t="s">
        <v>2511</v>
      </c>
      <c r="H1707" s="108" t="s">
        <v>2588</v>
      </c>
      <c r="I1707" s="108" t="s">
        <v>2855</v>
      </c>
      <c r="J1707" s="108" t="s">
        <v>2852</v>
      </c>
      <c r="K1707" s="108" t="s">
        <v>2859</v>
      </c>
      <c r="L1707" s="108">
        <v>11</v>
      </c>
      <c r="M1707" s="110" t="s">
        <v>2617</v>
      </c>
      <c r="N1707" s="109" t="s">
        <v>1729</v>
      </c>
      <c r="O1707" s="109" t="s">
        <v>519</v>
      </c>
      <c r="P1707" s="109" t="s">
        <v>110</v>
      </c>
      <c r="Q1707" s="111">
        <v>1</v>
      </c>
      <c r="R1707" s="109"/>
      <c r="S1707" s="109"/>
      <c r="T1707" s="109" t="s">
        <v>7</v>
      </c>
      <c r="U1707" s="108">
        <v>1</v>
      </c>
      <c r="V1707" s="109">
        <v>2000</v>
      </c>
      <c r="W1707" s="108">
        <f>IF(Table1[[#This Row],[ExpenditureDetails1]]=2010,1,(2010-Table1[[#This Row],[ExpenditureDetails1]]))</f>
        <v>10</v>
      </c>
      <c r="X1707" s="109">
        <v>0.2</v>
      </c>
      <c r="Y1707" s="174">
        <f>Table1[[#This Row],[ExpenditureDetails3]]*100000</f>
        <v>20000</v>
      </c>
      <c r="Z1707" s="174">
        <f>Table1[[#This Row],[ExpenditureDetails4]]/Table1[[#This Row],[Component detail 4]]</f>
        <v>20000</v>
      </c>
      <c r="AA1707" s="109">
        <v>1</v>
      </c>
      <c r="AB1707" s="109">
        <v>10</v>
      </c>
      <c r="AC1707" s="174">
        <f>IF(ISNUMBER([ExpenditureDetails4]),[ExpenditureDetails4]*HLOOKUP([ExpenditureDetails1],'Currency Conversion'!$A$6:$BE$45,19,FALSE),"No Data")</f>
        <v>33528.698089062527</v>
      </c>
      <c r="AD1707" s="174">
        <f>Table1[[#This Row],[Calculations1]]/exchange_rate_2010</f>
        <v>733.25538757372101</v>
      </c>
      <c r="AE17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3352.8698089062527</v>
      </c>
      <c r="AF1707" s="174">
        <f>Table1[[#This Row],[Calculations3]]/exchange_rate_2010</f>
        <v>73.325538757372101</v>
      </c>
      <c r="AG1707" s="110"/>
      <c r="AH1707" s="53"/>
      <c r="BD1707" s="36"/>
      <c r="BE1707" s="36"/>
      <c r="BF1707" s="36"/>
      <c r="BG1707" s="36"/>
      <c r="BH1707" s="36"/>
      <c r="BI1707" s="36"/>
      <c r="BJ1707" s="36"/>
      <c r="BK1707" s="48"/>
      <c r="BL1707" s="36"/>
      <c r="BM1707" s="36"/>
      <c r="BN1707" s="36"/>
      <c r="BO1707" s="36"/>
      <c r="BP1707" s="36"/>
      <c r="BQ1707" s="36"/>
      <c r="BR1707" s="36"/>
    </row>
    <row r="1708" spans="2:70" ht="15" customHeight="1">
      <c r="B1708" s="48">
        <v>1960</v>
      </c>
      <c r="C1708" s="48" t="s">
        <v>1703</v>
      </c>
      <c r="D1708" s="108">
        <v>1155</v>
      </c>
      <c r="E1708" s="109" t="s">
        <v>2508</v>
      </c>
      <c r="F1708" s="109" t="s">
        <v>1814</v>
      </c>
      <c r="G1708" s="109" t="s">
        <v>2511</v>
      </c>
      <c r="H1708" s="108" t="s">
        <v>2588</v>
      </c>
      <c r="I1708" s="108" t="s">
        <v>2855</v>
      </c>
      <c r="J1708" s="108" t="s">
        <v>2852</v>
      </c>
      <c r="K1708" s="108" t="s">
        <v>2859</v>
      </c>
      <c r="L1708" s="108">
        <v>11</v>
      </c>
      <c r="M1708" s="110" t="s">
        <v>2617</v>
      </c>
      <c r="N1708" s="109" t="s">
        <v>1729</v>
      </c>
      <c r="O1708" s="109" t="s">
        <v>519</v>
      </c>
      <c r="P1708" s="109" t="s">
        <v>112</v>
      </c>
      <c r="Q1708" s="111">
        <v>1</v>
      </c>
      <c r="R1708" s="109"/>
      <c r="S1708" s="109"/>
      <c r="T1708" s="109" t="s">
        <v>7</v>
      </c>
      <c r="U1708" s="108">
        <v>1</v>
      </c>
      <c r="V1708" s="109">
        <v>2000</v>
      </c>
      <c r="W1708" s="108">
        <f>IF(Table1[[#This Row],[ExpenditureDetails1]]=2010,1,(2010-Table1[[#This Row],[ExpenditureDetails1]]))</f>
        <v>10</v>
      </c>
      <c r="X1708" s="109">
        <v>0.25</v>
      </c>
      <c r="Y1708" s="174">
        <f>Table1[[#This Row],[ExpenditureDetails3]]*100000</f>
        <v>25000</v>
      </c>
      <c r="Z1708" s="174">
        <f>Table1[[#This Row],[ExpenditureDetails4]]/Table1[[#This Row],[Component detail 4]]</f>
        <v>25000</v>
      </c>
      <c r="AA1708" s="109">
        <v>1</v>
      </c>
      <c r="AB1708" s="109">
        <v>10</v>
      </c>
      <c r="AC1708" s="174">
        <f>IF(ISNUMBER([ExpenditureDetails4]),[ExpenditureDetails4]*HLOOKUP([ExpenditureDetails1],'Currency Conversion'!$A$6:$BE$45,19,FALSE),"No Data")</f>
        <v>41910.872611328159</v>
      </c>
      <c r="AD1708" s="174">
        <f>Table1[[#This Row],[Calculations1]]/exchange_rate_2010</f>
        <v>916.5692344671512</v>
      </c>
      <c r="AE17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4191.0872611328159</v>
      </c>
      <c r="AF1708" s="174">
        <f>Table1[[#This Row],[Calculations3]]/exchange_rate_2010</f>
        <v>91.656923446715126</v>
      </c>
      <c r="AG1708" s="110"/>
      <c r="AH1708" s="53"/>
      <c r="BD1708" s="36"/>
      <c r="BE1708" s="36"/>
      <c r="BF1708" s="36"/>
      <c r="BG1708" s="36"/>
      <c r="BH1708" s="36"/>
      <c r="BI1708" s="36"/>
      <c r="BJ1708" s="36"/>
      <c r="BK1708" s="48"/>
      <c r="BL1708" s="36"/>
      <c r="BM1708" s="36"/>
      <c r="BN1708" s="36"/>
      <c r="BO1708" s="36"/>
      <c r="BP1708" s="36"/>
      <c r="BQ1708" s="36"/>
      <c r="BR1708" s="36"/>
    </row>
    <row r="1709" spans="2:70" ht="15" customHeight="1">
      <c r="B1709" s="48">
        <v>1961</v>
      </c>
      <c r="C1709" s="48" t="s">
        <v>1703</v>
      </c>
      <c r="D1709" s="108">
        <v>1155</v>
      </c>
      <c r="E1709" s="109" t="s">
        <v>2508</v>
      </c>
      <c r="F1709" s="109" t="s">
        <v>1814</v>
      </c>
      <c r="G1709" s="109" t="s">
        <v>2511</v>
      </c>
      <c r="H1709" s="108" t="s">
        <v>2588</v>
      </c>
      <c r="I1709" s="108" t="s">
        <v>2855</v>
      </c>
      <c r="J1709" s="108" t="s">
        <v>2852</v>
      </c>
      <c r="K1709" s="108" t="s">
        <v>2859</v>
      </c>
      <c r="L1709" s="108">
        <v>11</v>
      </c>
      <c r="M1709" s="110" t="s">
        <v>2617</v>
      </c>
      <c r="N1709" s="109" t="s">
        <v>1729</v>
      </c>
      <c r="O1709" s="109" t="s">
        <v>519</v>
      </c>
      <c r="P1709" s="109" t="s">
        <v>115</v>
      </c>
      <c r="Q1709" s="111">
        <v>1</v>
      </c>
      <c r="R1709" s="109"/>
      <c r="S1709" s="109"/>
      <c r="T1709" s="109" t="s">
        <v>7</v>
      </c>
      <c r="U1709" s="108">
        <v>1</v>
      </c>
      <c r="V1709" s="109">
        <v>2000</v>
      </c>
      <c r="W1709" s="108">
        <f>IF(Table1[[#This Row],[ExpenditureDetails1]]=2010,1,(2010-Table1[[#This Row],[ExpenditureDetails1]]))</f>
        <v>10</v>
      </c>
      <c r="X1709" s="109">
        <v>1.25</v>
      </c>
      <c r="Y1709" s="174">
        <f>Table1[[#This Row],[ExpenditureDetails3]]*100000</f>
        <v>125000</v>
      </c>
      <c r="Z1709" s="174">
        <f>Table1[[#This Row],[ExpenditureDetails4]]/Table1[[#This Row],[Component detail 4]]</f>
        <v>125000</v>
      </c>
      <c r="AA1709" s="109">
        <v>1</v>
      </c>
      <c r="AB1709" s="109">
        <v>10</v>
      </c>
      <c r="AC1709" s="174">
        <f>IF(ISNUMBER([ExpenditureDetails4]),[ExpenditureDetails4]*HLOOKUP([ExpenditureDetails1],'Currency Conversion'!$A$6:$BE$45,19,FALSE),"No Data")</f>
        <v>209554.36305664081</v>
      </c>
      <c r="AD1709" s="174">
        <f>Table1[[#This Row],[Calculations1]]/exchange_rate_2010</f>
        <v>4582.8461723357559</v>
      </c>
      <c r="AE17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20955.43630566408</v>
      </c>
      <c r="AF1709" s="174">
        <f>Table1[[#This Row],[Calculations3]]/exchange_rate_2010</f>
        <v>458.2846172335756</v>
      </c>
      <c r="AG1709" s="110"/>
      <c r="AH1709" s="53"/>
      <c r="BD1709" s="36"/>
      <c r="BE1709" s="36"/>
      <c r="BF1709" s="36"/>
      <c r="BG1709" s="36"/>
      <c r="BH1709" s="36"/>
      <c r="BI1709" s="36"/>
      <c r="BJ1709" s="36"/>
      <c r="BK1709" s="48"/>
      <c r="BL1709" s="36"/>
      <c r="BM1709" s="36"/>
      <c r="BN1709" s="36"/>
      <c r="BO1709" s="36"/>
      <c r="BP1709" s="36"/>
      <c r="BQ1709" s="36"/>
      <c r="BR1709" s="36"/>
    </row>
    <row r="1710" spans="2:70" ht="15" customHeight="1">
      <c r="B1710" s="48">
        <v>1962</v>
      </c>
      <c r="C1710" s="48" t="s">
        <v>1703</v>
      </c>
      <c r="D1710" s="108">
        <v>1155</v>
      </c>
      <c r="E1710" s="109" t="s">
        <v>2508</v>
      </c>
      <c r="F1710" s="109" t="s">
        <v>1814</v>
      </c>
      <c r="G1710" s="109" t="s">
        <v>2511</v>
      </c>
      <c r="H1710" s="108" t="s">
        <v>2588</v>
      </c>
      <c r="I1710" s="108" t="s">
        <v>2855</v>
      </c>
      <c r="J1710" s="108" t="s">
        <v>2852</v>
      </c>
      <c r="K1710" s="108" t="s">
        <v>2859</v>
      </c>
      <c r="L1710" s="108">
        <v>11</v>
      </c>
      <c r="M1710" s="110" t="s">
        <v>2617</v>
      </c>
      <c r="N1710" s="109" t="s">
        <v>1729</v>
      </c>
      <c r="O1710" s="109" t="s">
        <v>519</v>
      </c>
      <c r="P1710" s="109" t="s">
        <v>116</v>
      </c>
      <c r="Q1710" s="111">
        <v>1</v>
      </c>
      <c r="R1710" s="109"/>
      <c r="S1710" s="109"/>
      <c r="T1710" s="109" t="s">
        <v>7</v>
      </c>
      <c r="U1710" s="108">
        <v>1</v>
      </c>
      <c r="V1710" s="109">
        <v>2000</v>
      </c>
      <c r="W1710" s="108">
        <f>IF(Table1[[#This Row],[ExpenditureDetails1]]=2010,1,(2010-Table1[[#This Row],[ExpenditureDetails1]]))</f>
        <v>10</v>
      </c>
      <c r="X1710" s="109">
        <v>2.25</v>
      </c>
      <c r="Y1710" s="174">
        <f>Table1[[#This Row],[ExpenditureDetails3]]*100000</f>
        <v>225000</v>
      </c>
      <c r="Z1710" s="174">
        <f>Table1[[#This Row],[ExpenditureDetails4]]/Table1[[#This Row],[Component detail 4]]</f>
        <v>225000</v>
      </c>
      <c r="AA1710" s="109">
        <v>1</v>
      </c>
      <c r="AB1710" s="109">
        <v>10</v>
      </c>
      <c r="AC1710" s="174">
        <f>IF(ISNUMBER([ExpenditureDetails4]),[ExpenditureDetails4]*HLOOKUP([ExpenditureDetails1],'Currency Conversion'!$A$6:$BE$45,19,FALSE),"No Data")</f>
        <v>377197.85350195342</v>
      </c>
      <c r="AD1710" s="174">
        <f>Table1[[#This Row],[Calculations1]]/exchange_rate_2010</f>
        <v>8249.1231102043603</v>
      </c>
      <c r="AE17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37719.785350195343</v>
      </c>
      <c r="AF1710" s="174">
        <f>Table1[[#This Row],[Calculations3]]/exchange_rate_2010</f>
        <v>824.91231102043605</v>
      </c>
      <c r="AG1710" s="110"/>
      <c r="AH1710" s="53"/>
      <c r="BD1710" s="36"/>
      <c r="BE1710" s="36"/>
      <c r="BF1710" s="36"/>
      <c r="BG1710" s="36"/>
      <c r="BH1710" s="36"/>
      <c r="BI1710" s="36"/>
      <c r="BJ1710" s="36"/>
      <c r="BK1710" s="48"/>
      <c r="BL1710" s="36"/>
      <c r="BM1710" s="36"/>
      <c r="BN1710" s="36"/>
      <c r="BO1710" s="36"/>
      <c r="BP1710" s="36"/>
      <c r="BQ1710" s="36"/>
      <c r="BR1710" s="36"/>
    </row>
    <row r="1711" spans="2:70" ht="15" customHeight="1">
      <c r="B1711" s="48">
        <v>1963</v>
      </c>
      <c r="C1711" s="48" t="s">
        <v>1703</v>
      </c>
      <c r="D1711" s="108">
        <v>1155</v>
      </c>
      <c r="E1711" s="109" t="s">
        <v>2508</v>
      </c>
      <c r="F1711" s="109" t="s">
        <v>1814</v>
      </c>
      <c r="G1711" s="109" t="s">
        <v>2511</v>
      </c>
      <c r="H1711" s="108" t="s">
        <v>2588</v>
      </c>
      <c r="I1711" s="108" t="s">
        <v>2855</v>
      </c>
      <c r="J1711" s="108" t="s">
        <v>2852</v>
      </c>
      <c r="K1711" s="108" t="s">
        <v>2859</v>
      </c>
      <c r="L1711" s="108">
        <v>11</v>
      </c>
      <c r="M1711" s="110" t="s">
        <v>2617</v>
      </c>
      <c r="N1711" s="109" t="s">
        <v>1729</v>
      </c>
      <c r="O1711" s="109" t="s">
        <v>519</v>
      </c>
      <c r="P1711" s="109" t="s">
        <v>121</v>
      </c>
      <c r="Q1711" s="111">
        <v>1</v>
      </c>
      <c r="R1711" s="109"/>
      <c r="S1711" s="109"/>
      <c r="T1711" s="109" t="s">
        <v>7</v>
      </c>
      <c r="U1711" s="108">
        <v>1</v>
      </c>
      <c r="V1711" s="109">
        <v>2000</v>
      </c>
      <c r="W1711" s="108">
        <f>IF(Table1[[#This Row],[ExpenditureDetails1]]=2010,1,(2010-Table1[[#This Row],[ExpenditureDetails1]]))</f>
        <v>10</v>
      </c>
      <c r="X1711" s="109">
        <v>4.25</v>
      </c>
      <c r="Y1711" s="174">
        <f>Table1[[#This Row],[ExpenditureDetails3]]*100000</f>
        <v>425000</v>
      </c>
      <c r="Z1711" s="174">
        <f>Table1[[#This Row],[ExpenditureDetails4]]/Table1[[#This Row],[Component detail 4]]</f>
        <v>425000</v>
      </c>
      <c r="AA1711" s="109">
        <v>1</v>
      </c>
      <c r="AB1711" s="109">
        <v>10</v>
      </c>
      <c r="AC1711" s="174">
        <f>IF(ISNUMBER([ExpenditureDetails4]),[ExpenditureDetails4]*HLOOKUP([ExpenditureDetails1],'Currency Conversion'!$A$6:$BE$45,19,FALSE),"No Data")</f>
        <v>712484.83439257869</v>
      </c>
      <c r="AD1711" s="174">
        <f>Table1[[#This Row],[Calculations1]]/exchange_rate_2010</f>
        <v>15581.676985941571</v>
      </c>
      <c r="AE17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71248.483439257863</v>
      </c>
      <c r="AF1711" s="174">
        <f>Table1[[#This Row],[Calculations3]]/exchange_rate_2010</f>
        <v>1558.1676985941569</v>
      </c>
      <c r="AG1711" s="110"/>
      <c r="AH1711" s="53"/>
      <c r="BD1711" s="36"/>
      <c r="BE1711" s="36"/>
      <c r="BF1711" s="36"/>
      <c r="BG1711" s="36"/>
      <c r="BH1711" s="36"/>
      <c r="BI1711" s="36"/>
      <c r="BJ1711" s="36"/>
      <c r="BK1711" s="48"/>
      <c r="BL1711" s="36"/>
      <c r="BM1711" s="36"/>
      <c r="BN1711" s="36"/>
      <c r="BO1711" s="36"/>
      <c r="BP1711" s="36"/>
      <c r="BQ1711" s="36"/>
      <c r="BR1711" s="36"/>
    </row>
    <row r="1712" spans="2:70" ht="15" customHeight="1">
      <c r="B1712" s="48">
        <v>1964</v>
      </c>
      <c r="C1712" s="48" t="s">
        <v>1703</v>
      </c>
      <c r="D1712" s="108">
        <v>1155</v>
      </c>
      <c r="E1712" s="109" t="s">
        <v>2508</v>
      </c>
      <c r="F1712" s="109" t="s">
        <v>1814</v>
      </c>
      <c r="G1712" s="109" t="s">
        <v>2511</v>
      </c>
      <c r="H1712" s="108" t="s">
        <v>2588</v>
      </c>
      <c r="I1712" s="108" t="s">
        <v>2855</v>
      </c>
      <c r="J1712" s="108" t="s">
        <v>2852</v>
      </c>
      <c r="K1712" s="108" t="s">
        <v>2859</v>
      </c>
      <c r="L1712" s="108">
        <v>11</v>
      </c>
      <c r="M1712" s="110" t="s">
        <v>2617</v>
      </c>
      <c r="N1712" s="111" t="s">
        <v>1712</v>
      </c>
      <c r="O1712" s="111"/>
      <c r="P1712" s="111" t="s">
        <v>1032</v>
      </c>
      <c r="Q1712" s="111">
        <v>1</v>
      </c>
      <c r="R1712" s="109">
        <v>5</v>
      </c>
      <c r="S1712" s="109"/>
      <c r="T1712" s="109" t="s">
        <v>7</v>
      </c>
      <c r="U1712" s="108">
        <v>1</v>
      </c>
      <c r="V1712" s="109">
        <v>2004</v>
      </c>
      <c r="W1712" s="108">
        <f>IF(Table1[[#This Row],[ExpenditureDetails1]]=2010,1,(2010-Table1[[#This Row],[ExpenditureDetails1]]))</f>
        <v>6</v>
      </c>
      <c r="X1712" s="109">
        <v>0.5</v>
      </c>
      <c r="Y1712" s="174">
        <f>Table1[[#This Row],[ExpenditureDetails3]]*100000</f>
        <v>50000</v>
      </c>
      <c r="Z1712" s="174">
        <f>Table1[[#This Row],[ExpenditureDetails4]]/Table1[[#This Row],[Component detail 4]]</f>
        <v>50000</v>
      </c>
      <c r="AA1712" s="109">
        <v>1</v>
      </c>
      <c r="AB1712" s="109">
        <v>10</v>
      </c>
      <c r="AC1712" s="174">
        <f>IF(ISNUMBER([ExpenditureDetails4]),[ExpenditureDetails4]*HLOOKUP([ExpenditureDetails1],'Currency Conversion'!$A$6:$BE$45,19,FALSE),"No Data")</f>
        <v>73113.816476147782</v>
      </c>
      <c r="AD1712" s="174">
        <f>Table1[[#This Row],[Calculations1]]/exchange_rate_2010</f>
        <v>1598.9615730024498</v>
      </c>
      <c r="AE17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7311.3816476147786</v>
      </c>
      <c r="AF1712" s="174">
        <f>Table1[[#This Row],[Calculations3]]/exchange_rate_2010</f>
        <v>159.89615730024497</v>
      </c>
      <c r="AG1712" s="110"/>
      <c r="AH1712" s="53"/>
      <c r="BD1712" s="36"/>
      <c r="BE1712" s="36"/>
      <c r="BF1712" s="36"/>
      <c r="BG1712" s="36"/>
      <c r="BH1712" s="36"/>
      <c r="BI1712" s="36"/>
      <c r="BJ1712" s="36"/>
      <c r="BK1712" s="48"/>
      <c r="BL1712" s="36"/>
      <c r="BM1712" s="36"/>
      <c r="BN1712" s="36"/>
      <c r="BO1712" s="36"/>
      <c r="BP1712" s="36"/>
      <c r="BQ1712" s="36"/>
      <c r="BR1712" s="36"/>
    </row>
    <row r="1713" spans="2:70" ht="15" customHeight="1">
      <c r="B1713" s="48">
        <v>1965</v>
      </c>
      <c r="C1713" s="48" t="s">
        <v>1703</v>
      </c>
      <c r="D1713" s="108">
        <v>1155</v>
      </c>
      <c r="E1713" s="109" t="s">
        <v>2508</v>
      </c>
      <c r="F1713" s="109" t="s">
        <v>1814</v>
      </c>
      <c r="G1713" s="109" t="s">
        <v>2511</v>
      </c>
      <c r="H1713" s="108" t="s">
        <v>2588</v>
      </c>
      <c r="I1713" s="108" t="s">
        <v>2855</v>
      </c>
      <c r="J1713" s="108" t="s">
        <v>2852</v>
      </c>
      <c r="K1713" s="108" t="s">
        <v>2859</v>
      </c>
      <c r="L1713" s="108">
        <v>11</v>
      </c>
      <c r="M1713" s="110" t="s">
        <v>2617</v>
      </c>
      <c r="N1713" s="111" t="s">
        <v>1729</v>
      </c>
      <c r="O1713" s="111" t="s">
        <v>210</v>
      </c>
      <c r="P1713" s="111" t="s">
        <v>37</v>
      </c>
      <c r="Q1713" s="111">
        <v>1</v>
      </c>
      <c r="R1713" s="109"/>
      <c r="S1713" s="109"/>
      <c r="T1713" s="109" t="s">
        <v>7</v>
      </c>
      <c r="U1713" s="108">
        <v>1</v>
      </c>
      <c r="V1713" s="109">
        <v>2006</v>
      </c>
      <c r="W1713" s="108">
        <f>IF(Table1[[#This Row],[ExpenditureDetails1]]=2010,1,(2010-Table1[[#This Row],[ExpenditureDetails1]]))</f>
        <v>4</v>
      </c>
      <c r="X1713" s="109">
        <v>0.3</v>
      </c>
      <c r="Y1713" s="174">
        <f>Table1[[#This Row],[ExpenditureDetails3]]*100000</f>
        <v>30000</v>
      </c>
      <c r="Z1713" s="174">
        <f>Table1[[#This Row],[ExpenditureDetails4]]/Table1[[#This Row],[Component detail 4]]</f>
        <v>30000</v>
      </c>
      <c r="AA1713" s="109">
        <v>1</v>
      </c>
      <c r="AB1713" s="109">
        <v>10</v>
      </c>
      <c r="AC1713" s="174">
        <f>IF(ISNUMBER([ExpenditureDetails4]),[ExpenditureDetails4]*HLOOKUP([ExpenditureDetails1],'Currency Conversion'!$A$6:$BE$45,19,FALSE),"No Data")</f>
        <v>38737.366334906197</v>
      </c>
      <c r="AD1713" s="174">
        <f>Table1[[#This Row],[Calculations1]]/exchange_rate_2010</f>
        <v>847.16628394088207</v>
      </c>
      <c r="AE17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3873.7366334906196</v>
      </c>
      <c r="AF1713" s="174">
        <f>Table1[[#This Row],[Calculations3]]/exchange_rate_2010</f>
        <v>84.716628394088204</v>
      </c>
      <c r="AG1713" s="110"/>
      <c r="AH1713" s="53"/>
      <c r="BD1713" s="36"/>
      <c r="BE1713" s="36"/>
      <c r="BF1713" s="36"/>
      <c r="BG1713" s="36"/>
      <c r="BH1713" s="36"/>
      <c r="BI1713" s="36"/>
      <c r="BJ1713" s="36"/>
      <c r="BK1713" s="48"/>
      <c r="BL1713" s="36"/>
      <c r="BM1713" s="36"/>
      <c r="BN1713" s="36"/>
      <c r="BO1713" s="36"/>
      <c r="BP1713" s="36"/>
      <c r="BQ1713" s="36"/>
      <c r="BR1713" s="36"/>
    </row>
    <row r="1714" spans="2:70" ht="15" customHeight="1">
      <c r="B1714" s="48">
        <v>1966</v>
      </c>
      <c r="C1714" s="48" t="s">
        <v>1703</v>
      </c>
      <c r="D1714" s="108">
        <v>1155</v>
      </c>
      <c r="E1714" s="109" t="s">
        <v>2508</v>
      </c>
      <c r="F1714" s="109" t="s">
        <v>1814</v>
      </c>
      <c r="G1714" s="109" t="s">
        <v>2511</v>
      </c>
      <c r="H1714" s="108" t="s">
        <v>2588</v>
      </c>
      <c r="I1714" s="108" t="s">
        <v>2855</v>
      </c>
      <c r="J1714" s="108" t="s">
        <v>2852</v>
      </c>
      <c r="K1714" s="108" t="s">
        <v>2859</v>
      </c>
      <c r="L1714" s="108">
        <v>11</v>
      </c>
      <c r="M1714" s="110" t="s">
        <v>2617</v>
      </c>
      <c r="N1714" s="111" t="s">
        <v>1712</v>
      </c>
      <c r="O1714" s="111"/>
      <c r="P1714" s="111" t="s">
        <v>1032</v>
      </c>
      <c r="Q1714" s="111">
        <v>1</v>
      </c>
      <c r="R1714" s="109">
        <v>5</v>
      </c>
      <c r="S1714" s="109"/>
      <c r="T1714" s="109" t="s">
        <v>7</v>
      </c>
      <c r="U1714" s="108">
        <v>1</v>
      </c>
      <c r="V1714" s="109">
        <v>2006</v>
      </c>
      <c r="W1714" s="108">
        <f>IF(Table1[[#This Row],[ExpenditureDetails1]]=2010,1,(2010-Table1[[#This Row],[ExpenditureDetails1]]))</f>
        <v>4</v>
      </c>
      <c r="X1714" s="109">
        <v>0.5</v>
      </c>
      <c r="Y1714" s="174">
        <f>Table1[[#This Row],[ExpenditureDetails3]]*100000</f>
        <v>50000</v>
      </c>
      <c r="Z1714" s="174">
        <f>Table1[[#This Row],[ExpenditureDetails4]]/Table1[[#This Row],[Component detail 4]]</f>
        <v>50000</v>
      </c>
      <c r="AA1714" s="109">
        <v>1</v>
      </c>
      <c r="AB1714" s="109">
        <v>10</v>
      </c>
      <c r="AC1714" s="174">
        <f>IF(ISNUMBER([ExpenditureDetails4]),[ExpenditureDetails4]*HLOOKUP([ExpenditureDetails1],'Currency Conversion'!$A$6:$BE$45,19,FALSE),"No Data")</f>
        <v>64562.277224843659</v>
      </c>
      <c r="AD1714" s="174">
        <f>Table1[[#This Row],[Calculations1]]/exchange_rate_2010</f>
        <v>1411.9438065681368</v>
      </c>
      <c r="AE17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6456.2277224843656</v>
      </c>
      <c r="AF1714" s="174">
        <f>Table1[[#This Row],[Calculations3]]/exchange_rate_2010</f>
        <v>141.19438065681365</v>
      </c>
      <c r="AG1714" s="110"/>
      <c r="AH1714" s="53"/>
      <c r="BD1714" s="36"/>
      <c r="BE1714" s="36"/>
      <c r="BF1714" s="36"/>
      <c r="BG1714" s="36"/>
      <c r="BH1714" s="36"/>
      <c r="BI1714" s="36"/>
      <c r="BJ1714" s="36"/>
      <c r="BK1714" s="48"/>
      <c r="BL1714" s="36"/>
      <c r="BM1714" s="36"/>
      <c r="BN1714" s="36"/>
      <c r="BO1714" s="36"/>
      <c r="BP1714" s="36"/>
      <c r="BQ1714" s="36"/>
      <c r="BR1714" s="36"/>
    </row>
    <row r="1715" spans="2:70" ht="15" customHeight="1">
      <c r="B1715" s="48">
        <v>1967</v>
      </c>
      <c r="C1715" s="48" t="s">
        <v>1703</v>
      </c>
      <c r="D1715" s="108">
        <v>1155</v>
      </c>
      <c r="E1715" s="109" t="s">
        <v>2508</v>
      </c>
      <c r="F1715" s="109" t="s">
        <v>1814</v>
      </c>
      <c r="G1715" s="109" t="s">
        <v>2511</v>
      </c>
      <c r="H1715" s="108" t="s">
        <v>2588</v>
      </c>
      <c r="I1715" s="108" t="s">
        <v>2855</v>
      </c>
      <c r="J1715" s="108" t="s">
        <v>2852</v>
      </c>
      <c r="K1715" s="108" t="s">
        <v>2859</v>
      </c>
      <c r="L1715" s="108">
        <v>11</v>
      </c>
      <c r="M1715" s="110" t="s">
        <v>2617</v>
      </c>
      <c r="N1715" s="109" t="s">
        <v>1729</v>
      </c>
      <c r="O1715" s="109" t="s">
        <v>519</v>
      </c>
      <c r="P1715" s="109" t="s">
        <v>108</v>
      </c>
      <c r="Q1715" s="111">
        <v>1</v>
      </c>
      <c r="R1715" s="109"/>
      <c r="S1715" s="109"/>
      <c r="T1715" s="109" t="s">
        <v>7</v>
      </c>
      <c r="U1715" s="108">
        <v>1</v>
      </c>
      <c r="V1715" s="109">
        <v>2007</v>
      </c>
      <c r="W1715" s="108">
        <f>IF(Table1[[#This Row],[ExpenditureDetails1]]=2010,1,(2010-Table1[[#This Row],[ExpenditureDetails1]]))</f>
        <v>3</v>
      </c>
      <c r="X1715" s="109">
        <v>0.2</v>
      </c>
      <c r="Y1715" s="174">
        <f>Table1[[#This Row],[ExpenditureDetails3]]*100000</f>
        <v>20000</v>
      </c>
      <c r="Z1715" s="174">
        <f>Table1[[#This Row],[ExpenditureDetails4]]/Table1[[#This Row],[Component detail 4]]</f>
        <v>20000</v>
      </c>
      <c r="AA1715" s="109">
        <v>1</v>
      </c>
      <c r="AB1715" s="109">
        <v>10</v>
      </c>
      <c r="AC1715" s="174">
        <f>IF(ISNUMBER([ExpenditureDetails4]),[ExpenditureDetails4]*HLOOKUP([ExpenditureDetails1],'Currency Conversion'!$A$6:$BE$45,19,FALSE),"No Data")</f>
        <v>24268.16458471923</v>
      </c>
      <c r="AD1715" s="174">
        <f>Table1[[#This Row],[Calculations1]]/exchange_rate_2010</f>
        <v>530.73228137289402</v>
      </c>
      <c r="AE17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2426.8164584719229</v>
      </c>
      <c r="AF1715" s="174">
        <f>Table1[[#This Row],[Calculations3]]/exchange_rate_2010</f>
        <v>53.073228137289405</v>
      </c>
      <c r="AG1715" s="110"/>
      <c r="AH1715" s="53"/>
      <c r="BD1715" s="36"/>
      <c r="BE1715" s="36"/>
      <c r="BF1715" s="36"/>
      <c r="BG1715" s="36"/>
      <c r="BH1715" s="36"/>
      <c r="BI1715" s="36"/>
      <c r="BJ1715" s="36"/>
      <c r="BK1715" s="48"/>
      <c r="BL1715" s="36"/>
      <c r="BM1715" s="36"/>
      <c r="BN1715" s="36"/>
      <c r="BO1715" s="36"/>
      <c r="BP1715" s="36"/>
      <c r="BQ1715" s="36"/>
      <c r="BR1715" s="36"/>
    </row>
    <row r="1716" spans="2:70" ht="15" customHeight="1">
      <c r="B1716" s="48">
        <v>1968</v>
      </c>
      <c r="C1716" s="48" t="s">
        <v>1703</v>
      </c>
      <c r="D1716" s="108">
        <v>1155</v>
      </c>
      <c r="E1716" s="109" t="s">
        <v>2508</v>
      </c>
      <c r="F1716" s="109" t="s">
        <v>1814</v>
      </c>
      <c r="G1716" s="109" t="s">
        <v>2511</v>
      </c>
      <c r="H1716" s="108" t="s">
        <v>2588</v>
      </c>
      <c r="I1716" s="108" t="s">
        <v>2855</v>
      </c>
      <c r="J1716" s="108" t="s">
        <v>2852</v>
      </c>
      <c r="K1716" s="108" t="s">
        <v>2859</v>
      </c>
      <c r="L1716" s="108">
        <v>11</v>
      </c>
      <c r="M1716" s="110" t="s">
        <v>2617</v>
      </c>
      <c r="N1716" s="111" t="s">
        <v>20</v>
      </c>
      <c r="O1716" s="111" t="s">
        <v>2486</v>
      </c>
      <c r="P1716" s="111" t="s">
        <v>1049</v>
      </c>
      <c r="Q1716" s="111">
        <v>5</v>
      </c>
      <c r="R1716" s="109"/>
      <c r="S1716" s="109" t="s">
        <v>2392</v>
      </c>
      <c r="T1716" s="109" t="s">
        <v>28</v>
      </c>
      <c r="U1716" s="108">
        <v>2</v>
      </c>
      <c r="V1716" s="109">
        <v>2008</v>
      </c>
      <c r="W1716" s="108"/>
      <c r="X1716" s="109">
        <v>0.03</v>
      </c>
      <c r="Y1716" s="174">
        <f>Table1[[#This Row],[ExpenditureDetails3]]*100000</f>
        <v>3000</v>
      </c>
      <c r="Z1716" s="174">
        <f>Table1[[#This Row],[ExpenditureDetails4]]/Table1[[#This Row],[Component detail 4]]</f>
        <v>600</v>
      </c>
      <c r="AA1716" s="109">
        <v>1</v>
      </c>
      <c r="AB1716" s="109">
        <v>10</v>
      </c>
      <c r="AC1716" s="174">
        <f>IF(ISNUMBER([ExpenditureDetails4]),[ExpenditureDetails4]*HLOOKUP([ExpenditureDetails1],'Currency Conversion'!$A$6:$BE$45,19,FALSE),"No Data")</f>
        <v>3442.2092493132341</v>
      </c>
      <c r="AD1716" s="174">
        <f>Table1[[#This Row],[Calculations1]]/exchange_rate_2010</f>
        <v>75.279346382924075</v>
      </c>
      <c r="AE1716" s="174" t="s">
        <v>2912</v>
      </c>
      <c r="AF1716" s="174" t="s">
        <v>2912</v>
      </c>
      <c r="AG1716" s="110"/>
      <c r="AH1716" s="53"/>
      <c r="BD1716" s="36"/>
      <c r="BE1716" s="36"/>
      <c r="BF1716" s="36"/>
      <c r="BG1716" s="36"/>
      <c r="BH1716" s="36"/>
      <c r="BI1716" s="36"/>
      <c r="BJ1716" s="36"/>
      <c r="BK1716" s="48"/>
      <c r="BL1716" s="36"/>
      <c r="BM1716" s="36"/>
      <c r="BN1716" s="36"/>
      <c r="BO1716" s="36"/>
      <c r="BP1716" s="36"/>
      <c r="BQ1716" s="36"/>
      <c r="BR1716" s="36"/>
    </row>
    <row r="1717" spans="2:70" ht="15" customHeight="1">
      <c r="B1717" s="48">
        <v>1969</v>
      </c>
      <c r="C1717" s="48" t="s">
        <v>1703</v>
      </c>
      <c r="D1717" s="108">
        <v>1155</v>
      </c>
      <c r="E1717" s="109" t="s">
        <v>2508</v>
      </c>
      <c r="F1717" s="109" t="s">
        <v>1814</v>
      </c>
      <c r="G1717" s="109" t="s">
        <v>2511</v>
      </c>
      <c r="H1717" s="108" t="s">
        <v>2588</v>
      </c>
      <c r="I1717" s="108" t="s">
        <v>2855</v>
      </c>
      <c r="J1717" s="108" t="s">
        <v>2852</v>
      </c>
      <c r="K1717" s="108" t="s">
        <v>2859</v>
      </c>
      <c r="L1717" s="108">
        <v>11</v>
      </c>
      <c r="M1717" s="110" t="s">
        <v>2617</v>
      </c>
      <c r="N1717" s="111" t="s">
        <v>20</v>
      </c>
      <c r="O1717" s="111" t="s">
        <v>2486</v>
      </c>
      <c r="P1717" s="111" t="s">
        <v>1050</v>
      </c>
      <c r="Q1717" s="111">
        <v>1</v>
      </c>
      <c r="R1717" s="109">
        <v>1200</v>
      </c>
      <c r="S1717" s="109" t="s">
        <v>2394</v>
      </c>
      <c r="T1717" s="109" t="s">
        <v>7</v>
      </c>
      <c r="U1717" s="108">
        <v>1</v>
      </c>
      <c r="V1717" s="109">
        <v>2008</v>
      </c>
      <c r="W1717" s="108">
        <f>IF(Table1[[#This Row],[ExpenditureDetails1]]=2010,1,(2010-Table1[[#This Row],[ExpenditureDetails1]]))</f>
        <v>2</v>
      </c>
      <c r="X1717" s="109">
        <v>1.98</v>
      </c>
      <c r="Y1717" s="174">
        <f>Table1[[#This Row],[ExpenditureDetails3]]*100000</f>
        <v>198000</v>
      </c>
      <c r="Z1717" s="174">
        <f>Table1[[#This Row],[ExpenditureDetails4]]/Table1[[#This Row],[Component detail 4]]</f>
        <v>198000</v>
      </c>
      <c r="AA1717" s="109">
        <v>1</v>
      </c>
      <c r="AB1717" s="109">
        <v>10</v>
      </c>
      <c r="AC1717" s="174">
        <f>IF(ISNUMBER([ExpenditureDetails4]),[ExpenditureDetails4]*HLOOKUP([ExpenditureDetails1],'Currency Conversion'!$A$6:$BE$45,19,FALSE),"No Data")</f>
        <v>227185.81045467342</v>
      </c>
      <c r="AD1717" s="174">
        <f>Table1[[#This Row],[Calculations1]]/exchange_rate_2010</f>
        <v>4968.4368612729886</v>
      </c>
      <c r="AE17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22718.581045467341</v>
      </c>
      <c r="AF1717" s="174">
        <f>Table1[[#This Row],[Calculations3]]/exchange_rate_2010</f>
        <v>496.84368612729884</v>
      </c>
      <c r="AG1717" s="110"/>
      <c r="AH1717" s="53"/>
      <c r="BD1717" s="36"/>
      <c r="BE1717" s="36"/>
      <c r="BF1717" s="36"/>
      <c r="BG1717" s="36"/>
      <c r="BH1717" s="36"/>
      <c r="BI1717" s="36"/>
      <c r="BJ1717" s="36"/>
      <c r="BK1717" s="48"/>
      <c r="BL1717" s="36"/>
      <c r="BM1717" s="36"/>
      <c r="BN1717" s="36"/>
      <c r="BO1717" s="36"/>
      <c r="BP1717" s="36"/>
      <c r="BQ1717" s="36"/>
      <c r="BR1717" s="36"/>
    </row>
    <row r="1718" spans="2:70" ht="15" customHeight="1">
      <c r="B1718" s="48">
        <v>1970</v>
      </c>
      <c r="C1718" s="48" t="s">
        <v>1703</v>
      </c>
      <c r="D1718" s="108">
        <v>1155</v>
      </c>
      <c r="E1718" s="109" t="s">
        <v>2508</v>
      </c>
      <c r="F1718" s="109" t="s">
        <v>1814</v>
      </c>
      <c r="G1718" s="109" t="s">
        <v>2511</v>
      </c>
      <c r="H1718" s="108" t="s">
        <v>2588</v>
      </c>
      <c r="I1718" s="108" t="s">
        <v>2855</v>
      </c>
      <c r="J1718" s="108" t="s">
        <v>2852</v>
      </c>
      <c r="K1718" s="108" t="s">
        <v>2859</v>
      </c>
      <c r="L1718" s="108">
        <v>11</v>
      </c>
      <c r="M1718" s="110" t="s">
        <v>2617</v>
      </c>
      <c r="N1718" s="111" t="s">
        <v>1729</v>
      </c>
      <c r="O1718" s="111" t="s">
        <v>1718</v>
      </c>
      <c r="P1718" s="111" t="s">
        <v>996</v>
      </c>
      <c r="Q1718" s="109">
        <v>7</v>
      </c>
      <c r="R1718" s="109"/>
      <c r="S1718" s="109"/>
      <c r="T1718" s="109" t="s">
        <v>7</v>
      </c>
      <c r="U1718" s="108">
        <v>1</v>
      </c>
      <c r="V1718" s="109">
        <v>2009</v>
      </c>
      <c r="W1718" s="108">
        <f>IF(Table1[[#This Row],[ExpenditureDetails1]]=2010,1,(2010-Table1[[#This Row],[ExpenditureDetails1]]))</f>
        <v>1</v>
      </c>
      <c r="X1718" s="109">
        <v>0.28000000000000003</v>
      </c>
      <c r="Y1718" s="174">
        <f>Table1[[#This Row],[ExpenditureDetails3]]*100000</f>
        <v>28000.000000000004</v>
      </c>
      <c r="Z1718" s="174">
        <f>Table1[[#This Row],[ExpenditureDetails4]]/Table1[[#This Row],[Component detail 4]]</f>
        <v>4000.0000000000005</v>
      </c>
      <c r="AA1718" s="109">
        <v>1</v>
      </c>
      <c r="AB1718" s="109">
        <v>10</v>
      </c>
      <c r="AC1718" s="174">
        <f>IF(ISNUMBER([ExpenditureDetails4]),[ExpenditureDetails4]*HLOOKUP([ExpenditureDetails1],'Currency Conversion'!$A$6:$BE$45,19,FALSE),"No Data")</f>
        <v>30111.654997301575</v>
      </c>
      <c r="AD1718" s="174">
        <f>Table1[[#This Row],[Calculations1]]/exchange_rate_2010</f>
        <v>658.52641211664445</v>
      </c>
      <c r="AE17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3011.1654997301575</v>
      </c>
      <c r="AF1718" s="174">
        <f>Table1[[#This Row],[Calculations3]]/exchange_rate_2010</f>
        <v>65.852641211664448</v>
      </c>
      <c r="AG1718" s="110"/>
      <c r="AH1718" s="53"/>
      <c r="BD1718" s="36"/>
      <c r="BE1718" s="36"/>
      <c r="BF1718" s="36"/>
      <c r="BG1718" s="36"/>
      <c r="BH1718" s="36"/>
      <c r="BI1718" s="36"/>
      <c r="BJ1718" s="36"/>
      <c r="BK1718" s="48"/>
      <c r="BL1718" s="36"/>
      <c r="BM1718" s="36"/>
      <c r="BN1718" s="36"/>
      <c r="BO1718" s="36"/>
      <c r="BP1718" s="36"/>
      <c r="BQ1718" s="36"/>
      <c r="BR1718" s="36"/>
    </row>
    <row r="1719" spans="2:70" ht="15" customHeight="1">
      <c r="B1719" s="48">
        <v>1971</v>
      </c>
      <c r="C1719" s="48" t="s">
        <v>1703</v>
      </c>
      <c r="D1719" s="108">
        <v>1155</v>
      </c>
      <c r="E1719" s="109" t="s">
        <v>2508</v>
      </c>
      <c r="F1719" s="109" t="s">
        <v>1814</v>
      </c>
      <c r="G1719" s="109" t="s">
        <v>2511</v>
      </c>
      <c r="H1719" s="108" t="s">
        <v>2588</v>
      </c>
      <c r="I1719" s="108" t="s">
        <v>2855</v>
      </c>
      <c r="J1719" s="108" t="s">
        <v>2852</v>
      </c>
      <c r="K1719" s="108" t="s">
        <v>2859</v>
      </c>
      <c r="L1719" s="108">
        <v>11</v>
      </c>
      <c r="M1719" s="110" t="s">
        <v>2617</v>
      </c>
      <c r="N1719" s="111" t="s">
        <v>1712</v>
      </c>
      <c r="O1719" s="111"/>
      <c r="P1719" s="111" t="s">
        <v>1051</v>
      </c>
      <c r="Q1719" s="111">
        <v>1</v>
      </c>
      <c r="R1719" s="109"/>
      <c r="S1719" s="109" t="s">
        <v>2392</v>
      </c>
      <c r="T1719" s="109" t="s">
        <v>28</v>
      </c>
      <c r="U1719" s="108">
        <v>2</v>
      </c>
      <c r="V1719" s="109">
        <v>2006</v>
      </c>
      <c r="W1719" s="108"/>
      <c r="X1719" s="109">
        <v>0.5</v>
      </c>
      <c r="Y1719" s="174">
        <f>Table1[[#This Row],[ExpenditureDetails3]]*100000</f>
        <v>50000</v>
      </c>
      <c r="Z1719" s="174">
        <f>Table1[[#This Row],[ExpenditureDetails4]]/Table1[[#This Row],[Component detail 4]]</f>
        <v>50000</v>
      </c>
      <c r="AA1719" s="109">
        <v>1</v>
      </c>
      <c r="AB1719" s="109">
        <v>10</v>
      </c>
      <c r="AC1719" s="174">
        <f>IF(ISNUMBER([ExpenditureDetails4]),[ExpenditureDetails4]*HLOOKUP([ExpenditureDetails1],'Currency Conversion'!$A$6:$BE$45,19,FALSE),"No Data")</f>
        <v>64562.277224843659</v>
      </c>
      <c r="AD1719" s="174">
        <f>Table1[[#This Row],[Calculations1]]/exchange_rate_2010</f>
        <v>1411.9438065681368</v>
      </c>
      <c r="AE1719" s="174" t="s">
        <v>2912</v>
      </c>
      <c r="AF1719" s="174" t="s">
        <v>2912</v>
      </c>
      <c r="AG1719" s="110"/>
      <c r="AH1719" s="53"/>
      <c r="BD1719" s="36"/>
      <c r="BE1719" s="36"/>
      <c r="BF1719" s="36"/>
      <c r="BG1719" s="36"/>
      <c r="BH1719" s="36"/>
      <c r="BI1719" s="36"/>
      <c r="BJ1719" s="36"/>
      <c r="BK1719" s="48"/>
      <c r="BL1719" s="36"/>
      <c r="BM1719" s="36"/>
      <c r="BN1719" s="36"/>
      <c r="BO1719" s="36"/>
      <c r="BP1719" s="36"/>
      <c r="BQ1719" s="36"/>
      <c r="BR1719" s="36"/>
    </row>
    <row r="1720" spans="2:70" ht="15" customHeight="1">
      <c r="B1720" s="48">
        <v>1972</v>
      </c>
      <c r="C1720" s="48" t="s">
        <v>1703</v>
      </c>
      <c r="D1720" s="108">
        <v>1155</v>
      </c>
      <c r="E1720" s="109" t="s">
        <v>2508</v>
      </c>
      <c r="F1720" s="109" t="s">
        <v>1814</v>
      </c>
      <c r="G1720" s="109" t="s">
        <v>2511</v>
      </c>
      <c r="H1720" s="108" t="s">
        <v>2588</v>
      </c>
      <c r="I1720" s="108" t="s">
        <v>2855</v>
      </c>
      <c r="J1720" s="108" t="s">
        <v>2852</v>
      </c>
      <c r="K1720" s="108" t="s">
        <v>2859</v>
      </c>
      <c r="L1720" s="108">
        <v>11</v>
      </c>
      <c r="M1720" s="110" t="s">
        <v>2617</v>
      </c>
      <c r="N1720" s="111" t="s">
        <v>1719</v>
      </c>
      <c r="O1720" s="111"/>
      <c r="P1720" s="111" t="s">
        <v>1001</v>
      </c>
      <c r="Q1720" s="111">
        <v>1</v>
      </c>
      <c r="R1720" s="109"/>
      <c r="S1720" s="109"/>
      <c r="T1720" s="109" t="s">
        <v>31</v>
      </c>
      <c r="U1720" s="108">
        <v>3</v>
      </c>
      <c r="V1720" s="109">
        <v>2008</v>
      </c>
      <c r="W1720" s="108"/>
      <c r="X1720" s="109">
        <v>0.02</v>
      </c>
      <c r="Y1720" s="174">
        <f>Table1[[#This Row],[ExpenditureDetails3]]*100000</f>
        <v>2000</v>
      </c>
      <c r="Z1720" s="174">
        <f>Table1[[#This Row],[ExpenditureDetails4]]/Table1[[#This Row],[Component detail 4]]</f>
        <v>2000</v>
      </c>
      <c r="AA1720" s="109">
        <v>1</v>
      </c>
      <c r="AB1720" s="109"/>
      <c r="AC1720" s="174">
        <f>IF(ISNUMBER([ExpenditureDetails4]),[ExpenditureDetails4]*HLOOKUP([ExpenditureDetails1],'Currency Conversion'!$A$6:$BE$45,19,FALSE),"No Data")</f>
        <v>2294.8061662088226</v>
      </c>
      <c r="AD1720" s="174">
        <f>Table1[[#This Row],[Calculations1]]/exchange_rate_2010</f>
        <v>50.186230921949381</v>
      </c>
      <c r="AE17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1720" s="174">
        <f>Table1[[#This Row],[Calculations3]]/exchange_rate_2010</f>
        <v>50.186230921949381</v>
      </c>
      <c r="AG1720" s="110"/>
      <c r="AH1720" s="53"/>
      <c r="BD1720" s="36"/>
      <c r="BE1720" s="36"/>
      <c r="BF1720" s="36"/>
      <c r="BG1720" s="36"/>
      <c r="BH1720" s="36"/>
      <c r="BI1720" s="36"/>
      <c r="BJ1720" s="36"/>
      <c r="BK1720" s="48"/>
      <c r="BL1720" s="36"/>
      <c r="BM1720" s="36"/>
      <c r="BN1720" s="36"/>
      <c r="BO1720" s="36"/>
      <c r="BP1720" s="36"/>
      <c r="BQ1720" s="36"/>
      <c r="BR1720" s="36"/>
    </row>
    <row r="1721" spans="2:70" ht="15" customHeight="1">
      <c r="B1721" s="48">
        <v>1973</v>
      </c>
      <c r="C1721" s="48" t="s">
        <v>1703</v>
      </c>
      <c r="D1721" s="108">
        <v>1155</v>
      </c>
      <c r="E1721" s="109" t="s">
        <v>2508</v>
      </c>
      <c r="F1721" s="109" t="s">
        <v>1814</v>
      </c>
      <c r="G1721" s="109" t="s">
        <v>2511</v>
      </c>
      <c r="H1721" s="108" t="s">
        <v>2588</v>
      </c>
      <c r="I1721" s="108" t="s">
        <v>2855</v>
      </c>
      <c r="J1721" s="108" t="s">
        <v>2852</v>
      </c>
      <c r="K1721" s="108" t="s">
        <v>2859</v>
      </c>
      <c r="L1721" s="108">
        <v>11</v>
      </c>
      <c r="M1721" s="110" t="s">
        <v>2617</v>
      </c>
      <c r="N1721" s="111" t="s">
        <v>1717</v>
      </c>
      <c r="O1721" s="111"/>
      <c r="P1721" s="111" t="s">
        <v>478</v>
      </c>
      <c r="Q1721" s="111">
        <v>1</v>
      </c>
      <c r="R1721" s="109"/>
      <c r="S1721" s="109"/>
      <c r="T1721" s="109" t="s">
        <v>31</v>
      </c>
      <c r="U1721" s="108">
        <v>3</v>
      </c>
      <c r="V1721" s="109">
        <v>2008</v>
      </c>
      <c r="W1721" s="108"/>
      <c r="X1721" s="109">
        <v>0.02</v>
      </c>
      <c r="Y1721" s="174">
        <f>Table1[[#This Row],[ExpenditureDetails3]]*100000</f>
        <v>2000</v>
      </c>
      <c r="Z1721" s="174">
        <f>Table1[[#This Row],[ExpenditureDetails4]]/Table1[[#This Row],[Component detail 4]]</f>
        <v>2000</v>
      </c>
      <c r="AA1721" s="109">
        <v>1</v>
      </c>
      <c r="AB1721" s="109"/>
      <c r="AC1721" s="174">
        <f>IF(ISNUMBER([ExpenditureDetails4]),[ExpenditureDetails4]*HLOOKUP([ExpenditureDetails1],'Currency Conversion'!$A$6:$BE$45,19,FALSE),"No Data")</f>
        <v>2294.8061662088226</v>
      </c>
      <c r="AD1721" s="174">
        <f>Table1[[#This Row],[Calculations1]]/exchange_rate_2010</f>
        <v>50.186230921949381</v>
      </c>
      <c r="AE17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1721" s="174">
        <f>Table1[[#This Row],[Calculations3]]/exchange_rate_2010</f>
        <v>50.186230921949381</v>
      </c>
      <c r="AG1721" s="110"/>
      <c r="AH1721" s="53"/>
      <c r="BD1721" s="36"/>
      <c r="BE1721" s="36"/>
      <c r="BF1721" s="36"/>
      <c r="BG1721" s="36"/>
      <c r="BH1721" s="36"/>
      <c r="BI1721" s="36"/>
      <c r="BJ1721" s="36"/>
      <c r="BK1721" s="48"/>
      <c r="BL1721" s="36"/>
      <c r="BM1721" s="36"/>
      <c r="BN1721" s="36"/>
      <c r="BO1721" s="36"/>
      <c r="BP1721" s="36"/>
      <c r="BQ1721" s="36"/>
      <c r="BR1721" s="36"/>
    </row>
    <row r="1722" spans="2:70" ht="15" customHeight="1">
      <c r="B1722" s="48">
        <v>1976</v>
      </c>
      <c r="C1722" s="48" t="s">
        <v>1703</v>
      </c>
      <c r="D1722" s="108">
        <v>1155</v>
      </c>
      <c r="E1722" s="109" t="s">
        <v>2508</v>
      </c>
      <c r="F1722" s="109" t="s">
        <v>1814</v>
      </c>
      <c r="G1722" s="109" t="s">
        <v>2511</v>
      </c>
      <c r="H1722" s="108" t="s">
        <v>2588</v>
      </c>
      <c r="I1722" s="108" t="s">
        <v>2855</v>
      </c>
      <c r="J1722" s="108" t="s">
        <v>2852</v>
      </c>
      <c r="K1722" s="108" t="s">
        <v>2859</v>
      </c>
      <c r="L1722" s="108">
        <v>11</v>
      </c>
      <c r="M1722" s="110" t="s">
        <v>2617</v>
      </c>
      <c r="N1722" s="111" t="s">
        <v>1728</v>
      </c>
      <c r="O1722" s="111" t="s">
        <v>501</v>
      </c>
      <c r="P1722" s="111" t="s">
        <v>983</v>
      </c>
      <c r="Q1722" s="111">
        <v>1</v>
      </c>
      <c r="R1722" s="109">
        <v>40</v>
      </c>
      <c r="S1722" s="109"/>
      <c r="T1722" s="109" t="s">
        <v>7</v>
      </c>
      <c r="U1722" s="108">
        <v>1</v>
      </c>
      <c r="V1722" s="109">
        <v>2009</v>
      </c>
      <c r="W1722" s="108">
        <f>IF(Table1[[#This Row],[ExpenditureDetails1]]=2010,1,(2010-Table1[[#This Row],[ExpenditureDetails1]]))</f>
        <v>1</v>
      </c>
      <c r="X1722" s="109">
        <v>4</v>
      </c>
      <c r="Y1722" s="174">
        <f>Table1[[#This Row],[ExpenditureDetails3]]*100000</f>
        <v>400000</v>
      </c>
      <c r="Z1722" s="174">
        <f>Table1[[#This Row],[ExpenditureDetails4]]/Table1[[#This Row],[Component detail 4]]</f>
        <v>400000</v>
      </c>
      <c r="AA1722" s="109">
        <v>1</v>
      </c>
      <c r="AB1722" s="109">
        <v>30</v>
      </c>
      <c r="AC1722" s="174">
        <f>IF(ISNUMBER([ExpenditureDetails4]),[ExpenditureDetails4]*HLOOKUP([ExpenditureDetails1],'Currency Conversion'!$A$6:$BE$45,19,FALSE),"No Data")</f>
        <v>430166.49996145099</v>
      </c>
      <c r="AD1722" s="174">
        <f>Table1[[#This Row],[Calculations1]]/exchange_rate_2010</f>
        <v>9407.5201730949193</v>
      </c>
      <c r="AE17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14338.883332048366</v>
      </c>
      <c r="AF1722" s="174">
        <f>Table1[[#This Row],[Calculations3]]/exchange_rate_2010</f>
        <v>313.58400576983064</v>
      </c>
      <c r="AG1722" s="110"/>
      <c r="AH1722" s="53"/>
      <c r="BD1722" s="36"/>
      <c r="BE1722" s="36"/>
      <c r="BF1722" s="36"/>
      <c r="BG1722" s="36"/>
      <c r="BH1722" s="36"/>
      <c r="BI1722" s="36"/>
      <c r="BJ1722" s="36"/>
      <c r="BK1722" s="48"/>
      <c r="BL1722" s="36"/>
      <c r="BM1722" s="36"/>
      <c r="BN1722" s="36"/>
      <c r="BO1722" s="36"/>
      <c r="BP1722" s="36"/>
      <c r="BQ1722" s="36"/>
      <c r="BR1722" s="36"/>
    </row>
    <row r="1723" spans="2:70" ht="15" customHeight="1">
      <c r="B1723" s="48">
        <v>1977</v>
      </c>
      <c r="C1723" s="48" t="s">
        <v>1703</v>
      </c>
      <c r="D1723" s="108">
        <v>1155</v>
      </c>
      <c r="E1723" s="109" t="s">
        <v>2508</v>
      </c>
      <c r="F1723" s="109" t="s">
        <v>1814</v>
      </c>
      <c r="G1723" s="109" t="s">
        <v>2511</v>
      </c>
      <c r="H1723" s="108" t="s">
        <v>2588</v>
      </c>
      <c r="I1723" s="108" t="s">
        <v>2855</v>
      </c>
      <c r="J1723" s="108" t="s">
        <v>2852</v>
      </c>
      <c r="K1723" s="108" t="s">
        <v>2859</v>
      </c>
      <c r="L1723" s="108">
        <v>11</v>
      </c>
      <c r="M1723" s="110" t="s">
        <v>2617</v>
      </c>
      <c r="N1723" s="111" t="s">
        <v>1728</v>
      </c>
      <c r="O1723" s="111" t="s">
        <v>501</v>
      </c>
      <c r="P1723" s="111" t="s">
        <v>1046</v>
      </c>
      <c r="Q1723" s="111">
        <v>1</v>
      </c>
      <c r="R1723" s="109">
        <v>60</v>
      </c>
      <c r="S1723" s="109"/>
      <c r="T1723" s="109" t="s">
        <v>7</v>
      </c>
      <c r="U1723" s="108">
        <v>1</v>
      </c>
      <c r="V1723" s="109">
        <v>1998</v>
      </c>
      <c r="W1723" s="108">
        <f>IF(Table1[[#This Row],[ExpenditureDetails1]]=2010,1,(2010-Table1[[#This Row],[ExpenditureDetails1]]))</f>
        <v>12</v>
      </c>
      <c r="X1723" s="109">
        <v>6</v>
      </c>
      <c r="Y1723" s="174">
        <f>Table1[[#This Row],[ExpenditureDetails3]]*100000</f>
        <v>600000</v>
      </c>
      <c r="Z1723" s="174">
        <f>Table1[[#This Row],[ExpenditureDetails4]]/Table1[[#This Row],[Component detail 4]]</f>
        <v>600000</v>
      </c>
      <c r="AA1723" s="109">
        <v>1</v>
      </c>
      <c r="AB1723" s="109">
        <v>30</v>
      </c>
      <c r="AC1723" s="174">
        <f>IF(ISNUMBER([ExpenditureDetails4]),[ExpenditureDetails4]*HLOOKUP([ExpenditureDetails1],'Currency Conversion'!$A$6:$BE$45,19,FALSE),"No Data")</f>
        <v>1127432.3813937025</v>
      </c>
      <c r="AD1723" s="174">
        <f>Table1[[#This Row],[Calculations1]]/exchange_rate_2010</f>
        <v>24656.366483006415</v>
      </c>
      <c r="AE17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37581.079379790084</v>
      </c>
      <c r="AF1723" s="174">
        <f>Table1[[#This Row],[Calculations3]]/exchange_rate_2010</f>
        <v>821.87888276688045</v>
      </c>
      <c r="AG1723" s="110"/>
      <c r="AH1723" s="53"/>
      <c r="BD1723" s="36"/>
      <c r="BE1723" s="36"/>
      <c r="BF1723" s="36"/>
      <c r="BG1723" s="36"/>
      <c r="BH1723" s="36"/>
      <c r="BI1723" s="36"/>
      <c r="BJ1723" s="36"/>
      <c r="BK1723" s="48"/>
      <c r="BL1723" s="36"/>
      <c r="BM1723" s="36"/>
      <c r="BN1723" s="36"/>
      <c r="BO1723" s="36"/>
      <c r="BP1723" s="36"/>
      <c r="BQ1723" s="36"/>
      <c r="BR1723" s="36"/>
    </row>
    <row r="1724" spans="2:70" ht="15" customHeight="1">
      <c r="B1724" s="48">
        <v>1978</v>
      </c>
      <c r="C1724" s="48" t="s">
        <v>1703</v>
      </c>
      <c r="D1724" s="108">
        <v>1155</v>
      </c>
      <c r="E1724" s="109" t="s">
        <v>2508</v>
      </c>
      <c r="F1724" s="109" t="s">
        <v>1814</v>
      </c>
      <c r="G1724" s="109" t="s">
        <v>2511</v>
      </c>
      <c r="H1724" s="108" t="s">
        <v>2588</v>
      </c>
      <c r="I1724" s="108" t="s">
        <v>2855</v>
      </c>
      <c r="J1724" s="108" t="s">
        <v>2852</v>
      </c>
      <c r="K1724" s="108" t="s">
        <v>2859</v>
      </c>
      <c r="L1724" s="108">
        <v>11</v>
      </c>
      <c r="M1724" s="110" t="s">
        <v>2617</v>
      </c>
      <c r="N1724" s="111" t="s">
        <v>1717</v>
      </c>
      <c r="O1724" s="111"/>
      <c r="P1724" s="111" t="s">
        <v>1026</v>
      </c>
      <c r="Q1724" s="109">
        <v>2</v>
      </c>
      <c r="R1724" s="109"/>
      <c r="S1724" s="109"/>
      <c r="T1724" s="109" t="s">
        <v>31</v>
      </c>
      <c r="U1724" s="108">
        <v>3</v>
      </c>
      <c r="V1724" s="109">
        <v>2008</v>
      </c>
      <c r="W1724" s="108"/>
      <c r="X1724" s="109">
        <v>0.12</v>
      </c>
      <c r="Y1724" s="174">
        <f>Table1[[#This Row],[ExpenditureDetails3]]*100000</f>
        <v>12000</v>
      </c>
      <c r="Z1724" s="174">
        <f>Table1[[#This Row],[ExpenditureDetails4]]/Table1[[#This Row],[Component detail 4]]</f>
        <v>6000</v>
      </c>
      <c r="AA1724" s="109">
        <v>1</v>
      </c>
      <c r="AB1724" s="109"/>
      <c r="AC1724" s="174">
        <f>IF(ISNUMBER([ExpenditureDetails4]),[ExpenditureDetails4]*HLOOKUP([ExpenditureDetails1],'Currency Conversion'!$A$6:$BE$45,19,FALSE),"No Data")</f>
        <v>13768.836997252936</v>
      </c>
      <c r="AD1724" s="174">
        <f>Table1[[#This Row],[Calculations1]]/exchange_rate_2010</f>
        <v>301.1173855316963</v>
      </c>
      <c r="AE17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13768.836997252936</v>
      </c>
      <c r="AF1724" s="174">
        <f>Table1[[#This Row],[Calculations3]]/exchange_rate_2010</f>
        <v>301.1173855316963</v>
      </c>
      <c r="AG1724" s="110"/>
      <c r="AH1724" s="53"/>
      <c r="BD1724" s="36"/>
      <c r="BE1724" s="36"/>
      <c r="BF1724" s="36"/>
      <c r="BG1724" s="36"/>
      <c r="BH1724" s="36"/>
      <c r="BI1724" s="36"/>
      <c r="BJ1724" s="36"/>
      <c r="BK1724" s="48"/>
      <c r="BL1724" s="36"/>
      <c r="BM1724" s="36"/>
      <c r="BN1724" s="36"/>
      <c r="BO1724" s="36"/>
      <c r="BP1724" s="36"/>
      <c r="BQ1724" s="36"/>
      <c r="BR1724" s="36"/>
    </row>
    <row r="1725" spans="2:70" ht="15" customHeight="1">
      <c r="B1725" s="48">
        <v>1979</v>
      </c>
      <c r="C1725" s="48" t="s">
        <v>1703</v>
      </c>
      <c r="D1725" s="108">
        <v>1155</v>
      </c>
      <c r="E1725" s="109" t="s">
        <v>2508</v>
      </c>
      <c r="F1725" s="109" t="s">
        <v>1814</v>
      </c>
      <c r="G1725" s="109" t="s">
        <v>2511</v>
      </c>
      <c r="H1725" s="108" t="s">
        <v>2588</v>
      </c>
      <c r="I1725" s="108" t="s">
        <v>2855</v>
      </c>
      <c r="J1725" s="108" t="s">
        <v>2852</v>
      </c>
      <c r="K1725" s="108" t="s">
        <v>2859</v>
      </c>
      <c r="L1725" s="108">
        <v>11</v>
      </c>
      <c r="M1725" s="110" t="s">
        <v>2617</v>
      </c>
      <c r="N1725" s="111" t="s">
        <v>1712</v>
      </c>
      <c r="O1725" s="111" t="s">
        <v>2473</v>
      </c>
      <c r="P1725" s="111" t="s">
        <v>927</v>
      </c>
      <c r="Q1725" s="109">
        <v>3</v>
      </c>
      <c r="R1725" s="109"/>
      <c r="S1725" s="109" t="s">
        <v>2392</v>
      </c>
      <c r="T1725" s="109" t="s">
        <v>28</v>
      </c>
      <c r="U1725" s="108">
        <v>2</v>
      </c>
      <c r="V1725" s="109">
        <v>2008</v>
      </c>
      <c r="W1725" s="108"/>
      <c r="X1725" s="109">
        <v>0.03</v>
      </c>
      <c r="Y1725" s="174">
        <f>Table1[[#This Row],[ExpenditureDetails3]]*100000</f>
        <v>3000</v>
      </c>
      <c r="Z1725" s="174">
        <f>Table1[[#This Row],[ExpenditureDetails4]]/Table1[[#This Row],[Component detail 4]]</f>
        <v>1000</v>
      </c>
      <c r="AA1725" s="109">
        <v>1</v>
      </c>
      <c r="AB1725" s="109">
        <v>10</v>
      </c>
      <c r="AC1725" s="174">
        <f>IF(ISNUMBER([ExpenditureDetails4]),[ExpenditureDetails4]*HLOOKUP([ExpenditureDetails1],'Currency Conversion'!$A$6:$BE$45,19,FALSE),"No Data")</f>
        <v>3442.2092493132341</v>
      </c>
      <c r="AD1725" s="174">
        <f>Table1[[#This Row],[Calculations1]]/exchange_rate_2010</f>
        <v>75.279346382924075</v>
      </c>
      <c r="AE1725" s="174" t="s">
        <v>2912</v>
      </c>
      <c r="AF1725" s="174" t="s">
        <v>2912</v>
      </c>
      <c r="AG1725" s="110"/>
      <c r="AH1725" s="53"/>
      <c r="BD1725" s="36"/>
      <c r="BE1725" s="36"/>
      <c r="BF1725" s="36"/>
      <c r="BG1725" s="36"/>
      <c r="BH1725" s="36"/>
      <c r="BI1725" s="36"/>
      <c r="BJ1725" s="36"/>
      <c r="BK1725" s="48"/>
      <c r="BL1725" s="36"/>
      <c r="BM1725" s="36"/>
      <c r="BN1725" s="36"/>
      <c r="BO1725" s="36"/>
      <c r="BP1725" s="36"/>
      <c r="BQ1725" s="36"/>
      <c r="BR1725" s="36"/>
    </row>
    <row r="1726" spans="2:70" ht="15" customHeight="1">
      <c r="B1726" s="48">
        <v>1981</v>
      </c>
      <c r="C1726" s="48" t="s">
        <v>1703</v>
      </c>
      <c r="D1726" s="108">
        <v>1155</v>
      </c>
      <c r="E1726" s="109" t="s">
        <v>2508</v>
      </c>
      <c r="F1726" s="109" t="s">
        <v>1814</v>
      </c>
      <c r="G1726" s="109" t="s">
        <v>2511</v>
      </c>
      <c r="H1726" s="108" t="s">
        <v>2588</v>
      </c>
      <c r="I1726" s="108" t="s">
        <v>2855</v>
      </c>
      <c r="J1726" s="108" t="s">
        <v>2852</v>
      </c>
      <c r="K1726" s="108" t="s">
        <v>2859</v>
      </c>
      <c r="L1726" s="108">
        <v>11</v>
      </c>
      <c r="M1726" s="110" t="s">
        <v>2617</v>
      </c>
      <c r="N1726" s="111" t="s">
        <v>2474</v>
      </c>
      <c r="O1726" s="111"/>
      <c r="P1726" s="111" t="s">
        <v>78</v>
      </c>
      <c r="Q1726" s="111">
        <v>1</v>
      </c>
      <c r="R1726" s="109"/>
      <c r="S1726" s="109"/>
      <c r="T1726" s="109" t="s">
        <v>31</v>
      </c>
      <c r="U1726" s="108">
        <v>3</v>
      </c>
      <c r="V1726" s="109">
        <v>2008</v>
      </c>
      <c r="W1726" s="108"/>
      <c r="X1726" s="109">
        <v>0.01</v>
      </c>
      <c r="Y1726" s="174">
        <f>Table1[[#This Row],[ExpenditureDetails3]]*100000</f>
        <v>1000</v>
      </c>
      <c r="Z1726" s="174">
        <f>Table1[[#This Row],[ExpenditureDetails4]]/Table1[[#This Row],[Component detail 4]]</f>
        <v>1000</v>
      </c>
      <c r="AA1726" s="109">
        <v>1</v>
      </c>
      <c r="AB1726" s="109"/>
      <c r="AC1726" s="174">
        <f>IF(ISNUMBER([ExpenditureDetails4]),[ExpenditureDetails4]*HLOOKUP([ExpenditureDetails1],'Currency Conversion'!$A$6:$BE$45,19,FALSE),"No Data")</f>
        <v>1147.4030831044113</v>
      </c>
      <c r="AD1726" s="174">
        <f>Table1[[#This Row],[Calculations1]]/exchange_rate_2010</f>
        <v>25.09311546097469</v>
      </c>
      <c r="AE17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1726" s="174">
        <f>Table1[[#This Row],[Calculations3]]/exchange_rate_2010</f>
        <v>25.09311546097469</v>
      </c>
      <c r="AG1726" s="110"/>
      <c r="AH1726" s="53"/>
      <c r="BD1726" s="36"/>
      <c r="BE1726" s="36"/>
      <c r="BF1726" s="36"/>
      <c r="BG1726" s="36"/>
      <c r="BH1726" s="36"/>
      <c r="BI1726" s="36"/>
      <c r="BJ1726" s="36"/>
      <c r="BK1726" s="48"/>
      <c r="BL1726" s="36"/>
      <c r="BM1726" s="36"/>
      <c r="BN1726" s="36"/>
      <c r="BO1726" s="36"/>
      <c r="BP1726" s="36"/>
      <c r="BQ1726" s="36"/>
      <c r="BR1726" s="36"/>
    </row>
    <row r="1727" spans="2:70" ht="15" customHeight="1">
      <c r="B1727" s="48">
        <v>1983</v>
      </c>
      <c r="C1727" s="48" t="s">
        <v>1703</v>
      </c>
      <c r="D1727" s="108">
        <v>1155</v>
      </c>
      <c r="E1727" s="109" t="s">
        <v>2508</v>
      </c>
      <c r="F1727" s="109" t="s">
        <v>1814</v>
      </c>
      <c r="G1727" s="109" t="s">
        <v>2511</v>
      </c>
      <c r="H1727" s="108" t="s">
        <v>2588</v>
      </c>
      <c r="I1727" s="108" t="s">
        <v>2855</v>
      </c>
      <c r="J1727" s="108" t="s">
        <v>2852</v>
      </c>
      <c r="K1727" s="108" t="s">
        <v>2859</v>
      </c>
      <c r="L1727" s="108">
        <v>11</v>
      </c>
      <c r="M1727" s="110" t="s">
        <v>2617</v>
      </c>
      <c r="N1727" s="111" t="s">
        <v>20</v>
      </c>
      <c r="O1727" s="111" t="s">
        <v>2466</v>
      </c>
      <c r="P1727" s="111" t="s">
        <v>1048</v>
      </c>
      <c r="Q1727" s="109">
        <v>2</v>
      </c>
      <c r="R1727" s="109"/>
      <c r="S1727" s="109"/>
      <c r="T1727" s="109" t="s">
        <v>7</v>
      </c>
      <c r="U1727" s="108">
        <v>1</v>
      </c>
      <c r="V1727" s="109">
        <v>1998</v>
      </c>
      <c r="W1727" s="108">
        <f>IF(Table1[[#This Row],[ExpenditureDetails1]]=2010,1,(2010-Table1[[#This Row],[ExpenditureDetails1]]))</f>
        <v>12</v>
      </c>
      <c r="X1727" s="109">
        <v>0.1</v>
      </c>
      <c r="Y1727" s="174">
        <f>Table1[[#This Row],[ExpenditureDetails3]]*100000</f>
        <v>10000</v>
      </c>
      <c r="Z1727" s="174">
        <f>Table1[[#This Row],[ExpenditureDetails4]]/Table1[[#This Row],[Component detail 4]]</f>
        <v>5000</v>
      </c>
      <c r="AA1727" s="109">
        <v>1</v>
      </c>
      <c r="AB1727" s="109">
        <v>10</v>
      </c>
      <c r="AC1727" s="174">
        <f>IF(ISNUMBER([ExpenditureDetails4]),[ExpenditureDetails4]*HLOOKUP([ExpenditureDetails1],'Currency Conversion'!$A$6:$BE$45,19,FALSE),"No Data")</f>
        <v>18790.539689895042</v>
      </c>
      <c r="AD1727" s="174">
        <f>Table1[[#This Row],[Calculations1]]/exchange_rate_2010</f>
        <v>410.93944138344023</v>
      </c>
      <c r="AE17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1879.0539689895043</v>
      </c>
      <c r="AF1727" s="174">
        <f>Table1[[#This Row],[Calculations3]]/exchange_rate_2010</f>
        <v>41.093944138344028</v>
      </c>
      <c r="AG1727" s="110"/>
      <c r="AH1727" s="53"/>
      <c r="BD1727" s="36"/>
      <c r="BE1727" s="36"/>
      <c r="BF1727" s="36"/>
      <c r="BG1727" s="36"/>
      <c r="BH1727" s="36"/>
      <c r="BI1727" s="36"/>
      <c r="BJ1727" s="36"/>
      <c r="BK1727" s="48"/>
      <c r="BL1727" s="36"/>
      <c r="BM1727" s="36"/>
      <c r="BN1727" s="36"/>
      <c r="BO1727" s="36"/>
      <c r="BP1727" s="36"/>
      <c r="BQ1727" s="36"/>
      <c r="BR1727" s="36"/>
    </row>
    <row r="1728" spans="2:70" ht="15" customHeight="1">
      <c r="B1728" s="48">
        <v>1984</v>
      </c>
      <c r="C1728" s="48" t="s">
        <v>1703</v>
      </c>
      <c r="D1728" s="108">
        <v>558</v>
      </c>
      <c r="E1728" s="109" t="s">
        <v>2508</v>
      </c>
      <c r="F1728" s="109" t="s">
        <v>1814</v>
      </c>
      <c r="G1728" s="109" t="s">
        <v>481</v>
      </c>
      <c r="H1728" s="108" t="s">
        <v>801</v>
      </c>
      <c r="I1728" s="108" t="s">
        <v>2966</v>
      </c>
      <c r="J1728" s="108" t="s">
        <v>2567</v>
      </c>
      <c r="K1728" s="108" t="s">
        <v>2859</v>
      </c>
      <c r="L1728" s="108">
        <v>5</v>
      </c>
      <c r="M1728" s="110" t="s">
        <v>2617</v>
      </c>
      <c r="N1728" s="111" t="s">
        <v>1712</v>
      </c>
      <c r="O1728" s="111"/>
      <c r="P1728" s="111" t="s">
        <v>803</v>
      </c>
      <c r="Q1728" s="111">
        <v>1</v>
      </c>
      <c r="R1728" s="109">
        <v>3</v>
      </c>
      <c r="S1728" s="109"/>
      <c r="T1728" s="109" t="s">
        <v>7</v>
      </c>
      <c r="U1728" s="108">
        <v>1</v>
      </c>
      <c r="V1728" s="109">
        <v>2000</v>
      </c>
      <c r="W1728" s="108">
        <f>IF(Table1[[#This Row],[ExpenditureDetails1]]=2010,1,(2010-Table1[[#This Row],[ExpenditureDetails1]]))</f>
        <v>10</v>
      </c>
      <c r="X1728" s="109">
        <v>0.3</v>
      </c>
      <c r="Y1728" s="174">
        <f>Table1[[#This Row],[ExpenditureDetails3]]*100000</f>
        <v>30000</v>
      </c>
      <c r="Z1728" s="174">
        <f>Table1[[#This Row],[ExpenditureDetails4]]/Table1[[#This Row],[Component detail 4]]</f>
        <v>30000</v>
      </c>
      <c r="AA1728" s="109">
        <v>1</v>
      </c>
      <c r="AB1728" s="109">
        <v>10</v>
      </c>
      <c r="AC1728" s="174">
        <f>IF(ISNUMBER([ExpenditureDetails4]),[ExpenditureDetails4]*HLOOKUP([ExpenditureDetails1],'Currency Conversion'!$A$6:$BE$45,19,FALSE),"No Data")</f>
        <v>50293.047133593791</v>
      </c>
      <c r="AD1728" s="174">
        <f>Table1[[#This Row],[Calculations1]]/exchange_rate_2010</f>
        <v>1099.8830813605814</v>
      </c>
      <c r="AE17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1728" s="174">
        <f>Table1[[#This Row],[Calculations3]]/exchange_rate_2010</f>
        <v>109.98830813605815</v>
      </c>
      <c r="AG1728" s="110"/>
      <c r="AH1728" s="53"/>
      <c r="BD1728" s="36"/>
      <c r="BE1728" s="36"/>
      <c r="BF1728" s="36"/>
      <c r="BG1728" s="36"/>
      <c r="BH1728" s="36"/>
      <c r="BI1728" s="36"/>
      <c r="BJ1728" s="36"/>
      <c r="BK1728" s="48"/>
      <c r="BL1728" s="36"/>
      <c r="BM1728" s="36"/>
      <c r="BN1728" s="36"/>
      <c r="BO1728" s="36"/>
      <c r="BP1728" s="36"/>
      <c r="BQ1728" s="36"/>
      <c r="BR1728" s="36"/>
    </row>
    <row r="1729" spans="2:70" ht="15" customHeight="1">
      <c r="B1729" s="48">
        <v>1985</v>
      </c>
      <c r="C1729" s="48" t="s">
        <v>1703</v>
      </c>
      <c r="D1729" s="108">
        <v>558</v>
      </c>
      <c r="E1729" s="109" t="s">
        <v>2508</v>
      </c>
      <c r="F1729" s="109" t="s">
        <v>1814</v>
      </c>
      <c r="G1729" s="109" t="s">
        <v>481</v>
      </c>
      <c r="H1729" s="108" t="s">
        <v>801</v>
      </c>
      <c r="I1729" s="108" t="s">
        <v>2966</v>
      </c>
      <c r="J1729" s="108" t="s">
        <v>2567</v>
      </c>
      <c r="K1729" s="108" t="s">
        <v>2859</v>
      </c>
      <c r="L1729" s="108">
        <v>5</v>
      </c>
      <c r="M1729" s="110" t="s">
        <v>2617</v>
      </c>
      <c r="N1729" s="111" t="s">
        <v>1712</v>
      </c>
      <c r="O1729" s="111"/>
      <c r="P1729" s="111" t="s">
        <v>806</v>
      </c>
      <c r="Q1729" s="111">
        <v>1</v>
      </c>
      <c r="R1729" s="109">
        <v>5</v>
      </c>
      <c r="S1729" s="109"/>
      <c r="T1729" s="109" t="s">
        <v>7</v>
      </c>
      <c r="U1729" s="108">
        <v>1</v>
      </c>
      <c r="V1729" s="109">
        <v>2009</v>
      </c>
      <c r="W1729" s="108">
        <f>IF(Table1[[#This Row],[ExpenditureDetails1]]=2010,1,(2010-Table1[[#This Row],[ExpenditureDetails1]]))</f>
        <v>1</v>
      </c>
      <c r="X1729" s="109">
        <v>0.6</v>
      </c>
      <c r="Y1729" s="174">
        <f>Table1[[#This Row],[ExpenditureDetails3]]*100000</f>
        <v>60000</v>
      </c>
      <c r="Z1729" s="174">
        <f>Table1[[#This Row],[ExpenditureDetails4]]/Table1[[#This Row],[Component detail 4]]</f>
        <v>60000</v>
      </c>
      <c r="AA1729" s="109">
        <v>1</v>
      </c>
      <c r="AB1729" s="109">
        <v>10</v>
      </c>
      <c r="AC1729" s="174">
        <f>IF(ISNUMBER([ExpenditureDetails4]),[ExpenditureDetails4]*HLOOKUP([ExpenditureDetails1],'Currency Conversion'!$A$6:$BE$45,19,FALSE),"No Data")</f>
        <v>64524.97499421765</v>
      </c>
      <c r="AD1729" s="174">
        <f>Table1[[#This Row],[Calculations1]]/exchange_rate_2010</f>
        <v>1411.1280259642378</v>
      </c>
      <c r="AE17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1729" s="174">
        <f>Table1[[#This Row],[Calculations3]]/exchange_rate_2010</f>
        <v>141.11280259642376</v>
      </c>
      <c r="AG1729" s="110"/>
      <c r="AH1729" s="53"/>
      <c r="BD1729" s="36"/>
      <c r="BE1729" s="36"/>
      <c r="BF1729" s="36"/>
      <c r="BG1729" s="36"/>
      <c r="BH1729" s="36"/>
      <c r="BI1729" s="36"/>
      <c r="BJ1729" s="36"/>
      <c r="BK1729" s="48"/>
      <c r="BL1729" s="36"/>
      <c r="BM1729" s="36"/>
      <c r="BN1729" s="36"/>
      <c r="BO1729" s="36"/>
      <c r="BP1729" s="36"/>
      <c r="BQ1729" s="36"/>
      <c r="BR1729" s="36"/>
    </row>
    <row r="1730" spans="2:70" ht="15" customHeight="1">
      <c r="B1730" s="48">
        <v>1987</v>
      </c>
      <c r="C1730" s="48" t="s">
        <v>1703</v>
      </c>
      <c r="D1730" s="108">
        <v>558</v>
      </c>
      <c r="E1730" s="109" t="s">
        <v>2508</v>
      </c>
      <c r="F1730" s="109" t="s">
        <v>1814</v>
      </c>
      <c r="G1730" s="109" t="s">
        <v>481</v>
      </c>
      <c r="H1730" s="108" t="s">
        <v>801</v>
      </c>
      <c r="I1730" s="108" t="s">
        <v>2966</v>
      </c>
      <c r="J1730" s="108" t="s">
        <v>2567</v>
      </c>
      <c r="K1730" s="108" t="s">
        <v>2859</v>
      </c>
      <c r="L1730" s="108">
        <v>5</v>
      </c>
      <c r="M1730" s="110" t="s">
        <v>2617</v>
      </c>
      <c r="N1730" s="111" t="s">
        <v>20</v>
      </c>
      <c r="O1730" s="111" t="s">
        <v>2486</v>
      </c>
      <c r="P1730" s="111" t="s">
        <v>810</v>
      </c>
      <c r="Q1730" s="111">
        <v>1</v>
      </c>
      <c r="R1730" s="109">
        <v>200</v>
      </c>
      <c r="S1730" s="109"/>
      <c r="T1730" s="109" t="s">
        <v>7</v>
      </c>
      <c r="U1730" s="108">
        <v>1</v>
      </c>
      <c r="V1730" s="109">
        <v>2009</v>
      </c>
      <c r="W1730" s="108">
        <f>IF(Table1[[#This Row],[ExpenditureDetails1]]=2010,1,(2010-Table1[[#This Row],[ExpenditureDetails1]]))</f>
        <v>1</v>
      </c>
      <c r="X1730" s="109">
        <v>0.6</v>
      </c>
      <c r="Y1730" s="174">
        <f>Table1[[#This Row],[ExpenditureDetails3]]*100000</f>
        <v>60000</v>
      </c>
      <c r="Z1730" s="174">
        <f>Table1[[#This Row],[ExpenditureDetails4]]/Table1[[#This Row],[Component detail 4]]</f>
        <v>60000</v>
      </c>
      <c r="AA1730" s="109">
        <v>1</v>
      </c>
      <c r="AB1730" s="109">
        <v>10</v>
      </c>
      <c r="AC1730" s="174">
        <f>IF(ISNUMBER([ExpenditureDetails4]),[ExpenditureDetails4]*HLOOKUP([ExpenditureDetails1],'Currency Conversion'!$A$6:$BE$45,19,FALSE),"No Data")</f>
        <v>64524.97499421765</v>
      </c>
      <c r="AD1730" s="174">
        <f>Table1[[#This Row],[Calculations1]]/exchange_rate_2010</f>
        <v>1411.1280259642378</v>
      </c>
      <c r="AE17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1730" s="174">
        <f>Table1[[#This Row],[Calculations3]]/exchange_rate_2010</f>
        <v>141.11280259642376</v>
      </c>
      <c r="AG1730" s="110"/>
      <c r="AH1730" s="53"/>
      <c r="BD1730" s="36"/>
      <c r="BE1730" s="36"/>
      <c r="BF1730" s="36"/>
      <c r="BG1730" s="36"/>
      <c r="BH1730" s="36"/>
      <c r="BI1730" s="36"/>
      <c r="BJ1730" s="36"/>
      <c r="BK1730" s="48"/>
      <c r="BL1730" s="36"/>
      <c r="BM1730" s="36"/>
      <c r="BN1730" s="36"/>
      <c r="BO1730" s="36"/>
      <c r="BP1730" s="36"/>
      <c r="BQ1730" s="36"/>
      <c r="BR1730" s="36"/>
    </row>
    <row r="1731" spans="2:70" ht="15" customHeight="1">
      <c r="B1731" s="48">
        <v>1988</v>
      </c>
      <c r="C1731" s="48" t="s">
        <v>1703</v>
      </c>
      <c r="D1731" s="108">
        <v>558</v>
      </c>
      <c r="E1731" s="109" t="s">
        <v>2508</v>
      </c>
      <c r="F1731" s="109" t="s">
        <v>1814</v>
      </c>
      <c r="G1731" s="109" t="s">
        <v>481</v>
      </c>
      <c r="H1731" s="108" t="s">
        <v>801</v>
      </c>
      <c r="I1731" s="108" t="s">
        <v>2966</v>
      </c>
      <c r="J1731" s="108" t="s">
        <v>2567</v>
      </c>
      <c r="K1731" s="108" t="s">
        <v>2859</v>
      </c>
      <c r="L1731" s="108">
        <v>5</v>
      </c>
      <c r="M1731" s="110" t="s">
        <v>2617</v>
      </c>
      <c r="N1731" s="111" t="s">
        <v>20</v>
      </c>
      <c r="O1731" s="111" t="s">
        <v>2466</v>
      </c>
      <c r="P1731" s="111" t="s">
        <v>156</v>
      </c>
      <c r="Q1731" s="111">
        <v>1</v>
      </c>
      <c r="R1731" s="109"/>
      <c r="S1731" s="109"/>
      <c r="T1731" s="109" t="s">
        <v>7</v>
      </c>
      <c r="U1731" s="108">
        <v>1</v>
      </c>
      <c r="V1731" s="109">
        <v>2009</v>
      </c>
      <c r="W1731" s="108">
        <f>IF(Table1[[#This Row],[ExpenditureDetails1]]=2010,1,(2010-Table1[[#This Row],[ExpenditureDetails1]]))</f>
        <v>1</v>
      </c>
      <c r="X1731" s="109">
        <v>0.32</v>
      </c>
      <c r="Y1731" s="174">
        <f>Table1[[#This Row],[ExpenditureDetails3]]*100000</f>
        <v>32000</v>
      </c>
      <c r="Z1731" s="174">
        <f>Table1[[#This Row],[ExpenditureDetails4]]/Table1[[#This Row],[Component detail 4]]</f>
        <v>32000</v>
      </c>
      <c r="AA1731" s="109">
        <v>1</v>
      </c>
      <c r="AB1731" s="109">
        <v>10</v>
      </c>
      <c r="AC1731" s="174">
        <f>IF(ISNUMBER([ExpenditureDetails4]),[ExpenditureDetails4]*HLOOKUP([ExpenditureDetails1],'Currency Conversion'!$A$6:$BE$45,19,FALSE),"No Data")</f>
        <v>34413.319996916078</v>
      </c>
      <c r="AD1731" s="174">
        <f>Table1[[#This Row],[Calculations1]]/exchange_rate_2010</f>
        <v>752.6016138475934</v>
      </c>
      <c r="AE17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3441.331999691608</v>
      </c>
      <c r="AF1731" s="174">
        <f>Table1[[#This Row],[Calculations3]]/exchange_rate_2010</f>
        <v>75.260161384759343</v>
      </c>
      <c r="AG1731" s="110"/>
      <c r="AH1731" s="53"/>
      <c r="BD1731" s="36"/>
      <c r="BE1731" s="36"/>
      <c r="BF1731" s="36"/>
      <c r="BG1731" s="36"/>
      <c r="BH1731" s="36"/>
      <c r="BI1731" s="36"/>
      <c r="BJ1731" s="36"/>
      <c r="BK1731" s="48"/>
      <c r="BL1731" s="36"/>
      <c r="BM1731" s="36"/>
      <c r="BN1731" s="36"/>
      <c r="BO1731" s="36"/>
      <c r="BP1731" s="36"/>
      <c r="BQ1731" s="36"/>
      <c r="BR1731" s="36"/>
    </row>
    <row r="1732" spans="2:70" ht="15" customHeight="1">
      <c r="B1732" s="48">
        <v>1989</v>
      </c>
      <c r="C1732" s="48" t="s">
        <v>1703</v>
      </c>
      <c r="D1732" s="108">
        <v>558</v>
      </c>
      <c r="E1732" s="109" t="s">
        <v>2508</v>
      </c>
      <c r="F1732" s="109" t="s">
        <v>1814</v>
      </c>
      <c r="G1732" s="109" t="s">
        <v>481</v>
      </c>
      <c r="H1732" s="108" t="s">
        <v>801</v>
      </c>
      <c r="I1732" s="108" t="s">
        <v>2966</v>
      </c>
      <c r="J1732" s="108" t="s">
        <v>2567</v>
      </c>
      <c r="K1732" s="108" t="s">
        <v>2859</v>
      </c>
      <c r="L1732" s="108">
        <v>5</v>
      </c>
      <c r="M1732" s="110" t="s">
        <v>2617</v>
      </c>
      <c r="N1732" s="111" t="s">
        <v>20</v>
      </c>
      <c r="O1732" s="111" t="s">
        <v>2466</v>
      </c>
      <c r="P1732" s="111" t="s">
        <v>811</v>
      </c>
      <c r="Q1732" s="111">
        <v>1</v>
      </c>
      <c r="R1732" s="109"/>
      <c r="S1732" s="109"/>
      <c r="T1732" s="109" t="s">
        <v>7</v>
      </c>
      <c r="U1732" s="108">
        <v>1</v>
      </c>
      <c r="V1732" s="109">
        <v>2009</v>
      </c>
      <c r="W1732" s="108">
        <f>IF(Table1[[#This Row],[ExpenditureDetails1]]=2010,1,(2010-Table1[[#This Row],[ExpenditureDetails1]]))</f>
        <v>1</v>
      </c>
      <c r="X1732" s="109">
        <v>0.1</v>
      </c>
      <c r="Y1732" s="174">
        <f>Table1[[#This Row],[ExpenditureDetails3]]*100000</f>
        <v>10000</v>
      </c>
      <c r="Z1732" s="174">
        <f>Table1[[#This Row],[ExpenditureDetails4]]/Table1[[#This Row],[Component detail 4]]</f>
        <v>10000</v>
      </c>
      <c r="AA1732" s="109">
        <v>1</v>
      </c>
      <c r="AB1732" s="109">
        <v>10</v>
      </c>
      <c r="AC1732" s="174">
        <f>IF(ISNUMBER([ExpenditureDetails4]),[ExpenditureDetails4]*HLOOKUP([ExpenditureDetails1],'Currency Conversion'!$A$6:$BE$45,19,FALSE),"No Data")</f>
        <v>10754.162499036274</v>
      </c>
      <c r="AD1732" s="174">
        <f>Table1[[#This Row],[Calculations1]]/exchange_rate_2010</f>
        <v>235.18800432737297</v>
      </c>
      <c r="AE17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1732" s="174">
        <f>Table1[[#This Row],[Calculations3]]/exchange_rate_2010</f>
        <v>23.518800432737294</v>
      </c>
      <c r="AG1732" s="110"/>
      <c r="AH1732" s="53"/>
      <c r="BD1732" s="36"/>
      <c r="BE1732" s="36"/>
      <c r="BF1732" s="36"/>
      <c r="BG1732" s="36"/>
      <c r="BH1732" s="36"/>
      <c r="BI1732" s="36"/>
      <c r="BJ1732" s="36"/>
      <c r="BK1732" s="48"/>
      <c r="BL1732" s="36"/>
      <c r="BM1732" s="36"/>
      <c r="BN1732" s="36"/>
      <c r="BO1732" s="36"/>
      <c r="BP1732" s="36"/>
      <c r="BQ1732" s="36"/>
      <c r="BR1732" s="36"/>
    </row>
    <row r="1733" spans="2:70" ht="15" customHeight="1">
      <c r="B1733" s="48">
        <v>1990</v>
      </c>
      <c r="C1733" s="48" t="s">
        <v>1703</v>
      </c>
      <c r="D1733" s="108">
        <v>558</v>
      </c>
      <c r="E1733" s="109" t="s">
        <v>2508</v>
      </c>
      <c r="F1733" s="109" t="s">
        <v>1814</v>
      </c>
      <c r="G1733" s="109" t="s">
        <v>481</v>
      </c>
      <c r="H1733" s="108" t="s">
        <v>801</v>
      </c>
      <c r="I1733" s="108" t="s">
        <v>2966</v>
      </c>
      <c r="J1733" s="108" t="s">
        <v>2567</v>
      </c>
      <c r="K1733" s="108" t="s">
        <v>2859</v>
      </c>
      <c r="L1733" s="108">
        <v>5</v>
      </c>
      <c r="M1733" s="110" t="s">
        <v>2617</v>
      </c>
      <c r="N1733" s="109" t="s">
        <v>1720</v>
      </c>
      <c r="O1733" s="111"/>
      <c r="P1733" s="111" t="s">
        <v>600</v>
      </c>
      <c r="Q1733" s="111">
        <v>1</v>
      </c>
      <c r="R1733" s="109"/>
      <c r="S1733" s="109"/>
      <c r="T1733" s="109" t="s">
        <v>31</v>
      </c>
      <c r="U1733" s="108">
        <v>3</v>
      </c>
      <c r="V1733" s="109">
        <v>2008</v>
      </c>
      <c r="W1733" s="108"/>
      <c r="X1733" s="109">
        <v>7.6280000000000001E-2</v>
      </c>
      <c r="Y1733" s="174">
        <f>Table1[[#This Row],[ExpenditureDetails3]]*100000</f>
        <v>7628</v>
      </c>
      <c r="Z1733" s="174">
        <f>Table1[[#This Row],[ExpenditureDetails4]]/Table1[[#This Row],[Component detail 4]]</f>
        <v>7628</v>
      </c>
      <c r="AA1733" s="109">
        <v>1</v>
      </c>
      <c r="AB1733" s="109"/>
      <c r="AC1733" s="174">
        <f>IF(ISNUMBER([ExpenditureDetails4]),[ExpenditureDetails4]*HLOOKUP([ExpenditureDetails1],'Currency Conversion'!$A$6:$BE$45,19,FALSE),"No Data")</f>
        <v>8752.3907179204489</v>
      </c>
      <c r="AD1733" s="174">
        <f>Table1[[#This Row],[Calculations1]]/exchange_rate_2010</f>
        <v>191.41028473631494</v>
      </c>
      <c r="AE17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8752.3907179204489</v>
      </c>
      <c r="AF1733" s="174">
        <f>Table1[[#This Row],[Calculations3]]/exchange_rate_2010</f>
        <v>191.41028473631494</v>
      </c>
      <c r="AG1733" s="110"/>
      <c r="AH1733" s="53"/>
      <c r="BD1733" s="36"/>
      <c r="BE1733" s="36"/>
      <c r="BF1733" s="36"/>
      <c r="BG1733" s="36"/>
      <c r="BH1733" s="36"/>
      <c r="BI1733" s="36"/>
      <c r="BJ1733" s="36"/>
      <c r="BK1733" s="48"/>
      <c r="BL1733" s="36"/>
      <c r="BM1733" s="36"/>
      <c r="BN1733" s="36"/>
      <c r="BO1733" s="36"/>
      <c r="BP1733" s="36"/>
      <c r="BQ1733" s="36"/>
      <c r="BR1733" s="36"/>
    </row>
    <row r="1734" spans="2:70" ht="15" customHeight="1">
      <c r="B1734" s="48">
        <v>1991</v>
      </c>
      <c r="C1734" s="48" t="s">
        <v>1703</v>
      </c>
      <c r="D1734" s="108">
        <v>558</v>
      </c>
      <c r="E1734" s="109" t="s">
        <v>2508</v>
      </c>
      <c r="F1734" s="109" t="s">
        <v>1814</v>
      </c>
      <c r="G1734" s="109" t="s">
        <v>481</v>
      </c>
      <c r="H1734" s="108" t="s">
        <v>801</v>
      </c>
      <c r="I1734" s="108" t="s">
        <v>2966</v>
      </c>
      <c r="J1734" s="108" t="s">
        <v>2567</v>
      </c>
      <c r="K1734" s="108" t="s">
        <v>2859</v>
      </c>
      <c r="L1734" s="108">
        <v>5</v>
      </c>
      <c r="M1734" s="110" t="s">
        <v>2617</v>
      </c>
      <c r="N1734" s="109" t="s">
        <v>1729</v>
      </c>
      <c r="O1734" s="109" t="s">
        <v>519</v>
      </c>
      <c r="P1734" s="109" t="s">
        <v>2428</v>
      </c>
      <c r="Q1734" s="111">
        <v>1</v>
      </c>
      <c r="R1734" s="109"/>
      <c r="S1734" s="109"/>
      <c r="T1734" s="109" t="s">
        <v>7</v>
      </c>
      <c r="U1734" s="108">
        <v>1</v>
      </c>
      <c r="V1734" s="109">
        <v>1991</v>
      </c>
      <c r="W1734" s="108">
        <f>IF(Table1[[#This Row],[ExpenditureDetails1]]=2010,1,(2010-Table1[[#This Row],[ExpenditureDetails1]]))</f>
        <v>19</v>
      </c>
      <c r="X1734" s="109">
        <v>0.25</v>
      </c>
      <c r="Y1734" s="174">
        <f>Table1[[#This Row],[ExpenditureDetails3]]*100000</f>
        <v>25000</v>
      </c>
      <c r="Z1734" s="174">
        <f>Table1[[#This Row],[ExpenditureDetails4]]/Table1[[#This Row],[Component detail 4]]</f>
        <v>25000</v>
      </c>
      <c r="AA1734" s="109">
        <v>2</v>
      </c>
      <c r="AB1734" s="109">
        <v>10</v>
      </c>
      <c r="AC1734" s="174">
        <f>IF(ISNUMBER([ExpenditureDetails4]),[ExpenditureDetails4]*HLOOKUP([ExpenditureDetails1],'Currency Conversion'!$A$6:$BE$45,19,FALSE),"No Data")</f>
        <v>87824.447517154927</v>
      </c>
      <c r="AD1734" s="174">
        <f>Table1[[#This Row],[Calculations1]]/exchange_rate_2010</f>
        <v>1920.675510023656</v>
      </c>
      <c r="AE17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8782.4447517154931</v>
      </c>
      <c r="AF1734" s="174">
        <f>Table1[[#This Row],[Calculations3]]/exchange_rate_2010</f>
        <v>192.0675510023656</v>
      </c>
      <c r="AG1734" s="110"/>
      <c r="AH1734" s="53"/>
      <c r="BD1734" s="36"/>
      <c r="BE1734" s="36"/>
      <c r="BF1734" s="36"/>
      <c r="BG1734" s="36"/>
      <c r="BH1734" s="36"/>
      <c r="BI1734" s="36"/>
      <c r="BJ1734" s="36"/>
      <c r="BK1734" s="48"/>
      <c r="BL1734" s="36"/>
      <c r="BM1734" s="36"/>
      <c r="BN1734" s="36"/>
      <c r="BO1734" s="36"/>
      <c r="BP1734" s="36"/>
      <c r="BQ1734" s="36"/>
      <c r="BR1734" s="36"/>
    </row>
    <row r="1735" spans="2:70" ht="15" customHeight="1">
      <c r="B1735" s="48">
        <v>1992</v>
      </c>
      <c r="C1735" s="48" t="s">
        <v>1703</v>
      </c>
      <c r="D1735" s="108">
        <v>558</v>
      </c>
      <c r="E1735" s="109" t="s">
        <v>2508</v>
      </c>
      <c r="F1735" s="109" t="s">
        <v>1814</v>
      </c>
      <c r="G1735" s="109" t="s">
        <v>481</v>
      </c>
      <c r="H1735" s="108" t="s">
        <v>801</v>
      </c>
      <c r="I1735" s="108" t="s">
        <v>2966</v>
      </c>
      <c r="J1735" s="108" t="s">
        <v>2567</v>
      </c>
      <c r="K1735" s="108" t="s">
        <v>2859</v>
      </c>
      <c r="L1735" s="108">
        <v>5</v>
      </c>
      <c r="M1735" s="110" t="s">
        <v>2617</v>
      </c>
      <c r="N1735" s="109" t="s">
        <v>1729</v>
      </c>
      <c r="O1735" s="109" t="s">
        <v>519</v>
      </c>
      <c r="P1735" s="109" t="s">
        <v>2428</v>
      </c>
      <c r="Q1735" s="111">
        <v>1</v>
      </c>
      <c r="R1735" s="109"/>
      <c r="S1735" s="109"/>
      <c r="T1735" s="109" t="s">
        <v>7</v>
      </c>
      <c r="U1735" s="108">
        <v>1</v>
      </c>
      <c r="V1735" s="109">
        <v>1991</v>
      </c>
      <c r="W1735" s="108">
        <f>IF(Table1[[#This Row],[ExpenditureDetails1]]=2010,1,(2010-Table1[[#This Row],[ExpenditureDetails1]]))</f>
        <v>19</v>
      </c>
      <c r="X1735" s="109">
        <v>0.25</v>
      </c>
      <c r="Y1735" s="174">
        <f>Table1[[#This Row],[ExpenditureDetails3]]*100000</f>
        <v>25000</v>
      </c>
      <c r="Z1735" s="174">
        <f>Table1[[#This Row],[ExpenditureDetails4]]/Table1[[#This Row],[Component detail 4]]</f>
        <v>25000</v>
      </c>
      <c r="AA1735" s="109">
        <v>2</v>
      </c>
      <c r="AB1735" s="109">
        <v>10</v>
      </c>
      <c r="AC1735" s="174">
        <f>IF(ISNUMBER([ExpenditureDetails4]),[ExpenditureDetails4]*HLOOKUP([ExpenditureDetails1],'Currency Conversion'!$A$6:$BE$45,19,FALSE),"No Data")</f>
        <v>87824.447517154927</v>
      </c>
      <c r="AD1735" s="174">
        <f>Table1[[#This Row],[Calculations1]]/exchange_rate_2010</f>
        <v>1920.675510023656</v>
      </c>
      <c r="AE17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8782.4447517154931</v>
      </c>
      <c r="AF1735" s="174">
        <f>Table1[[#This Row],[Calculations3]]/exchange_rate_2010</f>
        <v>192.0675510023656</v>
      </c>
      <c r="AG1735" s="110"/>
      <c r="AH1735" s="53"/>
      <c r="BD1735" s="36"/>
      <c r="BE1735" s="36"/>
      <c r="BF1735" s="36"/>
      <c r="BG1735" s="36"/>
      <c r="BH1735" s="36"/>
      <c r="BI1735" s="36"/>
      <c r="BJ1735" s="36"/>
      <c r="BK1735" s="48"/>
      <c r="BL1735" s="36"/>
      <c r="BM1735" s="36"/>
      <c r="BN1735" s="36"/>
      <c r="BO1735" s="36"/>
      <c r="BP1735" s="36"/>
      <c r="BQ1735" s="36"/>
      <c r="BR1735" s="36"/>
    </row>
    <row r="1736" spans="2:70" ht="15" customHeight="1">
      <c r="B1736" s="48">
        <v>1993</v>
      </c>
      <c r="C1736" s="48" t="s">
        <v>1703</v>
      </c>
      <c r="D1736" s="108">
        <v>558</v>
      </c>
      <c r="E1736" s="109" t="s">
        <v>2508</v>
      </c>
      <c r="F1736" s="109" t="s">
        <v>1814</v>
      </c>
      <c r="G1736" s="109" t="s">
        <v>481</v>
      </c>
      <c r="H1736" s="108" t="s">
        <v>801</v>
      </c>
      <c r="I1736" s="108" t="s">
        <v>2966</v>
      </c>
      <c r="J1736" s="108" t="s">
        <v>2567</v>
      </c>
      <c r="K1736" s="108" t="s">
        <v>2859</v>
      </c>
      <c r="L1736" s="108">
        <v>5</v>
      </c>
      <c r="M1736" s="110" t="s">
        <v>2617</v>
      </c>
      <c r="N1736" s="111" t="s">
        <v>1729</v>
      </c>
      <c r="O1736" s="111" t="s">
        <v>1713</v>
      </c>
      <c r="P1736" s="111" t="s">
        <v>476</v>
      </c>
      <c r="Q1736" s="111">
        <v>1</v>
      </c>
      <c r="R1736" s="109"/>
      <c r="S1736" s="109"/>
      <c r="T1736" s="109" t="s">
        <v>7</v>
      </c>
      <c r="U1736" s="108">
        <v>1</v>
      </c>
      <c r="V1736" s="109">
        <v>1976</v>
      </c>
      <c r="W1736" s="108">
        <f>IF(Table1[[#This Row],[ExpenditureDetails1]]=2010,1,(2010-Table1[[#This Row],[ExpenditureDetails1]]))</f>
        <v>34</v>
      </c>
      <c r="X1736" s="109">
        <v>0.1</v>
      </c>
      <c r="Y1736" s="174">
        <f>Table1[[#This Row],[ExpenditureDetails3]]*100000</f>
        <v>10000</v>
      </c>
      <c r="Z1736" s="174">
        <f>Table1[[#This Row],[ExpenditureDetails4]]/Table1[[#This Row],[Component detail 4]]</f>
        <v>10000</v>
      </c>
      <c r="AA1736" s="109">
        <v>2</v>
      </c>
      <c r="AB1736" s="109">
        <v>10</v>
      </c>
      <c r="AC1736" s="174">
        <f>IF(ISNUMBER([ExpenditureDetails4]),[ExpenditureDetails4]*HLOOKUP([ExpenditureDetails1],'Currency Conversion'!$A$6:$BE$45,19,FALSE),"No Data")</f>
        <v>118720.11935184445</v>
      </c>
      <c r="AD1736" s="174">
        <f>Table1[[#This Row],[Calculations1]]/exchange_rate_2010</f>
        <v>2596.3479672517497</v>
      </c>
      <c r="AE17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11872.011935184444</v>
      </c>
      <c r="AF1736" s="174">
        <f>Table1[[#This Row],[Calculations3]]/exchange_rate_2010</f>
        <v>259.63479672517497</v>
      </c>
      <c r="AG1736" s="110"/>
      <c r="AH1736" s="53"/>
      <c r="BD1736" s="36"/>
      <c r="BE1736" s="36"/>
      <c r="BF1736" s="36"/>
      <c r="BG1736" s="36"/>
      <c r="BH1736" s="36"/>
      <c r="BI1736" s="36"/>
      <c r="BJ1736" s="36"/>
      <c r="BK1736" s="48"/>
      <c r="BL1736" s="36"/>
      <c r="BM1736" s="36"/>
      <c r="BN1736" s="36"/>
      <c r="BO1736" s="36"/>
      <c r="BP1736" s="36"/>
      <c r="BQ1736" s="36"/>
      <c r="BR1736" s="36"/>
    </row>
    <row r="1737" spans="2:70" ht="15" customHeight="1">
      <c r="B1737" s="48">
        <v>1994</v>
      </c>
      <c r="C1737" s="48" t="s">
        <v>1703</v>
      </c>
      <c r="D1737" s="108">
        <v>558</v>
      </c>
      <c r="E1737" s="109" t="s">
        <v>2508</v>
      </c>
      <c r="F1737" s="109" t="s">
        <v>1814</v>
      </c>
      <c r="G1737" s="109" t="s">
        <v>481</v>
      </c>
      <c r="H1737" s="108" t="s">
        <v>801</v>
      </c>
      <c r="I1737" s="108" t="s">
        <v>2966</v>
      </c>
      <c r="J1737" s="108" t="s">
        <v>2567</v>
      </c>
      <c r="K1737" s="108" t="s">
        <v>2859</v>
      </c>
      <c r="L1737" s="108">
        <v>5</v>
      </c>
      <c r="M1737" s="110" t="s">
        <v>2617</v>
      </c>
      <c r="N1737" s="109" t="s">
        <v>1729</v>
      </c>
      <c r="O1737" s="109" t="s">
        <v>519</v>
      </c>
      <c r="P1737" s="109" t="s">
        <v>2428</v>
      </c>
      <c r="Q1737" s="111">
        <v>1</v>
      </c>
      <c r="R1737" s="109"/>
      <c r="S1737" s="109"/>
      <c r="T1737" s="109" t="s">
        <v>7</v>
      </c>
      <c r="U1737" s="108">
        <v>1</v>
      </c>
      <c r="V1737" s="109">
        <v>1991</v>
      </c>
      <c r="W1737" s="108">
        <f>IF(Table1[[#This Row],[ExpenditureDetails1]]=2010,1,(2010-Table1[[#This Row],[ExpenditureDetails1]]))</f>
        <v>19</v>
      </c>
      <c r="X1737" s="109">
        <v>0.25</v>
      </c>
      <c r="Y1737" s="174">
        <f>Table1[[#This Row],[ExpenditureDetails3]]*100000</f>
        <v>25000</v>
      </c>
      <c r="Z1737" s="174">
        <f>Table1[[#This Row],[ExpenditureDetails4]]/Table1[[#This Row],[Component detail 4]]</f>
        <v>25000</v>
      </c>
      <c r="AA1737" s="109">
        <v>1</v>
      </c>
      <c r="AB1737" s="109">
        <v>10</v>
      </c>
      <c r="AC1737" s="174">
        <f>IF(ISNUMBER([ExpenditureDetails4]),[ExpenditureDetails4]*HLOOKUP([ExpenditureDetails1],'Currency Conversion'!$A$6:$BE$45,19,FALSE),"No Data")</f>
        <v>87824.447517154927</v>
      </c>
      <c r="AD1737" s="174">
        <f>Table1[[#This Row],[Calculations1]]/exchange_rate_2010</f>
        <v>1920.675510023656</v>
      </c>
      <c r="AE17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8782.4447517154931</v>
      </c>
      <c r="AF1737" s="174">
        <f>Table1[[#This Row],[Calculations3]]/exchange_rate_2010</f>
        <v>192.0675510023656</v>
      </c>
      <c r="AG1737" s="110"/>
      <c r="AH1737" s="53"/>
      <c r="BD1737" s="36"/>
      <c r="BE1737" s="36"/>
      <c r="BF1737" s="36"/>
      <c r="BG1737" s="36"/>
      <c r="BH1737" s="36"/>
      <c r="BI1737" s="36"/>
      <c r="BJ1737" s="36"/>
      <c r="BK1737" s="48"/>
      <c r="BL1737" s="36"/>
      <c r="BM1737" s="36"/>
      <c r="BN1737" s="36"/>
      <c r="BO1737" s="36"/>
      <c r="BP1737" s="36"/>
      <c r="BQ1737" s="36"/>
      <c r="BR1737" s="36"/>
    </row>
    <row r="1738" spans="2:70" ht="15" customHeight="1">
      <c r="B1738" s="48">
        <v>1995</v>
      </c>
      <c r="C1738" s="48" t="s">
        <v>1703</v>
      </c>
      <c r="D1738" s="108">
        <v>558</v>
      </c>
      <c r="E1738" s="109" t="s">
        <v>2508</v>
      </c>
      <c r="F1738" s="109" t="s">
        <v>1814</v>
      </c>
      <c r="G1738" s="109" t="s">
        <v>481</v>
      </c>
      <c r="H1738" s="108" t="s">
        <v>801</v>
      </c>
      <c r="I1738" s="108" t="s">
        <v>2966</v>
      </c>
      <c r="J1738" s="108" t="s">
        <v>2567</v>
      </c>
      <c r="K1738" s="108" t="s">
        <v>2859</v>
      </c>
      <c r="L1738" s="108">
        <v>5</v>
      </c>
      <c r="M1738" s="110" t="s">
        <v>2617</v>
      </c>
      <c r="N1738" s="109" t="s">
        <v>1729</v>
      </c>
      <c r="O1738" s="109" t="s">
        <v>519</v>
      </c>
      <c r="P1738" s="109" t="s">
        <v>2428</v>
      </c>
      <c r="Q1738" s="111">
        <v>1</v>
      </c>
      <c r="R1738" s="109"/>
      <c r="S1738" s="109"/>
      <c r="T1738" s="109" t="s">
        <v>7</v>
      </c>
      <c r="U1738" s="108">
        <v>1</v>
      </c>
      <c r="V1738" s="109">
        <v>1991</v>
      </c>
      <c r="W1738" s="108">
        <f>IF(Table1[[#This Row],[ExpenditureDetails1]]=2010,1,(2010-Table1[[#This Row],[ExpenditureDetails1]]))</f>
        <v>19</v>
      </c>
      <c r="X1738" s="109">
        <v>0.25</v>
      </c>
      <c r="Y1738" s="174">
        <f>Table1[[#This Row],[ExpenditureDetails3]]*100000</f>
        <v>25000</v>
      </c>
      <c r="Z1738" s="174">
        <f>Table1[[#This Row],[ExpenditureDetails4]]/Table1[[#This Row],[Component detail 4]]</f>
        <v>25000</v>
      </c>
      <c r="AA1738" s="109">
        <v>1</v>
      </c>
      <c r="AB1738" s="109">
        <v>10</v>
      </c>
      <c r="AC1738" s="174">
        <f>IF(ISNUMBER([ExpenditureDetails4]),[ExpenditureDetails4]*HLOOKUP([ExpenditureDetails1],'Currency Conversion'!$A$6:$BE$45,19,FALSE),"No Data")</f>
        <v>87824.447517154927</v>
      </c>
      <c r="AD1738" s="174">
        <f>Table1[[#This Row],[Calculations1]]/exchange_rate_2010</f>
        <v>1920.675510023656</v>
      </c>
      <c r="AE17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8782.4447517154931</v>
      </c>
      <c r="AF1738" s="174">
        <f>Table1[[#This Row],[Calculations3]]/exchange_rate_2010</f>
        <v>192.0675510023656</v>
      </c>
      <c r="AG1738" s="110"/>
      <c r="AH1738" s="53"/>
      <c r="BD1738" s="36"/>
      <c r="BE1738" s="36"/>
      <c r="BF1738" s="36"/>
      <c r="BG1738" s="36"/>
      <c r="BH1738" s="36"/>
      <c r="BI1738" s="36"/>
      <c r="BJ1738" s="36"/>
      <c r="BK1738" s="48"/>
      <c r="BL1738" s="36"/>
      <c r="BM1738" s="36"/>
      <c r="BN1738" s="36"/>
      <c r="BO1738" s="36"/>
      <c r="BP1738" s="36"/>
      <c r="BQ1738" s="36"/>
      <c r="BR1738" s="36"/>
    </row>
    <row r="1739" spans="2:70" ht="15" customHeight="1">
      <c r="B1739" s="48">
        <v>1996</v>
      </c>
      <c r="C1739" s="48" t="s">
        <v>1703</v>
      </c>
      <c r="D1739" s="108">
        <v>558</v>
      </c>
      <c r="E1739" s="109" t="s">
        <v>2508</v>
      </c>
      <c r="F1739" s="109" t="s">
        <v>1814</v>
      </c>
      <c r="G1739" s="109" t="s">
        <v>481</v>
      </c>
      <c r="H1739" s="108" t="s">
        <v>801</v>
      </c>
      <c r="I1739" s="108" t="s">
        <v>2966</v>
      </c>
      <c r="J1739" s="108" t="s">
        <v>2567</v>
      </c>
      <c r="K1739" s="108" t="s">
        <v>2859</v>
      </c>
      <c r="L1739" s="108">
        <v>5</v>
      </c>
      <c r="M1739" s="110" t="s">
        <v>2617</v>
      </c>
      <c r="N1739" s="109" t="s">
        <v>1729</v>
      </c>
      <c r="O1739" s="109" t="s">
        <v>519</v>
      </c>
      <c r="P1739" s="109" t="s">
        <v>2428</v>
      </c>
      <c r="Q1739" s="111">
        <v>1</v>
      </c>
      <c r="R1739" s="109"/>
      <c r="S1739" s="109"/>
      <c r="T1739" s="109" t="s">
        <v>7</v>
      </c>
      <c r="U1739" s="108">
        <v>1</v>
      </c>
      <c r="V1739" s="109">
        <v>1992</v>
      </c>
      <c r="W1739" s="108">
        <f>IF(Table1[[#This Row],[ExpenditureDetails1]]=2010,1,(2010-Table1[[#This Row],[ExpenditureDetails1]]))</f>
        <v>18</v>
      </c>
      <c r="X1739" s="109">
        <v>0.25</v>
      </c>
      <c r="Y1739" s="174">
        <f>Table1[[#This Row],[ExpenditureDetails3]]*100000</f>
        <v>25000</v>
      </c>
      <c r="Z1739" s="174">
        <f>Table1[[#This Row],[ExpenditureDetails4]]/Table1[[#This Row],[Component detail 4]]</f>
        <v>25000</v>
      </c>
      <c r="AA1739" s="109">
        <v>1</v>
      </c>
      <c r="AB1739" s="109">
        <v>10</v>
      </c>
      <c r="AC1739" s="174">
        <f>IF(ISNUMBER([ExpenditureDetails4]),[ExpenditureDetails4]*HLOOKUP([ExpenditureDetails1],'Currency Conversion'!$A$6:$BE$45,19,FALSE),"No Data")</f>
        <v>77221.283204478925</v>
      </c>
      <c r="AD1739" s="174">
        <f>Table1[[#This Row],[Calculations1]]/exchange_rate_2010</f>
        <v>1688.7897583924189</v>
      </c>
      <c r="AE17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7722.1283204478923</v>
      </c>
      <c r="AF1739" s="174">
        <f>Table1[[#This Row],[Calculations3]]/exchange_rate_2010</f>
        <v>168.87897583924189</v>
      </c>
      <c r="AG1739" s="110"/>
      <c r="AH1739" s="53"/>
      <c r="BD1739" s="36"/>
      <c r="BE1739" s="36"/>
      <c r="BF1739" s="36"/>
      <c r="BG1739" s="36"/>
      <c r="BH1739" s="36"/>
      <c r="BI1739" s="36"/>
      <c r="BJ1739" s="36"/>
      <c r="BK1739" s="48"/>
      <c r="BL1739" s="36"/>
      <c r="BM1739" s="36"/>
      <c r="BN1739" s="36"/>
      <c r="BO1739" s="36"/>
      <c r="BP1739" s="36"/>
      <c r="BQ1739" s="36"/>
      <c r="BR1739" s="36"/>
    </row>
    <row r="1740" spans="2:70" ht="15" customHeight="1">
      <c r="B1740" s="48">
        <v>1997</v>
      </c>
      <c r="C1740" s="48" t="s">
        <v>1703</v>
      </c>
      <c r="D1740" s="108">
        <v>558</v>
      </c>
      <c r="E1740" s="109" t="s">
        <v>2508</v>
      </c>
      <c r="F1740" s="109" t="s">
        <v>1814</v>
      </c>
      <c r="G1740" s="109" t="s">
        <v>481</v>
      </c>
      <c r="H1740" s="108" t="s">
        <v>801</v>
      </c>
      <c r="I1740" s="108" t="s">
        <v>2966</v>
      </c>
      <c r="J1740" s="108" t="s">
        <v>2567</v>
      </c>
      <c r="K1740" s="108" t="s">
        <v>2859</v>
      </c>
      <c r="L1740" s="108">
        <v>5</v>
      </c>
      <c r="M1740" s="110" t="s">
        <v>2617</v>
      </c>
      <c r="N1740" s="109" t="s">
        <v>1729</v>
      </c>
      <c r="O1740" s="109" t="s">
        <v>519</v>
      </c>
      <c r="P1740" s="109" t="s">
        <v>2428</v>
      </c>
      <c r="Q1740" s="111">
        <v>1</v>
      </c>
      <c r="R1740" s="109"/>
      <c r="S1740" s="109"/>
      <c r="T1740" s="109" t="s">
        <v>7</v>
      </c>
      <c r="U1740" s="108">
        <v>1</v>
      </c>
      <c r="V1740" s="109">
        <v>1992</v>
      </c>
      <c r="W1740" s="108">
        <f>IF(Table1[[#This Row],[ExpenditureDetails1]]=2010,1,(2010-Table1[[#This Row],[ExpenditureDetails1]]))</f>
        <v>18</v>
      </c>
      <c r="X1740" s="109">
        <v>0.25</v>
      </c>
      <c r="Y1740" s="174">
        <f>Table1[[#This Row],[ExpenditureDetails3]]*100000</f>
        <v>25000</v>
      </c>
      <c r="Z1740" s="174">
        <f>Table1[[#This Row],[ExpenditureDetails4]]/Table1[[#This Row],[Component detail 4]]</f>
        <v>25000</v>
      </c>
      <c r="AA1740" s="109">
        <v>1</v>
      </c>
      <c r="AB1740" s="109">
        <v>10</v>
      </c>
      <c r="AC1740" s="174">
        <f>IF(ISNUMBER([ExpenditureDetails4]),[ExpenditureDetails4]*HLOOKUP([ExpenditureDetails1],'Currency Conversion'!$A$6:$BE$45,19,FALSE),"No Data")</f>
        <v>77221.283204478925</v>
      </c>
      <c r="AD1740" s="174">
        <f>Table1[[#This Row],[Calculations1]]/exchange_rate_2010</f>
        <v>1688.7897583924189</v>
      </c>
      <c r="AE17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7722.1283204478923</v>
      </c>
      <c r="AF1740" s="174">
        <f>Table1[[#This Row],[Calculations3]]/exchange_rate_2010</f>
        <v>168.87897583924189</v>
      </c>
      <c r="AG1740" s="110"/>
      <c r="AH1740" s="53"/>
      <c r="BD1740" s="36"/>
      <c r="BE1740" s="36"/>
      <c r="BF1740" s="36"/>
      <c r="BG1740" s="36"/>
      <c r="BH1740" s="36"/>
      <c r="BI1740" s="36"/>
      <c r="BJ1740" s="36"/>
      <c r="BK1740" s="48"/>
      <c r="BL1740" s="36"/>
      <c r="BM1740" s="36"/>
      <c r="BN1740" s="36"/>
      <c r="BO1740" s="36"/>
      <c r="BP1740" s="36"/>
      <c r="BQ1740" s="36"/>
      <c r="BR1740" s="36"/>
    </row>
    <row r="1741" spans="2:70" ht="15" customHeight="1">
      <c r="B1741" s="48">
        <v>1998</v>
      </c>
      <c r="C1741" s="48" t="s">
        <v>1703</v>
      </c>
      <c r="D1741" s="108">
        <v>558</v>
      </c>
      <c r="E1741" s="109" t="s">
        <v>2508</v>
      </c>
      <c r="F1741" s="109" t="s">
        <v>1814</v>
      </c>
      <c r="G1741" s="109" t="s">
        <v>481</v>
      </c>
      <c r="H1741" s="108" t="s">
        <v>801</v>
      </c>
      <c r="I1741" s="108" t="s">
        <v>2966</v>
      </c>
      <c r="J1741" s="108" t="s">
        <v>2567</v>
      </c>
      <c r="K1741" s="108" t="s">
        <v>2859</v>
      </c>
      <c r="L1741" s="108">
        <v>5</v>
      </c>
      <c r="M1741" s="110" t="s">
        <v>2617</v>
      </c>
      <c r="N1741" s="111" t="s">
        <v>1729</v>
      </c>
      <c r="O1741" s="111" t="s">
        <v>210</v>
      </c>
      <c r="P1741" s="111" t="s">
        <v>2447</v>
      </c>
      <c r="Q1741" s="111">
        <v>1</v>
      </c>
      <c r="R1741" s="109"/>
      <c r="S1741" s="109"/>
      <c r="T1741" s="109" t="s">
        <v>7</v>
      </c>
      <c r="U1741" s="108">
        <v>1</v>
      </c>
      <c r="V1741" s="109">
        <v>2000</v>
      </c>
      <c r="W1741" s="108">
        <f>IF(Table1[[#This Row],[ExpenditureDetails1]]=2010,1,(2010-Table1[[#This Row],[ExpenditureDetails1]]))</f>
        <v>10</v>
      </c>
      <c r="X1741" s="109">
        <v>0.3</v>
      </c>
      <c r="Y1741" s="174">
        <f>Table1[[#This Row],[ExpenditureDetails3]]*100000</f>
        <v>30000</v>
      </c>
      <c r="Z1741" s="174">
        <f>Table1[[#This Row],[ExpenditureDetails4]]/Table1[[#This Row],[Component detail 4]]</f>
        <v>30000</v>
      </c>
      <c r="AA1741" s="109">
        <v>1</v>
      </c>
      <c r="AB1741" s="109">
        <v>10</v>
      </c>
      <c r="AC1741" s="174">
        <f>IF(ISNUMBER([ExpenditureDetails4]),[ExpenditureDetails4]*HLOOKUP([ExpenditureDetails1],'Currency Conversion'!$A$6:$BE$45,19,FALSE),"No Data")</f>
        <v>50293.047133593791</v>
      </c>
      <c r="AD1741" s="174">
        <f>Table1[[#This Row],[Calculations1]]/exchange_rate_2010</f>
        <v>1099.8830813605814</v>
      </c>
      <c r="AE17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1741" s="174">
        <f>Table1[[#This Row],[Calculations3]]/exchange_rate_2010</f>
        <v>109.98830813605815</v>
      </c>
      <c r="AG1741" s="110"/>
      <c r="AH1741" s="53"/>
      <c r="BD1741" s="36"/>
      <c r="BE1741" s="36"/>
      <c r="BF1741" s="36"/>
      <c r="BG1741" s="36"/>
      <c r="BH1741" s="36"/>
      <c r="BI1741" s="36"/>
      <c r="BJ1741" s="36"/>
      <c r="BK1741" s="48"/>
      <c r="BL1741" s="36"/>
      <c r="BM1741" s="36"/>
      <c r="BN1741" s="36"/>
      <c r="BO1741" s="36"/>
      <c r="BP1741" s="36"/>
      <c r="BQ1741" s="36"/>
      <c r="BR1741" s="36"/>
    </row>
    <row r="1742" spans="2:70" ht="15" customHeight="1">
      <c r="B1742" s="48">
        <v>1999</v>
      </c>
      <c r="C1742" s="48" t="s">
        <v>1703</v>
      </c>
      <c r="D1742" s="108">
        <v>558</v>
      </c>
      <c r="E1742" s="109" t="s">
        <v>2508</v>
      </c>
      <c r="F1742" s="109" t="s">
        <v>1814</v>
      </c>
      <c r="G1742" s="109" t="s">
        <v>481</v>
      </c>
      <c r="H1742" s="108" t="s">
        <v>801</v>
      </c>
      <c r="I1742" s="108" t="s">
        <v>2966</v>
      </c>
      <c r="J1742" s="108" t="s">
        <v>2567</v>
      </c>
      <c r="K1742" s="108" t="s">
        <v>2859</v>
      </c>
      <c r="L1742" s="108">
        <v>5</v>
      </c>
      <c r="M1742" s="110" t="s">
        <v>2617</v>
      </c>
      <c r="N1742" s="111" t="s">
        <v>1729</v>
      </c>
      <c r="O1742" s="111" t="s">
        <v>1718</v>
      </c>
      <c r="P1742" s="111" t="s">
        <v>804</v>
      </c>
      <c r="Q1742" s="109">
        <v>2</v>
      </c>
      <c r="R1742" s="109"/>
      <c r="S1742" s="109"/>
      <c r="T1742" s="109" t="s">
        <v>7</v>
      </c>
      <c r="U1742" s="108">
        <v>1</v>
      </c>
      <c r="V1742" s="109">
        <v>2009</v>
      </c>
      <c r="W1742" s="108">
        <f>IF(Table1[[#This Row],[ExpenditureDetails1]]=2010,1,(2010-Table1[[#This Row],[ExpenditureDetails1]]))</f>
        <v>1</v>
      </c>
      <c r="X1742" s="109">
        <v>0.08</v>
      </c>
      <c r="Y1742" s="174">
        <f>Table1[[#This Row],[ExpenditureDetails3]]*100000</f>
        <v>8000</v>
      </c>
      <c r="Z1742" s="174">
        <f>Table1[[#This Row],[ExpenditureDetails4]]/Table1[[#This Row],[Component detail 4]]</f>
        <v>4000</v>
      </c>
      <c r="AA1742" s="109">
        <v>1</v>
      </c>
      <c r="AB1742" s="109">
        <v>10</v>
      </c>
      <c r="AC1742" s="174">
        <f>IF(ISNUMBER([ExpenditureDetails4]),[ExpenditureDetails4]*HLOOKUP([ExpenditureDetails1],'Currency Conversion'!$A$6:$BE$45,19,FALSE),"No Data")</f>
        <v>8603.3299992290194</v>
      </c>
      <c r="AD1742" s="174">
        <f>Table1[[#This Row],[Calculations1]]/exchange_rate_2010</f>
        <v>188.15040346189835</v>
      </c>
      <c r="AE17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860.33299992290199</v>
      </c>
      <c r="AF1742" s="174">
        <f>Table1[[#This Row],[Calculations3]]/exchange_rate_2010</f>
        <v>18.815040346189836</v>
      </c>
      <c r="AG1742" s="110"/>
      <c r="AH1742" s="53"/>
      <c r="BD1742" s="36"/>
      <c r="BE1742" s="36"/>
      <c r="BF1742" s="36"/>
      <c r="BG1742" s="36"/>
      <c r="BH1742" s="36"/>
      <c r="BI1742" s="36"/>
      <c r="BJ1742" s="36"/>
      <c r="BK1742" s="48"/>
      <c r="BL1742" s="36"/>
      <c r="BM1742" s="36"/>
      <c r="BN1742" s="36"/>
      <c r="BO1742" s="36"/>
      <c r="BP1742" s="36"/>
      <c r="BQ1742" s="36"/>
      <c r="BR1742" s="36"/>
    </row>
    <row r="1743" spans="2:70" ht="15" customHeight="1">
      <c r="B1743" s="48">
        <v>2000</v>
      </c>
      <c r="C1743" s="48" t="s">
        <v>1703</v>
      </c>
      <c r="D1743" s="108">
        <v>558</v>
      </c>
      <c r="E1743" s="109" t="s">
        <v>2508</v>
      </c>
      <c r="F1743" s="109" t="s">
        <v>1814</v>
      </c>
      <c r="G1743" s="109" t="s">
        <v>481</v>
      </c>
      <c r="H1743" s="108" t="s">
        <v>801</v>
      </c>
      <c r="I1743" s="108" t="s">
        <v>2966</v>
      </c>
      <c r="J1743" s="108" t="s">
        <v>2567</v>
      </c>
      <c r="K1743" s="108" t="s">
        <v>2859</v>
      </c>
      <c r="L1743" s="108">
        <v>5</v>
      </c>
      <c r="M1743" s="110" t="s">
        <v>2617</v>
      </c>
      <c r="N1743" s="111" t="s">
        <v>1729</v>
      </c>
      <c r="O1743" s="111" t="s">
        <v>1713</v>
      </c>
      <c r="P1743" s="111" t="s">
        <v>805</v>
      </c>
      <c r="Q1743" s="111">
        <v>1</v>
      </c>
      <c r="R1743" s="109"/>
      <c r="S1743" s="109"/>
      <c r="T1743" s="109" t="s">
        <v>7</v>
      </c>
      <c r="U1743" s="108">
        <v>1</v>
      </c>
      <c r="V1743" s="109">
        <v>2009</v>
      </c>
      <c r="W1743" s="108">
        <f>IF(Table1[[#This Row],[ExpenditureDetails1]]=2010,1,(2010-Table1[[#This Row],[ExpenditureDetails1]]))</f>
        <v>1</v>
      </c>
      <c r="X1743" s="109">
        <v>0.85</v>
      </c>
      <c r="Y1743" s="174">
        <f>Table1[[#This Row],[ExpenditureDetails3]]*100000</f>
        <v>85000</v>
      </c>
      <c r="Z1743" s="174">
        <f>Table1[[#This Row],[ExpenditureDetails4]]/Table1[[#This Row],[Component detail 4]]</f>
        <v>85000</v>
      </c>
      <c r="AA1743" s="109">
        <v>1</v>
      </c>
      <c r="AB1743" s="109">
        <v>10</v>
      </c>
      <c r="AC1743" s="174">
        <f>IF(ISNUMBER([ExpenditureDetails4]),[ExpenditureDetails4]*HLOOKUP([ExpenditureDetails1],'Currency Conversion'!$A$6:$BE$45,19,FALSE),"No Data")</f>
        <v>91410.38124180834</v>
      </c>
      <c r="AD1743" s="174">
        <f>Table1[[#This Row],[Calculations1]]/exchange_rate_2010</f>
        <v>1999.0980367826703</v>
      </c>
      <c r="AE17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9141.0381241808336</v>
      </c>
      <c r="AF1743" s="174">
        <f>Table1[[#This Row],[Calculations3]]/exchange_rate_2010</f>
        <v>199.90980367826702</v>
      </c>
      <c r="AG1743" s="110"/>
      <c r="AH1743" s="53"/>
      <c r="BD1743" s="36"/>
      <c r="BE1743" s="36"/>
      <c r="BF1743" s="36"/>
      <c r="BG1743" s="36"/>
      <c r="BH1743" s="36"/>
      <c r="BI1743" s="36"/>
      <c r="BJ1743" s="36"/>
      <c r="BK1743" s="48"/>
      <c r="BL1743" s="36"/>
      <c r="BM1743" s="36"/>
      <c r="BN1743" s="36"/>
      <c r="BO1743" s="36"/>
      <c r="BP1743" s="36"/>
      <c r="BQ1743" s="36"/>
      <c r="BR1743" s="36"/>
    </row>
    <row r="1744" spans="2:70" ht="15" customHeight="1">
      <c r="B1744" s="48">
        <v>2001</v>
      </c>
      <c r="C1744" s="48" t="s">
        <v>1703</v>
      </c>
      <c r="D1744" s="108">
        <v>558</v>
      </c>
      <c r="E1744" s="109" t="s">
        <v>2508</v>
      </c>
      <c r="F1744" s="109" t="s">
        <v>1814</v>
      </c>
      <c r="G1744" s="109" t="s">
        <v>481</v>
      </c>
      <c r="H1744" s="108" t="s">
        <v>801</v>
      </c>
      <c r="I1744" s="108" t="s">
        <v>2966</v>
      </c>
      <c r="J1744" s="108" t="s">
        <v>2567</v>
      </c>
      <c r="K1744" s="108" t="s">
        <v>2859</v>
      </c>
      <c r="L1744" s="108">
        <v>5</v>
      </c>
      <c r="M1744" s="110" t="s">
        <v>2617</v>
      </c>
      <c r="N1744" s="111" t="s">
        <v>1728</v>
      </c>
      <c r="O1744" s="111" t="s">
        <v>496</v>
      </c>
      <c r="P1744" s="111" t="s">
        <v>807</v>
      </c>
      <c r="Q1744" s="111">
        <v>1</v>
      </c>
      <c r="R1744" s="109">
        <v>1</v>
      </c>
      <c r="S1744" s="109"/>
      <c r="T1744" s="109" t="s">
        <v>7</v>
      </c>
      <c r="U1744" s="108">
        <v>1</v>
      </c>
      <c r="V1744" s="109">
        <v>2009</v>
      </c>
      <c r="W1744" s="108">
        <f>IF(Table1[[#This Row],[ExpenditureDetails1]]=2010,1,(2010-Table1[[#This Row],[ExpenditureDetails1]]))</f>
        <v>1</v>
      </c>
      <c r="X1744" s="109">
        <v>0.05</v>
      </c>
      <c r="Y1744" s="174">
        <f>Table1[[#This Row],[ExpenditureDetails3]]*100000</f>
        <v>5000</v>
      </c>
      <c r="Z1744" s="174">
        <f>Table1[[#This Row],[ExpenditureDetails4]]/Table1[[#This Row],[Component detail 4]]</f>
        <v>5000</v>
      </c>
      <c r="AA1744" s="109">
        <v>1</v>
      </c>
      <c r="AB1744" s="109">
        <v>30</v>
      </c>
      <c r="AC1744" s="174">
        <f>IF(ISNUMBER([ExpenditureDetails4]),[ExpenditureDetails4]*HLOOKUP([ExpenditureDetails1],'Currency Conversion'!$A$6:$BE$45,19,FALSE),"No Data")</f>
        <v>5377.0812495181372</v>
      </c>
      <c r="AD1744" s="174">
        <f>Table1[[#This Row],[Calculations1]]/exchange_rate_2010</f>
        <v>117.59400216368648</v>
      </c>
      <c r="AE17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179.23604165060456</v>
      </c>
      <c r="AF1744" s="174">
        <f>Table1[[#This Row],[Calculations3]]/exchange_rate_2010</f>
        <v>3.9198000721228823</v>
      </c>
      <c r="AG1744" s="110"/>
      <c r="AH1744" s="53"/>
      <c r="BD1744" s="36"/>
      <c r="BE1744" s="36"/>
      <c r="BF1744" s="36"/>
      <c r="BG1744" s="36"/>
      <c r="BH1744" s="36"/>
      <c r="BI1744" s="36"/>
      <c r="BJ1744" s="36"/>
      <c r="BK1744" s="48"/>
      <c r="BL1744" s="36"/>
      <c r="BM1744" s="36"/>
      <c r="BN1744" s="36"/>
      <c r="BO1744" s="36"/>
      <c r="BP1744" s="36"/>
      <c r="BQ1744" s="36"/>
      <c r="BR1744" s="36"/>
    </row>
    <row r="1745" spans="2:70" ht="15" customHeight="1">
      <c r="B1745" s="48">
        <v>2002</v>
      </c>
      <c r="C1745" s="48" t="s">
        <v>1703</v>
      </c>
      <c r="D1745" s="108">
        <v>558</v>
      </c>
      <c r="E1745" s="109" t="s">
        <v>2508</v>
      </c>
      <c r="F1745" s="109" t="s">
        <v>1814</v>
      </c>
      <c r="G1745" s="109" t="s">
        <v>481</v>
      </c>
      <c r="H1745" s="108" t="s">
        <v>801</v>
      </c>
      <c r="I1745" s="108" t="s">
        <v>2966</v>
      </c>
      <c r="J1745" s="108" t="s">
        <v>2567</v>
      </c>
      <c r="K1745" s="108" t="s">
        <v>2859</v>
      </c>
      <c r="L1745" s="108">
        <v>5</v>
      </c>
      <c r="M1745" s="110" t="s">
        <v>2617</v>
      </c>
      <c r="N1745" s="111" t="s">
        <v>364</v>
      </c>
      <c r="O1745" s="111" t="s">
        <v>2465</v>
      </c>
      <c r="P1745" s="111" t="s">
        <v>808</v>
      </c>
      <c r="Q1745" s="111">
        <v>1</v>
      </c>
      <c r="R1745" s="109">
        <v>200</v>
      </c>
      <c r="S1745" s="109"/>
      <c r="T1745" s="109" t="s">
        <v>7</v>
      </c>
      <c r="U1745" s="108">
        <v>1</v>
      </c>
      <c r="V1745" s="109">
        <v>2009</v>
      </c>
      <c r="W1745" s="108">
        <f>IF(Table1[[#This Row],[ExpenditureDetails1]]=2010,1,(2010-Table1[[#This Row],[ExpenditureDetails1]]))</f>
        <v>1</v>
      </c>
      <c r="X1745" s="109">
        <v>0.6</v>
      </c>
      <c r="Y1745" s="174">
        <f>Table1[[#This Row],[ExpenditureDetails3]]*100000</f>
        <v>60000</v>
      </c>
      <c r="Z1745" s="174">
        <f>Table1[[#This Row],[ExpenditureDetails4]]/Table1[[#This Row],[Component detail 4]]</f>
        <v>60000</v>
      </c>
      <c r="AA1745" s="109">
        <v>1</v>
      </c>
      <c r="AB1745" s="109">
        <v>20</v>
      </c>
      <c r="AC1745" s="174">
        <f>IF(ISNUMBER([ExpenditureDetails4]),[ExpenditureDetails4]*HLOOKUP([ExpenditureDetails1],'Currency Conversion'!$A$6:$BE$45,19,FALSE),"No Data")</f>
        <v>64524.97499421765</v>
      </c>
      <c r="AD1745" s="174">
        <f>Table1[[#This Row],[Calculations1]]/exchange_rate_2010</f>
        <v>1411.1280259642378</v>
      </c>
      <c r="AE17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1745" s="174">
        <f>Table1[[#This Row],[Calculations3]]/exchange_rate_2010</f>
        <v>70.556401298211881</v>
      </c>
      <c r="AG1745" s="110"/>
      <c r="AH1745" s="53"/>
      <c r="BD1745" s="36"/>
      <c r="BE1745" s="36"/>
      <c r="BF1745" s="36"/>
      <c r="BG1745" s="36"/>
      <c r="BH1745" s="36"/>
      <c r="BI1745" s="36"/>
      <c r="BJ1745" s="36"/>
      <c r="BK1745" s="48"/>
      <c r="BL1745" s="36"/>
      <c r="BM1745" s="36"/>
      <c r="BN1745" s="36"/>
      <c r="BO1745" s="36"/>
      <c r="BP1745" s="36"/>
      <c r="BQ1745" s="36"/>
      <c r="BR1745" s="36"/>
    </row>
    <row r="1746" spans="2:70" ht="15" customHeight="1">
      <c r="B1746" s="48">
        <v>2003</v>
      </c>
      <c r="C1746" s="48" t="s">
        <v>1703</v>
      </c>
      <c r="D1746" s="108">
        <v>558</v>
      </c>
      <c r="E1746" s="109" t="s">
        <v>2508</v>
      </c>
      <c r="F1746" s="109" t="s">
        <v>1814</v>
      </c>
      <c r="G1746" s="109" t="s">
        <v>481</v>
      </c>
      <c r="H1746" s="108" t="s">
        <v>801</v>
      </c>
      <c r="I1746" s="108" t="s">
        <v>2966</v>
      </c>
      <c r="J1746" s="108" t="s">
        <v>2567</v>
      </c>
      <c r="K1746" s="108" t="s">
        <v>2859</v>
      </c>
      <c r="L1746" s="108">
        <v>5</v>
      </c>
      <c r="M1746" s="110" t="s">
        <v>2617</v>
      </c>
      <c r="N1746" s="111" t="s">
        <v>364</v>
      </c>
      <c r="O1746" s="111" t="s">
        <v>2465</v>
      </c>
      <c r="P1746" s="111" t="s">
        <v>809</v>
      </c>
      <c r="Q1746" s="111">
        <v>1</v>
      </c>
      <c r="R1746" s="109">
        <v>500</v>
      </c>
      <c r="S1746" s="109"/>
      <c r="T1746" s="109" t="s">
        <v>7</v>
      </c>
      <c r="U1746" s="108">
        <v>1</v>
      </c>
      <c r="V1746" s="109">
        <v>2009</v>
      </c>
      <c r="W1746" s="108">
        <f>IF(Table1[[#This Row],[ExpenditureDetails1]]=2010,1,(2010-Table1[[#This Row],[ExpenditureDetails1]]))</f>
        <v>1</v>
      </c>
      <c r="X1746" s="109">
        <v>1.2</v>
      </c>
      <c r="Y1746" s="174">
        <f>Table1[[#This Row],[ExpenditureDetails3]]*100000</f>
        <v>120000</v>
      </c>
      <c r="Z1746" s="174">
        <f>Table1[[#This Row],[ExpenditureDetails4]]/Table1[[#This Row],[Component detail 4]]</f>
        <v>120000</v>
      </c>
      <c r="AA1746" s="109">
        <v>1</v>
      </c>
      <c r="AB1746" s="109">
        <v>20</v>
      </c>
      <c r="AC1746" s="174">
        <f>IF(ISNUMBER([ExpenditureDetails4]),[ExpenditureDetails4]*HLOOKUP([ExpenditureDetails1],'Currency Conversion'!$A$6:$BE$45,19,FALSE),"No Data")</f>
        <v>129049.9499884353</v>
      </c>
      <c r="AD1746" s="174">
        <f>Table1[[#This Row],[Calculations1]]/exchange_rate_2010</f>
        <v>2822.2560519284757</v>
      </c>
      <c r="AE17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1746" s="174">
        <f>Table1[[#This Row],[Calculations3]]/exchange_rate_2010</f>
        <v>141.11280259642376</v>
      </c>
      <c r="AG1746" s="110"/>
      <c r="AH1746" s="53"/>
      <c r="BD1746" s="36"/>
      <c r="BE1746" s="36"/>
      <c r="BF1746" s="36"/>
      <c r="BG1746" s="36"/>
      <c r="BH1746" s="36"/>
      <c r="BI1746" s="36"/>
      <c r="BJ1746" s="36"/>
      <c r="BK1746" s="48"/>
      <c r="BL1746" s="36"/>
      <c r="BM1746" s="36"/>
      <c r="BN1746" s="36"/>
      <c r="BO1746" s="36"/>
      <c r="BP1746" s="36"/>
      <c r="BQ1746" s="36"/>
      <c r="BR1746" s="36"/>
    </row>
    <row r="1747" spans="2:70" ht="15" customHeight="1">
      <c r="B1747" s="48">
        <v>2004</v>
      </c>
      <c r="C1747" s="48" t="s">
        <v>1703</v>
      </c>
      <c r="D1747" s="108">
        <v>558</v>
      </c>
      <c r="E1747" s="109" t="s">
        <v>2508</v>
      </c>
      <c r="F1747" s="109" t="s">
        <v>1814</v>
      </c>
      <c r="G1747" s="109" t="s">
        <v>481</v>
      </c>
      <c r="H1747" s="108" t="s">
        <v>801</v>
      </c>
      <c r="I1747" s="108" t="s">
        <v>2966</v>
      </c>
      <c r="J1747" s="108" t="s">
        <v>2567</v>
      </c>
      <c r="K1747" s="108" t="s">
        <v>2859</v>
      </c>
      <c r="L1747" s="108">
        <v>5</v>
      </c>
      <c r="M1747" s="110" t="s">
        <v>2617</v>
      </c>
      <c r="N1747" s="111" t="s">
        <v>364</v>
      </c>
      <c r="O1747" s="111" t="s">
        <v>2467</v>
      </c>
      <c r="P1747" s="111" t="s">
        <v>776</v>
      </c>
      <c r="Q1747" s="111">
        <v>1</v>
      </c>
      <c r="R1747" s="109"/>
      <c r="S1747" s="109"/>
      <c r="T1747" s="109" t="s">
        <v>7</v>
      </c>
      <c r="U1747" s="108">
        <v>1</v>
      </c>
      <c r="V1747" s="109">
        <v>2009</v>
      </c>
      <c r="W1747" s="108">
        <f>IF(Table1[[#This Row],[ExpenditureDetails1]]=2010,1,(2010-Table1[[#This Row],[ExpenditureDetails1]]))</f>
        <v>1</v>
      </c>
      <c r="X1747" s="109">
        <v>0.06</v>
      </c>
      <c r="Y1747" s="174">
        <f>Table1[[#This Row],[ExpenditureDetails3]]*100000</f>
        <v>6000</v>
      </c>
      <c r="Z1747" s="174">
        <f>Table1[[#This Row],[ExpenditureDetails4]]/Table1[[#This Row],[Component detail 4]]</f>
        <v>6000</v>
      </c>
      <c r="AA1747" s="109">
        <v>1</v>
      </c>
      <c r="AB1747" s="109">
        <v>10</v>
      </c>
      <c r="AC1747" s="174">
        <f>IF(ISNUMBER([ExpenditureDetails4]),[ExpenditureDetails4]*HLOOKUP([ExpenditureDetails1],'Currency Conversion'!$A$6:$BE$45,19,FALSE),"No Data")</f>
        <v>6452.4974994217646</v>
      </c>
      <c r="AD1747" s="174">
        <f>Table1[[#This Row],[Calculations1]]/exchange_rate_2010</f>
        <v>141.11280259642376</v>
      </c>
      <c r="AE17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645.24974994217644</v>
      </c>
      <c r="AF1747" s="174">
        <f>Table1[[#This Row],[Calculations3]]/exchange_rate_2010</f>
        <v>14.111280259642376</v>
      </c>
      <c r="AG1747" s="110"/>
      <c r="AH1747" s="53"/>
      <c r="BD1747" s="36"/>
      <c r="BE1747" s="36"/>
      <c r="BF1747" s="36"/>
      <c r="BG1747" s="36"/>
      <c r="BH1747" s="36"/>
      <c r="BI1747" s="36"/>
      <c r="BJ1747" s="36"/>
      <c r="BK1747" s="48"/>
      <c r="BL1747" s="36"/>
      <c r="BM1747" s="36"/>
      <c r="BN1747" s="36"/>
      <c r="BO1747" s="36"/>
      <c r="BP1747" s="36"/>
      <c r="BQ1747" s="36"/>
      <c r="BR1747" s="36"/>
    </row>
    <row r="1748" spans="2:70" ht="15" customHeight="1">
      <c r="B1748" s="48">
        <v>2005</v>
      </c>
      <c r="C1748" s="48" t="s">
        <v>1703</v>
      </c>
      <c r="D1748" s="108">
        <v>558</v>
      </c>
      <c r="E1748" s="109" t="s">
        <v>2508</v>
      </c>
      <c r="F1748" s="109" t="s">
        <v>1814</v>
      </c>
      <c r="G1748" s="109" t="s">
        <v>481</v>
      </c>
      <c r="H1748" s="108" t="s">
        <v>801</v>
      </c>
      <c r="I1748" s="108" t="s">
        <v>2966</v>
      </c>
      <c r="J1748" s="108" t="s">
        <v>2567</v>
      </c>
      <c r="K1748" s="108" t="s">
        <v>2859</v>
      </c>
      <c r="L1748" s="108">
        <v>5</v>
      </c>
      <c r="M1748" s="110" t="s">
        <v>2617</v>
      </c>
      <c r="N1748" s="111" t="s">
        <v>1729</v>
      </c>
      <c r="O1748" s="111" t="s">
        <v>210</v>
      </c>
      <c r="P1748" s="111" t="s">
        <v>2448</v>
      </c>
      <c r="Q1748" s="111">
        <v>1</v>
      </c>
      <c r="R1748" s="109"/>
      <c r="S1748" s="109"/>
      <c r="T1748" s="109" t="s">
        <v>7</v>
      </c>
      <c r="U1748" s="108">
        <v>1</v>
      </c>
      <c r="V1748" s="109">
        <v>2010</v>
      </c>
      <c r="W1748" s="108">
        <f>IF(Table1[[#This Row],[ExpenditureDetails1]]=2010,1,(2010-Table1[[#This Row],[ExpenditureDetails1]]))</f>
        <v>1</v>
      </c>
      <c r="X1748" s="109">
        <v>0.32100000000000001</v>
      </c>
      <c r="Y1748" s="174">
        <f>Table1[[#This Row],[ExpenditureDetails3]]*100000</f>
        <v>32100</v>
      </c>
      <c r="Z1748" s="174">
        <f>Table1[[#This Row],[ExpenditureDetails4]]/Table1[[#This Row],[Component detail 4]]</f>
        <v>32100</v>
      </c>
      <c r="AA1748" s="109">
        <v>1</v>
      </c>
      <c r="AB1748" s="109">
        <v>10</v>
      </c>
      <c r="AC1748" s="174">
        <f>IF(ISNUMBER([ExpenditureDetails4]),[ExpenditureDetails4]*HLOOKUP([ExpenditureDetails1],'Currency Conversion'!$A$6:$BE$45,19,FALSE),"No Data")</f>
        <v>32100</v>
      </c>
      <c r="AD1748" s="174">
        <f>Table1[[#This Row],[Calculations1]]/exchange_rate_2010</f>
        <v>702.01049496743394</v>
      </c>
      <c r="AE17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3210</v>
      </c>
      <c r="AF1748" s="174">
        <f>Table1[[#This Row],[Calculations3]]/exchange_rate_2010</f>
        <v>70.201049496743394</v>
      </c>
      <c r="AG1748" s="110"/>
      <c r="AH1748" s="53"/>
      <c r="BD1748" s="36"/>
      <c r="BE1748" s="36"/>
      <c r="BF1748" s="36"/>
      <c r="BG1748" s="36"/>
      <c r="BH1748" s="36"/>
      <c r="BI1748" s="36"/>
      <c r="BJ1748" s="36"/>
      <c r="BK1748" s="48"/>
      <c r="BL1748" s="36"/>
      <c r="BM1748" s="36"/>
      <c r="BN1748" s="36"/>
      <c r="BO1748" s="36"/>
      <c r="BP1748" s="36"/>
      <c r="BQ1748" s="36"/>
      <c r="BR1748" s="36"/>
    </row>
    <row r="1749" spans="2:70" ht="15" customHeight="1">
      <c r="B1749" s="48">
        <v>2006</v>
      </c>
      <c r="C1749" s="48" t="s">
        <v>1703</v>
      </c>
      <c r="D1749" s="108">
        <v>558</v>
      </c>
      <c r="E1749" s="109" t="s">
        <v>2508</v>
      </c>
      <c r="F1749" s="109" t="s">
        <v>1814</v>
      </c>
      <c r="G1749" s="109" t="s">
        <v>481</v>
      </c>
      <c r="H1749" s="108" t="s">
        <v>801</v>
      </c>
      <c r="I1749" s="108" t="s">
        <v>2966</v>
      </c>
      <c r="J1749" s="108" t="s">
        <v>2567</v>
      </c>
      <c r="K1749" s="108" t="s">
        <v>2859</v>
      </c>
      <c r="L1749" s="108">
        <v>5</v>
      </c>
      <c r="M1749" s="110" t="s">
        <v>2617</v>
      </c>
      <c r="N1749" s="111" t="s">
        <v>20</v>
      </c>
      <c r="O1749" s="111" t="s">
        <v>2486</v>
      </c>
      <c r="P1749" s="111" t="s">
        <v>812</v>
      </c>
      <c r="Q1749" s="111">
        <v>1</v>
      </c>
      <c r="R1749" s="109">
        <v>500</v>
      </c>
      <c r="S1749" s="109" t="s">
        <v>2394</v>
      </c>
      <c r="T1749" s="109" t="s">
        <v>7</v>
      </c>
      <c r="U1749" s="108">
        <v>1</v>
      </c>
      <c r="V1749" s="109">
        <v>2010</v>
      </c>
      <c r="W1749" s="108">
        <f>IF(Table1[[#This Row],[ExpenditureDetails1]]=2010,1,(2010-Table1[[#This Row],[ExpenditureDetails1]]))</f>
        <v>1</v>
      </c>
      <c r="X1749" s="109">
        <v>1</v>
      </c>
      <c r="Y1749" s="174">
        <f>Table1[[#This Row],[ExpenditureDetails3]]*100000</f>
        <v>100000</v>
      </c>
      <c r="Z1749" s="174">
        <f>Table1[[#This Row],[ExpenditureDetails4]]/Table1[[#This Row],[Component detail 4]]</f>
        <v>100000</v>
      </c>
      <c r="AA1749" s="109">
        <v>1</v>
      </c>
      <c r="AB1749" s="109">
        <v>10</v>
      </c>
      <c r="AC1749" s="174">
        <f>IF(ISNUMBER([ExpenditureDetails4]),[ExpenditureDetails4]*HLOOKUP([ExpenditureDetails1],'Currency Conversion'!$A$6:$BE$45,19,FALSE),"No Data")</f>
        <v>100000</v>
      </c>
      <c r="AD1749" s="174">
        <f>Table1[[#This Row],[Calculations1]]/exchange_rate_2010</f>
        <v>2186.9485824530652</v>
      </c>
      <c r="AE17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10000</v>
      </c>
      <c r="AF1749" s="174">
        <f>Table1[[#This Row],[Calculations3]]/exchange_rate_2010</f>
        <v>218.69485824530653</v>
      </c>
      <c r="AG1749" s="110"/>
      <c r="AH1749" s="53"/>
      <c r="BD1749" s="36"/>
      <c r="BE1749" s="36"/>
      <c r="BF1749" s="36"/>
      <c r="BG1749" s="36"/>
      <c r="BH1749" s="36"/>
      <c r="BI1749" s="36"/>
      <c r="BJ1749" s="36"/>
      <c r="BK1749" s="48"/>
      <c r="BL1749" s="36"/>
      <c r="BM1749" s="36"/>
      <c r="BN1749" s="36"/>
      <c r="BO1749" s="36"/>
      <c r="BP1749" s="36"/>
      <c r="BQ1749" s="36"/>
      <c r="BR1749" s="36"/>
    </row>
    <row r="1750" spans="2:70" ht="15" customHeight="1">
      <c r="B1750" s="48">
        <v>2007</v>
      </c>
      <c r="C1750" s="48" t="s">
        <v>1703</v>
      </c>
      <c r="D1750" s="108">
        <v>558</v>
      </c>
      <c r="E1750" s="109" t="s">
        <v>2508</v>
      </c>
      <c r="F1750" s="109" t="s">
        <v>1814</v>
      </c>
      <c r="G1750" s="109" t="s">
        <v>481</v>
      </c>
      <c r="H1750" s="108" t="s">
        <v>801</v>
      </c>
      <c r="I1750" s="108" t="s">
        <v>2966</v>
      </c>
      <c r="J1750" s="108" t="s">
        <v>2567</v>
      </c>
      <c r="K1750" s="108" t="s">
        <v>2859</v>
      </c>
      <c r="L1750" s="108">
        <v>5</v>
      </c>
      <c r="M1750" s="110" t="s">
        <v>2617</v>
      </c>
      <c r="N1750" s="111" t="s">
        <v>1729</v>
      </c>
      <c r="O1750" s="111" t="s">
        <v>1713</v>
      </c>
      <c r="P1750" s="111" t="s">
        <v>813</v>
      </c>
      <c r="Q1750" s="111">
        <v>1</v>
      </c>
      <c r="R1750" s="109"/>
      <c r="S1750" s="109" t="s">
        <v>2392</v>
      </c>
      <c r="T1750" s="109" t="s">
        <v>28</v>
      </c>
      <c r="U1750" s="108">
        <v>2</v>
      </c>
      <c r="V1750" s="109">
        <v>2010</v>
      </c>
      <c r="W1750" s="108"/>
      <c r="X1750" s="109">
        <v>0.5</v>
      </c>
      <c r="Y1750" s="174">
        <f>Table1[[#This Row],[ExpenditureDetails3]]*100000</f>
        <v>50000</v>
      </c>
      <c r="Z1750" s="174">
        <f>Table1[[#This Row],[ExpenditureDetails4]]/Table1[[#This Row],[Component detail 4]]</f>
        <v>50000</v>
      </c>
      <c r="AA1750" s="109">
        <v>1</v>
      </c>
      <c r="AB1750" s="109">
        <v>10</v>
      </c>
      <c r="AC1750" s="174">
        <f>IF(ISNUMBER([ExpenditureDetails4]),[ExpenditureDetails4]*HLOOKUP([ExpenditureDetails1],'Currency Conversion'!$A$6:$BE$45,19,FALSE),"No Data")</f>
        <v>50000</v>
      </c>
      <c r="AD1750" s="174">
        <f>Table1[[#This Row],[Calculations1]]/exchange_rate_2010</f>
        <v>1093.4742912265326</v>
      </c>
      <c r="AE1750" s="174" t="s">
        <v>2912</v>
      </c>
      <c r="AF1750" s="174" t="s">
        <v>2912</v>
      </c>
      <c r="AG1750" s="110"/>
      <c r="AH1750" s="53"/>
      <c r="BD1750" s="36"/>
      <c r="BE1750" s="36"/>
      <c r="BF1750" s="36"/>
      <c r="BG1750" s="36"/>
      <c r="BH1750" s="36"/>
      <c r="BI1750" s="36"/>
      <c r="BJ1750" s="36"/>
      <c r="BK1750" s="48"/>
      <c r="BL1750" s="36"/>
      <c r="BM1750" s="36"/>
      <c r="BN1750" s="36"/>
      <c r="BO1750" s="36"/>
      <c r="BP1750" s="36"/>
      <c r="BQ1750" s="36"/>
      <c r="BR1750" s="36"/>
    </row>
    <row r="1751" spans="2:70" ht="15" customHeight="1">
      <c r="B1751" s="48">
        <v>2008</v>
      </c>
      <c r="C1751" s="48" t="s">
        <v>1703</v>
      </c>
      <c r="D1751" s="108">
        <v>558</v>
      </c>
      <c r="E1751" s="109" t="s">
        <v>2508</v>
      </c>
      <c r="F1751" s="109" t="s">
        <v>1814</v>
      </c>
      <c r="G1751" s="109" t="s">
        <v>481</v>
      </c>
      <c r="H1751" s="108" t="s">
        <v>801</v>
      </c>
      <c r="I1751" s="108" t="s">
        <v>2966</v>
      </c>
      <c r="J1751" s="108" t="s">
        <v>2567</v>
      </c>
      <c r="K1751" s="108" t="s">
        <v>2859</v>
      </c>
      <c r="L1751" s="108">
        <v>5</v>
      </c>
      <c r="M1751" s="110" t="s">
        <v>2617</v>
      </c>
      <c r="N1751" s="111" t="s">
        <v>1729</v>
      </c>
      <c r="O1751" s="111" t="s">
        <v>210</v>
      </c>
      <c r="P1751" s="111" t="s">
        <v>2449</v>
      </c>
      <c r="Q1751" s="111">
        <v>1</v>
      </c>
      <c r="R1751" s="109"/>
      <c r="S1751" s="109"/>
      <c r="T1751" s="109" t="s">
        <v>31</v>
      </c>
      <c r="U1751" s="108">
        <v>3</v>
      </c>
      <c r="V1751" s="109">
        <v>2002</v>
      </c>
      <c r="W1751" s="108"/>
      <c r="X1751" s="109">
        <v>0.1</v>
      </c>
      <c r="Y1751" s="174">
        <f>Table1[[#This Row],[ExpenditureDetails3]]*100000</f>
        <v>10000</v>
      </c>
      <c r="Z1751" s="174">
        <f>Table1[[#This Row],[ExpenditureDetails4]]/Table1[[#This Row],[Component detail 4]]</f>
        <v>10000</v>
      </c>
      <c r="AA1751" s="109">
        <v>1</v>
      </c>
      <c r="AB1751" s="109"/>
      <c r="AC1751" s="174">
        <f>IF(ISNUMBER([ExpenditureDetails4]),[ExpenditureDetails4]*HLOOKUP([ExpenditureDetails1],'Currency Conversion'!$A$6:$BE$45,19,FALSE),"No Data")</f>
        <v>15717.551921232975</v>
      </c>
      <c r="AD1751" s="174">
        <f>Table1[[#This Row],[Calculations1]]/exchange_rate_2010</f>
        <v>343.73477893772906</v>
      </c>
      <c r="AE17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15717.551921232975</v>
      </c>
      <c r="AF1751" s="174">
        <f>Table1[[#This Row],[Calculations3]]/exchange_rate_2010</f>
        <v>343.73477893772906</v>
      </c>
      <c r="AG1751" s="110"/>
      <c r="AH1751" s="53"/>
      <c r="BD1751" s="36"/>
      <c r="BE1751" s="36"/>
      <c r="BF1751" s="36"/>
      <c r="BG1751" s="36"/>
      <c r="BH1751" s="36"/>
      <c r="BI1751" s="36"/>
      <c r="BJ1751" s="36"/>
      <c r="BK1751" s="48"/>
      <c r="BL1751" s="36"/>
      <c r="BM1751" s="36"/>
      <c r="BN1751" s="36"/>
      <c r="BO1751" s="36"/>
      <c r="BP1751" s="36"/>
      <c r="BQ1751" s="36"/>
      <c r="BR1751" s="36"/>
    </row>
    <row r="1752" spans="2:70" ht="15" customHeight="1">
      <c r="B1752" s="48">
        <v>2009</v>
      </c>
      <c r="C1752" s="48" t="s">
        <v>1703</v>
      </c>
      <c r="D1752" s="108">
        <v>558</v>
      </c>
      <c r="E1752" s="109" t="s">
        <v>2508</v>
      </c>
      <c r="F1752" s="109" t="s">
        <v>1814</v>
      </c>
      <c r="G1752" s="109" t="s">
        <v>481</v>
      </c>
      <c r="H1752" s="108" t="s">
        <v>801</v>
      </c>
      <c r="I1752" s="108" t="s">
        <v>2966</v>
      </c>
      <c r="J1752" s="108" t="s">
        <v>2567</v>
      </c>
      <c r="K1752" s="108" t="s">
        <v>2859</v>
      </c>
      <c r="L1752" s="108">
        <v>5</v>
      </c>
      <c r="M1752" s="110" t="s">
        <v>2617</v>
      </c>
      <c r="N1752" s="111" t="s">
        <v>1719</v>
      </c>
      <c r="O1752" s="111"/>
      <c r="P1752" s="111" t="s">
        <v>530</v>
      </c>
      <c r="Q1752" s="111">
        <v>1</v>
      </c>
      <c r="R1752" s="109"/>
      <c r="S1752" s="109"/>
      <c r="T1752" s="109" t="s">
        <v>31</v>
      </c>
      <c r="U1752" s="108">
        <v>3</v>
      </c>
      <c r="V1752" s="109">
        <v>2008</v>
      </c>
      <c r="W1752" s="108"/>
      <c r="X1752" s="109">
        <v>0.02</v>
      </c>
      <c r="Y1752" s="174">
        <f>Table1[[#This Row],[ExpenditureDetails3]]*100000</f>
        <v>2000</v>
      </c>
      <c r="Z1752" s="174">
        <f>Table1[[#This Row],[ExpenditureDetails4]]/Table1[[#This Row],[Component detail 4]]</f>
        <v>2000</v>
      </c>
      <c r="AA1752" s="109">
        <v>1</v>
      </c>
      <c r="AB1752" s="109"/>
      <c r="AC1752" s="174">
        <f>IF(ISNUMBER([ExpenditureDetails4]),[ExpenditureDetails4]*HLOOKUP([ExpenditureDetails1],'Currency Conversion'!$A$6:$BE$45,19,FALSE),"No Data")</f>
        <v>2294.8061662088226</v>
      </c>
      <c r="AD1752" s="174">
        <f>Table1[[#This Row],[Calculations1]]/exchange_rate_2010</f>
        <v>50.186230921949381</v>
      </c>
      <c r="AE17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1752" s="174">
        <f>Table1[[#This Row],[Calculations3]]/exchange_rate_2010</f>
        <v>50.186230921949381</v>
      </c>
      <c r="AG1752" s="110"/>
      <c r="AH1752" s="53"/>
      <c r="BD1752" s="36"/>
      <c r="BE1752" s="36"/>
      <c r="BF1752" s="36"/>
      <c r="BG1752" s="36"/>
      <c r="BH1752" s="36"/>
      <c r="BI1752" s="36"/>
      <c r="BJ1752" s="36"/>
      <c r="BK1752" s="48"/>
      <c r="BL1752" s="36"/>
      <c r="BM1752" s="36"/>
      <c r="BN1752" s="36"/>
      <c r="BO1752" s="36"/>
      <c r="BP1752" s="36"/>
      <c r="BQ1752" s="36"/>
      <c r="BR1752" s="36"/>
    </row>
    <row r="1753" spans="2:70" ht="15" customHeight="1">
      <c r="B1753" s="48">
        <v>2010</v>
      </c>
      <c r="C1753" s="48" t="s">
        <v>1703</v>
      </c>
      <c r="D1753" s="108">
        <v>558</v>
      </c>
      <c r="E1753" s="109" t="s">
        <v>2508</v>
      </c>
      <c r="F1753" s="109" t="s">
        <v>1814</v>
      </c>
      <c r="G1753" s="109" t="s">
        <v>481</v>
      </c>
      <c r="H1753" s="108" t="s">
        <v>801</v>
      </c>
      <c r="I1753" s="108" t="s">
        <v>2966</v>
      </c>
      <c r="J1753" s="108" t="s">
        <v>2567</v>
      </c>
      <c r="K1753" s="108" t="s">
        <v>2859</v>
      </c>
      <c r="L1753" s="108">
        <v>5</v>
      </c>
      <c r="M1753" s="110" t="s">
        <v>2617</v>
      </c>
      <c r="N1753" s="111" t="s">
        <v>1717</v>
      </c>
      <c r="O1753" s="111"/>
      <c r="P1753" s="111" t="s">
        <v>531</v>
      </c>
      <c r="Q1753" s="111">
        <v>1</v>
      </c>
      <c r="R1753" s="109"/>
      <c r="S1753" s="109"/>
      <c r="T1753" s="109" t="s">
        <v>31</v>
      </c>
      <c r="U1753" s="108">
        <v>3</v>
      </c>
      <c r="V1753" s="109">
        <v>2008</v>
      </c>
      <c r="W1753" s="108"/>
      <c r="X1753" s="109">
        <v>0.02</v>
      </c>
      <c r="Y1753" s="174">
        <f>Table1[[#This Row],[ExpenditureDetails3]]*100000</f>
        <v>2000</v>
      </c>
      <c r="Z1753" s="174">
        <f>Table1[[#This Row],[ExpenditureDetails4]]/Table1[[#This Row],[Component detail 4]]</f>
        <v>2000</v>
      </c>
      <c r="AA1753" s="109">
        <v>1</v>
      </c>
      <c r="AB1753" s="109"/>
      <c r="AC1753" s="174">
        <f>IF(ISNUMBER([ExpenditureDetails4]),[ExpenditureDetails4]*HLOOKUP([ExpenditureDetails1],'Currency Conversion'!$A$6:$BE$45,19,FALSE),"No Data")</f>
        <v>2294.8061662088226</v>
      </c>
      <c r="AD1753" s="174">
        <f>Table1[[#This Row],[Calculations1]]/exchange_rate_2010</f>
        <v>50.186230921949381</v>
      </c>
      <c r="AE17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1753" s="174">
        <f>Table1[[#This Row],[Calculations3]]/exchange_rate_2010</f>
        <v>50.186230921949381</v>
      </c>
      <c r="AG1753" s="110"/>
      <c r="AH1753" s="53"/>
      <c r="BD1753" s="36"/>
      <c r="BE1753" s="36"/>
      <c r="BF1753" s="36"/>
      <c r="BG1753" s="36"/>
      <c r="BH1753" s="36"/>
      <c r="BI1753" s="36"/>
      <c r="BJ1753" s="36"/>
      <c r="BK1753" s="48"/>
      <c r="BL1753" s="36"/>
      <c r="BM1753" s="36"/>
      <c r="BN1753" s="36"/>
      <c r="BO1753" s="36"/>
      <c r="BP1753" s="36"/>
      <c r="BQ1753" s="36"/>
      <c r="BR1753" s="36"/>
    </row>
    <row r="1754" spans="2:70" ht="15" customHeight="1">
      <c r="B1754" s="48">
        <v>2011</v>
      </c>
      <c r="C1754" s="48" t="s">
        <v>1703</v>
      </c>
      <c r="D1754" s="108">
        <v>558</v>
      </c>
      <c r="E1754" s="109" t="s">
        <v>2508</v>
      </c>
      <c r="F1754" s="109" t="s">
        <v>1814</v>
      </c>
      <c r="G1754" s="109" t="s">
        <v>481</v>
      </c>
      <c r="H1754" s="108" t="s">
        <v>801</v>
      </c>
      <c r="I1754" s="108" t="s">
        <v>2966</v>
      </c>
      <c r="J1754" s="108" t="s">
        <v>2567</v>
      </c>
      <c r="K1754" s="108" t="s">
        <v>2859</v>
      </c>
      <c r="L1754" s="108">
        <v>5</v>
      </c>
      <c r="M1754" s="110" t="s">
        <v>2617</v>
      </c>
      <c r="N1754" s="111" t="s">
        <v>1728</v>
      </c>
      <c r="O1754" s="111" t="s">
        <v>501</v>
      </c>
      <c r="P1754" s="111" t="s">
        <v>727</v>
      </c>
      <c r="Q1754" s="111">
        <v>1</v>
      </c>
      <c r="R1754" s="109">
        <v>40</v>
      </c>
      <c r="S1754" s="109"/>
      <c r="T1754" s="109" t="s">
        <v>7</v>
      </c>
      <c r="U1754" s="108">
        <v>1</v>
      </c>
      <c r="V1754" s="109">
        <v>2009</v>
      </c>
      <c r="W1754" s="108">
        <f>IF(Table1[[#This Row],[ExpenditureDetails1]]=2010,1,(2010-Table1[[#This Row],[ExpenditureDetails1]]))</f>
        <v>1</v>
      </c>
      <c r="X1754" s="109">
        <v>7.5</v>
      </c>
      <c r="Y1754" s="174">
        <f>Table1[[#This Row],[ExpenditureDetails3]]*100000</f>
        <v>750000</v>
      </c>
      <c r="Z1754" s="174">
        <f>Table1[[#This Row],[ExpenditureDetails4]]/Table1[[#This Row],[Component detail 4]]</f>
        <v>750000</v>
      </c>
      <c r="AA1754" s="109">
        <v>1</v>
      </c>
      <c r="AB1754" s="109">
        <v>30</v>
      </c>
      <c r="AC1754" s="174">
        <f>IF(ISNUMBER([ExpenditureDetails4]),[ExpenditureDetails4]*HLOOKUP([ExpenditureDetails1],'Currency Conversion'!$A$6:$BE$45,19,FALSE),"No Data")</f>
        <v>806562.18742772064</v>
      </c>
      <c r="AD1754" s="174">
        <f>Table1[[#This Row],[Calculations1]]/exchange_rate_2010</f>
        <v>17639.100324552972</v>
      </c>
      <c r="AE17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26885.406247590687</v>
      </c>
      <c r="AF1754" s="174">
        <f>Table1[[#This Row],[Calculations3]]/exchange_rate_2010</f>
        <v>587.97001081843246</v>
      </c>
      <c r="AG1754" s="110"/>
      <c r="AH1754" s="53"/>
      <c r="BD1754" s="36"/>
      <c r="BE1754" s="36"/>
      <c r="BF1754" s="36"/>
      <c r="BG1754" s="36"/>
      <c r="BH1754" s="36"/>
      <c r="BI1754" s="36"/>
      <c r="BJ1754" s="36"/>
      <c r="BK1754" s="48"/>
      <c r="BL1754" s="36"/>
      <c r="BM1754" s="36"/>
      <c r="BN1754" s="36"/>
      <c r="BO1754" s="36"/>
      <c r="BP1754" s="36"/>
      <c r="BQ1754" s="36"/>
      <c r="BR1754" s="36"/>
    </row>
    <row r="1755" spans="2:70" ht="15" customHeight="1">
      <c r="B1755" s="48">
        <v>2013</v>
      </c>
      <c r="C1755" s="48" t="s">
        <v>1703</v>
      </c>
      <c r="D1755" s="108">
        <v>558</v>
      </c>
      <c r="E1755" s="109" t="s">
        <v>2508</v>
      </c>
      <c r="F1755" s="109" t="s">
        <v>1814</v>
      </c>
      <c r="G1755" s="109" t="s">
        <v>481</v>
      </c>
      <c r="H1755" s="108" t="s">
        <v>801</v>
      </c>
      <c r="I1755" s="108" t="s">
        <v>2966</v>
      </c>
      <c r="J1755" s="108" t="s">
        <v>2567</v>
      </c>
      <c r="K1755" s="108" t="s">
        <v>2859</v>
      </c>
      <c r="L1755" s="108">
        <v>5</v>
      </c>
      <c r="M1755" s="110" t="s">
        <v>2617</v>
      </c>
      <c r="N1755" s="111" t="s">
        <v>1717</v>
      </c>
      <c r="O1755" s="111"/>
      <c r="P1755" s="111" t="s">
        <v>598</v>
      </c>
      <c r="Q1755" s="111">
        <v>1</v>
      </c>
      <c r="R1755" s="109"/>
      <c r="S1755" s="109"/>
      <c r="T1755" s="109" t="s">
        <v>31</v>
      </c>
      <c r="U1755" s="108">
        <v>3</v>
      </c>
      <c r="V1755" s="109">
        <v>2008</v>
      </c>
      <c r="W1755" s="108"/>
      <c r="X1755" s="109">
        <v>0.12</v>
      </c>
      <c r="Y1755" s="174">
        <f>Table1[[#This Row],[ExpenditureDetails3]]*100000</f>
        <v>12000</v>
      </c>
      <c r="Z1755" s="174">
        <f>Table1[[#This Row],[ExpenditureDetails4]]/Table1[[#This Row],[Component detail 4]]</f>
        <v>12000</v>
      </c>
      <c r="AA1755" s="109">
        <v>1</v>
      </c>
      <c r="AB1755" s="109"/>
      <c r="AC1755" s="174">
        <f>IF(ISNUMBER([ExpenditureDetails4]),[ExpenditureDetails4]*HLOOKUP([ExpenditureDetails1],'Currency Conversion'!$A$6:$BE$45,19,FALSE),"No Data")</f>
        <v>13768.836997252936</v>
      </c>
      <c r="AD1755" s="174">
        <f>Table1[[#This Row],[Calculations1]]/exchange_rate_2010</f>
        <v>301.1173855316963</v>
      </c>
      <c r="AE17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13768.836997252936</v>
      </c>
      <c r="AF1755" s="174">
        <f>Table1[[#This Row],[Calculations3]]/exchange_rate_2010</f>
        <v>301.1173855316963</v>
      </c>
      <c r="AG1755" s="110"/>
      <c r="AH1755" s="53"/>
      <c r="BD1755" s="36"/>
      <c r="BE1755" s="36"/>
      <c r="BF1755" s="36"/>
      <c r="BG1755" s="36"/>
      <c r="BH1755" s="36"/>
      <c r="BI1755" s="36"/>
      <c r="BJ1755" s="36"/>
      <c r="BK1755" s="48"/>
      <c r="BL1755" s="36"/>
      <c r="BM1755" s="36"/>
      <c r="BN1755" s="36"/>
      <c r="BO1755" s="36"/>
      <c r="BP1755" s="36"/>
      <c r="BQ1755" s="36"/>
      <c r="BR1755" s="36"/>
    </row>
    <row r="1756" spans="2:70" ht="15" customHeight="1">
      <c r="B1756" s="48">
        <v>2014</v>
      </c>
      <c r="C1756" s="48" t="s">
        <v>1703</v>
      </c>
      <c r="D1756" s="108">
        <v>558</v>
      </c>
      <c r="E1756" s="109" t="s">
        <v>2508</v>
      </c>
      <c r="F1756" s="109" t="s">
        <v>1814</v>
      </c>
      <c r="G1756" s="109" t="s">
        <v>481</v>
      </c>
      <c r="H1756" s="108" t="s">
        <v>801</v>
      </c>
      <c r="I1756" s="108" t="s">
        <v>2966</v>
      </c>
      <c r="J1756" s="108" t="s">
        <v>2567</v>
      </c>
      <c r="K1756" s="108" t="s">
        <v>2859</v>
      </c>
      <c r="L1756" s="108">
        <v>5</v>
      </c>
      <c r="M1756" s="110" t="s">
        <v>2617</v>
      </c>
      <c r="N1756" s="111" t="s">
        <v>1721</v>
      </c>
      <c r="O1756" s="111"/>
      <c r="P1756" s="111" t="s">
        <v>815</v>
      </c>
      <c r="Q1756" s="111">
        <v>1</v>
      </c>
      <c r="R1756" s="109"/>
      <c r="S1756" s="109"/>
      <c r="T1756" s="109" t="s">
        <v>24</v>
      </c>
      <c r="U1756" s="108">
        <v>4</v>
      </c>
      <c r="V1756" s="109">
        <v>2009</v>
      </c>
      <c r="W1756" s="108">
        <f>IF(Table1[[#This Row],[ExpenditureDetails1]]=2010,1,(2010-Table1[[#This Row],[ExpenditureDetails1]]))</f>
        <v>1</v>
      </c>
      <c r="X1756" s="109">
        <v>0.01</v>
      </c>
      <c r="Y1756" s="174">
        <f>Table1[[#This Row],[ExpenditureDetails3]]*100000</f>
        <v>1000</v>
      </c>
      <c r="Z1756" s="174">
        <f>Table1[[#This Row],[ExpenditureDetails4]]/Table1[[#This Row],[Component detail 4]]</f>
        <v>1000</v>
      </c>
      <c r="AA1756" s="109">
        <v>1</v>
      </c>
      <c r="AB1756" s="109"/>
      <c r="AC1756" s="174">
        <f>IF(ISNUMBER([ExpenditureDetails4]),[ExpenditureDetails4]*HLOOKUP([ExpenditureDetails1],'Currency Conversion'!$A$6:$BE$45,19,FALSE),"No Data")</f>
        <v>1075.4162499036274</v>
      </c>
      <c r="AD1756" s="174">
        <f>Table1[[#This Row],[Calculations1]]/exchange_rate_2010</f>
        <v>23.518800432737294</v>
      </c>
      <c r="AE17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1756" s="174">
        <f>Table1[[#This Row],[Calculations3]]/exchange_rate_2010</f>
        <v>23.518800432737294</v>
      </c>
      <c r="AG1756" s="110"/>
      <c r="AH1756" s="53"/>
      <c r="BD1756" s="36"/>
      <c r="BE1756" s="36"/>
      <c r="BF1756" s="36"/>
      <c r="BG1756" s="36"/>
      <c r="BH1756" s="36"/>
      <c r="BI1756" s="36"/>
      <c r="BJ1756" s="36"/>
      <c r="BK1756" s="48"/>
      <c r="BL1756" s="36"/>
      <c r="BM1756" s="36"/>
      <c r="BN1756" s="36"/>
      <c r="BO1756" s="36"/>
      <c r="BP1756" s="36"/>
      <c r="BQ1756" s="36"/>
      <c r="BR1756" s="36"/>
    </row>
    <row r="1757" spans="2:70" ht="15" customHeight="1">
      <c r="B1757" s="48">
        <v>2015</v>
      </c>
      <c r="C1757" s="48" t="s">
        <v>1703</v>
      </c>
      <c r="D1757" s="108">
        <v>558</v>
      </c>
      <c r="E1757" s="109" t="s">
        <v>2508</v>
      </c>
      <c r="F1757" s="109" t="s">
        <v>1814</v>
      </c>
      <c r="G1757" s="109" t="s">
        <v>481</v>
      </c>
      <c r="H1757" s="108" t="s">
        <v>801</v>
      </c>
      <c r="I1757" s="108" t="s">
        <v>2966</v>
      </c>
      <c r="J1757" s="108" t="s">
        <v>2567</v>
      </c>
      <c r="K1757" s="108" t="s">
        <v>2859</v>
      </c>
      <c r="L1757" s="108">
        <v>5</v>
      </c>
      <c r="M1757" s="110" t="s">
        <v>2617</v>
      </c>
      <c r="N1757" s="111" t="s">
        <v>1721</v>
      </c>
      <c r="O1757" s="111"/>
      <c r="P1757" s="111" t="s">
        <v>814</v>
      </c>
      <c r="Q1757" s="111">
        <v>1</v>
      </c>
      <c r="R1757" s="109"/>
      <c r="S1757" s="109"/>
      <c r="T1757" s="109" t="s">
        <v>24</v>
      </c>
      <c r="U1757" s="108">
        <v>4</v>
      </c>
      <c r="V1757" s="109">
        <v>2009</v>
      </c>
      <c r="W1757" s="108">
        <f>IF(Table1[[#This Row],[ExpenditureDetails1]]=2010,1,(2010-Table1[[#This Row],[ExpenditureDetails1]]))</f>
        <v>1</v>
      </c>
      <c r="X1757" s="109">
        <v>0.01</v>
      </c>
      <c r="Y1757" s="174">
        <f>Table1[[#This Row],[ExpenditureDetails3]]*100000</f>
        <v>1000</v>
      </c>
      <c r="Z1757" s="174">
        <f>Table1[[#This Row],[ExpenditureDetails4]]/Table1[[#This Row],[Component detail 4]]</f>
        <v>1000</v>
      </c>
      <c r="AA1757" s="109">
        <v>1</v>
      </c>
      <c r="AB1757" s="109"/>
      <c r="AC1757" s="174">
        <f>IF(ISNUMBER([ExpenditureDetails4]),[ExpenditureDetails4]*HLOOKUP([ExpenditureDetails1],'Currency Conversion'!$A$6:$BE$45,19,FALSE),"No Data")</f>
        <v>1075.4162499036274</v>
      </c>
      <c r="AD1757" s="174">
        <f>Table1[[#This Row],[Calculations1]]/exchange_rate_2010</f>
        <v>23.518800432737294</v>
      </c>
      <c r="AE17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1757" s="174">
        <f>Table1[[#This Row],[Calculations3]]/exchange_rate_2010</f>
        <v>23.518800432737294</v>
      </c>
      <c r="AG1757" s="110"/>
      <c r="AH1757" s="53"/>
      <c r="BD1757" s="36"/>
      <c r="BE1757" s="36"/>
      <c r="BF1757" s="36"/>
      <c r="BG1757" s="36"/>
      <c r="BH1757" s="36"/>
      <c r="BI1757" s="36"/>
      <c r="BJ1757" s="36"/>
      <c r="BK1757" s="48"/>
      <c r="BL1757" s="36"/>
      <c r="BM1757" s="36"/>
      <c r="BN1757" s="36"/>
      <c r="BO1757" s="36"/>
      <c r="BP1757" s="36"/>
      <c r="BQ1757" s="36"/>
      <c r="BR1757" s="36"/>
    </row>
    <row r="1758" spans="2:70" ht="15" customHeight="1">
      <c r="B1758" s="48">
        <v>2016</v>
      </c>
      <c r="C1758" s="48" t="s">
        <v>1703</v>
      </c>
      <c r="D1758" s="108">
        <v>558</v>
      </c>
      <c r="E1758" s="109" t="s">
        <v>2508</v>
      </c>
      <c r="F1758" s="109" t="s">
        <v>1814</v>
      </c>
      <c r="G1758" s="109" t="s">
        <v>481</v>
      </c>
      <c r="H1758" s="108" t="s">
        <v>801</v>
      </c>
      <c r="I1758" s="108" t="s">
        <v>2966</v>
      </c>
      <c r="J1758" s="108" t="s">
        <v>2567</v>
      </c>
      <c r="K1758" s="108" t="s">
        <v>2859</v>
      </c>
      <c r="L1758" s="108">
        <v>5</v>
      </c>
      <c r="M1758" s="110" t="s">
        <v>2617</v>
      </c>
      <c r="N1758" s="111" t="s">
        <v>2472</v>
      </c>
      <c r="O1758" s="111"/>
      <c r="P1758" s="111" t="s">
        <v>75</v>
      </c>
      <c r="Q1758" s="111">
        <v>1</v>
      </c>
      <c r="R1758" s="109"/>
      <c r="S1758" s="109"/>
      <c r="T1758" s="109" t="s">
        <v>24</v>
      </c>
      <c r="U1758" s="108">
        <v>4</v>
      </c>
      <c r="V1758" s="109">
        <v>2009</v>
      </c>
      <c r="W1758" s="108">
        <f>IF(Table1[[#This Row],[ExpenditureDetails1]]=2010,1,(2010-Table1[[#This Row],[ExpenditureDetails1]]))</f>
        <v>1</v>
      </c>
      <c r="X1758" s="109">
        <v>0.05</v>
      </c>
      <c r="Y1758" s="174">
        <f>Table1[[#This Row],[ExpenditureDetails3]]*100000</f>
        <v>5000</v>
      </c>
      <c r="Z1758" s="174">
        <f>Table1[[#This Row],[ExpenditureDetails4]]/Table1[[#This Row],[Component detail 4]]</f>
        <v>5000</v>
      </c>
      <c r="AA1758" s="109">
        <v>1</v>
      </c>
      <c r="AB1758" s="109"/>
      <c r="AC1758" s="174">
        <f>IF(ISNUMBER([ExpenditureDetails4]),[ExpenditureDetails4]*HLOOKUP([ExpenditureDetails1],'Currency Conversion'!$A$6:$BE$45,19,FALSE),"No Data")</f>
        <v>5377.0812495181372</v>
      </c>
      <c r="AD1758" s="174">
        <f>Table1[[#This Row],[Calculations1]]/exchange_rate_2010</f>
        <v>117.59400216368648</v>
      </c>
      <c r="AE17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5377.0812495181372</v>
      </c>
      <c r="AF1758" s="174">
        <f>Table1[[#This Row],[Calculations3]]/exchange_rate_2010</f>
        <v>117.59400216368648</v>
      </c>
      <c r="AG1758" s="110"/>
      <c r="AH1758" s="53"/>
      <c r="BD1758" s="36"/>
      <c r="BE1758" s="36"/>
      <c r="BF1758" s="36"/>
      <c r="BG1758" s="36"/>
      <c r="BH1758" s="36"/>
      <c r="BI1758" s="36"/>
      <c r="BJ1758" s="36"/>
      <c r="BK1758" s="48"/>
      <c r="BL1758" s="36"/>
      <c r="BM1758" s="36"/>
      <c r="BN1758" s="36"/>
      <c r="BO1758" s="36"/>
      <c r="BP1758" s="36"/>
      <c r="BQ1758" s="36"/>
      <c r="BR1758" s="36"/>
    </row>
    <row r="1759" spans="2:70" ht="15" customHeight="1">
      <c r="B1759" s="48">
        <v>2018</v>
      </c>
      <c r="C1759" s="48" t="s">
        <v>1703</v>
      </c>
      <c r="D1759" s="108">
        <v>558</v>
      </c>
      <c r="E1759" s="109" t="s">
        <v>2508</v>
      </c>
      <c r="F1759" s="109" t="s">
        <v>1814</v>
      </c>
      <c r="G1759" s="109" t="s">
        <v>481</v>
      </c>
      <c r="H1759" s="108" t="s">
        <v>801</v>
      </c>
      <c r="I1759" s="108" t="s">
        <v>2966</v>
      </c>
      <c r="J1759" s="108" t="s">
        <v>2567</v>
      </c>
      <c r="K1759" s="108" t="s">
        <v>2859</v>
      </c>
      <c r="L1759" s="108">
        <v>5</v>
      </c>
      <c r="M1759" s="110" t="s">
        <v>2617</v>
      </c>
      <c r="N1759" s="111" t="s">
        <v>2400</v>
      </c>
      <c r="O1759" s="111"/>
      <c r="P1759" s="111" t="s">
        <v>629</v>
      </c>
      <c r="Q1759" s="111">
        <v>1</v>
      </c>
      <c r="R1759" s="109"/>
      <c r="S1759" s="109"/>
      <c r="T1759" s="114" t="s">
        <v>31</v>
      </c>
      <c r="U1759" s="108">
        <v>3</v>
      </c>
      <c r="V1759" s="109">
        <v>2009</v>
      </c>
      <c r="W1759" s="108"/>
      <c r="X1759" s="109">
        <v>7.0000000000000001E-3</v>
      </c>
      <c r="Y1759" s="174">
        <f>Table1[[#This Row],[ExpenditureDetails3]]*100000</f>
        <v>700</v>
      </c>
      <c r="Z1759" s="174">
        <f>Table1[[#This Row],[ExpenditureDetails4]]/Table1[[#This Row],[Component detail 4]]</f>
        <v>700</v>
      </c>
      <c r="AA1759" s="109">
        <v>1</v>
      </c>
      <c r="AB1759" s="109"/>
      <c r="AC1759" s="174">
        <f>IF(ISNUMBER([ExpenditureDetails4]),[ExpenditureDetails4]*HLOOKUP([ExpenditureDetails1],'Currency Conversion'!$A$6:$BE$45,19,FALSE),"No Data")</f>
        <v>752.79137493253927</v>
      </c>
      <c r="AD1759" s="174">
        <f>Table1[[#This Row],[Calculations1]]/exchange_rate_2010</f>
        <v>16.463160302916108</v>
      </c>
      <c r="AE17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752.79137493253927</v>
      </c>
      <c r="AF1759" s="174">
        <f>Table1[[#This Row],[Calculations3]]/exchange_rate_2010</f>
        <v>16.463160302916108</v>
      </c>
      <c r="AG1759" s="110"/>
      <c r="AH1759" s="53"/>
      <c r="BD1759" s="36"/>
      <c r="BE1759" s="36"/>
      <c r="BF1759" s="36"/>
      <c r="BG1759" s="36"/>
      <c r="BH1759" s="36"/>
      <c r="BI1759" s="36"/>
      <c r="BJ1759" s="36"/>
      <c r="BK1759" s="48"/>
      <c r="BL1759" s="36"/>
      <c r="BM1759" s="36"/>
      <c r="BN1759" s="36"/>
      <c r="BO1759" s="36"/>
      <c r="BP1759" s="36"/>
      <c r="BQ1759" s="36"/>
      <c r="BR1759" s="36"/>
    </row>
    <row r="1760" spans="2:70" ht="15" customHeight="1">
      <c r="B1760" s="48">
        <v>2019</v>
      </c>
      <c r="C1760" s="48" t="s">
        <v>1703</v>
      </c>
      <c r="D1760" s="108">
        <v>1080</v>
      </c>
      <c r="E1760" s="109" t="s">
        <v>2508</v>
      </c>
      <c r="F1760" s="109" t="s">
        <v>1818</v>
      </c>
      <c r="G1760" s="109" t="s">
        <v>1844</v>
      </c>
      <c r="H1760" s="108" t="s">
        <v>1207</v>
      </c>
      <c r="I1760" s="108" t="s">
        <v>2856</v>
      </c>
      <c r="J1760" s="108" t="s">
        <v>2852</v>
      </c>
      <c r="K1760" s="108" t="s">
        <v>2859</v>
      </c>
      <c r="L1760" s="108">
        <v>11</v>
      </c>
      <c r="M1760" s="110" t="s">
        <v>2618</v>
      </c>
      <c r="N1760" s="111" t="s">
        <v>20</v>
      </c>
      <c r="O1760" s="111" t="s">
        <v>2486</v>
      </c>
      <c r="P1760" s="111" t="s">
        <v>1210</v>
      </c>
      <c r="Q1760" s="111">
        <v>1</v>
      </c>
      <c r="R1760" s="109"/>
      <c r="S1760" s="109"/>
      <c r="T1760" s="109" t="s">
        <v>7</v>
      </c>
      <c r="U1760" s="108">
        <v>1</v>
      </c>
      <c r="V1760" s="109">
        <v>2000</v>
      </c>
      <c r="W1760" s="108">
        <f>IF(Table1[[#This Row],[ExpenditureDetails1]]=2010,1,(2010-Table1[[#This Row],[ExpenditureDetails1]]))</f>
        <v>10</v>
      </c>
      <c r="X1760" s="109">
        <v>0.22</v>
      </c>
      <c r="Y1760" s="174">
        <f>Table1[[#This Row],[ExpenditureDetails3]]*100000</f>
        <v>22000</v>
      </c>
      <c r="Z1760" s="174">
        <f>Table1[[#This Row],[ExpenditureDetails4]]/Table1[[#This Row],[Component detail 4]]</f>
        <v>22000</v>
      </c>
      <c r="AA1760" s="109">
        <v>1</v>
      </c>
      <c r="AB1760" s="109">
        <v>10</v>
      </c>
      <c r="AC1760" s="174">
        <f>IF(ISNUMBER([ExpenditureDetails4]),[ExpenditureDetails4]*HLOOKUP([ExpenditureDetails1],'Currency Conversion'!$A$6:$BE$45,19,FALSE),"No Data")</f>
        <v>36881.56789796878</v>
      </c>
      <c r="AD1760" s="174">
        <f>Table1[[#This Row],[Calculations1]]/exchange_rate_2010</f>
        <v>806.58092633109311</v>
      </c>
      <c r="AE17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3688.156789796878</v>
      </c>
      <c r="AF1760" s="174">
        <f>Table1[[#This Row],[Calculations3]]/exchange_rate_2010</f>
        <v>80.658092633109305</v>
      </c>
      <c r="AG1760" s="110" t="s">
        <v>2849</v>
      </c>
      <c r="AH1760" s="53"/>
      <c r="BD1760" s="36"/>
      <c r="BE1760" s="36"/>
      <c r="BF1760" s="36"/>
      <c r="BG1760" s="36"/>
      <c r="BH1760" s="36"/>
      <c r="BI1760" s="36"/>
      <c r="BJ1760" s="36"/>
      <c r="BK1760" s="48"/>
      <c r="BL1760" s="36"/>
      <c r="BM1760" s="36"/>
      <c r="BN1760" s="36"/>
      <c r="BO1760" s="36"/>
      <c r="BP1760" s="36"/>
      <c r="BQ1760" s="36"/>
      <c r="BR1760" s="36"/>
    </row>
    <row r="1761" spans="2:70" ht="15" customHeight="1">
      <c r="B1761" s="48">
        <v>2020</v>
      </c>
      <c r="C1761" s="48" t="s">
        <v>1703</v>
      </c>
      <c r="D1761" s="108">
        <v>1080</v>
      </c>
      <c r="E1761" s="109" t="s">
        <v>2508</v>
      </c>
      <c r="F1761" s="109" t="s">
        <v>1818</v>
      </c>
      <c r="G1761" s="109" t="s">
        <v>1844</v>
      </c>
      <c r="H1761" s="108" t="s">
        <v>1207</v>
      </c>
      <c r="I1761" s="108" t="s">
        <v>2856</v>
      </c>
      <c r="J1761" s="108" t="s">
        <v>2852</v>
      </c>
      <c r="K1761" s="108" t="s">
        <v>2859</v>
      </c>
      <c r="L1761" s="108">
        <v>11</v>
      </c>
      <c r="M1761" s="110" t="s">
        <v>2618</v>
      </c>
      <c r="N1761" s="111" t="s">
        <v>20</v>
      </c>
      <c r="O1761" s="111" t="s">
        <v>2486</v>
      </c>
      <c r="P1761" s="111" t="s">
        <v>250</v>
      </c>
      <c r="Q1761" s="111">
        <v>1</v>
      </c>
      <c r="R1761" s="109"/>
      <c r="S1761" s="109"/>
      <c r="T1761" s="109" t="s">
        <v>7</v>
      </c>
      <c r="U1761" s="108">
        <v>1</v>
      </c>
      <c r="V1761" s="109">
        <v>2010</v>
      </c>
      <c r="W1761" s="108">
        <f>IF(Table1[[#This Row],[ExpenditureDetails1]]=2010,1,(2010-Table1[[#This Row],[ExpenditureDetails1]]))</f>
        <v>1</v>
      </c>
      <c r="X1761" s="109">
        <v>2.5</v>
      </c>
      <c r="Y1761" s="174">
        <f>Table1[[#This Row],[ExpenditureDetails3]]*100000</f>
        <v>250000</v>
      </c>
      <c r="Z1761" s="174">
        <f>Table1[[#This Row],[ExpenditureDetails4]]/Table1[[#This Row],[Component detail 4]]</f>
        <v>250000</v>
      </c>
      <c r="AA1761" s="109">
        <v>1</v>
      </c>
      <c r="AB1761" s="109">
        <v>10</v>
      </c>
      <c r="AC1761" s="174">
        <f>IF(ISNUMBER([ExpenditureDetails4]),[ExpenditureDetails4]*HLOOKUP([ExpenditureDetails1],'Currency Conversion'!$A$6:$BE$45,19,FALSE),"No Data")</f>
        <v>250000</v>
      </c>
      <c r="AD1761" s="174">
        <f>Table1[[#This Row],[Calculations1]]/exchange_rate_2010</f>
        <v>5467.3714561326633</v>
      </c>
      <c r="AE17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25000</v>
      </c>
      <c r="AF1761" s="174">
        <f>Table1[[#This Row],[Calculations3]]/exchange_rate_2010</f>
        <v>546.73714561326631</v>
      </c>
      <c r="AG1761" s="110" t="s">
        <v>2849</v>
      </c>
      <c r="AH1761" s="53"/>
      <c r="BD1761" s="36"/>
      <c r="BE1761" s="36"/>
      <c r="BF1761" s="36"/>
      <c r="BG1761" s="36"/>
      <c r="BH1761" s="36"/>
      <c r="BI1761" s="36"/>
      <c r="BJ1761" s="36"/>
      <c r="BK1761" s="48"/>
      <c r="BL1761" s="36"/>
      <c r="BM1761" s="36"/>
      <c r="BN1761" s="36"/>
      <c r="BO1761" s="36"/>
      <c r="BP1761" s="36"/>
      <c r="BQ1761" s="36"/>
      <c r="BR1761" s="36"/>
    </row>
    <row r="1762" spans="2:70" ht="15" customHeight="1">
      <c r="B1762" s="48">
        <v>2021</v>
      </c>
      <c r="C1762" s="48" t="s">
        <v>1703</v>
      </c>
      <c r="D1762" s="108">
        <v>1080</v>
      </c>
      <c r="E1762" s="109" t="s">
        <v>2508</v>
      </c>
      <c r="F1762" s="109" t="s">
        <v>1818</v>
      </c>
      <c r="G1762" s="109" t="s">
        <v>1844</v>
      </c>
      <c r="H1762" s="108" t="s">
        <v>1207</v>
      </c>
      <c r="I1762" s="108" t="s">
        <v>2856</v>
      </c>
      <c r="J1762" s="108" t="s">
        <v>2852</v>
      </c>
      <c r="K1762" s="108" t="s">
        <v>2859</v>
      </c>
      <c r="L1762" s="108">
        <v>11</v>
      </c>
      <c r="M1762" s="110" t="s">
        <v>2618</v>
      </c>
      <c r="N1762" s="111" t="s">
        <v>20</v>
      </c>
      <c r="O1762" s="111" t="s">
        <v>2486</v>
      </c>
      <c r="P1762" s="111" t="s">
        <v>1209</v>
      </c>
      <c r="Q1762" s="111">
        <v>1</v>
      </c>
      <c r="R1762" s="109"/>
      <c r="S1762" s="109"/>
      <c r="T1762" s="109" t="s">
        <v>7</v>
      </c>
      <c r="U1762" s="108">
        <v>1</v>
      </c>
      <c r="V1762" s="109">
        <v>2000</v>
      </c>
      <c r="W1762" s="108">
        <f>IF(Table1[[#This Row],[ExpenditureDetails1]]=2010,1,(2010-Table1[[#This Row],[ExpenditureDetails1]]))</f>
        <v>10</v>
      </c>
      <c r="X1762" s="109">
        <v>0.08</v>
      </c>
      <c r="Y1762" s="174">
        <f>Table1[[#This Row],[ExpenditureDetails3]]*100000</f>
        <v>8000</v>
      </c>
      <c r="Z1762" s="174">
        <f>Table1[[#This Row],[ExpenditureDetails4]]/Table1[[#This Row],[Component detail 4]]</f>
        <v>8000</v>
      </c>
      <c r="AA1762" s="109">
        <v>1</v>
      </c>
      <c r="AB1762" s="109">
        <v>10</v>
      </c>
      <c r="AC1762" s="174">
        <f>IF(ISNUMBER([ExpenditureDetails4]),[ExpenditureDetails4]*HLOOKUP([ExpenditureDetails1],'Currency Conversion'!$A$6:$BE$45,19,FALSE),"No Data")</f>
        <v>13411.479235625011</v>
      </c>
      <c r="AD1762" s="174">
        <f>Table1[[#This Row],[Calculations1]]/exchange_rate_2010</f>
        <v>293.3021550294884</v>
      </c>
      <c r="AE17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1341.1479235625011</v>
      </c>
      <c r="AF1762" s="174">
        <f>Table1[[#This Row],[Calculations3]]/exchange_rate_2010</f>
        <v>29.330215502948839</v>
      </c>
      <c r="AG1762" s="110" t="s">
        <v>2849</v>
      </c>
      <c r="AH1762" s="53"/>
      <c r="BD1762" s="36"/>
      <c r="BE1762" s="36"/>
      <c r="BF1762" s="36"/>
      <c r="BG1762" s="36"/>
      <c r="BH1762" s="36"/>
      <c r="BI1762" s="36"/>
      <c r="BJ1762" s="36"/>
      <c r="BK1762" s="48"/>
      <c r="BL1762" s="36"/>
      <c r="BM1762" s="36"/>
      <c r="BN1762" s="36"/>
      <c r="BO1762" s="36"/>
      <c r="BP1762" s="36"/>
      <c r="BQ1762" s="36"/>
      <c r="BR1762" s="36"/>
    </row>
    <row r="1763" spans="2:70" ht="15" customHeight="1">
      <c r="B1763" s="48">
        <v>2022</v>
      </c>
      <c r="C1763" s="48" t="s">
        <v>1703</v>
      </c>
      <c r="D1763" s="108">
        <v>1080</v>
      </c>
      <c r="E1763" s="109" t="s">
        <v>2508</v>
      </c>
      <c r="F1763" s="109" t="s">
        <v>1818</v>
      </c>
      <c r="G1763" s="109" t="s">
        <v>1844</v>
      </c>
      <c r="H1763" s="108" t="s">
        <v>1207</v>
      </c>
      <c r="I1763" s="108" t="s">
        <v>2856</v>
      </c>
      <c r="J1763" s="108" t="s">
        <v>2852</v>
      </c>
      <c r="K1763" s="108" t="s">
        <v>2859</v>
      </c>
      <c r="L1763" s="108">
        <v>11</v>
      </c>
      <c r="M1763" s="110" t="s">
        <v>2618</v>
      </c>
      <c r="N1763" s="109" t="s">
        <v>1720</v>
      </c>
      <c r="O1763" s="111"/>
      <c r="P1763" s="111" t="s">
        <v>533</v>
      </c>
      <c r="Q1763" s="111">
        <v>1</v>
      </c>
      <c r="R1763" s="109"/>
      <c r="S1763" s="109"/>
      <c r="T1763" s="109" t="s">
        <v>31</v>
      </c>
      <c r="U1763" s="108">
        <v>3</v>
      </c>
      <c r="V1763" s="109">
        <v>2008</v>
      </c>
      <c r="W1763" s="108"/>
      <c r="X1763" s="109">
        <v>0.14129999999999998</v>
      </c>
      <c r="Y1763" s="174">
        <f>Table1[[#This Row],[ExpenditureDetails3]]*100000</f>
        <v>14129.999999999998</v>
      </c>
      <c r="Z1763" s="174">
        <f>Table1[[#This Row],[ExpenditureDetails4]]/Table1[[#This Row],[Component detail 4]]</f>
        <v>14129.999999999998</v>
      </c>
      <c r="AA1763" s="109">
        <v>1</v>
      </c>
      <c r="AB1763" s="109"/>
      <c r="AC1763" s="174">
        <f>IF(ISNUMBER([ExpenditureDetails4]),[ExpenditureDetails4]*HLOOKUP([ExpenditureDetails1],'Currency Conversion'!$A$6:$BE$45,19,FALSE),"No Data")</f>
        <v>16212.805564265329</v>
      </c>
      <c r="AD1763" s="174">
        <f>Table1[[#This Row],[Calculations1]]/exchange_rate_2010</f>
        <v>354.56572146357234</v>
      </c>
      <c r="AE17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16212.805564265329</v>
      </c>
      <c r="AF1763" s="174">
        <f>Table1[[#This Row],[Calculations3]]/exchange_rate_2010</f>
        <v>354.56572146357234</v>
      </c>
      <c r="AG1763" s="110" t="s">
        <v>2849</v>
      </c>
      <c r="AH1763" s="53"/>
      <c r="BD1763" s="36"/>
      <c r="BE1763" s="36"/>
      <c r="BF1763" s="36"/>
      <c r="BG1763" s="36"/>
      <c r="BH1763" s="36"/>
      <c r="BI1763" s="36"/>
      <c r="BJ1763" s="36"/>
      <c r="BK1763" s="48"/>
      <c r="BL1763" s="36"/>
      <c r="BM1763" s="36"/>
      <c r="BN1763" s="36"/>
      <c r="BO1763" s="36"/>
      <c r="BP1763" s="36"/>
      <c r="BQ1763" s="36"/>
      <c r="BR1763" s="36"/>
    </row>
    <row r="1764" spans="2:70" ht="15" customHeight="1">
      <c r="B1764" s="48">
        <v>2024</v>
      </c>
      <c r="C1764" s="48" t="s">
        <v>1703</v>
      </c>
      <c r="D1764" s="108">
        <v>1080</v>
      </c>
      <c r="E1764" s="109" t="s">
        <v>2508</v>
      </c>
      <c r="F1764" s="109" t="s">
        <v>1818</v>
      </c>
      <c r="G1764" s="109" t="s">
        <v>1844</v>
      </c>
      <c r="H1764" s="108" t="s">
        <v>1207</v>
      </c>
      <c r="I1764" s="108" t="s">
        <v>2856</v>
      </c>
      <c r="J1764" s="108" t="s">
        <v>2852</v>
      </c>
      <c r="K1764" s="108" t="s">
        <v>2859</v>
      </c>
      <c r="L1764" s="108">
        <v>11</v>
      </c>
      <c r="M1764" s="110" t="s">
        <v>2618</v>
      </c>
      <c r="N1764" s="111"/>
      <c r="O1764" s="111"/>
      <c r="P1764" s="111" t="s">
        <v>1167</v>
      </c>
      <c r="Q1764" s="111">
        <v>1</v>
      </c>
      <c r="R1764" s="109"/>
      <c r="S1764" s="109"/>
      <c r="T1764" s="109" t="s">
        <v>31</v>
      </c>
      <c r="U1764" s="108">
        <v>3</v>
      </c>
      <c r="V1764" s="109">
        <v>2010</v>
      </c>
      <c r="W1764" s="108"/>
      <c r="X1764" s="109">
        <v>0.75</v>
      </c>
      <c r="Y1764" s="174">
        <f>Table1[[#This Row],[ExpenditureDetails3]]*100000</f>
        <v>75000</v>
      </c>
      <c r="Z1764" s="174">
        <f>Table1[[#This Row],[ExpenditureDetails4]]/Table1[[#This Row],[Component detail 4]]</f>
        <v>75000</v>
      </c>
      <c r="AA1764" s="109">
        <v>1</v>
      </c>
      <c r="AB1764" s="109"/>
      <c r="AC1764" s="174">
        <f>IF(ISNUMBER([ExpenditureDetails4]),[ExpenditureDetails4]*HLOOKUP([ExpenditureDetails1],'Currency Conversion'!$A$6:$BE$45,19,FALSE),"No Data")</f>
        <v>75000</v>
      </c>
      <c r="AD1764" s="174">
        <f>Table1[[#This Row],[Calculations1]]/exchange_rate_2010</f>
        <v>1640.211436839799</v>
      </c>
      <c r="AE17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75000</v>
      </c>
      <c r="AF1764" s="174">
        <f>Table1[[#This Row],[Calculations3]]/exchange_rate_2010</f>
        <v>1640.211436839799</v>
      </c>
      <c r="AG1764" s="110" t="s">
        <v>2849</v>
      </c>
      <c r="AH1764" s="53"/>
      <c r="BD1764" s="36"/>
      <c r="BE1764" s="36"/>
      <c r="BF1764" s="36"/>
      <c r="BG1764" s="36"/>
      <c r="BH1764" s="36"/>
      <c r="BI1764" s="36"/>
      <c r="BJ1764" s="36"/>
      <c r="BK1764" s="48"/>
      <c r="BL1764" s="36"/>
      <c r="BM1764" s="36"/>
      <c r="BN1764" s="36"/>
      <c r="BO1764" s="36"/>
      <c r="BP1764" s="36"/>
      <c r="BQ1764" s="36"/>
      <c r="BR1764" s="36"/>
    </row>
    <row r="1765" spans="2:70" ht="15" customHeight="1">
      <c r="B1765" s="48">
        <v>2025</v>
      </c>
      <c r="C1765" s="48" t="s">
        <v>1703</v>
      </c>
      <c r="D1765" s="108">
        <v>1080</v>
      </c>
      <c r="E1765" s="109" t="s">
        <v>2508</v>
      </c>
      <c r="F1765" s="109" t="s">
        <v>1818</v>
      </c>
      <c r="G1765" s="109" t="s">
        <v>1844</v>
      </c>
      <c r="H1765" s="108" t="s">
        <v>1207</v>
      </c>
      <c r="I1765" s="108" t="s">
        <v>2856</v>
      </c>
      <c r="J1765" s="108" t="s">
        <v>2852</v>
      </c>
      <c r="K1765" s="108" t="s">
        <v>2859</v>
      </c>
      <c r="L1765" s="108">
        <v>11</v>
      </c>
      <c r="M1765" s="110" t="s">
        <v>2618</v>
      </c>
      <c r="N1765" s="111" t="s">
        <v>1728</v>
      </c>
      <c r="O1765" s="111" t="s">
        <v>501</v>
      </c>
      <c r="P1765" s="111" t="s">
        <v>945</v>
      </c>
      <c r="Q1765" s="111">
        <v>1</v>
      </c>
      <c r="R1765" s="109">
        <v>90</v>
      </c>
      <c r="S1765" s="109"/>
      <c r="T1765" s="109" t="s">
        <v>7</v>
      </c>
      <c r="U1765" s="108">
        <v>1</v>
      </c>
      <c r="V1765" s="109">
        <v>2000</v>
      </c>
      <c r="W1765" s="108">
        <f>IF(Table1[[#This Row],[ExpenditureDetails1]]=2010,1,(2010-Table1[[#This Row],[ExpenditureDetails1]]))</f>
        <v>10</v>
      </c>
      <c r="X1765" s="109">
        <v>11</v>
      </c>
      <c r="Y1765" s="174">
        <f>Table1[[#This Row],[ExpenditureDetails3]]*100000</f>
        <v>1100000</v>
      </c>
      <c r="Z1765" s="174">
        <f>Table1[[#This Row],[ExpenditureDetails4]]/Table1[[#This Row],[Component detail 4]]</f>
        <v>1100000</v>
      </c>
      <c r="AA1765" s="109">
        <v>1</v>
      </c>
      <c r="AB1765" s="109">
        <v>30</v>
      </c>
      <c r="AC1765" s="174">
        <f>IF(ISNUMBER([ExpenditureDetails4]),[ExpenditureDetails4]*HLOOKUP([ExpenditureDetails1],'Currency Conversion'!$A$6:$BE$45,19,FALSE),"No Data")</f>
        <v>1844078.3948984391</v>
      </c>
      <c r="AD1765" s="174">
        <f>Table1[[#This Row],[Calculations1]]/exchange_rate_2010</f>
        <v>40329.046316554653</v>
      </c>
      <c r="AE17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61469.279829947969</v>
      </c>
      <c r="AF1765" s="174">
        <f>Table1[[#This Row],[Calculations3]]/exchange_rate_2010</f>
        <v>1344.3015438851551</v>
      </c>
      <c r="AG1765" s="110" t="s">
        <v>2849</v>
      </c>
      <c r="AH1765" s="53"/>
      <c r="BD1765" s="36"/>
      <c r="BE1765" s="36"/>
      <c r="BF1765" s="36"/>
      <c r="BG1765" s="36"/>
      <c r="BH1765" s="36"/>
      <c r="BI1765" s="36"/>
      <c r="BJ1765" s="36"/>
      <c r="BK1765" s="48"/>
      <c r="BL1765" s="36"/>
      <c r="BM1765" s="36"/>
      <c r="BN1765" s="36"/>
      <c r="BO1765" s="36"/>
      <c r="BP1765" s="36"/>
      <c r="BQ1765" s="36"/>
      <c r="BR1765" s="36"/>
    </row>
    <row r="1766" spans="2:70" ht="15" customHeight="1">
      <c r="B1766" s="48">
        <v>2026</v>
      </c>
      <c r="C1766" s="48" t="s">
        <v>1703</v>
      </c>
      <c r="D1766" s="108">
        <v>1080</v>
      </c>
      <c r="E1766" s="109" t="s">
        <v>2508</v>
      </c>
      <c r="F1766" s="109" t="s">
        <v>1818</v>
      </c>
      <c r="G1766" s="109" t="s">
        <v>1844</v>
      </c>
      <c r="H1766" s="108" t="s">
        <v>1207</v>
      </c>
      <c r="I1766" s="108" t="s">
        <v>2856</v>
      </c>
      <c r="J1766" s="108" t="s">
        <v>2852</v>
      </c>
      <c r="K1766" s="108" t="s">
        <v>2859</v>
      </c>
      <c r="L1766" s="108">
        <v>11</v>
      </c>
      <c r="M1766" s="110" t="s">
        <v>2618</v>
      </c>
      <c r="N1766" s="111" t="s">
        <v>2554</v>
      </c>
      <c r="O1766" s="111"/>
      <c r="P1766" s="111"/>
      <c r="Q1766" s="111">
        <v>1</v>
      </c>
      <c r="R1766" s="109">
        <v>90</v>
      </c>
      <c r="S1766" s="109"/>
      <c r="T1766" s="109" t="s">
        <v>7</v>
      </c>
      <c r="U1766" s="108">
        <v>1</v>
      </c>
      <c r="V1766" s="109">
        <v>2000</v>
      </c>
      <c r="W1766" s="108">
        <f>IF(Table1[[#This Row],[ExpenditureDetails1]]=2010,1,(2010-Table1[[#This Row],[ExpenditureDetails1]]))</f>
        <v>10</v>
      </c>
      <c r="X1766" s="109">
        <v>22</v>
      </c>
      <c r="Y1766" s="174">
        <f>Table1[[#This Row],[ExpenditureDetails3]]*100000</f>
        <v>2200000</v>
      </c>
      <c r="Z1766" s="174">
        <f>Table1[[#This Row],[ExpenditureDetails4]]/Table1[[#This Row],[Component detail 4]]</f>
        <v>2200000</v>
      </c>
      <c r="AA1766" s="109">
        <v>1</v>
      </c>
      <c r="AB1766" s="109">
        <v>30</v>
      </c>
      <c r="AC1766" s="174">
        <f>IF(ISNUMBER([ExpenditureDetails4]),[ExpenditureDetails4]*HLOOKUP([ExpenditureDetails1],'Currency Conversion'!$A$6:$BE$45,19,FALSE),"No Data")</f>
        <v>3688156.7897968781</v>
      </c>
      <c r="AD1766" s="174">
        <f>Table1[[#This Row],[Calculations1]]/exchange_rate_2010</f>
        <v>80658.092633109307</v>
      </c>
      <c r="AE17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122938.55965989594</v>
      </c>
      <c r="AF1766" s="174">
        <f>Table1[[#This Row],[Calculations3]]/exchange_rate_2010</f>
        <v>2688.6030877703101</v>
      </c>
      <c r="AG1766" s="110" t="s">
        <v>2849</v>
      </c>
      <c r="AH1766" s="53"/>
      <c r="BD1766" s="36"/>
      <c r="BE1766" s="36"/>
      <c r="BF1766" s="36"/>
      <c r="BG1766" s="36"/>
      <c r="BH1766" s="36"/>
      <c r="BI1766" s="36"/>
      <c r="BJ1766" s="36"/>
      <c r="BK1766" s="48"/>
      <c r="BL1766" s="36"/>
      <c r="BM1766" s="36"/>
      <c r="BN1766" s="36"/>
      <c r="BO1766" s="36"/>
      <c r="BP1766" s="36"/>
      <c r="BQ1766" s="36"/>
      <c r="BR1766" s="36"/>
    </row>
    <row r="1767" spans="2:70" ht="15" customHeight="1">
      <c r="B1767" s="48">
        <v>2027</v>
      </c>
      <c r="C1767" s="48" t="s">
        <v>1703</v>
      </c>
      <c r="D1767" s="108">
        <v>1080</v>
      </c>
      <c r="E1767" s="109" t="s">
        <v>2508</v>
      </c>
      <c r="F1767" s="109" t="s">
        <v>1818</v>
      </c>
      <c r="G1767" s="109" t="s">
        <v>1844</v>
      </c>
      <c r="H1767" s="108" t="s">
        <v>1207</v>
      </c>
      <c r="I1767" s="108" t="s">
        <v>2856</v>
      </c>
      <c r="J1767" s="108" t="s">
        <v>2852</v>
      </c>
      <c r="K1767" s="108" t="s">
        <v>2859</v>
      </c>
      <c r="L1767" s="108">
        <v>11</v>
      </c>
      <c r="M1767" s="110" t="s">
        <v>2618</v>
      </c>
      <c r="N1767" s="111" t="s">
        <v>1729</v>
      </c>
      <c r="O1767" s="111" t="s">
        <v>210</v>
      </c>
      <c r="P1767" s="111" t="s">
        <v>210</v>
      </c>
      <c r="Q1767" s="111">
        <v>1</v>
      </c>
      <c r="R1767" s="109"/>
      <c r="S1767" s="109"/>
      <c r="T1767" s="109" t="s">
        <v>7</v>
      </c>
      <c r="U1767" s="108">
        <v>1</v>
      </c>
      <c r="V1767" s="109">
        <v>2001</v>
      </c>
      <c r="W1767" s="108">
        <f>IF(Table1[[#This Row],[ExpenditureDetails1]]=2010,1,(2010-Table1[[#This Row],[ExpenditureDetails1]]))</f>
        <v>9</v>
      </c>
      <c r="X1767" s="109">
        <v>0.39</v>
      </c>
      <c r="Y1767" s="174">
        <f>Table1[[#This Row],[ExpenditureDetails3]]*100000</f>
        <v>39000</v>
      </c>
      <c r="Z1767" s="174">
        <f>Table1[[#This Row],[ExpenditureDetails4]]/Table1[[#This Row],[Component detail 4]]</f>
        <v>39000</v>
      </c>
      <c r="AA1767" s="109">
        <v>2</v>
      </c>
      <c r="AB1767" s="109">
        <v>10</v>
      </c>
      <c r="AC1767" s="174">
        <f>IF(ISNUMBER([ExpenditureDetails4]),[ExpenditureDetails4]*HLOOKUP([ExpenditureDetails1],'Currency Conversion'!$A$6:$BE$45,19,FALSE),"No Data")</f>
        <v>63154.111073825479</v>
      </c>
      <c r="AD1767" s="174">
        <f>Table1[[#This Row],[Calculations1]]/exchange_rate_2010</f>
        <v>1381.1479368898608</v>
      </c>
      <c r="AE17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6315.4111073825479</v>
      </c>
      <c r="AF1767" s="174">
        <f>Table1[[#This Row],[Calculations3]]/exchange_rate_2010</f>
        <v>138.11479368898608</v>
      </c>
      <c r="AG1767" s="110" t="s">
        <v>2849</v>
      </c>
      <c r="AH1767" s="53"/>
      <c r="BD1767" s="36"/>
      <c r="BE1767" s="36"/>
      <c r="BF1767" s="36"/>
      <c r="BG1767" s="36"/>
      <c r="BH1767" s="36"/>
      <c r="BI1767" s="36"/>
      <c r="BJ1767" s="36"/>
      <c r="BK1767" s="48"/>
      <c r="BL1767" s="36"/>
      <c r="BM1767" s="36"/>
      <c r="BN1767" s="36"/>
      <c r="BO1767" s="36"/>
      <c r="BP1767" s="36"/>
      <c r="BQ1767" s="36"/>
      <c r="BR1767" s="36"/>
    </row>
    <row r="1768" spans="2:70" ht="15" customHeight="1">
      <c r="B1768" s="48">
        <v>2028</v>
      </c>
      <c r="C1768" s="48" t="s">
        <v>1703</v>
      </c>
      <c r="D1768" s="108">
        <v>1080</v>
      </c>
      <c r="E1768" s="109" t="s">
        <v>2508</v>
      </c>
      <c r="F1768" s="109" t="s">
        <v>1818</v>
      </c>
      <c r="G1768" s="109" t="s">
        <v>1844</v>
      </c>
      <c r="H1768" s="108" t="s">
        <v>1207</v>
      </c>
      <c r="I1768" s="108" t="s">
        <v>2856</v>
      </c>
      <c r="J1768" s="108" t="s">
        <v>2852</v>
      </c>
      <c r="K1768" s="108" t="s">
        <v>2859</v>
      </c>
      <c r="L1768" s="108">
        <v>11</v>
      </c>
      <c r="M1768" s="110" t="s">
        <v>2618</v>
      </c>
      <c r="N1768" s="111" t="s">
        <v>1712</v>
      </c>
      <c r="O1768" s="111"/>
      <c r="P1768" s="111" t="s">
        <v>1208</v>
      </c>
      <c r="Q1768" s="111">
        <v>1</v>
      </c>
      <c r="R1768" s="109">
        <v>7.5</v>
      </c>
      <c r="S1768" s="109"/>
      <c r="T1768" s="109" t="s">
        <v>7</v>
      </c>
      <c r="U1768" s="108">
        <v>1</v>
      </c>
      <c r="V1768" s="109">
        <v>2000</v>
      </c>
      <c r="W1768" s="108">
        <f>IF(Table1[[#This Row],[ExpenditureDetails1]]=2010,1,(2010-Table1[[#This Row],[ExpenditureDetails1]]))</f>
        <v>10</v>
      </c>
      <c r="X1768" s="109">
        <v>0.5</v>
      </c>
      <c r="Y1768" s="174">
        <f>Table1[[#This Row],[ExpenditureDetails3]]*100000</f>
        <v>50000</v>
      </c>
      <c r="Z1768" s="174">
        <f>Table1[[#This Row],[ExpenditureDetails4]]/Table1[[#This Row],[Component detail 4]]</f>
        <v>50000</v>
      </c>
      <c r="AA1768" s="109">
        <v>1</v>
      </c>
      <c r="AB1768" s="109">
        <v>10</v>
      </c>
      <c r="AC1768" s="174">
        <f>IF(ISNUMBER([ExpenditureDetails4]),[ExpenditureDetails4]*HLOOKUP([ExpenditureDetails1],'Currency Conversion'!$A$6:$BE$45,19,FALSE),"No Data")</f>
        <v>83821.745222656318</v>
      </c>
      <c r="AD1768" s="174">
        <f>Table1[[#This Row],[Calculations1]]/exchange_rate_2010</f>
        <v>1833.1384689343024</v>
      </c>
      <c r="AE17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8382.1745222656318</v>
      </c>
      <c r="AF1768" s="174">
        <f>Table1[[#This Row],[Calculations3]]/exchange_rate_2010</f>
        <v>183.31384689343025</v>
      </c>
      <c r="AG1768" s="110" t="s">
        <v>2849</v>
      </c>
      <c r="AH1768" s="53"/>
      <c r="BD1768" s="36"/>
      <c r="BE1768" s="36"/>
      <c r="BF1768" s="36"/>
      <c r="BG1768" s="36"/>
      <c r="BH1768" s="36"/>
      <c r="BI1768" s="36"/>
      <c r="BJ1768" s="36"/>
      <c r="BK1768" s="48"/>
      <c r="BL1768" s="36"/>
      <c r="BM1768" s="36"/>
      <c r="BN1768" s="36"/>
      <c r="BO1768" s="36"/>
      <c r="BP1768" s="36"/>
      <c r="BQ1768" s="36"/>
      <c r="BR1768" s="36"/>
    </row>
    <row r="1769" spans="2:70" ht="15" customHeight="1">
      <c r="B1769" s="48">
        <v>2029</v>
      </c>
      <c r="C1769" s="48" t="s">
        <v>1703</v>
      </c>
      <c r="D1769" s="108">
        <v>1080</v>
      </c>
      <c r="E1769" s="109" t="s">
        <v>2508</v>
      </c>
      <c r="F1769" s="109" t="s">
        <v>1818</v>
      </c>
      <c r="G1769" s="109" t="s">
        <v>1844</v>
      </c>
      <c r="H1769" s="108" t="s">
        <v>1207</v>
      </c>
      <c r="I1769" s="108" t="s">
        <v>2856</v>
      </c>
      <c r="J1769" s="108" t="s">
        <v>2852</v>
      </c>
      <c r="K1769" s="108" t="s">
        <v>2859</v>
      </c>
      <c r="L1769" s="108">
        <v>11</v>
      </c>
      <c r="M1769" s="110" t="s">
        <v>2618</v>
      </c>
      <c r="N1769" s="111" t="s">
        <v>364</v>
      </c>
      <c r="O1769" s="111" t="s">
        <v>2465</v>
      </c>
      <c r="P1769" s="111" t="s">
        <v>364</v>
      </c>
      <c r="Q1769" s="111">
        <v>1</v>
      </c>
      <c r="R1769" s="109"/>
      <c r="S1769" s="109"/>
      <c r="T1769" s="109" t="s">
        <v>7</v>
      </c>
      <c r="U1769" s="108">
        <v>1</v>
      </c>
      <c r="V1769" s="109">
        <v>2010</v>
      </c>
      <c r="W1769" s="108">
        <f>IF(Table1[[#This Row],[ExpenditureDetails1]]=2010,1,(2010-Table1[[#This Row],[ExpenditureDetails1]]))</f>
        <v>1</v>
      </c>
      <c r="X1769" s="109">
        <v>7.5</v>
      </c>
      <c r="Y1769" s="174">
        <f>Table1[[#This Row],[ExpenditureDetails3]]*100000</f>
        <v>750000</v>
      </c>
      <c r="Z1769" s="174">
        <f>Table1[[#This Row],[ExpenditureDetails4]]/Table1[[#This Row],[Component detail 4]]</f>
        <v>750000</v>
      </c>
      <c r="AA1769" s="109">
        <v>1</v>
      </c>
      <c r="AB1769" s="109">
        <v>20</v>
      </c>
      <c r="AC1769" s="174">
        <f>IF(ISNUMBER([ExpenditureDetails4]),[ExpenditureDetails4]*HLOOKUP([ExpenditureDetails1],'Currency Conversion'!$A$6:$BE$45,19,FALSE),"No Data")</f>
        <v>750000</v>
      </c>
      <c r="AD1769" s="174">
        <f>Table1[[#This Row],[Calculations1]]/exchange_rate_2010</f>
        <v>16402.11436839799</v>
      </c>
      <c r="AE17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37500</v>
      </c>
      <c r="AF1769" s="174">
        <f>Table1[[#This Row],[Calculations3]]/exchange_rate_2010</f>
        <v>820.10571841989952</v>
      </c>
      <c r="AG1769" s="110" t="s">
        <v>2849</v>
      </c>
      <c r="AH1769" s="53"/>
      <c r="BD1769" s="36"/>
      <c r="BE1769" s="36"/>
      <c r="BF1769" s="36"/>
      <c r="BG1769" s="36"/>
      <c r="BH1769" s="36"/>
      <c r="BI1769" s="36"/>
      <c r="BJ1769" s="36"/>
      <c r="BK1769" s="48"/>
      <c r="BL1769" s="36"/>
      <c r="BM1769" s="36"/>
      <c r="BN1769" s="36"/>
      <c r="BO1769" s="36"/>
      <c r="BP1769" s="36"/>
      <c r="BQ1769" s="36"/>
      <c r="BR1769" s="36"/>
    </row>
    <row r="1770" spans="2:70" ht="15" customHeight="1">
      <c r="B1770" s="48">
        <v>2031</v>
      </c>
      <c r="C1770" s="48" t="s">
        <v>1703</v>
      </c>
      <c r="D1770" s="108">
        <v>1080</v>
      </c>
      <c r="E1770" s="109" t="s">
        <v>2508</v>
      </c>
      <c r="F1770" s="109" t="s">
        <v>1818</v>
      </c>
      <c r="G1770" s="109" t="s">
        <v>1844</v>
      </c>
      <c r="H1770" s="108" t="s">
        <v>1207</v>
      </c>
      <c r="I1770" s="108" t="s">
        <v>2856</v>
      </c>
      <c r="J1770" s="108" t="s">
        <v>2852</v>
      </c>
      <c r="K1770" s="108" t="s">
        <v>2859</v>
      </c>
      <c r="L1770" s="108">
        <v>11</v>
      </c>
      <c r="M1770" s="110" t="s">
        <v>2618</v>
      </c>
      <c r="N1770" s="111" t="s">
        <v>1729</v>
      </c>
      <c r="O1770" s="111" t="s">
        <v>1718</v>
      </c>
      <c r="P1770" s="111" t="s">
        <v>1211</v>
      </c>
      <c r="Q1770" s="109">
        <v>42</v>
      </c>
      <c r="R1770" s="109"/>
      <c r="S1770" s="109"/>
      <c r="T1770" s="109" t="s">
        <v>7</v>
      </c>
      <c r="U1770" s="108">
        <v>1</v>
      </c>
      <c r="V1770" s="109">
        <v>2010</v>
      </c>
      <c r="W1770" s="108">
        <f>IF(Table1[[#This Row],[ExpenditureDetails1]]=2010,1,(2010-Table1[[#This Row],[ExpenditureDetails1]]))</f>
        <v>1</v>
      </c>
      <c r="X1770" s="109">
        <v>1.68</v>
      </c>
      <c r="Y1770" s="174">
        <f>Table1[[#This Row],[ExpenditureDetails3]]*100000</f>
        <v>168000</v>
      </c>
      <c r="Z1770" s="174">
        <f>Table1[[#This Row],[ExpenditureDetails4]]/Table1[[#This Row],[Component detail 4]]</f>
        <v>4000</v>
      </c>
      <c r="AA1770" s="109">
        <v>1</v>
      </c>
      <c r="AB1770" s="109">
        <v>10</v>
      </c>
      <c r="AC1770" s="174">
        <f>IF(ISNUMBER([ExpenditureDetails4]),[ExpenditureDetails4]*HLOOKUP([ExpenditureDetails1],'Currency Conversion'!$A$6:$BE$45,19,FALSE),"No Data")</f>
        <v>168000</v>
      </c>
      <c r="AD1770" s="174">
        <f>Table1[[#This Row],[Calculations1]]/exchange_rate_2010</f>
        <v>3674.0736185211499</v>
      </c>
      <c r="AE17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16800</v>
      </c>
      <c r="AF1770" s="174">
        <f>Table1[[#This Row],[Calculations3]]/exchange_rate_2010</f>
        <v>367.407361852115</v>
      </c>
      <c r="AG1770" s="110" t="s">
        <v>2849</v>
      </c>
      <c r="AH1770" s="53"/>
      <c r="BD1770" s="36"/>
      <c r="BE1770" s="36"/>
      <c r="BF1770" s="36"/>
      <c r="BG1770" s="36"/>
      <c r="BH1770" s="36"/>
      <c r="BI1770" s="36"/>
      <c r="BJ1770" s="36"/>
      <c r="BK1770" s="48"/>
      <c r="BL1770" s="36"/>
      <c r="BM1770" s="36"/>
      <c r="BN1770" s="36"/>
      <c r="BO1770" s="36"/>
      <c r="BP1770" s="36"/>
      <c r="BQ1770" s="36"/>
      <c r="BR1770" s="36"/>
    </row>
    <row r="1771" spans="2:70" ht="15" customHeight="1">
      <c r="B1771" s="48">
        <v>2032</v>
      </c>
      <c r="C1771" s="48" t="s">
        <v>1703</v>
      </c>
      <c r="D1771" s="108">
        <v>1080</v>
      </c>
      <c r="E1771" s="109" t="s">
        <v>2508</v>
      </c>
      <c r="F1771" s="109" t="s">
        <v>1818</v>
      </c>
      <c r="G1771" s="109" t="s">
        <v>1844</v>
      </c>
      <c r="H1771" s="108" t="s">
        <v>1207</v>
      </c>
      <c r="I1771" s="108" t="s">
        <v>2856</v>
      </c>
      <c r="J1771" s="108" t="s">
        <v>2852</v>
      </c>
      <c r="K1771" s="108" t="s">
        <v>2859</v>
      </c>
      <c r="L1771" s="108">
        <v>11</v>
      </c>
      <c r="M1771" s="110" t="s">
        <v>2618</v>
      </c>
      <c r="N1771" s="111" t="s">
        <v>1722</v>
      </c>
      <c r="O1771" s="111"/>
      <c r="P1771" s="111" t="s">
        <v>1177</v>
      </c>
      <c r="Q1771" s="111">
        <v>1</v>
      </c>
      <c r="R1771" s="109"/>
      <c r="S1771" s="109"/>
      <c r="T1771" s="109" t="s">
        <v>24</v>
      </c>
      <c r="U1771" s="108">
        <v>4</v>
      </c>
      <c r="V1771" s="109">
        <v>2010</v>
      </c>
      <c r="W1771" s="108">
        <f>IF(Table1[[#This Row],[ExpenditureDetails1]]=2010,1,(2010-Table1[[#This Row],[ExpenditureDetails1]]))</f>
        <v>1</v>
      </c>
      <c r="X1771" s="109">
        <v>0.02</v>
      </c>
      <c r="Y1771" s="174">
        <f>Table1[[#This Row],[ExpenditureDetails3]]*100000</f>
        <v>2000</v>
      </c>
      <c r="Z1771" s="174">
        <f>Table1[[#This Row],[ExpenditureDetails4]]/Table1[[#This Row],[Component detail 4]]</f>
        <v>2000</v>
      </c>
      <c r="AA1771" s="109">
        <v>1</v>
      </c>
      <c r="AB1771" s="109">
        <v>10</v>
      </c>
      <c r="AC1771" s="174">
        <f>IF(ISNUMBER([ExpenditureDetails4]),[ExpenditureDetails4]*HLOOKUP([ExpenditureDetails1],'Currency Conversion'!$A$6:$BE$45,19,FALSE),"No Data")</f>
        <v>2000</v>
      </c>
      <c r="AD1771" s="174">
        <f>Table1[[#This Row],[Calculations1]]/exchange_rate_2010</f>
        <v>43.738971649061305</v>
      </c>
      <c r="AE17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2000</v>
      </c>
      <c r="AF1771" s="174">
        <f>Table1[[#This Row],[Calculations3]]/exchange_rate_2010</f>
        <v>43.738971649061305</v>
      </c>
      <c r="AG1771" s="110" t="s">
        <v>2849</v>
      </c>
      <c r="AH1771" s="53"/>
      <c r="BD1771" s="36"/>
      <c r="BE1771" s="36"/>
      <c r="BF1771" s="36"/>
      <c r="BG1771" s="36"/>
      <c r="BH1771" s="36"/>
      <c r="BI1771" s="36"/>
      <c r="BJ1771" s="36"/>
      <c r="BK1771" s="48"/>
      <c r="BL1771" s="36"/>
      <c r="BM1771" s="36"/>
      <c r="BN1771" s="36"/>
      <c r="BO1771" s="36"/>
      <c r="BP1771" s="36"/>
      <c r="BQ1771" s="36"/>
      <c r="BR1771" s="36"/>
    </row>
    <row r="1772" spans="2:70" ht="15" customHeight="1">
      <c r="B1772" s="48">
        <v>2034</v>
      </c>
      <c r="C1772" s="48" t="s">
        <v>1703</v>
      </c>
      <c r="D1772" s="108">
        <v>8330</v>
      </c>
      <c r="E1772" s="109" t="s">
        <v>2508</v>
      </c>
      <c r="F1772" s="109" t="s">
        <v>1818</v>
      </c>
      <c r="G1772" s="109" t="s">
        <v>1844</v>
      </c>
      <c r="H1772" s="108" t="s">
        <v>1199</v>
      </c>
      <c r="I1772" s="108" t="s">
        <v>2855</v>
      </c>
      <c r="J1772" s="108" t="s">
        <v>2852</v>
      </c>
      <c r="K1772" s="108" t="s">
        <v>2860</v>
      </c>
      <c r="L1772" s="108">
        <v>12</v>
      </c>
      <c r="M1772" s="110" t="s">
        <v>2617</v>
      </c>
      <c r="N1772" s="111" t="s">
        <v>20</v>
      </c>
      <c r="O1772" s="111" t="s">
        <v>2486</v>
      </c>
      <c r="P1772" s="111" t="s">
        <v>1201</v>
      </c>
      <c r="Q1772" s="111">
        <v>1</v>
      </c>
      <c r="R1772" s="109">
        <v>3859</v>
      </c>
      <c r="S1772" s="109"/>
      <c r="T1772" s="109" t="s">
        <v>7</v>
      </c>
      <c r="U1772" s="108">
        <v>1</v>
      </c>
      <c r="V1772" s="109">
        <v>2000</v>
      </c>
      <c r="W1772" s="108">
        <f>IF(Table1[[#This Row],[ExpenditureDetails1]]=2010,1,(2010-Table1[[#This Row],[ExpenditureDetails1]]))</f>
        <v>10</v>
      </c>
      <c r="X1772" s="109">
        <v>3.85</v>
      </c>
      <c r="Y1772" s="174">
        <f>Table1[[#This Row],[ExpenditureDetails3]]*100000</f>
        <v>385000</v>
      </c>
      <c r="Z1772" s="174">
        <f>Table1[[#This Row],[ExpenditureDetails4]]/Table1[[#This Row],[Component detail 4]]</f>
        <v>385000</v>
      </c>
      <c r="AA1772" s="109">
        <v>1</v>
      </c>
      <c r="AB1772" s="109">
        <v>10</v>
      </c>
      <c r="AC1772" s="174">
        <f>IF(ISNUMBER([ExpenditureDetails4]),[ExpenditureDetails4]*HLOOKUP([ExpenditureDetails1],'Currency Conversion'!$A$6:$BE$45,19,FALSE),"No Data")</f>
        <v>645427.43821445364</v>
      </c>
      <c r="AD1772" s="174">
        <f>Table1[[#This Row],[Calculations1]]/exchange_rate_2010</f>
        <v>14115.166210794128</v>
      </c>
      <c r="AE17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64542.743821445365</v>
      </c>
      <c r="AF1772" s="174">
        <f>Table1[[#This Row],[Calculations3]]/exchange_rate_2010</f>
        <v>1411.516621079413</v>
      </c>
      <c r="AG1772" s="110"/>
      <c r="AH1772" s="53"/>
      <c r="BD1772" s="36"/>
      <c r="BE1772" s="36"/>
      <c r="BF1772" s="36"/>
      <c r="BG1772" s="36"/>
      <c r="BH1772" s="36"/>
      <c r="BI1772" s="36"/>
      <c r="BJ1772" s="36"/>
      <c r="BK1772" s="48"/>
      <c r="BL1772" s="36"/>
      <c r="BM1772" s="36"/>
      <c r="BN1772" s="36"/>
      <c r="BO1772" s="36"/>
      <c r="BP1772" s="36"/>
      <c r="BQ1772" s="36"/>
      <c r="BR1772" s="36"/>
    </row>
    <row r="1773" spans="2:70" ht="15" customHeight="1">
      <c r="B1773" s="48">
        <v>2035</v>
      </c>
      <c r="C1773" s="48" t="s">
        <v>1703</v>
      </c>
      <c r="D1773" s="108">
        <v>8330</v>
      </c>
      <c r="E1773" s="109" t="s">
        <v>2508</v>
      </c>
      <c r="F1773" s="109" t="s">
        <v>1818</v>
      </c>
      <c r="G1773" s="109" t="s">
        <v>1844</v>
      </c>
      <c r="H1773" s="108" t="s">
        <v>1199</v>
      </c>
      <c r="I1773" s="108" t="s">
        <v>2855</v>
      </c>
      <c r="J1773" s="108" t="s">
        <v>2852</v>
      </c>
      <c r="K1773" s="108" t="s">
        <v>2860</v>
      </c>
      <c r="L1773" s="108">
        <v>12</v>
      </c>
      <c r="M1773" s="110" t="s">
        <v>2617</v>
      </c>
      <c r="N1773" s="111" t="s">
        <v>20</v>
      </c>
      <c r="O1773" s="111" t="s">
        <v>2486</v>
      </c>
      <c r="P1773" s="111" t="s">
        <v>1202</v>
      </c>
      <c r="Q1773" s="111">
        <v>1</v>
      </c>
      <c r="R1773" s="109"/>
      <c r="S1773" s="109"/>
      <c r="T1773" s="109" t="s">
        <v>7</v>
      </c>
      <c r="U1773" s="108">
        <v>1</v>
      </c>
      <c r="V1773" s="109">
        <v>2000</v>
      </c>
      <c r="W1773" s="108">
        <f>IF(Table1[[#This Row],[ExpenditureDetails1]]=2010,1,(2010-Table1[[#This Row],[ExpenditureDetails1]]))</f>
        <v>10</v>
      </c>
      <c r="X1773" s="109">
        <v>0.04</v>
      </c>
      <c r="Y1773" s="174">
        <f>Table1[[#This Row],[ExpenditureDetails3]]*100000</f>
        <v>4000</v>
      </c>
      <c r="Z1773" s="174">
        <f>Table1[[#This Row],[ExpenditureDetails4]]/Table1[[#This Row],[Component detail 4]]</f>
        <v>4000</v>
      </c>
      <c r="AA1773" s="109">
        <v>1</v>
      </c>
      <c r="AB1773" s="109">
        <v>10</v>
      </c>
      <c r="AC1773" s="174">
        <f>IF(ISNUMBER([ExpenditureDetails4]),[ExpenditureDetails4]*HLOOKUP([ExpenditureDetails1],'Currency Conversion'!$A$6:$BE$45,19,FALSE),"No Data")</f>
        <v>6705.7396178125055</v>
      </c>
      <c r="AD1773" s="174">
        <f>Table1[[#This Row],[Calculations1]]/exchange_rate_2010</f>
        <v>146.6510775147442</v>
      </c>
      <c r="AE17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670.57396178125055</v>
      </c>
      <c r="AF1773" s="174">
        <f>Table1[[#This Row],[Calculations3]]/exchange_rate_2010</f>
        <v>14.665107751474419</v>
      </c>
      <c r="AG1773" s="110"/>
      <c r="AH1773" s="53"/>
      <c r="BD1773" s="36"/>
      <c r="BE1773" s="36"/>
      <c r="BF1773" s="36"/>
      <c r="BG1773" s="36"/>
      <c r="BH1773" s="36"/>
      <c r="BI1773" s="36"/>
      <c r="BJ1773" s="36"/>
      <c r="BK1773" s="48"/>
      <c r="BL1773" s="36"/>
      <c r="BM1773" s="36"/>
      <c r="BN1773" s="36"/>
      <c r="BO1773" s="36"/>
      <c r="BP1773" s="36"/>
      <c r="BQ1773" s="36"/>
      <c r="BR1773" s="36"/>
    </row>
    <row r="1774" spans="2:70" ht="15" customHeight="1">
      <c r="B1774" s="48">
        <v>2036</v>
      </c>
      <c r="C1774" s="48" t="s">
        <v>1703</v>
      </c>
      <c r="D1774" s="108">
        <v>8330</v>
      </c>
      <c r="E1774" s="109" t="s">
        <v>2508</v>
      </c>
      <c r="F1774" s="109" t="s">
        <v>1818</v>
      </c>
      <c r="G1774" s="109" t="s">
        <v>1844</v>
      </c>
      <c r="H1774" s="108" t="s">
        <v>1199</v>
      </c>
      <c r="I1774" s="108" t="s">
        <v>2855</v>
      </c>
      <c r="J1774" s="108" t="s">
        <v>2852</v>
      </c>
      <c r="K1774" s="108" t="s">
        <v>2860</v>
      </c>
      <c r="L1774" s="108">
        <v>12</v>
      </c>
      <c r="M1774" s="110" t="s">
        <v>2617</v>
      </c>
      <c r="N1774" s="109" t="s">
        <v>1720</v>
      </c>
      <c r="O1774" s="111"/>
      <c r="P1774" s="111" t="s">
        <v>533</v>
      </c>
      <c r="Q1774" s="111">
        <v>1</v>
      </c>
      <c r="R1774" s="109"/>
      <c r="S1774" s="109"/>
      <c r="T1774" s="109" t="s">
        <v>31</v>
      </c>
      <c r="U1774" s="108">
        <v>3</v>
      </c>
      <c r="V1774" s="109">
        <v>2008</v>
      </c>
      <c r="W1774" s="108"/>
      <c r="X1774" s="109">
        <v>0.14129999999999998</v>
      </c>
      <c r="Y1774" s="174">
        <f>Table1[[#This Row],[ExpenditureDetails3]]*100000</f>
        <v>14129.999999999998</v>
      </c>
      <c r="Z1774" s="174">
        <f>Table1[[#This Row],[ExpenditureDetails4]]/Table1[[#This Row],[Component detail 4]]</f>
        <v>14129.999999999998</v>
      </c>
      <c r="AA1774" s="109">
        <v>1</v>
      </c>
      <c r="AB1774" s="109"/>
      <c r="AC1774" s="174">
        <f>IF(ISNUMBER([ExpenditureDetails4]),[ExpenditureDetails4]*HLOOKUP([ExpenditureDetails1],'Currency Conversion'!$A$6:$BE$45,19,FALSE),"No Data")</f>
        <v>16212.805564265329</v>
      </c>
      <c r="AD1774" s="174">
        <f>Table1[[#This Row],[Calculations1]]/exchange_rate_2010</f>
        <v>354.56572146357234</v>
      </c>
      <c r="AE17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16212.805564265329</v>
      </c>
      <c r="AF1774" s="174">
        <f>Table1[[#This Row],[Calculations3]]/exchange_rate_2010</f>
        <v>354.56572146357234</v>
      </c>
      <c r="AG1774" s="110"/>
      <c r="AH1774" s="53"/>
      <c r="BD1774" s="36"/>
      <c r="BE1774" s="36"/>
      <c r="BF1774" s="36"/>
      <c r="BG1774" s="36"/>
      <c r="BH1774" s="36"/>
      <c r="BI1774" s="36"/>
      <c r="BJ1774" s="36"/>
      <c r="BK1774" s="48"/>
      <c r="BL1774" s="36"/>
      <c r="BM1774" s="36"/>
      <c r="BN1774" s="36"/>
      <c r="BO1774" s="36"/>
      <c r="BP1774" s="36"/>
      <c r="BQ1774" s="36"/>
      <c r="BR1774" s="36"/>
    </row>
    <row r="1775" spans="2:70" ht="15" customHeight="1">
      <c r="B1775" s="48">
        <v>2038</v>
      </c>
      <c r="C1775" s="48" t="s">
        <v>1703</v>
      </c>
      <c r="D1775" s="108">
        <v>8330</v>
      </c>
      <c r="E1775" s="109" t="s">
        <v>2508</v>
      </c>
      <c r="F1775" s="109" t="s">
        <v>1818</v>
      </c>
      <c r="G1775" s="109" t="s">
        <v>1844</v>
      </c>
      <c r="H1775" s="108" t="s">
        <v>1199</v>
      </c>
      <c r="I1775" s="108" t="s">
        <v>2855</v>
      </c>
      <c r="J1775" s="108" t="s">
        <v>2852</v>
      </c>
      <c r="K1775" s="108" t="s">
        <v>2860</v>
      </c>
      <c r="L1775" s="108">
        <v>12</v>
      </c>
      <c r="M1775" s="110" t="s">
        <v>2617</v>
      </c>
      <c r="N1775" s="111" t="s">
        <v>1728</v>
      </c>
      <c r="O1775" s="111" t="s">
        <v>501</v>
      </c>
      <c r="P1775" s="111" t="s">
        <v>638</v>
      </c>
      <c r="Q1775" s="111">
        <v>1</v>
      </c>
      <c r="R1775" s="109">
        <v>60</v>
      </c>
      <c r="S1775" s="109"/>
      <c r="T1775" s="109" t="s">
        <v>7</v>
      </c>
      <c r="U1775" s="108">
        <v>1</v>
      </c>
      <c r="V1775" s="109">
        <v>2000</v>
      </c>
      <c r="W1775" s="108">
        <f>IF(Table1[[#This Row],[ExpenditureDetails1]]=2010,1,(2010-Table1[[#This Row],[ExpenditureDetails1]]))</f>
        <v>10</v>
      </c>
      <c r="X1775" s="109">
        <v>10</v>
      </c>
      <c r="Y1775" s="174">
        <f>Table1[[#This Row],[ExpenditureDetails3]]*100000</f>
        <v>1000000</v>
      </c>
      <c r="Z1775" s="174">
        <f>Table1[[#This Row],[ExpenditureDetails4]]/Table1[[#This Row],[Component detail 4]]</f>
        <v>1000000</v>
      </c>
      <c r="AA1775" s="109">
        <v>1</v>
      </c>
      <c r="AB1775" s="109">
        <v>30</v>
      </c>
      <c r="AC1775" s="174">
        <f>IF(ISNUMBER([ExpenditureDetails4]),[ExpenditureDetails4]*HLOOKUP([ExpenditureDetails1],'Currency Conversion'!$A$6:$BE$45,19,FALSE),"No Data")</f>
        <v>1676434.9044531265</v>
      </c>
      <c r="AD1775" s="174">
        <f>Table1[[#This Row],[Calculations1]]/exchange_rate_2010</f>
        <v>36662.769378686047</v>
      </c>
      <c r="AE17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55881.163481770884</v>
      </c>
      <c r="AF1775" s="174">
        <f>Table1[[#This Row],[Calculations3]]/exchange_rate_2010</f>
        <v>1222.0923126228683</v>
      </c>
      <c r="AG1775" s="110"/>
      <c r="AH1775" s="53"/>
      <c r="BD1775" s="36"/>
      <c r="BE1775" s="36"/>
      <c r="BF1775" s="36"/>
      <c r="BG1775" s="36"/>
      <c r="BH1775" s="36"/>
      <c r="BI1775" s="36"/>
      <c r="BJ1775" s="36"/>
      <c r="BK1775" s="48"/>
      <c r="BL1775" s="36"/>
      <c r="BM1775" s="36"/>
      <c r="BN1775" s="36"/>
      <c r="BO1775" s="36"/>
      <c r="BP1775" s="36"/>
      <c r="BQ1775" s="36"/>
      <c r="BR1775" s="36"/>
    </row>
    <row r="1776" spans="2:70" ht="15" customHeight="1">
      <c r="B1776" s="48">
        <v>2039</v>
      </c>
      <c r="C1776" s="48" t="s">
        <v>1703</v>
      </c>
      <c r="D1776" s="108">
        <v>8330</v>
      </c>
      <c r="E1776" s="109" t="s">
        <v>2508</v>
      </c>
      <c r="F1776" s="109" t="s">
        <v>1818</v>
      </c>
      <c r="G1776" s="109" t="s">
        <v>1844</v>
      </c>
      <c r="H1776" s="108" t="s">
        <v>1199</v>
      </c>
      <c r="I1776" s="108" t="s">
        <v>2855</v>
      </c>
      <c r="J1776" s="108" t="s">
        <v>2852</v>
      </c>
      <c r="K1776" s="108" t="s">
        <v>2860</v>
      </c>
      <c r="L1776" s="108">
        <v>12</v>
      </c>
      <c r="M1776" s="110" t="s">
        <v>2617</v>
      </c>
      <c r="N1776" s="109" t="s">
        <v>1729</v>
      </c>
      <c r="O1776" s="109" t="s">
        <v>519</v>
      </c>
      <c r="P1776" s="109" t="s">
        <v>1510</v>
      </c>
      <c r="Q1776" s="111">
        <v>1</v>
      </c>
      <c r="R1776" s="109"/>
      <c r="S1776" s="109"/>
      <c r="T1776" s="109" t="s">
        <v>7</v>
      </c>
      <c r="U1776" s="108">
        <v>1</v>
      </c>
      <c r="V1776" s="109">
        <v>1993</v>
      </c>
      <c r="W1776" s="108">
        <f>IF(Table1[[#This Row],[ExpenditureDetails1]]=2010,1,(2010-Table1[[#This Row],[ExpenditureDetails1]]))</f>
        <v>17</v>
      </c>
      <c r="X1776" s="109">
        <v>0.05</v>
      </c>
      <c r="Y1776" s="174">
        <f>Table1[[#This Row],[ExpenditureDetails3]]*100000</f>
        <v>5000</v>
      </c>
      <c r="Z1776" s="174">
        <f>Table1[[#This Row],[ExpenditureDetails4]]/Table1[[#This Row],[Component detail 4]]</f>
        <v>5000</v>
      </c>
      <c r="AA1776" s="109">
        <v>2</v>
      </c>
      <c r="AB1776" s="109">
        <v>10</v>
      </c>
      <c r="AC1776" s="174">
        <f>IF(ISNUMBER([ExpenditureDetails4]),[ExpenditureDetails4]*HLOOKUP([ExpenditureDetails1],'Currency Conversion'!$A$6:$BE$45,19,FALSE),"No Data")</f>
        <v>14172.314904215651</v>
      </c>
      <c r="AD1776" s="174">
        <f>Table1[[#This Row],[Calculations1]]/exchange_rate_2010</f>
        <v>309.94123989852869</v>
      </c>
      <c r="AE17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1417.231490421565</v>
      </c>
      <c r="AF1776" s="174">
        <f>Table1[[#This Row],[Calculations3]]/exchange_rate_2010</f>
        <v>30.994123989852866</v>
      </c>
      <c r="AG1776" s="110"/>
      <c r="AH1776" s="53"/>
      <c r="BD1776" s="36"/>
      <c r="BE1776" s="36"/>
      <c r="BF1776" s="36"/>
      <c r="BG1776" s="36"/>
      <c r="BH1776" s="36"/>
      <c r="BI1776" s="36"/>
      <c r="BJ1776" s="36"/>
      <c r="BK1776" s="48"/>
      <c r="BL1776" s="36"/>
      <c r="BM1776" s="36"/>
      <c r="BN1776" s="36"/>
      <c r="BO1776" s="36"/>
      <c r="BP1776" s="36"/>
      <c r="BQ1776" s="36"/>
      <c r="BR1776" s="36"/>
    </row>
    <row r="1777" spans="2:70" ht="15" customHeight="1">
      <c r="B1777" s="48">
        <v>2040</v>
      </c>
      <c r="C1777" s="48" t="s">
        <v>1703</v>
      </c>
      <c r="D1777" s="108">
        <v>8330</v>
      </c>
      <c r="E1777" s="109" t="s">
        <v>2508</v>
      </c>
      <c r="F1777" s="109" t="s">
        <v>1818</v>
      </c>
      <c r="G1777" s="109" t="s">
        <v>1844</v>
      </c>
      <c r="H1777" s="108" t="s">
        <v>1199</v>
      </c>
      <c r="I1777" s="108" t="s">
        <v>2855</v>
      </c>
      <c r="J1777" s="108" t="s">
        <v>2852</v>
      </c>
      <c r="K1777" s="108" t="s">
        <v>2860</v>
      </c>
      <c r="L1777" s="108">
        <v>12</v>
      </c>
      <c r="M1777" s="110" t="s">
        <v>2617</v>
      </c>
      <c r="N1777" s="109" t="s">
        <v>1729</v>
      </c>
      <c r="O1777" s="109" t="s">
        <v>519</v>
      </c>
      <c r="P1777" s="109" t="s">
        <v>1512</v>
      </c>
      <c r="Q1777" s="111">
        <v>1</v>
      </c>
      <c r="R1777" s="109"/>
      <c r="S1777" s="109"/>
      <c r="T1777" s="109" t="s">
        <v>7</v>
      </c>
      <c r="U1777" s="108">
        <v>1</v>
      </c>
      <c r="V1777" s="109">
        <v>1992</v>
      </c>
      <c r="W1777" s="108">
        <f>IF(Table1[[#This Row],[ExpenditureDetails1]]=2010,1,(2010-Table1[[#This Row],[ExpenditureDetails1]]))</f>
        <v>18</v>
      </c>
      <c r="X1777" s="109">
        <v>0.05</v>
      </c>
      <c r="Y1777" s="174">
        <f>Table1[[#This Row],[ExpenditureDetails3]]*100000</f>
        <v>5000</v>
      </c>
      <c r="Z1777" s="174">
        <f>Table1[[#This Row],[ExpenditureDetails4]]/Table1[[#This Row],[Component detail 4]]</f>
        <v>5000</v>
      </c>
      <c r="AA1777" s="109">
        <v>2</v>
      </c>
      <c r="AB1777" s="109">
        <v>10</v>
      </c>
      <c r="AC1777" s="174">
        <f>IF(ISNUMBER([ExpenditureDetails4]),[ExpenditureDetails4]*HLOOKUP([ExpenditureDetails1],'Currency Conversion'!$A$6:$BE$45,19,FALSE),"No Data")</f>
        <v>15444.256640895786</v>
      </c>
      <c r="AD1777" s="174">
        <f>Table1[[#This Row],[Calculations1]]/exchange_rate_2010</f>
        <v>337.75795167848383</v>
      </c>
      <c r="AE17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1544.4256640895787</v>
      </c>
      <c r="AF1777" s="174">
        <f>Table1[[#This Row],[Calculations3]]/exchange_rate_2010</f>
        <v>33.775795167848386</v>
      </c>
      <c r="AG1777" s="110"/>
      <c r="AH1777" s="53"/>
      <c r="BD1777" s="36"/>
      <c r="BE1777" s="36"/>
      <c r="BF1777" s="36"/>
      <c r="BG1777" s="36"/>
      <c r="BH1777" s="36"/>
      <c r="BI1777" s="36"/>
      <c r="BJ1777" s="36"/>
      <c r="BK1777" s="48"/>
      <c r="BL1777" s="36"/>
      <c r="BM1777" s="36"/>
      <c r="BN1777" s="36"/>
      <c r="BO1777" s="36"/>
      <c r="BP1777" s="36"/>
      <c r="BQ1777" s="36"/>
      <c r="BR1777" s="36"/>
    </row>
    <row r="1778" spans="2:70" ht="15" customHeight="1">
      <c r="B1778" s="48">
        <v>2041</v>
      </c>
      <c r="C1778" s="48" t="s">
        <v>1703</v>
      </c>
      <c r="D1778" s="108">
        <v>8330</v>
      </c>
      <c r="E1778" s="109" t="s">
        <v>2508</v>
      </c>
      <c r="F1778" s="109" t="s">
        <v>1818</v>
      </c>
      <c r="G1778" s="109" t="s">
        <v>1844</v>
      </c>
      <c r="H1778" s="108" t="s">
        <v>1199</v>
      </c>
      <c r="I1778" s="108" t="s">
        <v>2855</v>
      </c>
      <c r="J1778" s="108" t="s">
        <v>2852</v>
      </c>
      <c r="K1778" s="108" t="s">
        <v>2860</v>
      </c>
      <c r="L1778" s="108">
        <v>12</v>
      </c>
      <c r="M1778" s="110" t="s">
        <v>2617</v>
      </c>
      <c r="N1778" s="109" t="s">
        <v>1729</v>
      </c>
      <c r="O1778" s="109" t="s">
        <v>519</v>
      </c>
      <c r="P1778" s="109" t="s">
        <v>1513</v>
      </c>
      <c r="Q1778" s="111">
        <v>1</v>
      </c>
      <c r="R1778" s="109"/>
      <c r="S1778" s="109"/>
      <c r="T1778" s="109" t="s">
        <v>7</v>
      </c>
      <c r="U1778" s="108">
        <v>1</v>
      </c>
      <c r="V1778" s="109">
        <v>1996</v>
      </c>
      <c r="W1778" s="108">
        <f>IF(Table1[[#This Row],[ExpenditureDetails1]]=2010,1,(2010-Table1[[#This Row],[ExpenditureDetails1]]))</f>
        <v>14</v>
      </c>
      <c r="X1778" s="109">
        <v>7.0000000000000007E-2</v>
      </c>
      <c r="Y1778" s="174">
        <f>Table1[[#This Row],[ExpenditureDetails3]]*100000</f>
        <v>7000.0000000000009</v>
      </c>
      <c r="Z1778" s="174">
        <f>Table1[[#This Row],[ExpenditureDetails4]]/Table1[[#This Row],[Component detail 4]]</f>
        <v>7000.0000000000009</v>
      </c>
      <c r="AA1778" s="109">
        <v>2</v>
      </c>
      <c r="AB1778" s="109">
        <v>10</v>
      </c>
      <c r="AC1778" s="174">
        <f>IF(ISNUMBER([ExpenditureDetails4]),[ExpenditureDetails4]*HLOOKUP([ExpenditureDetails1],'Currency Conversion'!$A$6:$BE$45,19,FALSE),"No Data")</f>
        <v>15059.576256882448</v>
      </c>
      <c r="AD1778" s="174">
        <f>Table1[[#This Row],[Calculations1]]/exchange_rate_2010</f>
        <v>329.34518947332913</v>
      </c>
      <c r="AE17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1505.9576256882449</v>
      </c>
      <c r="AF1778" s="174">
        <f>Table1[[#This Row],[Calculations3]]/exchange_rate_2010</f>
        <v>32.934518947332911</v>
      </c>
      <c r="AG1778" s="110"/>
      <c r="AH1778" s="53"/>
      <c r="BD1778" s="36"/>
      <c r="BE1778" s="36"/>
      <c r="BF1778" s="36"/>
      <c r="BG1778" s="36"/>
      <c r="BH1778" s="36"/>
      <c r="BI1778" s="36"/>
      <c r="BJ1778" s="36"/>
      <c r="BK1778" s="48"/>
      <c r="BL1778" s="36"/>
      <c r="BM1778" s="36"/>
      <c r="BN1778" s="36"/>
      <c r="BO1778" s="36"/>
      <c r="BP1778" s="36"/>
      <c r="BQ1778" s="36"/>
      <c r="BR1778" s="36"/>
    </row>
    <row r="1779" spans="2:70" ht="15" customHeight="1">
      <c r="B1779" s="48">
        <v>2042</v>
      </c>
      <c r="C1779" s="48" t="s">
        <v>1703</v>
      </c>
      <c r="D1779" s="108">
        <v>8330</v>
      </c>
      <c r="E1779" s="109" t="s">
        <v>2508</v>
      </c>
      <c r="F1779" s="109" t="s">
        <v>1818</v>
      </c>
      <c r="G1779" s="109" t="s">
        <v>1844</v>
      </c>
      <c r="H1779" s="108" t="s">
        <v>1199</v>
      </c>
      <c r="I1779" s="108" t="s">
        <v>2855</v>
      </c>
      <c r="J1779" s="108" t="s">
        <v>2852</v>
      </c>
      <c r="K1779" s="108" t="s">
        <v>2860</v>
      </c>
      <c r="L1779" s="108">
        <v>12</v>
      </c>
      <c r="M1779" s="110" t="s">
        <v>2617</v>
      </c>
      <c r="N1779" s="109" t="s">
        <v>1729</v>
      </c>
      <c r="O1779" s="109" t="s">
        <v>519</v>
      </c>
      <c r="P1779" s="109" t="s">
        <v>1514</v>
      </c>
      <c r="Q1779" s="111">
        <v>1</v>
      </c>
      <c r="R1779" s="109"/>
      <c r="S1779" s="109"/>
      <c r="T1779" s="109" t="s">
        <v>7</v>
      </c>
      <c r="U1779" s="108">
        <v>1</v>
      </c>
      <c r="V1779" s="109">
        <v>1999</v>
      </c>
      <c r="W1779" s="108">
        <f>IF(Table1[[#This Row],[ExpenditureDetails1]]=2010,1,(2010-Table1[[#This Row],[ExpenditureDetails1]]))</f>
        <v>11</v>
      </c>
      <c r="X1779" s="109">
        <v>0.1</v>
      </c>
      <c r="Y1779" s="174">
        <f>Table1[[#This Row],[ExpenditureDetails3]]*100000</f>
        <v>10000</v>
      </c>
      <c r="Z1779" s="174">
        <f>Table1[[#This Row],[ExpenditureDetails4]]/Table1[[#This Row],[Component detail 4]]</f>
        <v>10000</v>
      </c>
      <c r="AA1779" s="109">
        <v>2</v>
      </c>
      <c r="AB1779" s="109">
        <v>10</v>
      </c>
      <c r="AC1779" s="174">
        <f>IF(ISNUMBER([ExpenditureDetails4]),[ExpenditureDetails4]*HLOOKUP([ExpenditureDetails1],'Currency Conversion'!$A$6:$BE$45,19,FALSE),"No Data")</f>
        <v>17401.46551271146</v>
      </c>
      <c r="AD1779" s="174">
        <f>Table1[[#This Row],[Calculations1]]/exchange_rate_2010</f>
        <v>380.56110335630234</v>
      </c>
      <c r="AE17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1740.1465512711461</v>
      </c>
      <c r="AF1779" s="174">
        <f>Table1[[#This Row],[Calculations3]]/exchange_rate_2010</f>
        <v>38.056110335630237</v>
      </c>
      <c r="AG1779" s="110"/>
      <c r="AH1779" s="53"/>
      <c r="BD1779" s="36"/>
      <c r="BE1779" s="36"/>
      <c r="BF1779" s="36"/>
      <c r="BG1779" s="36"/>
      <c r="BH1779" s="36"/>
      <c r="BI1779" s="36"/>
      <c r="BJ1779" s="36"/>
      <c r="BK1779" s="48"/>
      <c r="BL1779" s="36"/>
      <c r="BM1779" s="36"/>
      <c r="BN1779" s="36"/>
      <c r="BO1779" s="36"/>
      <c r="BP1779" s="36"/>
      <c r="BQ1779" s="36"/>
      <c r="BR1779" s="36"/>
    </row>
    <row r="1780" spans="2:70" ht="15" customHeight="1">
      <c r="B1780" s="48">
        <v>2043</v>
      </c>
      <c r="C1780" s="48" t="s">
        <v>1703</v>
      </c>
      <c r="D1780" s="108">
        <v>8330</v>
      </c>
      <c r="E1780" s="109" t="s">
        <v>2508</v>
      </c>
      <c r="F1780" s="109" t="s">
        <v>1818</v>
      </c>
      <c r="G1780" s="109" t="s">
        <v>1844</v>
      </c>
      <c r="H1780" s="108" t="s">
        <v>1199</v>
      </c>
      <c r="I1780" s="108" t="s">
        <v>2855</v>
      </c>
      <c r="J1780" s="108" t="s">
        <v>2852</v>
      </c>
      <c r="K1780" s="108" t="s">
        <v>2860</v>
      </c>
      <c r="L1780" s="108">
        <v>12</v>
      </c>
      <c r="M1780" s="110" t="s">
        <v>2617</v>
      </c>
      <c r="N1780" s="109" t="s">
        <v>1729</v>
      </c>
      <c r="O1780" s="109" t="s">
        <v>519</v>
      </c>
      <c r="P1780" s="109" t="s">
        <v>2498</v>
      </c>
      <c r="Q1780" s="109">
        <v>39</v>
      </c>
      <c r="R1780" s="109"/>
      <c r="S1780" s="109"/>
      <c r="T1780" s="109" t="s">
        <v>7</v>
      </c>
      <c r="U1780" s="108">
        <v>1</v>
      </c>
      <c r="V1780" s="109">
        <v>2010</v>
      </c>
      <c r="W1780" s="108">
        <f>IF(Table1[[#This Row],[ExpenditureDetails1]]=2010,1,(2010-Table1[[#This Row],[ExpenditureDetails1]]))</f>
        <v>1</v>
      </c>
      <c r="X1780" s="109">
        <v>11.7</v>
      </c>
      <c r="Y1780" s="174">
        <f>Table1[[#This Row],[ExpenditureDetails3]]*100000</f>
        <v>1170000</v>
      </c>
      <c r="Z1780" s="174">
        <f>Table1[[#This Row],[ExpenditureDetails4]]/Table1[[#This Row],[Component detail 4]]</f>
        <v>30000</v>
      </c>
      <c r="AA1780" s="109">
        <v>2</v>
      </c>
      <c r="AB1780" s="109">
        <v>10</v>
      </c>
      <c r="AC1780" s="174">
        <f>IF(ISNUMBER([ExpenditureDetails4]),[ExpenditureDetails4]*HLOOKUP([ExpenditureDetails1],'Currency Conversion'!$A$6:$BE$45,19,FALSE),"No Data")</f>
        <v>1170000</v>
      </c>
      <c r="AD1780" s="174">
        <f>Table1[[#This Row],[Calculations1]]/exchange_rate_2010</f>
        <v>25587.298414700865</v>
      </c>
      <c r="AE17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117000</v>
      </c>
      <c r="AF1780" s="174">
        <f>Table1[[#This Row],[Calculations3]]/exchange_rate_2010</f>
        <v>2558.7298414700867</v>
      </c>
      <c r="AG1780" s="110"/>
      <c r="AH1780" s="53"/>
      <c r="BD1780" s="36"/>
      <c r="BE1780" s="36"/>
      <c r="BF1780" s="36"/>
      <c r="BG1780" s="36"/>
      <c r="BH1780" s="36"/>
      <c r="BI1780" s="36"/>
      <c r="BJ1780" s="36"/>
      <c r="BK1780" s="48"/>
      <c r="BL1780" s="36"/>
      <c r="BM1780" s="36"/>
      <c r="BN1780" s="36"/>
      <c r="BO1780" s="36"/>
      <c r="BP1780" s="36"/>
      <c r="BQ1780" s="36"/>
      <c r="BR1780" s="36"/>
    </row>
    <row r="1781" spans="2:70" ht="15" customHeight="1">
      <c r="B1781" s="48">
        <v>2044</v>
      </c>
      <c r="C1781" s="48" t="s">
        <v>1703</v>
      </c>
      <c r="D1781" s="108">
        <v>8330</v>
      </c>
      <c r="E1781" s="109" t="s">
        <v>2508</v>
      </c>
      <c r="F1781" s="109" t="s">
        <v>1818</v>
      </c>
      <c r="G1781" s="109" t="s">
        <v>1844</v>
      </c>
      <c r="H1781" s="108" t="s">
        <v>1199</v>
      </c>
      <c r="I1781" s="108" t="s">
        <v>2855</v>
      </c>
      <c r="J1781" s="108" t="s">
        <v>2852</v>
      </c>
      <c r="K1781" s="108" t="s">
        <v>2860</v>
      </c>
      <c r="L1781" s="108">
        <v>12</v>
      </c>
      <c r="M1781" s="110" t="s">
        <v>2617</v>
      </c>
      <c r="N1781" s="111" t="s">
        <v>1729</v>
      </c>
      <c r="O1781" s="111" t="s">
        <v>210</v>
      </c>
      <c r="P1781" s="111" t="s">
        <v>1169</v>
      </c>
      <c r="Q1781" s="111">
        <v>1</v>
      </c>
      <c r="R1781" s="109"/>
      <c r="S1781" s="109"/>
      <c r="T1781" s="109" t="s">
        <v>7</v>
      </c>
      <c r="U1781" s="108">
        <v>1</v>
      </c>
      <c r="V1781" s="109">
        <v>2001</v>
      </c>
      <c r="W1781" s="108">
        <f>IF(Table1[[#This Row],[ExpenditureDetails1]]=2010,1,(2010-Table1[[#This Row],[ExpenditureDetails1]]))</f>
        <v>9</v>
      </c>
      <c r="X1781" s="109">
        <v>0.3</v>
      </c>
      <c r="Y1781" s="174">
        <f>Table1[[#This Row],[ExpenditureDetails3]]*100000</f>
        <v>30000</v>
      </c>
      <c r="Z1781" s="174">
        <f>Table1[[#This Row],[ExpenditureDetails4]]/Table1[[#This Row],[Component detail 4]]</f>
        <v>30000</v>
      </c>
      <c r="AA1781" s="109">
        <v>2</v>
      </c>
      <c r="AB1781" s="109">
        <v>10</v>
      </c>
      <c r="AC1781" s="174">
        <f>IF(ISNUMBER([ExpenditureDetails4]),[ExpenditureDetails4]*HLOOKUP([ExpenditureDetails1],'Currency Conversion'!$A$6:$BE$45,19,FALSE),"No Data")</f>
        <v>48580.085441404219</v>
      </c>
      <c r="AD1781" s="174">
        <f>Table1[[#This Row],[Calculations1]]/exchange_rate_2010</f>
        <v>1062.4214899152776</v>
      </c>
      <c r="AE17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4858.0085441404217</v>
      </c>
      <c r="AF1781" s="174">
        <f>Table1[[#This Row],[Calculations3]]/exchange_rate_2010</f>
        <v>106.24214899152776</v>
      </c>
      <c r="AG1781" s="110"/>
      <c r="AH1781" s="53"/>
      <c r="BD1781" s="36"/>
      <c r="BE1781" s="36"/>
      <c r="BF1781" s="36"/>
      <c r="BG1781" s="36"/>
      <c r="BH1781" s="36"/>
      <c r="BI1781" s="36"/>
      <c r="BJ1781" s="36"/>
      <c r="BK1781" s="48"/>
      <c r="BL1781" s="36"/>
      <c r="BM1781" s="36"/>
      <c r="BN1781" s="36"/>
      <c r="BO1781" s="36"/>
      <c r="BP1781" s="36"/>
      <c r="BQ1781" s="36"/>
      <c r="BR1781" s="36"/>
    </row>
    <row r="1782" spans="2:70" ht="15" customHeight="1">
      <c r="B1782" s="48">
        <v>2045</v>
      </c>
      <c r="C1782" s="48" t="s">
        <v>1703</v>
      </c>
      <c r="D1782" s="108">
        <v>8330</v>
      </c>
      <c r="E1782" s="109" t="s">
        <v>2508</v>
      </c>
      <c r="F1782" s="109" t="s">
        <v>1818</v>
      </c>
      <c r="G1782" s="109" t="s">
        <v>1844</v>
      </c>
      <c r="H1782" s="108" t="s">
        <v>1199</v>
      </c>
      <c r="I1782" s="108" t="s">
        <v>2855</v>
      </c>
      <c r="J1782" s="108" t="s">
        <v>2852</v>
      </c>
      <c r="K1782" s="108" t="s">
        <v>2860</v>
      </c>
      <c r="L1782" s="108">
        <v>12</v>
      </c>
      <c r="M1782" s="110" t="s">
        <v>2617</v>
      </c>
      <c r="N1782" s="111" t="s">
        <v>1712</v>
      </c>
      <c r="O1782" s="111"/>
      <c r="P1782" s="111" t="s">
        <v>1200</v>
      </c>
      <c r="Q1782" s="111">
        <v>1</v>
      </c>
      <c r="R1782" s="109">
        <v>7.5</v>
      </c>
      <c r="S1782" s="109"/>
      <c r="T1782" s="109" t="s">
        <v>7</v>
      </c>
      <c r="U1782" s="108">
        <v>1</v>
      </c>
      <c r="V1782" s="109">
        <v>2000</v>
      </c>
      <c r="W1782" s="108">
        <f>IF(Table1[[#This Row],[ExpenditureDetails1]]=2010,1,(2010-Table1[[#This Row],[ExpenditureDetails1]]))</f>
        <v>10</v>
      </c>
      <c r="X1782" s="109">
        <v>0.3</v>
      </c>
      <c r="Y1782" s="174">
        <f>Table1[[#This Row],[ExpenditureDetails3]]*100000</f>
        <v>30000</v>
      </c>
      <c r="Z1782" s="174">
        <f>Table1[[#This Row],[ExpenditureDetails4]]/Table1[[#This Row],[Component detail 4]]</f>
        <v>30000</v>
      </c>
      <c r="AA1782" s="109">
        <v>1</v>
      </c>
      <c r="AB1782" s="109">
        <v>10</v>
      </c>
      <c r="AC1782" s="174">
        <f>IF(ISNUMBER([ExpenditureDetails4]),[ExpenditureDetails4]*HLOOKUP([ExpenditureDetails1],'Currency Conversion'!$A$6:$BE$45,19,FALSE),"No Data")</f>
        <v>50293.047133593791</v>
      </c>
      <c r="AD1782" s="174">
        <f>Table1[[#This Row],[Calculations1]]/exchange_rate_2010</f>
        <v>1099.8830813605814</v>
      </c>
      <c r="AE17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1782" s="174">
        <f>Table1[[#This Row],[Calculations3]]/exchange_rate_2010</f>
        <v>109.98830813605815</v>
      </c>
      <c r="AG1782" s="110"/>
      <c r="AH1782" s="53"/>
      <c r="BD1782" s="36"/>
      <c r="BE1782" s="36"/>
      <c r="BF1782" s="36"/>
      <c r="BG1782" s="36"/>
      <c r="BH1782" s="36"/>
      <c r="BI1782" s="36"/>
      <c r="BJ1782" s="36"/>
      <c r="BK1782" s="48"/>
      <c r="BL1782" s="36"/>
      <c r="BM1782" s="36"/>
      <c r="BN1782" s="36"/>
      <c r="BO1782" s="36"/>
      <c r="BP1782" s="36"/>
      <c r="BQ1782" s="36"/>
      <c r="BR1782" s="36"/>
    </row>
    <row r="1783" spans="2:70" ht="15" customHeight="1">
      <c r="B1783" s="48">
        <v>2046</v>
      </c>
      <c r="C1783" s="48" t="s">
        <v>1703</v>
      </c>
      <c r="D1783" s="108">
        <v>8330</v>
      </c>
      <c r="E1783" s="109" t="s">
        <v>2508</v>
      </c>
      <c r="F1783" s="109" t="s">
        <v>1818</v>
      </c>
      <c r="G1783" s="109" t="s">
        <v>1844</v>
      </c>
      <c r="H1783" s="108" t="s">
        <v>1199</v>
      </c>
      <c r="I1783" s="108" t="s">
        <v>2855</v>
      </c>
      <c r="J1783" s="108" t="s">
        <v>2852</v>
      </c>
      <c r="K1783" s="108" t="s">
        <v>2860</v>
      </c>
      <c r="L1783" s="108">
        <v>12</v>
      </c>
      <c r="M1783" s="110" t="s">
        <v>2617</v>
      </c>
      <c r="N1783" s="109" t="s">
        <v>2478</v>
      </c>
      <c r="O1783" s="111" t="s">
        <v>348</v>
      </c>
      <c r="P1783" s="111" t="s">
        <v>369</v>
      </c>
      <c r="Q1783" s="111">
        <v>1</v>
      </c>
      <c r="R1783" s="109"/>
      <c r="S1783" s="109"/>
      <c r="T1783" s="109" t="s">
        <v>7</v>
      </c>
      <c r="U1783" s="108">
        <v>1</v>
      </c>
      <c r="V1783" s="109">
        <v>2000</v>
      </c>
      <c r="W1783" s="108">
        <f>IF(Table1[[#This Row],[ExpenditureDetails1]]=2010,1,(2010-Table1[[#This Row],[ExpenditureDetails1]]))</f>
        <v>10</v>
      </c>
      <c r="X1783" s="109">
        <v>0.8</v>
      </c>
      <c r="Y1783" s="174">
        <f>Table1[[#This Row],[ExpenditureDetails3]]*100000</f>
        <v>80000</v>
      </c>
      <c r="Z1783" s="174">
        <f>Table1[[#This Row],[ExpenditureDetails4]]/Table1[[#This Row],[Component detail 4]]</f>
        <v>80000</v>
      </c>
      <c r="AA1783" s="109">
        <v>1</v>
      </c>
      <c r="AB1783" s="109">
        <v>15</v>
      </c>
      <c r="AC1783" s="174">
        <f>IF(ISNUMBER([ExpenditureDetails4]),[ExpenditureDetails4]*HLOOKUP([ExpenditureDetails1],'Currency Conversion'!$A$6:$BE$45,19,FALSE),"No Data")</f>
        <v>134114.79235625011</v>
      </c>
      <c r="AD1783" s="174">
        <f>Table1[[#This Row],[Calculations1]]/exchange_rate_2010</f>
        <v>2933.021550294884</v>
      </c>
      <c r="AE17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8940.98615708334</v>
      </c>
      <c r="AF1783" s="174">
        <f>Table1[[#This Row],[Calculations3]]/exchange_rate_2010</f>
        <v>195.53477001965891</v>
      </c>
      <c r="AG1783" s="110"/>
      <c r="AH1783" s="53"/>
      <c r="BD1783" s="36"/>
      <c r="BE1783" s="36"/>
      <c r="BF1783" s="36"/>
      <c r="BG1783" s="36"/>
      <c r="BH1783" s="36"/>
      <c r="BI1783" s="36"/>
      <c r="BJ1783" s="36"/>
      <c r="BK1783" s="48"/>
      <c r="BL1783" s="36"/>
      <c r="BM1783" s="36"/>
      <c r="BN1783" s="36"/>
      <c r="BO1783" s="36"/>
      <c r="BP1783" s="36"/>
      <c r="BQ1783" s="36"/>
      <c r="BR1783" s="36"/>
    </row>
    <row r="1784" spans="2:70" ht="15" customHeight="1">
      <c r="B1784" s="48">
        <v>2047</v>
      </c>
      <c r="C1784" s="48" t="s">
        <v>1703</v>
      </c>
      <c r="D1784" s="108">
        <v>8330</v>
      </c>
      <c r="E1784" s="109" t="s">
        <v>2508</v>
      </c>
      <c r="F1784" s="109" t="s">
        <v>1818</v>
      </c>
      <c r="G1784" s="109" t="s">
        <v>1844</v>
      </c>
      <c r="H1784" s="108" t="s">
        <v>1199</v>
      </c>
      <c r="I1784" s="108" t="s">
        <v>2855</v>
      </c>
      <c r="J1784" s="108" t="s">
        <v>2852</v>
      </c>
      <c r="K1784" s="108" t="s">
        <v>2860</v>
      </c>
      <c r="L1784" s="108">
        <v>12</v>
      </c>
      <c r="M1784" s="110" t="s">
        <v>2617</v>
      </c>
      <c r="N1784" s="111" t="s">
        <v>364</v>
      </c>
      <c r="O1784" s="111" t="s">
        <v>2465</v>
      </c>
      <c r="P1784" s="111" t="s">
        <v>364</v>
      </c>
      <c r="Q1784" s="111">
        <v>1</v>
      </c>
      <c r="R1784" s="109"/>
      <c r="S1784" s="109"/>
      <c r="T1784" s="109" t="s">
        <v>7</v>
      </c>
      <c r="U1784" s="108">
        <v>1</v>
      </c>
      <c r="V1784" s="109">
        <v>2000</v>
      </c>
      <c r="W1784" s="108">
        <f>IF(Table1[[#This Row],[ExpenditureDetails1]]=2010,1,(2010-Table1[[#This Row],[ExpenditureDetails1]]))</f>
        <v>10</v>
      </c>
      <c r="X1784" s="109">
        <v>0.1</v>
      </c>
      <c r="Y1784" s="174">
        <f>Table1[[#This Row],[ExpenditureDetails3]]*100000</f>
        <v>10000</v>
      </c>
      <c r="Z1784" s="174">
        <f>Table1[[#This Row],[ExpenditureDetails4]]/Table1[[#This Row],[Component detail 4]]</f>
        <v>10000</v>
      </c>
      <c r="AA1784" s="109">
        <v>1</v>
      </c>
      <c r="AB1784" s="109">
        <v>20</v>
      </c>
      <c r="AC1784" s="174">
        <f>IF(ISNUMBER([ExpenditureDetails4]),[ExpenditureDetails4]*HLOOKUP([ExpenditureDetails1],'Currency Conversion'!$A$6:$BE$45,19,FALSE),"No Data")</f>
        <v>16764.349044531264</v>
      </c>
      <c r="AD1784" s="174">
        <f>Table1[[#This Row],[Calculations1]]/exchange_rate_2010</f>
        <v>366.6276937868605</v>
      </c>
      <c r="AE17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838.21745222656318</v>
      </c>
      <c r="AF1784" s="174">
        <f>Table1[[#This Row],[Calculations3]]/exchange_rate_2010</f>
        <v>18.331384689343025</v>
      </c>
      <c r="AG1784" s="110"/>
      <c r="AH1784" s="53"/>
      <c r="BD1784" s="36"/>
      <c r="BE1784" s="36"/>
      <c r="BF1784" s="36"/>
      <c r="BG1784" s="36"/>
      <c r="BH1784" s="36"/>
      <c r="BI1784" s="36"/>
      <c r="BJ1784" s="36"/>
      <c r="BK1784" s="48"/>
      <c r="BL1784" s="36"/>
      <c r="BM1784" s="36"/>
      <c r="BN1784" s="36"/>
      <c r="BO1784" s="36"/>
      <c r="BP1784" s="36"/>
      <c r="BQ1784" s="36"/>
      <c r="BR1784" s="36"/>
    </row>
    <row r="1785" spans="2:70" ht="15" customHeight="1">
      <c r="B1785" s="48">
        <v>2048</v>
      </c>
      <c r="C1785" s="48" t="s">
        <v>1703</v>
      </c>
      <c r="D1785" s="108">
        <v>8330</v>
      </c>
      <c r="E1785" s="109" t="s">
        <v>2508</v>
      </c>
      <c r="F1785" s="109" t="s">
        <v>1818</v>
      </c>
      <c r="G1785" s="109" t="s">
        <v>1844</v>
      </c>
      <c r="H1785" s="108" t="s">
        <v>1199</v>
      </c>
      <c r="I1785" s="108" t="s">
        <v>2855</v>
      </c>
      <c r="J1785" s="108" t="s">
        <v>2852</v>
      </c>
      <c r="K1785" s="108" t="s">
        <v>2860</v>
      </c>
      <c r="L1785" s="108">
        <v>12</v>
      </c>
      <c r="M1785" s="110" t="s">
        <v>2617</v>
      </c>
      <c r="N1785" s="111" t="s">
        <v>1717</v>
      </c>
      <c r="O1785" s="111"/>
      <c r="P1785" s="111" t="s">
        <v>243</v>
      </c>
      <c r="Q1785" s="111">
        <v>1</v>
      </c>
      <c r="R1785" s="109"/>
      <c r="S1785" s="109"/>
      <c r="T1785" s="109" t="s">
        <v>31</v>
      </c>
      <c r="U1785" s="108">
        <v>3</v>
      </c>
      <c r="V1785" s="109">
        <v>2010</v>
      </c>
      <c r="W1785" s="108"/>
      <c r="X1785" s="109">
        <v>0.48</v>
      </c>
      <c r="Y1785" s="174">
        <f>Table1[[#This Row],[ExpenditureDetails3]]*100000</f>
        <v>48000</v>
      </c>
      <c r="Z1785" s="174">
        <f>Table1[[#This Row],[ExpenditureDetails4]]/Table1[[#This Row],[Component detail 4]]</f>
        <v>48000</v>
      </c>
      <c r="AA1785" s="109">
        <v>1</v>
      </c>
      <c r="AB1785" s="109"/>
      <c r="AC1785" s="174">
        <f>IF(ISNUMBER([ExpenditureDetails4]),[ExpenditureDetails4]*HLOOKUP([ExpenditureDetails1],'Currency Conversion'!$A$6:$BE$45,19,FALSE),"No Data")</f>
        <v>48000</v>
      </c>
      <c r="AD1785" s="174">
        <f>Table1[[#This Row],[Calculations1]]/exchange_rate_2010</f>
        <v>1049.7353195774715</v>
      </c>
      <c r="AE17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48000</v>
      </c>
      <c r="AF1785" s="174">
        <f>Table1[[#This Row],[Calculations3]]/exchange_rate_2010</f>
        <v>1049.7353195774715</v>
      </c>
      <c r="AG1785" s="110"/>
      <c r="AH1785" s="53"/>
      <c r="BD1785" s="36"/>
      <c r="BE1785" s="36"/>
      <c r="BF1785" s="36"/>
      <c r="BG1785" s="36"/>
      <c r="BH1785" s="36"/>
      <c r="BI1785" s="36"/>
      <c r="BJ1785" s="36"/>
      <c r="BK1785" s="48"/>
      <c r="BL1785" s="36"/>
      <c r="BM1785" s="36"/>
      <c r="BN1785" s="36"/>
      <c r="BO1785" s="36"/>
      <c r="BP1785" s="36"/>
      <c r="BQ1785" s="36"/>
      <c r="BR1785" s="36"/>
    </row>
    <row r="1786" spans="2:70" ht="15" customHeight="1">
      <c r="B1786" s="48">
        <v>2049</v>
      </c>
      <c r="C1786" s="48" t="s">
        <v>1703</v>
      </c>
      <c r="D1786" s="108">
        <v>8330</v>
      </c>
      <c r="E1786" s="109" t="s">
        <v>2508</v>
      </c>
      <c r="F1786" s="109" t="s">
        <v>1818</v>
      </c>
      <c r="G1786" s="109" t="s">
        <v>1844</v>
      </c>
      <c r="H1786" s="108" t="s">
        <v>1199</v>
      </c>
      <c r="I1786" s="108" t="s">
        <v>2855</v>
      </c>
      <c r="J1786" s="108" t="s">
        <v>2852</v>
      </c>
      <c r="K1786" s="108" t="s">
        <v>2860</v>
      </c>
      <c r="L1786" s="108">
        <v>12</v>
      </c>
      <c r="M1786" s="110" t="s">
        <v>2617</v>
      </c>
      <c r="N1786" s="111" t="s">
        <v>1717</v>
      </c>
      <c r="O1786" s="111"/>
      <c r="P1786" s="111" t="s">
        <v>1180</v>
      </c>
      <c r="Q1786" s="111">
        <v>1</v>
      </c>
      <c r="R1786" s="109"/>
      <c r="S1786" s="109"/>
      <c r="T1786" s="109" t="s">
        <v>31</v>
      </c>
      <c r="U1786" s="108">
        <v>3</v>
      </c>
      <c r="V1786" s="109">
        <v>2010</v>
      </c>
      <c r="W1786" s="108"/>
      <c r="X1786" s="109">
        <v>9.6000000000000002E-2</v>
      </c>
      <c r="Y1786" s="174">
        <f>Table1[[#This Row],[ExpenditureDetails3]]*100000</f>
        <v>9600</v>
      </c>
      <c r="Z1786" s="174">
        <f>Table1[[#This Row],[ExpenditureDetails4]]/Table1[[#This Row],[Component detail 4]]</f>
        <v>9600</v>
      </c>
      <c r="AA1786" s="109">
        <v>1</v>
      </c>
      <c r="AB1786" s="109"/>
      <c r="AC1786" s="174">
        <f>IF(ISNUMBER([ExpenditureDetails4]),[ExpenditureDetails4]*HLOOKUP([ExpenditureDetails1],'Currency Conversion'!$A$6:$BE$45,19,FALSE),"No Data")</f>
        <v>9600</v>
      </c>
      <c r="AD1786" s="174">
        <f>Table1[[#This Row],[Calculations1]]/exchange_rate_2010</f>
        <v>209.94706391549428</v>
      </c>
      <c r="AE17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9600</v>
      </c>
      <c r="AF1786" s="174">
        <f>Table1[[#This Row],[Calculations3]]/exchange_rate_2010</f>
        <v>209.94706391549428</v>
      </c>
      <c r="AG1786" s="110"/>
      <c r="AH1786" s="53"/>
      <c r="BD1786" s="36"/>
      <c r="BE1786" s="36"/>
      <c r="BF1786" s="36"/>
      <c r="BG1786" s="36"/>
      <c r="BH1786" s="36"/>
      <c r="BI1786" s="36"/>
      <c r="BJ1786" s="36"/>
      <c r="BK1786" s="48"/>
      <c r="BL1786" s="36"/>
      <c r="BM1786" s="36"/>
      <c r="BN1786" s="36"/>
      <c r="BO1786" s="36"/>
      <c r="BP1786" s="36"/>
      <c r="BQ1786" s="36"/>
      <c r="BR1786" s="36"/>
    </row>
    <row r="1787" spans="2:70" ht="15" customHeight="1">
      <c r="B1787" s="48">
        <v>2050</v>
      </c>
      <c r="C1787" s="48" t="s">
        <v>1703</v>
      </c>
      <c r="D1787" s="108">
        <v>8330</v>
      </c>
      <c r="E1787" s="109" t="s">
        <v>2508</v>
      </c>
      <c r="F1787" s="109" t="s">
        <v>1818</v>
      </c>
      <c r="G1787" s="109" t="s">
        <v>1844</v>
      </c>
      <c r="H1787" s="108" t="s">
        <v>1199</v>
      </c>
      <c r="I1787" s="108" t="s">
        <v>2855</v>
      </c>
      <c r="J1787" s="108" t="s">
        <v>2852</v>
      </c>
      <c r="K1787" s="108" t="s">
        <v>2860</v>
      </c>
      <c r="L1787" s="108">
        <v>12</v>
      </c>
      <c r="M1787" s="110" t="s">
        <v>2617</v>
      </c>
      <c r="N1787" s="111" t="s">
        <v>1719</v>
      </c>
      <c r="O1787" s="111"/>
      <c r="P1787" s="111" t="s">
        <v>1205</v>
      </c>
      <c r="Q1787" s="111">
        <v>1</v>
      </c>
      <c r="R1787" s="109"/>
      <c r="S1787" s="109"/>
      <c r="T1787" s="109" t="s">
        <v>31</v>
      </c>
      <c r="U1787" s="108">
        <v>3</v>
      </c>
      <c r="V1787" s="109">
        <v>2008</v>
      </c>
      <c r="W1787" s="108"/>
      <c r="X1787" s="109">
        <v>9.1999999999999998E-2</v>
      </c>
      <c r="Y1787" s="174">
        <f>Table1[[#This Row],[ExpenditureDetails3]]*100000</f>
        <v>9200</v>
      </c>
      <c r="Z1787" s="174">
        <f>Table1[[#This Row],[ExpenditureDetails4]]/Table1[[#This Row],[Component detail 4]]</f>
        <v>9200</v>
      </c>
      <c r="AA1787" s="109">
        <v>1</v>
      </c>
      <c r="AB1787" s="109"/>
      <c r="AC1787" s="174">
        <f>IF(ISNUMBER([ExpenditureDetails4]),[ExpenditureDetails4]*HLOOKUP([ExpenditureDetails1],'Currency Conversion'!$A$6:$BE$45,19,FALSE),"No Data")</f>
        <v>10556.108364560583</v>
      </c>
      <c r="AD1787" s="174">
        <f>Table1[[#This Row],[Calculations1]]/exchange_rate_2010</f>
        <v>230.85666224096713</v>
      </c>
      <c r="AE17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10556.108364560583</v>
      </c>
      <c r="AF1787" s="174">
        <f>Table1[[#This Row],[Calculations3]]/exchange_rate_2010</f>
        <v>230.85666224096713</v>
      </c>
      <c r="AG1787" s="110"/>
      <c r="AH1787" s="53"/>
      <c r="BD1787" s="36"/>
      <c r="BE1787" s="36"/>
      <c r="BF1787" s="36"/>
      <c r="BG1787" s="36"/>
      <c r="BH1787" s="36"/>
      <c r="BI1787" s="36"/>
      <c r="BJ1787" s="36"/>
      <c r="BK1787" s="48"/>
      <c r="BL1787" s="36"/>
      <c r="BM1787" s="36"/>
      <c r="BN1787" s="36"/>
      <c r="BO1787" s="36"/>
      <c r="BP1787" s="36"/>
      <c r="BQ1787" s="36"/>
      <c r="BR1787" s="36"/>
    </row>
    <row r="1788" spans="2:70" ht="15" customHeight="1">
      <c r="B1788" s="48">
        <v>2051</v>
      </c>
      <c r="C1788" s="48" t="s">
        <v>1703</v>
      </c>
      <c r="D1788" s="108">
        <v>8330</v>
      </c>
      <c r="E1788" s="109" t="s">
        <v>2508</v>
      </c>
      <c r="F1788" s="109" t="s">
        <v>1818</v>
      </c>
      <c r="G1788" s="109" t="s">
        <v>1844</v>
      </c>
      <c r="H1788" s="108" t="s">
        <v>1199</v>
      </c>
      <c r="I1788" s="108" t="s">
        <v>2855</v>
      </c>
      <c r="J1788" s="108" t="s">
        <v>2852</v>
      </c>
      <c r="K1788" s="108" t="s">
        <v>2860</v>
      </c>
      <c r="L1788" s="108">
        <v>12</v>
      </c>
      <c r="M1788" s="110" t="s">
        <v>2617</v>
      </c>
      <c r="N1788" s="111" t="s">
        <v>2480</v>
      </c>
      <c r="O1788" s="111"/>
      <c r="P1788" s="111" t="s">
        <v>1206</v>
      </c>
      <c r="Q1788" s="111">
        <v>1</v>
      </c>
      <c r="R1788" s="109"/>
      <c r="S1788" s="109"/>
      <c r="T1788" s="109" t="s">
        <v>31</v>
      </c>
      <c r="U1788" s="108">
        <v>3</v>
      </c>
      <c r="V1788" s="109">
        <v>2008</v>
      </c>
      <c r="W1788" s="108"/>
      <c r="X1788" s="109">
        <v>0.05</v>
      </c>
      <c r="Y1788" s="174">
        <f>Table1[[#This Row],[ExpenditureDetails3]]*100000</f>
        <v>5000</v>
      </c>
      <c r="Z1788" s="174">
        <f>Table1[[#This Row],[ExpenditureDetails4]]/Table1[[#This Row],[Component detail 4]]</f>
        <v>5000</v>
      </c>
      <c r="AA1788" s="109">
        <v>1</v>
      </c>
      <c r="AB1788" s="109"/>
      <c r="AC1788" s="174">
        <f>IF(ISNUMBER([ExpenditureDetails4]),[ExpenditureDetails4]*HLOOKUP([ExpenditureDetails1],'Currency Conversion'!$A$6:$BE$45,19,FALSE),"No Data")</f>
        <v>5737.0154155220562</v>
      </c>
      <c r="AD1788" s="174">
        <f>Table1[[#This Row],[Calculations1]]/exchange_rate_2010</f>
        <v>125.46557730487345</v>
      </c>
      <c r="AE17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1788" s="174">
        <f>Table1[[#This Row],[Calculations3]]/exchange_rate_2010</f>
        <v>125.46557730487345</v>
      </c>
      <c r="AG1788" s="110"/>
      <c r="AH1788" s="53"/>
      <c r="BD1788" s="36"/>
      <c r="BE1788" s="36"/>
      <c r="BF1788" s="36"/>
      <c r="BG1788" s="36"/>
      <c r="BH1788" s="36"/>
      <c r="BI1788" s="36"/>
      <c r="BJ1788" s="36"/>
      <c r="BK1788" s="48"/>
      <c r="BL1788" s="36"/>
      <c r="BM1788" s="36"/>
      <c r="BN1788" s="36"/>
      <c r="BO1788" s="36"/>
      <c r="BP1788" s="36"/>
      <c r="BQ1788" s="36"/>
      <c r="BR1788" s="36"/>
    </row>
    <row r="1789" spans="2:70" ht="15" customHeight="1">
      <c r="B1789" s="48">
        <v>2052</v>
      </c>
      <c r="C1789" s="48" t="s">
        <v>1703</v>
      </c>
      <c r="D1789" s="108">
        <v>8330</v>
      </c>
      <c r="E1789" s="109" t="s">
        <v>2508</v>
      </c>
      <c r="F1789" s="109" t="s">
        <v>1818</v>
      </c>
      <c r="G1789" s="109" t="s">
        <v>1844</v>
      </c>
      <c r="H1789" s="108" t="s">
        <v>1199</v>
      </c>
      <c r="I1789" s="108" t="s">
        <v>2855</v>
      </c>
      <c r="J1789" s="108" t="s">
        <v>2852</v>
      </c>
      <c r="K1789" s="108" t="s">
        <v>2860</v>
      </c>
      <c r="L1789" s="108">
        <v>12</v>
      </c>
      <c r="M1789" s="110" t="s">
        <v>2617</v>
      </c>
      <c r="N1789" s="111" t="s">
        <v>1729</v>
      </c>
      <c r="O1789" s="111" t="s">
        <v>1718</v>
      </c>
      <c r="P1789" s="111" t="s">
        <v>1204</v>
      </c>
      <c r="Q1789" s="109">
        <v>21</v>
      </c>
      <c r="R1789" s="109"/>
      <c r="S1789" s="109"/>
      <c r="T1789" s="109" t="s">
        <v>7</v>
      </c>
      <c r="U1789" s="108">
        <v>1</v>
      </c>
      <c r="V1789" s="109">
        <v>2010</v>
      </c>
      <c r="W1789" s="108">
        <f>IF(Table1[[#This Row],[ExpenditureDetails1]]=2010,1,(2010-Table1[[#This Row],[ExpenditureDetails1]]))</f>
        <v>1</v>
      </c>
      <c r="X1789" s="109">
        <v>0.84</v>
      </c>
      <c r="Y1789" s="174">
        <f>Table1[[#This Row],[ExpenditureDetails3]]*100000</f>
        <v>84000</v>
      </c>
      <c r="Z1789" s="174">
        <f>Table1[[#This Row],[ExpenditureDetails4]]/Table1[[#This Row],[Component detail 4]]</f>
        <v>4000</v>
      </c>
      <c r="AA1789" s="109">
        <v>1</v>
      </c>
      <c r="AB1789" s="109">
        <v>10</v>
      </c>
      <c r="AC1789" s="174">
        <f>IF(ISNUMBER([ExpenditureDetails4]),[ExpenditureDetails4]*HLOOKUP([ExpenditureDetails1],'Currency Conversion'!$A$6:$BE$45,19,FALSE),"No Data")</f>
        <v>84000</v>
      </c>
      <c r="AD1789" s="174">
        <f>Table1[[#This Row],[Calculations1]]/exchange_rate_2010</f>
        <v>1837.036809260575</v>
      </c>
      <c r="AE17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8400</v>
      </c>
      <c r="AF1789" s="174">
        <f>Table1[[#This Row],[Calculations3]]/exchange_rate_2010</f>
        <v>183.7036809260575</v>
      </c>
      <c r="AG1789" s="110"/>
      <c r="AH1789" s="53"/>
      <c r="BD1789" s="36"/>
      <c r="BE1789" s="36"/>
      <c r="BF1789" s="36"/>
      <c r="BG1789" s="36"/>
      <c r="BH1789" s="36"/>
      <c r="BI1789" s="36"/>
      <c r="BJ1789" s="36"/>
      <c r="BK1789" s="48"/>
      <c r="BL1789" s="36"/>
      <c r="BM1789" s="36"/>
      <c r="BN1789" s="36"/>
      <c r="BO1789" s="36"/>
      <c r="BP1789" s="36"/>
      <c r="BQ1789" s="36"/>
      <c r="BR1789" s="36"/>
    </row>
    <row r="1790" spans="2:70" ht="15" customHeight="1">
      <c r="B1790" s="48">
        <v>2054</v>
      </c>
      <c r="C1790" s="48" t="s">
        <v>1703</v>
      </c>
      <c r="D1790" s="108">
        <v>8330</v>
      </c>
      <c r="E1790" s="109" t="s">
        <v>2508</v>
      </c>
      <c r="F1790" s="109" t="s">
        <v>1818</v>
      </c>
      <c r="G1790" s="109" t="s">
        <v>1844</v>
      </c>
      <c r="H1790" s="108" t="s">
        <v>1199</v>
      </c>
      <c r="I1790" s="108" t="s">
        <v>2855</v>
      </c>
      <c r="J1790" s="108" t="s">
        <v>2852</v>
      </c>
      <c r="K1790" s="108" t="s">
        <v>2860</v>
      </c>
      <c r="L1790" s="108">
        <v>12</v>
      </c>
      <c r="M1790" s="110" t="s">
        <v>2617</v>
      </c>
      <c r="N1790" s="111" t="s">
        <v>1722</v>
      </c>
      <c r="O1790" s="111"/>
      <c r="P1790" s="111" t="s">
        <v>1177</v>
      </c>
      <c r="Q1790" s="111">
        <v>1</v>
      </c>
      <c r="R1790" s="109"/>
      <c r="S1790" s="109"/>
      <c r="T1790" s="109" t="s">
        <v>24</v>
      </c>
      <c r="U1790" s="108">
        <v>4</v>
      </c>
      <c r="V1790" s="109">
        <v>2010</v>
      </c>
      <c r="W1790" s="108">
        <f>IF(Table1[[#This Row],[ExpenditureDetails1]]=2010,1,(2010-Table1[[#This Row],[ExpenditureDetails1]]))</f>
        <v>1</v>
      </c>
      <c r="X1790" s="109">
        <v>0.02</v>
      </c>
      <c r="Y1790" s="174">
        <f>Table1[[#This Row],[ExpenditureDetails3]]*100000</f>
        <v>2000</v>
      </c>
      <c r="Z1790" s="174">
        <f>Table1[[#This Row],[ExpenditureDetails4]]/Table1[[#This Row],[Component detail 4]]</f>
        <v>2000</v>
      </c>
      <c r="AA1790" s="109">
        <v>1</v>
      </c>
      <c r="AB1790" s="109">
        <v>10</v>
      </c>
      <c r="AC1790" s="174">
        <f>IF(ISNUMBER([ExpenditureDetails4]),[ExpenditureDetails4]*HLOOKUP([ExpenditureDetails1],'Currency Conversion'!$A$6:$BE$45,19,FALSE),"No Data")</f>
        <v>2000</v>
      </c>
      <c r="AD1790" s="174">
        <f>Table1[[#This Row],[Calculations1]]/exchange_rate_2010</f>
        <v>43.738971649061305</v>
      </c>
      <c r="AE17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2000</v>
      </c>
      <c r="AF1790" s="174">
        <f>Table1[[#This Row],[Calculations3]]/exchange_rate_2010</f>
        <v>43.738971649061305</v>
      </c>
      <c r="AG1790" s="110"/>
      <c r="AH1790" s="53"/>
      <c r="BD1790" s="36"/>
      <c r="BE1790" s="36"/>
      <c r="BF1790" s="36"/>
      <c r="BG1790" s="36"/>
      <c r="BH1790" s="36"/>
      <c r="BI1790" s="36"/>
      <c r="BJ1790" s="36"/>
      <c r="BK1790" s="48"/>
      <c r="BL1790" s="36"/>
      <c r="BM1790" s="36"/>
      <c r="BN1790" s="36"/>
      <c r="BO1790" s="36"/>
      <c r="BP1790" s="36"/>
      <c r="BQ1790" s="36"/>
      <c r="BR1790" s="36"/>
    </row>
    <row r="1791" spans="2:70" ht="15" customHeight="1">
      <c r="B1791" s="48">
        <v>2055</v>
      </c>
      <c r="C1791" s="48" t="s">
        <v>1703</v>
      </c>
      <c r="D1791" s="108">
        <v>8330</v>
      </c>
      <c r="E1791" s="109" t="s">
        <v>2508</v>
      </c>
      <c r="F1791" s="109" t="s">
        <v>1818</v>
      </c>
      <c r="G1791" s="109" t="s">
        <v>1844</v>
      </c>
      <c r="H1791" s="108" t="s">
        <v>1199</v>
      </c>
      <c r="I1791" s="108" t="s">
        <v>2855</v>
      </c>
      <c r="J1791" s="108" t="s">
        <v>2852</v>
      </c>
      <c r="K1791" s="108" t="s">
        <v>2860</v>
      </c>
      <c r="L1791" s="108">
        <v>12</v>
      </c>
      <c r="M1791" s="110" t="s">
        <v>2617</v>
      </c>
      <c r="N1791" s="111" t="s">
        <v>20</v>
      </c>
      <c r="O1791" s="111" t="s">
        <v>2486</v>
      </c>
      <c r="P1791" s="111" t="s">
        <v>1203</v>
      </c>
      <c r="Q1791" s="111">
        <v>1</v>
      </c>
      <c r="R1791" s="109"/>
      <c r="S1791" s="109"/>
      <c r="T1791" s="109" t="s">
        <v>7</v>
      </c>
      <c r="U1791" s="108">
        <v>1</v>
      </c>
      <c r="V1791" s="109">
        <v>2000</v>
      </c>
      <c r="W1791" s="108">
        <f>IF(Table1[[#This Row],[ExpenditureDetails1]]=2010,1,(2010-Table1[[#This Row],[ExpenditureDetails1]]))</f>
        <v>10</v>
      </c>
      <c r="X1791" s="109">
        <v>3.4000000000000002E-2</v>
      </c>
      <c r="Y1791" s="174">
        <f>Table1[[#This Row],[ExpenditureDetails3]]*100000</f>
        <v>3400.0000000000005</v>
      </c>
      <c r="Z1791" s="174">
        <f>Table1[[#This Row],[ExpenditureDetails4]]/Table1[[#This Row],[Component detail 4]]</f>
        <v>3400.0000000000005</v>
      </c>
      <c r="AA1791" s="109">
        <v>1</v>
      </c>
      <c r="AB1791" s="109">
        <v>10</v>
      </c>
      <c r="AC1791" s="174">
        <f>IF(ISNUMBER([ExpenditureDetails4]),[ExpenditureDetails4]*HLOOKUP([ExpenditureDetails1],'Currency Conversion'!$A$6:$BE$45,19,FALSE),"No Data")</f>
        <v>5699.8786751406305</v>
      </c>
      <c r="AD1791" s="174">
        <f>Table1[[#This Row],[Calculations1]]/exchange_rate_2010</f>
        <v>124.65341588753259</v>
      </c>
      <c r="AE17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569.98786751406305</v>
      </c>
      <c r="AF1791" s="174">
        <f>Table1[[#This Row],[Calculations3]]/exchange_rate_2010</f>
        <v>12.465341588753258</v>
      </c>
      <c r="AG1791" s="110"/>
      <c r="AH1791" s="53"/>
      <c r="BD1791" s="36"/>
      <c r="BE1791" s="36"/>
      <c r="BF1791" s="36"/>
      <c r="BG1791" s="36"/>
      <c r="BH1791" s="36"/>
      <c r="BI1791" s="36"/>
      <c r="BJ1791" s="36"/>
      <c r="BK1791" s="48"/>
      <c r="BL1791" s="36"/>
      <c r="BM1791" s="36"/>
      <c r="BN1791" s="36"/>
      <c r="BO1791" s="36"/>
      <c r="BP1791" s="36"/>
      <c r="BQ1791" s="36"/>
      <c r="BR1791" s="36"/>
    </row>
    <row r="1792" spans="2:70" ht="15" customHeight="1">
      <c r="B1792" s="48">
        <v>2058</v>
      </c>
      <c r="C1792" s="48" t="s">
        <v>1703</v>
      </c>
      <c r="D1792" s="108">
        <v>2140</v>
      </c>
      <c r="E1792" s="109" t="s">
        <v>2508</v>
      </c>
      <c r="F1792" s="109" t="s">
        <v>1814</v>
      </c>
      <c r="G1792" s="109" t="s">
        <v>481</v>
      </c>
      <c r="H1792" s="108" t="s">
        <v>2603</v>
      </c>
      <c r="I1792" s="108" t="s">
        <v>2966</v>
      </c>
      <c r="J1792" s="108" t="s">
        <v>2567</v>
      </c>
      <c r="K1792" s="108" t="s">
        <v>2859</v>
      </c>
      <c r="L1792" s="108">
        <v>5</v>
      </c>
      <c r="M1792" s="110" t="s">
        <v>2773</v>
      </c>
      <c r="N1792" s="111" t="s">
        <v>20</v>
      </c>
      <c r="O1792" s="111" t="s">
        <v>2486</v>
      </c>
      <c r="P1792" s="111" t="s">
        <v>863</v>
      </c>
      <c r="Q1792" s="111">
        <v>1</v>
      </c>
      <c r="R1792" s="109">
        <v>1350</v>
      </c>
      <c r="S1792" s="109"/>
      <c r="T1792" s="109" t="s">
        <v>7</v>
      </c>
      <c r="U1792" s="108">
        <v>1</v>
      </c>
      <c r="V1792" s="109">
        <v>2003</v>
      </c>
      <c r="W1792" s="108">
        <f>IF(Table1[[#This Row],[ExpenditureDetails1]]=2010,1,(2010-Table1[[#This Row],[ExpenditureDetails1]]))</f>
        <v>7</v>
      </c>
      <c r="X1792" s="109">
        <v>1.55</v>
      </c>
      <c r="Y1792" s="174">
        <f>Table1[[#This Row],[ExpenditureDetails3]]*100000</f>
        <v>155000</v>
      </c>
      <c r="Z1792" s="174">
        <f>Table1[[#This Row],[ExpenditureDetails4]]/Table1[[#This Row],[Component detail 4]]</f>
        <v>155000</v>
      </c>
      <c r="AA1792" s="109">
        <v>1</v>
      </c>
      <c r="AB1792" s="109">
        <v>10</v>
      </c>
      <c r="AC1792" s="174">
        <f>IF(ISNUMBER([ExpenditureDetails4]),[ExpenditureDetails4]*HLOOKUP([ExpenditureDetails1],'Currency Conversion'!$A$6:$BE$45,19,FALSE),"No Data")</f>
        <v>234712.65450103531</v>
      </c>
      <c r="AD1792" s="174">
        <f>Table1[[#This Row],[Calculations1]]/exchange_rate_2010</f>
        <v>5133.0450704483528</v>
      </c>
      <c r="AE17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23471.265450103532</v>
      </c>
      <c r="AF1792" s="174">
        <f>Table1[[#This Row],[Calculations3]]/exchange_rate_2010</f>
        <v>513.3045070448353</v>
      </c>
      <c r="AG1792" s="110"/>
      <c r="AH1792" s="53"/>
      <c r="BD1792" s="36"/>
      <c r="BE1792" s="36"/>
      <c r="BF1792" s="36"/>
      <c r="BG1792" s="36"/>
      <c r="BH1792" s="36"/>
      <c r="BI1792" s="36"/>
      <c r="BJ1792" s="36"/>
      <c r="BK1792" s="48"/>
      <c r="BL1792" s="36"/>
      <c r="BM1792" s="36"/>
      <c r="BN1792" s="36"/>
      <c r="BO1792" s="36"/>
      <c r="BP1792" s="36"/>
      <c r="BQ1792" s="36"/>
      <c r="BR1792" s="36"/>
    </row>
    <row r="1793" spans="2:70" ht="15" customHeight="1">
      <c r="B1793" s="48">
        <v>2059</v>
      </c>
      <c r="C1793" s="48" t="s">
        <v>1703</v>
      </c>
      <c r="D1793" s="108">
        <v>2140</v>
      </c>
      <c r="E1793" s="109" t="s">
        <v>2508</v>
      </c>
      <c r="F1793" s="109" t="s">
        <v>1814</v>
      </c>
      <c r="G1793" s="109" t="s">
        <v>481</v>
      </c>
      <c r="H1793" s="108" t="s">
        <v>2603</v>
      </c>
      <c r="I1793" s="108" t="s">
        <v>2966</v>
      </c>
      <c r="J1793" s="108" t="s">
        <v>2567</v>
      </c>
      <c r="K1793" s="108" t="s">
        <v>2859</v>
      </c>
      <c r="L1793" s="108">
        <v>5</v>
      </c>
      <c r="M1793" s="110" t="s">
        <v>2773</v>
      </c>
      <c r="N1793" s="111" t="s">
        <v>20</v>
      </c>
      <c r="O1793" s="111" t="s">
        <v>2486</v>
      </c>
      <c r="P1793" s="111" t="s">
        <v>857</v>
      </c>
      <c r="Q1793" s="111">
        <v>1</v>
      </c>
      <c r="R1793" s="109">
        <v>210</v>
      </c>
      <c r="S1793" s="109"/>
      <c r="T1793" s="109" t="s">
        <v>7</v>
      </c>
      <c r="U1793" s="108">
        <v>1</v>
      </c>
      <c r="V1793" s="109">
        <v>2003</v>
      </c>
      <c r="W1793" s="108">
        <f>IF(Table1[[#This Row],[ExpenditureDetails1]]=2010,1,(2010-Table1[[#This Row],[ExpenditureDetails1]]))</f>
        <v>7</v>
      </c>
      <c r="X1793" s="109">
        <v>0.63</v>
      </c>
      <c r="Y1793" s="174">
        <f>Table1[[#This Row],[ExpenditureDetails3]]*100000</f>
        <v>63000</v>
      </c>
      <c r="Z1793" s="174">
        <f>Table1[[#This Row],[ExpenditureDetails4]]/Table1[[#This Row],[Component detail 4]]</f>
        <v>63000</v>
      </c>
      <c r="AA1793" s="109">
        <v>1</v>
      </c>
      <c r="AB1793" s="109">
        <v>10</v>
      </c>
      <c r="AC1793" s="174">
        <f>IF(ISNUMBER([ExpenditureDetails4]),[ExpenditureDetails4]*HLOOKUP([ExpenditureDetails1],'Currency Conversion'!$A$6:$BE$45,19,FALSE),"No Data")</f>
        <v>95399.336990743395</v>
      </c>
      <c r="AD1793" s="174">
        <f>Table1[[#This Row],[Calculations1]]/exchange_rate_2010</f>
        <v>2086.3344479886855</v>
      </c>
      <c r="AE17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9539.9336990743395</v>
      </c>
      <c r="AF1793" s="174">
        <f>Table1[[#This Row],[Calculations3]]/exchange_rate_2010</f>
        <v>208.63344479886857</v>
      </c>
      <c r="AG1793" s="110"/>
      <c r="AH1793" s="53"/>
      <c r="BD1793" s="36"/>
      <c r="BE1793" s="36"/>
      <c r="BF1793" s="36"/>
      <c r="BG1793" s="36"/>
      <c r="BH1793" s="36"/>
      <c r="BI1793" s="36"/>
      <c r="BJ1793" s="36"/>
      <c r="BK1793" s="48"/>
      <c r="BL1793" s="36"/>
      <c r="BM1793" s="36"/>
      <c r="BN1793" s="36"/>
      <c r="BO1793" s="36"/>
      <c r="BP1793" s="36"/>
      <c r="BQ1793" s="36"/>
      <c r="BR1793" s="36"/>
    </row>
    <row r="1794" spans="2:70" ht="15" customHeight="1">
      <c r="B1794" s="48">
        <v>2060</v>
      </c>
      <c r="C1794" s="48" t="s">
        <v>1703</v>
      </c>
      <c r="D1794" s="108">
        <v>2140</v>
      </c>
      <c r="E1794" s="109" t="s">
        <v>2508</v>
      </c>
      <c r="F1794" s="109" t="s">
        <v>1814</v>
      </c>
      <c r="G1794" s="109" t="s">
        <v>481</v>
      </c>
      <c r="H1794" s="108" t="s">
        <v>2603</v>
      </c>
      <c r="I1794" s="108" t="s">
        <v>2966</v>
      </c>
      <c r="J1794" s="108" t="s">
        <v>2567</v>
      </c>
      <c r="K1794" s="108" t="s">
        <v>2859</v>
      </c>
      <c r="L1794" s="108">
        <v>5</v>
      </c>
      <c r="M1794" s="110" t="s">
        <v>2773</v>
      </c>
      <c r="N1794" s="111" t="s">
        <v>20</v>
      </c>
      <c r="O1794" s="111" t="s">
        <v>2486</v>
      </c>
      <c r="P1794" s="111" t="s">
        <v>860</v>
      </c>
      <c r="Q1794" s="111">
        <v>1</v>
      </c>
      <c r="R1794" s="109">
        <v>2400</v>
      </c>
      <c r="S1794" s="109"/>
      <c r="T1794" s="109" t="s">
        <v>7</v>
      </c>
      <c r="U1794" s="108">
        <v>1</v>
      </c>
      <c r="V1794" s="109">
        <v>2003</v>
      </c>
      <c r="W1794" s="108">
        <f>IF(Table1[[#This Row],[ExpenditureDetails1]]=2010,1,(2010-Table1[[#This Row],[ExpenditureDetails1]]))</f>
        <v>7</v>
      </c>
      <c r="X1794" s="109">
        <v>2.76</v>
      </c>
      <c r="Y1794" s="174">
        <f>Table1[[#This Row],[ExpenditureDetails3]]*100000</f>
        <v>276000</v>
      </c>
      <c r="Z1794" s="174">
        <f>Table1[[#This Row],[ExpenditureDetails4]]/Table1[[#This Row],[Component detail 4]]</f>
        <v>276000</v>
      </c>
      <c r="AA1794" s="109">
        <v>1</v>
      </c>
      <c r="AB1794" s="109">
        <v>10</v>
      </c>
      <c r="AC1794" s="174">
        <f>IF(ISNUMBER([ExpenditureDetails4]),[ExpenditureDetails4]*HLOOKUP([ExpenditureDetails1],'Currency Conversion'!$A$6:$BE$45,19,FALSE),"No Data")</f>
        <v>417939.9525308758</v>
      </c>
      <c r="AD1794" s="174">
        <f>Table1[[#This Row],[Calculations1]]/exchange_rate_2010</f>
        <v>9140.1318673790029</v>
      </c>
      <c r="AE17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41793.995253087582</v>
      </c>
      <c r="AF1794" s="174">
        <f>Table1[[#This Row],[Calculations3]]/exchange_rate_2010</f>
        <v>914.01318673790036</v>
      </c>
      <c r="AG1794" s="110"/>
      <c r="AH1794" s="53"/>
      <c r="BD1794" s="36"/>
      <c r="BE1794" s="36"/>
      <c r="BF1794" s="36"/>
      <c r="BG1794" s="36"/>
      <c r="BH1794" s="36"/>
      <c r="BI1794" s="36"/>
      <c r="BJ1794" s="36"/>
      <c r="BK1794" s="48"/>
      <c r="BL1794" s="36"/>
      <c r="BM1794" s="36"/>
      <c r="BN1794" s="36"/>
      <c r="BO1794" s="36"/>
      <c r="BP1794" s="36"/>
      <c r="BQ1794" s="36"/>
      <c r="BR1794" s="36"/>
    </row>
    <row r="1795" spans="2:70" ht="15" customHeight="1">
      <c r="B1795" s="48">
        <v>2061</v>
      </c>
      <c r="C1795" s="48" t="s">
        <v>1703</v>
      </c>
      <c r="D1795" s="108">
        <v>2140</v>
      </c>
      <c r="E1795" s="109" t="s">
        <v>2508</v>
      </c>
      <c r="F1795" s="109" t="s">
        <v>1814</v>
      </c>
      <c r="G1795" s="109" t="s">
        <v>481</v>
      </c>
      <c r="H1795" s="108" t="s">
        <v>2603</v>
      </c>
      <c r="I1795" s="108" t="s">
        <v>2966</v>
      </c>
      <c r="J1795" s="108" t="s">
        <v>2567</v>
      </c>
      <c r="K1795" s="108" t="s">
        <v>2859</v>
      </c>
      <c r="L1795" s="108">
        <v>5</v>
      </c>
      <c r="M1795" s="110" t="s">
        <v>2773</v>
      </c>
      <c r="N1795" s="111" t="s">
        <v>20</v>
      </c>
      <c r="O1795" s="111" t="s">
        <v>2486</v>
      </c>
      <c r="P1795" s="111" t="s">
        <v>862</v>
      </c>
      <c r="Q1795" s="111">
        <v>1</v>
      </c>
      <c r="R1795" s="109">
        <v>300</v>
      </c>
      <c r="S1795" s="109"/>
      <c r="T1795" s="109" t="s">
        <v>7</v>
      </c>
      <c r="U1795" s="108">
        <v>1</v>
      </c>
      <c r="V1795" s="109">
        <v>2003</v>
      </c>
      <c r="W1795" s="108">
        <f>IF(Table1[[#This Row],[ExpenditureDetails1]]=2010,1,(2010-Table1[[#This Row],[ExpenditureDetails1]]))</f>
        <v>7</v>
      </c>
      <c r="X1795" s="109">
        <v>0.3</v>
      </c>
      <c r="Y1795" s="174">
        <f>Table1[[#This Row],[ExpenditureDetails3]]*100000</f>
        <v>30000</v>
      </c>
      <c r="Z1795" s="174">
        <f>Table1[[#This Row],[ExpenditureDetails4]]/Table1[[#This Row],[Component detail 4]]</f>
        <v>30000</v>
      </c>
      <c r="AA1795" s="109">
        <v>1</v>
      </c>
      <c r="AB1795" s="109">
        <v>10</v>
      </c>
      <c r="AC1795" s="174">
        <f>IF(ISNUMBER([ExpenditureDetails4]),[ExpenditureDetails4]*HLOOKUP([ExpenditureDetails1],'Currency Conversion'!$A$6:$BE$45,19,FALSE),"No Data")</f>
        <v>45428.255709877805</v>
      </c>
      <c r="AD1795" s="174">
        <f>Table1[[#This Row],[Calculations1]]/exchange_rate_2010</f>
        <v>993.49259428032644</v>
      </c>
      <c r="AE17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4542.8255709877803</v>
      </c>
      <c r="AF1795" s="174">
        <f>Table1[[#This Row],[Calculations3]]/exchange_rate_2010</f>
        <v>99.349259428032639</v>
      </c>
      <c r="AG1795" s="110"/>
      <c r="AH1795" s="53"/>
      <c r="BD1795" s="36"/>
      <c r="BE1795" s="36"/>
      <c r="BF1795" s="36"/>
      <c r="BG1795" s="36"/>
      <c r="BH1795" s="36"/>
      <c r="BI1795" s="36"/>
      <c r="BJ1795" s="36"/>
      <c r="BK1795" s="48"/>
      <c r="BL1795" s="36"/>
      <c r="BM1795" s="36"/>
      <c r="BN1795" s="36"/>
      <c r="BO1795" s="36"/>
      <c r="BP1795" s="36"/>
      <c r="BQ1795" s="36"/>
      <c r="BR1795" s="36"/>
    </row>
    <row r="1796" spans="2:70" ht="15" customHeight="1">
      <c r="B1796" s="48">
        <v>2062</v>
      </c>
      <c r="C1796" s="48" t="s">
        <v>1703</v>
      </c>
      <c r="D1796" s="108">
        <v>2140</v>
      </c>
      <c r="E1796" s="109" t="s">
        <v>2508</v>
      </c>
      <c r="F1796" s="109" t="s">
        <v>1814</v>
      </c>
      <c r="G1796" s="109" t="s">
        <v>481</v>
      </c>
      <c r="H1796" s="108" t="s">
        <v>2603</v>
      </c>
      <c r="I1796" s="108" t="s">
        <v>2966</v>
      </c>
      <c r="J1796" s="108" t="s">
        <v>2567</v>
      </c>
      <c r="K1796" s="108" t="s">
        <v>2859</v>
      </c>
      <c r="L1796" s="108">
        <v>5</v>
      </c>
      <c r="M1796" s="110" t="s">
        <v>2773</v>
      </c>
      <c r="N1796" s="111" t="s">
        <v>20</v>
      </c>
      <c r="O1796" s="111" t="s">
        <v>2486</v>
      </c>
      <c r="P1796" s="111" t="s">
        <v>858</v>
      </c>
      <c r="Q1796" s="111">
        <v>1</v>
      </c>
      <c r="R1796" s="109">
        <v>360</v>
      </c>
      <c r="S1796" s="109"/>
      <c r="T1796" s="109" t="s">
        <v>7</v>
      </c>
      <c r="U1796" s="108">
        <v>1</v>
      </c>
      <c r="V1796" s="109">
        <v>2003</v>
      </c>
      <c r="W1796" s="108">
        <f>IF(Table1[[#This Row],[ExpenditureDetails1]]=2010,1,(2010-Table1[[#This Row],[ExpenditureDetails1]]))</f>
        <v>7</v>
      </c>
      <c r="X1796" s="109">
        <v>0.99</v>
      </c>
      <c r="Y1796" s="174">
        <f>Table1[[#This Row],[ExpenditureDetails3]]*100000</f>
        <v>99000</v>
      </c>
      <c r="Z1796" s="174">
        <f>Table1[[#This Row],[ExpenditureDetails4]]/Table1[[#This Row],[Component detail 4]]</f>
        <v>99000</v>
      </c>
      <c r="AA1796" s="109">
        <v>1</v>
      </c>
      <c r="AB1796" s="109">
        <v>10</v>
      </c>
      <c r="AC1796" s="174">
        <f>IF(ISNUMBER([ExpenditureDetails4]),[ExpenditureDetails4]*HLOOKUP([ExpenditureDetails1],'Currency Conversion'!$A$6:$BE$45,19,FALSE),"No Data")</f>
        <v>149913.24384259677</v>
      </c>
      <c r="AD1796" s="174">
        <f>Table1[[#This Row],[Calculations1]]/exchange_rate_2010</f>
        <v>3278.5255611250773</v>
      </c>
      <c r="AE17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14991.324384259677</v>
      </c>
      <c r="AF1796" s="174">
        <f>Table1[[#This Row],[Calculations3]]/exchange_rate_2010</f>
        <v>327.85255611250773</v>
      </c>
      <c r="AG1796" s="110"/>
      <c r="AH1796" s="53"/>
      <c r="BD1796" s="36"/>
      <c r="BE1796" s="36"/>
      <c r="BF1796" s="36"/>
      <c r="BG1796" s="36"/>
      <c r="BH1796" s="36"/>
      <c r="BI1796" s="36"/>
      <c r="BJ1796" s="36"/>
      <c r="BK1796" s="48"/>
      <c r="BL1796" s="36"/>
      <c r="BM1796" s="36"/>
      <c r="BN1796" s="36"/>
      <c r="BO1796" s="36"/>
      <c r="BP1796" s="36"/>
      <c r="BQ1796" s="36"/>
      <c r="BR1796" s="36"/>
    </row>
    <row r="1797" spans="2:70" ht="15" customHeight="1">
      <c r="B1797" s="48">
        <v>2063</v>
      </c>
      <c r="C1797" s="48" t="s">
        <v>1703</v>
      </c>
      <c r="D1797" s="108">
        <v>2140</v>
      </c>
      <c r="E1797" s="109" t="s">
        <v>2508</v>
      </c>
      <c r="F1797" s="109" t="s">
        <v>1814</v>
      </c>
      <c r="G1797" s="109" t="s">
        <v>481</v>
      </c>
      <c r="H1797" s="108" t="s">
        <v>2603</v>
      </c>
      <c r="I1797" s="108" t="s">
        <v>2966</v>
      </c>
      <c r="J1797" s="108" t="s">
        <v>2567</v>
      </c>
      <c r="K1797" s="108" t="s">
        <v>2859</v>
      </c>
      <c r="L1797" s="108">
        <v>5</v>
      </c>
      <c r="M1797" s="110" t="s">
        <v>2773</v>
      </c>
      <c r="N1797" s="111" t="s">
        <v>20</v>
      </c>
      <c r="O1797" s="111" t="s">
        <v>2486</v>
      </c>
      <c r="P1797" s="111" t="s">
        <v>861</v>
      </c>
      <c r="Q1797" s="111">
        <v>1</v>
      </c>
      <c r="R1797" s="109">
        <v>750</v>
      </c>
      <c r="S1797" s="109"/>
      <c r="T1797" s="109" t="s">
        <v>7</v>
      </c>
      <c r="U1797" s="108">
        <v>1</v>
      </c>
      <c r="V1797" s="109">
        <v>2003</v>
      </c>
      <c r="W1797" s="108">
        <f>IF(Table1[[#This Row],[ExpenditureDetails1]]=2010,1,(2010-Table1[[#This Row],[ExpenditureDetails1]]))</f>
        <v>7</v>
      </c>
      <c r="X1797" s="109">
        <v>1.66</v>
      </c>
      <c r="Y1797" s="174">
        <f>Table1[[#This Row],[ExpenditureDetails3]]*100000</f>
        <v>166000</v>
      </c>
      <c r="Z1797" s="174">
        <f>Table1[[#This Row],[ExpenditureDetails4]]/Table1[[#This Row],[Component detail 4]]</f>
        <v>166000</v>
      </c>
      <c r="AA1797" s="109">
        <v>1</v>
      </c>
      <c r="AB1797" s="109">
        <v>10</v>
      </c>
      <c r="AC1797" s="174">
        <f>IF(ISNUMBER([ExpenditureDetails4]),[ExpenditureDetails4]*HLOOKUP([ExpenditureDetails1],'Currency Conversion'!$A$6:$BE$45,19,FALSE),"No Data")</f>
        <v>251369.68159465719</v>
      </c>
      <c r="AD1797" s="174">
        <f>Table1[[#This Row],[Calculations1]]/exchange_rate_2010</f>
        <v>5497.3256883511394</v>
      </c>
      <c r="AE17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25136.96815946572</v>
      </c>
      <c r="AF1797" s="174">
        <f>Table1[[#This Row],[Calculations3]]/exchange_rate_2010</f>
        <v>549.73256883511397</v>
      </c>
      <c r="AG1797" s="110"/>
      <c r="AH1797" s="53"/>
      <c r="BD1797" s="36"/>
      <c r="BE1797" s="36"/>
      <c r="BF1797" s="36"/>
      <c r="BG1797" s="36"/>
      <c r="BH1797" s="36"/>
      <c r="BI1797" s="36"/>
      <c r="BJ1797" s="36"/>
      <c r="BK1797" s="48"/>
      <c r="BL1797" s="36"/>
      <c r="BM1797" s="36"/>
      <c r="BN1797" s="36"/>
      <c r="BO1797" s="36"/>
      <c r="BP1797" s="36"/>
      <c r="BQ1797" s="36"/>
      <c r="BR1797" s="36"/>
    </row>
    <row r="1798" spans="2:70" ht="15" customHeight="1">
      <c r="B1798" s="48">
        <v>2064</v>
      </c>
      <c r="C1798" s="48" t="s">
        <v>1703</v>
      </c>
      <c r="D1798" s="108">
        <v>2140</v>
      </c>
      <c r="E1798" s="109" t="s">
        <v>2508</v>
      </c>
      <c r="F1798" s="109" t="s">
        <v>1814</v>
      </c>
      <c r="G1798" s="109" t="s">
        <v>481</v>
      </c>
      <c r="H1798" s="108" t="s">
        <v>2603</v>
      </c>
      <c r="I1798" s="108" t="s">
        <v>2966</v>
      </c>
      <c r="J1798" s="108" t="s">
        <v>2567</v>
      </c>
      <c r="K1798" s="108" t="s">
        <v>2859</v>
      </c>
      <c r="L1798" s="108">
        <v>5</v>
      </c>
      <c r="M1798" s="110" t="s">
        <v>2773</v>
      </c>
      <c r="N1798" s="111" t="s">
        <v>20</v>
      </c>
      <c r="O1798" s="111" t="s">
        <v>2486</v>
      </c>
      <c r="P1798" s="111" t="s">
        <v>859</v>
      </c>
      <c r="Q1798" s="111">
        <v>1</v>
      </c>
      <c r="R1798" s="109">
        <v>900</v>
      </c>
      <c r="S1798" s="109"/>
      <c r="T1798" s="109" t="s">
        <v>7</v>
      </c>
      <c r="U1798" s="108">
        <v>1</v>
      </c>
      <c r="V1798" s="109">
        <v>2003</v>
      </c>
      <c r="W1798" s="108">
        <f>IF(Table1[[#This Row],[ExpenditureDetails1]]=2010,1,(2010-Table1[[#This Row],[ExpenditureDetails1]]))</f>
        <v>7</v>
      </c>
      <c r="X1798" s="109">
        <v>1.17</v>
      </c>
      <c r="Y1798" s="174">
        <f>Table1[[#This Row],[ExpenditureDetails3]]*100000</f>
        <v>117000</v>
      </c>
      <c r="Z1798" s="174">
        <f>Table1[[#This Row],[ExpenditureDetails4]]/Table1[[#This Row],[Component detail 4]]</f>
        <v>117000</v>
      </c>
      <c r="AA1798" s="109">
        <v>1</v>
      </c>
      <c r="AB1798" s="109">
        <v>10</v>
      </c>
      <c r="AC1798" s="174">
        <f>IF(ISNUMBER([ExpenditureDetails4]),[ExpenditureDetails4]*HLOOKUP([ExpenditureDetails1],'Currency Conversion'!$A$6:$BE$45,19,FALSE),"No Data")</f>
        <v>177170.19726852345</v>
      </c>
      <c r="AD1798" s="174">
        <f>Table1[[#This Row],[Calculations1]]/exchange_rate_2010</f>
        <v>3874.6211176932734</v>
      </c>
      <c r="AE17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17717.019726852344</v>
      </c>
      <c r="AF1798" s="174">
        <f>Table1[[#This Row],[Calculations3]]/exchange_rate_2010</f>
        <v>387.46211176932729</v>
      </c>
      <c r="AG1798" s="110"/>
      <c r="AH1798" s="53"/>
      <c r="BD1798" s="36"/>
      <c r="BE1798" s="36"/>
      <c r="BF1798" s="36"/>
      <c r="BG1798" s="36"/>
      <c r="BH1798" s="36"/>
      <c r="BI1798" s="36"/>
      <c r="BJ1798" s="36"/>
      <c r="BK1798" s="48"/>
      <c r="BL1798" s="36"/>
      <c r="BM1798" s="36"/>
      <c r="BN1798" s="36"/>
      <c r="BO1798" s="36"/>
      <c r="BP1798" s="36"/>
      <c r="BQ1798" s="36"/>
      <c r="BR1798" s="36"/>
    </row>
    <row r="1799" spans="2:70" ht="15" customHeight="1">
      <c r="B1799" s="48">
        <v>2065</v>
      </c>
      <c r="C1799" s="48" t="s">
        <v>1703</v>
      </c>
      <c r="D1799" s="108">
        <v>2140</v>
      </c>
      <c r="E1799" s="109" t="s">
        <v>2508</v>
      </c>
      <c r="F1799" s="109" t="s">
        <v>1814</v>
      </c>
      <c r="G1799" s="109" t="s">
        <v>481</v>
      </c>
      <c r="H1799" s="108" t="s">
        <v>2603</v>
      </c>
      <c r="I1799" s="108" t="s">
        <v>2966</v>
      </c>
      <c r="J1799" s="108" t="s">
        <v>2567</v>
      </c>
      <c r="K1799" s="108" t="s">
        <v>2859</v>
      </c>
      <c r="L1799" s="108">
        <v>5</v>
      </c>
      <c r="M1799" s="110" t="s">
        <v>2773</v>
      </c>
      <c r="N1799" s="111" t="s">
        <v>20</v>
      </c>
      <c r="O1799" s="111" t="s">
        <v>2466</v>
      </c>
      <c r="P1799" s="111" t="s">
        <v>156</v>
      </c>
      <c r="Q1799" s="111">
        <v>1</v>
      </c>
      <c r="R1799" s="109"/>
      <c r="S1799" s="109"/>
      <c r="T1799" s="109" t="s">
        <v>7</v>
      </c>
      <c r="U1799" s="108">
        <v>1</v>
      </c>
      <c r="V1799" s="109">
        <v>2003</v>
      </c>
      <c r="W1799" s="108">
        <f>IF(Table1[[#This Row],[ExpenditureDetails1]]=2010,1,(2010-Table1[[#This Row],[ExpenditureDetails1]]))</f>
        <v>7</v>
      </c>
      <c r="X1799" s="109">
        <v>0.22</v>
      </c>
      <c r="Y1799" s="174">
        <f>Table1[[#This Row],[ExpenditureDetails3]]*100000</f>
        <v>22000</v>
      </c>
      <c r="Z1799" s="174">
        <f>Table1[[#This Row],[ExpenditureDetails4]]/Table1[[#This Row],[Component detail 4]]</f>
        <v>22000</v>
      </c>
      <c r="AA1799" s="109">
        <v>1</v>
      </c>
      <c r="AB1799" s="109">
        <v>10</v>
      </c>
      <c r="AC1799" s="174">
        <f>IF(ISNUMBER([ExpenditureDetails4]),[ExpenditureDetails4]*HLOOKUP([ExpenditureDetails1],'Currency Conversion'!$A$6:$BE$45,19,FALSE),"No Data")</f>
        <v>33314.054187243724</v>
      </c>
      <c r="AD1799" s="174">
        <f>Table1[[#This Row],[Calculations1]]/exchange_rate_2010</f>
        <v>728.56123580557266</v>
      </c>
      <c r="AE17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3331.4054187243723</v>
      </c>
      <c r="AF1799" s="174">
        <f>Table1[[#This Row],[Calculations3]]/exchange_rate_2010</f>
        <v>72.856123580557266</v>
      </c>
      <c r="AG1799" s="110"/>
      <c r="AH1799" s="53"/>
      <c r="BD1799" s="36"/>
      <c r="BE1799" s="36"/>
      <c r="BF1799" s="36"/>
      <c r="BG1799" s="36"/>
      <c r="BH1799" s="36"/>
      <c r="BI1799" s="36"/>
      <c r="BJ1799" s="36"/>
      <c r="BK1799" s="48"/>
      <c r="BL1799" s="36"/>
      <c r="BM1799" s="36"/>
      <c r="BN1799" s="36"/>
      <c r="BO1799" s="36"/>
      <c r="BP1799" s="36"/>
      <c r="BQ1799" s="36"/>
      <c r="BR1799" s="36"/>
    </row>
    <row r="1800" spans="2:70" ht="15" customHeight="1">
      <c r="B1800" s="48">
        <v>2066</v>
      </c>
      <c r="C1800" s="48" t="s">
        <v>1703</v>
      </c>
      <c r="D1800" s="108">
        <v>2140</v>
      </c>
      <c r="E1800" s="109" t="s">
        <v>2508</v>
      </c>
      <c r="F1800" s="109" t="s">
        <v>1814</v>
      </c>
      <c r="G1800" s="109" t="s">
        <v>481</v>
      </c>
      <c r="H1800" s="108" t="s">
        <v>2603</v>
      </c>
      <c r="I1800" s="108" t="s">
        <v>2966</v>
      </c>
      <c r="J1800" s="108" t="s">
        <v>2567</v>
      </c>
      <c r="K1800" s="108" t="s">
        <v>2859</v>
      </c>
      <c r="L1800" s="108">
        <v>5</v>
      </c>
      <c r="M1800" s="110" t="s">
        <v>2773</v>
      </c>
      <c r="N1800" s="111" t="s">
        <v>20</v>
      </c>
      <c r="O1800" s="111" t="s">
        <v>2466</v>
      </c>
      <c r="P1800" s="111" t="s">
        <v>811</v>
      </c>
      <c r="Q1800" s="111">
        <v>1</v>
      </c>
      <c r="R1800" s="109"/>
      <c r="S1800" s="109"/>
      <c r="T1800" s="109" t="s">
        <v>7</v>
      </c>
      <c r="U1800" s="108">
        <v>1</v>
      </c>
      <c r="V1800" s="109">
        <v>2003</v>
      </c>
      <c r="W1800" s="108">
        <f>IF(Table1[[#This Row],[ExpenditureDetails1]]=2010,1,(2010-Table1[[#This Row],[ExpenditureDetails1]]))</f>
        <v>7</v>
      </c>
      <c r="X1800" s="109">
        <v>7.0000000000000007E-2</v>
      </c>
      <c r="Y1800" s="174">
        <f>Table1[[#This Row],[ExpenditureDetails3]]*100000</f>
        <v>7000.0000000000009</v>
      </c>
      <c r="Z1800" s="174">
        <f>Table1[[#This Row],[ExpenditureDetails4]]/Table1[[#This Row],[Component detail 4]]</f>
        <v>7000.0000000000009</v>
      </c>
      <c r="AA1800" s="109">
        <v>1</v>
      </c>
      <c r="AB1800" s="109">
        <v>10</v>
      </c>
      <c r="AC1800" s="174">
        <f>IF(ISNUMBER([ExpenditureDetails4]),[ExpenditureDetails4]*HLOOKUP([ExpenditureDetails1],'Currency Conversion'!$A$6:$BE$45,19,FALSE),"No Data")</f>
        <v>10599.926332304822</v>
      </c>
      <c r="AD1800" s="174">
        <f>Table1[[#This Row],[Calculations1]]/exchange_rate_2010</f>
        <v>231.8149386654095</v>
      </c>
      <c r="AE18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1059.9926332304822</v>
      </c>
      <c r="AF1800" s="174">
        <f>Table1[[#This Row],[Calculations3]]/exchange_rate_2010</f>
        <v>23.181493866540951</v>
      </c>
      <c r="AG1800" s="110"/>
      <c r="AH1800" s="53"/>
      <c r="BD1800" s="36"/>
      <c r="BE1800" s="36"/>
      <c r="BF1800" s="36"/>
      <c r="BG1800" s="36"/>
      <c r="BH1800" s="36"/>
      <c r="BI1800" s="36"/>
      <c r="BJ1800" s="36"/>
      <c r="BK1800" s="48"/>
      <c r="BL1800" s="36"/>
      <c r="BM1800" s="36"/>
      <c r="BN1800" s="36"/>
      <c r="BO1800" s="36"/>
      <c r="BP1800" s="36"/>
      <c r="BQ1800" s="36"/>
      <c r="BR1800" s="36"/>
    </row>
    <row r="1801" spans="2:70" ht="15" customHeight="1">
      <c r="B1801" s="48">
        <v>2067</v>
      </c>
      <c r="C1801" s="48" t="s">
        <v>1703</v>
      </c>
      <c r="D1801" s="108">
        <v>2140</v>
      </c>
      <c r="E1801" s="109" t="s">
        <v>2508</v>
      </c>
      <c r="F1801" s="109" t="s">
        <v>1814</v>
      </c>
      <c r="G1801" s="109" t="s">
        <v>481</v>
      </c>
      <c r="H1801" s="108" t="s">
        <v>2603</v>
      </c>
      <c r="I1801" s="108" t="s">
        <v>2966</v>
      </c>
      <c r="J1801" s="108" t="s">
        <v>2567</v>
      </c>
      <c r="K1801" s="108" t="s">
        <v>2859</v>
      </c>
      <c r="L1801" s="108">
        <v>5</v>
      </c>
      <c r="M1801" s="110" t="s">
        <v>2773</v>
      </c>
      <c r="N1801" s="109" t="s">
        <v>1720</v>
      </c>
      <c r="O1801" s="111"/>
      <c r="P1801" s="111" t="s">
        <v>865</v>
      </c>
      <c r="Q1801" s="111">
        <v>1</v>
      </c>
      <c r="R1801" s="109"/>
      <c r="S1801" s="109"/>
      <c r="T1801" s="109" t="s">
        <v>31</v>
      </c>
      <c r="U1801" s="108">
        <v>3</v>
      </c>
      <c r="V1801" s="109">
        <v>2008</v>
      </c>
      <c r="W1801" s="108"/>
      <c r="X1801" s="109">
        <v>9.5299999999999996E-2</v>
      </c>
      <c r="Y1801" s="174">
        <f>Table1[[#This Row],[ExpenditureDetails3]]*100000</f>
        <v>9530</v>
      </c>
      <c r="Z1801" s="174">
        <f>Table1[[#This Row],[ExpenditureDetails4]]/Table1[[#This Row],[Component detail 4]]</f>
        <v>9530</v>
      </c>
      <c r="AA1801" s="109">
        <v>1</v>
      </c>
      <c r="AB1801" s="109"/>
      <c r="AC1801" s="174">
        <f>IF(ISNUMBER([ExpenditureDetails4]),[ExpenditureDetails4]*HLOOKUP([ExpenditureDetails1],'Currency Conversion'!$A$6:$BE$45,19,FALSE),"No Data")</f>
        <v>10934.751381985039</v>
      </c>
      <c r="AD1801" s="174">
        <f>Table1[[#This Row],[Calculations1]]/exchange_rate_2010</f>
        <v>239.13739034308878</v>
      </c>
      <c r="AE18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1801" s="174">
        <f>Table1[[#This Row],[Calculations3]]/exchange_rate_2010</f>
        <v>239.13739034308878</v>
      </c>
      <c r="AG1801" s="110"/>
      <c r="AH1801" s="53"/>
      <c r="BD1801" s="36"/>
      <c r="BE1801" s="36"/>
      <c r="BF1801" s="36"/>
      <c r="BG1801" s="36"/>
      <c r="BH1801" s="36"/>
      <c r="BI1801" s="36"/>
      <c r="BJ1801" s="36"/>
      <c r="BK1801" s="48"/>
      <c r="BL1801" s="36"/>
      <c r="BM1801" s="36"/>
      <c r="BN1801" s="36"/>
      <c r="BO1801" s="36"/>
      <c r="BP1801" s="36"/>
      <c r="BQ1801" s="36"/>
      <c r="BR1801" s="36"/>
    </row>
    <row r="1802" spans="2:70" ht="15" customHeight="1">
      <c r="B1802" s="48">
        <v>2068</v>
      </c>
      <c r="C1802" s="48" t="s">
        <v>1703</v>
      </c>
      <c r="D1802" s="108">
        <v>2140</v>
      </c>
      <c r="E1802" s="109" t="s">
        <v>2508</v>
      </c>
      <c r="F1802" s="109" t="s">
        <v>1814</v>
      </c>
      <c r="G1802" s="109" t="s">
        <v>481</v>
      </c>
      <c r="H1802" s="108" t="s">
        <v>2603</v>
      </c>
      <c r="I1802" s="108" t="s">
        <v>2966</v>
      </c>
      <c r="J1802" s="108" t="s">
        <v>2567</v>
      </c>
      <c r="K1802" s="108" t="s">
        <v>2859</v>
      </c>
      <c r="L1802" s="108">
        <v>5</v>
      </c>
      <c r="M1802" s="110" t="s">
        <v>2773</v>
      </c>
      <c r="N1802" s="109" t="s">
        <v>1729</v>
      </c>
      <c r="O1802" s="109" t="s">
        <v>519</v>
      </c>
      <c r="P1802" s="109" t="s">
        <v>2428</v>
      </c>
      <c r="Q1802" s="111">
        <v>1</v>
      </c>
      <c r="R1802" s="109"/>
      <c r="S1802" s="109"/>
      <c r="T1802" s="109" t="s">
        <v>7</v>
      </c>
      <c r="U1802" s="108">
        <v>1</v>
      </c>
      <c r="V1802" s="109">
        <v>1980</v>
      </c>
      <c r="W1802" s="108">
        <f>IF(Table1[[#This Row],[ExpenditureDetails1]]=2010,1,(2010-Table1[[#This Row],[ExpenditureDetails1]]))</f>
        <v>30</v>
      </c>
      <c r="X1802" s="109">
        <v>0.1</v>
      </c>
      <c r="Y1802" s="174">
        <f>Table1[[#This Row],[ExpenditureDetails3]]*100000</f>
        <v>10000</v>
      </c>
      <c r="Z1802" s="174">
        <f>Table1[[#This Row],[ExpenditureDetails4]]/Table1[[#This Row],[Component detail 4]]</f>
        <v>10000</v>
      </c>
      <c r="AA1802" s="109">
        <v>2</v>
      </c>
      <c r="AB1802" s="109">
        <v>10</v>
      </c>
      <c r="AC1802" s="174">
        <f>IF(ISNUMBER([ExpenditureDetails4]),[ExpenditureDetails4]*HLOOKUP([ExpenditureDetails1],'Currency Conversion'!$A$6:$BE$45,19,FALSE),"No Data")</f>
        <v>89401.169809496147</v>
      </c>
      <c r="AD1802" s="174">
        <f>Table1[[#This Row],[Calculations1]]/exchange_rate_2010</f>
        <v>1955.1576158452337</v>
      </c>
      <c r="AE18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8940.116980949615</v>
      </c>
      <c r="AF1802" s="174">
        <f>Table1[[#This Row],[Calculations3]]/exchange_rate_2010</f>
        <v>195.5157615845234</v>
      </c>
      <c r="AG1802" s="110"/>
      <c r="AH1802" s="53"/>
      <c r="BD1802" s="36"/>
      <c r="BE1802" s="36"/>
      <c r="BF1802" s="36"/>
      <c r="BG1802" s="36"/>
      <c r="BH1802" s="36"/>
      <c r="BI1802" s="36"/>
      <c r="BJ1802" s="36"/>
      <c r="BK1802" s="48"/>
      <c r="BL1802" s="36"/>
      <c r="BM1802" s="36"/>
      <c r="BN1802" s="36"/>
      <c r="BO1802" s="36"/>
      <c r="BP1802" s="36"/>
      <c r="BQ1802" s="36"/>
      <c r="BR1802" s="36"/>
    </row>
    <row r="1803" spans="2:70" ht="15" customHeight="1">
      <c r="B1803" s="48">
        <v>2069</v>
      </c>
      <c r="C1803" s="48" t="s">
        <v>1703</v>
      </c>
      <c r="D1803" s="108">
        <v>2140</v>
      </c>
      <c r="E1803" s="109" t="s">
        <v>2508</v>
      </c>
      <c r="F1803" s="109" t="s">
        <v>1814</v>
      </c>
      <c r="G1803" s="109" t="s">
        <v>481</v>
      </c>
      <c r="H1803" s="108" t="s">
        <v>2603</v>
      </c>
      <c r="I1803" s="108" t="s">
        <v>2966</v>
      </c>
      <c r="J1803" s="108" t="s">
        <v>2567</v>
      </c>
      <c r="K1803" s="108" t="s">
        <v>2859</v>
      </c>
      <c r="L1803" s="108">
        <v>5</v>
      </c>
      <c r="M1803" s="110" t="s">
        <v>2773</v>
      </c>
      <c r="N1803" s="109" t="s">
        <v>1729</v>
      </c>
      <c r="O1803" s="109" t="s">
        <v>519</v>
      </c>
      <c r="P1803" s="109" t="s">
        <v>2428</v>
      </c>
      <c r="Q1803" s="111">
        <v>1</v>
      </c>
      <c r="R1803" s="109"/>
      <c r="S1803" s="109"/>
      <c r="T1803" s="109" t="s">
        <v>7</v>
      </c>
      <c r="U1803" s="108">
        <v>1</v>
      </c>
      <c r="V1803" s="109">
        <v>1990</v>
      </c>
      <c r="W1803" s="108">
        <f>IF(Table1[[#This Row],[ExpenditureDetails1]]=2010,1,(2010-Table1[[#This Row],[ExpenditureDetails1]]))</f>
        <v>20</v>
      </c>
      <c r="X1803" s="109">
        <v>0.2</v>
      </c>
      <c r="Y1803" s="174">
        <f>Table1[[#This Row],[ExpenditureDetails3]]*100000</f>
        <v>20000</v>
      </c>
      <c r="Z1803" s="174">
        <f>Table1[[#This Row],[ExpenditureDetails4]]/Table1[[#This Row],[Component detail 4]]</f>
        <v>20000</v>
      </c>
      <c r="AA1803" s="109">
        <v>2</v>
      </c>
      <c r="AB1803" s="109">
        <v>10</v>
      </c>
      <c r="AC1803" s="174">
        <f>IF(ISNUMBER([ExpenditureDetails4]),[ExpenditureDetails4]*HLOOKUP([ExpenditureDetails1],'Currency Conversion'!$A$6:$BE$45,19,FALSE),"No Data")</f>
        <v>77764.862542584146</v>
      </c>
      <c r="AD1803" s="174">
        <f>Table1[[#This Row],[Calculations1]]/exchange_rate_2010</f>
        <v>1700.6775590216189</v>
      </c>
      <c r="AE18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1803" s="174">
        <f>Table1[[#This Row],[Calculations3]]/exchange_rate_2010</f>
        <v>170.06775590216188</v>
      </c>
      <c r="AG1803" s="110"/>
      <c r="AH1803" s="53"/>
      <c r="BD1803" s="36"/>
      <c r="BE1803" s="36"/>
      <c r="BF1803" s="36"/>
      <c r="BG1803" s="36"/>
      <c r="BH1803" s="36"/>
      <c r="BI1803" s="36"/>
      <c r="BJ1803" s="36"/>
      <c r="BK1803" s="48"/>
      <c r="BL1803" s="36"/>
      <c r="BM1803" s="36"/>
      <c r="BN1803" s="36"/>
      <c r="BO1803" s="36"/>
      <c r="BP1803" s="36"/>
      <c r="BQ1803" s="36"/>
      <c r="BR1803" s="36"/>
    </row>
    <row r="1804" spans="2:70" ht="15" customHeight="1">
      <c r="B1804" s="48">
        <v>2070</v>
      </c>
      <c r="C1804" s="48" t="s">
        <v>1703</v>
      </c>
      <c r="D1804" s="108">
        <v>2140</v>
      </c>
      <c r="E1804" s="109" t="s">
        <v>2508</v>
      </c>
      <c r="F1804" s="109" t="s">
        <v>1814</v>
      </c>
      <c r="G1804" s="109" t="s">
        <v>481</v>
      </c>
      <c r="H1804" s="108" t="s">
        <v>2603</v>
      </c>
      <c r="I1804" s="108" t="s">
        <v>2966</v>
      </c>
      <c r="J1804" s="108" t="s">
        <v>2567</v>
      </c>
      <c r="K1804" s="108" t="s">
        <v>2859</v>
      </c>
      <c r="L1804" s="108">
        <v>5</v>
      </c>
      <c r="M1804" s="110" t="s">
        <v>2773</v>
      </c>
      <c r="N1804" s="111" t="s">
        <v>1729</v>
      </c>
      <c r="O1804" s="111" t="s">
        <v>1713</v>
      </c>
      <c r="P1804" s="111" t="s">
        <v>301</v>
      </c>
      <c r="Q1804" s="111">
        <v>1</v>
      </c>
      <c r="R1804" s="109"/>
      <c r="S1804" s="109"/>
      <c r="T1804" s="109" t="s">
        <v>7</v>
      </c>
      <c r="U1804" s="108">
        <v>1</v>
      </c>
      <c r="V1804" s="109">
        <v>1970</v>
      </c>
      <c r="W1804" s="108">
        <f>IF(Table1[[#This Row],[ExpenditureDetails1]]=2010,1,(2010-Table1[[#This Row],[ExpenditureDetails1]]))</f>
        <v>40</v>
      </c>
      <c r="X1804" s="109">
        <v>0.15</v>
      </c>
      <c r="Y1804" s="174">
        <f>Table1[[#This Row],[ExpenditureDetails3]]*100000</f>
        <v>15000</v>
      </c>
      <c r="Z1804" s="174">
        <f>Table1[[#This Row],[ExpenditureDetails4]]/Table1[[#This Row],[Component detail 4]]</f>
        <v>15000</v>
      </c>
      <c r="AA1804" s="109">
        <v>2</v>
      </c>
      <c r="AB1804" s="109">
        <v>10</v>
      </c>
      <c r="AC1804" s="174">
        <f>IF(ISNUMBER([ExpenditureDetails4]),[ExpenditureDetails4]*HLOOKUP([ExpenditureDetails1],'Currency Conversion'!$A$6:$BE$45,19,FALSE),"No Data")</f>
        <v>285625.43297851109</v>
      </c>
      <c r="AD1804" s="174">
        <f>Table1[[#This Row],[Calculations1]]/exchange_rate_2010</f>
        <v>6246.4813576489787</v>
      </c>
      <c r="AE18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28562.543297851109</v>
      </c>
      <c r="AF1804" s="174">
        <f>Table1[[#This Row],[Calculations3]]/exchange_rate_2010</f>
        <v>624.64813576489792</v>
      </c>
      <c r="AG1804" s="110"/>
      <c r="AH1804" s="53"/>
      <c r="BD1804" s="36"/>
      <c r="BE1804" s="36"/>
      <c r="BF1804" s="36"/>
      <c r="BG1804" s="36"/>
      <c r="BH1804" s="36"/>
      <c r="BI1804" s="36"/>
      <c r="BJ1804" s="36"/>
      <c r="BK1804" s="48"/>
      <c r="BL1804" s="36"/>
      <c r="BM1804" s="36"/>
      <c r="BN1804" s="36"/>
      <c r="BO1804" s="36"/>
      <c r="BP1804" s="36"/>
      <c r="BQ1804" s="36"/>
      <c r="BR1804" s="36"/>
    </row>
    <row r="1805" spans="2:70" ht="15" customHeight="1">
      <c r="B1805" s="48">
        <v>2071</v>
      </c>
      <c r="C1805" s="48" t="s">
        <v>1703</v>
      </c>
      <c r="D1805" s="108">
        <v>2140</v>
      </c>
      <c r="E1805" s="109" t="s">
        <v>2508</v>
      </c>
      <c r="F1805" s="109" t="s">
        <v>1814</v>
      </c>
      <c r="G1805" s="109" t="s">
        <v>481</v>
      </c>
      <c r="H1805" s="108" t="s">
        <v>2603</v>
      </c>
      <c r="I1805" s="108" t="s">
        <v>2966</v>
      </c>
      <c r="J1805" s="108" t="s">
        <v>2567</v>
      </c>
      <c r="K1805" s="108" t="s">
        <v>2859</v>
      </c>
      <c r="L1805" s="108">
        <v>5</v>
      </c>
      <c r="M1805" s="110" t="s">
        <v>2773</v>
      </c>
      <c r="N1805" s="111" t="s">
        <v>1729</v>
      </c>
      <c r="O1805" s="111" t="s">
        <v>1713</v>
      </c>
      <c r="P1805" s="111" t="s">
        <v>151</v>
      </c>
      <c r="Q1805" s="111">
        <v>1</v>
      </c>
      <c r="R1805" s="109"/>
      <c r="S1805" s="109"/>
      <c r="T1805" s="109" t="s">
        <v>7</v>
      </c>
      <c r="U1805" s="108">
        <v>1</v>
      </c>
      <c r="V1805" s="109">
        <v>1970</v>
      </c>
      <c r="W1805" s="108">
        <f>IF(Table1[[#This Row],[ExpenditureDetails1]]=2010,1,(2010-Table1[[#This Row],[ExpenditureDetails1]]))</f>
        <v>40</v>
      </c>
      <c r="X1805" s="109">
        <v>0.15</v>
      </c>
      <c r="Y1805" s="174">
        <f>Table1[[#This Row],[ExpenditureDetails3]]*100000</f>
        <v>15000</v>
      </c>
      <c r="Z1805" s="174">
        <f>Table1[[#This Row],[ExpenditureDetails4]]/Table1[[#This Row],[Component detail 4]]</f>
        <v>15000</v>
      </c>
      <c r="AA1805" s="109">
        <v>2</v>
      </c>
      <c r="AB1805" s="109">
        <v>10</v>
      </c>
      <c r="AC1805" s="174">
        <f>IF(ISNUMBER([ExpenditureDetails4]),[ExpenditureDetails4]*HLOOKUP([ExpenditureDetails1],'Currency Conversion'!$A$6:$BE$45,19,FALSE),"No Data")</f>
        <v>285625.43297851109</v>
      </c>
      <c r="AD1805" s="174">
        <f>Table1[[#This Row],[Calculations1]]/exchange_rate_2010</f>
        <v>6246.4813576489787</v>
      </c>
      <c r="AE18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28562.543297851109</v>
      </c>
      <c r="AF1805" s="174">
        <f>Table1[[#This Row],[Calculations3]]/exchange_rate_2010</f>
        <v>624.64813576489792</v>
      </c>
      <c r="AG1805" s="110"/>
      <c r="AH1805" s="53"/>
      <c r="BD1805" s="36"/>
      <c r="BE1805" s="36"/>
      <c r="BF1805" s="36"/>
      <c r="BG1805" s="36"/>
      <c r="BH1805" s="36"/>
      <c r="BI1805" s="36"/>
      <c r="BJ1805" s="36"/>
      <c r="BK1805" s="48"/>
      <c r="BL1805" s="36"/>
      <c r="BM1805" s="36"/>
      <c r="BN1805" s="36"/>
      <c r="BO1805" s="36"/>
      <c r="BP1805" s="36"/>
      <c r="BQ1805" s="36"/>
      <c r="BR1805" s="36"/>
    </row>
    <row r="1806" spans="2:70" ht="15" customHeight="1">
      <c r="B1806" s="48">
        <v>2072</v>
      </c>
      <c r="C1806" s="48" t="s">
        <v>1703</v>
      </c>
      <c r="D1806" s="108">
        <v>2140</v>
      </c>
      <c r="E1806" s="109" t="s">
        <v>2508</v>
      </c>
      <c r="F1806" s="109" t="s">
        <v>1814</v>
      </c>
      <c r="G1806" s="109" t="s">
        <v>481</v>
      </c>
      <c r="H1806" s="108" t="s">
        <v>2603</v>
      </c>
      <c r="I1806" s="108" t="s">
        <v>2966</v>
      </c>
      <c r="J1806" s="108" t="s">
        <v>2567</v>
      </c>
      <c r="K1806" s="108" t="s">
        <v>2859</v>
      </c>
      <c r="L1806" s="108">
        <v>5</v>
      </c>
      <c r="M1806" s="110" t="s">
        <v>2773</v>
      </c>
      <c r="N1806" s="111" t="s">
        <v>1729</v>
      </c>
      <c r="O1806" s="111" t="s">
        <v>1713</v>
      </c>
      <c r="P1806" s="111" t="s">
        <v>152</v>
      </c>
      <c r="Q1806" s="111">
        <v>1</v>
      </c>
      <c r="R1806" s="109"/>
      <c r="S1806" s="109"/>
      <c r="T1806" s="109" t="s">
        <v>7</v>
      </c>
      <c r="U1806" s="108">
        <v>1</v>
      </c>
      <c r="V1806" s="109">
        <v>1970</v>
      </c>
      <c r="W1806" s="108">
        <f>IF(Table1[[#This Row],[ExpenditureDetails1]]=2010,1,(2010-Table1[[#This Row],[ExpenditureDetails1]]))</f>
        <v>40</v>
      </c>
      <c r="X1806" s="109">
        <v>0.15</v>
      </c>
      <c r="Y1806" s="174">
        <f>Table1[[#This Row],[ExpenditureDetails3]]*100000</f>
        <v>15000</v>
      </c>
      <c r="Z1806" s="174">
        <f>Table1[[#This Row],[ExpenditureDetails4]]/Table1[[#This Row],[Component detail 4]]</f>
        <v>15000</v>
      </c>
      <c r="AA1806" s="109">
        <v>2</v>
      </c>
      <c r="AB1806" s="109">
        <v>10</v>
      </c>
      <c r="AC1806" s="174">
        <f>IF(ISNUMBER([ExpenditureDetails4]),[ExpenditureDetails4]*HLOOKUP([ExpenditureDetails1],'Currency Conversion'!$A$6:$BE$45,19,FALSE),"No Data")</f>
        <v>285625.43297851109</v>
      </c>
      <c r="AD1806" s="174">
        <f>Table1[[#This Row],[Calculations1]]/exchange_rate_2010</f>
        <v>6246.4813576489787</v>
      </c>
      <c r="AE18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28562.543297851109</v>
      </c>
      <c r="AF1806" s="174">
        <f>Table1[[#This Row],[Calculations3]]/exchange_rate_2010</f>
        <v>624.64813576489792</v>
      </c>
      <c r="AG1806" s="110"/>
      <c r="AH1806" s="53"/>
      <c r="BD1806" s="36"/>
      <c r="BE1806" s="36"/>
      <c r="BF1806" s="36"/>
      <c r="BG1806" s="36"/>
      <c r="BH1806" s="36"/>
      <c r="BI1806" s="36"/>
      <c r="BJ1806" s="36"/>
      <c r="BK1806" s="48"/>
      <c r="BL1806" s="36"/>
      <c r="BM1806" s="36"/>
      <c r="BN1806" s="36"/>
      <c r="BO1806" s="36"/>
      <c r="BP1806" s="36"/>
      <c r="BQ1806" s="36"/>
      <c r="BR1806" s="36"/>
    </row>
    <row r="1807" spans="2:70" ht="15" customHeight="1">
      <c r="B1807" s="48">
        <v>2073</v>
      </c>
      <c r="C1807" s="48" t="s">
        <v>1703</v>
      </c>
      <c r="D1807" s="108">
        <v>2140</v>
      </c>
      <c r="E1807" s="109" t="s">
        <v>2508</v>
      </c>
      <c r="F1807" s="109" t="s">
        <v>1814</v>
      </c>
      <c r="G1807" s="109" t="s">
        <v>481</v>
      </c>
      <c r="H1807" s="108" t="s">
        <v>2603</v>
      </c>
      <c r="I1807" s="108" t="s">
        <v>2966</v>
      </c>
      <c r="J1807" s="108" t="s">
        <v>2567</v>
      </c>
      <c r="K1807" s="108" t="s">
        <v>2859</v>
      </c>
      <c r="L1807" s="108">
        <v>5</v>
      </c>
      <c r="M1807" s="110" t="s">
        <v>2773</v>
      </c>
      <c r="N1807" s="111" t="s">
        <v>1729</v>
      </c>
      <c r="O1807" s="111" t="s">
        <v>1713</v>
      </c>
      <c r="P1807" s="111" t="s">
        <v>119</v>
      </c>
      <c r="Q1807" s="111">
        <v>1</v>
      </c>
      <c r="R1807" s="109"/>
      <c r="S1807" s="109"/>
      <c r="T1807" s="109" t="s">
        <v>7</v>
      </c>
      <c r="U1807" s="108">
        <v>1</v>
      </c>
      <c r="V1807" s="109">
        <v>1970</v>
      </c>
      <c r="W1807" s="108">
        <f>IF(Table1[[#This Row],[ExpenditureDetails1]]=2010,1,(2010-Table1[[#This Row],[ExpenditureDetails1]]))</f>
        <v>40</v>
      </c>
      <c r="X1807" s="109">
        <v>0.15</v>
      </c>
      <c r="Y1807" s="174">
        <f>Table1[[#This Row],[ExpenditureDetails3]]*100000</f>
        <v>15000</v>
      </c>
      <c r="Z1807" s="174">
        <f>Table1[[#This Row],[ExpenditureDetails4]]/Table1[[#This Row],[Component detail 4]]</f>
        <v>15000</v>
      </c>
      <c r="AA1807" s="109">
        <v>2</v>
      </c>
      <c r="AB1807" s="109">
        <v>10</v>
      </c>
      <c r="AC1807" s="174">
        <f>IF(ISNUMBER([ExpenditureDetails4]),[ExpenditureDetails4]*HLOOKUP([ExpenditureDetails1],'Currency Conversion'!$A$6:$BE$45,19,FALSE),"No Data")</f>
        <v>285625.43297851109</v>
      </c>
      <c r="AD1807" s="174">
        <f>Table1[[#This Row],[Calculations1]]/exchange_rate_2010</f>
        <v>6246.4813576489787</v>
      </c>
      <c r="AE18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28562.543297851109</v>
      </c>
      <c r="AF1807" s="174">
        <f>Table1[[#This Row],[Calculations3]]/exchange_rate_2010</f>
        <v>624.64813576489792</v>
      </c>
      <c r="AG1807" s="110"/>
      <c r="AH1807" s="53"/>
      <c r="BD1807" s="36"/>
      <c r="BE1807" s="36"/>
      <c r="BF1807" s="36"/>
      <c r="BG1807" s="36"/>
      <c r="BH1807" s="36"/>
      <c r="BI1807" s="36"/>
      <c r="BJ1807" s="36"/>
      <c r="BK1807" s="48"/>
      <c r="BL1807" s="36"/>
      <c r="BM1807" s="36"/>
      <c r="BN1807" s="36"/>
      <c r="BO1807" s="36"/>
      <c r="BP1807" s="36"/>
      <c r="BQ1807" s="36"/>
      <c r="BR1807" s="36"/>
    </row>
    <row r="1808" spans="2:70" ht="15" customHeight="1">
      <c r="B1808" s="48">
        <v>2074</v>
      </c>
      <c r="C1808" s="48" t="s">
        <v>1703</v>
      </c>
      <c r="D1808" s="108">
        <v>2140</v>
      </c>
      <c r="E1808" s="109" t="s">
        <v>2508</v>
      </c>
      <c r="F1808" s="109" t="s">
        <v>1814</v>
      </c>
      <c r="G1808" s="109" t="s">
        <v>481</v>
      </c>
      <c r="H1808" s="108" t="s">
        <v>2603</v>
      </c>
      <c r="I1808" s="108" t="s">
        <v>2966</v>
      </c>
      <c r="J1808" s="108" t="s">
        <v>2567</v>
      </c>
      <c r="K1808" s="108" t="s">
        <v>2859</v>
      </c>
      <c r="L1808" s="108">
        <v>5</v>
      </c>
      <c r="M1808" s="110" t="s">
        <v>2773</v>
      </c>
      <c r="N1808" s="109" t="s">
        <v>1729</v>
      </c>
      <c r="O1808" s="109" t="s">
        <v>519</v>
      </c>
      <c r="P1808" s="109" t="s">
        <v>2428</v>
      </c>
      <c r="Q1808" s="111">
        <v>1</v>
      </c>
      <c r="R1808" s="109"/>
      <c r="S1808" s="109"/>
      <c r="T1808" s="109" t="s">
        <v>7</v>
      </c>
      <c r="U1808" s="108">
        <v>1</v>
      </c>
      <c r="V1808" s="109">
        <v>1985</v>
      </c>
      <c r="W1808" s="108">
        <f>IF(Table1[[#This Row],[ExpenditureDetails1]]=2010,1,(2010-Table1[[#This Row],[ExpenditureDetails1]]))</f>
        <v>25</v>
      </c>
      <c r="X1808" s="109">
        <v>0.15</v>
      </c>
      <c r="Y1808" s="174">
        <f>Table1[[#This Row],[ExpenditureDetails3]]*100000</f>
        <v>15000</v>
      </c>
      <c r="Z1808" s="174">
        <f>Table1[[#This Row],[ExpenditureDetails4]]/Table1[[#This Row],[Component detail 4]]</f>
        <v>15000</v>
      </c>
      <c r="AA1808" s="109">
        <v>1</v>
      </c>
      <c r="AB1808" s="109">
        <v>10</v>
      </c>
      <c r="AC1808" s="174">
        <f>IF(ISNUMBER([ExpenditureDetails4]),[ExpenditureDetails4]*HLOOKUP([ExpenditureDetails1],'Currency Conversion'!$A$6:$BE$45,19,FALSE),"No Data")</f>
        <v>85706.177552731751</v>
      </c>
      <c r="AD1808" s="174">
        <f>Table1[[#This Row],[Calculations1]]/exchange_rate_2010</f>
        <v>1874.3500350641743</v>
      </c>
      <c r="AE18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8570.6177552731751</v>
      </c>
      <c r="AF1808" s="174">
        <f>Table1[[#This Row],[Calculations3]]/exchange_rate_2010</f>
        <v>187.43500350641744</v>
      </c>
      <c r="AG1808" s="110"/>
      <c r="AH1808" s="53"/>
      <c r="BD1808" s="36"/>
      <c r="BE1808" s="36"/>
      <c r="BF1808" s="36"/>
      <c r="BG1808" s="36"/>
      <c r="BH1808" s="36"/>
      <c r="BI1808" s="36"/>
      <c r="BJ1808" s="36"/>
      <c r="BK1808" s="48"/>
      <c r="BL1808" s="36"/>
      <c r="BM1808" s="36"/>
      <c r="BN1808" s="36"/>
      <c r="BO1808" s="36"/>
      <c r="BP1808" s="36"/>
      <c r="BQ1808" s="36"/>
      <c r="BR1808" s="36"/>
    </row>
    <row r="1809" spans="2:70" ht="15" customHeight="1">
      <c r="B1809" s="48">
        <v>2075</v>
      </c>
      <c r="C1809" s="48" t="s">
        <v>1703</v>
      </c>
      <c r="D1809" s="108">
        <v>2140</v>
      </c>
      <c r="E1809" s="109" t="s">
        <v>2508</v>
      </c>
      <c r="F1809" s="109" t="s">
        <v>1814</v>
      </c>
      <c r="G1809" s="109" t="s">
        <v>481</v>
      </c>
      <c r="H1809" s="108" t="s">
        <v>2603</v>
      </c>
      <c r="I1809" s="108" t="s">
        <v>2966</v>
      </c>
      <c r="J1809" s="108" t="s">
        <v>2567</v>
      </c>
      <c r="K1809" s="108" t="s">
        <v>2859</v>
      </c>
      <c r="L1809" s="108">
        <v>5</v>
      </c>
      <c r="M1809" s="110" t="s">
        <v>2773</v>
      </c>
      <c r="N1809" s="109" t="s">
        <v>1729</v>
      </c>
      <c r="O1809" s="109" t="s">
        <v>519</v>
      </c>
      <c r="P1809" s="109" t="s">
        <v>2428</v>
      </c>
      <c r="Q1809" s="111">
        <v>1</v>
      </c>
      <c r="R1809" s="109"/>
      <c r="S1809" s="109"/>
      <c r="T1809" s="109" t="s">
        <v>7</v>
      </c>
      <c r="U1809" s="108">
        <v>1</v>
      </c>
      <c r="V1809" s="109">
        <v>1986</v>
      </c>
      <c r="W1809" s="108">
        <f>IF(Table1[[#This Row],[ExpenditureDetails1]]=2010,1,(2010-Table1[[#This Row],[ExpenditureDetails1]]))</f>
        <v>24</v>
      </c>
      <c r="X1809" s="109">
        <v>0.15</v>
      </c>
      <c r="Y1809" s="174">
        <f>Table1[[#This Row],[ExpenditureDetails3]]*100000</f>
        <v>15000</v>
      </c>
      <c r="Z1809" s="174">
        <f>Table1[[#This Row],[ExpenditureDetails4]]/Table1[[#This Row],[Component detail 4]]</f>
        <v>15000</v>
      </c>
      <c r="AA1809" s="109">
        <v>1</v>
      </c>
      <c r="AB1809" s="109">
        <v>10</v>
      </c>
      <c r="AC1809" s="174">
        <f>IF(ISNUMBER([ExpenditureDetails4]),[ExpenditureDetails4]*HLOOKUP([ExpenditureDetails1],'Currency Conversion'!$A$6:$BE$45,19,FALSE),"No Data")</f>
        <v>79913.351139880804</v>
      </c>
      <c r="AD1809" s="174">
        <f>Table1[[#This Row],[Calculations1]]/exchange_rate_2010</f>
        <v>1747.6638999443637</v>
      </c>
      <c r="AE18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7991.3351139880806</v>
      </c>
      <c r="AF1809" s="174">
        <f>Table1[[#This Row],[Calculations3]]/exchange_rate_2010</f>
        <v>174.76638999443639</v>
      </c>
      <c r="AG1809" s="110"/>
      <c r="AH1809" s="53"/>
      <c r="BD1809" s="36"/>
      <c r="BE1809" s="36"/>
      <c r="BF1809" s="36"/>
      <c r="BG1809" s="36"/>
      <c r="BH1809" s="36"/>
      <c r="BI1809" s="36"/>
      <c r="BJ1809" s="36"/>
      <c r="BK1809" s="48"/>
      <c r="BL1809" s="36"/>
      <c r="BM1809" s="36"/>
      <c r="BN1809" s="36"/>
      <c r="BO1809" s="36"/>
      <c r="BP1809" s="36"/>
      <c r="BQ1809" s="36"/>
      <c r="BR1809" s="36"/>
    </row>
    <row r="1810" spans="2:70" ht="15" customHeight="1">
      <c r="B1810" s="48">
        <v>2076</v>
      </c>
      <c r="C1810" s="48" t="s">
        <v>1703</v>
      </c>
      <c r="D1810" s="108">
        <v>2140</v>
      </c>
      <c r="E1810" s="109" t="s">
        <v>2508</v>
      </c>
      <c r="F1810" s="109" t="s">
        <v>1814</v>
      </c>
      <c r="G1810" s="109" t="s">
        <v>481</v>
      </c>
      <c r="H1810" s="108" t="s">
        <v>2603</v>
      </c>
      <c r="I1810" s="108" t="s">
        <v>2966</v>
      </c>
      <c r="J1810" s="108" t="s">
        <v>2567</v>
      </c>
      <c r="K1810" s="108" t="s">
        <v>2859</v>
      </c>
      <c r="L1810" s="108">
        <v>5</v>
      </c>
      <c r="M1810" s="110" t="s">
        <v>2773</v>
      </c>
      <c r="N1810" s="109" t="s">
        <v>1729</v>
      </c>
      <c r="O1810" s="109" t="s">
        <v>519</v>
      </c>
      <c r="P1810" s="109" t="s">
        <v>2428</v>
      </c>
      <c r="Q1810" s="111">
        <v>1</v>
      </c>
      <c r="R1810" s="109"/>
      <c r="S1810" s="109"/>
      <c r="T1810" s="109" t="s">
        <v>7</v>
      </c>
      <c r="U1810" s="108">
        <v>1</v>
      </c>
      <c r="V1810" s="109">
        <v>1991</v>
      </c>
      <c r="W1810" s="108">
        <f>IF(Table1[[#This Row],[ExpenditureDetails1]]=2010,1,(2010-Table1[[#This Row],[ExpenditureDetails1]]))</f>
        <v>19</v>
      </c>
      <c r="X1810" s="109">
        <v>0.2</v>
      </c>
      <c r="Y1810" s="174">
        <f>Table1[[#This Row],[ExpenditureDetails3]]*100000</f>
        <v>20000</v>
      </c>
      <c r="Z1810" s="174">
        <f>Table1[[#This Row],[ExpenditureDetails4]]/Table1[[#This Row],[Component detail 4]]</f>
        <v>20000</v>
      </c>
      <c r="AA1810" s="109">
        <v>1</v>
      </c>
      <c r="AB1810" s="109">
        <v>10</v>
      </c>
      <c r="AC1810" s="174">
        <f>IF(ISNUMBER([ExpenditureDetails4]),[ExpenditureDetails4]*HLOOKUP([ExpenditureDetails1],'Currency Conversion'!$A$6:$BE$45,19,FALSE),"No Data")</f>
        <v>70259.558013723945</v>
      </c>
      <c r="AD1810" s="174">
        <f>Table1[[#This Row],[Calculations1]]/exchange_rate_2010</f>
        <v>1536.5404080189248</v>
      </c>
      <c r="AE18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7025.9558013723945</v>
      </c>
      <c r="AF1810" s="174">
        <f>Table1[[#This Row],[Calculations3]]/exchange_rate_2010</f>
        <v>153.65404080189251</v>
      </c>
      <c r="AG1810" s="110"/>
      <c r="AH1810" s="53"/>
      <c r="BD1810" s="36"/>
      <c r="BE1810" s="36"/>
      <c r="BF1810" s="36"/>
      <c r="BG1810" s="36"/>
      <c r="BH1810" s="36"/>
      <c r="BI1810" s="36"/>
      <c r="BJ1810" s="36"/>
      <c r="BK1810" s="48"/>
      <c r="BL1810" s="36"/>
      <c r="BM1810" s="36"/>
      <c r="BN1810" s="36"/>
      <c r="BO1810" s="36"/>
      <c r="BP1810" s="36"/>
      <c r="BQ1810" s="36"/>
      <c r="BR1810" s="36"/>
    </row>
    <row r="1811" spans="2:70" ht="15" customHeight="1">
      <c r="B1811" s="48">
        <v>2077</v>
      </c>
      <c r="C1811" s="48" t="s">
        <v>1703</v>
      </c>
      <c r="D1811" s="108">
        <v>2140</v>
      </c>
      <c r="E1811" s="109" t="s">
        <v>2508</v>
      </c>
      <c r="F1811" s="109" t="s">
        <v>1814</v>
      </c>
      <c r="G1811" s="109" t="s">
        <v>481</v>
      </c>
      <c r="H1811" s="108" t="s">
        <v>2603</v>
      </c>
      <c r="I1811" s="108" t="s">
        <v>2966</v>
      </c>
      <c r="J1811" s="108" t="s">
        <v>2567</v>
      </c>
      <c r="K1811" s="108" t="s">
        <v>2859</v>
      </c>
      <c r="L1811" s="108">
        <v>5</v>
      </c>
      <c r="M1811" s="110" t="s">
        <v>2773</v>
      </c>
      <c r="N1811" s="109" t="s">
        <v>1729</v>
      </c>
      <c r="O1811" s="109" t="s">
        <v>519</v>
      </c>
      <c r="P1811" s="109" t="s">
        <v>2428</v>
      </c>
      <c r="Q1811" s="111">
        <v>1</v>
      </c>
      <c r="R1811" s="109"/>
      <c r="S1811" s="109"/>
      <c r="T1811" s="109" t="s">
        <v>7</v>
      </c>
      <c r="U1811" s="108">
        <v>1</v>
      </c>
      <c r="V1811" s="109">
        <v>1993</v>
      </c>
      <c r="W1811" s="108">
        <f>IF(Table1[[#This Row],[ExpenditureDetails1]]=2010,1,(2010-Table1[[#This Row],[ExpenditureDetails1]]))</f>
        <v>17</v>
      </c>
      <c r="X1811" s="109">
        <v>0.2</v>
      </c>
      <c r="Y1811" s="174">
        <f>Table1[[#This Row],[ExpenditureDetails3]]*100000</f>
        <v>20000</v>
      </c>
      <c r="Z1811" s="174">
        <f>Table1[[#This Row],[ExpenditureDetails4]]/Table1[[#This Row],[Component detail 4]]</f>
        <v>20000</v>
      </c>
      <c r="AA1811" s="109">
        <v>1</v>
      </c>
      <c r="AB1811" s="109">
        <v>10</v>
      </c>
      <c r="AC1811" s="174">
        <f>IF(ISNUMBER([ExpenditureDetails4]),[ExpenditureDetails4]*HLOOKUP([ExpenditureDetails1],'Currency Conversion'!$A$6:$BE$45,19,FALSE),"No Data")</f>
        <v>56689.259616862604</v>
      </c>
      <c r="AD1811" s="174">
        <f>Table1[[#This Row],[Calculations1]]/exchange_rate_2010</f>
        <v>1239.7649595941148</v>
      </c>
      <c r="AE18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5668.9259616862601</v>
      </c>
      <c r="AF1811" s="174">
        <f>Table1[[#This Row],[Calculations3]]/exchange_rate_2010</f>
        <v>123.97649595941147</v>
      </c>
      <c r="AG1811" s="110"/>
      <c r="AH1811" s="53"/>
      <c r="BD1811" s="36"/>
      <c r="BE1811" s="36"/>
      <c r="BF1811" s="36"/>
      <c r="BG1811" s="36"/>
      <c r="BH1811" s="36"/>
      <c r="BI1811" s="36"/>
      <c r="BJ1811" s="36"/>
      <c r="BK1811" s="48"/>
      <c r="BL1811" s="36"/>
      <c r="BM1811" s="36"/>
      <c r="BN1811" s="36"/>
      <c r="BO1811" s="36"/>
      <c r="BP1811" s="36"/>
      <c r="BQ1811" s="36"/>
      <c r="BR1811" s="36"/>
    </row>
    <row r="1812" spans="2:70" ht="15" customHeight="1">
      <c r="B1812" s="48">
        <v>2078</v>
      </c>
      <c r="C1812" s="48" t="s">
        <v>1703</v>
      </c>
      <c r="D1812" s="108">
        <v>2140</v>
      </c>
      <c r="E1812" s="109" t="s">
        <v>2508</v>
      </c>
      <c r="F1812" s="109" t="s">
        <v>1814</v>
      </c>
      <c r="G1812" s="109" t="s">
        <v>481</v>
      </c>
      <c r="H1812" s="108" t="s">
        <v>2603</v>
      </c>
      <c r="I1812" s="108" t="s">
        <v>2966</v>
      </c>
      <c r="J1812" s="108" t="s">
        <v>2567</v>
      </c>
      <c r="K1812" s="108" t="s">
        <v>2859</v>
      </c>
      <c r="L1812" s="108">
        <v>5</v>
      </c>
      <c r="M1812" s="110" t="s">
        <v>2773</v>
      </c>
      <c r="N1812" s="109" t="s">
        <v>1729</v>
      </c>
      <c r="O1812" s="109" t="s">
        <v>519</v>
      </c>
      <c r="P1812" s="109" t="s">
        <v>2428</v>
      </c>
      <c r="Q1812" s="111">
        <v>1</v>
      </c>
      <c r="R1812" s="109"/>
      <c r="S1812" s="109"/>
      <c r="T1812" s="109" t="s">
        <v>7</v>
      </c>
      <c r="U1812" s="108">
        <v>1</v>
      </c>
      <c r="V1812" s="109">
        <v>1995</v>
      </c>
      <c r="W1812" s="108">
        <f>IF(Table1[[#This Row],[ExpenditureDetails1]]=2010,1,(2010-Table1[[#This Row],[ExpenditureDetails1]]))</f>
        <v>15</v>
      </c>
      <c r="X1812" s="109">
        <v>0.3</v>
      </c>
      <c r="Y1812" s="174">
        <f>Table1[[#This Row],[ExpenditureDetails3]]*100000</f>
        <v>30000</v>
      </c>
      <c r="Z1812" s="174">
        <f>Table1[[#This Row],[ExpenditureDetails4]]/Table1[[#This Row],[Component detail 4]]</f>
        <v>30000</v>
      </c>
      <c r="AA1812" s="109">
        <v>1</v>
      </c>
      <c r="AB1812" s="109">
        <v>10</v>
      </c>
      <c r="AC1812" s="174">
        <f>IF(ISNUMBER([ExpenditureDetails4]),[ExpenditureDetails4]*HLOOKUP([ExpenditureDetails1],'Currency Conversion'!$A$6:$BE$45,19,FALSE),"No Data")</f>
        <v>70398.452296994976</v>
      </c>
      <c r="AD1812" s="174">
        <f>Table1[[#This Row],[Calculations1]]/exchange_rate_2010</f>
        <v>1539.577954578029</v>
      </c>
      <c r="AE18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7039.8452296994974</v>
      </c>
      <c r="AF1812" s="174">
        <f>Table1[[#This Row],[Calculations3]]/exchange_rate_2010</f>
        <v>153.95779545780292</v>
      </c>
      <c r="AG1812" s="110"/>
      <c r="AH1812" s="53"/>
      <c r="BD1812" s="36"/>
      <c r="BE1812" s="36"/>
      <c r="BF1812" s="36"/>
      <c r="BG1812" s="36"/>
      <c r="BH1812" s="36"/>
      <c r="BI1812" s="36"/>
      <c r="BJ1812" s="36"/>
      <c r="BK1812" s="48"/>
      <c r="BL1812" s="36"/>
      <c r="BM1812" s="36"/>
      <c r="BN1812" s="36"/>
      <c r="BO1812" s="36"/>
      <c r="BP1812" s="36"/>
      <c r="BQ1812" s="36"/>
      <c r="BR1812" s="36"/>
    </row>
    <row r="1813" spans="2:70" ht="15" customHeight="1">
      <c r="B1813" s="48">
        <v>2079</v>
      </c>
      <c r="C1813" s="48" t="s">
        <v>1703</v>
      </c>
      <c r="D1813" s="108">
        <v>2140</v>
      </c>
      <c r="E1813" s="109" t="s">
        <v>2508</v>
      </c>
      <c r="F1813" s="109" t="s">
        <v>1814</v>
      </c>
      <c r="G1813" s="109" t="s">
        <v>481</v>
      </c>
      <c r="H1813" s="108" t="s">
        <v>2603</v>
      </c>
      <c r="I1813" s="108" t="s">
        <v>2966</v>
      </c>
      <c r="J1813" s="108" t="s">
        <v>2567</v>
      </c>
      <c r="K1813" s="108" t="s">
        <v>2859</v>
      </c>
      <c r="L1813" s="108">
        <v>5</v>
      </c>
      <c r="M1813" s="110" t="s">
        <v>2773</v>
      </c>
      <c r="N1813" s="109" t="s">
        <v>1729</v>
      </c>
      <c r="O1813" s="109" t="s">
        <v>519</v>
      </c>
      <c r="P1813" s="109" t="s">
        <v>2428</v>
      </c>
      <c r="Q1813" s="111">
        <v>1</v>
      </c>
      <c r="R1813" s="109"/>
      <c r="S1813" s="109"/>
      <c r="T1813" s="109" t="s">
        <v>7</v>
      </c>
      <c r="U1813" s="108">
        <v>1</v>
      </c>
      <c r="V1813" s="109">
        <v>2000</v>
      </c>
      <c r="W1813" s="108">
        <f>IF(Table1[[#This Row],[ExpenditureDetails1]]=2010,1,(2010-Table1[[#This Row],[ExpenditureDetails1]]))</f>
        <v>10</v>
      </c>
      <c r="X1813" s="109">
        <v>0.3</v>
      </c>
      <c r="Y1813" s="174">
        <f>Table1[[#This Row],[ExpenditureDetails3]]*100000</f>
        <v>30000</v>
      </c>
      <c r="Z1813" s="174">
        <f>Table1[[#This Row],[ExpenditureDetails4]]/Table1[[#This Row],[Component detail 4]]</f>
        <v>30000</v>
      </c>
      <c r="AA1813" s="109">
        <v>1</v>
      </c>
      <c r="AB1813" s="109">
        <v>10</v>
      </c>
      <c r="AC1813" s="174">
        <f>IF(ISNUMBER([ExpenditureDetails4]),[ExpenditureDetails4]*HLOOKUP([ExpenditureDetails1],'Currency Conversion'!$A$6:$BE$45,19,FALSE),"No Data")</f>
        <v>50293.047133593791</v>
      </c>
      <c r="AD1813" s="174">
        <f>Table1[[#This Row],[Calculations1]]/exchange_rate_2010</f>
        <v>1099.8830813605814</v>
      </c>
      <c r="AE18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1813" s="174">
        <f>Table1[[#This Row],[Calculations3]]/exchange_rate_2010</f>
        <v>109.98830813605815</v>
      </c>
      <c r="AG1813" s="110"/>
      <c r="AH1813" s="53"/>
      <c r="BD1813" s="36"/>
      <c r="BE1813" s="36"/>
      <c r="BF1813" s="36"/>
      <c r="BG1813" s="36"/>
      <c r="BH1813" s="36"/>
      <c r="BI1813" s="36"/>
      <c r="BJ1813" s="36"/>
      <c r="BK1813" s="48"/>
      <c r="BL1813" s="36"/>
      <c r="BM1813" s="36"/>
      <c r="BN1813" s="36"/>
      <c r="BO1813" s="36"/>
      <c r="BP1813" s="36"/>
      <c r="BQ1813" s="36"/>
      <c r="BR1813" s="36"/>
    </row>
    <row r="1814" spans="2:70" ht="15" customHeight="1">
      <c r="B1814" s="48">
        <v>2080</v>
      </c>
      <c r="C1814" s="48" t="s">
        <v>1703</v>
      </c>
      <c r="D1814" s="108">
        <v>2140</v>
      </c>
      <c r="E1814" s="109" t="s">
        <v>2508</v>
      </c>
      <c r="F1814" s="109" t="s">
        <v>1814</v>
      </c>
      <c r="G1814" s="109" t="s">
        <v>481</v>
      </c>
      <c r="H1814" s="108" t="s">
        <v>2603</v>
      </c>
      <c r="I1814" s="108" t="s">
        <v>2966</v>
      </c>
      <c r="J1814" s="108" t="s">
        <v>2567</v>
      </c>
      <c r="K1814" s="108" t="s">
        <v>2859</v>
      </c>
      <c r="L1814" s="108">
        <v>5</v>
      </c>
      <c r="M1814" s="110" t="s">
        <v>2773</v>
      </c>
      <c r="N1814" s="109" t="s">
        <v>1729</v>
      </c>
      <c r="O1814" s="109" t="s">
        <v>519</v>
      </c>
      <c r="P1814" s="109" t="s">
        <v>2428</v>
      </c>
      <c r="Q1814" s="111">
        <v>1</v>
      </c>
      <c r="R1814" s="109"/>
      <c r="S1814" s="109"/>
      <c r="T1814" s="109" t="s">
        <v>7</v>
      </c>
      <c r="U1814" s="108">
        <v>1</v>
      </c>
      <c r="V1814" s="109">
        <v>2002</v>
      </c>
      <c r="W1814" s="108">
        <f>IF(Table1[[#This Row],[ExpenditureDetails1]]=2010,1,(2010-Table1[[#This Row],[ExpenditureDetails1]]))</f>
        <v>8</v>
      </c>
      <c r="X1814" s="109">
        <v>0.3</v>
      </c>
      <c r="Y1814" s="174">
        <f>Table1[[#This Row],[ExpenditureDetails3]]*100000</f>
        <v>30000</v>
      </c>
      <c r="Z1814" s="174">
        <f>Table1[[#This Row],[ExpenditureDetails4]]/Table1[[#This Row],[Component detail 4]]</f>
        <v>30000</v>
      </c>
      <c r="AA1814" s="109">
        <v>1</v>
      </c>
      <c r="AB1814" s="109">
        <v>10</v>
      </c>
      <c r="AC1814" s="174">
        <f>IF(ISNUMBER([ExpenditureDetails4]),[ExpenditureDetails4]*HLOOKUP([ExpenditureDetails1],'Currency Conversion'!$A$6:$BE$45,19,FALSE),"No Data")</f>
        <v>47152.655763698924</v>
      </c>
      <c r="AD1814" s="174">
        <f>Table1[[#This Row],[Calculations1]]/exchange_rate_2010</f>
        <v>1031.2043368131872</v>
      </c>
      <c r="AE18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4715.2655763698922</v>
      </c>
      <c r="AF1814" s="174">
        <f>Table1[[#This Row],[Calculations3]]/exchange_rate_2010</f>
        <v>103.12043368131872</v>
      </c>
      <c r="AG1814" s="110"/>
      <c r="AH1814" s="53"/>
      <c r="BD1814" s="36"/>
      <c r="BE1814" s="36"/>
      <c r="BF1814" s="36"/>
      <c r="BG1814" s="36"/>
      <c r="BH1814" s="36"/>
      <c r="BI1814" s="36"/>
      <c r="BJ1814" s="36"/>
      <c r="BK1814" s="48"/>
      <c r="BL1814" s="36"/>
      <c r="BM1814" s="36"/>
      <c r="BN1814" s="36"/>
      <c r="BO1814" s="36"/>
      <c r="BP1814" s="36"/>
      <c r="BQ1814" s="36"/>
      <c r="BR1814" s="36"/>
    </row>
    <row r="1815" spans="2:70" ht="15" customHeight="1">
      <c r="B1815" s="48">
        <v>2081</v>
      </c>
      <c r="C1815" s="48" t="s">
        <v>1703</v>
      </c>
      <c r="D1815" s="108">
        <v>2140</v>
      </c>
      <c r="E1815" s="109" t="s">
        <v>2508</v>
      </c>
      <c r="F1815" s="109" t="s">
        <v>1814</v>
      </c>
      <c r="G1815" s="109" t="s">
        <v>481</v>
      </c>
      <c r="H1815" s="108" t="s">
        <v>2603</v>
      </c>
      <c r="I1815" s="108" t="s">
        <v>2966</v>
      </c>
      <c r="J1815" s="108" t="s">
        <v>2567</v>
      </c>
      <c r="K1815" s="108" t="s">
        <v>2859</v>
      </c>
      <c r="L1815" s="108">
        <v>5</v>
      </c>
      <c r="M1815" s="110" t="s">
        <v>2773</v>
      </c>
      <c r="N1815" s="109" t="s">
        <v>1729</v>
      </c>
      <c r="O1815" s="109" t="s">
        <v>519</v>
      </c>
      <c r="P1815" s="109" t="s">
        <v>2428</v>
      </c>
      <c r="Q1815" s="111">
        <v>1</v>
      </c>
      <c r="R1815" s="109"/>
      <c r="S1815" s="109"/>
      <c r="T1815" s="109" t="s">
        <v>7</v>
      </c>
      <c r="U1815" s="108">
        <v>1</v>
      </c>
      <c r="V1815" s="109">
        <v>2003</v>
      </c>
      <c r="W1815" s="108">
        <f>IF(Table1[[#This Row],[ExpenditureDetails1]]=2010,1,(2010-Table1[[#This Row],[ExpenditureDetails1]]))</f>
        <v>7</v>
      </c>
      <c r="X1815" s="109">
        <v>0.3</v>
      </c>
      <c r="Y1815" s="174">
        <f>Table1[[#This Row],[ExpenditureDetails3]]*100000</f>
        <v>30000</v>
      </c>
      <c r="Z1815" s="174">
        <f>Table1[[#This Row],[ExpenditureDetails4]]/Table1[[#This Row],[Component detail 4]]</f>
        <v>30000</v>
      </c>
      <c r="AA1815" s="109">
        <v>1</v>
      </c>
      <c r="AB1815" s="109">
        <v>10</v>
      </c>
      <c r="AC1815" s="174">
        <f>IF(ISNUMBER([ExpenditureDetails4]),[ExpenditureDetails4]*HLOOKUP([ExpenditureDetails1],'Currency Conversion'!$A$6:$BE$45,19,FALSE),"No Data")</f>
        <v>45428.255709877805</v>
      </c>
      <c r="AD1815" s="174">
        <f>Table1[[#This Row],[Calculations1]]/exchange_rate_2010</f>
        <v>993.49259428032644</v>
      </c>
      <c r="AE18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4542.8255709877803</v>
      </c>
      <c r="AF1815" s="174">
        <f>Table1[[#This Row],[Calculations3]]/exchange_rate_2010</f>
        <v>99.349259428032639</v>
      </c>
      <c r="AG1815" s="110"/>
      <c r="AH1815" s="53"/>
      <c r="BD1815" s="36"/>
      <c r="BE1815" s="36"/>
      <c r="BF1815" s="36"/>
      <c r="BG1815" s="36"/>
      <c r="BH1815" s="36"/>
      <c r="BI1815" s="36"/>
      <c r="BJ1815" s="36"/>
      <c r="BK1815" s="48"/>
      <c r="BL1815" s="36"/>
      <c r="BM1815" s="36"/>
      <c r="BN1815" s="36"/>
      <c r="BO1815" s="36"/>
      <c r="BP1815" s="36"/>
      <c r="BQ1815" s="36"/>
      <c r="BR1815" s="36"/>
    </row>
    <row r="1816" spans="2:70" ht="15" customHeight="1">
      <c r="B1816" s="48">
        <v>2082</v>
      </c>
      <c r="C1816" s="48" t="s">
        <v>1703</v>
      </c>
      <c r="D1816" s="108">
        <v>2140</v>
      </c>
      <c r="E1816" s="109" t="s">
        <v>2508</v>
      </c>
      <c r="F1816" s="109" t="s">
        <v>1814</v>
      </c>
      <c r="G1816" s="109" t="s">
        <v>481</v>
      </c>
      <c r="H1816" s="108" t="s">
        <v>2603</v>
      </c>
      <c r="I1816" s="108" t="s">
        <v>2966</v>
      </c>
      <c r="J1816" s="108" t="s">
        <v>2567</v>
      </c>
      <c r="K1816" s="108" t="s">
        <v>2859</v>
      </c>
      <c r="L1816" s="108">
        <v>5</v>
      </c>
      <c r="M1816" s="110" t="s">
        <v>2773</v>
      </c>
      <c r="N1816" s="111" t="s">
        <v>1712</v>
      </c>
      <c r="O1816" s="111"/>
      <c r="P1816" s="111" t="s">
        <v>818</v>
      </c>
      <c r="Q1816" s="111">
        <v>1</v>
      </c>
      <c r="R1816" s="109">
        <v>5</v>
      </c>
      <c r="S1816" s="109"/>
      <c r="T1816" s="109" t="s">
        <v>7</v>
      </c>
      <c r="U1816" s="108">
        <v>1</v>
      </c>
      <c r="V1816" s="109">
        <v>2003</v>
      </c>
      <c r="W1816" s="108">
        <f>IF(Table1[[#This Row],[ExpenditureDetails1]]=2010,1,(2010-Table1[[#This Row],[ExpenditureDetails1]]))</f>
        <v>7</v>
      </c>
      <c r="X1816" s="109">
        <v>0.45</v>
      </c>
      <c r="Y1816" s="174">
        <f>Table1[[#This Row],[ExpenditureDetails3]]*100000</f>
        <v>45000</v>
      </c>
      <c r="Z1816" s="174">
        <f>Table1[[#This Row],[ExpenditureDetails4]]/Table1[[#This Row],[Component detail 4]]</f>
        <v>45000</v>
      </c>
      <c r="AA1816" s="109">
        <v>1</v>
      </c>
      <c r="AB1816" s="109">
        <v>10</v>
      </c>
      <c r="AC1816" s="174">
        <f>IF(ISNUMBER([ExpenditureDetails4]),[ExpenditureDetails4]*HLOOKUP([ExpenditureDetails1],'Currency Conversion'!$A$6:$BE$45,19,FALSE),"No Data")</f>
        <v>68142.383564816701</v>
      </c>
      <c r="AD1816" s="174">
        <f>Table1[[#This Row],[Calculations1]]/exchange_rate_2010</f>
        <v>1490.2388914204894</v>
      </c>
      <c r="AE18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6814.2383564816701</v>
      </c>
      <c r="AF1816" s="174">
        <f>Table1[[#This Row],[Calculations3]]/exchange_rate_2010</f>
        <v>149.02388914204894</v>
      </c>
      <c r="AG1816" s="110"/>
      <c r="AH1816" s="53"/>
      <c r="BD1816" s="36"/>
      <c r="BE1816" s="36"/>
      <c r="BF1816" s="36"/>
      <c r="BG1816" s="36"/>
      <c r="BH1816" s="36"/>
      <c r="BI1816" s="36"/>
      <c r="BJ1816" s="36"/>
      <c r="BK1816" s="48"/>
      <c r="BL1816" s="36"/>
      <c r="BM1816" s="36"/>
      <c r="BN1816" s="36"/>
      <c r="BO1816" s="36"/>
      <c r="BP1816" s="36"/>
      <c r="BQ1816" s="36"/>
      <c r="BR1816" s="36"/>
    </row>
    <row r="1817" spans="2:70" ht="15" customHeight="1">
      <c r="B1817" s="48">
        <v>2083</v>
      </c>
      <c r="C1817" s="48" t="s">
        <v>1703</v>
      </c>
      <c r="D1817" s="108">
        <v>2140</v>
      </c>
      <c r="E1817" s="109" t="s">
        <v>2508</v>
      </c>
      <c r="F1817" s="109" t="s">
        <v>1814</v>
      </c>
      <c r="G1817" s="109" t="s">
        <v>481</v>
      </c>
      <c r="H1817" s="108" t="s">
        <v>2603</v>
      </c>
      <c r="I1817" s="108" t="s">
        <v>2966</v>
      </c>
      <c r="J1817" s="108" t="s">
        <v>2567</v>
      </c>
      <c r="K1817" s="108" t="s">
        <v>2859</v>
      </c>
      <c r="L1817" s="108">
        <v>5</v>
      </c>
      <c r="M1817" s="110" t="s">
        <v>2773</v>
      </c>
      <c r="N1817" s="111" t="s">
        <v>1712</v>
      </c>
      <c r="O1817" s="111"/>
      <c r="P1817" s="111" t="s">
        <v>818</v>
      </c>
      <c r="Q1817" s="111">
        <v>1</v>
      </c>
      <c r="R1817" s="109">
        <v>5</v>
      </c>
      <c r="S1817" s="109"/>
      <c r="T1817" s="109" t="s">
        <v>7</v>
      </c>
      <c r="U1817" s="108">
        <v>1</v>
      </c>
      <c r="V1817" s="109">
        <v>2003</v>
      </c>
      <c r="W1817" s="108">
        <f>IF(Table1[[#This Row],[ExpenditureDetails1]]=2010,1,(2010-Table1[[#This Row],[ExpenditureDetails1]]))</f>
        <v>7</v>
      </c>
      <c r="X1817" s="109">
        <v>0.45</v>
      </c>
      <c r="Y1817" s="174">
        <f>Table1[[#This Row],[ExpenditureDetails3]]*100000</f>
        <v>45000</v>
      </c>
      <c r="Z1817" s="174">
        <f>Table1[[#This Row],[ExpenditureDetails4]]/Table1[[#This Row],[Component detail 4]]</f>
        <v>45000</v>
      </c>
      <c r="AA1817" s="109">
        <v>1</v>
      </c>
      <c r="AB1817" s="109">
        <v>10</v>
      </c>
      <c r="AC1817" s="174">
        <f>IF(ISNUMBER([ExpenditureDetails4]),[ExpenditureDetails4]*HLOOKUP([ExpenditureDetails1],'Currency Conversion'!$A$6:$BE$45,19,FALSE),"No Data")</f>
        <v>68142.383564816701</v>
      </c>
      <c r="AD1817" s="174">
        <f>Table1[[#This Row],[Calculations1]]/exchange_rate_2010</f>
        <v>1490.2388914204894</v>
      </c>
      <c r="AE18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6814.2383564816701</v>
      </c>
      <c r="AF1817" s="174">
        <f>Table1[[#This Row],[Calculations3]]/exchange_rate_2010</f>
        <v>149.02388914204894</v>
      </c>
      <c r="AG1817" s="110"/>
      <c r="AH1817" s="53"/>
      <c r="BD1817" s="36"/>
      <c r="BE1817" s="36"/>
      <c r="BF1817" s="36"/>
      <c r="BG1817" s="36"/>
      <c r="BH1817" s="36"/>
      <c r="BI1817" s="36"/>
      <c r="BJ1817" s="36"/>
      <c r="BK1817" s="48"/>
      <c r="BL1817" s="36"/>
      <c r="BM1817" s="36"/>
      <c r="BN1817" s="36"/>
      <c r="BO1817" s="36"/>
      <c r="BP1817" s="36"/>
      <c r="BQ1817" s="36"/>
      <c r="BR1817" s="36"/>
    </row>
    <row r="1818" spans="2:70" ht="15" customHeight="1">
      <c r="B1818" s="48">
        <v>2084</v>
      </c>
      <c r="C1818" s="48" t="s">
        <v>1703</v>
      </c>
      <c r="D1818" s="108">
        <v>2140</v>
      </c>
      <c r="E1818" s="109" t="s">
        <v>2508</v>
      </c>
      <c r="F1818" s="109" t="s">
        <v>1814</v>
      </c>
      <c r="G1818" s="109" t="s">
        <v>481</v>
      </c>
      <c r="H1818" s="108" t="s">
        <v>2603</v>
      </c>
      <c r="I1818" s="108" t="s">
        <v>2966</v>
      </c>
      <c r="J1818" s="108" t="s">
        <v>2567</v>
      </c>
      <c r="K1818" s="108" t="s">
        <v>2859</v>
      </c>
      <c r="L1818" s="108">
        <v>5</v>
      </c>
      <c r="M1818" s="110" t="s">
        <v>2773</v>
      </c>
      <c r="N1818" s="111" t="s">
        <v>364</v>
      </c>
      <c r="O1818" s="111" t="s">
        <v>2465</v>
      </c>
      <c r="P1818" s="111" t="s">
        <v>855</v>
      </c>
      <c r="Q1818" s="111">
        <v>1</v>
      </c>
      <c r="R1818" s="109">
        <v>25</v>
      </c>
      <c r="S1818" s="109"/>
      <c r="T1818" s="109" t="s">
        <v>7</v>
      </c>
      <c r="U1818" s="108">
        <v>1</v>
      </c>
      <c r="V1818" s="109">
        <v>2003</v>
      </c>
      <c r="W1818" s="108">
        <f>IF(Table1[[#This Row],[ExpenditureDetails1]]=2010,1,(2010-Table1[[#This Row],[ExpenditureDetails1]]))</f>
        <v>7</v>
      </c>
      <c r="X1818" s="109">
        <v>0.04</v>
      </c>
      <c r="Y1818" s="174">
        <f>Table1[[#This Row],[ExpenditureDetails3]]*100000</f>
        <v>4000</v>
      </c>
      <c r="Z1818" s="174">
        <f>Table1[[#This Row],[ExpenditureDetails4]]/Table1[[#This Row],[Component detail 4]]</f>
        <v>4000</v>
      </c>
      <c r="AA1818" s="109">
        <v>1</v>
      </c>
      <c r="AB1818" s="109">
        <v>20</v>
      </c>
      <c r="AC1818" s="174">
        <f>IF(ISNUMBER([ExpenditureDetails4]),[ExpenditureDetails4]*HLOOKUP([ExpenditureDetails1],'Currency Conversion'!$A$6:$BE$45,19,FALSE),"No Data")</f>
        <v>6057.1007613170405</v>
      </c>
      <c r="AD1818" s="174">
        <f>Table1[[#This Row],[Calculations1]]/exchange_rate_2010</f>
        <v>132.46567923737686</v>
      </c>
      <c r="AE18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302.855038065852</v>
      </c>
      <c r="AF1818" s="174">
        <f>Table1[[#This Row],[Calculations3]]/exchange_rate_2010</f>
        <v>6.6232839618688422</v>
      </c>
      <c r="AG1818" s="110"/>
      <c r="AH1818" s="53"/>
      <c r="BD1818" s="36"/>
      <c r="BE1818" s="36"/>
      <c r="BF1818" s="36"/>
      <c r="BG1818" s="36"/>
      <c r="BH1818" s="36"/>
      <c r="BI1818" s="36"/>
      <c r="BJ1818" s="36"/>
      <c r="BK1818" s="48"/>
      <c r="BL1818" s="36"/>
      <c r="BM1818" s="36"/>
      <c r="BN1818" s="36"/>
      <c r="BO1818" s="36"/>
      <c r="BP1818" s="36"/>
      <c r="BQ1818" s="36"/>
      <c r="BR1818" s="36"/>
    </row>
    <row r="1819" spans="2:70" ht="15" customHeight="1">
      <c r="B1819" s="48">
        <v>2085</v>
      </c>
      <c r="C1819" s="48" t="s">
        <v>1703</v>
      </c>
      <c r="D1819" s="108">
        <v>2140</v>
      </c>
      <c r="E1819" s="109" t="s">
        <v>2508</v>
      </c>
      <c r="F1819" s="109" t="s">
        <v>1814</v>
      </c>
      <c r="G1819" s="109" t="s">
        <v>481</v>
      </c>
      <c r="H1819" s="108" t="s">
        <v>2603</v>
      </c>
      <c r="I1819" s="108" t="s">
        <v>2966</v>
      </c>
      <c r="J1819" s="108" t="s">
        <v>2567</v>
      </c>
      <c r="K1819" s="108" t="s">
        <v>2859</v>
      </c>
      <c r="L1819" s="108">
        <v>5</v>
      </c>
      <c r="M1819" s="110" t="s">
        <v>2773</v>
      </c>
      <c r="N1819" s="111" t="s">
        <v>364</v>
      </c>
      <c r="O1819" s="111" t="s">
        <v>2465</v>
      </c>
      <c r="P1819" s="111" t="s">
        <v>856</v>
      </c>
      <c r="Q1819" s="111">
        <v>1</v>
      </c>
      <c r="R1819" s="109">
        <v>30</v>
      </c>
      <c r="S1819" s="109"/>
      <c r="T1819" s="109" t="s">
        <v>7</v>
      </c>
      <c r="U1819" s="108">
        <v>1</v>
      </c>
      <c r="V1819" s="109">
        <v>2003</v>
      </c>
      <c r="W1819" s="108">
        <f>IF(Table1[[#This Row],[ExpenditureDetails1]]=2010,1,(2010-Table1[[#This Row],[ExpenditureDetails1]]))</f>
        <v>7</v>
      </c>
      <c r="X1819" s="109">
        <v>0.05</v>
      </c>
      <c r="Y1819" s="174">
        <f>Table1[[#This Row],[ExpenditureDetails3]]*100000</f>
        <v>5000</v>
      </c>
      <c r="Z1819" s="174">
        <f>Table1[[#This Row],[ExpenditureDetails4]]/Table1[[#This Row],[Component detail 4]]</f>
        <v>5000</v>
      </c>
      <c r="AA1819" s="109">
        <v>1</v>
      </c>
      <c r="AB1819" s="109">
        <v>20</v>
      </c>
      <c r="AC1819" s="174">
        <f>IF(ISNUMBER([ExpenditureDetails4]),[ExpenditureDetails4]*HLOOKUP([ExpenditureDetails1],'Currency Conversion'!$A$6:$BE$45,19,FALSE),"No Data")</f>
        <v>7571.3759516463006</v>
      </c>
      <c r="AD1819" s="174">
        <f>Table1[[#This Row],[Calculations1]]/exchange_rate_2010</f>
        <v>165.58209904672105</v>
      </c>
      <c r="AE18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378.56879758231503</v>
      </c>
      <c r="AF1819" s="174">
        <f>Table1[[#This Row],[Calculations3]]/exchange_rate_2010</f>
        <v>8.2791049523360538</v>
      </c>
      <c r="AG1819" s="110"/>
      <c r="AH1819" s="53"/>
      <c r="BD1819" s="36"/>
      <c r="BE1819" s="36"/>
      <c r="BF1819" s="36"/>
      <c r="BG1819" s="36"/>
      <c r="BH1819" s="36"/>
      <c r="BI1819" s="36"/>
      <c r="BJ1819" s="36"/>
      <c r="BK1819" s="48"/>
      <c r="BL1819" s="36"/>
      <c r="BM1819" s="36"/>
      <c r="BN1819" s="36"/>
      <c r="BO1819" s="36"/>
      <c r="BP1819" s="36"/>
      <c r="BQ1819" s="36"/>
      <c r="BR1819" s="36"/>
    </row>
    <row r="1820" spans="2:70" ht="15" customHeight="1">
      <c r="B1820" s="48">
        <v>2086</v>
      </c>
      <c r="C1820" s="48" t="s">
        <v>1703</v>
      </c>
      <c r="D1820" s="108">
        <v>2140</v>
      </c>
      <c r="E1820" s="109" t="s">
        <v>2508</v>
      </c>
      <c r="F1820" s="109" t="s">
        <v>1814</v>
      </c>
      <c r="G1820" s="109" t="s">
        <v>481</v>
      </c>
      <c r="H1820" s="108" t="s">
        <v>2603</v>
      </c>
      <c r="I1820" s="108" t="s">
        <v>2966</v>
      </c>
      <c r="J1820" s="108" t="s">
        <v>2567</v>
      </c>
      <c r="K1820" s="108" t="s">
        <v>2859</v>
      </c>
      <c r="L1820" s="108">
        <v>5</v>
      </c>
      <c r="M1820" s="110" t="s">
        <v>2773</v>
      </c>
      <c r="N1820" s="111" t="s">
        <v>1712</v>
      </c>
      <c r="O1820" s="111"/>
      <c r="P1820" s="111" t="s">
        <v>818</v>
      </c>
      <c r="Q1820" s="111">
        <v>1</v>
      </c>
      <c r="R1820" s="109">
        <v>5</v>
      </c>
      <c r="S1820" s="109"/>
      <c r="T1820" s="109" t="s">
        <v>7</v>
      </c>
      <c r="U1820" s="108">
        <v>1</v>
      </c>
      <c r="V1820" s="109">
        <v>2004</v>
      </c>
      <c r="W1820" s="108">
        <f>IF(Table1[[#This Row],[ExpenditureDetails1]]=2010,1,(2010-Table1[[#This Row],[ExpenditureDetails1]]))</f>
        <v>6</v>
      </c>
      <c r="X1820" s="109">
        <v>0.45</v>
      </c>
      <c r="Y1820" s="174">
        <f>Table1[[#This Row],[ExpenditureDetails3]]*100000</f>
        <v>45000</v>
      </c>
      <c r="Z1820" s="174">
        <f>Table1[[#This Row],[ExpenditureDetails4]]/Table1[[#This Row],[Component detail 4]]</f>
        <v>45000</v>
      </c>
      <c r="AA1820" s="109">
        <v>1</v>
      </c>
      <c r="AB1820" s="109">
        <v>10</v>
      </c>
      <c r="AC1820" s="174">
        <f>IF(ISNUMBER([ExpenditureDetails4]),[ExpenditureDetails4]*HLOOKUP([ExpenditureDetails1],'Currency Conversion'!$A$6:$BE$45,19,FALSE),"No Data")</f>
        <v>65802.434828533005</v>
      </c>
      <c r="AD1820" s="174">
        <f>Table1[[#This Row],[Calculations1]]/exchange_rate_2010</f>
        <v>1439.0654157022047</v>
      </c>
      <c r="AE18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6580.2434828533005</v>
      </c>
      <c r="AF1820" s="174">
        <f>Table1[[#This Row],[Calculations3]]/exchange_rate_2010</f>
        <v>143.90654157022047</v>
      </c>
      <c r="AG1820" s="110"/>
      <c r="AH1820" s="53"/>
      <c r="BD1820" s="36"/>
      <c r="BE1820" s="36"/>
      <c r="BF1820" s="36"/>
      <c r="BG1820" s="36"/>
      <c r="BH1820" s="36"/>
      <c r="BI1820" s="36"/>
      <c r="BJ1820" s="36"/>
      <c r="BK1820" s="48"/>
      <c r="BL1820" s="36"/>
      <c r="BM1820" s="36"/>
      <c r="BN1820" s="36"/>
      <c r="BO1820" s="36"/>
      <c r="BP1820" s="36"/>
      <c r="BQ1820" s="36"/>
      <c r="BR1820" s="36"/>
    </row>
    <row r="1821" spans="2:70" ht="15" customHeight="1">
      <c r="B1821" s="48">
        <v>2087</v>
      </c>
      <c r="C1821" s="48" t="s">
        <v>1703</v>
      </c>
      <c r="D1821" s="108">
        <v>2140</v>
      </c>
      <c r="E1821" s="109" t="s">
        <v>2508</v>
      </c>
      <c r="F1821" s="109" t="s">
        <v>1814</v>
      </c>
      <c r="G1821" s="109" t="s">
        <v>481</v>
      </c>
      <c r="H1821" s="108" t="s">
        <v>2603</v>
      </c>
      <c r="I1821" s="108" t="s">
        <v>2966</v>
      </c>
      <c r="J1821" s="108" t="s">
        <v>2567</v>
      </c>
      <c r="K1821" s="108" t="s">
        <v>2859</v>
      </c>
      <c r="L1821" s="108">
        <v>5</v>
      </c>
      <c r="M1821" s="110" t="s">
        <v>2773</v>
      </c>
      <c r="N1821" s="111" t="s">
        <v>1729</v>
      </c>
      <c r="O1821" s="111" t="s">
        <v>210</v>
      </c>
      <c r="P1821" s="111" t="s">
        <v>57</v>
      </c>
      <c r="Q1821" s="111">
        <v>1</v>
      </c>
      <c r="R1821" s="109"/>
      <c r="S1821" s="109"/>
      <c r="T1821" s="109" t="s">
        <v>7</v>
      </c>
      <c r="U1821" s="108">
        <v>1</v>
      </c>
      <c r="V1821" s="109">
        <v>2009</v>
      </c>
      <c r="W1821" s="108">
        <f>IF(Table1[[#This Row],[ExpenditureDetails1]]=2010,1,(2010-Table1[[#This Row],[ExpenditureDetails1]]))</f>
        <v>1</v>
      </c>
      <c r="X1821" s="109">
        <v>0.32100000000000001</v>
      </c>
      <c r="Y1821" s="174">
        <f>Table1[[#This Row],[ExpenditureDetails3]]*100000</f>
        <v>32100</v>
      </c>
      <c r="Z1821" s="174">
        <f>Table1[[#This Row],[ExpenditureDetails4]]/Table1[[#This Row],[Component detail 4]]</f>
        <v>32100</v>
      </c>
      <c r="AA1821" s="109">
        <v>1</v>
      </c>
      <c r="AB1821" s="109">
        <v>10</v>
      </c>
      <c r="AC1821" s="174">
        <f>IF(ISNUMBER([ExpenditureDetails4]),[ExpenditureDetails4]*HLOOKUP([ExpenditureDetails1],'Currency Conversion'!$A$6:$BE$45,19,FALSE),"No Data")</f>
        <v>34520.861621906442</v>
      </c>
      <c r="AD1821" s="174">
        <f>Table1[[#This Row],[Calculations1]]/exchange_rate_2010</f>
        <v>754.95349389086721</v>
      </c>
      <c r="AE18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1821" s="174">
        <f>Table1[[#This Row],[Calculations3]]/exchange_rate_2010</f>
        <v>75.495349389086726</v>
      </c>
      <c r="AG1821" s="110"/>
      <c r="AH1821" s="53"/>
      <c r="BD1821" s="36"/>
      <c r="BE1821" s="36"/>
      <c r="BF1821" s="36"/>
      <c r="BG1821" s="36"/>
      <c r="BH1821" s="36"/>
      <c r="BI1821" s="36"/>
      <c r="BJ1821" s="36"/>
      <c r="BK1821" s="48"/>
      <c r="BL1821" s="36"/>
      <c r="BM1821" s="36"/>
      <c r="BN1821" s="36"/>
      <c r="BO1821" s="36"/>
      <c r="BP1821" s="36"/>
      <c r="BQ1821" s="36"/>
      <c r="BR1821" s="36"/>
    </row>
    <row r="1822" spans="2:70" ht="15" customHeight="1">
      <c r="B1822" s="48">
        <v>2088</v>
      </c>
      <c r="C1822" s="48" t="s">
        <v>1703</v>
      </c>
      <c r="D1822" s="108">
        <v>2140</v>
      </c>
      <c r="E1822" s="109" t="s">
        <v>2508</v>
      </c>
      <c r="F1822" s="109" t="s">
        <v>1814</v>
      </c>
      <c r="G1822" s="109" t="s">
        <v>481</v>
      </c>
      <c r="H1822" s="108" t="s">
        <v>2603</v>
      </c>
      <c r="I1822" s="108" t="s">
        <v>2966</v>
      </c>
      <c r="J1822" s="108" t="s">
        <v>2567</v>
      </c>
      <c r="K1822" s="108" t="s">
        <v>2859</v>
      </c>
      <c r="L1822" s="108">
        <v>5</v>
      </c>
      <c r="M1822" s="110" t="s">
        <v>2773</v>
      </c>
      <c r="N1822" s="111" t="s">
        <v>1729</v>
      </c>
      <c r="O1822" s="111" t="s">
        <v>210</v>
      </c>
      <c r="P1822" s="111" t="s">
        <v>37</v>
      </c>
      <c r="Q1822" s="111">
        <v>1</v>
      </c>
      <c r="R1822" s="109"/>
      <c r="S1822" s="109"/>
      <c r="T1822" s="109" t="s">
        <v>7</v>
      </c>
      <c r="U1822" s="108">
        <v>1</v>
      </c>
      <c r="V1822" s="109">
        <v>2009</v>
      </c>
      <c r="W1822" s="108">
        <f>IF(Table1[[#This Row],[ExpenditureDetails1]]=2010,1,(2010-Table1[[#This Row],[ExpenditureDetails1]]))</f>
        <v>1</v>
      </c>
      <c r="X1822" s="109">
        <v>0.32100000000000001</v>
      </c>
      <c r="Y1822" s="174">
        <f>Table1[[#This Row],[ExpenditureDetails3]]*100000</f>
        <v>32100</v>
      </c>
      <c r="Z1822" s="174">
        <f>Table1[[#This Row],[ExpenditureDetails4]]/Table1[[#This Row],[Component detail 4]]</f>
        <v>32100</v>
      </c>
      <c r="AA1822" s="109">
        <v>1</v>
      </c>
      <c r="AB1822" s="109">
        <v>10</v>
      </c>
      <c r="AC1822" s="174">
        <f>IF(ISNUMBER([ExpenditureDetails4]),[ExpenditureDetails4]*HLOOKUP([ExpenditureDetails1],'Currency Conversion'!$A$6:$BE$45,19,FALSE),"No Data")</f>
        <v>34520.861621906442</v>
      </c>
      <c r="AD1822" s="174">
        <f>Table1[[#This Row],[Calculations1]]/exchange_rate_2010</f>
        <v>754.95349389086721</v>
      </c>
      <c r="AE18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1822" s="174">
        <f>Table1[[#This Row],[Calculations3]]/exchange_rate_2010</f>
        <v>75.495349389086726</v>
      </c>
      <c r="AG1822" s="110"/>
      <c r="AH1822" s="53"/>
      <c r="BD1822" s="36"/>
      <c r="BE1822" s="36"/>
      <c r="BF1822" s="36"/>
      <c r="BG1822" s="36"/>
      <c r="BH1822" s="36"/>
      <c r="BI1822" s="36"/>
      <c r="BJ1822" s="36"/>
      <c r="BK1822" s="48"/>
      <c r="BL1822" s="36"/>
      <c r="BM1822" s="36"/>
      <c r="BN1822" s="36"/>
      <c r="BO1822" s="36"/>
      <c r="BP1822" s="36"/>
      <c r="BQ1822" s="36"/>
      <c r="BR1822" s="36"/>
    </row>
    <row r="1823" spans="2:70" ht="15" customHeight="1">
      <c r="B1823" s="48">
        <v>2089</v>
      </c>
      <c r="C1823" s="48" t="s">
        <v>1703</v>
      </c>
      <c r="D1823" s="108">
        <v>2140</v>
      </c>
      <c r="E1823" s="109" t="s">
        <v>2508</v>
      </c>
      <c r="F1823" s="109" t="s">
        <v>1814</v>
      </c>
      <c r="G1823" s="109" t="s">
        <v>481</v>
      </c>
      <c r="H1823" s="108" t="s">
        <v>2603</v>
      </c>
      <c r="I1823" s="108" t="s">
        <v>2966</v>
      </c>
      <c r="J1823" s="108" t="s">
        <v>2567</v>
      </c>
      <c r="K1823" s="108" t="s">
        <v>2859</v>
      </c>
      <c r="L1823" s="108">
        <v>5</v>
      </c>
      <c r="M1823" s="110" t="s">
        <v>2773</v>
      </c>
      <c r="N1823" s="111" t="s">
        <v>20</v>
      </c>
      <c r="O1823" s="111" t="s">
        <v>2486</v>
      </c>
      <c r="P1823" s="111" t="s">
        <v>864</v>
      </c>
      <c r="Q1823" s="111">
        <v>1</v>
      </c>
      <c r="R1823" s="109">
        <v>2400</v>
      </c>
      <c r="S1823" s="109" t="s">
        <v>2394</v>
      </c>
      <c r="T1823" s="109" t="s">
        <v>7</v>
      </c>
      <c r="U1823" s="108">
        <v>1</v>
      </c>
      <c r="V1823" s="109">
        <v>2009</v>
      </c>
      <c r="W1823" s="108">
        <f>IF(Table1[[#This Row],[ExpenditureDetails1]]=2010,1,(2010-Table1[[#This Row],[ExpenditureDetails1]]))</f>
        <v>1</v>
      </c>
      <c r="X1823" s="109">
        <v>2.25</v>
      </c>
      <c r="Y1823" s="174">
        <f>Table1[[#This Row],[ExpenditureDetails3]]*100000</f>
        <v>225000</v>
      </c>
      <c r="Z1823" s="174">
        <f>Table1[[#This Row],[ExpenditureDetails4]]/Table1[[#This Row],[Component detail 4]]</f>
        <v>225000</v>
      </c>
      <c r="AA1823" s="109">
        <v>1</v>
      </c>
      <c r="AB1823" s="109">
        <v>10</v>
      </c>
      <c r="AC1823" s="174">
        <f>IF(ISNUMBER([ExpenditureDetails4]),[ExpenditureDetails4]*HLOOKUP([ExpenditureDetails1],'Currency Conversion'!$A$6:$BE$45,19,FALSE),"No Data")</f>
        <v>241968.65622831619</v>
      </c>
      <c r="AD1823" s="174">
        <f>Table1[[#This Row],[Calculations1]]/exchange_rate_2010</f>
        <v>5291.7300973658921</v>
      </c>
      <c r="AE18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24196.865622831618</v>
      </c>
      <c r="AF1823" s="174">
        <f>Table1[[#This Row],[Calculations3]]/exchange_rate_2010</f>
        <v>529.17300973658917</v>
      </c>
      <c r="AG1823" s="110"/>
      <c r="AH1823" s="53"/>
      <c r="BD1823" s="36"/>
      <c r="BE1823" s="36"/>
      <c r="BF1823" s="36"/>
      <c r="BG1823" s="36"/>
      <c r="BH1823" s="36"/>
      <c r="BI1823" s="36"/>
      <c r="BJ1823" s="36"/>
      <c r="BK1823" s="48"/>
      <c r="BL1823" s="36"/>
      <c r="BM1823" s="36"/>
      <c r="BN1823" s="36"/>
      <c r="BO1823" s="36"/>
      <c r="BP1823" s="36"/>
      <c r="BQ1823" s="36"/>
      <c r="BR1823" s="36"/>
    </row>
    <row r="1824" spans="2:70" ht="15" customHeight="1">
      <c r="B1824" s="48">
        <v>2090</v>
      </c>
      <c r="C1824" s="48" t="s">
        <v>1703</v>
      </c>
      <c r="D1824" s="108">
        <v>2140</v>
      </c>
      <c r="E1824" s="109" t="s">
        <v>2508</v>
      </c>
      <c r="F1824" s="109" t="s">
        <v>1814</v>
      </c>
      <c r="G1824" s="109" t="s">
        <v>481</v>
      </c>
      <c r="H1824" s="108" t="s">
        <v>2603</v>
      </c>
      <c r="I1824" s="108" t="s">
        <v>2966</v>
      </c>
      <c r="J1824" s="108" t="s">
        <v>2567</v>
      </c>
      <c r="K1824" s="108" t="s">
        <v>2859</v>
      </c>
      <c r="L1824" s="108">
        <v>5</v>
      </c>
      <c r="M1824" s="110" t="s">
        <v>2773</v>
      </c>
      <c r="N1824" s="111" t="s">
        <v>1719</v>
      </c>
      <c r="O1824" s="111"/>
      <c r="P1824" s="111" t="s">
        <v>530</v>
      </c>
      <c r="Q1824" s="111">
        <v>1</v>
      </c>
      <c r="R1824" s="109"/>
      <c r="S1824" s="109"/>
      <c r="T1824" s="109" t="s">
        <v>31</v>
      </c>
      <c r="U1824" s="108">
        <v>3</v>
      </c>
      <c r="V1824" s="109">
        <v>2008</v>
      </c>
      <c r="W1824" s="108"/>
      <c r="X1824" s="109">
        <v>0.15</v>
      </c>
      <c r="Y1824" s="174">
        <f>Table1[[#This Row],[ExpenditureDetails3]]*100000</f>
        <v>15000</v>
      </c>
      <c r="Z1824" s="174">
        <f>Table1[[#This Row],[ExpenditureDetails4]]/Table1[[#This Row],[Component detail 4]]</f>
        <v>15000</v>
      </c>
      <c r="AA1824" s="109">
        <v>1</v>
      </c>
      <c r="AB1824" s="109"/>
      <c r="AC1824" s="174">
        <f>IF(ISNUMBER([ExpenditureDetails4]),[ExpenditureDetails4]*HLOOKUP([ExpenditureDetails1],'Currency Conversion'!$A$6:$BE$45,19,FALSE),"No Data")</f>
        <v>17211.046246566169</v>
      </c>
      <c r="AD1824" s="174">
        <f>Table1[[#This Row],[Calculations1]]/exchange_rate_2010</f>
        <v>376.39673191462037</v>
      </c>
      <c r="AE18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17211.046246566169</v>
      </c>
      <c r="AF1824" s="174">
        <f>Table1[[#This Row],[Calculations3]]/exchange_rate_2010</f>
        <v>376.39673191462037</v>
      </c>
      <c r="AG1824" s="110"/>
      <c r="AH1824" s="53"/>
      <c r="BD1824" s="36"/>
      <c r="BE1824" s="36"/>
      <c r="BF1824" s="36"/>
      <c r="BG1824" s="36"/>
      <c r="BH1824" s="36"/>
      <c r="BI1824" s="36"/>
      <c r="BJ1824" s="36"/>
      <c r="BK1824" s="48"/>
      <c r="BL1824" s="36"/>
      <c r="BM1824" s="36"/>
      <c r="BN1824" s="36"/>
      <c r="BO1824" s="36"/>
      <c r="BP1824" s="36"/>
      <c r="BQ1824" s="36"/>
      <c r="BR1824" s="36"/>
    </row>
    <row r="1825" spans="2:70" ht="15" customHeight="1">
      <c r="B1825" s="48">
        <v>2091</v>
      </c>
      <c r="C1825" s="48" t="s">
        <v>1703</v>
      </c>
      <c r="D1825" s="108">
        <v>2140</v>
      </c>
      <c r="E1825" s="109" t="s">
        <v>2508</v>
      </c>
      <c r="F1825" s="109" t="s">
        <v>1814</v>
      </c>
      <c r="G1825" s="109" t="s">
        <v>481</v>
      </c>
      <c r="H1825" s="108" t="s">
        <v>2603</v>
      </c>
      <c r="I1825" s="108" t="s">
        <v>2966</v>
      </c>
      <c r="J1825" s="108" t="s">
        <v>2567</v>
      </c>
      <c r="K1825" s="108" t="s">
        <v>2859</v>
      </c>
      <c r="L1825" s="108">
        <v>5</v>
      </c>
      <c r="M1825" s="110" t="s">
        <v>2773</v>
      </c>
      <c r="N1825" s="111" t="s">
        <v>1717</v>
      </c>
      <c r="O1825" s="111"/>
      <c r="P1825" s="111" t="s">
        <v>531</v>
      </c>
      <c r="Q1825" s="111">
        <v>1</v>
      </c>
      <c r="R1825" s="109"/>
      <c r="S1825" s="109"/>
      <c r="T1825" s="109" t="s">
        <v>31</v>
      </c>
      <c r="U1825" s="108">
        <v>3</v>
      </c>
      <c r="V1825" s="109">
        <v>2008</v>
      </c>
      <c r="W1825" s="108"/>
      <c r="X1825" s="109">
        <v>0.24</v>
      </c>
      <c r="Y1825" s="174">
        <f>Table1[[#This Row],[ExpenditureDetails3]]*100000</f>
        <v>24000</v>
      </c>
      <c r="Z1825" s="174">
        <f>Table1[[#This Row],[ExpenditureDetails4]]/Table1[[#This Row],[Component detail 4]]</f>
        <v>24000</v>
      </c>
      <c r="AA1825" s="109">
        <v>1</v>
      </c>
      <c r="AB1825" s="109"/>
      <c r="AC1825" s="174">
        <f>IF(ISNUMBER([ExpenditureDetails4]),[ExpenditureDetails4]*HLOOKUP([ExpenditureDetails1],'Currency Conversion'!$A$6:$BE$45,19,FALSE),"No Data")</f>
        <v>27537.673994505873</v>
      </c>
      <c r="AD1825" s="174">
        <f>Table1[[#This Row],[Calculations1]]/exchange_rate_2010</f>
        <v>602.2347710633926</v>
      </c>
      <c r="AE18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27537.673994505873</v>
      </c>
      <c r="AF1825" s="174">
        <f>Table1[[#This Row],[Calculations3]]/exchange_rate_2010</f>
        <v>602.2347710633926</v>
      </c>
      <c r="AG1825" s="110"/>
      <c r="AH1825" s="53"/>
      <c r="BD1825" s="36"/>
      <c r="BE1825" s="36"/>
      <c r="BF1825" s="36"/>
      <c r="BG1825" s="36"/>
      <c r="BH1825" s="36"/>
      <c r="BI1825" s="36"/>
      <c r="BJ1825" s="36"/>
      <c r="BK1825" s="48"/>
      <c r="BL1825" s="36"/>
      <c r="BM1825" s="36"/>
      <c r="BN1825" s="36"/>
      <c r="BO1825" s="36"/>
      <c r="BP1825" s="36"/>
      <c r="BQ1825" s="36"/>
      <c r="BR1825" s="36"/>
    </row>
    <row r="1826" spans="2:70" ht="15" customHeight="1">
      <c r="B1826" s="48">
        <v>2092</v>
      </c>
      <c r="C1826" s="48" t="s">
        <v>1703</v>
      </c>
      <c r="D1826" s="108">
        <v>2140</v>
      </c>
      <c r="E1826" s="109" t="s">
        <v>2508</v>
      </c>
      <c r="F1826" s="109" t="s">
        <v>1814</v>
      </c>
      <c r="G1826" s="109" t="s">
        <v>481</v>
      </c>
      <c r="H1826" s="108" t="s">
        <v>2603</v>
      </c>
      <c r="I1826" s="108" t="s">
        <v>2966</v>
      </c>
      <c r="J1826" s="108" t="s">
        <v>2567</v>
      </c>
      <c r="K1826" s="108" t="s">
        <v>2859</v>
      </c>
      <c r="L1826" s="108">
        <v>5</v>
      </c>
      <c r="M1826" s="110" t="s">
        <v>2773</v>
      </c>
      <c r="N1826" s="111" t="s">
        <v>1722</v>
      </c>
      <c r="O1826" s="111"/>
      <c r="P1826" s="111" t="s">
        <v>573</v>
      </c>
      <c r="Q1826" s="111">
        <v>1</v>
      </c>
      <c r="R1826" s="109"/>
      <c r="S1826" s="109"/>
      <c r="T1826" s="109" t="s">
        <v>24</v>
      </c>
      <c r="U1826" s="108">
        <v>4</v>
      </c>
      <c r="V1826" s="109">
        <v>2009</v>
      </c>
      <c r="W1826" s="108">
        <f>IF(Table1[[#This Row],[ExpenditureDetails1]]=2010,1,(2010-Table1[[#This Row],[ExpenditureDetails1]]))</f>
        <v>1</v>
      </c>
      <c r="X1826" s="109">
        <v>0.01</v>
      </c>
      <c r="Y1826" s="174">
        <f>Table1[[#This Row],[ExpenditureDetails3]]*100000</f>
        <v>1000</v>
      </c>
      <c r="Z1826" s="174">
        <f>Table1[[#This Row],[ExpenditureDetails4]]/Table1[[#This Row],[Component detail 4]]</f>
        <v>1000</v>
      </c>
      <c r="AA1826" s="109">
        <v>1</v>
      </c>
      <c r="AB1826" s="109"/>
      <c r="AC1826" s="174">
        <f>IF(ISNUMBER([ExpenditureDetails4]),[ExpenditureDetails4]*HLOOKUP([ExpenditureDetails1],'Currency Conversion'!$A$6:$BE$45,19,FALSE),"No Data")</f>
        <v>1075.4162499036274</v>
      </c>
      <c r="AD1826" s="174">
        <f>Table1[[#This Row],[Calculations1]]/exchange_rate_2010</f>
        <v>23.518800432737294</v>
      </c>
      <c r="AE18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1826" s="174">
        <f>Table1[[#This Row],[Calculations3]]/exchange_rate_2010</f>
        <v>23.518800432737294</v>
      </c>
      <c r="AG1826" s="110"/>
      <c r="AH1826" s="53"/>
      <c r="BD1826" s="36"/>
      <c r="BE1826" s="36"/>
      <c r="BF1826" s="36"/>
      <c r="BG1826" s="36"/>
      <c r="BH1826" s="36"/>
      <c r="BI1826" s="36"/>
      <c r="BJ1826" s="36"/>
      <c r="BK1826" s="48"/>
      <c r="BL1826" s="36"/>
      <c r="BM1826" s="36"/>
      <c r="BN1826" s="36"/>
      <c r="BO1826" s="36"/>
      <c r="BP1826" s="36"/>
      <c r="BQ1826" s="36"/>
      <c r="BR1826" s="36"/>
    </row>
    <row r="1827" spans="2:70" ht="15" customHeight="1">
      <c r="B1827" s="48">
        <v>2093</v>
      </c>
      <c r="C1827" s="48" t="s">
        <v>1703</v>
      </c>
      <c r="D1827" s="108">
        <v>2140</v>
      </c>
      <c r="E1827" s="109" t="s">
        <v>2508</v>
      </c>
      <c r="F1827" s="109" t="s">
        <v>1814</v>
      </c>
      <c r="G1827" s="109" t="s">
        <v>481</v>
      </c>
      <c r="H1827" s="108" t="s">
        <v>2603</v>
      </c>
      <c r="I1827" s="108" t="s">
        <v>2966</v>
      </c>
      <c r="J1827" s="108" t="s">
        <v>2567</v>
      </c>
      <c r="K1827" s="108" t="s">
        <v>2859</v>
      </c>
      <c r="L1827" s="108">
        <v>5</v>
      </c>
      <c r="M1827" s="110" t="s">
        <v>2773</v>
      </c>
      <c r="N1827" s="111" t="s">
        <v>1728</v>
      </c>
      <c r="O1827" s="111" t="s">
        <v>501</v>
      </c>
      <c r="P1827" s="111" t="s">
        <v>837</v>
      </c>
      <c r="Q1827" s="111">
        <v>1</v>
      </c>
      <c r="R1827" s="109">
        <v>120</v>
      </c>
      <c r="S1827" s="109"/>
      <c r="T1827" s="109" t="s">
        <v>7</v>
      </c>
      <c r="U1827" s="108">
        <v>1</v>
      </c>
      <c r="V1827" s="109">
        <v>2003</v>
      </c>
      <c r="W1827" s="108">
        <f>IF(Table1[[#This Row],[ExpenditureDetails1]]=2010,1,(2010-Table1[[#This Row],[ExpenditureDetails1]]))</f>
        <v>7</v>
      </c>
      <c r="X1827" s="109">
        <v>11</v>
      </c>
      <c r="Y1827" s="174">
        <f>Table1[[#This Row],[ExpenditureDetails3]]*100000</f>
        <v>1100000</v>
      </c>
      <c r="Z1827" s="174">
        <f>Table1[[#This Row],[ExpenditureDetails4]]/Table1[[#This Row],[Component detail 4]]</f>
        <v>1100000</v>
      </c>
      <c r="AA1827" s="109">
        <v>1</v>
      </c>
      <c r="AB1827" s="109">
        <v>30</v>
      </c>
      <c r="AC1827" s="174">
        <f>IF(ISNUMBER([ExpenditureDetails4]),[ExpenditureDetails4]*HLOOKUP([ExpenditureDetails1],'Currency Conversion'!$A$6:$BE$45,19,FALSE),"No Data")</f>
        <v>1665702.7093621863</v>
      </c>
      <c r="AD1827" s="174">
        <f>Table1[[#This Row],[Calculations1]]/exchange_rate_2010</f>
        <v>36428.06179027864</v>
      </c>
      <c r="AE18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55523.423645406212</v>
      </c>
      <c r="AF1827" s="174">
        <f>Table1[[#This Row],[Calculations3]]/exchange_rate_2010</f>
        <v>1214.2687263426212</v>
      </c>
      <c r="AG1827" s="110"/>
      <c r="AH1827" s="53"/>
      <c r="BD1827" s="36"/>
      <c r="BE1827" s="36"/>
      <c r="BF1827" s="36"/>
      <c r="BG1827" s="36"/>
      <c r="BH1827" s="36"/>
      <c r="BI1827" s="36"/>
      <c r="BJ1827" s="36"/>
      <c r="BK1827" s="48"/>
      <c r="BL1827" s="36"/>
      <c r="BM1827" s="36"/>
      <c r="BN1827" s="36"/>
      <c r="BO1827" s="36"/>
      <c r="BP1827" s="36"/>
      <c r="BQ1827" s="36"/>
      <c r="BR1827" s="36"/>
    </row>
    <row r="1828" spans="2:70" ht="15" customHeight="1">
      <c r="B1828" s="48">
        <v>2095</v>
      </c>
      <c r="C1828" s="48" t="s">
        <v>1703</v>
      </c>
      <c r="D1828" s="108">
        <v>2140</v>
      </c>
      <c r="E1828" s="109" t="s">
        <v>2508</v>
      </c>
      <c r="F1828" s="109" t="s">
        <v>1814</v>
      </c>
      <c r="G1828" s="109" t="s">
        <v>481</v>
      </c>
      <c r="H1828" s="108" t="s">
        <v>2603</v>
      </c>
      <c r="I1828" s="108" t="s">
        <v>2966</v>
      </c>
      <c r="J1828" s="108" t="s">
        <v>2567</v>
      </c>
      <c r="K1828" s="108" t="s">
        <v>2859</v>
      </c>
      <c r="L1828" s="108">
        <v>5</v>
      </c>
      <c r="M1828" s="110" t="s">
        <v>2773</v>
      </c>
      <c r="N1828" s="111" t="s">
        <v>1717</v>
      </c>
      <c r="O1828" s="111"/>
      <c r="P1828" s="111" t="s">
        <v>576</v>
      </c>
      <c r="Q1828" s="111">
        <v>1</v>
      </c>
      <c r="R1828" s="109"/>
      <c r="S1828" s="109"/>
      <c r="T1828" s="109" t="s">
        <v>31</v>
      </c>
      <c r="U1828" s="108">
        <v>3</v>
      </c>
      <c r="V1828" s="109">
        <v>2008</v>
      </c>
      <c r="W1828" s="108"/>
      <c r="X1828" s="109">
        <v>0.36</v>
      </c>
      <c r="Y1828" s="174">
        <f>Table1[[#This Row],[ExpenditureDetails3]]*100000</f>
        <v>36000</v>
      </c>
      <c r="Z1828" s="174">
        <f>Table1[[#This Row],[ExpenditureDetails4]]/Table1[[#This Row],[Component detail 4]]</f>
        <v>36000</v>
      </c>
      <c r="AA1828" s="109">
        <v>1</v>
      </c>
      <c r="AB1828" s="109"/>
      <c r="AC1828" s="174">
        <f>IF(ISNUMBER([ExpenditureDetails4]),[ExpenditureDetails4]*HLOOKUP([ExpenditureDetails1],'Currency Conversion'!$A$6:$BE$45,19,FALSE),"No Data")</f>
        <v>41306.510991758805</v>
      </c>
      <c r="AD1828" s="174">
        <f>Table1[[#This Row],[Calculations1]]/exchange_rate_2010</f>
        <v>903.35215659508879</v>
      </c>
      <c r="AE18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41306.510991758805</v>
      </c>
      <c r="AF1828" s="174">
        <f>Table1[[#This Row],[Calculations3]]/exchange_rate_2010</f>
        <v>903.35215659508879</v>
      </c>
      <c r="AG1828" s="110"/>
      <c r="AH1828" s="53"/>
      <c r="BD1828" s="36"/>
      <c r="BE1828" s="36"/>
      <c r="BF1828" s="36"/>
      <c r="BG1828" s="36"/>
      <c r="BH1828" s="36"/>
      <c r="BI1828" s="36"/>
      <c r="BJ1828" s="36"/>
      <c r="BK1828" s="48"/>
      <c r="BL1828" s="36"/>
      <c r="BM1828" s="36"/>
      <c r="BN1828" s="36"/>
      <c r="BO1828" s="36"/>
      <c r="BP1828" s="36"/>
      <c r="BQ1828" s="36"/>
      <c r="BR1828" s="36"/>
    </row>
    <row r="1829" spans="2:70" ht="15" customHeight="1">
      <c r="B1829" s="48">
        <v>2100</v>
      </c>
      <c r="C1829" s="48" t="s">
        <v>1703</v>
      </c>
      <c r="D1829" s="108">
        <v>2140</v>
      </c>
      <c r="E1829" s="109" t="s">
        <v>2508</v>
      </c>
      <c r="F1829" s="109" t="s">
        <v>1814</v>
      </c>
      <c r="G1829" s="109" t="s">
        <v>481</v>
      </c>
      <c r="H1829" s="108" t="s">
        <v>2603</v>
      </c>
      <c r="I1829" s="108" t="s">
        <v>2966</v>
      </c>
      <c r="J1829" s="108" t="s">
        <v>2567</v>
      </c>
      <c r="K1829" s="108" t="s">
        <v>2859</v>
      </c>
      <c r="L1829" s="108">
        <v>5</v>
      </c>
      <c r="M1829" s="110" t="s">
        <v>2773</v>
      </c>
      <c r="N1829" s="111" t="s">
        <v>2474</v>
      </c>
      <c r="O1829" s="111"/>
      <c r="P1829" s="111" t="s">
        <v>532</v>
      </c>
      <c r="Q1829" s="111">
        <v>1</v>
      </c>
      <c r="R1829" s="109"/>
      <c r="S1829" s="109"/>
      <c r="T1829" s="109" t="s">
        <v>31</v>
      </c>
      <c r="U1829" s="108">
        <v>3</v>
      </c>
      <c r="V1829" s="109">
        <v>2008</v>
      </c>
      <c r="W1829" s="108"/>
      <c r="X1829" s="109">
        <v>0.05</v>
      </c>
      <c r="Y1829" s="174">
        <f>Table1[[#This Row],[ExpenditureDetails3]]*100000</f>
        <v>5000</v>
      </c>
      <c r="Z1829" s="174">
        <f>Table1[[#This Row],[ExpenditureDetails4]]/Table1[[#This Row],[Component detail 4]]</f>
        <v>5000</v>
      </c>
      <c r="AA1829" s="109">
        <v>1</v>
      </c>
      <c r="AB1829" s="109"/>
      <c r="AC1829" s="174">
        <f>IF(ISNUMBER([ExpenditureDetails4]),[ExpenditureDetails4]*HLOOKUP([ExpenditureDetails1],'Currency Conversion'!$A$6:$BE$45,19,FALSE),"No Data")</f>
        <v>5737.0154155220562</v>
      </c>
      <c r="AD1829" s="174">
        <f>Table1[[#This Row],[Calculations1]]/exchange_rate_2010</f>
        <v>125.46557730487345</v>
      </c>
      <c r="AE18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1829" s="174">
        <f>Table1[[#This Row],[Calculations3]]/exchange_rate_2010</f>
        <v>125.46557730487345</v>
      </c>
      <c r="AG1829" s="110"/>
      <c r="AH1829" s="53"/>
      <c r="BD1829" s="36"/>
      <c r="BE1829" s="36"/>
      <c r="BF1829" s="36"/>
      <c r="BG1829" s="36"/>
      <c r="BH1829" s="36"/>
      <c r="BI1829" s="36"/>
      <c r="BJ1829" s="36"/>
      <c r="BK1829" s="48"/>
      <c r="BL1829" s="36"/>
      <c r="BM1829" s="36"/>
      <c r="BN1829" s="36"/>
      <c r="BO1829" s="36"/>
      <c r="BP1829" s="36"/>
      <c r="BQ1829" s="36"/>
      <c r="BR1829" s="36"/>
    </row>
    <row r="1830" spans="2:70" ht="15" customHeight="1">
      <c r="B1830" s="48">
        <v>2103</v>
      </c>
      <c r="C1830" s="48" t="s">
        <v>1703</v>
      </c>
      <c r="D1830" s="108">
        <v>2140</v>
      </c>
      <c r="E1830" s="109" t="s">
        <v>2508</v>
      </c>
      <c r="F1830" s="109" t="s">
        <v>1814</v>
      </c>
      <c r="G1830" s="109" t="s">
        <v>481</v>
      </c>
      <c r="H1830" s="108" t="s">
        <v>2603</v>
      </c>
      <c r="I1830" s="108" t="s">
        <v>2966</v>
      </c>
      <c r="J1830" s="108" t="s">
        <v>2567</v>
      </c>
      <c r="K1830" s="108" t="s">
        <v>2859</v>
      </c>
      <c r="L1830" s="108">
        <v>5</v>
      </c>
      <c r="M1830" s="110" t="s">
        <v>2773</v>
      </c>
      <c r="N1830" s="111" t="s">
        <v>2474</v>
      </c>
      <c r="O1830" s="111"/>
      <c r="P1830" s="111" t="s">
        <v>833</v>
      </c>
      <c r="Q1830" s="111">
        <v>1</v>
      </c>
      <c r="R1830" s="109"/>
      <c r="S1830" s="109"/>
      <c r="T1830" s="109" t="s">
        <v>31</v>
      </c>
      <c r="U1830" s="108">
        <v>3</v>
      </c>
      <c r="V1830" s="109">
        <v>2008</v>
      </c>
      <c r="W1830" s="108"/>
      <c r="X1830" s="109">
        <v>0.01</v>
      </c>
      <c r="Y1830" s="174">
        <f>Table1[[#This Row],[ExpenditureDetails3]]*100000</f>
        <v>1000</v>
      </c>
      <c r="Z1830" s="174">
        <f>Table1[[#This Row],[ExpenditureDetails4]]/Table1[[#This Row],[Component detail 4]]</f>
        <v>1000</v>
      </c>
      <c r="AA1830" s="109">
        <v>1</v>
      </c>
      <c r="AB1830" s="109"/>
      <c r="AC1830" s="174">
        <f>IF(ISNUMBER([ExpenditureDetails4]),[ExpenditureDetails4]*HLOOKUP([ExpenditureDetails1],'Currency Conversion'!$A$6:$BE$45,19,FALSE),"No Data")</f>
        <v>1147.4030831044113</v>
      </c>
      <c r="AD1830" s="174">
        <f>Table1[[#This Row],[Calculations1]]/exchange_rate_2010</f>
        <v>25.09311546097469</v>
      </c>
      <c r="AE18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1830" s="174">
        <f>Table1[[#This Row],[Calculations3]]/exchange_rate_2010</f>
        <v>25.09311546097469</v>
      </c>
      <c r="AG1830" s="110"/>
      <c r="AH1830" s="53"/>
      <c r="BD1830" s="36"/>
      <c r="BE1830" s="36"/>
      <c r="BF1830" s="36"/>
      <c r="BG1830" s="36"/>
      <c r="BH1830" s="36"/>
      <c r="BI1830" s="36"/>
      <c r="BJ1830" s="36"/>
      <c r="BK1830" s="48"/>
      <c r="BL1830" s="36"/>
      <c r="BM1830" s="36"/>
      <c r="BN1830" s="36"/>
      <c r="BO1830" s="36"/>
      <c r="BP1830" s="36"/>
      <c r="BQ1830" s="36"/>
      <c r="BR1830" s="36"/>
    </row>
    <row r="1831" spans="2:70" ht="15" customHeight="1">
      <c r="B1831" s="48">
        <v>2104</v>
      </c>
      <c r="C1831" s="48" t="s">
        <v>1703</v>
      </c>
      <c r="D1831" s="108">
        <v>2140</v>
      </c>
      <c r="E1831" s="109" t="s">
        <v>2508</v>
      </c>
      <c r="F1831" s="109" t="s">
        <v>1814</v>
      </c>
      <c r="G1831" s="109" t="s">
        <v>481</v>
      </c>
      <c r="H1831" s="108" t="s">
        <v>2603</v>
      </c>
      <c r="I1831" s="108" t="s">
        <v>2966</v>
      </c>
      <c r="J1831" s="108" t="s">
        <v>2567</v>
      </c>
      <c r="K1831" s="108" t="s">
        <v>2859</v>
      </c>
      <c r="L1831" s="108">
        <v>5</v>
      </c>
      <c r="M1831" s="110" t="s">
        <v>2773</v>
      </c>
      <c r="N1831" s="111" t="s">
        <v>1721</v>
      </c>
      <c r="O1831" s="111"/>
      <c r="P1831" s="111" t="s">
        <v>574</v>
      </c>
      <c r="Q1831" s="111">
        <v>1</v>
      </c>
      <c r="R1831" s="109"/>
      <c r="S1831" s="109"/>
      <c r="T1831" s="109" t="s">
        <v>24</v>
      </c>
      <c r="U1831" s="108">
        <v>4</v>
      </c>
      <c r="V1831" s="109">
        <v>2009</v>
      </c>
      <c r="W1831" s="108">
        <f>IF(Table1[[#This Row],[ExpenditureDetails1]]=2010,1,(2010-Table1[[#This Row],[ExpenditureDetails1]]))</f>
        <v>1</v>
      </c>
      <c r="X1831" s="109">
        <v>0.01</v>
      </c>
      <c r="Y1831" s="174">
        <f>Table1[[#This Row],[ExpenditureDetails3]]*100000</f>
        <v>1000</v>
      </c>
      <c r="Z1831" s="174">
        <f>Table1[[#This Row],[ExpenditureDetails4]]/Table1[[#This Row],[Component detail 4]]</f>
        <v>1000</v>
      </c>
      <c r="AA1831" s="109">
        <v>1</v>
      </c>
      <c r="AB1831" s="109"/>
      <c r="AC1831" s="174">
        <f>IF(ISNUMBER([ExpenditureDetails4]),[ExpenditureDetails4]*HLOOKUP([ExpenditureDetails1],'Currency Conversion'!$A$6:$BE$45,19,FALSE),"No Data")</f>
        <v>1075.4162499036274</v>
      </c>
      <c r="AD1831" s="174">
        <f>Table1[[#This Row],[Calculations1]]/exchange_rate_2010</f>
        <v>23.518800432737294</v>
      </c>
      <c r="AE18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1831" s="174">
        <f>Table1[[#This Row],[Calculations3]]/exchange_rate_2010</f>
        <v>23.518800432737294</v>
      </c>
      <c r="AG1831" s="110"/>
      <c r="AH1831" s="53"/>
      <c r="BD1831" s="36"/>
      <c r="BE1831" s="36"/>
      <c r="BF1831" s="36"/>
      <c r="BG1831" s="36"/>
      <c r="BH1831" s="36"/>
      <c r="BI1831" s="36"/>
      <c r="BJ1831" s="36"/>
      <c r="BK1831" s="48"/>
      <c r="BL1831" s="36"/>
      <c r="BM1831" s="36"/>
      <c r="BN1831" s="36"/>
      <c r="BO1831" s="36"/>
      <c r="BP1831" s="36"/>
      <c r="BQ1831" s="36"/>
      <c r="BR1831" s="36"/>
    </row>
    <row r="1832" spans="2:70" ht="15" customHeight="1">
      <c r="B1832" s="48">
        <v>2105</v>
      </c>
      <c r="C1832" s="48" t="s">
        <v>1703</v>
      </c>
      <c r="D1832" s="108">
        <v>2140</v>
      </c>
      <c r="E1832" s="109" t="s">
        <v>2508</v>
      </c>
      <c r="F1832" s="109" t="s">
        <v>1814</v>
      </c>
      <c r="G1832" s="109" t="s">
        <v>481</v>
      </c>
      <c r="H1832" s="108" t="s">
        <v>2603</v>
      </c>
      <c r="I1832" s="108" t="s">
        <v>2966</v>
      </c>
      <c r="J1832" s="108" t="s">
        <v>2567</v>
      </c>
      <c r="K1832" s="108" t="s">
        <v>2859</v>
      </c>
      <c r="L1832" s="108">
        <v>5</v>
      </c>
      <c r="M1832" s="110" t="s">
        <v>2773</v>
      </c>
      <c r="N1832" s="111" t="s">
        <v>2400</v>
      </c>
      <c r="O1832" s="111"/>
      <c r="P1832" s="111" t="s">
        <v>734</v>
      </c>
      <c r="Q1832" s="111">
        <v>1</v>
      </c>
      <c r="R1832" s="109"/>
      <c r="S1832" s="109"/>
      <c r="T1832" s="114" t="s">
        <v>31</v>
      </c>
      <c r="U1832" s="108">
        <v>3</v>
      </c>
      <c r="V1832" s="109">
        <v>2009</v>
      </c>
      <c r="W1832" s="108"/>
      <c r="X1832" s="109">
        <v>2.5000000000000001E-2</v>
      </c>
      <c r="Y1832" s="174">
        <f>Table1[[#This Row],[ExpenditureDetails3]]*100000</f>
        <v>2500</v>
      </c>
      <c r="Z1832" s="174">
        <f>Table1[[#This Row],[ExpenditureDetails4]]/Table1[[#This Row],[Component detail 4]]</f>
        <v>2500</v>
      </c>
      <c r="AA1832" s="109">
        <v>1</v>
      </c>
      <c r="AB1832" s="109"/>
      <c r="AC1832" s="174">
        <f>IF(ISNUMBER([ExpenditureDetails4]),[ExpenditureDetails4]*HLOOKUP([ExpenditureDetails1],'Currency Conversion'!$A$6:$BE$45,19,FALSE),"No Data")</f>
        <v>2688.5406247590686</v>
      </c>
      <c r="AD1832" s="174">
        <f>Table1[[#This Row],[Calculations1]]/exchange_rate_2010</f>
        <v>58.797001081843241</v>
      </c>
      <c r="AE18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2688.5406247590686</v>
      </c>
      <c r="AF1832" s="174">
        <f>Table1[[#This Row],[Calculations3]]/exchange_rate_2010</f>
        <v>58.797001081843241</v>
      </c>
      <c r="AG1832" s="110"/>
      <c r="AH1832" s="53"/>
      <c r="BD1832" s="36"/>
      <c r="BE1832" s="36"/>
      <c r="BF1832" s="36"/>
      <c r="BG1832" s="36"/>
      <c r="BH1832" s="36"/>
      <c r="BI1832" s="36"/>
      <c r="BJ1832" s="36"/>
      <c r="BK1832" s="48"/>
      <c r="BL1832" s="36"/>
      <c r="BM1832" s="36"/>
      <c r="BN1832" s="36"/>
      <c r="BO1832" s="36"/>
      <c r="BP1832" s="36"/>
      <c r="BQ1832" s="36"/>
      <c r="BR1832" s="36"/>
    </row>
    <row r="1833" spans="2:70" ht="15" customHeight="1">
      <c r="B1833" s="48">
        <v>2106</v>
      </c>
      <c r="C1833" s="48" t="s">
        <v>1703</v>
      </c>
      <c r="D1833" s="108">
        <v>505</v>
      </c>
      <c r="E1833" s="109" t="s">
        <v>2508</v>
      </c>
      <c r="F1833" s="109" t="s">
        <v>1816</v>
      </c>
      <c r="G1833" s="109" t="s">
        <v>2515</v>
      </c>
      <c r="H1833" s="108" t="s">
        <v>1239</v>
      </c>
      <c r="I1833" s="108" t="s">
        <v>2616</v>
      </c>
      <c r="J1833" s="108" t="s">
        <v>2619</v>
      </c>
      <c r="K1833" s="108" t="s">
        <v>2859</v>
      </c>
      <c r="L1833" s="108">
        <v>3</v>
      </c>
      <c r="M1833" s="110" t="s">
        <v>2617</v>
      </c>
      <c r="N1833" s="111" t="s">
        <v>2480</v>
      </c>
      <c r="O1833" s="111"/>
      <c r="P1833" s="111" t="s">
        <v>1253</v>
      </c>
      <c r="Q1833" s="111">
        <v>1</v>
      </c>
      <c r="R1833" s="109"/>
      <c r="S1833" s="109"/>
      <c r="T1833" s="109" t="s">
        <v>31</v>
      </c>
      <c r="U1833" s="108">
        <v>3</v>
      </c>
      <c r="V1833" s="109">
        <v>2008</v>
      </c>
      <c r="W1833" s="108"/>
      <c r="X1833" s="109">
        <v>0.02</v>
      </c>
      <c r="Y1833" s="174">
        <f>Table1[[#This Row],[ExpenditureDetails3]]*100000</f>
        <v>2000</v>
      </c>
      <c r="Z1833" s="174">
        <f>Table1[[#This Row],[ExpenditureDetails4]]/Table1[[#This Row],[Component detail 4]]</f>
        <v>2000</v>
      </c>
      <c r="AA1833" s="109">
        <v>1</v>
      </c>
      <c r="AB1833" s="109"/>
      <c r="AC1833" s="174">
        <f>IF(ISNUMBER([ExpenditureDetails4]),[ExpenditureDetails4]*HLOOKUP([ExpenditureDetails1],'Currency Conversion'!$A$6:$BE$45,19,FALSE),"No Data")</f>
        <v>2294.8061662088226</v>
      </c>
      <c r="AD1833" s="174">
        <f>Table1[[#This Row],[Calculations1]]/exchange_rate_2010</f>
        <v>50.186230921949381</v>
      </c>
      <c r="AE18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1833" s="174">
        <f>Table1[[#This Row],[Calculations3]]/exchange_rate_2010</f>
        <v>50.186230921949381</v>
      </c>
      <c r="AG1833" s="110"/>
      <c r="AH1833" s="53"/>
      <c r="BD1833" s="36"/>
      <c r="BE1833" s="36"/>
      <c r="BF1833" s="36"/>
      <c r="BG1833" s="36"/>
      <c r="BH1833" s="36"/>
      <c r="BI1833" s="36"/>
      <c r="BJ1833" s="36"/>
      <c r="BK1833" s="48"/>
      <c r="BL1833" s="36"/>
      <c r="BM1833" s="36"/>
      <c r="BN1833" s="36"/>
      <c r="BO1833" s="36"/>
      <c r="BP1833" s="36"/>
      <c r="BQ1833" s="36"/>
      <c r="BR1833" s="36"/>
    </row>
    <row r="1834" spans="2:70" ht="15" customHeight="1">
      <c r="B1834" s="48">
        <v>2107</v>
      </c>
      <c r="C1834" s="48" t="s">
        <v>1703</v>
      </c>
      <c r="D1834" s="108">
        <v>505</v>
      </c>
      <c r="E1834" s="109" t="s">
        <v>2508</v>
      </c>
      <c r="F1834" s="109" t="s">
        <v>1816</v>
      </c>
      <c r="G1834" s="109" t="s">
        <v>2515</v>
      </c>
      <c r="H1834" s="108" t="s">
        <v>1239</v>
      </c>
      <c r="I1834" s="108" t="s">
        <v>2616</v>
      </c>
      <c r="J1834" s="108" t="s">
        <v>2619</v>
      </c>
      <c r="K1834" s="108" t="s">
        <v>2859</v>
      </c>
      <c r="L1834" s="108">
        <v>3</v>
      </c>
      <c r="M1834" s="110" t="s">
        <v>2617</v>
      </c>
      <c r="N1834" s="111" t="s">
        <v>20</v>
      </c>
      <c r="O1834" s="111" t="s">
        <v>2486</v>
      </c>
      <c r="P1834" s="111" t="s">
        <v>1249</v>
      </c>
      <c r="Q1834" s="111">
        <v>1</v>
      </c>
      <c r="R1834" s="109">
        <v>60</v>
      </c>
      <c r="S1834" s="109"/>
      <c r="T1834" s="109" t="s">
        <v>7</v>
      </c>
      <c r="U1834" s="108">
        <v>1</v>
      </c>
      <c r="V1834" s="109">
        <v>1986</v>
      </c>
      <c r="W1834" s="108">
        <f>IF(Table1[[#This Row],[ExpenditureDetails1]]=2010,1,(2010-Table1[[#This Row],[ExpenditureDetails1]]))</f>
        <v>24</v>
      </c>
      <c r="X1834" s="109">
        <v>0.03</v>
      </c>
      <c r="Y1834" s="174">
        <f>Table1[[#This Row],[ExpenditureDetails3]]*100000</f>
        <v>3000</v>
      </c>
      <c r="Z1834" s="174">
        <f>Table1[[#This Row],[ExpenditureDetails4]]/Table1[[#This Row],[Component detail 4]]</f>
        <v>3000</v>
      </c>
      <c r="AA1834" s="109">
        <v>1</v>
      </c>
      <c r="AB1834" s="109">
        <v>10</v>
      </c>
      <c r="AC1834" s="174">
        <f>IF(ISNUMBER([ExpenditureDetails4]),[ExpenditureDetails4]*HLOOKUP([ExpenditureDetails1],'Currency Conversion'!$A$6:$BE$45,19,FALSE),"No Data")</f>
        <v>15982.670227976159</v>
      </c>
      <c r="AD1834" s="174">
        <f>Table1[[#This Row],[Calculations1]]/exchange_rate_2010</f>
        <v>349.53277998887273</v>
      </c>
      <c r="AE18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1598.2670227976159</v>
      </c>
      <c r="AF1834" s="174">
        <f>Table1[[#This Row],[Calculations3]]/exchange_rate_2010</f>
        <v>34.953277998887273</v>
      </c>
      <c r="AG1834" s="110"/>
      <c r="AH1834" s="53"/>
      <c r="BD1834" s="36"/>
      <c r="BE1834" s="36"/>
      <c r="BF1834" s="36"/>
      <c r="BG1834" s="36"/>
      <c r="BH1834" s="36"/>
      <c r="BI1834" s="36"/>
      <c r="BJ1834" s="36"/>
      <c r="BK1834" s="48"/>
      <c r="BL1834" s="36"/>
      <c r="BM1834" s="36"/>
      <c r="BN1834" s="36"/>
      <c r="BO1834" s="36"/>
      <c r="BP1834" s="36"/>
      <c r="BQ1834" s="36"/>
      <c r="BR1834" s="36"/>
    </row>
    <row r="1835" spans="2:70" ht="15" customHeight="1">
      <c r="B1835" s="48">
        <v>2108</v>
      </c>
      <c r="C1835" s="48" t="s">
        <v>1703</v>
      </c>
      <c r="D1835" s="108">
        <v>505</v>
      </c>
      <c r="E1835" s="109" t="s">
        <v>2508</v>
      </c>
      <c r="F1835" s="109" t="s">
        <v>1816</v>
      </c>
      <c r="G1835" s="109" t="s">
        <v>2515</v>
      </c>
      <c r="H1835" s="108" t="s">
        <v>1239</v>
      </c>
      <c r="I1835" s="108" t="s">
        <v>2616</v>
      </c>
      <c r="J1835" s="108" t="s">
        <v>2619</v>
      </c>
      <c r="K1835" s="108" t="s">
        <v>2859</v>
      </c>
      <c r="L1835" s="108">
        <v>3</v>
      </c>
      <c r="M1835" s="110" t="s">
        <v>2617</v>
      </c>
      <c r="N1835" s="109" t="s">
        <v>1720</v>
      </c>
      <c r="O1835" s="111"/>
      <c r="P1835" s="111" t="s">
        <v>533</v>
      </c>
      <c r="Q1835" s="111">
        <v>1</v>
      </c>
      <c r="R1835" s="109"/>
      <c r="S1835" s="109"/>
      <c r="T1835" s="109" t="s">
        <v>31</v>
      </c>
      <c r="U1835" s="108">
        <v>3</v>
      </c>
      <c r="V1835" s="109">
        <v>2008</v>
      </c>
      <c r="W1835" s="108"/>
      <c r="X1835" s="109">
        <v>9.5299999999999996E-2</v>
      </c>
      <c r="Y1835" s="174">
        <f>Table1[[#This Row],[ExpenditureDetails3]]*100000</f>
        <v>9530</v>
      </c>
      <c r="Z1835" s="174">
        <f>Table1[[#This Row],[ExpenditureDetails4]]/Table1[[#This Row],[Component detail 4]]</f>
        <v>9530</v>
      </c>
      <c r="AA1835" s="109">
        <v>1</v>
      </c>
      <c r="AB1835" s="109"/>
      <c r="AC1835" s="174">
        <f>IF(ISNUMBER([ExpenditureDetails4]),[ExpenditureDetails4]*HLOOKUP([ExpenditureDetails1],'Currency Conversion'!$A$6:$BE$45,19,FALSE),"No Data")</f>
        <v>10934.751381985039</v>
      </c>
      <c r="AD1835" s="174">
        <f>Table1[[#This Row],[Calculations1]]/exchange_rate_2010</f>
        <v>239.13739034308878</v>
      </c>
      <c r="AE18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1835" s="174">
        <f>Table1[[#This Row],[Calculations3]]/exchange_rate_2010</f>
        <v>239.13739034308878</v>
      </c>
      <c r="AG1835" s="110"/>
      <c r="AH1835" s="53"/>
      <c r="BD1835" s="36"/>
      <c r="BE1835" s="36"/>
      <c r="BF1835" s="36"/>
      <c r="BG1835" s="36"/>
      <c r="BH1835" s="36"/>
      <c r="BI1835" s="36"/>
      <c r="BJ1835" s="36"/>
      <c r="BK1835" s="48"/>
      <c r="BL1835" s="36"/>
      <c r="BM1835" s="36"/>
      <c r="BN1835" s="36"/>
      <c r="BO1835" s="36"/>
      <c r="BP1835" s="36"/>
      <c r="BQ1835" s="36"/>
      <c r="BR1835" s="36"/>
    </row>
    <row r="1836" spans="2:70" ht="15" customHeight="1">
      <c r="B1836" s="48">
        <v>2109</v>
      </c>
      <c r="C1836" s="48" t="s">
        <v>1703</v>
      </c>
      <c r="D1836" s="108">
        <v>505</v>
      </c>
      <c r="E1836" s="109" t="s">
        <v>2508</v>
      </c>
      <c r="F1836" s="109" t="s">
        <v>1816</v>
      </c>
      <c r="G1836" s="109" t="s">
        <v>2515</v>
      </c>
      <c r="H1836" s="108" t="s">
        <v>1239</v>
      </c>
      <c r="I1836" s="108" t="s">
        <v>2616</v>
      </c>
      <c r="J1836" s="108" t="s">
        <v>2619</v>
      </c>
      <c r="K1836" s="108" t="s">
        <v>2859</v>
      </c>
      <c r="L1836" s="108">
        <v>3</v>
      </c>
      <c r="M1836" s="110" t="s">
        <v>2617</v>
      </c>
      <c r="N1836" s="111" t="s">
        <v>1729</v>
      </c>
      <c r="O1836" s="111" t="s">
        <v>519</v>
      </c>
      <c r="P1836" s="111" t="s">
        <v>1240</v>
      </c>
      <c r="Q1836" s="111">
        <v>1</v>
      </c>
      <c r="R1836" s="109"/>
      <c r="S1836" s="109"/>
      <c r="T1836" s="109" t="s">
        <v>7</v>
      </c>
      <c r="U1836" s="108">
        <v>1</v>
      </c>
      <c r="V1836" s="109">
        <v>1981</v>
      </c>
      <c r="W1836" s="108">
        <f>IF(Table1[[#This Row],[ExpenditureDetails1]]=2010,1,(2010-Table1[[#This Row],[ExpenditureDetails1]]))</f>
        <v>29</v>
      </c>
      <c r="X1836" s="109">
        <v>0.13</v>
      </c>
      <c r="Y1836" s="174">
        <f>Table1[[#This Row],[ExpenditureDetails3]]*100000</f>
        <v>13000</v>
      </c>
      <c r="Z1836" s="174">
        <f>Table1[[#This Row],[ExpenditureDetails4]]/Table1[[#This Row],[Component detail 4]]</f>
        <v>13000</v>
      </c>
      <c r="AA1836" s="109">
        <v>1</v>
      </c>
      <c r="AB1836" s="109">
        <v>10</v>
      </c>
      <c r="AC1836" s="174">
        <f>IF(ISNUMBER([ExpenditureDetails4]),[ExpenditureDetails4]*HLOOKUP([ExpenditureDetails1],'Currency Conversion'!$A$6:$BE$45,19,FALSE),"No Data")</f>
        <v>104247.48483690305</v>
      </c>
      <c r="AD1836" s="174">
        <f>Table1[[#This Row],[Calculations1]]/exchange_rate_2010</f>
        <v>2279.8388918836254</v>
      </c>
      <c r="AE18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10424.748483690306</v>
      </c>
      <c r="AF1836" s="174">
        <f>Table1[[#This Row],[Calculations3]]/exchange_rate_2010</f>
        <v>227.98388918836258</v>
      </c>
      <c r="AG1836" s="110"/>
      <c r="AH1836" s="53"/>
      <c r="BD1836" s="36"/>
      <c r="BE1836" s="36"/>
      <c r="BF1836" s="36"/>
      <c r="BG1836" s="36"/>
      <c r="BH1836" s="36"/>
      <c r="BI1836" s="36"/>
      <c r="BJ1836" s="36"/>
      <c r="BK1836" s="48"/>
      <c r="BL1836" s="36"/>
      <c r="BM1836" s="36"/>
      <c r="BN1836" s="36"/>
      <c r="BO1836" s="36"/>
      <c r="BP1836" s="36"/>
      <c r="BQ1836" s="36"/>
      <c r="BR1836" s="36"/>
    </row>
    <row r="1837" spans="2:70" ht="15" customHeight="1">
      <c r="B1837" s="48">
        <v>2111</v>
      </c>
      <c r="C1837" s="48" t="s">
        <v>1703</v>
      </c>
      <c r="D1837" s="108">
        <v>505</v>
      </c>
      <c r="E1837" s="109" t="s">
        <v>2508</v>
      </c>
      <c r="F1837" s="109" t="s">
        <v>1816</v>
      </c>
      <c r="G1837" s="109" t="s">
        <v>2515</v>
      </c>
      <c r="H1837" s="108" t="s">
        <v>1239</v>
      </c>
      <c r="I1837" s="108" t="s">
        <v>2616</v>
      </c>
      <c r="J1837" s="108" t="s">
        <v>2619</v>
      </c>
      <c r="K1837" s="108" t="s">
        <v>2859</v>
      </c>
      <c r="L1837" s="108">
        <v>3</v>
      </c>
      <c r="M1837" s="110" t="s">
        <v>2617</v>
      </c>
      <c r="N1837" s="109" t="s">
        <v>1729</v>
      </c>
      <c r="O1837" s="109" t="s">
        <v>519</v>
      </c>
      <c r="P1837" s="109" t="s">
        <v>1241</v>
      </c>
      <c r="Q1837" s="111">
        <v>1</v>
      </c>
      <c r="R1837" s="109"/>
      <c r="S1837" s="109"/>
      <c r="T1837" s="109" t="s">
        <v>7</v>
      </c>
      <c r="U1837" s="108">
        <v>1</v>
      </c>
      <c r="V1837" s="109">
        <v>1979</v>
      </c>
      <c r="W1837" s="108">
        <f>IF(Table1[[#This Row],[ExpenditureDetails1]]=2010,1,(2010-Table1[[#This Row],[ExpenditureDetails1]]))</f>
        <v>31</v>
      </c>
      <c r="X1837" s="109">
        <v>9.5000000000000001E-2</v>
      </c>
      <c r="Y1837" s="174">
        <f>Table1[[#This Row],[ExpenditureDetails3]]*100000</f>
        <v>9500</v>
      </c>
      <c r="Z1837" s="174">
        <f>Table1[[#This Row],[ExpenditureDetails4]]/Table1[[#This Row],[Component detail 4]]</f>
        <v>9500</v>
      </c>
      <c r="AA1837" s="109">
        <v>1</v>
      </c>
      <c r="AB1837" s="109">
        <v>10</v>
      </c>
      <c r="AC1837" s="174">
        <f>IF(ISNUMBER([ExpenditureDetails4]),[ExpenditureDetails4]*HLOOKUP([ExpenditureDetails1],'Currency Conversion'!$A$6:$BE$45,19,FALSE),"No Data")</f>
        <v>98303.69010923832</v>
      </c>
      <c r="AD1837" s="174">
        <f>Table1[[#This Row],[Calculations1]]/exchange_rate_2010</f>
        <v>2149.8511573430419</v>
      </c>
      <c r="AE18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9830.3690109238323</v>
      </c>
      <c r="AF1837" s="174">
        <f>Table1[[#This Row],[Calculations3]]/exchange_rate_2010</f>
        <v>214.98511573430417</v>
      </c>
      <c r="AG1837" s="110"/>
      <c r="AH1837" s="53"/>
      <c r="BD1837" s="36"/>
      <c r="BE1837" s="36"/>
      <c r="BF1837" s="36"/>
      <c r="BG1837" s="36"/>
      <c r="BH1837" s="36"/>
      <c r="BI1837" s="36"/>
      <c r="BJ1837" s="36"/>
      <c r="BK1837" s="48"/>
      <c r="BL1837" s="36"/>
      <c r="BM1837" s="36"/>
      <c r="BN1837" s="36"/>
      <c r="BO1837" s="36"/>
      <c r="BP1837" s="36"/>
      <c r="BQ1837" s="36"/>
      <c r="BR1837" s="36"/>
    </row>
    <row r="1838" spans="2:70" ht="15" customHeight="1">
      <c r="B1838" s="48">
        <v>2112</v>
      </c>
      <c r="C1838" s="48" t="s">
        <v>1703</v>
      </c>
      <c r="D1838" s="108">
        <v>505</v>
      </c>
      <c r="E1838" s="109" t="s">
        <v>2508</v>
      </c>
      <c r="F1838" s="109" t="s">
        <v>1816</v>
      </c>
      <c r="G1838" s="109" t="s">
        <v>2515</v>
      </c>
      <c r="H1838" s="108" t="s">
        <v>1239</v>
      </c>
      <c r="I1838" s="108" t="s">
        <v>2616</v>
      </c>
      <c r="J1838" s="108" t="s">
        <v>2619</v>
      </c>
      <c r="K1838" s="108" t="s">
        <v>2859</v>
      </c>
      <c r="L1838" s="108">
        <v>3</v>
      </c>
      <c r="M1838" s="110" t="s">
        <v>2617</v>
      </c>
      <c r="N1838" s="109" t="s">
        <v>1729</v>
      </c>
      <c r="O1838" s="109" t="s">
        <v>519</v>
      </c>
      <c r="P1838" s="109" t="s">
        <v>1242</v>
      </c>
      <c r="Q1838" s="111">
        <v>1</v>
      </c>
      <c r="R1838" s="109"/>
      <c r="S1838" s="109"/>
      <c r="T1838" s="109" t="s">
        <v>7</v>
      </c>
      <c r="U1838" s="108">
        <v>1</v>
      </c>
      <c r="V1838" s="109">
        <v>2007</v>
      </c>
      <c r="W1838" s="108">
        <f>IF(Table1[[#This Row],[ExpenditureDetails1]]=2010,1,(2010-Table1[[#This Row],[ExpenditureDetails1]]))</f>
        <v>3</v>
      </c>
      <c r="X1838" s="109">
        <v>0.4</v>
      </c>
      <c r="Y1838" s="174">
        <f>Table1[[#This Row],[ExpenditureDetails3]]*100000</f>
        <v>40000</v>
      </c>
      <c r="Z1838" s="174">
        <f>Table1[[#This Row],[ExpenditureDetails4]]/Table1[[#This Row],[Component detail 4]]</f>
        <v>40000</v>
      </c>
      <c r="AA1838" s="109">
        <v>1</v>
      </c>
      <c r="AB1838" s="109">
        <v>10</v>
      </c>
      <c r="AC1838" s="174">
        <f>IF(ISNUMBER([ExpenditureDetails4]),[ExpenditureDetails4]*HLOOKUP([ExpenditureDetails1],'Currency Conversion'!$A$6:$BE$45,19,FALSE),"No Data")</f>
        <v>48536.329169438461</v>
      </c>
      <c r="AD1838" s="174">
        <f>Table1[[#This Row],[Calculations1]]/exchange_rate_2010</f>
        <v>1061.464562745788</v>
      </c>
      <c r="AE18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4853.6329169438459</v>
      </c>
      <c r="AF1838" s="174">
        <f>Table1[[#This Row],[Calculations3]]/exchange_rate_2010</f>
        <v>106.14645627457881</v>
      </c>
      <c r="AG1838" s="110"/>
      <c r="AH1838" s="53"/>
      <c r="BD1838" s="36"/>
      <c r="BE1838" s="36"/>
      <c r="BF1838" s="36"/>
      <c r="BG1838" s="36"/>
      <c r="BH1838" s="36"/>
      <c r="BI1838" s="36"/>
      <c r="BJ1838" s="36"/>
      <c r="BK1838" s="48"/>
      <c r="BL1838" s="36"/>
      <c r="BM1838" s="36"/>
      <c r="BN1838" s="36"/>
      <c r="BO1838" s="36"/>
      <c r="BP1838" s="36"/>
      <c r="BQ1838" s="36"/>
      <c r="BR1838" s="36"/>
    </row>
    <row r="1839" spans="2:70" ht="15" customHeight="1">
      <c r="B1839" s="48">
        <v>2113</v>
      </c>
      <c r="C1839" s="48" t="s">
        <v>1703</v>
      </c>
      <c r="D1839" s="108">
        <v>505</v>
      </c>
      <c r="E1839" s="109" t="s">
        <v>2508</v>
      </c>
      <c r="F1839" s="109" t="s">
        <v>1816</v>
      </c>
      <c r="G1839" s="109" t="s">
        <v>2515</v>
      </c>
      <c r="H1839" s="108" t="s">
        <v>1239</v>
      </c>
      <c r="I1839" s="108" t="s">
        <v>2616</v>
      </c>
      <c r="J1839" s="108" t="s">
        <v>2619</v>
      </c>
      <c r="K1839" s="108" t="s">
        <v>2859</v>
      </c>
      <c r="L1839" s="108">
        <v>3</v>
      </c>
      <c r="M1839" s="110" t="s">
        <v>2617</v>
      </c>
      <c r="N1839" s="109" t="s">
        <v>1729</v>
      </c>
      <c r="O1839" s="109" t="s">
        <v>519</v>
      </c>
      <c r="P1839" s="109" t="s">
        <v>1243</v>
      </c>
      <c r="Q1839" s="111">
        <v>1</v>
      </c>
      <c r="R1839" s="109"/>
      <c r="S1839" s="109"/>
      <c r="T1839" s="109" t="s">
        <v>7</v>
      </c>
      <c r="U1839" s="108">
        <v>1</v>
      </c>
      <c r="V1839" s="109">
        <v>1992</v>
      </c>
      <c r="W1839" s="108">
        <f>IF(Table1[[#This Row],[ExpenditureDetails1]]=2010,1,(2010-Table1[[#This Row],[ExpenditureDetails1]]))</f>
        <v>18</v>
      </c>
      <c r="X1839" s="109">
        <v>0.3</v>
      </c>
      <c r="Y1839" s="174">
        <f>Table1[[#This Row],[ExpenditureDetails3]]*100000</f>
        <v>30000</v>
      </c>
      <c r="Z1839" s="174">
        <f>Table1[[#This Row],[ExpenditureDetails4]]/Table1[[#This Row],[Component detail 4]]</f>
        <v>30000</v>
      </c>
      <c r="AA1839" s="109">
        <v>1</v>
      </c>
      <c r="AB1839" s="109">
        <v>10</v>
      </c>
      <c r="AC1839" s="174">
        <f>IF(ISNUMBER([ExpenditureDetails4]),[ExpenditureDetails4]*HLOOKUP([ExpenditureDetails1],'Currency Conversion'!$A$6:$BE$45,19,FALSE),"No Data")</f>
        <v>92665.539845374718</v>
      </c>
      <c r="AD1839" s="174">
        <f>Table1[[#This Row],[Calculations1]]/exchange_rate_2010</f>
        <v>2026.5477100709029</v>
      </c>
      <c r="AE18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9266.5539845374715</v>
      </c>
      <c r="AF1839" s="174">
        <f>Table1[[#This Row],[Calculations3]]/exchange_rate_2010</f>
        <v>202.65477100709029</v>
      </c>
      <c r="AG1839" s="110"/>
      <c r="AH1839" s="53"/>
      <c r="BD1839" s="36"/>
      <c r="BE1839" s="36"/>
      <c r="BF1839" s="36"/>
      <c r="BG1839" s="36"/>
      <c r="BH1839" s="36"/>
      <c r="BI1839" s="36"/>
      <c r="BJ1839" s="36"/>
      <c r="BK1839" s="48"/>
      <c r="BL1839" s="36"/>
      <c r="BM1839" s="36"/>
      <c r="BN1839" s="36"/>
      <c r="BO1839" s="36"/>
      <c r="BP1839" s="36"/>
      <c r="BQ1839" s="36"/>
      <c r="BR1839" s="36"/>
    </row>
    <row r="1840" spans="2:70" ht="15" customHeight="1">
      <c r="B1840" s="48">
        <v>2114</v>
      </c>
      <c r="C1840" s="48" t="s">
        <v>1703</v>
      </c>
      <c r="D1840" s="108">
        <v>505</v>
      </c>
      <c r="E1840" s="109" t="s">
        <v>2508</v>
      </c>
      <c r="F1840" s="109" t="s">
        <v>1816</v>
      </c>
      <c r="G1840" s="109" t="s">
        <v>2515</v>
      </c>
      <c r="H1840" s="108" t="s">
        <v>1239</v>
      </c>
      <c r="I1840" s="108" t="s">
        <v>2616</v>
      </c>
      <c r="J1840" s="108" t="s">
        <v>2619</v>
      </c>
      <c r="K1840" s="108" t="s">
        <v>2859</v>
      </c>
      <c r="L1840" s="108">
        <v>3</v>
      </c>
      <c r="M1840" s="110" t="s">
        <v>2617</v>
      </c>
      <c r="N1840" s="109" t="s">
        <v>1729</v>
      </c>
      <c r="O1840" s="109" t="s">
        <v>519</v>
      </c>
      <c r="P1840" s="109" t="s">
        <v>1244</v>
      </c>
      <c r="Q1840" s="111">
        <v>1</v>
      </c>
      <c r="R1840" s="109"/>
      <c r="S1840" s="109"/>
      <c r="T1840" s="109" t="s">
        <v>7</v>
      </c>
      <c r="U1840" s="108">
        <v>1</v>
      </c>
      <c r="V1840" s="109">
        <v>1979</v>
      </c>
      <c r="W1840" s="108">
        <f>IF(Table1[[#This Row],[ExpenditureDetails1]]=2010,1,(2010-Table1[[#This Row],[ExpenditureDetails1]]))</f>
        <v>31</v>
      </c>
      <c r="X1840" s="109">
        <v>0.35</v>
      </c>
      <c r="Y1840" s="174">
        <f>Table1[[#This Row],[ExpenditureDetails3]]*100000</f>
        <v>35000</v>
      </c>
      <c r="Z1840" s="174">
        <f>Table1[[#This Row],[ExpenditureDetails4]]/Table1[[#This Row],[Component detail 4]]</f>
        <v>35000</v>
      </c>
      <c r="AA1840" s="109">
        <v>1</v>
      </c>
      <c r="AB1840" s="109">
        <v>10</v>
      </c>
      <c r="AC1840" s="174">
        <f>IF(ISNUMBER([ExpenditureDetails4]),[ExpenditureDetails4]*HLOOKUP([ExpenditureDetails1],'Currency Conversion'!$A$6:$BE$45,19,FALSE),"No Data")</f>
        <v>362171.48987614119</v>
      </c>
      <c r="AD1840" s="174">
        <f>Table1[[#This Row],[Calculations1]]/exchange_rate_2010</f>
        <v>7920.5042638954174</v>
      </c>
      <c r="AE18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36217.14898761412</v>
      </c>
      <c r="AF1840" s="174">
        <f>Table1[[#This Row],[Calculations3]]/exchange_rate_2010</f>
        <v>792.05042638954171</v>
      </c>
      <c r="AG1840" s="110"/>
      <c r="AH1840" s="53"/>
      <c r="BD1840" s="36"/>
      <c r="BE1840" s="36"/>
      <c r="BF1840" s="36"/>
      <c r="BG1840" s="36"/>
      <c r="BH1840" s="36"/>
      <c r="BI1840" s="36"/>
      <c r="BJ1840" s="36"/>
      <c r="BK1840" s="48"/>
      <c r="BL1840" s="36"/>
      <c r="BM1840" s="36"/>
      <c r="BN1840" s="36"/>
      <c r="BO1840" s="36"/>
      <c r="BP1840" s="36"/>
      <c r="BQ1840" s="36"/>
      <c r="BR1840" s="36"/>
    </row>
    <row r="1841" spans="2:70" ht="15" customHeight="1">
      <c r="B1841" s="48">
        <v>2115</v>
      </c>
      <c r="C1841" s="48" t="s">
        <v>1703</v>
      </c>
      <c r="D1841" s="108">
        <v>505</v>
      </c>
      <c r="E1841" s="109" t="s">
        <v>2508</v>
      </c>
      <c r="F1841" s="109" t="s">
        <v>1816</v>
      </c>
      <c r="G1841" s="109" t="s">
        <v>2515</v>
      </c>
      <c r="H1841" s="108" t="s">
        <v>1239</v>
      </c>
      <c r="I1841" s="108" t="s">
        <v>2616</v>
      </c>
      <c r="J1841" s="108" t="s">
        <v>2619</v>
      </c>
      <c r="K1841" s="108" t="s">
        <v>2859</v>
      </c>
      <c r="L1841" s="108">
        <v>3</v>
      </c>
      <c r="M1841" s="110" t="s">
        <v>2617</v>
      </c>
      <c r="N1841" s="109" t="s">
        <v>1729</v>
      </c>
      <c r="O1841" s="109" t="s">
        <v>519</v>
      </c>
      <c r="P1841" s="109" t="s">
        <v>1245</v>
      </c>
      <c r="Q1841" s="111">
        <v>1</v>
      </c>
      <c r="R1841" s="109"/>
      <c r="S1841" s="109"/>
      <c r="T1841" s="109" t="s">
        <v>7</v>
      </c>
      <c r="U1841" s="108">
        <v>1</v>
      </c>
      <c r="V1841" s="109">
        <v>1999</v>
      </c>
      <c r="W1841" s="108">
        <f>IF(Table1[[#This Row],[ExpenditureDetails1]]=2010,1,(2010-Table1[[#This Row],[ExpenditureDetails1]]))</f>
        <v>11</v>
      </c>
      <c r="X1841" s="109">
        <v>0.35</v>
      </c>
      <c r="Y1841" s="174">
        <f>Table1[[#This Row],[ExpenditureDetails3]]*100000</f>
        <v>35000</v>
      </c>
      <c r="Z1841" s="174">
        <f>Table1[[#This Row],[ExpenditureDetails4]]/Table1[[#This Row],[Component detail 4]]</f>
        <v>35000</v>
      </c>
      <c r="AA1841" s="109">
        <v>1</v>
      </c>
      <c r="AB1841" s="109">
        <v>10</v>
      </c>
      <c r="AC1841" s="174">
        <f>IF(ISNUMBER([ExpenditureDetails4]),[ExpenditureDetails4]*HLOOKUP([ExpenditureDetails1],'Currency Conversion'!$A$6:$BE$45,19,FALSE),"No Data")</f>
        <v>60905.129294490114</v>
      </c>
      <c r="AD1841" s="174">
        <f>Table1[[#This Row],[Calculations1]]/exchange_rate_2010</f>
        <v>1331.9638617470582</v>
      </c>
      <c r="AE18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6090.5129294490116</v>
      </c>
      <c r="AF1841" s="174">
        <f>Table1[[#This Row],[Calculations3]]/exchange_rate_2010</f>
        <v>133.19638617470582</v>
      </c>
      <c r="AG1841" s="110"/>
      <c r="AH1841" s="53"/>
      <c r="BD1841" s="36"/>
      <c r="BE1841" s="36"/>
      <c r="BF1841" s="36"/>
      <c r="BG1841" s="36"/>
      <c r="BH1841" s="36"/>
      <c r="BI1841" s="36"/>
      <c r="BJ1841" s="36"/>
      <c r="BK1841" s="48"/>
      <c r="BL1841" s="36"/>
      <c r="BM1841" s="36"/>
      <c r="BN1841" s="36"/>
      <c r="BO1841" s="36"/>
      <c r="BP1841" s="36"/>
      <c r="BQ1841" s="36"/>
      <c r="BR1841" s="36"/>
    </row>
    <row r="1842" spans="2:70" ht="15" customHeight="1">
      <c r="B1842" s="48">
        <v>2116</v>
      </c>
      <c r="C1842" s="48" t="s">
        <v>1703</v>
      </c>
      <c r="D1842" s="108">
        <v>505</v>
      </c>
      <c r="E1842" s="109" t="s">
        <v>2508</v>
      </c>
      <c r="F1842" s="109" t="s">
        <v>1816</v>
      </c>
      <c r="G1842" s="109" t="s">
        <v>2515</v>
      </c>
      <c r="H1842" s="108" t="s">
        <v>1239</v>
      </c>
      <c r="I1842" s="108" t="s">
        <v>2616</v>
      </c>
      <c r="J1842" s="108" t="s">
        <v>2619</v>
      </c>
      <c r="K1842" s="108" t="s">
        <v>2859</v>
      </c>
      <c r="L1842" s="108">
        <v>3</v>
      </c>
      <c r="M1842" s="110" t="s">
        <v>2617</v>
      </c>
      <c r="N1842" s="109" t="s">
        <v>1729</v>
      </c>
      <c r="O1842" s="109" t="s">
        <v>519</v>
      </c>
      <c r="P1842" s="109" t="s">
        <v>1246</v>
      </c>
      <c r="Q1842" s="111">
        <v>1</v>
      </c>
      <c r="R1842" s="109"/>
      <c r="S1842" s="109"/>
      <c r="T1842" s="109" t="s">
        <v>7</v>
      </c>
      <c r="U1842" s="108">
        <v>1</v>
      </c>
      <c r="V1842" s="109">
        <v>1994</v>
      </c>
      <c r="W1842" s="108">
        <f>IF(Table1[[#This Row],[ExpenditureDetails1]]=2010,1,(2010-Table1[[#This Row],[ExpenditureDetails1]]))</f>
        <v>16</v>
      </c>
      <c r="X1842" s="109">
        <v>0.35</v>
      </c>
      <c r="Y1842" s="174">
        <f>Table1[[#This Row],[ExpenditureDetails3]]*100000</f>
        <v>35000</v>
      </c>
      <c r="Z1842" s="174">
        <f>Table1[[#This Row],[ExpenditureDetails4]]/Table1[[#This Row],[Component detail 4]]</f>
        <v>35000</v>
      </c>
      <c r="AA1842" s="109">
        <v>1</v>
      </c>
      <c r="AB1842" s="109">
        <v>10</v>
      </c>
      <c r="AC1842" s="174">
        <f>IF(ISNUMBER([ExpenditureDetails4]),[ExpenditureDetails4]*HLOOKUP([ExpenditureDetails1],'Currency Conversion'!$A$6:$BE$45,19,FALSE),"No Data")</f>
        <v>90345.155686932165</v>
      </c>
      <c r="AD1842" s="174">
        <f>Table1[[#This Row],[Calculations1]]/exchange_rate_2010</f>
        <v>1975.802101610378</v>
      </c>
      <c r="AE18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9034.5155686932158</v>
      </c>
      <c r="AF1842" s="174">
        <f>Table1[[#This Row],[Calculations3]]/exchange_rate_2010</f>
        <v>197.58021016103777</v>
      </c>
      <c r="AG1842" s="110"/>
      <c r="AH1842" s="53"/>
      <c r="BD1842" s="36"/>
      <c r="BE1842" s="36"/>
      <c r="BF1842" s="36"/>
      <c r="BG1842" s="36"/>
      <c r="BH1842" s="36"/>
      <c r="BI1842" s="36"/>
      <c r="BJ1842" s="36"/>
      <c r="BK1842" s="48"/>
      <c r="BL1842" s="36"/>
      <c r="BM1842" s="36"/>
      <c r="BN1842" s="36"/>
      <c r="BO1842" s="36"/>
      <c r="BP1842" s="36"/>
      <c r="BQ1842" s="36"/>
      <c r="BR1842" s="36"/>
    </row>
    <row r="1843" spans="2:70" ht="15" customHeight="1">
      <c r="B1843" s="48">
        <v>2118</v>
      </c>
      <c r="C1843" s="48" t="s">
        <v>1703</v>
      </c>
      <c r="D1843" s="108">
        <v>505</v>
      </c>
      <c r="E1843" s="109" t="s">
        <v>2508</v>
      </c>
      <c r="F1843" s="109" t="s">
        <v>1816</v>
      </c>
      <c r="G1843" s="109" t="s">
        <v>2515</v>
      </c>
      <c r="H1843" s="108" t="s">
        <v>1239</v>
      </c>
      <c r="I1843" s="108" t="s">
        <v>2616</v>
      </c>
      <c r="J1843" s="108" t="s">
        <v>2619</v>
      </c>
      <c r="K1843" s="108" t="s">
        <v>2859</v>
      </c>
      <c r="L1843" s="108">
        <v>3</v>
      </c>
      <c r="M1843" s="110" t="s">
        <v>2617</v>
      </c>
      <c r="N1843" s="111" t="s">
        <v>1712</v>
      </c>
      <c r="O1843" s="111"/>
      <c r="P1843" s="111" t="s">
        <v>1091</v>
      </c>
      <c r="Q1843" s="111">
        <v>1</v>
      </c>
      <c r="R1843" s="109">
        <v>5</v>
      </c>
      <c r="S1843" s="109"/>
      <c r="T1843" s="109" t="s">
        <v>7</v>
      </c>
      <c r="U1843" s="108">
        <v>1</v>
      </c>
      <c r="V1843" s="109">
        <v>1986</v>
      </c>
      <c r="W1843" s="108">
        <f>IF(Table1[[#This Row],[ExpenditureDetails1]]=2010,1,(2010-Table1[[#This Row],[ExpenditureDetails1]]))</f>
        <v>24</v>
      </c>
      <c r="X1843" s="109">
        <v>0.2</v>
      </c>
      <c r="Y1843" s="174">
        <f>Table1[[#This Row],[ExpenditureDetails3]]*100000</f>
        <v>20000</v>
      </c>
      <c r="Z1843" s="174">
        <f>Table1[[#This Row],[ExpenditureDetails4]]/Table1[[#This Row],[Component detail 4]]</f>
        <v>20000</v>
      </c>
      <c r="AA1843" s="109">
        <v>1</v>
      </c>
      <c r="AB1843" s="109">
        <v>10</v>
      </c>
      <c r="AC1843" s="174">
        <f>IF(ISNUMBER([ExpenditureDetails4]),[ExpenditureDetails4]*HLOOKUP([ExpenditureDetails1],'Currency Conversion'!$A$6:$BE$45,19,FALSE),"No Data")</f>
        <v>106551.1348531744</v>
      </c>
      <c r="AD1843" s="174">
        <f>Table1[[#This Row],[Calculations1]]/exchange_rate_2010</f>
        <v>2330.2185332591516</v>
      </c>
      <c r="AE18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10655.113485317441</v>
      </c>
      <c r="AF1843" s="174">
        <f>Table1[[#This Row],[Calculations3]]/exchange_rate_2010</f>
        <v>233.02185332591517</v>
      </c>
      <c r="AG1843" s="110"/>
      <c r="AH1843" s="53"/>
      <c r="BD1843" s="36"/>
      <c r="BE1843" s="36"/>
      <c r="BF1843" s="36"/>
      <c r="BG1843" s="36"/>
      <c r="BH1843" s="36"/>
      <c r="BI1843" s="36"/>
      <c r="BJ1843" s="36"/>
      <c r="BK1843" s="48"/>
      <c r="BL1843" s="36"/>
      <c r="BM1843" s="36"/>
      <c r="BN1843" s="36"/>
      <c r="BO1843" s="36"/>
      <c r="BP1843" s="36"/>
      <c r="BQ1843" s="36"/>
      <c r="BR1843" s="36"/>
    </row>
    <row r="1844" spans="2:70" ht="15" customHeight="1">
      <c r="B1844" s="48">
        <v>2119</v>
      </c>
      <c r="C1844" s="48" t="s">
        <v>1703</v>
      </c>
      <c r="D1844" s="108">
        <v>505</v>
      </c>
      <c r="E1844" s="109" t="s">
        <v>2508</v>
      </c>
      <c r="F1844" s="109" t="s">
        <v>1816</v>
      </c>
      <c r="G1844" s="109" t="s">
        <v>2515</v>
      </c>
      <c r="H1844" s="108" t="s">
        <v>1239</v>
      </c>
      <c r="I1844" s="108" t="s">
        <v>2616</v>
      </c>
      <c r="J1844" s="108" t="s">
        <v>2619</v>
      </c>
      <c r="K1844" s="108" t="s">
        <v>2859</v>
      </c>
      <c r="L1844" s="108">
        <v>3</v>
      </c>
      <c r="M1844" s="110" t="s">
        <v>2617</v>
      </c>
      <c r="N1844" s="111" t="s">
        <v>1728</v>
      </c>
      <c r="O1844" s="111" t="s">
        <v>496</v>
      </c>
      <c r="P1844" s="111" t="s">
        <v>1247</v>
      </c>
      <c r="Q1844" s="111">
        <v>1</v>
      </c>
      <c r="R1844" s="109">
        <v>2.5</v>
      </c>
      <c r="S1844" s="109"/>
      <c r="T1844" s="109" t="s">
        <v>7</v>
      </c>
      <c r="U1844" s="108">
        <v>1</v>
      </c>
      <c r="V1844" s="109">
        <v>1986</v>
      </c>
      <c r="W1844" s="108">
        <f>IF(Table1[[#This Row],[ExpenditureDetails1]]=2010,1,(2010-Table1[[#This Row],[ExpenditureDetails1]]))</f>
        <v>24</v>
      </c>
      <c r="X1844" s="109">
        <v>0.08</v>
      </c>
      <c r="Y1844" s="174">
        <f>Table1[[#This Row],[ExpenditureDetails3]]*100000</f>
        <v>8000</v>
      </c>
      <c r="Z1844" s="174">
        <f>Table1[[#This Row],[ExpenditureDetails4]]/Table1[[#This Row],[Component detail 4]]</f>
        <v>8000</v>
      </c>
      <c r="AA1844" s="109">
        <v>1</v>
      </c>
      <c r="AB1844" s="109">
        <v>30</v>
      </c>
      <c r="AC1844" s="174">
        <f>IF(ISNUMBER([ExpenditureDetails4]),[ExpenditureDetails4]*HLOOKUP([ExpenditureDetails1],'Currency Conversion'!$A$6:$BE$45,19,FALSE),"No Data")</f>
        <v>42620.453941269756</v>
      </c>
      <c r="AD1844" s="174">
        <f>Table1[[#This Row],[Calculations1]]/exchange_rate_2010</f>
        <v>932.08741330366058</v>
      </c>
      <c r="AE18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1420.6817980423252</v>
      </c>
      <c r="AF1844" s="174">
        <f>Table1[[#This Row],[Calculations3]]/exchange_rate_2010</f>
        <v>31.069580443455354</v>
      </c>
      <c r="AG1844" s="110"/>
      <c r="AH1844" s="53"/>
      <c r="BD1844" s="36"/>
      <c r="BE1844" s="36"/>
      <c r="BF1844" s="36"/>
      <c r="BG1844" s="36"/>
      <c r="BH1844" s="36"/>
      <c r="BI1844" s="36"/>
      <c r="BJ1844" s="36"/>
      <c r="BK1844" s="48"/>
      <c r="BL1844" s="36"/>
      <c r="BM1844" s="36"/>
      <c r="BN1844" s="36"/>
      <c r="BO1844" s="36"/>
      <c r="BP1844" s="36"/>
      <c r="BQ1844" s="36"/>
      <c r="BR1844" s="36"/>
    </row>
    <row r="1845" spans="2:70" ht="15" customHeight="1">
      <c r="B1845" s="48">
        <v>2120</v>
      </c>
      <c r="C1845" s="48" t="s">
        <v>1703</v>
      </c>
      <c r="D1845" s="108">
        <v>505</v>
      </c>
      <c r="E1845" s="109" t="s">
        <v>2508</v>
      </c>
      <c r="F1845" s="109" t="s">
        <v>1816</v>
      </c>
      <c r="G1845" s="109" t="s">
        <v>2515</v>
      </c>
      <c r="H1845" s="108" t="s">
        <v>1239</v>
      </c>
      <c r="I1845" s="108" t="s">
        <v>2616</v>
      </c>
      <c r="J1845" s="108" t="s">
        <v>2619</v>
      </c>
      <c r="K1845" s="108" t="s">
        <v>2859</v>
      </c>
      <c r="L1845" s="108">
        <v>3</v>
      </c>
      <c r="M1845" s="110" t="s">
        <v>2617</v>
      </c>
      <c r="N1845" s="111" t="s">
        <v>364</v>
      </c>
      <c r="O1845" s="111" t="s">
        <v>2465</v>
      </c>
      <c r="P1845" s="111" t="s">
        <v>1248</v>
      </c>
      <c r="Q1845" s="111">
        <v>1</v>
      </c>
      <c r="R1845" s="109"/>
      <c r="S1845" s="109"/>
      <c r="T1845" s="109" t="s">
        <v>7</v>
      </c>
      <c r="U1845" s="108">
        <v>1</v>
      </c>
      <c r="V1845" s="109">
        <v>1986</v>
      </c>
      <c r="W1845" s="108">
        <f>IF(Table1[[#This Row],[ExpenditureDetails1]]=2010,1,(2010-Table1[[#This Row],[ExpenditureDetails1]]))</f>
        <v>24</v>
      </c>
      <c r="X1845" s="109">
        <v>0.3</v>
      </c>
      <c r="Y1845" s="174">
        <f>Table1[[#This Row],[ExpenditureDetails3]]*100000</f>
        <v>30000</v>
      </c>
      <c r="Z1845" s="174">
        <f>Table1[[#This Row],[ExpenditureDetails4]]/Table1[[#This Row],[Component detail 4]]</f>
        <v>30000</v>
      </c>
      <c r="AA1845" s="109">
        <v>1</v>
      </c>
      <c r="AB1845" s="109">
        <v>20</v>
      </c>
      <c r="AC1845" s="174">
        <f>IF(ISNUMBER([ExpenditureDetails4]),[ExpenditureDetails4]*HLOOKUP([ExpenditureDetails1],'Currency Conversion'!$A$6:$BE$45,19,FALSE),"No Data")</f>
        <v>159826.70227976161</v>
      </c>
      <c r="AD1845" s="174">
        <f>Table1[[#This Row],[Calculations1]]/exchange_rate_2010</f>
        <v>3495.3277998887274</v>
      </c>
      <c r="AE18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7991.3351139880806</v>
      </c>
      <c r="AF1845" s="174">
        <f>Table1[[#This Row],[Calculations3]]/exchange_rate_2010</f>
        <v>174.76638999443639</v>
      </c>
      <c r="AG1845" s="110"/>
      <c r="AH1845" s="53"/>
      <c r="BD1845" s="36"/>
      <c r="BE1845" s="36"/>
      <c r="BF1845" s="36"/>
      <c r="BG1845" s="36"/>
      <c r="BH1845" s="36"/>
      <c r="BI1845" s="36"/>
      <c r="BJ1845" s="36"/>
      <c r="BK1845" s="48"/>
      <c r="BL1845" s="36"/>
      <c r="BM1845" s="36"/>
      <c r="BN1845" s="36"/>
      <c r="BO1845" s="36"/>
      <c r="BP1845" s="36"/>
      <c r="BQ1845" s="36"/>
      <c r="BR1845" s="36"/>
    </row>
    <row r="1846" spans="2:70" ht="15" customHeight="1">
      <c r="B1846" s="48">
        <v>2121</v>
      </c>
      <c r="C1846" s="48" t="s">
        <v>1703</v>
      </c>
      <c r="D1846" s="108">
        <v>505</v>
      </c>
      <c r="E1846" s="109" t="s">
        <v>2508</v>
      </c>
      <c r="F1846" s="109" t="s">
        <v>1816</v>
      </c>
      <c r="G1846" s="109" t="s">
        <v>2515</v>
      </c>
      <c r="H1846" s="108" t="s">
        <v>1239</v>
      </c>
      <c r="I1846" s="108" t="s">
        <v>2616</v>
      </c>
      <c r="J1846" s="108" t="s">
        <v>2619</v>
      </c>
      <c r="K1846" s="108" t="s">
        <v>2859</v>
      </c>
      <c r="L1846" s="108">
        <v>3</v>
      </c>
      <c r="M1846" s="110" t="s">
        <v>2617</v>
      </c>
      <c r="N1846" s="111" t="s">
        <v>364</v>
      </c>
      <c r="O1846" s="111" t="s">
        <v>2467</v>
      </c>
      <c r="P1846" s="111" t="s">
        <v>1250</v>
      </c>
      <c r="Q1846" s="111">
        <v>1</v>
      </c>
      <c r="R1846" s="109"/>
      <c r="S1846" s="109"/>
      <c r="T1846" s="109" t="s">
        <v>7</v>
      </c>
      <c r="U1846" s="108">
        <v>1</v>
      </c>
      <c r="V1846" s="109">
        <v>2008</v>
      </c>
      <c r="W1846" s="108">
        <f>IF(Table1[[#This Row],[ExpenditureDetails1]]=2010,1,(2010-Table1[[#This Row],[ExpenditureDetails1]]))</f>
        <v>2</v>
      </c>
      <c r="X1846" s="109">
        <v>0.01</v>
      </c>
      <c r="Y1846" s="174">
        <f>Table1[[#This Row],[ExpenditureDetails3]]*100000</f>
        <v>1000</v>
      </c>
      <c r="Z1846" s="174">
        <f>Table1[[#This Row],[ExpenditureDetails4]]/Table1[[#This Row],[Component detail 4]]</f>
        <v>1000</v>
      </c>
      <c r="AA1846" s="109">
        <v>1</v>
      </c>
      <c r="AB1846" s="109">
        <v>10</v>
      </c>
      <c r="AC1846" s="174">
        <f>IF(ISNUMBER([ExpenditureDetails4]),[ExpenditureDetails4]*HLOOKUP([ExpenditureDetails1],'Currency Conversion'!$A$6:$BE$45,19,FALSE),"No Data")</f>
        <v>1147.4030831044113</v>
      </c>
      <c r="AD1846" s="174">
        <f>Table1[[#This Row],[Calculations1]]/exchange_rate_2010</f>
        <v>25.09311546097469</v>
      </c>
      <c r="AE18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114.74030831044112</v>
      </c>
      <c r="AF1846" s="174">
        <f>Table1[[#This Row],[Calculations3]]/exchange_rate_2010</f>
        <v>2.5093115460974689</v>
      </c>
      <c r="AG1846" s="110"/>
      <c r="AH1846" s="53"/>
      <c r="BD1846" s="36"/>
      <c r="BE1846" s="36"/>
      <c r="BF1846" s="36"/>
      <c r="BG1846" s="36"/>
      <c r="BH1846" s="36"/>
      <c r="BI1846" s="36"/>
      <c r="BJ1846" s="36"/>
      <c r="BK1846" s="48"/>
      <c r="BL1846" s="36"/>
      <c r="BM1846" s="36"/>
      <c r="BN1846" s="36"/>
      <c r="BO1846" s="36"/>
      <c r="BP1846" s="36"/>
      <c r="BQ1846" s="36"/>
      <c r="BR1846" s="36"/>
    </row>
    <row r="1847" spans="2:70" ht="15" customHeight="1">
      <c r="B1847" s="48">
        <v>2122</v>
      </c>
      <c r="C1847" s="48" t="s">
        <v>1703</v>
      </c>
      <c r="D1847" s="108">
        <v>505</v>
      </c>
      <c r="E1847" s="109" t="s">
        <v>2508</v>
      </c>
      <c r="F1847" s="109" t="s">
        <v>1816</v>
      </c>
      <c r="G1847" s="109" t="s">
        <v>2515</v>
      </c>
      <c r="H1847" s="108" t="s">
        <v>1239</v>
      </c>
      <c r="I1847" s="108" t="s">
        <v>2616</v>
      </c>
      <c r="J1847" s="108" t="s">
        <v>2619</v>
      </c>
      <c r="K1847" s="108" t="s">
        <v>2859</v>
      </c>
      <c r="L1847" s="108">
        <v>3</v>
      </c>
      <c r="M1847" s="110" t="s">
        <v>2617</v>
      </c>
      <c r="N1847" s="111" t="s">
        <v>1719</v>
      </c>
      <c r="O1847" s="111"/>
      <c r="P1847" s="111" t="s">
        <v>1251</v>
      </c>
      <c r="Q1847" s="111">
        <v>1</v>
      </c>
      <c r="R1847" s="109"/>
      <c r="S1847" s="109"/>
      <c r="T1847" s="109" t="s">
        <v>31</v>
      </c>
      <c r="U1847" s="108">
        <v>3</v>
      </c>
      <c r="V1847" s="109">
        <v>2008</v>
      </c>
      <c r="W1847" s="108"/>
      <c r="X1847" s="109">
        <v>0.01</v>
      </c>
      <c r="Y1847" s="174">
        <f>Table1[[#This Row],[ExpenditureDetails3]]*100000</f>
        <v>1000</v>
      </c>
      <c r="Z1847" s="174">
        <f>Table1[[#This Row],[ExpenditureDetails4]]/Table1[[#This Row],[Component detail 4]]</f>
        <v>1000</v>
      </c>
      <c r="AA1847" s="109">
        <v>1</v>
      </c>
      <c r="AB1847" s="109"/>
      <c r="AC1847" s="174">
        <f>IF(ISNUMBER([ExpenditureDetails4]),[ExpenditureDetails4]*HLOOKUP([ExpenditureDetails1],'Currency Conversion'!$A$6:$BE$45,19,FALSE),"No Data")</f>
        <v>1147.4030831044113</v>
      </c>
      <c r="AD1847" s="174">
        <f>Table1[[#This Row],[Calculations1]]/exchange_rate_2010</f>
        <v>25.09311546097469</v>
      </c>
      <c r="AE18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1847" s="174">
        <f>Table1[[#This Row],[Calculations3]]/exchange_rate_2010</f>
        <v>25.09311546097469</v>
      </c>
      <c r="AG1847" s="110"/>
      <c r="AH1847" s="53"/>
      <c r="BD1847" s="36"/>
      <c r="BE1847" s="36"/>
      <c r="BF1847" s="36"/>
      <c r="BG1847" s="36"/>
      <c r="BH1847" s="36"/>
      <c r="BI1847" s="36"/>
      <c r="BJ1847" s="36"/>
      <c r="BK1847" s="48"/>
      <c r="BL1847" s="36"/>
      <c r="BM1847" s="36"/>
      <c r="BN1847" s="36"/>
      <c r="BO1847" s="36"/>
      <c r="BP1847" s="36"/>
      <c r="BQ1847" s="36"/>
      <c r="BR1847" s="36"/>
    </row>
    <row r="1848" spans="2:70" ht="15" customHeight="1">
      <c r="B1848" s="48">
        <v>2123</v>
      </c>
      <c r="C1848" s="48" t="s">
        <v>1703</v>
      </c>
      <c r="D1848" s="108">
        <v>505</v>
      </c>
      <c r="E1848" s="109" t="s">
        <v>2508</v>
      </c>
      <c r="F1848" s="109" t="s">
        <v>1816</v>
      </c>
      <c r="G1848" s="109" t="s">
        <v>2515</v>
      </c>
      <c r="H1848" s="108" t="s">
        <v>1239</v>
      </c>
      <c r="I1848" s="108" t="s">
        <v>2616</v>
      </c>
      <c r="J1848" s="108" t="s">
        <v>2619</v>
      </c>
      <c r="K1848" s="108" t="s">
        <v>2859</v>
      </c>
      <c r="L1848" s="108">
        <v>3</v>
      </c>
      <c r="M1848" s="110" t="s">
        <v>2617</v>
      </c>
      <c r="N1848" s="111" t="s">
        <v>1717</v>
      </c>
      <c r="O1848" s="111"/>
      <c r="P1848" s="111" t="s">
        <v>1252</v>
      </c>
      <c r="Q1848" s="111">
        <v>1</v>
      </c>
      <c r="R1848" s="109"/>
      <c r="S1848" s="109"/>
      <c r="T1848" s="109" t="s">
        <v>31</v>
      </c>
      <c r="U1848" s="108">
        <v>3</v>
      </c>
      <c r="V1848" s="109">
        <v>2008</v>
      </c>
      <c r="W1848" s="108"/>
      <c r="X1848" s="109">
        <v>0.02</v>
      </c>
      <c r="Y1848" s="174">
        <f>Table1[[#This Row],[ExpenditureDetails3]]*100000</f>
        <v>2000</v>
      </c>
      <c r="Z1848" s="174">
        <f>Table1[[#This Row],[ExpenditureDetails4]]/Table1[[#This Row],[Component detail 4]]</f>
        <v>2000</v>
      </c>
      <c r="AA1848" s="109">
        <v>1</v>
      </c>
      <c r="AB1848" s="109"/>
      <c r="AC1848" s="174">
        <f>IF(ISNUMBER([ExpenditureDetails4]),[ExpenditureDetails4]*HLOOKUP([ExpenditureDetails1],'Currency Conversion'!$A$6:$BE$45,19,FALSE),"No Data")</f>
        <v>2294.8061662088226</v>
      </c>
      <c r="AD1848" s="174">
        <f>Table1[[#This Row],[Calculations1]]/exchange_rate_2010</f>
        <v>50.186230921949381</v>
      </c>
      <c r="AE18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1848" s="174">
        <f>Table1[[#This Row],[Calculations3]]/exchange_rate_2010</f>
        <v>50.186230921949381</v>
      </c>
      <c r="AG1848" s="110"/>
      <c r="AH1848" s="53"/>
      <c r="BD1848" s="36"/>
      <c r="BE1848" s="36"/>
      <c r="BF1848" s="36"/>
      <c r="BG1848" s="36"/>
      <c r="BH1848" s="36"/>
      <c r="BI1848" s="36"/>
      <c r="BJ1848" s="36"/>
      <c r="BK1848" s="48"/>
      <c r="BL1848" s="36"/>
      <c r="BM1848" s="36"/>
      <c r="BN1848" s="36"/>
      <c r="BO1848" s="36"/>
      <c r="BP1848" s="36"/>
      <c r="BQ1848" s="36"/>
      <c r="BR1848" s="36"/>
    </row>
    <row r="1849" spans="2:70" ht="15" customHeight="1">
      <c r="B1849" s="48">
        <v>2126</v>
      </c>
      <c r="C1849" s="48" t="s">
        <v>1703</v>
      </c>
      <c r="D1849" s="108">
        <v>505</v>
      </c>
      <c r="E1849" s="109" t="s">
        <v>2508</v>
      </c>
      <c r="F1849" s="109" t="s">
        <v>1816</v>
      </c>
      <c r="G1849" s="109" t="s">
        <v>2515</v>
      </c>
      <c r="H1849" s="108" t="s">
        <v>1239</v>
      </c>
      <c r="I1849" s="108" t="s">
        <v>2616</v>
      </c>
      <c r="J1849" s="108" t="s">
        <v>2619</v>
      </c>
      <c r="K1849" s="108" t="s">
        <v>2859</v>
      </c>
      <c r="L1849" s="108">
        <v>3</v>
      </c>
      <c r="M1849" s="110" t="s">
        <v>2617</v>
      </c>
      <c r="N1849" s="111" t="s">
        <v>2474</v>
      </c>
      <c r="O1849" s="111"/>
      <c r="P1849" s="111" t="s">
        <v>599</v>
      </c>
      <c r="Q1849" s="111">
        <v>1</v>
      </c>
      <c r="R1849" s="109"/>
      <c r="S1849" s="109"/>
      <c r="T1849" s="109" t="s">
        <v>31</v>
      </c>
      <c r="U1849" s="108">
        <v>3</v>
      </c>
      <c r="V1849" s="109">
        <v>2008</v>
      </c>
      <c r="W1849" s="108"/>
      <c r="X1849" s="109">
        <v>0.06</v>
      </c>
      <c r="Y1849" s="174">
        <f>Table1[[#This Row],[ExpenditureDetails3]]*100000</f>
        <v>6000</v>
      </c>
      <c r="Z1849" s="174">
        <f>Table1[[#This Row],[ExpenditureDetails4]]/Table1[[#This Row],[Component detail 4]]</f>
        <v>6000</v>
      </c>
      <c r="AA1849" s="109">
        <v>1</v>
      </c>
      <c r="AB1849" s="109"/>
      <c r="AC1849" s="174">
        <f>IF(ISNUMBER([ExpenditureDetails4]),[ExpenditureDetails4]*HLOOKUP([ExpenditureDetails1],'Currency Conversion'!$A$6:$BE$45,19,FALSE),"No Data")</f>
        <v>6884.4184986264681</v>
      </c>
      <c r="AD1849" s="174">
        <f>Table1[[#This Row],[Calculations1]]/exchange_rate_2010</f>
        <v>150.55869276584815</v>
      </c>
      <c r="AE18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1849" s="174">
        <f>Table1[[#This Row],[Calculations3]]/exchange_rate_2010</f>
        <v>150.55869276584815</v>
      </c>
      <c r="AG1849" s="110"/>
      <c r="AH1849" s="53"/>
      <c r="BD1849" s="36"/>
      <c r="BE1849" s="36"/>
      <c r="BF1849" s="36"/>
      <c r="BG1849" s="36"/>
      <c r="BH1849" s="36"/>
      <c r="BI1849" s="36"/>
      <c r="BJ1849" s="36"/>
      <c r="BK1849" s="48"/>
      <c r="BL1849" s="36"/>
      <c r="BM1849" s="36"/>
      <c r="BN1849" s="36"/>
      <c r="BO1849" s="36"/>
      <c r="BP1849" s="36"/>
      <c r="BQ1849" s="36"/>
      <c r="BR1849" s="36"/>
    </row>
    <row r="1850" spans="2:70" ht="15" customHeight="1">
      <c r="B1850" s="48">
        <v>2127</v>
      </c>
      <c r="C1850" s="48" t="s">
        <v>1703</v>
      </c>
      <c r="D1850" s="108">
        <v>505</v>
      </c>
      <c r="E1850" s="109" t="s">
        <v>2508</v>
      </c>
      <c r="F1850" s="109" t="s">
        <v>1816</v>
      </c>
      <c r="G1850" s="109" t="s">
        <v>2515</v>
      </c>
      <c r="H1850" s="108" t="s">
        <v>1239</v>
      </c>
      <c r="I1850" s="108" t="s">
        <v>2616</v>
      </c>
      <c r="J1850" s="108" t="s">
        <v>2619</v>
      </c>
      <c r="K1850" s="108" t="s">
        <v>2859</v>
      </c>
      <c r="L1850" s="108">
        <v>3</v>
      </c>
      <c r="M1850" s="110" t="s">
        <v>2617</v>
      </c>
      <c r="N1850" s="111" t="s">
        <v>1721</v>
      </c>
      <c r="O1850" s="111"/>
      <c r="P1850" s="111" t="s">
        <v>1105</v>
      </c>
      <c r="Q1850" s="111">
        <v>1</v>
      </c>
      <c r="R1850" s="109"/>
      <c r="S1850" s="109"/>
      <c r="T1850" s="109" t="s">
        <v>24</v>
      </c>
      <c r="U1850" s="108">
        <v>4</v>
      </c>
      <c r="V1850" s="109">
        <v>2008</v>
      </c>
      <c r="W1850" s="108">
        <f>IF(Table1[[#This Row],[ExpenditureDetails1]]=2010,1,(2010-Table1[[#This Row],[ExpenditureDetails1]]))</f>
        <v>2</v>
      </c>
      <c r="X1850" s="109">
        <v>5.2999999999999999E-2</v>
      </c>
      <c r="Y1850" s="174">
        <f>Table1[[#This Row],[ExpenditureDetails3]]*100000</f>
        <v>5300</v>
      </c>
      <c r="Z1850" s="174">
        <f>Table1[[#This Row],[ExpenditureDetails4]]/Table1[[#This Row],[Component detail 4]]</f>
        <v>5300</v>
      </c>
      <c r="AA1850" s="109">
        <v>1</v>
      </c>
      <c r="AB1850" s="109"/>
      <c r="AC1850" s="174">
        <f>IF(ISNUMBER([ExpenditureDetails4]),[ExpenditureDetails4]*HLOOKUP([ExpenditureDetails1],'Currency Conversion'!$A$6:$BE$45,19,FALSE),"No Data")</f>
        <v>6081.2363404533799</v>
      </c>
      <c r="AD1850" s="174">
        <f>Table1[[#This Row],[Calculations1]]/exchange_rate_2010</f>
        <v>132.99351194316586</v>
      </c>
      <c r="AE18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6081.2363404533799</v>
      </c>
      <c r="AF1850" s="174">
        <f>Table1[[#This Row],[Calculations3]]/exchange_rate_2010</f>
        <v>132.99351194316586</v>
      </c>
      <c r="AG1850" s="110"/>
      <c r="AH1850" s="53"/>
      <c r="BD1850" s="36"/>
      <c r="BE1850" s="36"/>
      <c r="BF1850" s="36"/>
      <c r="BG1850" s="36"/>
      <c r="BH1850" s="36"/>
      <c r="BI1850" s="36"/>
      <c r="BJ1850" s="36"/>
      <c r="BK1850" s="48"/>
      <c r="BL1850" s="36"/>
      <c r="BM1850" s="36"/>
      <c r="BN1850" s="36"/>
      <c r="BO1850" s="36"/>
      <c r="BP1850" s="36"/>
      <c r="BQ1850" s="36"/>
      <c r="BR1850" s="36"/>
    </row>
    <row r="1851" spans="2:70" ht="15" customHeight="1">
      <c r="B1851" s="48">
        <v>2128</v>
      </c>
      <c r="C1851" s="48" t="s">
        <v>1703</v>
      </c>
      <c r="D1851" s="108">
        <v>1123</v>
      </c>
      <c r="E1851" s="109" t="s">
        <v>2508</v>
      </c>
      <c r="F1851" s="109" t="s">
        <v>1816</v>
      </c>
      <c r="G1851" s="109" t="s">
        <v>1821</v>
      </c>
      <c r="H1851" s="108" t="s">
        <v>1415</v>
      </c>
      <c r="I1851" s="108" t="s">
        <v>2966</v>
      </c>
      <c r="J1851" s="108" t="s">
        <v>2567</v>
      </c>
      <c r="K1851" s="108" t="s">
        <v>2859</v>
      </c>
      <c r="L1851" s="108">
        <v>5</v>
      </c>
      <c r="M1851" s="110" t="s">
        <v>2618</v>
      </c>
      <c r="N1851" s="111" t="s">
        <v>1729</v>
      </c>
      <c r="O1851" s="111" t="s">
        <v>519</v>
      </c>
      <c r="P1851" s="111" t="s">
        <v>1416</v>
      </c>
      <c r="Q1851" s="111">
        <v>1</v>
      </c>
      <c r="R1851" s="109"/>
      <c r="S1851" s="109"/>
      <c r="T1851" s="109" t="s">
        <v>7</v>
      </c>
      <c r="U1851" s="108">
        <v>1</v>
      </c>
      <c r="V1851" s="109">
        <v>1980</v>
      </c>
      <c r="W1851" s="108">
        <f>IF(Table1[[#This Row],[ExpenditureDetails1]]=2010,1,(2010-Table1[[#This Row],[ExpenditureDetails1]]))</f>
        <v>30</v>
      </c>
      <c r="X1851" s="109">
        <v>0.25</v>
      </c>
      <c r="Y1851" s="174">
        <f>Table1[[#This Row],[ExpenditureDetails3]]*100000</f>
        <v>25000</v>
      </c>
      <c r="Z1851" s="174">
        <f>Table1[[#This Row],[ExpenditureDetails4]]/Table1[[#This Row],[Component detail 4]]</f>
        <v>25000</v>
      </c>
      <c r="AA1851" s="109">
        <v>2</v>
      </c>
      <c r="AB1851" s="109">
        <v>10</v>
      </c>
      <c r="AC1851" s="174">
        <f>IF(ISNUMBER([ExpenditureDetails4]),[ExpenditureDetails4]*HLOOKUP([ExpenditureDetails1],'Currency Conversion'!$A$6:$BE$45,19,FALSE),"No Data")</f>
        <v>223502.92452374037</v>
      </c>
      <c r="AD1851" s="174">
        <f>Table1[[#This Row],[Calculations1]]/exchange_rate_2010</f>
        <v>4887.8940396130847</v>
      </c>
      <c r="AE18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22350.292452374037</v>
      </c>
      <c r="AF1851" s="174">
        <f>Table1[[#This Row],[Calculations3]]/exchange_rate_2010</f>
        <v>488.78940396130844</v>
      </c>
      <c r="AG1851" s="110"/>
      <c r="AH1851" s="53"/>
      <c r="BD1851" s="36"/>
      <c r="BE1851" s="36"/>
      <c r="BF1851" s="36"/>
      <c r="BG1851" s="36"/>
      <c r="BH1851" s="36"/>
      <c r="BI1851" s="36"/>
      <c r="BJ1851" s="36"/>
      <c r="BK1851" s="48"/>
      <c r="BL1851" s="36"/>
      <c r="BM1851" s="36"/>
      <c r="BN1851" s="36"/>
      <c r="BO1851" s="36"/>
      <c r="BP1851" s="36"/>
      <c r="BQ1851" s="36"/>
      <c r="BR1851" s="36"/>
    </row>
    <row r="1852" spans="2:70" ht="15" customHeight="1">
      <c r="B1852" s="48">
        <v>2130</v>
      </c>
      <c r="C1852" s="48" t="s">
        <v>1703</v>
      </c>
      <c r="D1852" s="108">
        <v>1123</v>
      </c>
      <c r="E1852" s="109" t="s">
        <v>2508</v>
      </c>
      <c r="F1852" s="109" t="s">
        <v>1816</v>
      </c>
      <c r="G1852" s="109" t="s">
        <v>1821</v>
      </c>
      <c r="H1852" s="108" t="s">
        <v>1415</v>
      </c>
      <c r="I1852" s="108" t="s">
        <v>2966</v>
      </c>
      <c r="J1852" s="108" t="s">
        <v>2567</v>
      </c>
      <c r="K1852" s="108" t="s">
        <v>2859</v>
      </c>
      <c r="L1852" s="108">
        <v>5</v>
      </c>
      <c r="M1852" s="110" t="s">
        <v>2618</v>
      </c>
      <c r="N1852" s="109" t="s">
        <v>1729</v>
      </c>
      <c r="O1852" s="109" t="s">
        <v>519</v>
      </c>
      <c r="P1852" s="109" t="s">
        <v>1417</v>
      </c>
      <c r="Q1852" s="111">
        <v>1</v>
      </c>
      <c r="R1852" s="109"/>
      <c r="S1852" s="109"/>
      <c r="T1852" s="109" t="s">
        <v>7</v>
      </c>
      <c r="U1852" s="108">
        <v>1</v>
      </c>
      <c r="V1852" s="109">
        <v>1987</v>
      </c>
      <c r="W1852" s="108">
        <f>IF(Table1[[#This Row],[ExpenditureDetails1]]=2010,1,(2010-Table1[[#This Row],[ExpenditureDetails1]]))</f>
        <v>23</v>
      </c>
      <c r="X1852" s="109">
        <v>0.25</v>
      </c>
      <c r="Y1852" s="174">
        <f>Table1[[#This Row],[ExpenditureDetails3]]*100000</f>
        <v>25000</v>
      </c>
      <c r="Z1852" s="174">
        <f>Table1[[#This Row],[ExpenditureDetails4]]/Table1[[#This Row],[Component detail 4]]</f>
        <v>25000</v>
      </c>
      <c r="AA1852" s="109">
        <v>2</v>
      </c>
      <c r="AB1852" s="109">
        <v>10</v>
      </c>
      <c r="AC1852" s="174">
        <f>IF(ISNUMBER([ExpenditureDetails4]),[ExpenditureDetails4]*HLOOKUP([ExpenditureDetails1],'Currency Conversion'!$A$6:$BE$45,19,FALSE),"No Data")</f>
        <v>124697.28018819042</v>
      </c>
      <c r="AD1852" s="174">
        <f>Table1[[#This Row],[Calculations1]]/exchange_rate_2010</f>
        <v>2727.0654014331576</v>
      </c>
      <c r="AE18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12469.728018819042</v>
      </c>
      <c r="AF1852" s="174">
        <f>Table1[[#This Row],[Calculations3]]/exchange_rate_2010</f>
        <v>272.70654014331575</v>
      </c>
      <c r="AG1852" s="110"/>
      <c r="AH1852" s="53"/>
      <c r="BD1852" s="36"/>
      <c r="BE1852" s="36"/>
      <c r="BF1852" s="36"/>
      <c r="BG1852" s="36"/>
      <c r="BH1852" s="36"/>
      <c r="BI1852" s="36"/>
      <c r="BJ1852" s="36"/>
      <c r="BK1852" s="48"/>
      <c r="BL1852" s="36"/>
      <c r="BM1852" s="36"/>
      <c r="BN1852" s="36"/>
      <c r="BO1852" s="36"/>
      <c r="BP1852" s="36"/>
      <c r="BQ1852" s="36"/>
      <c r="BR1852" s="36"/>
    </row>
    <row r="1853" spans="2:70" ht="15" customHeight="1">
      <c r="B1853" s="48">
        <v>2131</v>
      </c>
      <c r="C1853" s="48" t="s">
        <v>1703</v>
      </c>
      <c r="D1853" s="108">
        <v>1123</v>
      </c>
      <c r="E1853" s="109" t="s">
        <v>2508</v>
      </c>
      <c r="F1853" s="109" t="s">
        <v>1816</v>
      </c>
      <c r="G1853" s="109" t="s">
        <v>1821</v>
      </c>
      <c r="H1853" s="108" t="s">
        <v>1415</v>
      </c>
      <c r="I1853" s="108" t="s">
        <v>2966</v>
      </c>
      <c r="J1853" s="108" t="s">
        <v>2567</v>
      </c>
      <c r="K1853" s="108" t="s">
        <v>2859</v>
      </c>
      <c r="L1853" s="108">
        <v>5</v>
      </c>
      <c r="M1853" s="110" t="s">
        <v>2618</v>
      </c>
      <c r="N1853" s="109" t="s">
        <v>1729</v>
      </c>
      <c r="O1853" s="109" t="s">
        <v>519</v>
      </c>
      <c r="P1853" s="109" t="s">
        <v>1418</v>
      </c>
      <c r="Q1853" s="111">
        <v>1</v>
      </c>
      <c r="R1853" s="109"/>
      <c r="S1853" s="109"/>
      <c r="T1853" s="109" t="s">
        <v>7</v>
      </c>
      <c r="U1853" s="108">
        <v>1</v>
      </c>
      <c r="V1853" s="109">
        <v>1990</v>
      </c>
      <c r="W1853" s="108">
        <f>IF(Table1[[#This Row],[ExpenditureDetails1]]=2010,1,(2010-Table1[[#This Row],[ExpenditureDetails1]]))</f>
        <v>20</v>
      </c>
      <c r="X1853" s="109">
        <v>0.35</v>
      </c>
      <c r="Y1853" s="174">
        <f>Table1[[#This Row],[ExpenditureDetails3]]*100000</f>
        <v>35000</v>
      </c>
      <c r="Z1853" s="174">
        <f>Table1[[#This Row],[ExpenditureDetails4]]/Table1[[#This Row],[Component detail 4]]</f>
        <v>35000</v>
      </c>
      <c r="AA1853" s="109">
        <v>2</v>
      </c>
      <c r="AB1853" s="109">
        <v>10</v>
      </c>
      <c r="AC1853" s="174">
        <f>IF(ISNUMBER([ExpenditureDetails4]),[ExpenditureDetails4]*HLOOKUP([ExpenditureDetails1],'Currency Conversion'!$A$6:$BE$45,19,FALSE),"No Data")</f>
        <v>136088.50944952224</v>
      </c>
      <c r="AD1853" s="174">
        <f>Table1[[#This Row],[Calculations1]]/exchange_rate_2010</f>
        <v>2976.1857282878327</v>
      </c>
      <c r="AE18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13608.850944952224</v>
      </c>
      <c r="AF1853" s="174">
        <f>Table1[[#This Row],[Calculations3]]/exchange_rate_2010</f>
        <v>297.61857282878327</v>
      </c>
      <c r="AG1853" s="110"/>
      <c r="AH1853" s="53"/>
      <c r="BD1853" s="36"/>
      <c r="BE1853" s="36"/>
      <c r="BF1853" s="36"/>
      <c r="BG1853" s="36"/>
      <c r="BH1853" s="36"/>
      <c r="BI1853" s="36"/>
      <c r="BJ1853" s="36"/>
      <c r="BK1853" s="48"/>
      <c r="BL1853" s="36"/>
      <c r="BM1853" s="36"/>
      <c r="BN1853" s="36"/>
      <c r="BO1853" s="36"/>
      <c r="BP1853" s="36"/>
      <c r="BQ1853" s="36"/>
      <c r="BR1853" s="36"/>
    </row>
    <row r="1854" spans="2:70" ht="15" customHeight="1">
      <c r="B1854" s="48">
        <v>2132</v>
      </c>
      <c r="C1854" s="48" t="s">
        <v>1703</v>
      </c>
      <c r="D1854" s="108">
        <v>1123</v>
      </c>
      <c r="E1854" s="109" t="s">
        <v>2508</v>
      </c>
      <c r="F1854" s="109" t="s">
        <v>1816</v>
      </c>
      <c r="G1854" s="109" t="s">
        <v>1821</v>
      </c>
      <c r="H1854" s="108" t="s">
        <v>1415</v>
      </c>
      <c r="I1854" s="108" t="s">
        <v>2966</v>
      </c>
      <c r="J1854" s="108" t="s">
        <v>2567</v>
      </c>
      <c r="K1854" s="108" t="s">
        <v>2859</v>
      </c>
      <c r="L1854" s="108">
        <v>5</v>
      </c>
      <c r="M1854" s="110" t="s">
        <v>2618</v>
      </c>
      <c r="N1854" s="109" t="s">
        <v>1729</v>
      </c>
      <c r="O1854" s="109" t="s">
        <v>519</v>
      </c>
      <c r="P1854" s="109" t="s">
        <v>1419</v>
      </c>
      <c r="Q1854" s="111">
        <v>1</v>
      </c>
      <c r="R1854" s="109"/>
      <c r="S1854" s="109"/>
      <c r="T1854" s="109" t="s">
        <v>7</v>
      </c>
      <c r="U1854" s="108">
        <v>1</v>
      </c>
      <c r="V1854" s="109">
        <v>1989</v>
      </c>
      <c r="W1854" s="108">
        <f>IF(Table1[[#This Row],[ExpenditureDetails1]]=2010,1,(2010-Table1[[#This Row],[ExpenditureDetails1]]))</f>
        <v>21</v>
      </c>
      <c r="X1854" s="109">
        <v>0.35</v>
      </c>
      <c r="Y1854" s="174">
        <f>Table1[[#This Row],[ExpenditureDetails3]]*100000</f>
        <v>35000</v>
      </c>
      <c r="Z1854" s="174">
        <f>Table1[[#This Row],[ExpenditureDetails4]]/Table1[[#This Row],[Component detail 4]]</f>
        <v>35000</v>
      </c>
      <c r="AA1854" s="109">
        <v>2</v>
      </c>
      <c r="AB1854" s="109">
        <v>10</v>
      </c>
      <c r="AC1854" s="174">
        <f>IF(ISNUMBER([ExpenditureDetails4]),[ExpenditureDetails4]*HLOOKUP([ExpenditureDetails1],'Currency Conversion'!$A$6:$BE$45,19,FALSE),"No Data")</f>
        <v>147552.50025511847</v>
      </c>
      <c r="AD1854" s="174">
        <f>Table1[[#This Row],[Calculations1]]/exchange_rate_2010</f>
        <v>3226.8973127033692</v>
      </c>
      <c r="AE18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14755.250025511847</v>
      </c>
      <c r="AF1854" s="174">
        <f>Table1[[#This Row],[Calculations3]]/exchange_rate_2010</f>
        <v>322.68973127033689</v>
      </c>
      <c r="AG1854" s="110"/>
      <c r="AH1854" s="53"/>
      <c r="BD1854" s="36"/>
      <c r="BE1854" s="36"/>
      <c r="BF1854" s="36"/>
      <c r="BG1854" s="36"/>
      <c r="BH1854" s="36"/>
      <c r="BI1854" s="36"/>
      <c r="BJ1854" s="36"/>
      <c r="BK1854" s="48"/>
      <c r="BL1854" s="36"/>
      <c r="BM1854" s="36"/>
      <c r="BN1854" s="36"/>
      <c r="BO1854" s="36"/>
      <c r="BP1854" s="36"/>
      <c r="BQ1854" s="36"/>
      <c r="BR1854" s="36"/>
    </row>
    <row r="1855" spans="2:70" ht="15" customHeight="1">
      <c r="B1855" s="48">
        <v>2133</v>
      </c>
      <c r="C1855" s="48" t="s">
        <v>1703</v>
      </c>
      <c r="D1855" s="108">
        <v>1123</v>
      </c>
      <c r="E1855" s="109" t="s">
        <v>2508</v>
      </c>
      <c r="F1855" s="109" t="s">
        <v>1816</v>
      </c>
      <c r="G1855" s="109" t="s">
        <v>1821</v>
      </c>
      <c r="H1855" s="108" t="s">
        <v>1415</v>
      </c>
      <c r="I1855" s="108" t="s">
        <v>2966</v>
      </c>
      <c r="J1855" s="108" t="s">
        <v>2567</v>
      </c>
      <c r="K1855" s="108" t="s">
        <v>2859</v>
      </c>
      <c r="L1855" s="108">
        <v>5</v>
      </c>
      <c r="M1855" s="110" t="s">
        <v>2618</v>
      </c>
      <c r="N1855" s="109" t="s">
        <v>1729</v>
      </c>
      <c r="O1855" s="109" t="s">
        <v>519</v>
      </c>
      <c r="P1855" s="109" t="s">
        <v>1420</v>
      </c>
      <c r="Q1855" s="111">
        <v>1</v>
      </c>
      <c r="R1855" s="109"/>
      <c r="S1855" s="109"/>
      <c r="T1855" s="109" t="s">
        <v>7</v>
      </c>
      <c r="U1855" s="108">
        <v>1</v>
      </c>
      <c r="V1855" s="109">
        <v>1970</v>
      </c>
      <c r="W1855" s="108">
        <f>IF(Table1[[#This Row],[ExpenditureDetails1]]=2010,1,(2010-Table1[[#This Row],[ExpenditureDetails1]]))</f>
        <v>40</v>
      </c>
      <c r="X1855" s="109">
        <v>0.15</v>
      </c>
      <c r="Y1855" s="174">
        <f>Table1[[#This Row],[ExpenditureDetails3]]*100000</f>
        <v>15000</v>
      </c>
      <c r="Z1855" s="174">
        <f>Table1[[#This Row],[ExpenditureDetails4]]/Table1[[#This Row],[Component detail 4]]</f>
        <v>15000</v>
      </c>
      <c r="AA1855" s="109">
        <v>2</v>
      </c>
      <c r="AB1855" s="109">
        <v>10</v>
      </c>
      <c r="AC1855" s="174">
        <f>IF(ISNUMBER([ExpenditureDetails4]),[ExpenditureDetails4]*HLOOKUP([ExpenditureDetails1],'Currency Conversion'!$A$6:$BE$45,19,FALSE),"No Data")</f>
        <v>285625.43297851109</v>
      </c>
      <c r="AD1855" s="174">
        <f>Table1[[#This Row],[Calculations1]]/exchange_rate_2010</f>
        <v>6246.4813576489787</v>
      </c>
      <c r="AE18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28562.543297851109</v>
      </c>
      <c r="AF1855" s="174">
        <f>Table1[[#This Row],[Calculations3]]/exchange_rate_2010</f>
        <v>624.64813576489792</v>
      </c>
      <c r="AG1855" s="110"/>
      <c r="AH1855" s="53"/>
      <c r="BD1855" s="36"/>
      <c r="BE1855" s="36"/>
      <c r="BF1855" s="36"/>
      <c r="BG1855" s="36"/>
      <c r="BH1855" s="36"/>
      <c r="BI1855" s="36"/>
      <c r="BJ1855" s="36"/>
      <c r="BK1855" s="48"/>
      <c r="BL1855" s="36"/>
      <c r="BM1855" s="36"/>
      <c r="BN1855" s="36"/>
      <c r="BO1855" s="36"/>
      <c r="BP1855" s="36"/>
      <c r="BQ1855" s="36"/>
      <c r="BR1855" s="36"/>
    </row>
    <row r="1856" spans="2:70" ht="15" customHeight="1">
      <c r="B1856" s="48">
        <v>2134</v>
      </c>
      <c r="C1856" s="48" t="s">
        <v>1703</v>
      </c>
      <c r="D1856" s="108">
        <v>1123</v>
      </c>
      <c r="E1856" s="109" t="s">
        <v>2508</v>
      </c>
      <c r="F1856" s="109" t="s">
        <v>1816</v>
      </c>
      <c r="G1856" s="109" t="s">
        <v>1821</v>
      </c>
      <c r="H1856" s="108" t="s">
        <v>1415</v>
      </c>
      <c r="I1856" s="108" t="s">
        <v>2966</v>
      </c>
      <c r="J1856" s="108" t="s">
        <v>2567</v>
      </c>
      <c r="K1856" s="108" t="s">
        <v>2859</v>
      </c>
      <c r="L1856" s="108">
        <v>5</v>
      </c>
      <c r="M1856" s="110" t="s">
        <v>2618</v>
      </c>
      <c r="N1856" s="109" t="s">
        <v>1729</v>
      </c>
      <c r="O1856" s="109" t="s">
        <v>519</v>
      </c>
      <c r="P1856" s="109" t="s">
        <v>1322</v>
      </c>
      <c r="Q1856" s="111">
        <v>1</v>
      </c>
      <c r="R1856" s="109"/>
      <c r="S1856" s="109"/>
      <c r="T1856" s="109" t="s">
        <v>7</v>
      </c>
      <c r="U1856" s="108">
        <v>1</v>
      </c>
      <c r="V1856" s="109">
        <v>1988</v>
      </c>
      <c r="W1856" s="108">
        <f>IF(Table1[[#This Row],[ExpenditureDetails1]]=2010,1,(2010-Table1[[#This Row],[ExpenditureDetails1]]))</f>
        <v>22</v>
      </c>
      <c r="X1856" s="109">
        <v>0.35</v>
      </c>
      <c r="Y1856" s="174">
        <f>Table1[[#This Row],[ExpenditureDetails3]]*100000</f>
        <v>35000</v>
      </c>
      <c r="Z1856" s="174">
        <f>Table1[[#This Row],[ExpenditureDetails4]]/Table1[[#This Row],[Component detail 4]]</f>
        <v>35000</v>
      </c>
      <c r="AA1856" s="109">
        <v>2</v>
      </c>
      <c r="AB1856" s="109">
        <v>10</v>
      </c>
      <c r="AC1856" s="174">
        <f>IF(ISNUMBER([ExpenditureDetails4]),[ExpenditureDetails4]*HLOOKUP([ExpenditureDetails1],'Currency Conversion'!$A$6:$BE$45,19,FALSE),"No Data")</f>
        <v>159655.15007210872</v>
      </c>
      <c r="AD1856" s="174">
        <f>Table1[[#This Row],[Calculations1]]/exchange_rate_2010</f>
        <v>3491.5760413152957</v>
      </c>
      <c r="AE18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15965.515007210872</v>
      </c>
      <c r="AF1856" s="174">
        <f>Table1[[#This Row],[Calculations3]]/exchange_rate_2010</f>
        <v>349.15760413152958</v>
      </c>
      <c r="AG1856" s="110"/>
      <c r="AH1856" s="53"/>
      <c r="BD1856" s="36"/>
      <c r="BE1856" s="36"/>
      <c r="BF1856" s="36"/>
      <c r="BG1856" s="36"/>
      <c r="BH1856" s="36"/>
      <c r="BI1856" s="36"/>
      <c r="BJ1856" s="36"/>
      <c r="BK1856" s="48"/>
      <c r="BL1856" s="36"/>
      <c r="BM1856" s="36"/>
      <c r="BN1856" s="36"/>
      <c r="BO1856" s="36"/>
      <c r="BP1856" s="36"/>
      <c r="BQ1856" s="36"/>
      <c r="BR1856" s="36"/>
    </row>
    <row r="1857" spans="2:70" ht="15" customHeight="1">
      <c r="B1857" s="48">
        <v>2135</v>
      </c>
      <c r="C1857" s="48" t="s">
        <v>1703</v>
      </c>
      <c r="D1857" s="108">
        <v>1123</v>
      </c>
      <c r="E1857" s="109" t="s">
        <v>2508</v>
      </c>
      <c r="F1857" s="109" t="s">
        <v>1816</v>
      </c>
      <c r="G1857" s="109" t="s">
        <v>1821</v>
      </c>
      <c r="H1857" s="108" t="s">
        <v>1415</v>
      </c>
      <c r="I1857" s="108" t="s">
        <v>2966</v>
      </c>
      <c r="J1857" s="108" t="s">
        <v>2567</v>
      </c>
      <c r="K1857" s="108" t="s">
        <v>2859</v>
      </c>
      <c r="L1857" s="108">
        <v>5</v>
      </c>
      <c r="M1857" s="110" t="s">
        <v>2618</v>
      </c>
      <c r="N1857" s="109" t="s">
        <v>1729</v>
      </c>
      <c r="O1857" s="109" t="s">
        <v>519</v>
      </c>
      <c r="P1857" s="109" t="s">
        <v>188</v>
      </c>
      <c r="Q1857" s="111">
        <v>1</v>
      </c>
      <c r="R1857" s="109"/>
      <c r="S1857" s="109"/>
      <c r="T1857" s="109" t="s">
        <v>7</v>
      </c>
      <c r="U1857" s="108">
        <v>1</v>
      </c>
      <c r="V1857" s="109">
        <v>2002</v>
      </c>
      <c r="W1857" s="108">
        <f>IF(Table1[[#This Row],[ExpenditureDetails1]]=2010,1,(2010-Table1[[#This Row],[ExpenditureDetails1]]))</f>
        <v>8</v>
      </c>
      <c r="X1857" s="109">
        <v>0.35</v>
      </c>
      <c r="Y1857" s="174">
        <f>Table1[[#This Row],[ExpenditureDetails3]]*100000</f>
        <v>35000</v>
      </c>
      <c r="Z1857" s="174">
        <f>Table1[[#This Row],[ExpenditureDetails4]]/Table1[[#This Row],[Component detail 4]]</f>
        <v>35000</v>
      </c>
      <c r="AA1857" s="109">
        <v>1</v>
      </c>
      <c r="AB1857" s="109">
        <v>10</v>
      </c>
      <c r="AC1857" s="174">
        <f>IF(ISNUMBER([ExpenditureDetails4]),[ExpenditureDetails4]*HLOOKUP([ExpenditureDetails1],'Currency Conversion'!$A$6:$BE$45,19,FALSE),"No Data")</f>
        <v>55011.431724315415</v>
      </c>
      <c r="AD1857" s="174">
        <f>Table1[[#This Row],[Calculations1]]/exchange_rate_2010</f>
        <v>1203.0717262820519</v>
      </c>
      <c r="AE18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5501.1431724315416</v>
      </c>
      <c r="AF1857" s="174">
        <f>Table1[[#This Row],[Calculations3]]/exchange_rate_2010</f>
        <v>120.30717262820519</v>
      </c>
      <c r="AG1857" s="110"/>
      <c r="AH1857" s="53"/>
      <c r="BD1857" s="36"/>
      <c r="BE1857" s="36"/>
      <c r="BF1857" s="36"/>
      <c r="BG1857" s="36"/>
      <c r="BH1857" s="36"/>
      <c r="BI1857" s="36"/>
      <c r="BJ1857" s="36"/>
      <c r="BK1857" s="48"/>
      <c r="BL1857" s="36"/>
      <c r="BM1857" s="36"/>
      <c r="BN1857" s="36"/>
      <c r="BO1857" s="36"/>
      <c r="BP1857" s="36"/>
      <c r="BQ1857" s="36"/>
      <c r="BR1857" s="36"/>
    </row>
    <row r="1858" spans="2:70" ht="15" customHeight="1">
      <c r="B1858" s="48">
        <v>2136</v>
      </c>
      <c r="C1858" s="48" t="s">
        <v>1703</v>
      </c>
      <c r="D1858" s="108">
        <v>1123</v>
      </c>
      <c r="E1858" s="109" t="s">
        <v>2508</v>
      </c>
      <c r="F1858" s="109" t="s">
        <v>1816</v>
      </c>
      <c r="G1858" s="109" t="s">
        <v>1821</v>
      </c>
      <c r="H1858" s="108" t="s">
        <v>1415</v>
      </c>
      <c r="I1858" s="108" t="s">
        <v>2966</v>
      </c>
      <c r="J1858" s="108" t="s">
        <v>2567</v>
      </c>
      <c r="K1858" s="108" t="s">
        <v>2859</v>
      </c>
      <c r="L1858" s="108">
        <v>5</v>
      </c>
      <c r="M1858" s="110" t="s">
        <v>2618</v>
      </c>
      <c r="N1858" s="109" t="s">
        <v>1729</v>
      </c>
      <c r="O1858" s="109" t="s">
        <v>519</v>
      </c>
      <c r="P1858" s="109" t="s">
        <v>1321</v>
      </c>
      <c r="Q1858" s="111">
        <v>1</v>
      </c>
      <c r="R1858" s="109"/>
      <c r="S1858" s="109"/>
      <c r="T1858" s="109" t="s">
        <v>7</v>
      </c>
      <c r="U1858" s="108">
        <v>1</v>
      </c>
      <c r="V1858" s="109">
        <v>2003</v>
      </c>
      <c r="W1858" s="108">
        <f>IF(Table1[[#This Row],[ExpenditureDetails1]]=2010,1,(2010-Table1[[#This Row],[ExpenditureDetails1]]))</f>
        <v>7</v>
      </c>
      <c r="X1858" s="109">
        <v>0.4</v>
      </c>
      <c r="Y1858" s="174">
        <f>Table1[[#This Row],[ExpenditureDetails3]]*100000</f>
        <v>40000</v>
      </c>
      <c r="Z1858" s="174">
        <f>Table1[[#This Row],[ExpenditureDetails4]]/Table1[[#This Row],[Component detail 4]]</f>
        <v>40000</v>
      </c>
      <c r="AA1858" s="109">
        <v>1</v>
      </c>
      <c r="AB1858" s="109">
        <v>10</v>
      </c>
      <c r="AC1858" s="174">
        <f>IF(ISNUMBER([ExpenditureDetails4]),[ExpenditureDetails4]*HLOOKUP([ExpenditureDetails1],'Currency Conversion'!$A$6:$BE$45,19,FALSE),"No Data")</f>
        <v>60571.007613170405</v>
      </c>
      <c r="AD1858" s="174">
        <f>Table1[[#This Row],[Calculations1]]/exchange_rate_2010</f>
        <v>1324.6567923737684</v>
      </c>
      <c r="AE18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6057.1007613170405</v>
      </c>
      <c r="AF1858" s="174">
        <f>Table1[[#This Row],[Calculations3]]/exchange_rate_2010</f>
        <v>132.46567923737686</v>
      </c>
      <c r="AG1858" s="110"/>
      <c r="AH1858" s="53"/>
      <c r="BD1858" s="36"/>
      <c r="BE1858" s="36"/>
      <c r="BF1858" s="36"/>
      <c r="BG1858" s="36"/>
      <c r="BH1858" s="36"/>
      <c r="BI1858" s="36"/>
      <c r="BJ1858" s="36"/>
      <c r="BK1858" s="48"/>
      <c r="BL1858" s="36"/>
      <c r="BM1858" s="36"/>
      <c r="BN1858" s="36"/>
      <c r="BO1858" s="36"/>
      <c r="BP1858" s="36"/>
      <c r="BQ1858" s="36"/>
      <c r="BR1858" s="36"/>
    </row>
    <row r="1859" spans="2:70" ht="15" customHeight="1">
      <c r="B1859" s="48">
        <v>2137</v>
      </c>
      <c r="C1859" s="48" t="s">
        <v>1703</v>
      </c>
      <c r="D1859" s="108">
        <v>1123</v>
      </c>
      <c r="E1859" s="109" t="s">
        <v>2508</v>
      </c>
      <c r="F1859" s="109" t="s">
        <v>1816</v>
      </c>
      <c r="G1859" s="109" t="s">
        <v>1821</v>
      </c>
      <c r="H1859" s="108" t="s">
        <v>1415</v>
      </c>
      <c r="I1859" s="108" t="s">
        <v>2966</v>
      </c>
      <c r="J1859" s="108" t="s">
        <v>2567</v>
      </c>
      <c r="K1859" s="108" t="s">
        <v>2859</v>
      </c>
      <c r="L1859" s="108">
        <v>5</v>
      </c>
      <c r="M1859" s="110" t="s">
        <v>2618</v>
      </c>
      <c r="N1859" s="111" t="s">
        <v>1719</v>
      </c>
      <c r="O1859" s="111"/>
      <c r="P1859" s="111" t="s">
        <v>1251</v>
      </c>
      <c r="Q1859" s="111">
        <v>1</v>
      </c>
      <c r="R1859" s="109"/>
      <c r="S1859" s="109"/>
      <c r="T1859" s="109" t="s">
        <v>31</v>
      </c>
      <c r="U1859" s="108">
        <v>3</v>
      </c>
      <c r="V1859" s="109">
        <v>2008</v>
      </c>
      <c r="W1859" s="108"/>
      <c r="X1859" s="109">
        <v>0.36</v>
      </c>
      <c r="Y1859" s="174">
        <f>Table1[[#This Row],[ExpenditureDetails3]]*100000</f>
        <v>36000</v>
      </c>
      <c r="Z1859" s="174">
        <f>Table1[[#This Row],[ExpenditureDetails4]]/Table1[[#This Row],[Component detail 4]]</f>
        <v>36000</v>
      </c>
      <c r="AA1859" s="109">
        <v>1</v>
      </c>
      <c r="AB1859" s="109"/>
      <c r="AC1859" s="174">
        <f>IF(ISNUMBER([ExpenditureDetails4]),[ExpenditureDetails4]*HLOOKUP([ExpenditureDetails1],'Currency Conversion'!$A$6:$BE$45,19,FALSE),"No Data")</f>
        <v>41306.510991758805</v>
      </c>
      <c r="AD1859" s="174">
        <f>Table1[[#This Row],[Calculations1]]/exchange_rate_2010</f>
        <v>903.35215659508879</v>
      </c>
      <c r="AE18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41306.510991758805</v>
      </c>
      <c r="AF1859" s="174">
        <f>Table1[[#This Row],[Calculations3]]/exchange_rate_2010</f>
        <v>903.35215659508879</v>
      </c>
      <c r="AG1859" s="110"/>
      <c r="AH1859" s="53"/>
      <c r="BD1859" s="36"/>
      <c r="BE1859" s="36"/>
      <c r="BF1859" s="36"/>
      <c r="BG1859" s="36"/>
      <c r="BH1859" s="36"/>
      <c r="BI1859" s="36"/>
      <c r="BJ1859" s="36"/>
      <c r="BK1859" s="48"/>
      <c r="BL1859" s="36"/>
      <c r="BM1859" s="36"/>
      <c r="BN1859" s="36"/>
      <c r="BO1859" s="36"/>
      <c r="BP1859" s="36"/>
      <c r="BQ1859" s="36"/>
      <c r="BR1859" s="36"/>
    </row>
    <row r="1860" spans="2:70" ht="15" customHeight="1">
      <c r="B1860" s="48">
        <v>2141</v>
      </c>
      <c r="C1860" s="48" t="s">
        <v>1703</v>
      </c>
      <c r="D1860" s="108">
        <v>416</v>
      </c>
      <c r="E1860" s="109" t="s">
        <v>2508</v>
      </c>
      <c r="F1860" s="109" t="s">
        <v>1820</v>
      </c>
      <c r="G1860" s="109" t="s">
        <v>345</v>
      </c>
      <c r="H1860" s="108" t="s">
        <v>2522</v>
      </c>
      <c r="I1860" s="108" t="s">
        <v>2966</v>
      </c>
      <c r="J1860" s="108" t="s">
        <v>2567</v>
      </c>
      <c r="K1860" s="108" t="s">
        <v>2858</v>
      </c>
      <c r="L1860" s="108">
        <v>4</v>
      </c>
      <c r="M1860" s="110" t="s">
        <v>2617</v>
      </c>
      <c r="N1860" s="109" t="s">
        <v>1729</v>
      </c>
      <c r="O1860" s="109" t="s">
        <v>519</v>
      </c>
      <c r="P1860" s="109" t="s">
        <v>108</v>
      </c>
      <c r="Q1860" s="111">
        <v>1</v>
      </c>
      <c r="R1860" s="111"/>
      <c r="S1860" s="111"/>
      <c r="T1860" s="109" t="s">
        <v>7</v>
      </c>
      <c r="U1860" s="108">
        <v>1</v>
      </c>
      <c r="V1860" s="109">
        <v>1997</v>
      </c>
      <c r="W1860" s="108">
        <f>IF(Table1[[#This Row],[ExpenditureDetails1]]=2010,1,(2010-Table1[[#This Row],[ExpenditureDetails1]]))</f>
        <v>13</v>
      </c>
      <c r="X1860" s="109">
        <v>0.4</v>
      </c>
      <c r="Y1860" s="174">
        <f>Table1[[#This Row],[ExpenditureDetails3]]*100000</f>
        <v>40000</v>
      </c>
      <c r="Z1860" s="174">
        <f>Table1[[#This Row],[ExpenditureDetails4]]/Table1[[#This Row],[Component detail 4]]</f>
        <v>40000</v>
      </c>
      <c r="AA1860" s="109">
        <v>1</v>
      </c>
      <c r="AB1860" s="109">
        <v>10</v>
      </c>
      <c r="AC1860" s="174">
        <f>IF(ISNUMBER([ExpenditureDetails4]),[ExpenditureDetails4]*HLOOKUP([ExpenditureDetails1],'Currency Conversion'!$A$6:$BE$45,19,FALSE),"No Data")</f>
        <v>80016.348149394908</v>
      </c>
      <c r="AD1860" s="174">
        <f>Table1[[#This Row],[Calculations1]]/exchange_rate_2010</f>
        <v>1749.9163915839015</v>
      </c>
      <c r="AE18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8001.6348149394908</v>
      </c>
      <c r="AF1860" s="174">
        <f>Table1[[#This Row],[Calculations3]]/exchange_rate_2010</f>
        <v>174.99163915839014</v>
      </c>
      <c r="AG1860" s="110"/>
      <c r="AH1860" s="53"/>
      <c r="BD1860" s="36"/>
      <c r="BE1860" s="36"/>
      <c r="BF1860" s="36"/>
      <c r="BG1860" s="36"/>
      <c r="BH1860" s="36"/>
      <c r="BI1860" s="36"/>
      <c r="BJ1860" s="36"/>
      <c r="BK1860" s="48"/>
      <c r="BL1860" s="36"/>
      <c r="BM1860" s="36"/>
      <c r="BN1860" s="36"/>
      <c r="BO1860" s="36"/>
      <c r="BP1860" s="36"/>
      <c r="BQ1860" s="36"/>
      <c r="BR1860" s="36"/>
    </row>
    <row r="1861" spans="2:70" ht="15" customHeight="1">
      <c r="B1861" s="48">
        <v>2142</v>
      </c>
      <c r="C1861" s="48" t="s">
        <v>1703</v>
      </c>
      <c r="D1861" s="108">
        <v>416</v>
      </c>
      <c r="E1861" s="109" t="s">
        <v>2508</v>
      </c>
      <c r="F1861" s="109" t="s">
        <v>1820</v>
      </c>
      <c r="G1861" s="109" t="s">
        <v>345</v>
      </c>
      <c r="H1861" s="108" t="s">
        <v>2522</v>
      </c>
      <c r="I1861" s="108" t="s">
        <v>2966</v>
      </c>
      <c r="J1861" s="108" t="s">
        <v>2567</v>
      </c>
      <c r="K1861" s="108" t="s">
        <v>2858</v>
      </c>
      <c r="L1861" s="108">
        <v>4</v>
      </c>
      <c r="M1861" s="110" t="s">
        <v>2617</v>
      </c>
      <c r="N1861" s="109" t="s">
        <v>1729</v>
      </c>
      <c r="O1861" s="109" t="s">
        <v>519</v>
      </c>
      <c r="P1861" s="109" t="s">
        <v>401</v>
      </c>
      <c r="Q1861" s="111">
        <v>1</v>
      </c>
      <c r="R1861" s="111"/>
      <c r="S1861" s="111"/>
      <c r="T1861" s="109" t="s">
        <v>7</v>
      </c>
      <c r="U1861" s="108">
        <v>1</v>
      </c>
      <c r="V1861" s="109">
        <v>2006</v>
      </c>
      <c r="W1861" s="108">
        <f>IF(Table1[[#This Row],[ExpenditureDetails1]]=2010,1,(2010-Table1[[#This Row],[ExpenditureDetails1]]))</f>
        <v>4</v>
      </c>
      <c r="X1861" s="109">
        <v>0.5</v>
      </c>
      <c r="Y1861" s="174">
        <f>Table1[[#This Row],[ExpenditureDetails3]]*100000</f>
        <v>50000</v>
      </c>
      <c r="Z1861" s="174">
        <f>Table1[[#This Row],[ExpenditureDetails4]]/Table1[[#This Row],[Component detail 4]]</f>
        <v>50000</v>
      </c>
      <c r="AA1861" s="109">
        <v>1</v>
      </c>
      <c r="AB1861" s="109">
        <v>10</v>
      </c>
      <c r="AC1861" s="174">
        <f>IF(ISNUMBER([ExpenditureDetails4]),[ExpenditureDetails4]*HLOOKUP([ExpenditureDetails1],'Currency Conversion'!$A$6:$BE$45,19,FALSE),"No Data")</f>
        <v>64562.277224843659</v>
      </c>
      <c r="AD1861" s="174">
        <f>Table1[[#This Row],[Calculations1]]/exchange_rate_2010</f>
        <v>1411.9438065681368</v>
      </c>
      <c r="AE18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6456.2277224843656</v>
      </c>
      <c r="AF1861" s="174">
        <f>Table1[[#This Row],[Calculations3]]/exchange_rate_2010</f>
        <v>141.19438065681365</v>
      </c>
      <c r="AG1861" s="110"/>
      <c r="AH1861" s="53"/>
      <c r="BD1861" s="36"/>
      <c r="BE1861" s="36"/>
      <c r="BF1861" s="36"/>
      <c r="BG1861" s="36"/>
      <c r="BH1861" s="36"/>
      <c r="BI1861" s="36"/>
      <c r="BJ1861" s="36"/>
      <c r="BK1861" s="48"/>
      <c r="BL1861" s="36"/>
      <c r="BM1861" s="36"/>
      <c r="BN1861" s="36"/>
      <c r="BO1861" s="36"/>
      <c r="BP1861" s="36"/>
      <c r="BQ1861" s="36"/>
      <c r="BR1861" s="36"/>
    </row>
    <row r="1862" spans="2:70" ht="15" customHeight="1">
      <c r="B1862" s="48">
        <v>2143</v>
      </c>
      <c r="C1862" s="48" t="s">
        <v>1703</v>
      </c>
      <c r="D1862" s="108">
        <v>416</v>
      </c>
      <c r="E1862" s="109" t="s">
        <v>2508</v>
      </c>
      <c r="F1862" s="109" t="s">
        <v>1820</v>
      </c>
      <c r="G1862" s="109" t="s">
        <v>345</v>
      </c>
      <c r="H1862" s="108" t="s">
        <v>2522</v>
      </c>
      <c r="I1862" s="108" t="s">
        <v>2966</v>
      </c>
      <c r="J1862" s="108" t="s">
        <v>2567</v>
      </c>
      <c r="K1862" s="108" t="s">
        <v>2858</v>
      </c>
      <c r="L1862" s="108">
        <v>4</v>
      </c>
      <c r="M1862" s="110" t="s">
        <v>2617</v>
      </c>
      <c r="N1862" s="111" t="s">
        <v>1729</v>
      </c>
      <c r="O1862" s="111" t="s">
        <v>1718</v>
      </c>
      <c r="P1862" s="111" t="s">
        <v>228</v>
      </c>
      <c r="Q1862" s="111">
        <v>5</v>
      </c>
      <c r="R1862" s="111"/>
      <c r="S1862" s="111"/>
      <c r="T1862" s="109" t="s">
        <v>7</v>
      </c>
      <c r="U1862" s="108">
        <v>1</v>
      </c>
      <c r="V1862" s="109">
        <v>2009</v>
      </c>
      <c r="W1862" s="108">
        <f>IF(Table1[[#This Row],[ExpenditureDetails1]]=2010,1,(2010-Table1[[#This Row],[ExpenditureDetails1]]))</f>
        <v>1</v>
      </c>
      <c r="X1862" s="109">
        <v>0.2</v>
      </c>
      <c r="Y1862" s="174">
        <f>Table1[[#This Row],[ExpenditureDetails3]]*100000</f>
        <v>20000</v>
      </c>
      <c r="Z1862" s="174">
        <f>Table1[[#This Row],[ExpenditureDetails4]]/Table1[[#This Row],[Component detail 4]]</f>
        <v>4000</v>
      </c>
      <c r="AA1862" s="109">
        <v>1</v>
      </c>
      <c r="AB1862" s="109">
        <v>10</v>
      </c>
      <c r="AC1862" s="174">
        <f>IF(ISNUMBER([ExpenditureDetails4]),[ExpenditureDetails4]*HLOOKUP([ExpenditureDetails1],'Currency Conversion'!$A$6:$BE$45,19,FALSE),"No Data")</f>
        <v>21508.324998072549</v>
      </c>
      <c r="AD1862" s="174">
        <f>Table1[[#This Row],[Calculations1]]/exchange_rate_2010</f>
        <v>470.37600865474593</v>
      </c>
      <c r="AE18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2150.8324998072549</v>
      </c>
      <c r="AF1862" s="174">
        <f>Table1[[#This Row],[Calculations3]]/exchange_rate_2010</f>
        <v>47.037600865474587</v>
      </c>
      <c r="AG1862" s="110"/>
      <c r="AH1862" s="53"/>
      <c r="BD1862" s="36"/>
      <c r="BE1862" s="36"/>
      <c r="BF1862" s="36"/>
      <c r="BG1862" s="36"/>
      <c r="BH1862" s="36"/>
      <c r="BI1862" s="36"/>
      <c r="BJ1862" s="36"/>
      <c r="BK1862" s="48"/>
      <c r="BL1862" s="36"/>
      <c r="BM1862" s="36"/>
      <c r="BN1862" s="36"/>
      <c r="BO1862" s="36"/>
      <c r="BP1862" s="36"/>
      <c r="BQ1862" s="36"/>
      <c r="BR1862" s="36"/>
    </row>
    <row r="1863" spans="2:70" ht="15" customHeight="1">
      <c r="B1863" s="48">
        <v>2144</v>
      </c>
      <c r="C1863" s="48" t="s">
        <v>1703</v>
      </c>
      <c r="D1863" s="108">
        <v>416</v>
      </c>
      <c r="E1863" s="109" t="s">
        <v>2508</v>
      </c>
      <c r="F1863" s="109" t="s">
        <v>1820</v>
      </c>
      <c r="G1863" s="109" t="s">
        <v>345</v>
      </c>
      <c r="H1863" s="108" t="s">
        <v>2522</v>
      </c>
      <c r="I1863" s="108" t="s">
        <v>2966</v>
      </c>
      <c r="J1863" s="108" t="s">
        <v>2567</v>
      </c>
      <c r="K1863" s="108" t="s">
        <v>2858</v>
      </c>
      <c r="L1863" s="108">
        <v>4</v>
      </c>
      <c r="M1863" s="110" t="s">
        <v>2617</v>
      </c>
      <c r="N1863" s="111" t="s">
        <v>1729</v>
      </c>
      <c r="O1863" s="111" t="s">
        <v>210</v>
      </c>
      <c r="P1863" s="111" t="s">
        <v>210</v>
      </c>
      <c r="Q1863" s="111">
        <v>1</v>
      </c>
      <c r="R1863" s="111"/>
      <c r="S1863" s="111"/>
      <c r="T1863" s="109" t="s">
        <v>7</v>
      </c>
      <c r="U1863" s="108">
        <v>1</v>
      </c>
      <c r="V1863" s="109">
        <v>1981</v>
      </c>
      <c r="W1863" s="108">
        <f>IF(Table1[[#This Row],[ExpenditureDetails1]]=2010,1,(2010-Table1[[#This Row],[ExpenditureDetails1]]))</f>
        <v>29</v>
      </c>
      <c r="X1863" s="109">
        <v>0.4</v>
      </c>
      <c r="Y1863" s="174">
        <f>Table1[[#This Row],[ExpenditureDetails3]]*100000</f>
        <v>40000</v>
      </c>
      <c r="Z1863" s="174">
        <f>Table1[[#This Row],[ExpenditureDetails4]]/Table1[[#This Row],[Component detail 4]]</f>
        <v>40000</v>
      </c>
      <c r="AA1863" s="109">
        <v>1</v>
      </c>
      <c r="AB1863" s="109">
        <v>10</v>
      </c>
      <c r="AC1863" s="174">
        <f>IF(ISNUMBER([ExpenditureDetails4]),[ExpenditureDetails4]*HLOOKUP([ExpenditureDetails1],'Currency Conversion'!$A$6:$BE$45,19,FALSE),"No Data")</f>
        <v>320761.49180585553</v>
      </c>
      <c r="AD1863" s="174">
        <f>Table1[[#This Row],[Calculations1]]/exchange_rate_2010</f>
        <v>7014.8888981034634</v>
      </c>
      <c r="AE18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32076.149180585555</v>
      </c>
      <c r="AF1863" s="174">
        <f>Table1[[#This Row],[Calculations3]]/exchange_rate_2010</f>
        <v>701.48888981034634</v>
      </c>
      <c r="AG1863" s="110"/>
      <c r="AH1863" s="53"/>
      <c r="BD1863" s="36"/>
      <c r="BE1863" s="36"/>
      <c r="BF1863" s="36"/>
      <c r="BG1863" s="36"/>
      <c r="BH1863" s="36"/>
      <c r="BI1863" s="36"/>
      <c r="BJ1863" s="36"/>
      <c r="BK1863" s="48"/>
      <c r="BL1863" s="36"/>
      <c r="BM1863" s="36"/>
      <c r="BN1863" s="36"/>
      <c r="BO1863" s="36"/>
      <c r="BP1863" s="36"/>
      <c r="BQ1863" s="36"/>
      <c r="BR1863" s="36"/>
    </row>
    <row r="1864" spans="2:70" ht="15" customHeight="1">
      <c r="B1864" s="48">
        <v>2145</v>
      </c>
      <c r="C1864" s="48" t="s">
        <v>1703</v>
      </c>
      <c r="D1864" s="108">
        <v>416</v>
      </c>
      <c r="E1864" s="109" t="s">
        <v>2508</v>
      </c>
      <c r="F1864" s="109" t="s">
        <v>1820</v>
      </c>
      <c r="G1864" s="109" t="s">
        <v>345</v>
      </c>
      <c r="H1864" s="108" t="s">
        <v>2522</v>
      </c>
      <c r="I1864" s="108" t="s">
        <v>2966</v>
      </c>
      <c r="J1864" s="108" t="s">
        <v>2567</v>
      </c>
      <c r="K1864" s="108" t="s">
        <v>2858</v>
      </c>
      <c r="L1864" s="108">
        <v>4</v>
      </c>
      <c r="M1864" s="110" t="s">
        <v>2617</v>
      </c>
      <c r="N1864" s="111" t="s">
        <v>1712</v>
      </c>
      <c r="O1864" s="111"/>
      <c r="P1864" s="111" t="s">
        <v>402</v>
      </c>
      <c r="Q1864" s="111">
        <v>1</v>
      </c>
      <c r="R1864" s="111">
        <v>7.5</v>
      </c>
      <c r="S1864" s="111"/>
      <c r="T1864" s="109" t="s">
        <v>7</v>
      </c>
      <c r="U1864" s="108">
        <v>1</v>
      </c>
      <c r="V1864" s="109">
        <v>1985</v>
      </c>
      <c r="W1864" s="108">
        <f>IF(Table1[[#This Row],[ExpenditureDetails1]]=2010,1,(2010-Table1[[#This Row],[ExpenditureDetails1]]))</f>
        <v>25</v>
      </c>
      <c r="X1864" s="109">
        <v>0.4</v>
      </c>
      <c r="Y1864" s="174">
        <f>Table1[[#This Row],[ExpenditureDetails3]]*100000</f>
        <v>40000</v>
      </c>
      <c r="Z1864" s="174">
        <f>Table1[[#This Row],[ExpenditureDetails4]]/Table1[[#This Row],[Component detail 4]]</f>
        <v>40000</v>
      </c>
      <c r="AA1864" s="109">
        <v>1</v>
      </c>
      <c r="AB1864" s="109">
        <v>10</v>
      </c>
      <c r="AC1864" s="174">
        <f>IF(ISNUMBER([ExpenditureDetails4]),[ExpenditureDetails4]*HLOOKUP([ExpenditureDetails1],'Currency Conversion'!$A$6:$BE$45,19,FALSE),"No Data")</f>
        <v>228549.80680728468</v>
      </c>
      <c r="AD1864" s="174">
        <f>Table1[[#This Row],[Calculations1]]/exchange_rate_2010</f>
        <v>4998.2667601711319</v>
      </c>
      <c r="AE18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22854.980680728469</v>
      </c>
      <c r="AF1864" s="174">
        <f>Table1[[#This Row],[Calculations3]]/exchange_rate_2010</f>
        <v>499.82667601711324</v>
      </c>
      <c r="AG1864" s="110"/>
      <c r="AH1864" s="53"/>
      <c r="BD1864" s="36"/>
      <c r="BE1864" s="36"/>
      <c r="BF1864" s="36"/>
      <c r="BG1864" s="36"/>
      <c r="BH1864" s="36"/>
      <c r="BI1864" s="36"/>
      <c r="BJ1864" s="36"/>
      <c r="BK1864" s="48"/>
      <c r="BL1864" s="36"/>
      <c r="BM1864" s="36"/>
      <c r="BN1864" s="36"/>
      <c r="BO1864" s="36"/>
      <c r="BP1864" s="36"/>
      <c r="BQ1864" s="36"/>
      <c r="BR1864" s="36"/>
    </row>
    <row r="1865" spans="2:70" ht="15" customHeight="1">
      <c r="B1865" s="48">
        <v>2146</v>
      </c>
      <c r="C1865" s="48" t="s">
        <v>1703</v>
      </c>
      <c r="D1865" s="108">
        <v>416</v>
      </c>
      <c r="E1865" s="109" t="s">
        <v>2508</v>
      </c>
      <c r="F1865" s="109" t="s">
        <v>1820</v>
      </c>
      <c r="G1865" s="109" t="s">
        <v>345</v>
      </c>
      <c r="H1865" s="108" t="s">
        <v>2522</v>
      </c>
      <c r="I1865" s="108" t="s">
        <v>2966</v>
      </c>
      <c r="J1865" s="108" t="s">
        <v>2567</v>
      </c>
      <c r="K1865" s="108" t="s">
        <v>2858</v>
      </c>
      <c r="L1865" s="108">
        <v>4</v>
      </c>
      <c r="M1865" s="110" t="s">
        <v>2617</v>
      </c>
      <c r="N1865" s="111" t="s">
        <v>1728</v>
      </c>
      <c r="O1865" s="111" t="s">
        <v>524</v>
      </c>
      <c r="P1865" s="111" t="s">
        <v>403</v>
      </c>
      <c r="Q1865" s="111">
        <v>1</v>
      </c>
      <c r="R1865" s="111">
        <v>40</v>
      </c>
      <c r="S1865" s="111"/>
      <c r="T1865" s="109" t="s">
        <v>7</v>
      </c>
      <c r="U1865" s="108">
        <v>1</v>
      </c>
      <c r="V1865" s="109">
        <v>1990</v>
      </c>
      <c r="W1865" s="108">
        <f>IF(Table1[[#This Row],[ExpenditureDetails1]]=2010,1,(2010-Table1[[#This Row],[ExpenditureDetails1]]))</f>
        <v>20</v>
      </c>
      <c r="X1865" s="109">
        <v>2</v>
      </c>
      <c r="Y1865" s="174">
        <f>Table1[[#This Row],[ExpenditureDetails3]]*100000</f>
        <v>200000</v>
      </c>
      <c r="Z1865" s="174">
        <f>Table1[[#This Row],[ExpenditureDetails4]]/Table1[[#This Row],[Component detail 4]]</f>
        <v>200000</v>
      </c>
      <c r="AA1865" s="109">
        <v>1</v>
      </c>
      <c r="AB1865" s="109">
        <v>30</v>
      </c>
      <c r="AC1865" s="174">
        <f>IF(ISNUMBER([ExpenditureDetails4]),[ExpenditureDetails4]*HLOOKUP([ExpenditureDetails1],'Currency Conversion'!$A$6:$BE$45,19,FALSE),"No Data")</f>
        <v>777648.62542584143</v>
      </c>
      <c r="AD1865" s="174">
        <f>Table1[[#This Row],[Calculations1]]/exchange_rate_2010</f>
        <v>17006.775590216188</v>
      </c>
      <c r="AE18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25921.620847528047</v>
      </c>
      <c r="AF1865" s="174">
        <f>Table1[[#This Row],[Calculations3]]/exchange_rate_2010</f>
        <v>566.89251967387293</v>
      </c>
      <c r="AG1865" s="110"/>
      <c r="AH1865" s="53"/>
      <c r="BD1865" s="36"/>
      <c r="BE1865" s="36"/>
      <c r="BF1865" s="36"/>
      <c r="BG1865" s="36"/>
      <c r="BH1865" s="36"/>
      <c r="BI1865" s="36"/>
      <c r="BJ1865" s="36"/>
      <c r="BK1865" s="48"/>
      <c r="BL1865" s="36"/>
      <c r="BM1865" s="36"/>
      <c r="BN1865" s="36"/>
      <c r="BO1865" s="36"/>
      <c r="BP1865" s="36"/>
      <c r="BQ1865" s="36"/>
      <c r="BR1865" s="36"/>
    </row>
    <row r="1866" spans="2:70" ht="15" customHeight="1">
      <c r="B1866" s="48">
        <v>2147</v>
      </c>
      <c r="C1866" s="48" t="s">
        <v>1703</v>
      </c>
      <c r="D1866" s="108">
        <v>416</v>
      </c>
      <c r="E1866" s="109" t="s">
        <v>2508</v>
      </c>
      <c r="F1866" s="109" t="s">
        <v>1820</v>
      </c>
      <c r="G1866" s="109" t="s">
        <v>345</v>
      </c>
      <c r="H1866" s="108" t="s">
        <v>2522</v>
      </c>
      <c r="I1866" s="108" t="s">
        <v>2966</v>
      </c>
      <c r="J1866" s="108" t="s">
        <v>2567</v>
      </c>
      <c r="K1866" s="108" t="s">
        <v>2858</v>
      </c>
      <c r="L1866" s="108">
        <v>4</v>
      </c>
      <c r="M1866" s="110" t="s">
        <v>2617</v>
      </c>
      <c r="N1866" s="111" t="s">
        <v>364</v>
      </c>
      <c r="O1866" s="111" t="s">
        <v>2465</v>
      </c>
      <c r="P1866" s="111" t="s">
        <v>364</v>
      </c>
      <c r="Q1866" s="111">
        <v>1</v>
      </c>
      <c r="R1866" s="111"/>
      <c r="S1866" s="111"/>
      <c r="T1866" s="109" t="s">
        <v>7</v>
      </c>
      <c r="U1866" s="108">
        <v>1</v>
      </c>
      <c r="V1866" s="109">
        <v>2009</v>
      </c>
      <c r="W1866" s="108">
        <f>IF(Table1[[#This Row],[ExpenditureDetails1]]=2010,1,(2010-Table1[[#This Row],[ExpenditureDetails1]]))</f>
        <v>1</v>
      </c>
      <c r="X1866" s="109">
        <v>0.05</v>
      </c>
      <c r="Y1866" s="174">
        <f>Table1[[#This Row],[ExpenditureDetails3]]*100000</f>
        <v>5000</v>
      </c>
      <c r="Z1866" s="174">
        <f>Table1[[#This Row],[ExpenditureDetails4]]/Table1[[#This Row],[Component detail 4]]</f>
        <v>5000</v>
      </c>
      <c r="AA1866" s="109">
        <v>1</v>
      </c>
      <c r="AB1866" s="109">
        <v>20</v>
      </c>
      <c r="AC1866" s="174">
        <f>IF(ISNUMBER([ExpenditureDetails4]),[ExpenditureDetails4]*HLOOKUP([ExpenditureDetails1],'Currency Conversion'!$A$6:$BE$45,19,FALSE),"No Data")</f>
        <v>5377.0812495181372</v>
      </c>
      <c r="AD1866" s="174">
        <f>Table1[[#This Row],[Calculations1]]/exchange_rate_2010</f>
        <v>117.59400216368648</v>
      </c>
      <c r="AE18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268.85406247590686</v>
      </c>
      <c r="AF1866" s="174">
        <f>Table1[[#This Row],[Calculations3]]/exchange_rate_2010</f>
        <v>5.8797001081843234</v>
      </c>
      <c r="AG1866" s="110"/>
      <c r="AH1866" s="53"/>
      <c r="BD1866" s="36"/>
      <c r="BE1866" s="36"/>
      <c r="BF1866" s="36"/>
      <c r="BG1866" s="36"/>
      <c r="BH1866" s="36"/>
      <c r="BI1866" s="36"/>
      <c r="BJ1866" s="36"/>
      <c r="BK1866" s="48"/>
      <c r="BL1866" s="36"/>
      <c r="BM1866" s="36"/>
      <c r="BN1866" s="36"/>
      <c r="BO1866" s="36"/>
      <c r="BP1866" s="36"/>
      <c r="BQ1866" s="36"/>
      <c r="BR1866" s="36"/>
    </row>
    <row r="1867" spans="2:70" ht="15" customHeight="1">
      <c r="B1867" s="48">
        <v>2148</v>
      </c>
      <c r="C1867" s="48" t="s">
        <v>1703</v>
      </c>
      <c r="D1867" s="108">
        <v>416</v>
      </c>
      <c r="E1867" s="109" t="s">
        <v>2508</v>
      </c>
      <c r="F1867" s="109" t="s">
        <v>1820</v>
      </c>
      <c r="G1867" s="109" t="s">
        <v>345</v>
      </c>
      <c r="H1867" s="108" t="s">
        <v>2522</v>
      </c>
      <c r="I1867" s="108" t="s">
        <v>2966</v>
      </c>
      <c r="J1867" s="108" t="s">
        <v>2567</v>
      </c>
      <c r="K1867" s="108" t="s">
        <v>2858</v>
      </c>
      <c r="L1867" s="108">
        <v>4</v>
      </c>
      <c r="M1867" s="110" t="s">
        <v>2617</v>
      </c>
      <c r="N1867" s="111" t="s">
        <v>1712</v>
      </c>
      <c r="O1867" s="111"/>
      <c r="P1867" s="111" t="s">
        <v>27</v>
      </c>
      <c r="Q1867" s="111">
        <v>1</v>
      </c>
      <c r="R1867" s="111"/>
      <c r="S1867" s="111" t="s">
        <v>2392</v>
      </c>
      <c r="T1867" s="109" t="s">
        <v>28</v>
      </c>
      <c r="U1867" s="108">
        <v>2</v>
      </c>
      <c r="V1867" s="109">
        <v>2009</v>
      </c>
      <c r="W1867" s="108"/>
      <c r="X1867" s="109">
        <v>0.8</v>
      </c>
      <c r="Y1867" s="174">
        <f>Table1[[#This Row],[ExpenditureDetails3]]*100000</f>
        <v>80000</v>
      </c>
      <c r="Z1867" s="174">
        <f>Table1[[#This Row],[ExpenditureDetails4]]/Table1[[#This Row],[Component detail 4]]</f>
        <v>80000</v>
      </c>
      <c r="AA1867" s="109">
        <v>1</v>
      </c>
      <c r="AB1867" s="109">
        <v>10</v>
      </c>
      <c r="AC1867" s="174">
        <f>IF(ISNUMBER([ExpenditureDetails4]),[ExpenditureDetails4]*HLOOKUP([ExpenditureDetails1],'Currency Conversion'!$A$6:$BE$45,19,FALSE),"No Data")</f>
        <v>86033.299992290194</v>
      </c>
      <c r="AD1867" s="174">
        <f>Table1[[#This Row],[Calculations1]]/exchange_rate_2010</f>
        <v>1881.5040346189837</v>
      </c>
      <c r="AE1867" s="174" t="s">
        <v>2912</v>
      </c>
      <c r="AF1867" s="174" t="s">
        <v>2912</v>
      </c>
      <c r="AG1867" s="110"/>
      <c r="AH1867" s="53"/>
      <c r="BD1867" s="36"/>
      <c r="BE1867" s="36"/>
      <c r="BF1867" s="36"/>
      <c r="BG1867" s="36"/>
      <c r="BH1867" s="36"/>
      <c r="BI1867" s="36"/>
      <c r="BJ1867" s="36"/>
      <c r="BK1867" s="48"/>
      <c r="BL1867" s="36"/>
      <c r="BM1867" s="36"/>
      <c r="BN1867" s="36"/>
      <c r="BO1867" s="36"/>
      <c r="BP1867" s="36"/>
      <c r="BQ1867" s="36"/>
      <c r="BR1867" s="36"/>
    </row>
    <row r="1868" spans="2:70" ht="15" customHeight="1">
      <c r="B1868" s="48">
        <v>2150</v>
      </c>
      <c r="C1868" s="48" t="s">
        <v>1703</v>
      </c>
      <c r="D1868" s="108">
        <v>416</v>
      </c>
      <c r="E1868" s="109" t="s">
        <v>2508</v>
      </c>
      <c r="F1868" s="109" t="s">
        <v>1820</v>
      </c>
      <c r="G1868" s="109" t="s">
        <v>345</v>
      </c>
      <c r="H1868" s="108" t="s">
        <v>2522</v>
      </c>
      <c r="I1868" s="108" t="s">
        <v>2966</v>
      </c>
      <c r="J1868" s="108" t="s">
        <v>2567</v>
      </c>
      <c r="K1868" s="108" t="s">
        <v>2858</v>
      </c>
      <c r="L1868" s="108">
        <v>4</v>
      </c>
      <c r="M1868" s="110" t="s">
        <v>2617</v>
      </c>
      <c r="N1868" s="111" t="s">
        <v>20</v>
      </c>
      <c r="O1868" s="111" t="s">
        <v>2486</v>
      </c>
      <c r="P1868" s="111" t="s">
        <v>400</v>
      </c>
      <c r="Q1868" s="111">
        <v>1</v>
      </c>
      <c r="R1868" s="111"/>
      <c r="S1868" s="111"/>
      <c r="T1868" s="109" t="s">
        <v>7</v>
      </c>
      <c r="U1868" s="108">
        <v>1</v>
      </c>
      <c r="V1868" s="109">
        <v>2009</v>
      </c>
      <c r="W1868" s="108">
        <f>IF(Table1[[#This Row],[ExpenditureDetails1]]=2010,1,(2010-Table1[[#This Row],[ExpenditureDetails1]]))</f>
        <v>1</v>
      </c>
      <c r="X1868" s="109">
        <v>0.35</v>
      </c>
      <c r="Y1868" s="174">
        <f>Table1[[#This Row],[ExpenditureDetails3]]*100000</f>
        <v>35000</v>
      </c>
      <c r="Z1868" s="174">
        <f>Table1[[#This Row],[ExpenditureDetails4]]/Table1[[#This Row],[Component detail 4]]</f>
        <v>35000</v>
      </c>
      <c r="AA1868" s="109">
        <v>1</v>
      </c>
      <c r="AB1868" s="109">
        <v>10</v>
      </c>
      <c r="AC1868" s="174">
        <f>IF(ISNUMBER([ExpenditureDetails4]),[ExpenditureDetails4]*HLOOKUP([ExpenditureDetails1],'Currency Conversion'!$A$6:$BE$45,19,FALSE),"No Data")</f>
        <v>37639.568746626959</v>
      </c>
      <c r="AD1868" s="174">
        <f>Table1[[#This Row],[Calculations1]]/exchange_rate_2010</f>
        <v>823.15801514580528</v>
      </c>
      <c r="AE18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3763.956874662696</v>
      </c>
      <c r="AF1868" s="174">
        <f>Table1[[#This Row],[Calculations3]]/exchange_rate_2010</f>
        <v>82.315801514580528</v>
      </c>
      <c r="AG1868" s="110"/>
      <c r="AH1868" s="53"/>
      <c r="BD1868" s="36"/>
      <c r="BE1868" s="36"/>
      <c r="BF1868" s="36"/>
      <c r="BG1868" s="36"/>
      <c r="BH1868" s="36"/>
      <c r="BI1868" s="36"/>
      <c r="BJ1868" s="36"/>
      <c r="BK1868" s="48"/>
      <c r="BL1868" s="36"/>
      <c r="BM1868" s="36"/>
      <c r="BN1868" s="36"/>
      <c r="BO1868" s="36"/>
      <c r="BP1868" s="36"/>
      <c r="BQ1868" s="36"/>
      <c r="BR1868" s="36"/>
    </row>
    <row r="1869" spans="2:70" ht="15" customHeight="1">
      <c r="B1869" s="48">
        <v>2152</v>
      </c>
      <c r="C1869" s="48" t="s">
        <v>1703</v>
      </c>
      <c r="D1869" s="108">
        <v>416</v>
      </c>
      <c r="E1869" s="109" t="s">
        <v>2508</v>
      </c>
      <c r="F1869" s="109" t="s">
        <v>1820</v>
      </c>
      <c r="G1869" s="109" t="s">
        <v>345</v>
      </c>
      <c r="H1869" s="108" t="s">
        <v>2522</v>
      </c>
      <c r="I1869" s="108" t="s">
        <v>2966</v>
      </c>
      <c r="J1869" s="108" t="s">
        <v>2567</v>
      </c>
      <c r="K1869" s="108" t="s">
        <v>2858</v>
      </c>
      <c r="L1869" s="108">
        <v>4</v>
      </c>
      <c r="M1869" s="110" t="s">
        <v>2617</v>
      </c>
      <c r="N1869" s="111"/>
      <c r="O1869" s="111"/>
      <c r="P1869" s="111" t="s">
        <v>404</v>
      </c>
      <c r="Q1869" s="111">
        <v>1</v>
      </c>
      <c r="R1869" s="111"/>
      <c r="S1869" s="111"/>
      <c r="T1869" s="109" t="s">
        <v>31</v>
      </c>
      <c r="U1869" s="108">
        <v>3</v>
      </c>
      <c r="V1869" s="109">
        <v>2009</v>
      </c>
      <c r="W1869" s="108"/>
      <c r="X1869" s="109">
        <v>0.44</v>
      </c>
      <c r="Y1869" s="174">
        <f>Table1[[#This Row],[ExpenditureDetails3]]*100000</f>
        <v>44000</v>
      </c>
      <c r="Z1869" s="174">
        <f>Table1[[#This Row],[ExpenditureDetails4]]/Table1[[#This Row],[Component detail 4]]</f>
        <v>44000</v>
      </c>
      <c r="AA1869" s="109">
        <v>1</v>
      </c>
      <c r="AB1869" s="109"/>
      <c r="AC1869" s="174">
        <f>IF(ISNUMBER([ExpenditureDetails4]),[ExpenditureDetails4]*HLOOKUP([ExpenditureDetails1],'Currency Conversion'!$A$6:$BE$45,19,FALSE),"No Data")</f>
        <v>47318.314995759611</v>
      </c>
      <c r="AD1869" s="174">
        <f>Table1[[#This Row],[Calculations1]]/exchange_rate_2010</f>
        <v>1034.8272190404412</v>
      </c>
      <c r="AE18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47318.314995759611</v>
      </c>
      <c r="AF1869" s="174">
        <f>Table1[[#This Row],[Calculations3]]/exchange_rate_2010</f>
        <v>1034.8272190404412</v>
      </c>
      <c r="AG1869" s="110"/>
      <c r="AH1869" s="53"/>
      <c r="BD1869" s="36"/>
      <c r="BE1869" s="36"/>
      <c r="BF1869" s="36"/>
      <c r="BG1869" s="36"/>
      <c r="BH1869" s="36"/>
      <c r="BI1869" s="36"/>
      <c r="BJ1869" s="36"/>
      <c r="BK1869" s="48"/>
      <c r="BL1869" s="36"/>
      <c r="BM1869" s="36"/>
      <c r="BN1869" s="36"/>
      <c r="BO1869" s="36"/>
      <c r="BP1869" s="36"/>
      <c r="BQ1869" s="36"/>
      <c r="BR1869" s="36"/>
    </row>
    <row r="1870" spans="2:70" ht="15" customHeight="1">
      <c r="B1870" s="48">
        <v>2153</v>
      </c>
      <c r="C1870" s="48" t="s">
        <v>1703</v>
      </c>
      <c r="D1870" s="108">
        <v>416</v>
      </c>
      <c r="E1870" s="109" t="s">
        <v>2508</v>
      </c>
      <c r="F1870" s="109" t="s">
        <v>1820</v>
      </c>
      <c r="G1870" s="109" t="s">
        <v>345</v>
      </c>
      <c r="H1870" s="108" t="s">
        <v>2522</v>
      </c>
      <c r="I1870" s="108" t="s">
        <v>2966</v>
      </c>
      <c r="J1870" s="108" t="s">
        <v>2567</v>
      </c>
      <c r="K1870" s="108" t="s">
        <v>2858</v>
      </c>
      <c r="L1870" s="108">
        <v>4</v>
      </c>
      <c r="M1870" s="110" t="s">
        <v>2617</v>
      </c>
      <c r="N1870" s="111" t="s">
        <v>1720</v>
      </c>
      <c r="O1870" s="111"/>
      <c r="P1870" s="111" t="s">
        <v>379</v>
      </c>
      <c r="Q1870" s="111">
        <v>1</v>
      </c>
      <c r="R1870" s="111"/>
      <c r="S1870" s="111"/>
      <c r="T1870" s="109" t="s">
        <v>7</v>
      </c>
      <c r="U1870" s="108">
        <v>1</v>
      </c>
      <c r="V1870" s="109">
        <v>1980</v>
      </c>
      <c r="W1870" s="108">
        <f>IF(Table1[[#This Row],[ExpenditureDetails1]]=2010,1,(2010-Table1[[#This Row],[ExpenditureDetails1]]))</f>
        <v>30</v>
      </c>
      <c r="X1870" s="109">
        <v>0.17</v>
      </c>
      <c r="Y1870" s="174">
        <f>Table1[[#This Row],[ExpenditureDetails3]]*100000</f>
        <v>17000</v>
      </c>
      <c r="Z1870" s="174">
        <f>Table1[[#This Row],[ExpenditureDetails4]]/Table1[[#This Row],[Component detail 4]]</f>
        <v>17000</v>
      </c>
      <c r="AA1870" s="109">
        <v>1</v>
      </c>
      <c r="AB1870" s="109">
        <v>10</v>
      </c>
      <c r="AC1870" s="174">
        <f>IF(ISNUMBER([ExpenditureDetails4]),[ExpenditureDetails4]*HLOOKUP([ExpenditureDetails1],'Currency Conversion'!$A$6:$BE$45,19,FALSE),"No Data")</f>
        <v>151981.98867614346</v>
      </c>
      <c r="AD1870" s="174">
        <f>Table1[[#This Row],[Calculations1]]/exchange_rate_2010</f>
        <v>3323.7679469368977</v>
      </c>
      <c r="AE18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15198.198867614346</v>
      </c>
      <c r="AF1870" s="174">
        <f>Table1[[#This Row],[Calculations3]]/exchange_rate_2010</f>
        <v>332.37679469368976</v>
      </c>
      <c r="AG1870" s="110"/>
      <c r="AH1870" s="53"/>
      <c r="BD1870" s="36"/>
      <c r="BE1870" s="36"/>
      <c r="BF1870" s="36"/>
      <c r="BG1870" s="36"/>
      <c r="BH1870" s="36"/>
      <c r="BI1870" s="36"/>
      <c r="BJ1870" s="36"/>
      <c r="BK1870" s="48"/>
      <c r="BL1870" s="36"/>
      <c r="BM1870" s="36"/>
      <c r="BN1870" s="36"/>
      <c r="BO1870" s="36"/>
      <c r="BP1870" s="36"/>
      <c r="BQ1870" s="36"/>
      <c r="BR1870" s="36"/>
    </row>
    <row r="1871" spans="2:70" ht="15" customHeight="1">
      <c r="B1871" s="48">
        <v>2154</v>
      </c>
      <c r="C1871" s="48" t="s">
        <v>1703</v>
      </c>
      <c r="D1871" s="108">
        <v>416</v>
      </c>
      <c r="E1871" s="109" t="s">
        <v>2508</v>
      </c>
      <c r="F1871" s="109" t="s">
        <v>1820</v>
      </c>
      <c r="G1871" s="109" t="s">
        <v>345</v>
      </c>
      <c r="H1871" s="108" t="s">
        <v>2522</v>
      </c>
      <c r="I1871" s="108" t="s">
        <v>2966</v>
      </c>
      <c r="J1871" s="108" t="s">
        <v>2567</v>
      </c>
      <c r="K1871" s="108" t="s">
        <v>2858</v>
      </c>
      <c r="L1871" s="108">
        <v>4</v>
      </c>
      <c r="M1871" s="110" t="s">
        <v>2617</v>
      </c>
      <c r="N1871" s="111" t="s">
        <v>1729</v>
      </c>
      <c r="O1871" s="111" t="s">
        <v>210</v>
      </c>
      <c r="P1871" s="111" t="s">
        <v>390</v>
      </c>
      <c r="Q1871" s="111">
        <v>1</v>
      </c>
      <c r="R1871" s="111"/>
      <c r="S1871" s="111" t="s">
        <v>2392</v>
      </c>
      <c r="T1871" s="109" t="s">
        <v>28</v>
      </c>
      <c r="U1871" s="108">
        <v>2</v>
      </c>
      <c r="V1871" s="109">
        <v>2009</v>
      </c>
      <c r="W1871" s="108"/>
      <c r="X1871" s="109">
        <v>0.5</v>
      </c>
      <c r="Y1871" s="174">
        <f>Table1[[#This Row],[ExpenditureDetails3]]*100000</f>
        <v>50000</v>
      </c>
      <c r="Z1871" s="174">
        <f>Table1[[#This Row],[ExpenditureDetails4]]/Table1[[#This Row],[Component detail 4]]</f>
        <v>50000</v>
      </c>
      <c r="AA1871" s="109">
        <v>1</v>
      </c>
      <c r="AB1871" s="109">
        <v>10</v>
      </c>
      <c r="AC1871" s="174">
        <f>IF(ISNUMBER([ExpenditureDetails4]),[ExpenditureDetails4]*HLOOKUP([ExpenditureDetails1],'Currency Conversion'!$A$6:$BE$45,19,FALSE),"No Data")</f>
        <v>53770.812495181373</v>
      </c>
      <c r="AD1871" s="174">
        <f>Table1[[#This Row],[Calculations1]]/exchange_rate_2010</f>
        <v>1175.9400216368649</v>
      </c>
      <c r="AE1871" s="174" t="s">
        <v>2912</v>
      </c>
      <c r="AF1871" s="174" t="s">
        <v>2912</v>
      </c>
      <c r="AG1871" s="110"/>
      <c r="AH1871" s="53"/>
      <c r="BD1871" s="36"/>
      <c r="BE1871" s="36"/>
      <c r="BF1871" s="36"/>
      <c r="BG1871" s="36"/>
      <c r="BH1871" s="36"/>
      <c r="BI1871" s="36"/>
      <c r="BJ1871" s="36"/>
      <c r="BK1871" s="48"/>
      <c r="BL1871" s="36"/>
      <c r="BM1871" s="36"/>
      <c r="BN1871" s="36"/>
      <c r="BO1871" s="36"/>
      <c r="BP1871" s="36"/>
      <c r="BQ1871" s="36"/>
      <c r="BR1871" s="36"/>
    </row>
    <row r="1872" spans="2:70" ht="15" customHeight="1">
      <c r="B1872" s="48">
        <v>2156</v>
      </c>
      <c r="C1872" s="48" t="s">
        <v>1703</v>
      </c>
      <c r="D1872" s="108">
        <v>416</v>
      </c>
      <c r="E1872" s="109" t="s">
        <v>2508</v>
      </c>
      <c r="F1872" s="109" t="s">
        <v>1820</v>
      </c>
      <c r="G1872" s="109" t="s">
        <v>345</v>
      </c>
      <c r="H1872" s="108" t="s">
        <v>2522</v>
      </c>
      <c r="I1872" s="108" t="s">
        <v>2966</v>
      </c>
      <c r="J1872" s="108" t="s">
        <v>2567</v>
      </c>
      <c r="K1872" s="108" t="s">
        <v>2858</v>
      </c>
      <c r="L1872" s="108">
        <v>4</v>
      </c>
      <c r="M1872" s="110" t="s">
        <v>2617</v>
      </c>
      <c r="N1872" s="111" t="s">
        <v>20</v>
      </c>
      <c r="O1872" s="111" t="s">
        <v>2466</v>
      </c>
      <c r="P1872" s="111" t="s">
        <v>381</v>
      </c>
      <c r="Q1872" s="111">
        <v>1</v>
      </c>
      <c r="R1872" s="111"/>
      <c r="S1872" s="111"/>
      <c r="T1872" s="109" t="s">
        <v>7</v>
      </c>
      <c r="U1872" s="108">
        <v>1</v>
      </c>
      <c r="V1872" s="109">
        <v>2009</v>
      </c>
      <c r="W1872" s="108">
        <f>IF(Table1[[#This Row],[ExpenditureDetails1]]=2010,1,(2010-Table1[[#This Row],[ExpenditureDetails1]]))</f>
        <v>1</v>
      </c>
      <c r="X1872" s="109">
        <v>0.08</v>
      </c>
      <c r="Y1872" s="174">
        <f>Table1[[#This Row],[ExpenditureDetails3]]*100000</f>
        <v>8000</v>
      </c>
      <c r="Z1872" s="174">
        <f>Table1[[#This Row],[ExpenditureDetails4]]/Table1[[#This Row],[Component detail 4]]</f>
        <v>8000</v>
      </c>
      <c r="AA1872" s="109">
        <v>1</v>
      </c>
      <c r="AB1872" s="109">
        <v>10</v>
      </c>
      <c r="AC1872" s="174">
        <f>IF(ISNUMBER([ExpenditureDetails4]),[ExpenditureDetails4]*HLOOKUP([ExpenditureDetails1],'Currency Conversion'!$A$6:$BE$45,19,FALSE),"No Data")</f>
        <v>8603.3299992290194</v>
      </c>
      <c r="AD1872" s="174">
        <f>Table1[[#This Row],[Calculations1]]/exchange_rate_2010</f>
        <v>188.15040346189835</v>
      </c>
      <c r="AE18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860.33299992290199</v>
      </c>
      <c r="AF1872" s="174">
        <f>Table1[[#This Row],[Calculations3]]/exchange_rate_2010</f>
        <v>18.815040346189836</v>
      </c>
      <c r="AG1872" s="110"/>
      <c r="AH1872" s="53"/>
      <c r="BD1872" s="36"/>
      <c r="BE1872" s="36"/>
      <c r="BF1872" s="36"/>
      <c r="BG1872" s="36"/>
      <c r="BH1872" s="36"/>
      <c r="BI1872" s="36"/>
      <c r="BJ1872" s="36"/>
      <c r="BK1872" s="48"/>
      <c r="BL1872" s="36"/>
      <c r="BM1872" s="36"/>
      <c r="BN1872" s="36"/>
      <c r="BO1872" s="36"/>
      <c r="BP1872" s="36"/>
      <c r="BQ1872" s="36"/>
      <c r="BR1872" s="36"/>
    </row>
    <row r="1873" spans="2:70" ht="15" customHeight="1">
      <c r="B1873" s="48">
        <v>2157</v>
      </c>
      <c r="C1873" s="48" t="s">
        <v>1703</v>
      </c>
      <c r="D1873" s="108">
        <v>583</v>
      </c>
      <c r="E1873" s="109" t="s">
        <v>2508</v>
      </c>
      <c r="F1873" s="109" t="s">
        <v>1816</v>
      </c>
      <c r="G1873" s="109" t="s">
        <v>2515</v>
      </c>
      <c r="H1873" s="108" t="s">
        <v>2589</v>
      </c>
      <c r="I1873" s="108" t="s">
        <v>2854</v>
      </c>
      <c r="J1873" s="108" t="s">
        <v>2852</v>
      </c>
      <c r="K1873" s="108" t="s">
        <v>2859</v>
      </c>
      <c r="L1873" s="108">
        <v>11</v>
      </c>
      <c r="M1873" s="110" t="s">
        <v>2618</v>
      </c>
      <c r="N1873" s="111" t="s">
        <v>20</v>
      </c>
      <c r="O1873" s="111" t="s">
        <v>2486</v>
      </c>
      <c r="P1873" s="111" t="s">
        <v>1315</v>
      </c>
      <c r="Q1873" s="111">
        <v>1</v>
      </c>
      <c r="R1873" s="109">
        <v>500</v>
      </c>
      <c r="S1873" s="109"/>
      <c r="T1873" s="109" t="s">
        <v>7</v>
      </c>
      <c r="U1873" s="108">
        <v>1</v>
      </c>
      <c r="V1873" s="109">
        <v>2008</v>
      </c>
      <c r="W1873" s="108">
        <f>IF(Table1[[#This Row],[ExpenditureDetails1]]=2010,1,(2010-Table1[[#This Row],[ExpenditureDetails1]]))</f>
        <v>2</v>
      </c>
      <c r="X1873" s="109">
        <v>0.6</v>
      </c>
      <c r="Y1873" s="174">
        <f>Table1[[#This Row],[ExpenditureDetails3]]*100000</f>
        <v>60000</v>
      </c>
      <c r="Z1873" s="174">
        <f>Table1[[#This Row],[ExpenditureDetails4]]/Table1[[#This Row],[Component detail 4]]</f>
        <v>60000</v>
      </c>
      <c r="AA1873" s="109">
        <v>1</v>
      </c>
      <c r="AB1873" s="109">
        <v>10</v>
      </c>
      <c r="AC1873" s="174">
        <f>IF(ISNUMBER([ExpenditureDetails4]),[ExpenditureDetails4]*HLOOKUP([ExpenditureDetails1],'Currency Conversion'!$A$6:$BE$45,19,FALSE),"No Data")</f>
        <v>68844.184986264678</v>
      </c>
      <c r="AD1873" s="174">
        <f>Table1[[#This Row],[Calculations1]]/exchange_rate_2010</f>
        <v>1505.5869276584815</v>
      </c>
      <c r="AE18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1873" s="174">
        <f>Table1[[#This Row],[Calculations3]]/exchange_rate_2010</f>
        <v>150.55869276584815</v>
      </c>
      <c r="AG1873" s="110" t="s">
        <v>2847</v>
      </c>
      <c r="AH1873" s="53"/>
      <c r="BD1873" s="36"/>
      <c r="BE1873" s="36"/>
      <c r="BF1873" s="36"/>
      <c r="BG1873" s="36"/>
      <c r="BH1873" s="36"/>
      <c r="BI1873" s="36"/>
      <c r="BJ1873" s="36"/>
      <c r="BK1873" s="48"/>
      <c r="BL1873" s="36"/>
      <c r="BM1873" s="36"/>
      <c r="BN1873" s="36"/>
      <c r="BO1873" s="36"/>
      <c r="BP1873" s="36"/>
      <c r="BQ1873" s="36"/>
      <c r="BR1873" s="36"/>
    </row>
    <row r="1874" spans="2:70" ht="15" customHeight="1">
      <c r="B1874" s="48">
        <v>2158</v>
      </c>
      <c r="C1874" s="48" t="s">
        <v>1703</v>
      </c>
      <c r="D1874" s="108">
        <v>583</v>
      </c>
      <c r="E1874" s="109" t="s">
        <v>2508</v>
      </c>
      <c r="F1874" s="109" t="s">
        <v>1816</v>
      </c>
      <c r="G1874" s="109" t="s">
        <v>2515</v>
      </c>
      <c r="H1874" s="108" t="s">
        <v>2589</v>
      </c>
      <c r="I1874" s="108" t="s">
        <v>2854</v>
      </c>
      <c r="J1874" s="108" t="s">
        <v>2852</v>
      </c>
      <c r="K1874" s="108" t="s">
        <v>2859</v>
      </c>
      <c r="L1874" s="108">
        <v>11</v>
      </c>
      <c r="M1874" s="110" t="s">
        <v>2618</v>
      </c>
      <c r="N1874" s="111" t="s">
        <v>20</v>
      </c>
      <c r="O1874" s="111" t="s">
        <v>2486</v>
      </c>
      <c r="P1874" s="111" t="s">
        <v>1311</v>
      </c>
      <c r="Q1874" s="111">
        <v>1</v>
      </c>
      <c r="R1874" s="109"/>
      <c r="S1874" s="109"/>
      <c r="T1874" s="109" t="s">
        <v>7</v>
      </c>
      <c r="U1874" s="108">
        <v>1</v>
      </c>
      <c r="V1874" s="109">
        <v>2008</v>
      </c>
      <c r="W1874" s="108">
        <f>IF(Table1[[#This Row],[ExpenditureDetails1]]=2010,1,(2010-Table1[[#This Row],[ExpenditureDetails1]]))</f>
        <v>2</v>
      </c>
      <c r="X1874" s="109">
        <v>7.0000000000000007E-2</v>
      </c>
      <c r="Y1874" s="174">
        <f>Table1[[#This Row],[ExpenditureDetails3]]*100000</f>
        <v>7000.0000000000009</v>
      </c>
      <c r="Z1874" s="174">
        <f>Table1[[#This Row],[ExpenditureDetails4]]/Table1[[#This Row],[Component detail 4]]</f>
        <v>7000.0000000000009</v>
      </c>
      <c r="AA1874" s="109">
        <v>1</v>
      </c>
      <c r="AB1874" s="109">
        <v>10</v>
      </c>
      <c r="AC1874" s="174">
        <f>IF(ISNUMBER([ExpenditureDetails4]),[ExpenditureDetails4]*HLOOKUP([ExpenditureDetails1],'Currency Conversion'!$A$6:$BE$45,19,FALSE),"No Data")</f>
        <v>8031.8215817308801</v>
      </c>
      <c r="AD1874" s="174">
        <f>Table1[[#This Row],[Calculations1]]/exchange_rate_2010</f>
        <v>175.65180822682285</v>
      </c>
      <c r="AE18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803.18215817308806</v>
      </c>
      <c r="AF1874" s="174">
        <f>Table1[[#This Row],[Calculations3]]/exchange_rate_2010</f>
        <v>17.565180822682287</v>
      </c>
      <c r="AG1874" s="110" t="s">
        <v>2847</v>
      </c>
      <c r="AH1874" s="53"/>
      <c r="BD1874" s="36"/>
      <c r="BE1874" s="36"/>
      <c r="BF1874" s="36"/>
      <c r="BG1874" s="36"/>
      <c r="BH1874" s="36"/>
      <c r="BI1874" s="36"/>
      <c r="BJ1874" s="36"/>
      <c r="BK1874" s="48"/>
      <c r="BL1874" s="36"/>
      <c r="BM1874" s="36"/>
      <c r="BN1874" s="36"/>
      <c r="BO1874" s="36"/>
      <c r="BP1874" s="36"/>
      <c r="BQ1874" s="36"/>
      <c r="BR1874" s="36"/>
    </row>
    <row r="1875" spans="2:70" ht="15" customHeight="1">
      <c r="B1875" s="48">
        <v>2159</v>
      </c>
      <c r="C1875" s="48" t="s">
        <v>1703</v>
      </c>
      <c r="D1875" s="108">
        <v>583</v>
      </c>
      <c r="E1875" s="109" t="s">
        <v>2508</v>
      </c>
      <c r="F1875" s="109" t="s">
        <v>1816</v>
      </c>
      <c r="G1875" s="109" t="s">
        <v>2515</v>
      </c>
      <c r="H1875" s="108" t="s">
        <v>2589</v>
      </c>
      <c r="I1875" s="108" t="s">
        <v>2854</v>
      </c>
      <c r="J1875" s="108" t="s">
        <v>2852</v>
      </c>
      <c r="K1875" s="108" t="s">
        <v>2859</v>
      </c>
      <c r="L1875" s="108">
        <v>11</v>
      </c>
      <c r="M1875" s="110" t="s">
        <v>2618</v>
      </c>
      <c r="N1875" s="111" t="s">
        <v>1729</v>
      </c>
      <c r="O1875" s="111" t="s">
        <v>519</v>
      </c>
      <c r="P1875" s="111" t="s">
        <v>1314</v>
      </c>
      <c r="Q1875" s="111">
        <v>1</v>
      </c>
      <c r="R1875" s="109"/>
      <c r="S1875" s="109"/>
      <c r="T1875" s="109" t="s">
        <v>7</v>
      </c>
      <c r="U1875" s="108">
        <v>1</v>
      </c>
      <c r="V1875" s="109">
        <v>1998</v>
      </c>
      <c r="W1875" s="108">
        <f>IF(Table1[[#This Row],[ExpenditureDetails1]]=2010,1,(2010-Table1[[#This Row],[ExpenditureDetails1]]))</f>
        <v>12</v>
      </c>
      <c r="X1875" s="109">
        <v>0.4</v>
      </c>
      <c r="Y1875" s="174">
        <f>Table1[[#This Row],[ExpenditureDetails3]]*100000</f>
        <v>40000</v>
      </c>
      <c r="Z1875" s="174">
        <f>Table1[[#This Row],[ExpenditureDetails4]]/Table1[[#This Row],[Component detail 4]]</f>
        <v>40000</v>
      </c>
      <c r="AA1875" s="109">
        <v>1</v>
      </c>
      <c r="AB1875" s="109">
        <v>10</v>
      </c>
      <c r="AC1875" s="174">
        <f>IF(ISNUMBER([ExpenditureDetails4]),[ExpenditureDetails4]*HLOOKUP([ExpenditureDetails1],'Currency Conversion'!$A$6:$BE$45,19,FALSE),"No Data")</f>
        <v>75162.158759580168</v>
      </c>
      <c r="AD1875" s="174">
        <f>Table1[[#This Row],[Calculations1]]/exchange_rate_2010</f>
        <v>1643.7577655337609</v>
      </c>
      <c r="AE18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7516.215875958017</v>
      </c>
      <c r="AF1875" s="174">
        <f>Table1[[#This Row],[Calculations3]]/exchange_rate_2010</f>
        <v>164.37577655337611</v>
      </c>
      <c r="AG1875" s="110" t="s">
        <v>2847</v>
      </c>
      <c r="AH1875" s="53"/>
      <c r="BD1875" s="36"/>
      <c r="BE1875" s="36"/>
      <c r="BF1875" s="36"/>
      <c r="BG1875" s="36"/>
      <c r="BH1875" s="36"/>
      <c r="BI1875" s="36"/>
      <c r="BJ1875" s="36"/>
      <c r="BK1875" s="48"/>
      <c r="BL1875" s="36"/>
      <c r="BM1875" s="36"/>
      <c r="BN1875" s="36"/>
      <c r="BO1875" s="36"/>
      <c r="BP1875" s="36"/>
      <c r="BQ1875" s="36"/>
      <c r="BR1875" s="36"/>
    </row>
    <row r="1876" spans="2:70" ht="15" customHeight="1">
      <c r="B1876" s="48">
        <v>2160</v>
      </c>
      <c r="C1876" s="48" t="s">
        <v>1703</v>
      </c>
      <c r="D1876" s="108">
        <v>583</v>
      </c>
      <c r="E1876" s="109" t="s">
        <v>2508</v>
      </c>
      <c r="F1876" s="109" t="s">
        <v>1816</v>
      </c>
      <c r="G1876" s="109" t="s">
        <v>2515</v>
      </c>
      <c r="H1876" s="108" t="s">
        <v>2589</v>
      </c>
      <c r="I1876" s="108" t="s">
        <v>2854</v>
      </c>
      <c r="J1876" s="108" t="s">
        <v>2852</v>
      </c>
      <c r="K1876" s="108" t="s">
        <v>2859</v>
      </c>
      <c r="L1876" s="108">
        <v>11</v>
      </c>
      <c r="M1876" s="110" t="s">
        <v>2618</v>
      </c>
      <c r="N1876" s="109" t="s">
        <v>1729</v>
      </c>
      <c r="O1876" s="109" t="s">
        <v>519</v>
      </c>
      <c r="P1876" s="109" t="s">
        <v>1241</v>
      </c>
      <c r="Q1876" s="111">
        <v>1</v>
      </c>
      <c r="R1876" s="109"/>
      <c r="S1876" s="109"/>
      <c r="T1876" s="109" t="s">
        <v>7</v>
      </c>
      <c r="U1876" s="108">
        <v>1</v>
      </c>
      <c r="V1876" s="109">
        <v>1988</v>
      </c>
      <c r="W1876" s="108">
        <f>IF(Table1[[#This Row],[ExpenditureDetails1]]=2010,1,(2010-Table1[[#This Row],[ExpenditureDetails1]]))</f>
        <v>22</v>
      </c>
      <c r="X1876" s="109">
        <v>0.15</v>
      </c>
      <c r="Y1876" s="174">
        <f>Table1[[#This Row],[ExpenditureDetails3]]*100000</f>
        <v>15000</v>
      </c>
      <c r="Z1876" s="174">
        <f>Table1[[#This Row],[ExpenditureDetails4]]/Table1[[#This Row],[Component detail 4]]</f>
        <v>15000</v>
      </c>
      <c r="AA1876" s="109">
        <v>1</v>
      </c>
      <c r="AB1876" s="109">
        <v>10</v>
      </c>
      <c r="AC1876" s="174">
        <f>IF(ISNUMBER([ExpenditureDetails4]),[ExpenditureDetails4]*HLOOKUP([ExpenditureDetails1],'Currency Conversion'!$A$6:$BE$45,19,FALSE),"No Data")</f>
        <v>68423.635745189444</v>
      </c>
      <c r="AD1876" s="174">
        <f>Table1[[#This Row],[Calculations1]]/exchange_rate_2010</f>
        <v>1496.3897319922694</v>
      </c>
      <c r="AE18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6842.363574518944</v>
      </c>
      <c r="AF1876" s="174">
        <f>Table1[[#This Row],[Calculations3]]/exchange_rate_2010</f>
        <v>149.63897319922694</v>
      </c>
      <c r="AG1876" s="110" t="s">
        <v>2847</v>
      </c>
      <c r="AH1876" s="53"/>
      <c r="BD1876" s="36"/>
      <c r="BE1876" s="36"/>
      <c r="BF1876" s="36"/>
      <c r="BG1876" s="36"/>
      <c r="BH1876" s="36"/>
      <c r="BI1876" s="36"/>
      <c r="BJ1876" s="36"/>
      <c r="BK1876" s="48"/>
      <c r="BL1876" s="36"/>
      <c r="BM1876" s="36"/>
      <c r="BN1876" s="36"/>
      <c r="BO1876" s="36"/>
      <c r="BP1876" s="36"/>
      <c r="BQ1876" s="36"/>
      <c r="BR1876" s="36"/>
    </row>
    <row r="1877" spans="2:70" ht="15" customHeight="1">
      <c r="B1877" s="48">
        <v>2161</v>
      </c>
      <c r="C1877" s="48" t="s">
        <v>1703</v>
      </c>
      <c r="D1877" s="108">
        <v>583</v>
      </c>
      <c r="E1877" s="109" t="s">
        <v>2508</v>
      </c>
      <c r="F1877" s="109" t="s">
        <v>1816</v>
      </c>
      <c r="G1877" s="109" t="s">
        <v>2515</v>
      </c>
      <c r="H1877" s="108" t="s">
        <v>2589</v>
      </c>
      <c r="I1877" s="108" t="s">
        <v>2854</v>
      </c>
      <c r="J1877" s="108" t="s">
        <v>2852</v>
      </c>
      <c r="K1877" s="108" t="s">
        <v>2859</v>
      </c>
      <c r="L1877" s="108">
        <v>11</v>
      </c>
      <c r="M1877" s="110" t="s">
        <v>2618</v>
      </c>
      <c r="N1877" s="109" t="s">
        <v>1729</v>
      </c>
      <c r="O1877" s="109" t="s">
        <v>519</v>
      </c>
      <c r="P1877" s="109" t="s">
        <v>1242</v>
      </c>
      <c r="Q1877" s="111">
        <v>1</v>
      </c>
      <c r="R1877" s="109"/>
      <c r="S1877" s="109"/>
      <c r="T1877" s="109" t="s">
        <v>7</v>
      </c>
      <c r="U1877" s="108">
        <v>1</v>
      </c>
      <c r="V1877" s="109">
        <v>1988</v>
      </c>
      <c r="W1877" s="108">
        <f>IF(Table1[[#This Row],[ExpenditureDetails1]]=2010,1,(2010-Table1[[#This Row],[ExpenditureDetails1]]))</f>
        <v>22</v>
      </c>
      <c r="X1877" s="109">
        <v>0.15</v>
      </c>
      <c r="Y1877" s="174">
        <f>Table1[[#This Row],[ExpenditureDetails3]]*100000</f>
        <v>15000</v>
      </c>
      <c r="Z1877" s="174">
        <f>Table1[[#This Row],[ExpenditureDetails4]]/Table1[[#This Row],[Component detail 4]]</f>
        <v>15000</v>
      </c>
      <c r="AA1877" s="109">
        <v>1</v>
      </c>
      <c r="AB1877" s="109">
        <v>10</v>
      </c>
      <c r="AC1877" s="174">
        <f>IF(ISNUMBER([ExpenditureDetails4]),[ExpenditureDetails4]*HLOOKUP([ExpenditureDetails1],'Currency Conversion'!$A$6:$BE$45,19,FALSE),"No Data")</f>
        <v>68423.635745189444</v>
      </c>
      <c r="AD1877" s="174">
        <f>Table1[[#This Row],[Calculations1]]/exchange_rate_2010</f>
        <v>1496.3897319922694</v>
      </c>
      <c r="AE18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6842.363574518944</v>
      </c>
      <c r="AF1877" s="174">
        <f>Table1[[#This Row],[Calculations3]]/exchange_rate_2010</f>
        <v>149.63897319922694</v>
      </c>
      <c r="AG1877" s="110" t="s">
        <v>2847</v>
      </c>
      <c r="AH1877" s="53"/>
      <c r="BD1877" s="36"/>
      <c r="BE1877" s="36"/>
      <c r="BF1877" s="36"/>
      <c r="BG1877" s="36"/>
      <c r="BH1877" s="36"/>
      <c r="BI1877" s="36"/>
      <c r="BJ1877" s="36"/>
      <c r="BK1877" s="48"/>
      <c r="BL1877" s="36"/>
      <c r="BM1877" s="36"/>
      <c r="BN1877" s="36"/>
      <c r="BO1877" s="36"/>
      <c r="BP1877" s="36"/>
      <c r="BQ1877" s="36"/>
      <c r="BR1877" s="36"/>
    </row>
    <row r="1878" spans="2:70" ht="15" customHeight="1">
      <c r="B1878" s="48">
        <v>2162</v>
      </c>
      <c r="C1878" s="48" t="s">
        <v>1703</v>
      </c>
      <c r="D1878" s="108">
        <v>583</v>
      </c>
      <c r="E1878" s="109" t="s">
        <v>2508</v>
      </c>
      <c r="F1878" s="109" t="s">
        <v>1816</v>
      </c>
      <c r="G1878" s="109" t="s">
        <v>2515</v>
      </c>
      <c r="H1878" s="108" t="s">
        <v>2589</v>
      </c>
      <c r="I1878" s="108" t="s">
        <v>2854</v>
      </c>
      <c r="J1878" s="108" t="s">
        <v>2852</v>
      </c>
      <c r="K1878" s="108" t="s">
        <v>2859</v>
      </c>
      <c r="L1878" s="108">
        <v>11</v>
      </c>
      <c r="M1878" s="110" t="s">
        <v>2618</v>
      </c>
      <c r="N1878" s="111" t="s">
        <v>2554</v>
      </c>
      <c r="O1878" s="111"/>
      <c r="P1878" s="111"/>
      <c r="Q1878" s="111">
        <v>1</v>
      </c>
      <c r="R1878" s="109" t="s">
        <v>26</v>
      </c>
      <c r="S1878" s="109"/>
      <c r="T1878" s="109" t="s">
        <v>7</v>
      </c>
      <c r="U1878" s="108">
        <v>1</v>
      </c>
      <c r="V1878" s="109">
        <v>2001</v>
      </c>
      <c r="W1878" s="108">
        <f>IF(Table1[[#This Row],[ExpenditureDetails1]]=2010,1,(2010-Table1[[#This Row],[ExpenditureDetails1]]))</f>
        <v>9</v>
      </c>
      <c r="X1878" s="109">
        <v>4.3</v>
      </c>
      <c r="Y1878" s="174">
        <f>Table1[[#This Row],[ExpenditureDetails3]]*100000</f>
        <v>430000</v>
      </c>
      <c r="Z1878" s="174">
        <f>Table1[[#This Row],[ExpenditureDetails4]]/Table1[[#This Row],[Component detail 4]]</f>
        <v>430000</v>
      </c>
      <c r="AA1878" s="109">
        <v>1</v>
      </c>
      <c r="AB1878" s="109">
        <v>20</v>
      </c>
      <c r="AC1878" s="174">
        <f>IF(ISNUMBER([ExpenditureDetails4]),[ExpenditureDetails4]*HLOOKUP([ExpenditureDetails1],'Currency Conversion'!$A$6:$BE$45,19,FALSE),"No Data")</f>
        <v>696314.55799346045</v>
      </c>
      <c r="AD1878" s="174">
        <f>Table1[[#This Row],[Calculations1]]/exchange_rate_2010</f>
        <v>15228.041355452311</v>
      </c>
      <c r="AE18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34815.727899673024</v>
      </c>
      <c r="AF1878" s="174">
        <f>Table1[[#This Row],[Calculations3]]/exchange_rate_2010</f>
        <v>761.40206777261562</v>
      </c>
      <c r="AG1878" s="110" t="s">
        <v>2847</v>
      </c>
      <c r="AH1878" s="53"/>
      <c r="BD1878" s="36"/>
      <c r="BE1878" s="36"/>
      <c r="BF1878" s="36"/>
      <c r="BG1878" s="36"/>
      <c r="BH1878" s="36"/>
      <c r="BI1878" s="36"/>
      <c r="BJ1878" s="36"/>
      <c r="BK1878" s="48"/>
      <c r="BL1878" s="36"/>
      <c r="BM1878" s="36"/>
      <c r="BN1878" s="36"/>
      <c r="BO1878" s="36"/>
      <c r="BP1878" s="36"/>
      <c r="BQ1878" s="36"/>
      <c r="BR1878" s="36"/>
    </row>
    <row r="1879" spans="2:70" ht="15" customHeight="1">
      <c r="B1879" s="48">
        <v>2163</v>
      </c>
      <c r="C1879" s="48" t="s">
        <v>1703</v>
      </c>
      <c r="D1879" s="108">
        <v>583</v>
      </c>
      <c r="E1879" s="109" t="s">
        <v>2508</v>
      </c>
      <c r="F1879" s="109" t="s">
        <v>1816</v>
      </c>
      <c r="G1879" s="109" t="s">
        <v>2515</v>
      </c>
      <c r="H1879" s="108" t="s">
        <v>2589</v>
      </c>
      <c r="I1879" s="108" t="s">
        <v>2854</v>
      </c>
      <c r="J1879" s="108" t="s">
        <v>2852</v>
      </c>
      <c r="K1879" s="108" t="s">
        <v>2859</v>
      </c>
      <c r="L1879" s="108">
        <v>11</v>
      </c>
      <c r="M1879" s="110" t="s">
        <v>2618</v>
      </c>
      <c r="N1879" s="111" t="s">
        <v>364</v>
      </c>
      <c r="O1879" s="111" t="s">
        <v>2467</v>
      </c>
      <c r="P1879" s="111" t="s">
        <v>1297</v>
      </c>
      <c r="Q1879" s="111">
        <v>1</v>
      </c>
      <c r="R1879" s="109"/>
      <c r="S1879" s="109"/>
      <c r="T1879" s="109" t="s">
        <v>7</v>
      </c>
      <c r="U1879" s="108">
        <v>1</v>
      </c>
      <c r="V1879" s="109">
        <v>2008</v>
      </c>
      <c r="W1879" s="108">
        <f>IF(Table1[[#This Row],[ExpenditureDetails1]]=2010,1,(2010-Table1[[#This Row],[ExpenditureDetails1]]))</f>
        <v>2</v>
      </c>
      <c r="X1879" s="109">
        <v>0.126</v>
      </c>
      <c r="Y1879" s="174">
        <f>Table1[[#This Row],[ExpenditureDetails3]]*100000</f>
        <v>12600</v>
      </c>
      <c r="Z1879" s="174">
        <f>Table1[[#This Row],[ExpenditureDetails4]]/Table1[[#This Row],[Component detail 4]]</f>
        <v>12600</v>
      </c>
      <c r="AA1879" s="109">
        <v>1</v>
      </c>
      <c r="AB1879" s="109">
        <v>10</v>
      </c>
      <c r="AC1879" s="174">
        <f>IF(ISNUMBER([ExpenditureDetails4]),[ExpenditureDetails4]*HLOOKUP([ExpenditureDetails1],'Currency Conversion'!$A$6:$BE$45,19,FALSE),"No Data")</f>
        <v>14457.278847115582</v>
      </c>
      <c r="AD1879" s="174">
        <f>Table1[[#This Row],[Calculations1]]/exchange_rate_2010</f>
        <v>316.17325480828111</v>
      </c>
      <c r="AE18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1445.7278847115581</v>
      </c>
      <c r="AF1879" s="174">
        <f>Table1[[#This Row],[Calculations3]]/exchange_rate_2010</f>
        <v>31.617325480828107</v>
      </c>
      <c r="AG1879" s="110" t="s">
        <v>2847</v>
      </c>
      <c r="AH1879" s="53"/>
      <c r="BD1879" s="36"/>
      <c r="BE1879" s="36"/>
      <c r="BF1879" s="36"/>
      <c r="BG1879" s="36"/>
      <c r="BH1879" s="36"/>
      <c r="BI1879" s="36"/>
      <c r="BJ1879" s="36"/>
      <c r="BK1879" s="48"/>
      <c r="BL1879" s="36"/>
      <c r="BM1879" s="36"/>
      <c r="BN1879" s="36"/>
      <c r="BO1879" s="36"/>
      <c r="BP1879" s="36"/>
      <c r="BQ1879" s="36"/>
      <c r="BR1879" s="36"/>
    </row>
    <row r="1880" spans="2:70" ht="15" customHeight="1">
      <c r="B1880" s="48">
        <v>2164</v>
      </c>
      <c r="C1880" s="48" t="s">
        <v>1703</v>
      </c>
      <c r="D1880" s="108">
        <v>583</v>
      </c>
      <c r="E1880" s="109" t="s">
        <v>2508</v>
      </c>
      <c r="F1880" s="109" t="s">
        <v>1816</v>
      </c>
      <c r="G1880" s="109" t="s">
        <v>2515</v>
      </c>
      <c r="H1880" s="108" t="s">
        <v>2589</v>
      </c>
      <c r="I1880" s="108" t="s">
        <v>2854</v>
      </c>
      <c r="J1880" s="108" t="s">
        <v>2852</v>
      </c>
      <c r="K1880" s="108" t="s">
        <v>2859</v>
      </c>
      <c r="L1880" s="108">
        <v>11</v>
      </c>
      <c r="M1880" s="110" t="s">
        <v>2618</v>
      </c>
      <c r="N1880" s="111" t="s">
        <v>1717</v>
      </c>
      <c r="O1880" s="111"/>
      <c r="P1880" s="111" t="s">
        <v>1316</v>
      </c>
      <c r="Q1880" s="111">
        <v>1</v>
      </c>
      <c r="R1880" s="109"/>
      <c r="S1880" s="109"/>
      <c r="T1880" s="109" t="s">
        <v>31</v>
      </c>
      <c r="U1880" s="108">
        <v>3</v>
      </c>
      <c r="V1880" s="109">
        <v>2008</v>
      </c>
      <c r="W1880" s="108"/>
      <c r="X1880" s="109">
        <v>0.42</v>
      </c>
      <c r="Y1880" s="174">
        <f>Table1[[#This Row],[ExpenditureDetails3]]*100000</f>
        <v>42000</v>
      </c>
      <c r="Z1880" s="174">
        <f>Table1[[#This Row],[ExpenditureDetails4]]/Table1[[#This Row],[Component detail 4]]</f>
        <v>42000</v>
      </c>
      <c r="AA1880" s="109">
        <v>1</v>
      </c>
      <c r="AB1880" s="109"/>
      <c r="AC1880" s="174">
        <f>IF(ISNUMBER([ExpenditureDetails4]),[ExpenditureDetails4]*HLOOKUP([ExpenditureDetails1],'Currency Conversion'!$A$6:$BE$45,19,FALSE),"No Data")</f>
        <v>48190.929490385271</v>
      </c>
      <c r="AD1880" s="174">
        <f>Table1[[#This Row],[Calculations1]]/exchange_rate_2010</f>
        <v>1053.9108493609369</v>
      </c>
      <c r="AE18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48190.929490385271</v>
      </c>
      <c r="AF1880" s="174">
        <f>Table1[[#This Row],[Calculations3]]/exchange_rate_2010</f>
        <v>1053.9108493609369</v>
      </c>
      <c r="AG1880" s="110" t="s">
        <v>2847</v>
      </c>
      <c r="AH1880" s="53"/>
      <c r="BD1880" s="36"/>
      <c r="BE1880" s="36"/>
      <c r="BF1880" s="36"/>
      <c r="BG1880" s="36"/>
      <c r="BH1880" s="36"/>
      <c r="BI1880" s="36"/>
      <c r="BJ1880" s="36"/>
      <c r="BK1880" s="48"/>
      <c r="BL1880" s="36"/>
      <c r="BM1880" s="36"/>
      <c r="BN1880" s="36"/>
      <c r="BO1880" s="36"/>
      <c r="BP1880" s="36"/>
      <c r="BQ1880" s="36"/>
      <c r="BR1880" s="36"/>
    </row>
    <row r="1881" spans="2:70" ht="15" customHeight="1">
      <c r="B1881" s="48">
        <v>2165</v>
      </c>
      <c r="C1881" s="48" t="s">
        <v>1703</v>
      </c>
      <c r="D1881" s="108">
        <v>583</v>
      </c>
      <c r="E1881" s="109" t="s">
        <v>2508</v>
      </c>
      <c r="F1881" s="109" t="s">
        <v>1816</v>
      </c>
      <c r="G1881" s="109" t="s">
        <v>2515</v>
      </c>
      <c r="H1881" s="108" t="s">
        <v>2589</v>
      </c>
      <c r="I1881" s="108" t="s">
        <v>2854</v>
      </c>
      <c r="J1881" s="108" t="s">
        <v>2852</v>
      </c>
      <c r="K1881" s="108" t="s">
        <v>2859</v>
      </c>
      <c r="L1881" s="108">
        <v>11</v>
      </c>
      <c r="M1881" s="110" t="s">
        <v>2618</v>
      </c>
      <c r="N1881" s="111" t="s">
        <v>1719</v>
      </c>
      <c r="O1881" s="111"/>
      <c r="P1881" s="111" t="s">
        <v>32</v>
      </c>
      <c r="Q1881" s="111">
        <v>1</v>
      </c>
      <c r="R1881" s="109"/>
      <c r="S1881" s="109"/>
      <c r="T1881" s="109" t="s">
        <v>31</v>
      </c>
      <c r="U1881" s="108">
        <v>3</v>
      </c>
      <c r="V1881" s="109">
        <v>2008</v>
      </c>
      <c r="W1881" s="108"/>
      <c r="X1881" s="109">
        <v>1.2E-2</v>
      </c>
      <c r="Y1881" s="174">
        <f>Table1[[#This Row],[ExpenditureDetails3]]*100000</f>
        <v>1200</v>
      </c>
      <c r="Z1881" s="174">
        <f>Table1[[#This Row],[ExpenditureDetails4]]/Table1[[#This Row],[Component detail 4]]</f>
        <v>1200</v>
      </c>
      <c r="AA1881" s="109">
        <v>1</v>
      </c>
      <c r="AB1881" s="109"/>
      <c r="AC1881" s="174">
        <f>IF(ISNUMBER([ExpenditureDetails4]),[ExpenditureDetails4]*HLOOKUP([ExpenditureDetails1],'Currency Conversion'!$A$6:$BE$45,19,FALSE),"No Data")</f>
        <v>1376.8836997252936</v>
      </c>
      <c r="AD1881" s="174">
        <f>Table1[[#This Row],[Calculations1]]/exchange_rate_2010</f>
        <v>30.11173855316963</v>
      </c>
      <c r="AE18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1881" s="174">
        <f>Table1[[#This Row],[Calculations3]]/exchange_rate_2010</f>
        <v>30.11173855316963</v>
      </c>
      <c r="AG1881" s="110" t="s">
        <v>2847</v>
      </c>
      <c r="AH1881" s="53"/>
      <c r="BD1881" s="36"/>
      <c r="BE1881" s="36"/>
      <c r="BF1881" s="36"/>
      <c r="BG1881" s="36"/>
      <c r="BH1881" s="36"/>
      <c r="BI1881" s="36"/>
      <c r="BJ1881" s="36"/>
      <c r="BK1881" s="48"/>
      <c r="BL1881" s="36"/>
      <c r="BM1881" s="36"/>
      <c r="BN1881" s="36"/>
      <c r="BO1881" s="36"/>
      <c r="BP1881" s="36"/>
      <c r="BQ1881" s="36"/>
      <c r="BR1881" s="36"/>
    </row>
    <row r="1882" spans="2:70" ht="15" customHeight="1">
      <c r="B1882" s="48">
        <v>2167</v>
      </c>
      <c r="C1882" s="48" t="s">
        <v>1703</v>
      </c>
      <c r="D1882" s="108">
        <v>583</v>
      </c>
      <c r="E1882" s="109" t="s">
        <v>2508</v>
      </c>
      <c r="F1882" s="109" t="s">
        <v>1816</v>
      </c>
      <c r="G1882" s="109" t="s">
        <v>2515</v>
      </c>
      <c r="H1882" s="108" t="s">
        <v>2589</v>
      </c>
      <c r="I1882" s="108" t="s">
        <v>2854</v>
      </c>
      <c r="J1882" s="108" t="s">
        <v>2852</v>
      </c>
      <c r="K1882" s="108" t="s">
        <v>2859</v>
      </c>
      <c r="L1882" s="108">
        <v>11</v>
      </c>
      <c r="M1882" s="110" t="s">
        <v>2618</v>
      </c>
      <c r="N1882" s="111" t="s">
        <v>2474</v>
      </c>
      <c r="O1882" s="111"/>
      <c r="P1882" s="111" t="s">
        <v>78</v>
      </c>
      <c r="Q1882" s="111">
        <v>1</v>
      </c>
      <c r="R1882" s="109"/>
      <c r="S1882" s="109"/>
      <c r="T1882" s="109" t="s">
        <v>31</v>
      </c>
      <c r="U1882" s="108">
        <v>3</v>
      </c>
      <c r="V1882" s="109">
        <v>2008</v>
      </c>
      <c r="W1882" s="108"/>
      <c r="X1882" s="109">
        <v>0.06</v>
      </c>
      <c r="Y1882" s="174">
        <f>Table1[[#This Row],[ExpenditureDetails3]]*100000</f>
        <v>6000</v>
      </c>
      <c r="Z1882" s="174">
        <f>Table1[[#This Row],[ExpenditureDetails4]]/Table1[[#This Row],[Component detail 4]]</f>
        <v>6000</v>
      </c>
      <c r="AA1882" s="109">
        <v>1</v>
      </c>
      <c r="AB1882" s="109"/>
      <c r="AC1882" s="174">
        <f>IF(ISNUMBER([ExpenditureDetails4]),[ExpenditureDetails4]*HLOOKUP([ExpenditureDetails1],'Currency Conversion'!$A$6:$BE$45,19,FALSE),"No Data")</f>
        <v>6884.4184986264681</v>
      </c>
      <c r="AD1882" s="174">
        <f>Table1[[#This Row],[Calculations1]]/exchange_rate_2010</f>
        <v>150.55869276584815</v>
      </c>
      <c r="AE18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1882" s="174">
        <f>Table1[[#This Row],[Calculations3]]/exchange_rate_2010</f>
        <v>150.55869276584815</v>
      </c>
      <c r="AG1882" s="110" t="s">
        <v>2847</v>
      </c>
      <c r="AH1882" s="53"/>
      <c r="BD1882" s="36"/>
      <c r="BE1882" s="36"/>
      <c r="BF1882" s="36"/>
      <c r="BG1882" s="36"/>
      <c r="BH1882" s="36"/>
      <c r="BI1882" s="36"/>
      <c r="BJ1882" s="36"/>
      <c r="BK1882" s="48"/>
      <c r="BL1882" s="36"/>
      <c r="BM1882" s="36"/>
      <c r="BN1882" s="36"/>
      <c r="BO1882" s="36"/>
      <c r="BP1882" s="36"/>
      <c r="BQ1882" s="36"/>
      <c r="BR1882" s="36"/>
    </row>
    <row r="1883" spans="2:70" ht="15" customHeight="1">
      <c r="B1883" s="48">
        <v>2168</v>
      </c>
      <c r="C1883" s="109" t="s">
        <v>1703</v>
      </c>
      <c r="D1883" s="108">
        <v>383</v>
      </c>
      <c r="E1883" s="109" t="s">
        <v>2508</v>
      </c>
      <c r="F1883" s="109" t="s">
        <v>1815</v>
      </c>
      <c r="G1883" s="109" t="s">
        <v>1746</v>
      </c>
      <c r="H1883" s="108" t="s">
        <v>513</v>
      </c>
      <c r="I1883" s="108" t="s">
        <v>2528</v>
      </c>
      <c r="J1883" s="108" t="s">
        <v>2528</v>
      </c>
      <c r="K1883" s="108"/>
      <c r="L1883" s="108">
        <v>1</v>
      </c>
      <c r="M1883" s="110" t="s">
        <v>2617</v>
      </c>
      <c r="N1883" s="109" t="s">
        <v>1729</v>
      </c>
      <c r="O1883" s="109" t="s">
        <v>519</v>
      </c>
      <c r="P1883" s="109" t="s">
        <v>108</v>
      </c>
      <c r="Q1883" s="111">
        <v>1</v>
      </c>
      <c r="R1883" s="111"/>
      <c r="S1883" s="111"/>
      <c r="T1883" s="109" t="s">
        <v>7</v>
      </c>
      <c r="U1883" s="108">
        <v>1</v>
      </c>
      <c r="V1883" s="109">
        <v>1996</v>
      </c>
      <c r="W1883" s="108">
        <f>IF(Table1[[#This Row],[ExpenditureDetails1]]=2010,1,(2010-Table1[[#This Row],[ExpenditureDetails1]]))</f>
        <v>14</v>
      </c>
      <c r="X1883" s="109">
        <v>0.25</v>
      </c>
      <c r="Y1883" s="174">
        <f>Table1[[#This Row],[ExpenditureDetails3]]*100000</f>
        <v>25000</v>
      </c>
      <c r="Z1883" s="174">
        <f>Table1[[#This Row],[ExpenditureDetails4]]/Table1[[#This Row],[Component detail 4]]</f>
        <v>25000</v>
      </c>
      <c r="AA1883" s="109">
        <v>1</v>
      </c>
      <c r="AB1883" s="109">
        <v>10</v>
      </c>
      <c r="AC1883" s="174">
        <f>IF(ISNUMBER([ExpenditureDetails4]),[ExpenditureDetails4]*HLOOKUP([ExpenditureDetails1],'Currency Conversion'!$A$6:$BE$45,19,FALSE),"No Data")</f>
        <v>53784.200917437309</v>
      </c>
      <c r="AD1883" s="174">
        <f>Table1[[#This Row],[Calculations1]]/exchange_rate_2010</f>
        <v>1176.2328195476039</v>
      </c>
      <c r="AE18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5378.4200917437311</v>
      </c>
      <c r="AF1883" s="174">
        <f>Table1[[#This Row],[Calculations3]]/exchange_rate_2010</f>
        <v>117.62328195476039</v>
      </c>
      <c r="AG1883" s="110"/>
      <c r="AH1883" s="53"/>
      <c r="BD1883" s="36"/>
      <c r="BE1883" s="36"/>
      <c r="BF1883" s="36"/>
      <c r="BG1883" s="36"/>
      <c r="BH1883" s="36"/>
      <c r="BI1883" s="36"/>
      <c r="BJ1883" s="36"/>
      <c r="BK1883" s="48"/>
      <c r="BL1883" s="36"/>
      <c r="BM1883" s="36"/>
      <c r="BN1883" s="36"/>
      <c r="BO1883" s="36"/>
      <c r="BP1883" s="36"/>
      <c r="BQ1883" s="36"/>
      <c r="BR1883" s="36"/>
    </row>
    <row r="1884" spans="2:70" ht="15" customHeight="1">
      <c r="B1884" s="48">
        <v>2169</v>
      </c>
      <c r="C1884" s="109" t="s">
        <v>1703</v>
      </c>
      <c r="D1884" s="108">
        <v>383</v>
      </c>
      <c r="E1884" s="109" t="s">
        <v>2508</v>
      </c>
      <c r="F1884" s="109" t="s">
        <v>1815</v>
      </c>
      <c r="G1884" s="109" t="s">
        <v>1746</v>
      </c>
      <c r="H1884" s="108" t="s">
        <v>513</v>
      </c>
      <c r="I1884" s="108" t="s">
        <v>2528</v>
      </c>
      <c r="J1884" s="108" t="s">
        <v>2528</v>
      </c>
      <c r="K1884" s="108"/>
      <c r="L1884" s="108">
        <v>1</v>
      </c>
      <c r="M1884" s="110" t="s">
        <v>2617</v>
      </c>
      <c r="N1884" s="109" t="s">
        <v>1729</v>
      </c>
      <c r="O1884" s="109" t="s">
        <v>519</v>
      </c>
      <c r="P1884" s="109" t="s">
        <v>110</v>
      </c>
      <c r="Q1884" s="111">
        <v>1</v>
      </c>
      <c r="R1884" s="111"/>
      <c r="S1884" s="111"/>
      <c r="T1884" s="109" t="s">
        <v>7</v>
      </c>
      <c r="U1884" s="108">
        <v>1</v>
      </c>
      <c r="V1884" s="109">
        <v>1994</v>
      </c>
      <c r="W1884" s="108">
        <f>IF(Table1[[#This Row],[ExpenditureDetails1]]=2010,1,(2010-Table1[[#This Row],[ExpenditureDetails1]]))</f>
        <v>16</v>
      </c>
      <c r="X1884" s="109">
        <v>0.2</v>
      </c>
      <c r="Y1884" s="174">
        <f>Table1[[#This Row],[ExpenditureDetails3]]*100000</f>
        <v>20000</v>
      </c>
      <c r="Z1884" s="174">
        <f>Table1[[#This Row],[ExpenditureDetails4]]/Table1[[#This Row],[Component detail 4]]</f>
        <v>20000</v>
      </c>
      <c r="AA1884" s="109">
        <v>1</v>
      </c>
      <c r="AB1884" s="109">
        <v>10</v>
      </c>
      <c r="AC1884" s="174">
        <f>IF(ISNUMBER([ExpenditureDetails4]),[ExpenditureDetails4]*HLOOKUP([ExpenditureDetails1],'Currency Conversion'!$A$6:$BE$45,19,FALSE),"No Data")</f>
        <v>51625.803249675526</v>
      </c>
      <c r="AD1884" s="174">
        <f>Table1[[#This Row],[Calculations1]]/exchange_rate_2010</f>
        <v>1129.0297723487874</v>
      </c>
      <c r="AE18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5162.5803249675528</v>
      </c>
      <c r="AF1884" s="174">
        <f>Table1[[#This Row],[Calculations3]]/exchange_rate_2010</f>
        <v>112.90297723487875</v>
      </c>
      <c r="AG1884" s="110"/>
      <c r="AH1884" s="53"/>
      <c r="BD1884" s="36"/>
      <c r="BE1884" s="36"/>
      <c r="BF1884" s="36"/>
      <c r="BG1884" s="36"/>
      <c r="BH1884" s="36"/>
      <c r="BI1884" s="36"/>
      <c r="BJ1884" s="36"/>
      <c r="BK1884" s="48"/>
      <c r="BL1884" s="36"/>
      <c r="BM1884" s="36"/>
      <c r="BN1884" s="36"/>
      <c r="BO1884" s="36"/>
      <c r="BP1884" s="36"/>
      <c r="BQ1884" s="36"/>
      <c r="BR1884" s="36"/>
    </row>
    <row r="1885" spans="2:70" ht="15" customHeight="1">
      <c r="B1885" s="48">
        <v>2170</v>
      </c>
      <c r="C1885" s="109" t="s">
        <v>1703</v>
      </c>
      <c r="D1885" s="108">
        <v>383</v>
      </c>
      <c r="E1885" s="109" t="s">
        <v>2508</v>
      </c>
      <c r="F1885" s="109" t="s">
        <v>1815</v>
      </c>
      <c r="G1885" s="109" t="s">
        <v>1746</v>
      </c>
      <c r="H1885" s="108" t="s">
        <v>513</v>
      </c>
      <c r="I1885" s="108" t="s">
        <v>2528</v>
      </c>
      <c r="J1885" s="108" t="s">
        <v>2528</v>
      </c>
      <c r="K1885" s="108"/>
      <c r="L1885" s="108">
        <v>1</v>
      </c>
      <c r="M1885" s="110" t="s">
        <v>2617</v>
      </c>
      <c r="N1885" s="111" t="s">
        <v>1729</v>
      </c>
      <c r="O1885" s="111" t="s">
        <v>1713</v>
      </c>
      <c r="P1885" s="111" t="s">
        <v>301</v>
      </c>
      <c r="Q1885" s="111">
        <v>1</v>
      </c>
      <c r="R1885" s="111"/>
      <c r="S1885" s="111"/>
      <c r="T1885" s="109" t="s">
        <v>7</v>
      </c>
      <c r="U1885" s="108">
        <v>1</v>
      </c>
      <c r="V1885" s="109">
        <v>1996</v>
      </c>
      <c r="W1885" s="108">
        <f>IF(Table1[[#This Row],[ExpenditureDetails1]]=2010,1,(2010-Table1[[#This Row],[ExpenditureDetails1]]))</f>
        <v>14</v>
      </c>
      <c r="X1885" s="109">
        <v>0.4</v>
      </c>
      <c r="Y1885" s="174">
        <f>Table1[[#This Row],[ExpenditureDetails3]]*100000</f>
        <v>40000</v>
      </c>
      <c r="Z1885" s="174">
        <f>Table1[[#This Row],[ExpenditureDetails4]]/Table1[[#This Row],[Component detail 4]]</f>
        <v>40000</v>
      </c>
      <c r="AA1885" s="109">
        <v>1</v>
      </c>
      <c r="AB1885" s="109">
        <v>10</v>
      </c>
      <c r="AC1885" s="174">
        <f>IF(ISNUMBER([ExpenditureDetails4]),[ExpenditureDetails4]*HLOOKUP([ExpenditureDetails1],'Currency Conversion'!$A$6:$BE$45,19,FALSE),"No Data")</f>
        <v>86054.721467899697</v>
      </c>
      <c r="AD1885" s="174">
        <f>Table1[[#This Row],[Calculations1]]/exchange_rate_2010</f>
        <v>1881.9725112761662</v>
      </c>
      <c r="AE18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8605.472146789969</v>
      </c>
      <c r="AF1885" s="174">
        <f>Table1[[#This Row],[Calculations3]]/exchange_rate_2010</f>
        <v>188.1972511276166</v>
      </c>
      <c r="AG1885" s="110"/>
      <c r="AH1885" s="53"/>
      <c r="BD1885" s="36"/>
      <c r="BE1885" s="36"/>
      <c r="BF1885" s="36"/>
      <c r="BG1885" s="36"/>
      <c r="BH1885" s="36"/>
      <c r="BI1885" s="36"/>
      <c r="BJ1885" s="36"/>
      <c r="BK1885" s="48"/>
      <c r="BL1885" s="36"/>
      <c r="BM1885" s="36"/>
      <c r="BN1885" s="36"/>
      <c r="BO1885" s="36"/>
      <c r="BP1885" s="36"/>
      <c r="BQ1885" s="36"/>
      <c r="BR1885" s="36"/>
    </row>
    <row r="1886" spans="2:70" ht="15" customHeight="1">
      <c r="B1886" s="48">
        <v>2171</v>
      </c>
      <c r="C1886" s="109" t="s">
        <v>1703</v>
      </c>
      <c r="D1886" s="108">
        <v>383</v>
      </c>
      <c r="E1886" s="109" t="s">
        <v>2508</v>
      </c>
      <c r="F1886" s="109" t="s">
        <v>1815</v>
      </c>
      <c r="G1886" s="109" t="s">
        <v>1746</v>
      </c>
      <c r="H1886" s="108" t="s">
        <v>513</v>
      </c>
      <c r="I1886" s="108" t="s">
        <v>2528</v>
      </c>
      <c r="J1886" s="108" t="s">
        <v>2528</v>
      </c>
      <c r="K1886" s="108"/>
      <c r="L1886" s="108">
        <v>1</v>
      </c>
      <c r="M1886" s="110" t="s">
        <v>2617</v>
      </c>
      <c r="N1886" s="111" t="s">
        <v>1729</v>
      </c>
      <c r="O1886" s="111" t="s">
        <v>1713</v>
      </c>
      <c r="P1886" s="111" t="s">
        <v>151</v>
      </c>
      <c r="Q1886" s="111">
        <v>1</v>
      </c>
      <c r="R1886" s="111"/>
      <c r="S1886" s="111"/>
      <c r="T1886" s="109" t="s">
        <v>7</v>
      </c>
      <c r="U1886" s="108">
        <v>1</v>
      </c>
      <c r="V1886" s="109">
        <v>1985</v>
      </c>
      <c r="W1886" s="108">
        <f>IF(Table1[[#This Row],[ExpenditureDetails1]]=2010,1,(2010-Table1[[#This Row],[ExpenditureDetails1]]))</f>
        <v>25</v>
      </c>
      <c r="X1886" s="109">
        <v>0.45</v>
      </c>
      <c r="Y1886" s="174">
        <f>Table1[[#This Row],[ExpenditureDetails3]]*100000</f>
        <v>45000</v>
      </c>
      <c r="Z1886" s="174">
        <f>Table1[[#This Row],[ExpenditureDetails4]]/Table1[[#This Row],[Component detail 4]]</f>
        <v>45000</v>
      </c>
      <c r="AA1886" s="109">
        <v>1</v>
      </c>
      <c r="AB1886" s="109">
        <v>10</v>
      </c>
      <c r="AC1886" s="174">
        <f>IF(ISNUMBER([ExpenditureDetails4]),[ExpenditureDetails4]*HLOOKUP([ExpenditureDetails1],'Currency Conversion'!$A$6:$BE$45,19,FALSE),"No Data")</f>
        <v>257118.53265819524</v>
      </c>
      <c r="AD1886" s="174">
        <f>Table1[[#This Row],[Calculations1]]/exchange_rate_2010</f>
        <v>5623.050105192523</v>
      </c>
      <c r="AE18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25711.853265819525</v>
      </c>
      <c r="AF1886" s="174">
        <f>Table1[[#This Row],[Calculations3]]/exchange_rate_2010</f>
        <v>562.30501051925228</v>
      </c>
      <c r="AG1886" s="110"/>
      <c r="AH1886" s="53"/>
      <c r="BD1886" s="36"/>
      <c r="BE1886" s="36"/>
      <c r="BF1886" s="36"/>
      <c r="BG1886" s="36"/>
      <c r="BH1886" s="36"/>
      <c r="BI1886" s="36"/>
      <c r="BJ1886" s="36"/>
      <c r="BK1886" s="48"/>
      <c r="BL1886" s="36"/>
      <c r="BM1886" s="36"/>
      <c r="BN1886" s="36"/>
      <c r="BO1886" s="36"/>
      <c r="BP1886" s="36"/>
      <c r="BQ1886" s="36"/>
      <c r="BR1886" s="36"/>
    </row>
    <row r="1887" spans="2:70" ht="15" customHeight="1">
      <c r="B1887" s="48">
        <v>2172</v>
      </c>
      <c r="C1887" s="48" t="s">
        <v>1703</v>
      </c>
      <c r="D1887" s="108">
        <v>2630</v>
      </c>
      <c r="E1887" s="109" t="s">
        <v>2508</v>
      </c>
      <c r="F1887" s="109" t="s">
        <v>1817</v>
      </c>
      <c r="G1887" s="109" t="s">
        <v>1451</v>
      </c>
      <c r="H1887" s="108" t="s">
        <v>1488</v>
      </c>
      <c r="I1887" s="108" t="s">
        <v>2855</v>
      </c>
      <c r="J1887" s="108" t="s">
        <v>2852</v>
      </c>
      <c r="K1887" s="108" t="s">
        <v>2859</v>
      </c>
      <c r="L1887" s="108">
        <v>11</v>
      </c>
      <c r="M1887" s="110" t="s">
        <v>2617</v>
      </c>
      <c r="N1887" s="111" t="s">
        <v>20</v>
      </c>
      <c r="O1887" s="111" t="s">
        <v>2486</v>
      </c>
      <c r="P1887" s="111" t="s">
        <v>20</v>
      </c>
      <c r="Q1887" s="111">
        <v>1</v>
      </c>
      <c r="R1887" s="109"/>
      <c r="S1887" s="109"/>
      <c r="T1887" s="109" t="s">
        <v>7</v>
      </c>
      <c r="U1887" s="108">
        <v>1</v>
      </c>
      <c r="V1887" s="109">
        <v>2008</v>
      </c>
      <c r="W1887" s="108">
        <f>IF(Table1[[#This Row],[ExpenditureDetails1]]=2010,1,(2010-Table1[[#This Row],[ExpenditureDetails1]]))</f>
        <v>2</v>
      </c>
      <c r="X1887" s="109">
        <v>3</v>
      </c>
      <c r="Y1887" s="174">
        <f>Table1[[#This Row],[ExpenditureDetails3]]*100000</f>
        <v>300000</v>
      </c>
      <c r="Z1887" s="174">
        <f>Table1[[#This Row],[ExpenditureDetails4]]/Table1[[#This Row],[Component detail 4]]</f>
        <v>300000</v>
      </c>
      <c r="AA1887" s="109">
        <v>1</v>
      </c>
      <c r="AB1887" s="109">
        <v>10</v>
      </c>
      <c r="AC1887" s="174">
        <f>IF(ISNUMBER([ExpenditureDetails4]),[ExpenditureDetails4]*HLOOKUP([ExpenditureDetails1],'Currency Conversion'!$A$6:$BE$45,19,FALSE),"No Data")</f>
        <v>344220.92493132339</v>
      </c>
      <c r="AD1887" s="174">
        <f>Table1[[#This Row],[Calculations1]]/exchange_rate_2010</f>
        <v>7527.9346382924068</v>
      </c>
      <c r="AE18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1887" s="174">
        <f>Table1[[#This Row],[Calculations3]]/exchange_rate_2010</f>
        <v>752.79346382924075</v>
      </c>
      <c r="AG1887" s="110"/>
      <c r="AH1887" s="53"/>
      <c r="BD1887" s="36"/>
      <c r="BE1887" s="36"/>
      <c r="BF1887" s="36"/>
      <c r="BG1887" s="36"/>
      <c r="BH1887" s="36"/>
      <c r="BI1887" s="36"/>
      <c r="BJ1887" s="36"/>
      <c r="BK1887" s="48"/>
      <c r="BL1887" s="36"/>
      <c r="BM1887" s="36"/>
      <c r="BN1887" s="36"/>
      <c r="BO1887" s="36"/>
      <c r="BP1887" s="36"/>
      <c r="BQ1887" s="36"/>
      <c r="BR1887" s="36"/>
    </row>
    <row r="1888" spans="2:70" ht="15" customHeight="1">
      <c r="B1888" s="48">
        <v>2173</v>
      </c>
      <c r="C1888" s="48" t="s">
        <v>1703</v>
      </c>
      <c r="D1888" s="108">
        <v>2630</v>
      </c>
      <c r="E1888" s="109" t="s">
        <v>2508</v>
      </c>
      <c r="F1888" s="109" t="s">
        <v>1817</v>
      </c>
      <c r="G1888" s="109" t="s">
        <v>1451</v>
      </c>
      <c r="H1888" s="108" t="s">
        <v>1488</v>
      </c>
      <c r="I1888" s="108" t="s">
        <v>2855</v>
      </c>
      <c r="J1888" s="108" t="s">
        <v>2852</v>
      </c>
      <c r="K1888" s="108" t="s">
        <v>2859</v>
      </c>
      <c r="L1888" s="108">
        <v>11</v>
      </c>
      <c r="M1888" s="110" t="s">
        <v>2617</v>
      </c>
      <c r="N1888" s="111" t="s">
        <v>20</v>
      </c>
      <c r="O1888" s="111" t="s">
        <v>2466</v>
      </c>
      <c r="P1888" s="111" t="s">
        <v>326</v>
      </c>
      <c r="Q1888" s="111">
        <v>1</v>
      </c>
      <c r="R1888" s="109"/>
      <c r="S1888" s="109"/>
      <c r="T1888" s="109" t="s">
        <v>7</v>
      </c>
      <c r="U1888" s="108">
        <v>1</v>
      </c>
      <c r="V1888" s="109">
        <v>2008</v>
      </c>
      <c r="W1888" s="108">
        <f>IF(Table1[[#This Row],[ExpenditureDetails1]]=2010,1,(2010-Table1[[#This Row],[ExpenditureDetails1]]))</f>
        <v>2</v>
      </c>
      <c r="X1888" s="109">
        <v>0.06</v>
      </c>
      <c r="Y1888" s="174">
        <f>Table1[[#This Row],[ExpenditureDetails3]]*100000</f>
        <v>6000</v>
      </c>
      <c r="Z1888" s="174">
        <f>Table1[[#This Row],[ExpenditureDetails4]]/Table1[[#This Row],[Component detail 4]]</f>
        <v>6000</v>
      </c>
      <c r="AA1888" s="109">
        <v>1</v>
      </c>
      <c r="AB1888" s="109">
        <v>10</v>
      </c>
      <c r="AC1888" s="174">
        <f>IF(ISNUMBER([ExpenditureDetails4]),[ExpenditureDetails4]*HLOOKUP([ExpenditureDetails1],'Currency Conversion'!$A$6:$BE$45,19,FALSE),"No Data")</f>
        <v>6884.4184986264681</v>
      </c>
      <c r="AD1888" s="174">
        <f>Table1[[#This Row],[Calculations1]]/exchange_rate_2010</f>
        <v>150.55869276584815</v>
      </c>
      <c r="AE18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688.44184986264679</v>
      </c>
      <c r="AF1888" s="174">
        <f>Table1[[#This Row],[Calculations3]]/exchange_rate_2010</f>
        <v>15.055869276584815</v>
      </c>
      <c r="AG1888" s="110"/>
      <c r="AH1888" s="53"/>
      <c r="BD1888" s="36"/>
      <c r="BE1888" s="36"/>
      <c r="BF1888" s="36"/>
      <c r="BG1888" s="36"/>
      <c r="BH1888" s="36"/>
      <c r="BI1888" s="36"/>
      <c r="BJ1888" s="36"/>
      <c r="BK1888" s="48"/>
      <c r="BL1888" s="36"/>
      <c r="BM1888" s="36"/>
      <c r="BN1888" s="36"/>
      <c r="BO1888" s="36"/>
      <c r="BP1888" s="36"/>
      <c r="BQ1888" s="36"/>
      <c r="BR1888" s="36"/>
    </row>
    <row r="1889" spans="2:70" ht="15" customHeight="1">
      <c r="B1889" s="48">
        <v>2174</v>
      </c>
      <c r="C1889" s="48" t="s">
        <v>1703</v>
      </c>
      <c r="D1889" s="108">
        <v>2630</v>
      </c>
      <c r="E1889" s="109" t="s">
        <v>2508</v>
      </c>
      <c r="F1889" s="109" t="s">
        <v>1817</v>
      </c>
      <c r="G1889" s="109" t="s">
        <v>1451</v>
      </c>
      <c r="H1889" s="108" t="s">
        <v>1488</v>
      </c>
      <c r="I1889" s="108" t="s">
        <v>2855</v>
      </c>
      <c r="J1889" s="108" t="s">
        <v>2852</v>
      </c>
      <c r="K1889" s="108" t="s">
        <v>2859</v>
      </c>
      <c r="L1889" s="108">
        <v>11</v>
      </c>
      <c r="M1889" s="110" t="s">
        <v>2617</v>
      </c>
      <c r="N1889" s="111" t="s">
        <v>1728</v>
      </c>
      <c r="O1889" s="111" t="s">
        <v>501</v>
      </c>
      <c r="P1889" s="111" t="s">
        <v>1489</v>
      </c>
      <c r="Q1889" s="111">
        <v>1</v>
      </c>
      <c r="R1889" s="111">
        <v>60</v>
      </c>
      <c r="S1889" s="111"/>
      <c r="T1889" s="109" t="s">
        <v>7</v>
      </c>
      <c r="U1889" s="108">
        <v>1</v>
      </c>
      <c r="V1889" s="109">
        <v>2008</v>
      </c>
      <c r="W1889" s="108">
        <f>IF(Table1[[#This Row],[ExpenditureDetails1]]=2010,1,(2010-Table1[[#This Row],[ExpenditureDetails1]]))</f>
        <v>2</v>
      </c>
      <c r="X1889" s="109">
        <v>9</v>
      </c>
      <c r="Y1889" s="174">
        <f>Table1[[#This Row],[ExpenditureDetails3]]*100000</f>
        <v>900000</v>
      </c>
      <c r="Z1889" s="174">
        <f>Table1[[#This Row],[ExpenditureDetails4]]/Table1[[#This Row],[Component detail 4]]</f>
        <v>900000</v>
      </c>
      <c r="AA1889" s="109">
        <v>1</v>
      </c>
      <c r="AB1889" s="109">
        <v>30</v>
      </c>
      <c r="AC1889" s="174">
        <f>IF(ISNUMBER([ExpenditureDetails4]),[ExpenditureDetails4]*HLOOKUP([ExpenditureDetails1],'Currency Conversion'!$A$6:$BE$45,19,FALSE),"No Data")</f>
        <v>1032662.7747939702</v>
      </c>
      <c r="AD1889" s="174">
        <f>Table1[[#This Row],[Calculations1]]/exchange_rate_2010</f>
        <v>22583.803914877222</v>
      </c>
      <c r="AE18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1889" s="174">
        <f>Table1[[#This Row],[Calculations3]]/exchange_rate_2010</f>
        <v>752.79346382924075</v>
      </c>
      <c r="AG1889" s="110"/>
      <c r="AH1889" s="53"/>
      <c r="BD1889" s="36"/>
      <c r="BE1889" s="36"/>
      <c r="BF1889" s="36"/>
      <c r="BG1889" s="36"/>
      <c r="BH1889" s="36"/>
      <c r="BI1889" s="36"/>
      <c r="BJ1889" s="36"/>
      <c r="BK1889" s="48"/>
      <c r="BL1889" s="36"/>
      <c r="BM1889" s="36"/>
      <c r="BN1889" s="36"/>
      <c r="BO1889" s="36"/>
      <c r="BP1889" s="36"/>
      <c r="BQ1889" s="36"/>
      <c r="BR1889" s="36"/>
    </row>
    <row r="1890" spans="2:70" ht="15" customHeight="1">
      <c r="B1890" s="48">
        <v>2175</v>
      </c>
      <c r="C1890" s="48" t="s">
        <v>1703</v>
      </c>
      <c r="D1890" s="108">
        <v>2630</v>
      </c>
      <c r="E1890" s="109" t="s">
        <v>2508</v>
      </c>
      <c r="F1890" s="109" t="s">
        <v>1817</v>
      </c>
      <c r="G1890" s="109" t="s">
        <v>1451</v>
      </c>
      <c r="H1890" s="108" t="s">
        <v>1488</v>
      </c>
      <c r="I1890" s="108" t="s">
        <v>2855</v>
      </c>
      <c r="J1890" s="108" t="s">
        <v>2852</v>
      </c>
      <c r="K1890" s="108" t="s">
        <v>2859</v>
      </c>
      <c r="L1890" s="108">
        <v>11</v>
      </c>
      <c r="M1890" s="110" t="s">
        <v>2617</v>
      </c>
      <c r="N1890" s="111" t="s">
        <v>1722</v>
      </c>
      <c r="O1890" s="111"/>
      <c r="P1890" s="111" t="s">
        <v>1351</v>
      </c>
      <c r="Q1890" s="111">
        <v>1</v>
      </c>
      <c r="R1890" s="111"/>
      <c r="S1890" s="111"/>
      <c r="T1890" s="109" t="s">
        <v>24</v>
      </c>
      <c r="U1890" s="108">
        <v>4</v>
      </c>
      <c r="V1890" s="109">
        <v>2008</v>
      </c>
      <c r="W1890" s="108">
        <f>IF(Table1[[#This Row],[ExpenditureDetails1]]=2010,1,(2010-Table1[[#This Row],[ExpenditureDetails1]]))</f>
        <v>2</v>
      </c>
      <c r="X1890" s="109">
        <v>0.1</v>
      </c>
      <c r="Y1890" s="174">
        <f>Table1[[#This Row],[ExpenditureDetails3]]*100000</f>
        <v>10000</v>
      </c>
      <c r="Z1890" s="174">
        <f>Table1[[#This Row],[ExpenditureDetails4]]/Table1[[#This Row],[Component detail 4]]</f>
        <v>10000</v>
      </c>
      <c r="AA1890" s="109">
        <v>1</v>
      </c>
      <c r="AB1890" s="109" t="s">
        <v>26</v>
      </c>
      <c r="AC1890" s="174">
        <f>IF(ISNUMBER([ExpenditureDetails4]),[ExpenditureDetails4]*HLOOKUP([ExpenditureDetails1],'Currency Conversion'!$A$6:$BE$45,19,FALSE),"No Data")</f>
        <v>11474.030831044112</v>
      </c>
      <c r="AD1890" s="174">
        <f>Table1[[#This Row],[Calculations1]]/exchange_rate_2010</f>
        <v>250.9311546097469</v>
      </c>
      <c r="AE18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1890" s="174">
        <f>Table1[[#This Row],[Calculations3]]/exchange_rate_2010</f>
        <v>250.9311546097469</v>
      </c>
      <c r="AG1890" s="110"/>
      <c r="AH1890" s="53"/>
      <c r="BD1890" s="36"/>
      <c r="BE1890" s="36"/>
      <c r="BF1890" s="36"/>
      <c r="BG1890" s="36"/>
      <c r="BH1890" s="36"/>
      <c r="BI1890" s="36"/>
      <c r="BJ1890" s="36"/>
      <c r="BK1890" s="48"/>
      <c r="BL1890" s="36"/>
      <c r="BM1890" s="36"/>
      <c r="BN1890" s="36"/>
      <c r="BO1890" s="36"/>
      <c r="BP1890" s="36"/>
      <c r="BQ1890" s="36"/>
      <c r="BR1890" s="36"/>
    </row>
    <row r="1891" spans="2:70" ht="15" customHeight="1">
      <c r="B1891" s="48">
        <v>2176</v>
      </c>
      <c r="C1891" s="48" t="s">
        <v>1703</v>
      </c>
      <c r="D1891" s="108">
        <v>2630</v>
      </c>
      <c r="E1891" s="109" t="s">
        <v>2508</v>
      </c>
      <c r="F1891" s="109" t="s">
        <v>1817</v>
      </c>
      <c r="G1891" s="109" t="s">
        <v>1451</v>
      </c>
      <c r="H1891" s="108" t="s">
        <v>1488</v>
      </c>
      <c r="I1891" s="108" t="s">
        <v>2855</v>
      </c>
      <c r="J1891" s="108" t="s">
        <v>2852</v>
      </c>
      <c r="K1891" s="108" t="s">
        <v>2859</v>
      </c>
      <c r="L1891" s="108">
        <v>11</v>
      </c>
      <c r="M1891" s="110" t="s">
        <v>2617</v>
      </c>
      <c r="N1891" s="111" t="s">
        <v>559</v>
      </c>
      <c r="O1891" s="111" t="s">
        <v>2395</v>
      </c>
      <c r="P1891" s="111" t="s">
        <v>1448</v>
      </c>
      <c r="Q1891" s="111">
        <v>1</v>
      </c>
      <c r="R1891" s="109"/>
      <c r="S1891" s="109"/>
      <c r="T1891" s="109" t="s">
        <v>7</v>
      </c>
      <c r="U1891" s="108">
        <v>1</v>
      </c>
      <c r="V1891" s="109">
        <v>2008</v>
      </c>
      <c r="W1891" s="108">
        <f>IF(Table1[[#This Row],[ExpenditureDetails1]]=2010,1,(2010-Table1[[#This Row],[ExpenditureDetails1]]))</f>
        <v>2</v>
      </c>
      <c r="X1891" s="109">
        <v>5</v>
      </c>
      <c r="Y1891" s="174">
        <f>Table1[[#This Row],[ExpenditureDetails3]]*100000</f>
        <v>500000</v>
      </c>
      <c r="Z1891" s="174">
        <f>Table1[[#This Row],[ExpenditureDetails4]]/Table1[[#This Row],[Component detail 4]]</f>
        <v>500000</v>
      </c>
      <c r="AA1891" s="109">
        <v>1</v>
      </c>
      <c r="AB1891" s="109">
        <v>15</v>
      </c>
      <c r="AC1891" s="174">
        <f>IF(ISNUMBER([ExpenditureDetails4]),[ExpenditureDetails4]*HLOOKUP([ExpenditureDetails1],'Currency Conversion'!$A$6:$BE$45,19,FALSE),"No Data")</f>
        <v>573701.54155220569</v>
      </c>
      <c r="AD1891" s="174">
        <f>Table1[[#This Row],[Calculations1]]/exchange_rate_2010</f>
        <v>12546.557730487346</v>
      </c>
      <c r="AE18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38246.769436813709</v>
      </c>
      <c r="AF1891" s="174">
        <f>Table1[[#This Row],[Calculations3]]/exchange_rate_2010</f>
        <v>836.43718203248966</v>
      </c>
      <c r="AG1891" s="110"/>
      <c r="AH1891" s="53"/>
      <c r="BD1891" s="36"/>
      <c r="BE1891" s="36"/>
      <c r="BF1891" s="36"/>
      <c r="BG1891" s="36"/>
      <c r="BH1891" s="36"/>
      <c r="BI1891" s="36"/>
      <c r="BJ1891" s="36"/>
      <c r="BK1891" s="48"/>
      <c r="BL1891" s="36"/>
      <c r="BM1891" s="36"/>
      <c r="BN1891" s="36"/>
      <c r="BO1891" s="36"/>
      <c r="BP1891" s="36"/>
      <c r="BQ1891" s="36"/>
      <c r="BR1891" s="36"/>
    </row>
    <row r="1892" spans="2:70" ht="15" customHeight="1">
      <c r="B1892" s="48">
        <v>2177</v>
      </c>
      <c r="C1892" s="48" t="s">
        <v>1703</v>
      </c>
      <c r="D1892" s="108">
        <v>2630</v>
      </c>
      <c r="E1892" s="109" t="s">
        <v>2508</v>
      </c>
      <c r="F1892" s="109" t="s">
        <v>1817</v>
      </c>
      <c r="G1892" s="109" t="s">
        <v>1451</v>
      </c>
      <c r="H1892" s="108" t="s">
        <v>1488</v>
      </c>
      <c r="I1892" s="108" t="s">
        <v>2855</v>
      </c>
      <c r="J1892" s="108" t="s">
        <v>2852</v>
      </c>
      <c r="K1892" s="108" t="s">
        <v>2859</v>
      </c>
      <c r="L1892" s="108">
        <v>11</v>
      </c>
      <c r="M1892" s="110" t="s">
        <v>2617</v>
      </c>
      <c r="N1892" s="109" t="s">
        <v>1729</v>
      </c>
      <c r="O1892" s="109" t="s">
        <v>519</v>
      </c>
      <c r="P1892" s="109" t="s">
        <v>1710</v>
      </c>
      <c r="Q1892" s="111">
        <v>1</v>
      </c>
      <c r="R1892" s="111"/>
      <c r="S1892" s="111"/>
      <c r="T1892" s="109" t="s">
        <v>7</v>
      </c>
      <c r="U1892" s="108">
        <v>1</v>
      </c>
      <c r="V1892" s="109">
        <v>1982</v>
      </c>
      <c r="W1892" s="108">
        <f>IF(Table1[[#This Row],[ExpenditureDetails1]]=2010,1,(2010-Table1[[#This Row],[ExpenditureDetails1]]))</f>
        <v>28</v>
      </c>
      <c r="X1892" s="109">
        <v>0.2</v>
      </c>
      <c r="Y1892" s="174">
        <f>Table1[[#This Row],[ExpenditureDetails3]]*100000</f>
        <v>20000</v>
      </c>
      <c r="Z1892" s="174">
        <f>Table1[[#This Row],[ExpenditureDetails4]]/Table1[[#This Row],[Component detail 4]]</f>
        <v>20000</v>
      </c>
      <c r="AA1892" s="109">
        <v>1</v>
      </c>
      <c r="AB1892" s="109">
        <v>10</v>
      </c>
      <c r="AC1892" s="174">
        <f>IF(ISNUMBER([ExpenditureDetails4]),[ExpenditureDetails4]*HLOOKUP([ExpenditureDetails1],'Currency Conversion'!$A$6:$BE$45,19,FALSE),"No Data")</f>
        <v>144687.01577875376</v>
      </c>
      <c r="AD1892" s="174">
        <f>Table1[[#This Row],[Calculations1]]/exchange_rate_2010</f>
        <v>3164.2306405670984</v>
      </c>
      <c r="AE18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14468.701577875376</v>
      </c>
      <c r="AF1892" s="174">
        <f>Table1[[#This Row],[Calculations3]]/exchange_rate_2010</f>
        <v>316.42306405670985</v>
      </c>
      <c r="AG1892" s="110"/>
      <c r="AH1892" s="53"/>
      <c r="BD1892" s="36"/>
      <c r="BE1892" s="36"/>
      <c r="BF1892" s="36"/>
      <c r="BG1892" s="36"/>
      <c r="BH1892" s="36"/>
      <c r="BI1892" s="36"/>
      <c r="BJ1892" s="36"/>
      <c r="BK1892" s="48"/>
      <c r="BL1892" s="36"/>
      <c r="BM1892" s="36"/>
      <c r="BN1892" s="36"/>
      <c r="BO1892" s="36"/>
      <c r="BP1892" s="36"/>
      <c r="BQ1892" s="36"/>
      <c r="BR1892" s="36"/>
    </row>
    <row r="1893" spans="2:70" ht="15" customHeight="1">
      <c r="B1893" s="48">
        <v>2178</v>
      </c>
      <c r="C1893" s="48" t="s">
        <v>1703</v>
      </c>
      <c r="D1893" s="108">
        <v>2630</v>
      </c>
      <c r="E1893" s="109" t="s">
        <v>2508</v>
      </c>
      <c r="F1893" s="109" t="s">
        <v>1817</v>
      </c>
      <c r="G1893" s="109" t="s">
        <v>1451</v>
      </c>
      <c r="H1893" s="108" t="s">
        <v>1488</v>
      </c>
      <c r="I1893" s="108" t="s">
        <v>2855</v>
      </c>
      <c r="J1893" s="108" t="s">
        <v>2852</v>
      </c>
      <c r="K1893" s="108" t="s">
        <v>2859</v>
      </c>
      <c r="L1893" s="108">
        <v>11</v>
      </c>
      <c r="M1893" s="110" t="s">
        <v>2617</v>
      </c>
      <c r="N1893" s="109" t="s">
        <v>1729</v>
      </c>
      <c r="O1893" s="109" t="s">
        <v>519</v>
      </c>
      <c r="P1893" s="109" t="s">
        <v>110</v>
      </c>
      <c r="Q1893" s="111">
        <v>1</v>
      </c>
      <c r="R1893" s="111"/>
      <c r="S1893" s="111"/>
      <c r="T1893" s="109" t="s">
        <v>7</v>
      </c>
      <c r="U1893" s="108">
        <v>1</v>
      </c>
      <c r="V1893" s="109">
        <v>1985</v>
      </c>
      <c r="W1893" s="108">
        <f>IF(Table1[[#This Row],[ExpenditureDetails1]]=2010,1,(2010-Table1[[#This Row],[ExpenditureDetails1]]))</f>
        <v>25</v>
      </c>
      <c r="X1893" s="109">
        <v>0.2</v>
      </c>
      <c r="Y1893" s="174">
        <f>Table1[[#This Row],[ExpenditureDetails3]]*100000</f>
        <v>20000</v>
      </c>
      <c r="Z1893" s="174">
        <f>Table1[[#This Row],[ExpenditureDetails4]]/Table1[[#This Row],[Component detail 4]]</f>
        <v>20000</v>
      </c>
      <c r="AA1893" s="109">
        <v>1</v>
      </c>
      <c r="AB1893" s="109">
        <v>10</v>
      </c>
      <c r="AC1893" s="174">
        <f>IF(ISNUMBER([ExpenditureDetails4]),[ExpenditureDetails4]*HLOOKUP([ExpenditureDetails1],'Currency Conversion'!$A$6:$BE$45,19,FALSE),"No Data")</f>
        <v>114274.90340364234</v>
      </c>
      <c r="AD1893" s="174">
        <f>Table1[[#This Row],[Calculations1]]/exchange_rate_2010</f>
        <v>2499.1333800855659</v>
      </c>
      <c r="AE18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11427.490340364235</v>
      </c>
      <c r="AF1893" s="174">
        <f>Table1[[#This Row],[Calculations3]]/exchange_rate_2010</f>
        <v>249.91333800855662</v>
      </c>
      <c r="AG1893" s="110"/>
      <c r="AH1893" s="53"/>
      <c r="BD1893" s="36"/>
      <c r="BE1893" s="36"/>
      <c r="BF1893" s="36"/>
      <c r="BG1893" s="36"/>
      <c r="BH1893" s="36"/>
      <c r="BI1893" s="36"/>
      <c r="BJ1893" s="36"/>
      <c r="BK1893" s="48"/>
      <c r="BL1893" s="36"/>
      <c r="BM1893" s="36"/>
      <c r="BN1893" s="36"/>
      <c r="BO1893" s="36"/>
      <c r="BP1893" s="36"/>
      <c r="BQ1893" s="36"/>
      <c r="BR1893" s="36"/>
    </row>
    <row r="1894" spans="2:70" ht="15" customHeight="1">
      <c r="B1894" s="48">
        <v>2179</v>
      </c>
      <c r="C1894" s="48" t="s">
        <v>1703</v>
      </c>
      <c r="D1894" s="108">
        <v>2630</v>
      </c>
      <c r="E1894" s="109" t="s">
        <v>2508</v>
      </c>
      <c r="F1894" s="109" t="s">
        <v>1817</v>
      </c>
      <c r="G1894" s="109" t="s">
        <v>1451</v>
      </c>
      <c r="H1894" s="108" t="s">
        <v>1488</v>
      </c>
      <c r="I1894" s="108" t="s">
        <v>2855</v>
      </c>
      <c r="J1894" s="108" t="s">
        <v>2852</v>
      </c>
      <c r="K1894" s="108" t="s">
        <v>2859</v>
      </c>
      <c r="L1894" s="108">
        <v>11</v>
      </c>
      <c r="M1894" s="110" t="s">
        <v>2617</v>
      </c>
      <c r="N1894" s="109" t="s">
        <v>1729</v>
      </c>
      <c r="O1894" s="109" t="s">
        <v>519</v>
      </c>
      <c r="P1894" s="109" t="s">
        <v>112</v>
      </c>
      <c r="Q1894" s="111">
        <v>1</v>
      </c>
      <c r="R1894" s="111"/>
      <c r="S1894" s="111"/>
      <c r="T1894" s="109" t="s">
        <v>7</v>
      </c>
      <c r="U1894" s="108">
        <v>1</v>
      </c>
      <c r="V1894" s="109">
        <v>1990</v>
      </c>
      <c r="W1894" s="108">
        <f>IF(Table1[[#This Row],[ExpenditureDetails1]]=2010,1,(2010-Table1[[#This Row],[ExpenditureDetails1]]))</f>
        <v>20</v>
      </c>
      <c r="X1894" s="109">
        <v>0.25</v>
      </c>
      <c r="Y1894" s="174">
        <f>Table1[[#This Row],[ExpenditureDetails3]]*100000</f>
        <v>25000</v>
      </c>
      <c r="Z1894" s="174">
        <f>Table1[[#This Row],[ExpenditureDetails4]]/Table1[[#This Row],[Component detail 4]]</f>
        <v>25000</v>
      </c>
      <c r="AA1894" s="109">
        <v>1</v>
      </c>
      <c r="AB1894" s="109">
        <v>10</v>
      </c>
      <c r="AC1894" s="174">
        <f>IF(ISNUMBER([ExpenditureDetails4]),[ExpenditureDetails4]*HLOOKUP([ExpenditureDetails1],'Currency Conversion'!$A$6:$BE$45,19,FALSE),"No Data")</f>
        <v>97206.078178230178</v>
      </c>
      <c r="AD1894" s="174">
        <f>Table1[[#This Row],[Calculations1]]/exchange_rate_2010</f>
        <v>2125.8469487770235</v>
      </c>
      <c r="AE18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1894" s="174">
        <f>Table1[[#This Row],[Calculations3]]/exchange_rate_2010</f>
        <v>212.58469487770236</v>
      </c>
      <c r="AG1894" s="110"/>
      <c r="AH1894" s="53"/>
      <c r="BD1894" s="36"/>
      <c r="BE1894" s="36"/>
      <c r="BF1894" s="36"/>
      <c r="BG1894" s="36"/>
      <c r="BH1894" s="36"/>
      <c r="BI1894" s="36"/>
      <c r="BJ1894" s="36"/>
      <c r="BK1894" s="48"/>
      <c r="BL1894" s="36"/>
      <c r="BM1894" s="36"/>
      <c r="BN1894" s="36"/>
      <c r="BO1894" s="36"/>
      <c r="BP1894" s="36"/>
      <c r="BQ1894" s="36"/>
      <c r="BR1894" s="36"/>
    </row>
    <row r="1895" spans="2:70" ht="15" customHeight="1">
      <c r="B1895" s="48">
        <v>2180</v>
      </c>
      <c r="C1895" s="48" t="s">
        <v>1703</v>
      </c>
      <c r="D1895" s="108">
        <v>2630</v>
      </c>
      <c r="E1895" s="109" t="s">
        <v>2508</v>
      </c>
      <c r="F1895" s="109" t="s">
        <v>1817</v>
      </c>
      <c r="G1895" s="109" t="s">
        <v>1451</v>
      </c>
      <c r="H1895" s="108" t="s">
        <v>1488</v>
      </c>
      <c r="I1895" s="108" t="s">
        <v>2855</v>
      </c>
      <c r="J1895" s="108" t="s">
        <v>2852</v>
      </c>
      <c r="K1895" s="108" t="s">
        <v>2859</v>
      </c>
      <c r="L1895" s="108">
        <v>11</v>
      </c>
      <c r="M1895" s="110" t="s">
        <v>2617</v>
      </c>
      <c r="N1895" s="109" t="s">
        <v>1729</v>
      </c>
      <c r="O1895" s="109" t="s">
        <v>519</v>
      </c>
      <c r="P1895" s="109" t="s">
        <v>113</v>
      </c>
      <c r="Q1895" s="111">
        <v>1</v>
      </c>
      <c r="R1895" s="111"/>
      <c r="S1895" s="111"/>
      <c r="T1895" s="109" t="s">
        <v>7</v>
      </c>
      <c r="U1895" s="108">
        <v>1</v>
      </c>
      <c r="V1895" s="109">
        <v>1990</v>
      </c>
      <c r="W1895" s="108">
        <f>IF(Table1[[#This Row],[ExpenditureDetails1]]=2010,1,(2010-Table1[[#This Row],[ExpenditureDetails1]]))</f>
        <v>20</v>
      </c>
      <c r="X1895" s="109">
        <v>0.25</v>
      </c>
      <c r="Y1895" s="174">
        <f>Table1[[#This Row],[ExpenditureDetails3]]*100000</f>
        <v>25000</v>
      </c>
      <c r="Z1895" s="174">
        <f>Table1[[#This Row],[ExpenditureDetails4]]/Table1[[#This Row],[Component detail 4]]</f>
        <v>25000</v>
      </c>
      <c r="AA1895" s="109">
        <v>1</v>
      </c>
      <c r="AB1895" s="109">
        <v>10</v>
      </c>
      <c r="AC1895" s="174">
        <f>IF(ISNUMBER([ExpenditureDetails4]),[ExpenditureDetails4]*HLOOKUP([ExpenditureDetails1],'Currency Conversion'!$A$6:$BE$45,19,FALSE),"No Data")</f>
        <v>97206.078178230178</v>
      </c>
      <c r="AD1895" s="174">
        <f>Table1[[#This Row],[Calculations1]]/exchange_rate_2010</f>
        <v>2125.8469487770235</v>
      </c>
      <c r="AE18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1895" s="174">
        <f>Table1[[#This Row],[Calculations3]]/exchange_rate_2010</f>
        <v>212.58469487770236</v>
      </c>
      <c r="AG1895" s="110"/>
      <c r="AH1895" s="53"/>
      <c r="BD1895" s="36"/>
      <c r="BE1895" s="36"/>
      <c r="BF1895" s="36"/>
      <c r="BG1895" s="36"/>
      <c r="BH1895" s="36"/>
      <c r="BI1895" s="36"/>
      <c r="BJ1895" s="36"/>
      <c r="BK1895" s="48"/>
      <c r="BL1895" s="36"/>
      <c r="BM1895" s="36"/>
      <c r="BN1895" s="36"/>
      <c r="BO1895" s="36"/>
      <c r="BP1895" s="36"/>
      <c r="BQ1895" s="36"/>
      <c r="BR1895" s="36"/>
    </row>
    <row r="1896" spans="2:70" ht="15" customHeight="1">
      <c r="B1896" s="48">
        <v>2181</v>
      </c>
      <c r="C1896" s="48" t="s">
        <v>1703</v>
      </c>
      <c r="D1896" s="108">
        <v>2630</v>
      </c>
      <c r="E1896" s="109" t="s">
        <v>2508</v>
      </c>
      <c r="F1896" s="109" t="s">
        <v>1817</v>
      </c>
      <c r="G1896" s="109" t="s">
        <v>1451</v>
      </c>
      <c r="H1896" s="108" t="s">
        <v>1488</v>
      </c>
      <c r="I1896" s="108" t="s">
        <v>2855</v>
      </c>
      <c r="J1896" s="108" t="s">
        <v>2852</v>
      </c>
      <c r="K1896" s="108" t="s">
        <v>2859</v>
      </c>
      <c r="L1896" s="108">
        <v>11</v>
      </c>
      <c r="M1896" s="110" t="s">
        <v>2617</v>
      </c>
      <c r="N1896" s="109" t="s">
        <v>1729</v>
      </c>
      <c r="O1896" s="109" t="s">
        <v>519</v>
      </c>
      <c r="P1896" s="109" t="s">
        <v>114</v>
      </c>
      <c r="Q1896" s="111">
        <v>1</v>
      </c>
      <c r="R1896" s="111"/>
      <c r="S1896" s="111"/>
      <c r="T1896" s="109" t="s">
        <v>7</v>
      </c>
      <c r="U1896" s="108">
        <v>1</v>
      </c>
      <c r="V1896" s="109">
        <v>1995</v>
      </c>
      <c r="W1896" s="108">
        <f>IF(Table1[[#This Row],[ExpenditureDetails1]]=2010,1,(2010-Table1[[#This Row],[ExpenditureDetails1]]))</f>
        <v>15</v>
      </c>
      <c r="X1896" s="109">
        <v>0.3</v>
      </c>
      <c r="Y1896" s="174">
        <f>Table1[[#This Row],[ExpenditureDetails3]]*100000</f>
        <v>30000</v>
      </c>
      <c r="Z1896" s="174">
        <f>Table1[[#This Row],[ExpenditureDetails4]]/Table1[[#This Row],[Component detail 4]]</f>
        <v>30000</v>
      </c>
      <c r="AA1896" s="109">
        <v>1</v>
      </c>
      <c r="AB1896" s="109">
        <v>10</v>
      </c>
      <c r="AC1896" s="174">
        <f>IF(ISNUMBER([ExpenditureDetails4]),[ExpenditureDetails4]*HLOOKUP([ExpenditureDetails1],'Currency Conversion'!$A$6:$BE$45,19,FALSE),"No Data")</f>
        <v>70398.452296994976</v>
      </c>
      <c r="AD1896" s="174">
        <f>Table1[[#This Row],[Calculations1]]/exchange_rate_2010</f>
        <v>1539.577954578029</v>
      </c>
      <c r="AE18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7039.8452296994974</v>
      </c>
      <c r="AF1896" s="174">
        <f>Table1[[#This Row],[Calculations3]]/exchange_rate_2010</f>
        <v>153.95779545780292</v>
      </c>
      <c r="AG1896" s="110"/>
      <c r="AH1896" s="53"/>
      <c r="BD1896" s="36"/>
      <c r="BE1896" s="36"/>
      <c r="BF1896" s="36"/>
      <c r="BG1896" s="36"/>
      <c r="BH1896" s="36"/>
      <c r="BI1896" s="36"/>
      <c r="BJ1896" s="36"/>
      <c r="BK1896" s="48"/>
      <c r="BL1896" s="36"/>
      <c r="BM1896" s="36"/>
      <c r="BN1896" s="36"/>
      <c r="BO1896" s="36"/>
      <c r="BP1896" s="36"/>
      <c r="BQ1896" s="36"/>
      <c r="BR1896" s="36"/>
    </row>
    <row r="1897" spans="2:70" ht="15" customHeight="1">
      <c r="B1897" s="48">
        <v>2182</v>
      </c>
      <c r="C1897" s="48" t="s">
        <v>1703</v>
      </c>
      <c r="D1897" s="108">
        <v>2630</v>
      </c>
      <c r="E1897" s="109" t="s">
        <v>2508</v>
      </c>
      <c r="F1897" s="109" t="s">
        <v>1817</v>
      </c>
      <c r="G1897" s="109" t="s">
        <v>1451</v>
      </c>
      <c r="H1897" s="108" t="s">
        <v>1488</v>
      </c>
      <c r="I1897" s="108" t="s">
        <v>2855</v>
      </c>
      <c r="J1897" s="108" t="s">
        <v>2852</v>
      </c>
      <c r="K1897" s="108" t="s">
        <v>2859</v>
      </c>
      <c r="L1897" s="108">
        <v>11</v>
      </c>
      <c r="M1897" s="110" t="s">
        <v>2617</v>
      </c>
      <c r="N1897" s="109" t="s">
        <v>1729</v>
      </c>
      <c r="O1897" s="109" t="s">
        <v>519</v>
      </c>
      <c r="P1897" s="109" t="s">
        <v>115</v>
      </c>
      <c r="Q1897" s="111">
        <v>1</v>
      </c>
      <c r="R1897" s="111"/>
      <c r="S1897" s="111"/>
      <c r="T1897" s="109" t="s">
        <v>7</v>
      </c>
      <c r="U1897" s="108">
        <v>1</v>
      </c>
      <c r="V1897" s="109">
        <v>1990</v>
      </c>
      <c r="W1897" s="108">
        <f>IF(Table1[[#This Row],[ExpenditureDetails1]]=2010,1,(2010-Table1[[#This Row],[ExpenditureDetails1]]))</f>
        <v>20</v>
      </c>
      <c r="X1897" s="109">
        <v>0.25</v>
      </c>
      <c r="Y1897" s="174">
        <f>Table1[[#This Row],[ExpenditureDetails3]]*100000</f>
        <v>25000</v>
      </c>
      <c r="Z1897" s="174">
        <f>Table1[[#This Row],[ExpenditureDetails4]]/Table1[[#This Row],[Component detail 4]]</f>
        <v>25000</v>
      </c>
      <c r="AA1897" s="109">
        <v>1</v>
      </c>
      <c r="AB1897" s="109">
        <v>10</v>
      </c>
      <c r="AC1897" s="174">
        <f>IF(ISNUMBER([ExpenditureDetails4]),[ExpenditureDetails4]*HLOOKUP([ExpenditureDetails1],'Currency Conversion'!$A$6:$BE$45,19,FALSE),"No Data")</f>
        <v>97206.078178230178</v>
      </c>
      <c r="AD1897" s="174">
        <f>Table1[[#This Row],[Calculations1]]/exchange_rate_2010</f>
        <v>2125.8469487770235</v>
      </c>
      <c r="AE18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1897" s="174">
        <f>Table1[[#This Row],[Calculations3]]/exchange_rate_2010</f>
        <v>212.58469487770236</v>
      </c>
      <c r="AG1897" s="110"/>
      <c r="AH1897" s="53"/>
      <c r="BD1897" s="36"/>
      <c r="BE1897" s="36"/>
      <c r="BF1897" s="36"/>
      <c r="BG1897" s="36"/>
      <c r="BH1897" s="36"/>
      <c r="BI1897" s="36"/>
      <c r="BJ1897" s="36"/>
      <c r="BK1897" s="48"/>
      <c r="BL1897" s="36"/>
      <c r="BM1897" s="36"/>
      <c r="BN1897" s="36"/>
      <c r="BO1897" s="36"/>
      <c r="BP1897" s="36"/>
      <c r="BQ1897" s="36"/>
      <c r="BR1897" s="36"/>
    </row>
    <row r="1898" spans="2:70" ht="15" customHeight="1">
      <c r="B1898" s="48">
        <v>2183</v>
      </c>
      <c r="C1898" s="48" t="s">
        <v>1703</v>
      </c>
      <c r="D1898" s="108">
        <v>2630</v>
      </c>
      <c r="E1898" s="109" t="s">
        <v>2508</v>
      </c>
      <c r="F1898" s="109" t="s">
        <v>1817</v>
      </c>
      <c r="G1898" s="109" t="s">
        <v>1451</v>
      </c>
      <c r="H1898" s="108" t="s">
        <v>1488</v>
      </c>
      <c r="I1898" s="108" t="s">
        <v>2855</v>
      </c>
      <c r="J1898" s="108" t="s">
        <v>2852</v>
      </c>
      <c r="K1898" s="108" t="s">
        <v>2859</v>
      </c>
      <c r="L1898" s="108">
        <v>11</v>
      </c>
      <c r="M1898" s="110" t="s">
        <v>2617</v>
      </c>
      <c r="N1898" s="109" t="s">
        <v>1729</v>
      </c>
      <c r="O1898" s="109" t="s">
        <v>519</v>
      </c>
      <c r="P1898" s="109" t="s">
        <v>116</v>
      </c>
      <c r="Q1898" s="111">
        <v>1</v>
      </c>
      <c r="R1898" s="111"/>
      <c r="S1898" s="111"/>
      <c r="T1898" s="109" t="s">
        <v>7</v>
      </c>
      <c r="U1898" s="108">
        <v>1</v>
      </c>
      <c r="V1898" s="109">
        <v>1995</v>
      </c>
      <c r="W1898" s="108">
        <f>IF(Table1[[#This Row],[ExpenditureDetails1]]=2010,1,(2010-Table1[[#This Row],[ExpenditureDetails1]]))</f>
        <v>15</v>
      </c>
      <c r="X1898" s="109">
        <v>0.25</v>
      </c>
      <c r="Y1898" s="174">
        <f>Table1[[#This Row],[ExpenditureDetails3]]*100000</f>
        <v>25000</v>
      </c>
      <c r="Z1898" s="174">
        <f>Table1[[#This Row],[ExpenditureDetails4]]/Table1[[#This Row],[Component detail 4]]</f>
        <v>25000</v>
      </c>
      <c r="AA1898" s="109">
        <v>1</v>
      </c>
      <c r="AB1898" s="109">
        <v>10</v>
      </c>
      <c r="AC1898" s="174">
        <f>IF(ISNUMBER([ExpenditureDetails4]),[ExpenditureDetails4]*HLOOKUP([ExpenditureDetails1],'Currency Conversion'!$A$6:$BE$45,19,FALSE),"No Data")</f>
        <v>58665.37691416248</v>
      </c>
      <c r="AD1898" s="174">
        <f>Table1[[#This Row],[Calculations1]]/exchange_rate_2010</f>
        <v>1282.9816288150241</v>
      </c>
      <c r="AE18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5866.537691416248</v>
      </c>
      <c r="AF1898" s="174">
        <f>Table1[[#This Row],[Calculations3]]/exchange_rate_2010</f>
        <v>128.29816288150244</v>
      </c>
      <c r="AG1898" s="110"/>
      <c r="AH1898" s="53"/>
      <c r="BD1898" s="36"/>
      <c r="BE1898" s="36"/>
      <c r="BF1898" s="36"/>
      <c r="BG1898" s="36"/>
      <c r="BH1898" s="36"/>
      <c r="BI1898" s="36"/>
      <c r="BJ1898" s="36"/>
      <c r="BK1898" s="48"/>
      <c r="BL1898" s="36"/>
      <c r="BM1898" s="36"/>
      <c r="BN1898" s="36"/>
      <c r="BO1898" s="36"/>
      <c r="BP1898" s="36"/>
      <c r="BQ1898" s="36"/>
      <c r="BR1898" s="36"/>
    </row>
    <row r="1899" spans="2:70" ht="15" customHeight="1">
      <c r="B1899" s="48">
        <v>2184</v>
      </c>
      <c r="C1899" s="48" t="s">
        <v>1703</v>
      </c>
      <c r="D1899" s="108">
        <v>2630</v>
      </c>
      <c r="E1899" s="109" t="s">
        <v>2508</v>
      </c>
      <c r="F1899" s="109" t="s">
        <v>1817</v>
      </c>
      <c r="G1899" s="109" t="s">
        <v>1451</v>
      </c>
      <c r="H1899" s="108" t="s">
        <v>1488</v>
      </c>
      <c r="I1899" s="108" t="s">
        <v>2855</v>
      </c>
      <c r="J1899" s="108" t="s">
        <v>2852</v>
      </c>
      <c r="K1899" s="108" t="s">
        <v>2859</v>
      </c>
      <c r="L1899" s="108">
        <v>11</v>
      </c>
      <c r="M1899" s="110" t="s">
        <v>2617</v>
      </c>
      <c r="N1899" s="109" t="s">
        <v>1729</v>
      </c>
      <c r="O1899" s="109" t="s">
        <v>519</v>
      </c>
      <c r="P1899" s="109" t="s">
        <v>117</v>
      </c>
      <c r="Q1899" s="111">
        <v>1</v>
      </c>
      <c r="R1899" s="111"/>
      <c r="S1899" s="111"/>
      <c r="T1899" s="109" t="s">
        <v>7</v>
      </c>
      <c r="U1899" s="108">
        <v>1</v>
      </c>
      <c r="V1899" s="109">
        <v>1998</v>
      </c>
      <c r="W1899" s="108">
        <f>IF(Table1[[#This Row],[ExpenditureDetails1]]=2010,1,(2010-Table1[[#This Row],[ExpenditureDetails1]]))</f>
        <v>12</v>
      </c>
      <c r="X1899" s="109">
        <v>0.3</v>
      </c>
      <c r="Y1899" s="174">
        <f>Table1[[#This Row],[ExpenditureDetails3]]*100000</f>
        <v>30000</v>
      </c>
      <c r="Z1899" s="174">
        <f>Table1[[#This Row],[ExpenditureDetails4]]/Table1[[#This Row],[Component detail 4]]</f>
        <v>30000</v>
      </c>
      <c r="AA1899" s="109">
        <v>1</v>
      </c>
      <c r="AB1899" s="109">
        <v>10</v>
      </c>
      <c r="AC1899" s="174">
        <f>IF(ISNUMBER([ExpenditureDetails4]),[ExpenditureDetails4]*HLOOKUP([ExpenditureDetails1],'Currency Conversion'!$A$6:$BE$45,19,FALSE),"No Data")</f>
        <v>56371.619069685126</v>
      </c>
      <c r="AD1899" s="174">
        <f>Table1[[#This Row],[Calculations1]]/exchange_rate_2010</f>
        <v>1232.8183241503207</v>
      </c>
      <c r="AE18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5637.161906968513</v>
      </c>
      <c r="AF1899" s="174">
        <f>Table1[[#This Row],[Calculations3]]/exchange_rate_2010</f>
        <v>123.28183241503208</v>
      </c>
      <c r="AG1899" s="110"/>
      <c r="AH1899" s="53"/>
      <c r="BD1899" s="36"/>
      <c r="BE1899" s="36"/>
      <c r="BF1899" s="36"/>
      <c r="BG1899" s="36"/>
      <c r="BH1899" s="36"/>
      <c r="BI1899" s="36"/>
      <c r="BJ1899" s="36"/>
      <c r="BK1899" s="48"/>
      <c r="BL1899" s="36"/>
      <c r="BM1899" s="36"/>
      <c r="BN1899" s="36"/>
      <c r="BO1899" s="36"/>
      <c r="BP1899" s="36"/>
      <c r="BQ1899" s="36"/>
      <c r="BR1899" s="36"/>
    </row>
    <row r="1900" spans="2:70" ht="15" customHeight="1">
      <c r="B1900" s="48">
        <v>2185</v>
      </c>
      <c r="C1900" s="48" t="s">
        <v>1703</v>
      </c>
      <c r="D1900" s="108">
        <v>2630</v>
      </c>
      <c r="E1900" s="109" t="s">
        <v>2508</v>
      </c>
      <c r="F1900" s="109" t="s">
        <v>1817</v>
      </c>
      <c r="G1900" s="109" t="s">
        <v>1451</v>
      </c>
      <c r="H1900" s="108" t="s">
        <v>1488</v>
      </c>
      <c r="I1900" s="108" t="s">
        <v>2855</v>
      </c>
      <c r="J1900" s="108" t="s">
        <v>2852</v>
      </c>
      <c r="K1900" s="108" t="s">
        <v>2859</v>
      </c>
      <c r="L1900" s="108">
        <v>11</v>
      </c>
      <c r="M1900" s="110" t="s">
        <v>2617</v>
      </c>
      <c r="N1900" s="109" t="s">
        <v>1729</v>
      </c>
      <c r="O1900" s="109" t="s">
        <v>519</v>
      </c>
      <c r="P1900" s="109" t="s">
        <v>121</v>
      </c>
      <c r="Q1900" s="111">
        <v>1</v>
      </c>
      <c r="R1900" s="111"/>
      <c r="S1900" s="111"/>
      <c r="T1900" s="109" t="s">
        <v>7</v>
      </c>
      <c r="U1900" s="108">
        <v>1</v>
      </c>
      <c r="V1900" s="109">
        <v>2000</v>
      </c>
      <c r="W1900" s="108">
        <f>IF(Table1[[#This Row],[ExpenditureDetails1]]=2010,1,(2010-Table1[[#This Row],[ExpenditureDetails1]]))</f>
        <v>10</v>
      </c>
      <c r="X1900" s="109">
        <v>0.3</v>
      </c>
      <c r="Y1900" s="174">
        <f>Table1[[#This Row],[ExpenditureDetails3]]*100000</f>
        <v>30000</v>
      </c>
      <c r="Z1900" s="174">
        <f>Table1[[#This Row],[ExpenditureDetails4]]/Table1[[#This Row],[Component detail 4]]</f>
        <v>30000</v>
      </c>
      <c r="AA1900" s="109">
        <v>1</v>
      </c>
      <c r="AB1900" s="109">
        <v>10</v>
      </c>
      <c r="AC1900" s="174">
        <f>IF(ISNUMBER([ExpenditureDetails4]),[ExpenditureDetails4]*HLOOKUP([ExpenditureDetails1],'Currency Conversion'!$A$6:$BE$45,19,FALSE),"No Data")</f>
        <v>50293.047133593791</v>
      </c>
      <c r="AD1900" s="174">
        <f>Table1[[#This Row],[Calculations1]]/exchange_rate_2010</f>
        <v>1099.8830813605814</v>
      </c>
      <c r="AE19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1900" s="174">
        <f>Table1[[#This Row],[Calculations3]]/exchange_rate_2010</f>
        <v>109.98830813605815</v>
      </c>
      <c r="AG1900" s="110"/>
      <c r="AH1900" s="53"/>
      <c r="BD1900" s="36"/>
      <c r="BE1900" s="36"/>
      <c r="BF1900" s="36"/>
      <c r="BG1900" s="36"/>
      <c r="BH1900" s="36"/>
      <c r="BI1900" s="36"/>
      <c r="BJ1900" s="36"/>
      <c r="BK1900" s="48"/>
      <c r="BL1900" s="36"/>
      <c r="BM1900" s="36"/>
      <c r="BN1900" s="36"/>
      <c r="BO1900" s="36"/>
      <c r="BP1900" s="36"/>
      <c r="BQ1900" s="36"/>
      <c r="BR1900" s="36"/>
    </row>
    <row r="1901" spans="2:70" ht="15" customHeight="1">
      <c r="B1901" s="48">
        <v>2186</v>
      </c>
      <c r="C1901" s="48" t="s">
        <v>1703</v>
      </c>
      <c r="D1901" s="108">
        <v>2630</v>
      </c>
      <c r="E1901" s="109" t="s">
        <v>2508</v>
      </c>
      <c r="F1901" s="109" t="s">
        <v>1817</v>
      </c>
      <c r="G1901" s="109" t="s">
        <v>1451</v>
      </c>
      <c r="H1901" s="108" t="s">
        <v>1488</v>
      </c>
      <c r="I1901" s="108" t="s">
        <v>2855</v>
      </c>
      <c r="J1901" s="108" t="s">
        <v>2852</v>
      </c>
      <c r="K1901" s="108" t="s">
        <v>2859</v>
      </c>
      <c r="L1901" s="108">
        <v>11</v>
      </c>
      <c r="M1901" s="110" t="s">
        <v>2617</v>
      </c>
      <c r="N1901" s="109" t="s">
        <v>1729</v>
      </c>
      <c r="O1901" s="109" t="s">
        <v>519</v>
      </c>
      <c r="P1901" s="109" t="s">
        <v>122</v>
      </c>
      <c r="Q1901" s="111">
        <v>1</v>
      </c>
      <c r="R1901" s="111"/>
      <c r="S1901" s="111"/>
      <c r="T1901" s="109" t="s">
        <v>7</v>
      </c>
      <c r="U1901" s="108">
        <v>1</v>
      </c>
      <c r="V1901" s="109">
        <v>1995</v>
      </c>
      <c r="W1901" s="108">
        <f>IF(Table1[[#This Row],[ExpenditureDetails1]]=2010,1,(2010-Table1[[#This Row],[ExpenditureDetails1]]))</f>
        <v>15</v>
      </c>
      <c r="X1901" s="109">
        <v>0.25</v>
      </c>
      <c r="Y1901" s="174">
        <f>Table1[[#This Row],[ExpenditureDetails3]]*100000</f>
        <v>25000</v>
      </c>
      <c r="Z1901" s="174">
        <f>Table1[[#This Row],[ExpenditureDetails4]]/Table1[[#This Row],[Component detail 4]]</f>
        <v>25000</v>
      </c>
      <c r="AA1901" s="109">
        <v>1</v>
      </c>
      <c r="AB1901" s="109">
        <v>10</v>
      </c>
      <c r="AC1901" s="174">
        <f>IF(ISNUMBER([ExpenditureDetails4]),[ExpenditureDetails4]*HLOOKUP([ExpenditureDetails1],'Currency Conversion'!$A$6:$BE$45,19,FALSE),"No Data")</f>
        <v>58665.37691416248</v>
      </c>
      <c r="AD1901" s="174">
        <f>Table1[[#This Row],[Calculations1]]/exchange_rate_2010</f>
        <v>1282.9816288150241</v>
      </c>
      <c r="AE19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5866.537691416248</v>
      </c>
      <c r="AF1901" s="174">
        <f>Table1[[#This Row],[Calculations3]]/exchange_rate_2010</f>
        <v>128.29816288150244</v>
      </c>
      <c r="AG1901" s="110"/>
      <c r="AH1901" s="53"/>
      <c r="BD1901" s="36"/>
      <c r="BE1901" s="36"/>
      <c r="BF1901" s="36"/>
      <c r="BG1901" s="36"/>
      <c r="BH1901" s="36"/>
      <c r="BI1901" s="36"/>
      <c r="BJ1901" s="36"/>
      <c r="BK1901" s="48"/>
      <c r="BL1901" s="36"/>
      <c r="BM1901" s="36"/>
      <c r="BN1901" s="36"/>
      <c r="BO1901" s="36"/>
      <c r="BP1901" s="36"/>
      <c r="BQ1901" s="36"/>
      <c r="BR1901" s="36"/>
    </row>
    <row r="1902" spans="2:70" ht="15" customHeight="1">
      <c r="B1902" s="48">
        <v>2187</v>
      </c>
      <c r="C1902" s="48" t="s">
        <v>1703</v>
      </c>
      <c r="D1902" s="108">
        <v>2630</v>
      </c>
      <c r="E1902" s="109" t="s">
        <v>2508</v>
      </c>
      <c r="F1902" s="109" t="s">
        <v>1817</v>
      </c>
      <c r="G1902" s="109" t="s">
        <v>1451</v>
      </c>
      <c r="H1902" s="108" t="s">
        <v>1488</v>
      </c>
      <c r="I1902" s="108" t="s">
        <v>2855</v>
      </c>
      <c r="J1902" s="108" t="s">
        <v>2852</v>
      </c>
      <c r="K1902" s="108" t="s">
        <v>2859</v>
      </c>
      <c r="L1902" s="108">
        <v>11</v>
      </c>
      <c r="M1902" s="110" t="s">
        <v>2617</v>
      </c>
      <c r="N1902" s="109" t="s">
        <v>1729</v>
      </c>
      <c r="O1902" s="109" t="s">
        <v>519</v>
      </c>
      <c r="P1902" s="109" t="s">
        <v>123</v>
      </c>
      <c r="Q1902" s="111">
        <v>1</v>
      </c>
      <c r="R1902" s="111"/>
      <c r="S1902" s="111"/>
      <c r="T1902" s="109" t="s">
        <v>7</v>
      </c>
      <c r="U1902" s="108">
        <v>1</v>
      </c>
      <c r="V1902" s="109">
        <v>1999</v>
      </c>
      <c r="W1902" s="108">
        <f>IF(Table1[[#This Row],[ExpenditureDetails1]]=2010,1,(2010-Table1[[#This Row],[ExpenditureDetails1]]))</f>
        <v>11</v>
      </c>
      <c r="X1902" s="109">
        <v>0.25</v>
      </c>
      <c r="Y1902" s="174">
        <f>Table1[[#This Row],[ExpenditureDetails3]]*100000</f>
        <v>25000</v>
      </c>
      <c r="Z1902" s="174">
        <f>Table1[[#This Row],[ExpenditureDetails4]]/Table1[[#This Row],[Component detail 4]]</f>
        <v>25000</v>
      </c>
      <c r="AA1902" s="109">
        <v>1</v>
      </c>
      <c r="AB1902" s="109">
        <v>10</v>
      </c>
      <c r="AC1902" s="174">
        <f>IF(ISNUMBER([ExpenditureDetails4]),[ExpenditureDetails4]*HLOOKUP([ExpenditureDetails1],'Currency Conversion'!$A$6:$BE$45,19,FALSE),"No Data")</f>
        <v>43503.663781778654</v>
      </c>
      <c r="AD1902" s="174">
        <f>Table1[[#This Row],[Calculations1]]/exchange_rate_2010</f>
        <v>951.40275839075593</v>
      </c>
      <c r="AE19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4350.366378177865</v>
      </c>
      <c r="AF1902" s="174">
        <f>Table1[[#This Row],[Calculations3]]/exchange_rate_2010</f>
        <v>95.140275839075585</v>
      </c>
      <c r="AG1902" s="110"/>
      <c r="AH1902" s="53"/>
      <c r="BD1902" s="36"/>
      <c r="BE1902" s="36"/>
      <c r="BF1902" s="36"/>
      <c r="BG1902" s="36"/>
      <c r="BH1902" s="36"/>
      <c r="BI1902" s="36"/>
      <c r="BJ1902" s="36"/>
      <c r="BK1902" s="48"/>
      <c r="BL1902" s="36"/>
      <c r="BM1902" s="36"/>
      <c r="BN1902" s="36"/>
      <c r="BO1902" s="36"/>
      <c r="BP1902" s="36"/>
      <c r="BQ1902" s="36"/>
      <c r="BR1902" s="36"/>
    </row>
    <row r="1903" spans="2:70" ht="15" customHeight="1">
      <c r="B1903" s="48">
        <v>2188</v>
      </c>
      <c r="C1903" s="48" t="s">
        <v>1703</v>
      </c>
      <c r="D1903" s="108">
        <v>2630</v>
      </c>
      <c r="E1903" s="109" t="s">
        <v>2508</v>
      </c>
      <c r="F1903" s="109" t="s">
        <v>1817</v>
      </c>
      <c r="G1903" s="109" t="s">
        <v>1451</v>
      </c>
      <c r="H1903" s="108" t="s">
        <v>1488</v>
      </c>
      <c r="I1903" s="108" t="s">
        <v>2855</v>
      </c>
      <c r="J1903" s="108" t="s">
        <v>2852</v>
      </c>
      <c r="K1903" s="108" t="s">
        <v>2859</v>
      </c>
      <c r="L1903" s="108">
        <v>11</v>
      </c>
      <c r="M1903" s="110" t="s">
        <v>2617</v>
      </c>
      <c r="N1903" s="109" t="s">
        <v>1729</v>
      </c>
      <c r="O1903" s="109" t="s">
        <v>519</v>
      </c>
      <c r="P1903" s="109" t="s">
        <v>124</v>
      </c>
      <c r="Q1903" s="111">
        <v>1</v>
      </c>
      <c r="R1903" s="111"/>
      <c r="S1903" s="111"/>
      <c r="T1903" s="109" t="s">
        <v>7</v>
      </c>
      <c r="U1903" s="108">
        <v>1</v>
      </c>
      <c r="V1903" s="109">
        <v>2005</v>
      </c>
      <c r="W1903" s="108">
        <f>IF(Table1[[#This Row],[ExpenditureDetails1]]=2010,1,(2010-Table1[[#This Row],[ExpenditureDetails1]]))</f>
        <v>5</v>
      </c>
      <c r="X1903" s="109">
        <v>0.35</v>
      </c>
      <c r="Y1903" s="174">
        <f>Table1[[#This Row],[ExpenditureDetails3]]*100000</f>
        <v>35000</v>
      </c>
      <c r="Z1903" s="174">
        <f>Table1[[#This Row],[ExpenditureDetails4]]/Table1[[#This Row],[Component detail 4]]</f>
        <v>35000</v>
      </c>
      <c r="AA1903" s="109">
        <v>1</v>
      </c>
      <c r="AB1903" s="109">
        <v>10</v>
      </c>
      <c r="AC1903" s="174">
        <f>IF(ISNUMBER([ExpenditureDetails4]),[ExpenditureDetails4]*HLOOKUP([ExpenditureDetails1],'Currency Conversion'!$A$6:$BE$45,19,FALSE),"No Data")</f>
        <v>47082.472757472948</v>
      </c>
      <c r="AD1903" s="174">
        <f>Table1[[#This Row],[Calculations1]]/exchange_rate_2010</f>
        <v>1029.6694705534053</v>
      </c>
      <c r="AE19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1903" s="174">
        <f>Table1[[#This Row],[Calculations3]]/exchange_rate_2010</f>
        <v>102.96694705534054</v>
      </c>
      <c r="AG1903" s="110"/>
      <c r="AH1903" s="53"/>
      <c r="BD1903" s="36"/>
      <c r="BE1903" s="36"/>
      <c r="BF1903" s="36"/>
      <c r="BG1903" s="36"/>
      <c r="BH1903" s="36"/>
      <c r="BI1903" s="36"/>
      <c r="BJ1903" s="36"/>
      <c r="BK1903" s="48"/>
      <c r="BL1903" s="36"/>
      <c r="BM1903" s="36"/>
      <c r="BN1903" s="36"/>
      <c r="BO1903" s="36"/>
      <c r="BP1903" s="36"/>
      <c r="BQ1903" s="36"/>
      <c r="BR1903" s="36"/>
    </row>
    <row r="1904" spans="2:70" ht="15" customHeight="1">
      <c r="B1904" s="48">
        <v>2189</v>
      </c>
      <c r="C1904" s="48" t="s">
        <v>1703</v>
      </c>
      <c r="D1904" s="108">
        <v>2630</v>
      </c>
      <c r="E1904" s="109" t="s">
        <v>2508</v>
      </c>
      <c r="F1904" s="109" t="s">
        <v>1817</v>
      </c>
      <c r="G1904" s="109" t="s">
        <v>1451</v>
      </c>
      <c r="H1904" s="108" t="s">
        <v>1488</v>
      </c>
      <c r="I1904" s="108" t="s">
        <v>2855</v>
      </c>
      <c r="J1904" s="108" t="s">
        <v>2852</v>
      </c>
      <c r="K1904" s="108" t="s">
        <v>2859</v>
      </c>
      <c r="L1904" s="108">
        <v>11</v>
      </c>
      <c r="M1904" s="110" t="s">
        <v>2617</v>
      </c>
      <c r="N1904" s="109" t="s">
        <v>1729</v>
      </c>
      <c r="O1904" s="109" t="s">
        <v>519</v>
      </c>
      <c r="P1904" s="109" t="s">
        <v>125</v>
      </c>
      <c r="Q1904" s="111">
        <v>1</v>
      </c>
      <c r="R1904" s="111"/>
      <c r="S1904" s="111"/>
      <c r="T1904" s="109" t="s">
        <v>7</v>
      </c>
      <c r="U1904" s="108">
        <v>1</v>
      </c>
      <c r="V1904" s="109">
        <v>2002</v>
      </c>
      <c r="W1904" s="108">
        <f>IF(Table1[[#This Row],[ExpenditureDetails1]]=2010,1,(2010-Table1[[#This Row],[ExpenditureDetails1]]))</f>
        <v>8</v>
      </c>
      <c r="X1904" s="109">
        <v>0.3</v>
      </c>
      <c r="Y1904" s="174">
        <f>Table1[[#This Row],[ExpenditureDetails3]]*100000</f>
        <v>30000</v>
      </c>
      <c r="Z1904" s="174">
        <f>Table1[[#This Row],[ExpenditureDetails4]]/Table1[[#This Row],[Component detail 4]]</f>
        <v>30000</v>
      </c>
      <c r="AA1904" s="109">
        <v>1</v>
      </c>
      <c r="AB1904" s="109">
        <v>10</v>
      </c>
      <c r="AC1904" s="174">
        <f>IF(ISNUMBER([ExpenditureDetails4]),[ExpenditureDetails4]*HLOOKUP([ExpenditureDetails1],'Currency Conversion'!$A$6:$BE$45,19,FALSE),"No Data")</f>
        <v>47152.655763698924</v>
      </c>
      <c r="AD1904" s="174">
        <f>Table1[[#This Row],[Calculations1]]/exchange_rate_2010</f>
        <v>1031.2043368131872</v>
      </c>
      <c r="AE19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4715.2655763698922</v>
      </c>
      <c r="AF1904" s="174">
        <f>Table1[[#This Row],[Calculations3]]/exchange_rate_2010</f>
        <v>103.12043368131872</v>
      </c>
      <c r="AG1904" s="110"/>
      <c r="AH1904" s="53"/>
      <c r="BD1904" s="36"/>
      <c r="BE1904" s="36"/>
      <c r="BF1904" s="36"/>
      <c r="BG1904" s="36"/>
      <c r="BH1904" s="36"/>
      <c r="BI1904" s="36"/>
      <c r="BJ1904" s="36"/>
      <c r="BK1904" s="48"/>
      <c r="BL1904" s="36"/>
      <c r="BM1904" s="36"/>
      <c r="BN1904" s="36"/>
      <c r="BO1904" s="36"/>
      <c r="BP1904" s="36"/>
      <c r="BQ1904" s="36"/>
      <c r="BR1904" s="36"/>
    </row>
    <row r="1905" spans="2:70" ht="15" customHeight="1">
      <c r="B1905" s="48">
        <v>2190</v>
      </c>
      <c r="C1905" s="48" t="s">
        <v>1703</v>
      </c>
      <c r="D1905" s="108">
        <v>2630</v>
      </c>
      <c r="E1905" s="109" t="s">
        <v>2508</v>
      </c>
      <c r="F1905" s="109" t="s">
        <v>1817</v>
      </c>
      <c r="G1905" s="109" t="s">
        <v>1451</v>
      </c>
      <c r="H1905" s="108" t="s">
        <v>1488</v>
      </c>
      <c r="I1905" s="108" t="s">
        <v>2855</v>
      </c>
      <c r="J1905" s="108" t="s">
        <v>2852</v>
      </c>
      <c r="K1905" s="108" t="s">
        <v>2859</v>
      </c>
      <c r="L1905" s="108">
        <v>11</v>
      </c>
      <c r="M1905" s="110" t="s">
        <v>2617</v>
      </c>
      <c r="N1905" s="109" t="s">
        <v>1729</v>
      </c>
      <c r="O1905" s="109" t="s">
        <v>519</v>
      </c>
      <c r="P1905" s="109" t="s">
        <v>126</v>
      </c>
      <c r="Q1905" s="111">
        <v>1</v>
      </c>
      <c r="R1905" s="111"/>
      <c r="S1905" s="111"/>
      <c r="T1905" s="109" t="s">
        <v>7</v>
      </c>
      <c r="U1905" s="108">
        <v>1</v>
      </c>
      <c r="V1905" s="109">
        <v>2005</v>
      </c>
      <c r="W1905" s="108">
        <f>IF(Table1[[#This Row],[ExpenditureDetails1]]=2010,1,(2010-Table1[[#This Row],[ExpenditureDetails1]]))</f>
        <v>5</v>
      </c>
      <c r="X1905" s="109">
        <v>0.35</v>
      </c>
      <c r="Y1905" s="174">
        <f>Table1[[#This Row],[ExpenditureDetails3]]*100000</f>
        <v>35000</v>
      </c>
      <c r="Z1905" s="174">
        <f>Table1[[#This Row],[ExpenditureDetails4]]/Table1[[#This Row],[Component detail 4]]</f>
        <v>35000</v>
      </c>
      <c r="AA1905" s="109">
        <v>1</v>
      </c>
      <c r="AB1905" s="109">
        <v>10</v>
      </c>
      <c r="AC1905" s="174">
        <f>IF(ISNUMBER([ExpenditureDetails4]),[ExpenditureDetails4]*HLOOKUP([ExpenditureDetails1],'Currency Conversion'!$A$6:$BE$45,19,FALSE),"No Data")</f>
        <v>47082.472757472948</v>
      </c>
      <c r="AD1905" s="174">
        <f>Table1[[#This Row],[Calculations1]]/exchange_rate_2010</f>
        <v>1029.6694705534053</v>
      </c>
      <c r="AE19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1905" s="174">
        <f>Table1[[#This Row],[Calculations3]]/exchange_rate_2010</f>
        <v>102.96694705534054</v>
      </c>
      <c r="AG1905" s="110"/>
      <c r="AH1905" s="53"/>
      <c r="BD1905" s="36"/>
      <c r="BE1905" s="36"/>
      <c r="BF1905" s="36"/>
      <c r="BG1905" s="36"/>
      <c r="BH1905" s="36"/>
      <c r="BI1905" s="36"/>
      <c r="BJ1905" s="36"/>
      <c r="BK1905" s="48"/>
      <c r="BL1905" s="36"/>
      <c r="BM1905" s="36"/>
      <c r="BN1905" s="36"/>
      <c r="BO1905" s="36"/>
      <c r="BP1905" s="36"/>
      <c r="BQ1905" s="36"/>
      <c r="BR1905" s="36"/>
    </row>
    <row r="1906" spans="2:70" ht="15" customHeight="1">
      <c r="B1906" s="48">
        <v>2191</v>
      </c>
      <c r="C1906" s="48" t="s">
        <v>1703</v>
      </c>
      <c r="D1906" s="108">
        <v>2630</v>
      </c>
      <c r="E1906" s="109" t="s">
        <v>2508</v>
      </c>
      <c r="F1906" s="109" t="s">
        <v>1817</v>
      </c>
      <c r="G1906" s="109" t="s">
        <v>1451</v>
      </c>
      <c r="H1906" s="108" t="s">
        <v>1488</v>
      </c>
      <c r="I1906" s="108" t="s">
        <v>2855</v>
      </c>
      <c r="J1906" s="108" t="s">
        <v>2852</v>
      </c>
      <c r="K1906" s="108" t="s">
        <v>2859</v>
      </c>
      <c r="L1906" s="108">
        <v>11</v>
      </c>
      <c r="M1906" s="110" t="s">
        <v>2617</v>
      </c>
      <c r="N1906" s="109" t="s">
        <v>1729</v>
      </c>
      <c r="O1906" s="109" t="s">
        <v>519</v>
      </c>
      <c r="P1906" s="109" t="s">
        <v>127</v>
      </c>
      <c r="Q1906" s="111">
        <v>1</v>
      </c>
      <c r="R1906" s="111"/>
      <c r="S1906" s="111"/>
      <c r="T1906" s="109" t="s">
        <v>7</v>
      </c>
      <c r="U1906" s="108">
        <v>1</v>
      </c>
      <c r="V1906" s="109">
        <v>2000</v>
      </c>
      <c r="W1906" s="108">
        <f>IF(Table1[[#This Row],[ExpenditureDetails1]]=2010,1,(2010-Table1[[#This Row],[ExpenditureDetails1]]))</f>
        <v>10</v>
      </c>
      <c r="X1906" s="109">
        <v>0.3</v>
      </c>
      <c r="Y1906" s="174">
        <f>Table1[[#This Row],[ExpenditureDetails3]]*100000</f>
        <v>30000</v>
      </c>
      <c r="Z1906" s="174">
        <f>Table1[[#This Row],[ExpenditureDetails4]]/Table1[[#This Row],[Component detail 4]]</f>
        <v>30000</v>
      </c>
      <c r="AA1906" s="109">
        <v>1</v>
      </c>
      <c r="AB1906" s="109">
        <v>10</v>
      </c>
      <c r="AC1906" s="174">
        <f>IF(ISNUMBER([ExpenditureDetails4]),[ExpenditureDetails4]*HLOOKUP([ExpenditureDetails1],'Currency Conversion'!$A$6:$BE$45,19,FALSE),"No Data")</f>
        <v>50293.047133593791</v>
      </c>
      <c r="AD1906" s="174">
        <f>Table1[[#This Row],[Calculations1]]/exchange_rate_2010</f>
        <v>1099.8830813605814</v>
      </c>
      <c r="AE19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1906" s="174">
        <f>Table1[[#This Row],[Calculations3]]/exchange_rate_2010</f>
        <v>109.98830813605815</v>
      </c>
      <c r="AG1906" s="110"/>
      <c r="AH1906" s="53"/>
      <c r="BD1906" s="36"/>
      <c r="BE1906" s="36"/>
      <c r="BF1906" s="36"/>
      <c r="BG1906" s="36"/>
      <c r="BH1906" s="36"/>
      <c r="BI1906" s="36"/>
      <c r="BJ1906" s="36"/>
      <c r="BK1906" s="48"/>
      <c r="BL1906" s="36"/>
      <c r="BM1906" s="36"/>
      <c r="BN1906" s="36"/>
      <c r="BO1906" s="36"/>
      <c r="BP1906" s="36"/>
      <c r="BQ1906" s="36"/>
      <c r="BR1906" s="36"/>
    </row>
    <row r="1907" spans="2:70" ht="15" customHeight="1">
      <c r="B1907" s="48">
        <v>2192</v>
      </c>
      <c r="C1907" s="48" t="s">
        <v>1703</v>
      </c>
      <c r="D1907" s="108">
        <v>2630</v>
      </c>
      <c r="E1907" s="109" t="s">
        <v>2508</v>
      </c>
      <c r="F1907" s="109" t="s">
        <v>1817</v>
      </c>
      <c r="G1907" s="109" t="s">
        <v>1451</v>
      </c>
      <c r="H1907" s="108" t="s">
        <v>1488</v>
      </c>
      <c r="I1907" s="108" t="s">
        <v>2855</v>
      </c>
      <c r="J1907" s="108" t="s">
        <v>2852</v>
      </c>
      <c r="K1907" s="108" t="s">
        <v>2859</v>
      </c>
      <c r="L1907" s="108">
        <v>11</v>
      </c>
      <c r="M1907" s="110" t="s">
        <v>2617</v>
      </c>
      <c r="N1907" s="111" t="s">
        <v>1729</v>
      </c>
      <c r="O1907" s="111" t="s">
        <v>1713</v>
      </c>
      <c r="P1907" s="111" t="s">
        <v>1452</v>
      </c>
      <c r="Q1907" s="111">
        <v>1</v>
      </c>
      <c r="R1907" s="111"/>
      <c r="S1907" s="111"/>
      <c r="T1907" s="109" t="s">
        <v>7</v>
      </c>
      <c r="U1907" s="108">
        <v>1</v>
      </c>
      <c r="V1907" s="109">
        <v>1965</v>
      </c>
      <c r="W1907" s="108">
        <f>IF(Table1[[#This Row],[ExpenditureDetails1]]=2010,1,(2010-Table1[[#This Row],[ExpenditureDetails1]]))</f>
        <v>45</v>
      </c>
      <c r="X1907" s="109">
        <v>0.12</v>
      </c>
      <c r="Y1907" s="174">
        <f>Table1[[#This Row],[ExpenditureDetails3]]*100000</f>
        <v>12000</v>
      </c>
      <c r="Z1907" s="174">
        <f>Table1[[#This Row],[ExpenditureDetails4]]/Table1[[#This Row],[Component detail 4]]</f>
        <v>12000</v>
      </c>
      <c r="AA1907" s="109">
        <v>1</v>
      </c>
      <c r="AB1907" s="109">
        <v>10</v>
      </c>
      <c r="AC1907" s="174">
        <f>IF(ISNUMBER([ExpenditureDetails4]),[ExpenditureDetails4]*HLOOKUP([ExpenditureDetails1],'Currency Conversion'!$A$6:$BE$45,19,FALSE),"No Data")</f>
        <v>257556.67737287146</v>
      </c>
      <c r="AD1907" s="174">
        <f>Table1[[#This Row],[Calculations1]]/exchange_rate_2010</f>
        <v>5632.6321048192276</v>
      </c>
      <c r="AE19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25755.667737287145</v>
      </c>
      <c r="AF1907" s="174">
        <f>Table1[[#This Row],[Calculations3]]/exchange_rate_2010</f>
        <v>563.26321048192278</v>
      </c>
      <c r="AG1907" s="110"/>
      <c r="AH1907" s="53"/>
      <c r="BD1907" s="36"/>
      <c r="BE1907" s="36"/>
      <c r="BF1907" s="36"/>
      <c r="BG1907" s="36"/>
      <c r="BH1907" s="36"/>
      <c r="BI1907" s="36"/>
      <c r="BJ1907" s="36"/>
      <c r="BK1907" s="48"/>
      <c r="BL1907" s="36"/>
      <c r="BM1907" s="36"/>
      <c r="BN1907" s="36"/>
      <c r="BO1907" s="36"/>
      <c r="BP1907" s="36"/>
      <c r="BQ1907" s="36"/>
      <c r="BR1907" s="36"/>
    </row>
    <row r="1908" spans="2:70" ht="15" customHeight="1">
      <c r="B1908" s="48">
        <v>2193</v>
      </c>
      <c r="C1908" s="48" t="s">
        <v>1703</v>
      </c>
      <c r="D1908" s="108">
        <v>2630</v>
      </c>
      <c r="E1908" s="109" t="s">
        <v>2508</v>
      </c>
      <c r="F1908" s="109" t="s">
        <v>1817</v>
      </c>
      <c r="G1908" s="109" t="s">
        <v>1451</v>
      </c>
      <c r="H1908" s="108" t="s">
        <v>1488</v>
      </c>
      <c r="I1908" s="108" t="s">
        <v>2855</v>
      </c>
      <c r="J1908" s="108" t="s">
        <v>2852</v>
      </c>
      <c r="K1908" s="108" t="s">
        <v>2859</v>
      </c>
      <c r="L1908" s="108">
        <v>11</v>
      </c>
      <c r="M1908" s="110" t="s">
        <v>2617</v>
      </c>
      <c r="N1908" s="111" t="s">
        <v>1729</v>
      </c>
      <c r="O1908" s="111" t="s">
        <v>1713</v>
      </c>
      <c r="P1908" s="111" t="s">
        <v>1453</v>
      </c>
      <c r="Q1908" s="111">
        <v>1</v>
      </c>
      <c r="R1908" s="111"/>
      <c r="S1908" s="111"/>
      <c r="T1908" s="109" t="s">
        <v>7</v>
      </c>
      <c r="U1908" s="108">
        <v>1</v>
      </c>
      <c r="V1908" s="109">
        <v>1974</v>
      </c>
      <c r="W1908" s="108">
        <f>IF(Table1[[#This Row],[ExpenditureDetails1]]=2010,1,(2010-Table1[[#This Row],[ExpenditureDetails1]]))</f>
        <v>36</v>
      </c>
      <c r="X1908" s="109">
        <v>0.15</v>
      </c>
      <c r="Y1908" s="174">
        <f>Table1[[#This Row],[ExpenditureDetails3]]*100000</f>
        <v>15000</v>
      </c>
      <c r="Z1908" s="174">
        <f>Table1[[#This Row],[ExpenditureDetails4]]/Table1[[#This Row],[Component detail 4]]</f>
        <v>15000</v>
      </c>
      <c r="AA1908" s="109">
        <v>1</v>
      </c>
      <c r="AB1908" s="109">
        <v>10</v>
      </c>
      <c r="AC1908" s="174">
        <f>IF(ISNUMBER([ExpenditureDetails4]),[ExpenditureDetails4]*HLOOKUP([ExpenditureDetails1],'Currency Conversion'!$A$6:$BE$45,19,FALSE),"No Data")</f>
        <v>204435.69458106262</v>
      </c>
      <c r="AD1908" s="174">
        <f>Table1[[#This Row],[Calculations1]]/exchange_rate_2010</f>
        <v>4470.9035246686271</v>
      </c>
      <c r="AE19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20443.569458106263</v>
      </c>
      <c r="AF1908" s="174">
        <f>Table1[[#This Row],[Calculations3]]/exchange_rate_2010</f>
        <v>447.09035246686273</v>
      </c>
      <c r="AG1908" s="110"/>
      <c r="AH1908" s="53"/>
      <c r="BD1908" s="36"/>
      <c r="BE1908" s="36"/>
      <c r="BF1908" s="36"/>
      <c r="BG1908" s="36"/>
      <c r="BH1908" s="36"/>
      <c r="BI1908" s="36"/>
      <c r="BJ1908" s="36"/>
      <c r="BK1908" s="48"/>
      <c r="BL1908" s="36"/>
      <c r="BM1908" s="36"/>
      <c r="BN1908" s="36"/>
      <c r="BO1908" s="36"/>
      <c r="BP1908" s="36"/>
      <c r="BQ1908" s="36"/>
      <c r="BR1908" s="36"/>
    </row>
    <row r="1909" spans="2:70" ht="15" customHeight="1">
      <c r="B1909" s="48">
        <v>2194</v>
      </c>
      <c r="C1909" s="48" t="s">
        <v>1703</v>
      </c>
      <c r="D1909" s="108">
        <v>2630</v>
      </c>
      <c r="E1909" s="109" t="s">
        <v>2508</v>
      </c>
      <c r="F1909" s="109" t="s">
        <v>1817</v>
      </c>
      <c r="G1909" s="109" t="s">
        <v>1451</v>
      </c>
      <c r="H1909" s="108" t="s">
        <v>1488</v>
      </c>
      <c r="I1909" s="108" t="s">
        <v>2855</v>
      </c>
      <c r="J1909" s="108" t="s">
        <v>2852</v>
      </c>
      <c r="K1909" s="108" t="s">
        <v>2859</v>
      </c>
      <c r="L1909" s="108">
        <v>11</v>
      </c>
      <c r="M1909" s="110" t="s">
        <v>2617</v>
      </c>
      <c r="N1909" s="111" t="s">
        <v>1729</v>
      </c>
      <c r="O1909" s="111" t="s">
        <v>1713</v>
      </c>
      <c r="P1909" s="111" t="s">
        <v>1454</v>
      </c>
      <c r="Q1909" s="111">
        <v>1</v>
      </c>
      <c r="R1909" s="111"/>
      <c r="S1909" s="111"/>
      <c r="T1909" s="109" t="s">
        <v>7</v>
      </c>
      <c r="U1909" s="108">
        <v>1</v>
      </c>
      <c r="V1909" s="109">
        <v>1971</v>
      </c>
      <c r="W1909" s="108">
        <f>IF(Table1[[#This Row],[ExpenditureDetails1]]=2010,1,(2010-Table1[[#This Row],[ExpenditureDetails1]]))</f>
        <v>39</v>
      </c>
      <c r="X1909" s="109">
        <v>0.12</v>
      </c>
      <c r="Y1909" s="174">
        <f>Table1[[#This Row],[ExpenditureDetails3]]*100000</f>
        <v>12000</v>
      </c>
      <c r="Z1909" s="174">
        <f>Table1[[#This Row],[ExpenditureDetails4]]/Table1[[#This Row],[Component detail 4]]</f>
        <v>12000</v>
      </c>
      <c r="AA1909" s="109">
        <v>1</v>
      </c>
      <c r="AB1909" s="109">
        <v>10</v>
      </c>
      <c r="AC1909" s="174">
        <f>IF(ISNUMBER([ExpenditureDetails4]),[ExpenditureDetails4]*HLOOKUP([ExpenditureDetails1],'Currency Conversion'!$A$6:$BE$45,19,FALSE),"No Data")</f>
        <v>224947.12308628295</v>
      </c>
      <c r="AD1909" s="174">
        <f>Table1[[#This Row],[Calculations1]]/exchange_rate_2010</f>
        <v>4919.4779196044174</v>
      </c>
      <c r="AE19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22494.712308628295</v>
      </c>
      <c r="AF1909" s="174">
        <f>Table1[[#This Row],[Calculations3]]/exchange_rate_2010</f>
        <v>491.94779196044175</v>
      </c>
      <c r="AG1909" s="110"/>
      <c r="AH1909" s="53"/>
      <c r="BD1909" s="36"/>
      <c r="BE1909" s="36"/>
      <c r="BF1909" s="36"/>
      <c r="BG1909" s="36"/>
      <c r="BH1909" s="36"/>
      <c r="BI1909" s="36"/>
      <c r="BJ1909" s="36"/>
      <c r="BK1909" s="48"/>
      <c r="BL1909" s="36"/>
      <c r="BM1909" s="36"/>
      <c r="BN1909" s="36"/>
      <c r="BO1909" s="36"/>
      <c r="BP1909" s="36"/>
      <c r="BQ1909" s="36"/>
      <c r="BR1909" s="36"/>
    </row>
    <row r="1910" spans="2:70" ht="15" customHeight="1">
      <c r="B1910" s="48">
        <v>2195</v>
      </c>
      <c r="C1910" s="48" t="s">
        <v>1703</v>
      </c>
      <c r="D1910" s="108">
        <v>2630</v>
      </c>
      <c r="E1910" s="109" t="s">
        <v>2508</v>
      </c>
      <c r="F1910" s="109" t="s">
        <v>1817</v>
      </c>
      <c r="G1910" s="109" t="s">
        <v>1451</v>
      </c>
      <c r="H1910" s="108" t="s">
        <v>1488</v>
      </c>
      <c r="I1910" s="108" t="s">
        <v>2855</v>
      </c>
      <c r="J1910" s="108" t="s">
        <v>2852</v>
      </c>
      <c r="K1910" s="108" t="s">
        <v>2859</v>
      </c>
      <c r="L1910" s="108">
        <v>11</v>
      </c>
      <c r="M1910" s="110" t="s">
        <v>2617</v>
      </c>
      <c r="N1910" s="111" t="s">
        <v>1729</v>
      </c>
      <c r="O1910" s="111" t="s">
        <v>1713</v>
      </c>
      <c r="P1910" s="111" t="s">
        <v>1455</v>
      </c>
      <c r="Q1910" s="111">
        <v>1</v>
      </c>
      <c r="R1910" s="111"/>
      <c r="S1910" s="111"/>
      <c r="T1910" s="109" t="s">
        <v>7</v>
      </c>
      <c r="U1910" s="108">
        <v>1</v>
      </c>
      <c r="V1910" s="109">
        <v>1969</v>
      </c>
      <c r="W1910" s="108">
        <f>IF(Table1[[#This Row],[ExpenditureDetails1]]=2010,1,(2010-Table1[[#This Row],[ExpenditureDetails1]]))</f>
        <v>41</v>
      </c>
      <c r="X1910" s="109">
        <v>0.1</v>
      </c>
      <c r="Y1910" s="174">
        <f>Table1[[#This Row],[ExpenditureDetails3]]*100000</f>
        <v>10000</v>
      </c>
      <c r="Z1910" s="174">
        <f>Table1[[#This Row],[ExpenditureDetails4]]/Table1[[#This Row],[Component detail 4]]</f>
        <v>10000</v>
      </c>
      <c r="AA1910" s="109">
        <v>1</v>
      </c>
      <c r="AB1910" s="109">
        <v>10</v>
      </c>
      <c r="AC1910" s="174">
        <f>IF(ISNUMBER([ExpenditureDetails4]),[ExpenditureDetails4]*HLOOKUP([ExpenditureDetails1],'Currency Conversion'!$A$6:$BE$45,19,FALSE),"No Data")</f>
        <v>196791.3918000244</v>
      </c>
      <c r="AD1910" s="174">
        <f>Table1[[#This Row],[Calculations1]]/exchange_rate_2010</f>
        <v>4303.7265533602913</v>
      </c>
      <c r="AE19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19679.139180002439</v>
      </c>
      <c r="AF1910" s="174">
        <f>Table1[[#This Row],[Calculations3]]/exchange_rate_2010</f>
        <v>430.37265533602914</v>
      </c>
      <c r="AG1910" s="110"/>
      <c r="AH1910" s="53"/>
      <c r="BD1910" s="36"/>
      <c r="BE1910" s="36"/>
      <c r="BF1910" s="36"/>
      <c r="BG1910" s="36"/>
      <c r="BH1910" s="36"/>
      <c r="BI1910" s="36"/>
      <c r="BJ1910" s="36"/>
      <c r="BK1910" s="48"/>
      <c r="BL1910" s="36"/>
      <c r="BM1910" s="36"/>
      <c r="BN1910" s="36"/>
      <c r="BO1910" s="36"/>
      <c r="BP1910" s="36"/>
      <c r="BQ1910" s="36"/>
      <c r="BR1910" s="36"/>
    </row>
    <row r="1911" spans="2:70" ht="15" customHeight="1">
      <c r="B1911" s="48">
        <v>2196</v>
      </c>
      <c r="C1911" s="48" t="s">
        <v>1703</v>
      </c>
      <c r="D1911" s="108">
        <v>2630</v>
      </c>
      <c r="E1911" s="109" t="s">
        <v>2508</v>
      </c>
      <c r="F1911" s="109" t="s">
        <v>1817</v>
      </c>
      <c r="G1911" s="109" t="s">
        <v>1451</v>
      </c>
      <c r="H1911" s="108" t="s">
        <v>1488</v>
      </c>
      <c r="I1911" s="108" t="s">
        <v>2855</v>
      </c>
      <c r="J1911" s="108" t="s">
        <v>2852</v>
      </c>
      <c r="K1911" s="108" t="s">
        <v>2859</v>
      </c>
      <c r="L1911" s="108">
        <v>11</v>
      </c>
      <c r="M1911" s="110" t="s">
        <v>2617</v>
      </c>
      <c r="N1911" s="111" t="s">
        <v>1729</v>
      </c>
      <c r="O1911" s="111" t="s">
        <v>1713</v>
      </c>
      <c r="P1911" s="111" t="s">
        <v>1456</v>
      </c>
      <c r="Q1911" s="111">
        <v>1</v>
      </c>
      <c r="R1911" s="111"/>
      <c r="S1911" s="111"/>
      <c r="T1911" s="109" t="s">
        <v>7</v>
      </c>
      <c r="U1911" s="108">
        <v>1</v>
      </c>
      <c r="V1911" s="109">
        <v>1979</v>
      </c>
      <c r="W1911" s="108">
        <f>IF(Table1[[#This Row],[ExpenditureDetails1]]=2010,1,(2010-Table1[[#This Row],[ExpenditureDetails1]]))</f>
        <v>31</v>
      </c>
      <c r="X1911" s="109">
        <v>0.15</v>
      </c>
      <c r="Y1911" s="174">
        <f>Table1[[#This Row],[ExpenditureDetails3]]*100000</f>
        <v>15000</v>
      </c>
      <c r="Z1911" s="174">
        <f>Table1[[#This Row],[ExpenditureDetails4]]/Table1[[#This Row],[Component detail 4]]</f>
        <v>15000</v>
      </c>
      <c r="AA1911" s="109">
        <v>1</v>
      </c>
      <c r="AB1911" s="109">
        <v>10</v>
      </c>
      <c r="AC1911" s="174">
        <f>IF(ISNUMBER([ExpenditureDetails4]),[ExpenditureDetails4]*HLOOKUP([ExpenditureDetails1],'Currency Conversion'!$A$6:$BE$45,19,FALSE),"No Data")</f>
        <v>155216.3528040605</v>
      </c>
      <c r="AD1911" s="174">
        <f>Table1[[#This Row],[Calculations1]]/exchange_rate_2010</f>
        <v>3394.50182738375</v>
      </c>
      <c r="AE19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15521.63528040605</v>
      </c>
      <c r="AF1911" s="174">
        <f>Table1[[#This Row],[Calculations3]]/exchange_rate_2010</f>
        <v>339.45018273837496</v>
      </c>
      <c r="AG1911" s="110"/>
      <c r="AH1911" s="53"/>
      <c r="BD1911" s="36"/>
      <c r="BE1911" s="36"/>
      <c r="BF1911" s="36"/>
      <c r="BG1911" s="36"/>
      <c r="BH1911" s="36"/>
      <c r="BI1911" s="36"/>
      <c r="BJ1911" s="36"/>
      <c r="BK1911" s="48"/>
      <c r="BL1911" s="36"/>
      <c r="BM1911" s="36"/>
      <c r="BN1911" s="36"/>
      <c r="BO1911" s="36"/>
      <c r="BP1911" s="36"/>
      <c r="BQ1911" s="36"/>
      <c r="BR1911" s="36"/>
    </row>
    <row r="1912" spans="2:70" ht="15" customHeight="1">
      <c r="B1912" s="48">
        <v>2197</v>
      </c>
      <c r="C1912" s="48" t="s">
        <v>1703</v>
      </c>
      <c r="D1912" s="108">
        <v>2630</v>
      </c>
      <c r="E1912" s="109" t="s">
        <v>2508</v>
      </c>
      <c r="F1912" s="109" t="s">
        <v>1817</v>
      </c>
      <c r="G1912" s="109" t="s">
        <v>1451</v>
      </c>
      <c r="H1912" s="108" t="s">
        <v>1488</v>
      </c>
      <c r="I1912" s="108" t="s">
        <v>2855</v>
      </c>
      <c r="J1912" s="108" t="s">
        <v>2852</v>
      </c>
      <c r="K1912" s="108" t="s">
        <v>2859</v>
      </c>
      <c r="L1912" s="108">
        <v>11</v>
      </c>
      <c r="M1912" s="110" t="s">
        <v>2617</v>
      </c>
      <c r="N1912" s="111" t="s">
        <v>1729</v>
      </c>
      <c r="O1912" s="111" t="s">
        <v>1713</v>
      </c>
      <c r="P1912" s="111" t="s">
        <v>1457</v>
      </c>
      <c r="Q1912" s="111">
        <v>1</v>
      </c>
      <c r="R1912" s="111"/>
      <c r="S1912" s="111"/>
      <c r="T1912" s="109" t="s">
        <v>7</v>
      </c>
      <c r="U1912" s="108">
        <v>1</v>
      </c>
      <c r="V1912" s="109">
        <v>1976</v>
      </c>
      <c r="W1912" s="108">
        <f>IF(Table1[[#This Row],[ExpenditureDetails1]]=2010,1,(2010-Table1[[#This Row],[ExpenditureDetails1]]))</f>
        <v>34</v>
      </c>
      <c r="X1912" s="109">
        <v>0.15</v>
      </c>
      <c r="Y1912" s="174">
        <f>Table1[[#This Row],[ExpenditureDetails3]]*100000</f>
        <v>15000</v>
      </c>
      <c r="Z1912" s="174">
        <f>Table1[[#This Row],[ExpenditureDetails4]]/Table1[[#This Row],[Component detail 4]]</f>
        <v>15000</v>
      </c>
      <c r="AA1912" s="109">
        <v>1</v>
      </c>
      <c r="AB1912" s="109">
        <v>10</v>
      </c>
      <c r="AC1912" s="174">
        <f>IF(ISNUMBER([ExpenditureDetails4]),[ExpenditureDetails4]*HLOOKUP([ExpenditureDetails1],'Currency Conversion'!$A$6:$BE$45,19,FALSE),"No Data")</f>
        <v>178080.17902776666</v>
      </c>
      <c r="AD1912" s="174">
        <f>Table1[[#This Row],[Calculations1]]/exchange_rate_2010</f>
        <v>3894.521950877624</v>
      </c>
      <c r="AE19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17808.017902776664</v>
      </c>
      <c r="AF1912" s="174">
        <f>Table1[[#This Row],[Calculations3]]/exchange_rate_2010</f>
        <v>389.45219508776239</v>
      </c>
      <c r="AG1912" s="110"/>
      <c r="AH1912" s="53"/>
      <c r="BD1912" s="36"/>
      <c r="BE1912" s="36"/>
      <c r="BF1912" s="36"/>
      <c r="BG1912" s="36"/>
      <c r="BH1912" s="36"/>
      <c r="BI1912" s="36"/>
      <c r="BJ1912" s="36"/>
      <c r="BK1912" s="48"/>
      <c r="BL1912" s="36"/>
      <c r="BM1912" s="36"/>
      <c r="BN1912" s="36"/>
      <c r="BO1912" s="36"/>
      <c r="BP1912" s="36"/>
      <c r="BQ1912" s="36"/>
      <c r="BR1912" s="36"/>
    </row>
    <row r="1913" spans="2:70" ht="15" customHeight="1">
      <c r="B1913" s="48">
        <v>2198</v>
      </c>
      <c r="C1913" s="48" t="s">
        <v>1703</v>
      </c>
      <c r="D1913" s="108">
        <v>2630</v>
      </c>
      <c r="E1913" s="109" t="s">
        <v>2508</v>
      </c>
      <c r="F1913" s="109" t="s">
        <v>1817</v>
      </c>
      <c r="G1913" s="109" t="s">
        <v>1451</v>
      </c>
      <c r="H1913" s="108" t="s">
        <v>1488</v>
      </c>
      <c r="I1913" s="108" t="s">
        <v>2855</v>
      </c>
      <c r="J1913" s="108" t="s">
        <v>2852</v>
      </c>
      <c r="K1913" s="108" t="s">
        <v>2859</v>
      </c>
      <c r="L1913" s="108">
        <v>11</v>
      </c>
      <c r="M1913" s="110" t="s">
        <v>2617</v>
      </c>
      <c r="N1913" s="111" t="s">
        <v>1712</v>
      </c>
      <c r="O1913" s="111"/>
      <c r="P1913" s="111" t="s">
        <v>14</v>
      </c>
      <c r="Q1913" s="111">
        <v>1</v>
      </c>
      <c r="R1913" s="111">
        <v>5</v>
      </c>
      <c r="S1913" s="111"/>
      <c r="T1913" s="109" t="s">
        <v>7</v>
      </c>
      <c r="U1913" s="108">
        <v>1</v>
      </c>
      <c r="V1913" s="109">
        <v>2008</v>
      </c>
      <c r="W1913" s="108">
        <f>IF(Table1[[#This Row],[ExpenditureDetails1]]=2010,1,(2010-Table1[[#This Row],[ExpenditureDetails1]]))</f>
        <v>2</v>
      </c>
      <c r="X1913" s="109">
        <v>0.21</v>
      </c>
      <c r="Y1913" s="174">
        <f>Table1[[#This Row],[ExpenditureDetails3]]*100000</f>
        <v>21000</v>
      </c>
      <c r="Z1913" s="174">
        <f>Table1[[#This Row],[ExpenditureDetails4]]/Table1[[#This Row],[Component detail 4]]</f>
        <v>21000</v>
      </c>
      <c r="AA1913" s="109">
        <v>1</v>
      </c>
      <c r="AB1913" s="109">
        <v>10</v>
      </c>
      <c r="AC1913" s="174">
        <f>IF(ISNUMBER([ExpenditureDetails4]),[ExpenditureDetails4]*HLOOKUP([ExpenditureDetails1],'Currency Conversion'!$A$6:$BE$45,19,FALSE),"No Data")</f>
        <v>24095.464745192636</v>
      </c>
      <c r="AD1913" s="174">
        <f>Table1[[#This Row],[Calculations1]]/exchange_rate_2010</f>
        <v>526.95542468046847</v>
      </c>
      <c r="AE19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2409.5464745192635</v>
      </c>
      <c r="AF1913" s="174">
        <f>Table1[[#This Row],[Calculations3]]/exchange_rate_2010</f>
        <v>52.695542468046845</v>
      </c>
      <c r="AG1913" s="110"/>
      <c r="AH1913" s="53"/>
      <c r="BD1913" s="36"/>
      <c r="BE1913" s="36"/>
      <c r="BF1913" s="36"/>
      <c r="BG1913" s="36"/>
      <c r="BH1913" s="36"/>
      <c r="BI1913" s="36"/>
      <c r="BJ1913" s="36"/>
      <c r="BK1913" s="48"/>
      <c r="BL1913" s="36"/>
      <c r="BM1913" s="36"/>
      <c r="BN1913" s="36"/>
      <c r="BO1913" s="36"/>
      <c r="BP1913" s="36"/>
      <c r="BQ1913" s="36"/>
      <c r="BR1913" s="36"/>
    </row>
    <row r="1914" spans="2:70" ht="15" customHeight="1">
      <c r="B1914" s="48">
        <v>2199</v>
      </c>
      <c r="C1914" s="48" t="s">
        <v>1703</v>
      </c>
      <c r="D1914" s="108">
        <v>2630</v>
      </c>
      <c r="E1914" s="109" t="s">
        <v>2508</v>
      </c>
      <c r="F1914" s="109" t="s">
        <v>1817</v>
      </c>
      <c r="G1914" s="109" t="s">
        <v>1451</v>
      </c>
      <c r="H1914" s="108" t="s">
        <v>1488</v>
      </c>
      <c r="I1914" s="108" t="s">
        <v>2855</v>
      </c>
      <c r="J1914" s="108" t="s">
        <v>2852</v>
      </c>
      <c r="K1914" s="108" t="s">
        <v>2859</v>
      </c>
      <c r="L1914" s="108">
        <v>11</v>
      </c>
      <c r="M1914" s="110" t="s">
        <v>2617</v>
      </c>
      <c r="N1914" s="111" t="s">
        <v>1719</v>
      </c>
      <c r="O1914" s="111"/>
      <c r="P1914" s="111" t="s">
        <v>32</v>
      </c>
      <c r="Q1914" s="111">
        <v>1</v>
      </c>
      <c r="R1914" s="109"/>
      <c r="S1914" s="109"/>
      <c r="T1914" s="109" t="s">
        <v>31</v>
      </c>
      <c r="U1914" s="108">
        <v>3</v>
      </c>
      <c r="V1914" s="109">
        <v>2008</v>
      </c>
      <c r="W1914" s="108"/>
      <c r="X1914" s="109">
        <v>0.18</v>
      </c>
      <c r="Y1914" s="174">
        <f>Table1[[#This Row],[ExpenditureDetails3]]*100000</f>
        <v>18000</v>
      </c>
      <c r="Z1914" s="174">
        <f>Table1[[#This Row],[ExpenditureDetails4]]/Table1[[#This Row],[Component detail 4]]</f>
        <v>18000</v>
      </c>
      <c r="AA1914" s="109">
        <v>1</v>
      </c>
      <c r="AB1914" s="109"/>
      <c r="AC1914" s="174">
        <f>IF(ISNUMBER([ExpenditureDetails4]),[ExpenditureDetails4]*HLOOKUP([ExpenditureDetails1],'Currency Conversion'!$A$6:$BE$45,19,FALSE),"No Data")</f>
        <v>20653.255495879403</v>
      </c>
      <c r="AD1914" s="174">
        <f>Table1[[#This Row],[Calculations1]]/exchange_rate_2010</f>
        <v>451.67607829754439</v>
      </c>
      <c r="AE19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1914" s="174">
        <f>Table1[[#This Row],[Calculations3]]/exchange_rate_2010</f>
        <v>451.67607829754439</v>
      </c>
      <c r="AG1914" s="110"/>
      <c r="AH1914" s="53"/>
      <c r="BD1914" s="36"/>
      <c r="BE1914" s="36"/>
      <c r="BF1914" s="36"/>
      <c r="BG1914" s="36"/>
      <c r="BH1914" s="36"/>
      <c r="BI1914" s="36"/>
      <c r="BJ1914" s="36"/>
      <c r="BK1914" s="48"/>
      <c r="BL1914" s="36"/>
      <c r="BM1914" s="36"/>
      <c r="BN1914" s="36"/>
      <c r="BO1914" s="36"/>
      <c r="BP1914" s="36"/>
      <c r="BQ1914" s="36"/>
      <c r="BR1914" s="36"/>
    </row>
    <row r="1915" spans="2:70" ht="15" customHeight="1">
      <c r="B1915" s="48">
        <v>2200</v>
      </c>
      <c r="C1915" s="48" t="s">
        <v>1703</v>
      </c>
      <c r="D1915" s="108">
        <v>2630</v>
      </c>
      <c r="E1915" s="109" t="s">
        <v>2508</v>
      </c>
      <c r="F1915" s="109" t="s">
        <v>1817</v>
      </c>
      <c r="G1915" s="109" t="s">
        <v>1451</v>
      </c>
      <c r="H1915" s="108" t="s">
        <v>1488</v>
      </c>
      <c r="I1915" s="108" t="s">
        <v>2855</v>
      </c>
      <c r="J1915" s="108" t="s">
        <v>2852</v>
      </c>
      <c r="K1915" s="108" t="s">
        <v>2859</v>
      </c>
      <c r="L1915" s="108">
        <v>11</v>
      </c>
      <c r="M1915" s="110" t="s">
        <v>2617</v>
      </c>
      <c r="N1915" s="111" t="s">
        <v>1717</v>
      </c>
      <c r="O1915" s="111"/>
      <c r="P1915" s="111" t="s">
        <v>507</v>
      </c>
      <c r="Q1915" s="111">
        <v>1</v>
      </c>
      <c r="R1915" s="109"/>
      <c r="S1915" s="109"/>
      <c r="T1915" s="109" t="s">
        <v>31</v>
      </c>
      <c r="U1915" s="108">
        <v>3</v>
      </c>
      <c r="V1915" s="109">
        <v>2008</v>
      </c>
      <c r="W1915" s="108"/>
      <c r="X1915" s="109">
        <v>0.24</v>
      </c>
      <c r="Y1915" s="174">
        <f>Table1[[#This Row],[ExpenditureDetails3]]*100000</f>
        <v>24000</v>
      </c>
      <c r="Z1915" s="174">
        <f>Table1[[#This Row],[ExpenditureDetails4]]/Table1[[#This Row],[Component detail 4]]</f>
        <v>24000</v>
      </c>
      <c r="AA1915" s="109">
        <v>1</v>
      </c>
      <c r="AB1915" s="109"/>
      <c r="AC1915" s="174">
        <f>IF(ISNUMBER([ExpenditureDetails4]),[ExpenditureDetails4]*HLOOKUP([ExpenditureDetails1],'Currency Conversion'!$A$6:$BE$45,19,FALSE),"No Data")</f>
        <v>27537.673994505873</v>
      </c>
      <c r="AD1915" s="174">
        <f>Table1[[#This Row],[Calculations1]]/exchange_rate_2010</f>
        <v>602.2347710633926</v>
      </c>
      <c r="AE19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27537.673994505873</v>
      </c>
      <c r="AF1915" s="174">
        <f>Table1[[#This Row],[Calculations3]]/exchange_rate_2010</f>
        <v>602.2347710633926</v>
      </c>
      <c r="AG1915" s="110"/>
      <c r="AH1915" s="53"/>
      <c r="BD1915" s="36"/>
      <c r="BE1915" s="36"/>
      <c r="BF1915" s="36"/>
      <c r="BG1915" s="36"/>
      <c r="BH1915" s="36"/>
      <c r="BI1915" s="36"/>
      <c r="BJ1915" s="36"/>
      <c r="BK1915" s="48"/>
      <c r="BL1915" s="36"/>
      <c r="BM1915" s="36"/>
      <c r="BN1915" s="36"/>
      <c r="BO1915" s="36"/>
      <c r="BP1915" s="36"/>
      <c r="BQ1915" s="36"/>
      <c r="BR1915" s="36"/>
    </row>
    <row r="1916" spans="2:70" ht="15" customHeight="1">
      <c r="B1916" s="48">
        <v>2203</v>
      </c>
      <c r="C1916" s="48" t="s">
        <v>1703</v>
      </c>
      <c r="D1916" s="108">
        <v>2630</v>
      </c>
      <c r="E1916" s="109" t="s">
        <v>2508</v>
      </c>
      <c r="F1916" s="109" t="s">
        <v>1817</v>
      </c>
      <c r="G1916" s="109" t="s">
        <v>1451</v>
      </c>
      <c r="H1916" s="108" t="s">
        <v>1488</v>
      </c>
      <c r="I1916" s="108" t="s">
        <v>2855</v>
      </c>
      <c r="J1916" s="108" t="s">
        <v>2852</v>
      </c>
      <c r="K1916" s="108" t="s">
        <v>2859</v>
      </c>
      <c r="L1916" s="108">
        <v>11</v>
      </c>
      <c r="M1916" s="110" t="s">
        <v>2617</v>
      </c>
      <c r="N1916" s="111" t="s">
        <v>1728</v>
      </c>
      <c r="O1916" s="111" t="s">
        <v>2490</v>
      </c>
      <c r="P1916" s="111" t="s">
        <v>1425</v>
      </c>
      <c r="Q1916" s="111">
        <v>1</v>
      </c>
      <c r="R1916" s="111"/>
      <c r="S1916" s="111"/>
      <c r="T1916" s="109" t="s">
        <v>7</v>
      </c>
      <c r="U1916" s="108">
        <v>1</v>
      </c>
      <c r="V1916" s="109">
        <v>2008</v>
      </c>
      <c r="W1916" s="108">
        <f>IF(Table1[[#This Row],[ExpenditureDetails1]]=2010,1,(2010-Table1[[#This Row],[ExpenditureDetails1]]))</f>
        <v>2</v>
      </c>
      <c r="X1916" s="109">
        <v>9</v>
      </c>
      <c r="Y1916" s="174">
        <f>Table1[[#This Row],[ExpenditureDetails3]]*100000</f>
        <v>900000</v>
      </c>
      <c r="Z1916" s="174">
        <f>Table1[[#This Row],[ExpenditureDetails4]]/Table1[[#This Row],[Component detail 4]]</f>
        <v>900000</v>
      </c>
      <c r="AA1916" s="109">
        <v>1</v>
      </c>
      <c r="AB1916" s="109">
        <v>30</v>
      </c>
      <c r="AC1916" s="174">
        <f>IF(ISNUMBER([ExpenditureDetails4]),[ExpenditureDetails4]*HLOOKUP([ExpenditureDetails1],'Currency Conversion'!$A$6:$BE$45,19,FALSE),"No Data")</f>
        <v>1032662.7747939702</v>
      </c>
      <c r="AD1916" s="174">
        <f>Table1[[#This Row],[Calculations1]]/exchange_rate_2010</f>
        <v>22583.803914877222</v>
      </c>
      <c r="AE19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1916" s="174">
        <f>Table1[[#This Row],[Calculations3]]/exchange_rate_2010</f>
        <v>752.79346382924075</v>
      </c>
      <c r="AG1916" s="110"/>
      <c r="AH1916" s="53"/>
      <c r="BD1916" s="36"/>
      <c r="BE1916" s="36"/>
      <c r="BF1916" s="36"/>
      <c r="BG1916" s="36"/>
      <c r="BH1916" s="36"/>
      <c r="BI1916" s="36"/>
      <c r="BJ1916" s="36"/>
      <c r="BK1916" s="48"/>
      <c r="BL1916" s="36"/>
      <c r="BM1916" s="36"/>
      <c r="BN1916" s="36"/>
      <c r="BO1916" s="36"/>
      <c r="BP1916" s="36"/>
      <c r="BQ1916" s="36"/>
      <c r="BR1916" s="36"/>
    </row>
    <row r="1917" spans="2:70" ht="15" customHeight="1">
      <c r="B1917" s="48">
        <v>2204</v>
      </c>
      <c r="C1917" s="48" t="s">
        <v>1703</v>
      </c>
      <c r="D1917" s="108">
        <v>2630</v>
      </c>
      <c r="E1917" s="109" t="s">
        <v>2508</v>
      </c>
      <c r="F1917" s="109" t="s">
        <v>1817</v>
      </c>
      <c r="G1917" s="109" t="s">
        <v>1451</v>
      </c>
      <c r="H1917" s="108" t="s">
        <v>1488</v>
      </c>
      <c r="I1917" s="108" t="s">
        <v>2855</v>
      </c>
      <c r="J1917" s="108" t="s">
        <v>2852</v>
      </c>
      <c r="K1917" s="108" t="s">
        <v>2859</v>
      </c>
      <c r="L1917" s="108">
        <v>11</v>
      </c>
      <c r="M1917" s="110" t="s">
        <v>2617</v>
      </c>
      <c r="N1917" s="111" t="s">
        <v>2472</v>
      </c>
      <c r="O1917" s="111"/>
      <c r="P1917" s="111" t="s">
        <v>75</v>
      </c>
      <c r="Q1917" s="111">
        <v>1</v>
      </c>
      <c r="R1917" s="109"/>
      <c r="S1917" s="109"/>
      <c r="T1917" s="109" t="s">
        <v>24</v>
      </c>
      <c r="U1917" s="108">
        <v>4</v>
      </c>
      <c r="V1917" s="109">
        <v>2008</v>
      </c>
      <c r="W1917" s="108">
        <f>IF(Table1[[#This Row],[ExpenditureDetails1]]=2010,1,(2010-Table1[[#This Row],[ExpenditureDetails1]]))</f>
        <v>2</v>
      </c>
      <c r="X1917" s="109">
        <v>8.9999999999999993E-3</v>
      </c>
      <c r="Y1917" s="174">
        <f>Table1[[#This Row],[ExpenditureDetails3]]*100000</f>
        <v>899.99999999999989</v>
      </c>
      <c r="Z1917" s="174">
        <f>Table1[[#This Row],[ExpenditureDetails4]]/Table1[[#This Row],[Component detail 4]]</f>
        <v>899.99999999999989</v>
      </c>
      <c r="AA1917" s="109">
        <v>1</v>
      </c>
      <c r="AB1917" s="109">
        <v>10</v>
      </c>
      <c r="AC1917" s="174">
        <f>IF(ISNUMBER([ExpenditureDetails4]),[ExpenditureDetails4]*HLOOKUP([ExpenditureDetails1],'Currency Conversion'!$A$6:$BE$45,19,FALSE),"No Data")</f>
        <v>1032.6627747939701</v>
      </c>
      <c r="AD1917" s="174">
        <f>Table1[[#This Row],[Calculations1]]/exchange_rate_2010</f>
        <v>22.583803914877222</v>
      </c>
      <c r="AE19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1032.6627747939701</v>
      </c>
      <c r="AF1917" s="174">
        <f>Table1[[#This Row],[Calculations3]]/exchange_rate_2010</f>
        <v>22.583803914877222</v>
      </c>
      <c r="AG1917" s="110"/>
      <c r="AH1917" s="53"/>
      <c r="BD1917" s="36"/>
      <c r="BE1917" s="36"/>
      <c r="BF1917" s="36"/>
      <c r="BG1917" s="36"/>
      <c r="BH1917" s="36"/>
      <c r="BI1917" s="36"/>
      <c r="BJ1917" s="36"/>
      <c r="BK1917" s="48"/>
      <c r="BL1917" s="36"/>
      <c r="BM1917" s="36"/>
      <c r="BN1917" s="36"/>
      <c r="BO1917" s="36"/>
      <c r="BP1917" s="36"/>
      <c r="BQ1917" s="36"/>
      <c r="BR1917" s="36"/>
    </row>
    <row r="1918" spans="2:70" ht="15" customHeight="1">
      <c r="B1918" s="48">
        <v>2205</v>
      </c>
      <c r="C1918" s="48" t="s">
        <v>1703</v>
      </c>
      <c r="D1918" s="108">
        <v>2630</v>
      </c>
      <c r="E1918" s="109" t="s">
        <v>2508</v>
      </c>
      <c r="F1918" s="109" t="s">
        <v>1817</v>
      </c>
      <c r="G1918" s="109" t="s">
        <v>1451</v>
      </c>
      <c r="H1918" s="108" t="s">
        <v>1488</v>
      </c>
      <c r="I1918" s="108" t="s">
        <v>2855</v>
      </c>
      <c r="J1918" s="108" t="s">
        <v>2852</v>
      </c>
      <c r="K1918" s="108" t="s">
        <v>2859</v>
      </c>
      <c r="L1918" s="108">
        <v>11</v>
      </c>
      <c r="M1918" s="110" t="s">
        <v>2617</v>
      </c>
      <c r="N1918" s="111" t="s">
        <v>1721</v>
      </c>
      <c r="O1918" s="111"/>
      <c r="P1918" s="111" t="s">
        <v>76</v>
      </c>
      <c r="Q1918" s="111">
        <v>1</v>
      </c>
      <c r="R1918" s="111"/>
      <c r="S1918" s="111"/>
      <c r="T1918" s="109" t="s">
        <v>24</v>
      </c>
      <c r="U1918" s="108">
        <v>4</v>
      </c>
      <c r="V1918" s="109">
        <v>2008</v>
      </c>
      <c r="W1918" s="108">
        <f>IF(Table1[[#This Row],[ExpenditureDetails1]]=2010,1,(2010-Table1[[#This Row],[ExpenditureDetails1]]))</f>
        <v>2</v>
      </c>
      <c r="X1918" s="109">
        <v>0.05</v>
      </c>
      <c r="Y1918" s="174">
        <f>Table1[[#This Row],[ExpenditureDetails3]]*100000</f>
        <v>5000</v>
      </c>
      <c r="Z1918" s="174">
        <f>Table1[[#This Row],[ExpenditureDetails4]]/Table1[[#This Row],[Component detail 4]]</f>
        <v>5000</v>
      </c>
      <c r="AA1918" s="109">
        <v>1</v>
      </c>
      <c r="AB1918" s="109" t="s">
        <v>26</v>
      </c>
      <c r="AC1918" s="174">
        <f>IF(ISNUMBER([ExpenditureDetails4]),[ExpenditureDetails4]*HLOOKUP([ExpenditureDetails1],'Currency Conversion'!$A$6:$BE$45,19,FALSE),"No Data")</f>
        <v>5737.0154155220562</v>
      </c>
      <c r="AD1918" s="174">
        <f>Table1[[#This Row],[Calculations1]]/exchange_rate_2010</f>
        <v>125.46557730487345</v>
      </c>
      <c r="AE19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1918" s="174">
        <f>Table1[[#This Row],[Calculations3]]/exchange_rate_2010</f>
        <v>125.46557730487345</v>
      </c>
      <c r="AG1918" s="110"/>
      <c r="AH1918" s="53"/>
      <c r="BD1918" s="36"/>
      <c r="BE1918" s="36"/>
      <c r="BF1918" s="36"/>
      <c r="BG1918" s="36"/>
      <c r="BH1918" s="36"/>
      <c r="BI1918" s="36"/>
      <c r="BJ1918" s="36"/>
      <c r="BK1918" s="48"/>
      <c r="BL1918" s="36"/>
      <c r="BM1918" s="36"/>
      <c r="BN1918" s="36"/>
      <c r="BO1918" s="36"/>
      <c r="BP1918" s="36"/>
      <c r="BQ1918" s="36"/>
      <c r="BR1918" s="36"/>
    </row>
    <row r="1919" spans="2:70" ht="15" customHeight="1">
      <c r="B1919" s="48">
        <v>2207</v>
      </c>
      <c r="C1919" s="113" t="s">
        <v>1703</v>
      </c>
      <c r="D1919" s="108">
        <v>1616</v>
      </c>
      <c r="E1919" s="109" t="s">
        <v>2508</v>
      </c>
      <c r="F1919" s="109" t="s">
        <v>2509</v>
      </c>
      <c r="G1919" s="109" t="s">
        <v>517</v>
      </c>
      <c r="H1919" s="108" t="s">
        <v>534</v>
      </c>
      <c r="I1919" s="108" t="s">
        <v>2855</v>
      </c>
      <c r="J1919" s="108" t="s">
        <v>2852</v>
      </c>
      <c r="K1919" s="108" t="s">
        <v>2859</v>
      </c>
      <c r="L1919" s="108">
        <v>11</v>
      </c>
      <c r="M1919" s="110" t="s">
        <v>2617</v>
      </c>
      <c r="N1919" s="111" t="s">
        <v>20</v>
      </c>
      <c r="O1919" s="111" t="s">
        <v>2486</v>
      </c>
      <c r="P1919" s="111" t="s">
        <v>548</v>
      </c>
      <c r="Q1919" s="111">
        <v>1</v>
      </c>
      <c r="R1919" s="109">
        <v>1100</v>
      </c>
      <c r="S1919" s="109"/>
      <c r="T1919" s="109" t="s">
        <v>7</v>
      </c>
      <c r="U1919" s="108">
        <v>1</v>
      </c>
      <c r="V1919" s="109">
        <v>2006</v>
      </c>
      <c r="W1919" s="108">
        <f>IF(Table1[[#This Row],[ExpenditureDetails1]]=2010,1,(2010-Table1[[#This Row],[ExpenditureDetails1]]))</f>
        <v>4</v>
      </c>
      <c r="X1919" s="109">
        <v>3</v>
      </c>
      <c r="Y1919" s="174">
        <f>Table1[[#This Row],[ExpenditureDetails3]]*100000</f>
        <v>300000</v>
      </c>
      <c r="Z1919" s="174">
        <f>Table1[[#This Row],[ExpenditureDetails4]]/Table1[[#This Row],[Component detail 4]]</f>
        <v>300000</v>
      </c>
      <c r="AA1919" s="109">
        <v>1</v>
      </c>
      <c r="AB1919" s="109">
        <v>10</v>
      </c>
      <c r="AC1919" s="174">
        <f>IF(ISNUMBER([ExpenditureDetails4]),[ExpenditureDetails4]*HLOOKUP([ExpenditureDetails1],'Currency Conversion'!$A$6:$BE$45,19,FALSE),"No Data")</f>
        <v>387373.66334906191</v>
      </c>
      <c r="AD1919" s="174">
        <f>Table1[[#This Row],[Calculations1]]/exchange_rate_2010</f>
        <v>8471.6628394088184</v>
      </c>
      <c r="AE19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38737.36633490619</v>
      </c>
      <c r="AF1919" s="174">
        <f>Table1[[#This Row],[Calculations3]]/exchange_rate_2010</f>
        <v>847.16628394088184</v>
      </c>
      <c r="AG1919" s="110"/>
      <c r="AH1919" s="53"/>
      <c r="BD1919" s="36"/>
      <c r="BE1919" s="36"/>
      <c r="BF1919" s="36"/>
      <c r="BG1919" s="36"/>
      <c r="BH1919" s="36"/>
      <c r="BI1919" s="36"/>
      <c r="BJ1919" s="36"/>
      <c r="BK1919" s="48"/>
      <c r="BL1919" s="36"/>
      <c r="BM1919" s="36"/>
      <c r="BN1919" s="36"/>
      <c r="BO1919" s="36"/>
      <c r="BP1919" s="36"/>
      <c r="BQ1919" s="36"/>
      <c r="BR1919" s="36"/>
    </row>
    <row r="1920" spans="2:70" ht="15" customHeight="1">
      <c r="B1920" s="48">
        <v>2208</v>
      </c>
      <c r="C1920" s="113" t="s">
        <v>1703</v>
      </c>
      <c r="D1920" s="108">
        <v>1616</v>
      </c>
      <c r="E1920" s="109" t="s">
        <v>2508</v>
      </c>
      <c r="F1920" s="109" t="s">
        <v>2509</v>
      </c>
      <c r="G1920" s="109" t="s">
        <v>517</v>
      </c>
      <c r="H1920" s="108" t="s">
        <v>534</v>
      </c>
      <c r="I1920" s="108" t="s">
        <v>2855</v>
      </c>
      <c r="J1920" s="108" t="s">
        <v>2852</v>
      </c>
      <c r="K1920" s="108" t="s">
        <v>2859</v>
      </c>
      <c r="L1920" s="108">
        <v>11</v>
      </c>
      <c r="M1920" s="110" t="s">
        <v>2617</v>
      </c>
      <c r="N1920" s="111" t="s">
        <v>20</v>
      </c>
      <c r="O1920" s="111" t="s">
        <v>2486</v>
      </c>
      <c r="P1920" s="111" t="s">
        <v>538</v>
      </c>
      <c r="Q1920" s="111">
        <v>1</v>
      </c>
      <c r="R1920" s="109">
        <v>610</v>
      </c>
      <c r="S1920" s="109"/>
      <c r="T1920" s="109" t="s">
        <v>7</v>
      </c>
      <c r="U1920" s="108">
        <v>1</v>
      </c>
      <c r="V1920" s="109">
        <v>1987</v>
      </c>
      <c r="W1920" s="108">
        <f>IF(Table1[[#This Row],[ExpenditureDetails1]]=2010,1,(2010-Table1[[#This Row],[ExpenditureDetails1]]))</f>
        <v>23</v>
      </c>
      <c r="X1920" s="109">
        <v>1.2</v>
      </c>
      <c r="Y1920" s="174">
        <f>Table1[[#This Row],[ExpenditureDetails3]]*100000</f>
        <v>120000</v>
      </c>
      <c r="Z1920" s="174">
        <f>Table1[[#This Row],[ExpenditureDetails4]]/Table1[[#This Row],[Component detail 4]]</f>
        <v>120000</v>
      </c>
      <c r="AA1920" s="109">
        <v>1</v>
      </c>
      <c r="AB1920" s="109">
        <v>10</v>
      </c>
      <c r="AC1920" s="174">
        <f>IF(ISNUMBER([ExpenditureDetails4]),[ExpenditureDetails4]*HLOOKUP([ExpenditureDetails1],'Currency Conversion'!$A$6:$BE$45,19,FALSE),"No Data")</f>
        <v>598546.944903314</v>
      </c>
      <c r="AD1920" s="174">
        <f>Table1[[#This Row],[Calculations1]]/exchange_rate_2010</f>
        <v>13089.913926879155</v>
      </c>
      <c r="AE19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59854.6944903314</v>
      </c>
      <c r="AF1920" s="174">
        <f>Table1[[#This Row],[Calculations3]]/exchange_rate_2010</f>
        <v>1308.9913926879155</v>
      </c>
      <c r="AG1920" s="110"/>
      <c r="AH1920" s="53"/>
      <c r="BD1920" s="36"/>
      <c r="BE1920" s="36"/>
      <c r="BF1920" s="36"/>
      <c r="BG1920" s="36"/>
      <c r="BH1920" s="36"/>
      <c r="BI1920" s="36"/>
      <c r="BJ1920" s="36"/>
      <c r="BK1920" s="48"/>
      <c r="BL1920" s="36"/>
      <c r="BM1920" s="36"/>
      <c r="BN1920" s="36"/>
      <c r="BO1920" s="36"/>
      <c r="BP1920" s="36"/>
      <c r="BQ1920" s="36"/>
      <c r="BR1920" s="36"/>
    </row>
    <row r="1921" spans="2:70" ht="15" customHeight="1">
      <c r="B1921" s="48">
        <v>2209</v>
      </c>
      <c r="C1921" s="113" t="s">
        <v>1703</v>
      </c>
      <c r="D1921" s="108">
        <v>1616</v>
      </c>
      <c r="E1921" s="109" t="s">
        <v>2508</v>
      </c>
      <c r="F1921" s="109" t="s">
        <v>2509</v>
      </c>
      <c r="G1921" s="109" t="s">
        <v>517</v>
      </c>
      <c r="H1921" s="108" t="s">
        <v>534</v>
      </c>
      <c r="I1921" s="108" t="s">
        <v>2855</v>
      </c>
      <c r="J1921" s="108" t="s">
        <v>2852</v>
      </c>
      <c r="K1921" s="108" t="s">
        <v>2859</v>
      </c>
      <c r="L1921" s="108">
        <v>11</v>
      </c>
      <c r="M1921" s="110" t="s">
        <v>2617</v>
      </c>
      <c r="N1921" s="111" t="s">
        <v>20</v>
      </c>
      <c r="O1921" s="111" t="s">
        <v>2486</v>
      </c>
      <c r="P1921" s="111" t="s">
        <v>544</v>
      </c>
      <c r="Q1921" s="111">
        <v>1</v>
      </c>
      <c r="R1921" s="109">
        <v>750</v>
      </c>
      <c r="S1921" s="109"/>
      <c r="T1921" s="109" t="s">
        <v>7</v>
      </c>
      <c r="U1921" s="108">
        <v>1</v>
      </c>
      <c r="V1921" s="109">
        <v>2004</v>
      </c>
      <c r="W1921" s="108">
        <f>IF(Table1[[#This Row],[ExpenditureDetails1]]=2010,1,(2010-Table1[[#This Row],[ExpenditureDetails1]]))</f>
        <v>6</v>
      </c>
      <c r="X1921" s="109">
        <v>1.2</v>
      </c>
      <c r="Y1921" s="174">
        <f>Table1[[#This Row],[ExpenditureDetails3]]*100000</f>
        <v>120000</v>
      </c>
      <c r="Z1921" s="174">
        <f>Table1[[#This Row],[ExpenditureDetails4]]/Table1[[#This Row],[Component detail 4]]</f>
        <v>120000</v>
      </c>
      <c r="AA1921" s="109">
        <v>1</v>
      </c>
      <c r="AB1921" s="109">
        <v>10</v>
      </c>
      <c r="AC1921" s="174">
        <f>IF(ISNUMBER([ExpenditureDetails4]),[ExpenditureDetails4]*HLOOKUP([ExpenditureDetails1],'Currency Conversion'!$A$6:$BE$45,19,FALSE),"No Data")</f>
        <v>175473.1595427547</v>
      </c>
      <c r="AD1921" s="174">
        <f>Table1[[#This Row],[Calculations1]]/exchange_rate_2010</f>
        <v>3837.5077752058796</v>
      </c>
      <c r="AE19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17547.315954275469</v>
      </c>
      <c r="AF1921" s="174">
        <f>Table1[[#This Row],[Calculations3]]/exchange_rate_2010</f>
        <v>383.75077752058797</v>
      </c>
      <c r="AG1921" s="110"/>
      <c r="AH1921" s="53"/>
      <c r="BD1921" s="36"/>
      <c r="BE1921" s="36"/>
      <c r="BF1921" s="36"/>
      <c r="BG1921" s="36"/>
      <c r="BH1921" s="36"/>
      <c r="BI1921" s="36"/>
      <c r="BJ1921" s="36"/>
      <c r="BK1921" s="48"/>
      <c r="BL1921" s="36"/>
      <c r="BM1921" s="36"/>
      <c r="BN1921" s="36"/>
      <c r="BO1921" s="36"/>
      <c r="BP1921" s="36"/>
      <c r="BQ1921" s="36"/>
      <c r="BR1921" s="36"/>
    </row>
    <row r="1922" spans="2:70" ht="15" customHeight="1">
      <c r="B1922" s="48">
        <v>2210</v>
      </c>
      <c r="C1922" s="113" t="s">
        <v>1703</v>
      </c>
      <c r="D1922" s="108">
        <v>1616</v>
      </c>
      <c r="E1922" s="109" t="s">
        <v>2508</v>
      </c>
      <c r="F1922" s="109" t="s">
        <v>2509</v>
      </c>
      <c r="G1922" s="109" t="s">
        <v>517</v>
      </c>
      <c r="H1922" s="108" t="s">
        <v>534</v>
      </c>
      <c r="I1922" s="108" t="s">
        <v>2855</v>
      </c>
      <c r="J1922" s="108" t="s">
        <v>2852</v>
      </c>
      <c r="K1922" s="108" t="s">
        <v>2859</v>
      </c>
      <c r="L1922" s="108">
        <v>11</v>
      </c>
      <c r="M1922" s="110" t="s">
        <v>2617</v>
      </c>
      <c r="N1922" s="111" t="s">
        <v>20</v>
      </c>
      <c r="O1922" s="111" t="s">
        <v>2486</v>
      </c>
      <c r="P1922" s="111" t="s">
        <v>547</v>
      </c>
      <c r="Q1922" s="111">
        <v>1</v>
      </c>
      <c r="R1922" s="109"/>
      <c r="S1922" s="109"/>
      <c r="T1922" s="109" t="s">
        <v>7</v>
      </c>
      <c r="U1922" s="108">
        <v>1</v>
      </c>
      <c r="V1922" s="109">
        <v>2006</v>
      </c>
      <c r="W1922" s="108">
        <f>IF(Table1[[#This Row],[ExpenditureDetails1]]=2010,1,(2010-Table1[[#This Row],[ExpenditureDetails1]]))</f>
        <v>4</v>
      </c>
      <c r="X1922" s="109">
        <v>0.75</v>
      </c>
      <c r="Y1922" s="174">
        <f>Table1[[#This Row],[ExpenditureDetails3]]*100000</f>
        <v>75000</v>
      </c>
      <c r="Z1922" s="174">
        <f>Table1[[#This Row],[ExpenditureDetails4]]/Table1[[#This Row],[Component detail 4]]</f>
        <v>75000</v>
      </c>
      <c r="AA1922" s="109">
        <v>1</v>
      </c>
      <c r="AB1922" s="109">
        <v>10</v>
      </c>
      <c r="AC1922" s="174">
        <f>IF(ISNUMBER([ExpenditureDetails4]),[ExpenditureDetails4]*HLOOKUP([ExpenditureDetails1],'Currency Conversion'!$A$6:$BE$45,19,FALSE),"No Data")</f>
        <v>96843.415837265478</v>
      </c>
      <c r="AD1922" s="174">
        <f>Table1[[#This Row],[Calculations1]]/exchange_rate_2010</f>
        <v>2117.9157098522046</v>
      </c>
      <c r="AE19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9684.3415837265475</v>
      </c>
      <c r="AF1922" s="174">
        <f>Table1[[#This Row],[Calculations3]]/exchange_rate_2010</f>
        <v>211.79157098522046</v>
      </c>
      <c r="AG1922" s="110"/>
      <c r="AH1922" s="53"/>
      <c r="BD1922" s="36"/>
      <c r="BE1922" s="36"/>
      <c r="BF1922" s="36"/>
      <c r="BG1922" s="36"/>
      <c r="BH1922" s="36"/>
      <c r="BI1922" s="36"/>
      <c r="BJ1922" s="36"/>
      <c r="BK1922" s="48"/>
      <c r="BL1922" s="36"/>
      <c r="BM1922" s="36"/>
      <c r="BN1922" s="36"/>
      <c r="BO1922" s="36"/>
      <c r="BP1922" s="36"/>
      <c r="BQ1922" s="36"/>
      <c r="BR1922" s="36"/>
    </row>
    <row r="1923" spans="2:70" ht="15" customHeight="1">
      <c r="B1923" s="48">
        <v>2211</v>
      </c>
      <c r="C1923" s="113" t="s">
        <v>1703</v>
      </c>
      <c r="D1923" s="108">
        <v>1616</v>
      </c>
      <c r="E1923" s="109" t="s">
        <v>2508</v>
      </c>
      <c r="F1923" s="109" t="s">
        <v>2509</v>
      </c>
      <c r="G1923" s="109" t="s">
        <v>517</v>
      </c>
      <c r="H1923" s="108" t="s">
        <v>534</v>
      </c>
      <c r="I1923" s="108" t="s">
        <v>2855</v>
      </c>
      <c r="J1923" s="108" t="s">
        <v>2852</v>
      </c>
      <c r="K1923" s="108" t="s">
        <v>2859</v>
      </c>
      <c r="L1923" s="108">
        <v>11</v>
      </c>
      <c r="M1923" s="110" t="s">
        <v>2617</v>
      </c>
      <c r="N1923" s="109" t="s">
        <v>1729</v>
      </c>
      <c r="O1923" s="109" t="s">
        <v>519</v>
      </c>
      <c r="P1923" s="109" t="s">
        <v>108</v>
      </c>
      <c r="Q1923" s="111">
        <v>1</v>
      </c>
      <c r="R1923" s="109"/>
      <c r="S1923" s="109"/>
      <c r="T1923" s="109" t="s">
        <v>7</v>
      </c>
      <c r="U1923" s="108">
        <v>1</v>
      </c>
      <c r="V1923" s="109">
        <v>1978</v>
      </c>
      <c r="W1923" s="108">
        <f>IF(Table1[[#This Row],[ExpenditureDetails1]]=2010,1,(2010-Table1[[#This Row],[ExpenditureDetails1]]))</f>
        <v>32</v>
      </c>
      <c r="X1923" s="109">
        <v>0.12</v>
      </c>
      <c r="Y1923" s="174">
        <f>Table1[[#This Row],[ExpenditureDetails3]]*100000</f>
        <v>12000</v>
      </c>
      <c r="Z1923" s="174">
        <f>Table1[[#This Row],[ExpenditureDetails4]]/Table1[[#This Row],[Component detail 4]]</f>
        <v>12000</v>
      </c>
      <c r="AA1923" s="109">
        <v>2</v>
      </c>
      <c r="AB1923" s="109">
        <v>10</v>
      </c>
      <c r="AC1923" s="174">
        <f>IF(ISNUMBER([ExpenditureDetails4]),[ExpenditureDetails4]*HLOOKUP([ExpenditureDetails1],'Currency Conversion'!$A$6:$BE$45,19,FALSE),"No Data")</f>
        <v>127266.12620916966</v>
      </c>
      <c r="AD1923" s="174">
        <f>Table1[[#This Row],[Calculations1]]/exchange_rate_2010</f>
        <v>2783.244743074365</v>
      </c>
      <c r="AE19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12726.612620916965</v>
      </c>
      <c r="AF1923" s="174">
        <f>Table1[[#This Row],[Calculations3]]/exchange_rate_2010</f>
        <v>278.3244743074365</v>
      </c>
      <c r="AG1923" s="110"/>
      <c r="AH1923" s="53"/>
      <c r="BD1923" s="36"/>
      <c r="BE1923" s="36"/>
      <c r="BF1923" s="36"/>
      <c r="BG1923" s="36"/>
      <c r="BH1923" s="36"/>
      <c r="BI1923" s="36"/>
      <c r="BJ1923" s="36"/>
      <c r="BK1923" s="48"/>
      <c r="BL1923" s="36"/>
      <c r="BM1923" s="36"/>
      <c r="BN1923" s="36"/>
      <c r="BO1923" s="36"/>
      <c r="BP1923" s="36"/>
      <c r="BQ1923" s="36"/>
      <c r="BR1923" s="36"/>
    </row>
    <row r="1924" spans="2:70" ht="15" customHeight="1">
      <c r="B1924" s="48">
        <v>2212</v>
      </c>
      <c r="C1924" s="113" t="s">
        <v>1703</v>
      </c>
      <c r="D1924" s="108">
        <v>1616</v>
      </c>
      <c r="E1924" s="109" t="s">
        <v>2508</v>
      </c>
      <c r="F1924" s="109" t="s">
        <v>2509</v>
      </c>
      <c r="G1924" s="109" t="s">
        <v>517</v>
      </c>
      <c r="H1924" s="108" t="s">
        <v>534</v>
      </c>
      <c r="I1924" s="108" t="s">
        <v>2855</v>
      </c>
      <c r="J1924" s="108" t="s">
        <v>2852</v>
      </c>
      <c r="K1924" s="108" t="s">
        <v>2859</v>
      </c>
      <c r="L1924" s="108">
        <v>11</v>
      </c>
      <c r="M1924" s="110" t="s">
        <v>2617</v>
      </c>
      <c r="N1924" s="109" t="s">
        <v>1729</v>
      </c>
      <c r="O1924" s="109" t="s">
        <v>519</v>
      </c>
      <c r="P1924" s="109" t="s">
        <v>110</v>
      </c>
      <c r="Q1924" s="111">
        <v>1</v>
      </c>
      <c r="R1924" s="109"/>
      <c r="S1924" s="109"/>
      <c r="T1924" s="109" t="s">
        <v>7</v>
      </c>
      <c r="U1924" s="108">
        <v>1</v>
      </c>
      <c r="V1924" s="109">
        <v>1982</v>
      </c>
      <c r="W1924" s="108">
        <f>IF(Table1[[#This Row],[ExpenditureDetails1]]=2010,1,(2010-Table1[[#This Row],[ExpenditureDetails1]]))</f>
        <v>28</v>
      </c>
      <c r="X1924" s="109">
        <v>0.14000000000000001</v>
      </c>
      <c r="Y1924" s="174">
        <f>Table1[[#This Row],[ExpenditureDetails3]]*100000</f>
        <v>14000.000000000002</v>
      </c>
      <c r="Z1924" s="174">
        <f>Table1[[#This Row],[ExpenditureDetails4]]/Table1[[#This Row],[Component detail 4]]</f>
        <v>14000.000000000002</v>
      </c>
      <c r="AA1924" s="109">
        <v>2</v>
      </c>
      <c r="AB1924" s="109">
        <v>10</v>
      </c>
      <c r="AC1924" s="174">
        <f>IF(ISNUMBER([ExpenditureDetails4]),[ExpenditureDetails4]*HLOOKUP([ExpenditureDetails1],'Currency Conversion'!$A$6:$BE$45,19,FALSE),"No Data")</f>
        <v>101280.91104512764</v>
      </c>
      <c r="AD1924" s="174">
        <f>Table1[[#This Row],[Calculations1]]/exchange_rate_2010</f>
        <v>2214.961448396969</v>
      </c>
      <c r="AE19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10128.091104512763</v>
      </c>
      <c r="AF1924" s="174">
        <f>Table1[[#This Row],[Calculations3]]/exchange_rate_2010</f>
        <v>221.49614483969688</v>
      </c>
      <c r="AG1924" s="110"/>
      <c r="AH1924" s="53"/>
      <c r="BD1924" s="36"/>
      <c r="BE1924" s="36"/>
      <c r="BF1924" s="36"/>
      <c r="BG1924" s="36"/>
      <c r="BH1924" s="36"/>
      <c r="BI1924" s="36"/>
      <c r="BJ1924" s="36"/>
      <c r="BK1924" s="48"/>
      <c r="BL1924" s="36"/>
      <c r="BM1924" s="36"/>
      <c r="BN1924" s="36"/>
      <c r="BO1924" s="36"/>
      <c r="BP1924" s="36"/>
      <c r="BQ1924" s="36"/>
      <c r="BR1924" s="36"/>
    </row>
    <row r="1925" spans="2:70" ht="15" customHeight="1">
      <c r="B1925" s="48">
        <v>2213</v>
      </c>
      <c r="C1925" s="113" t="s">
        <v>1703</v>
      </c>
      <c r="D1925" s="108">
        <v>1616</v>
      </c>
      <c r="E1925" s="109" t="s">
        <v>2508</v>
      </c>
      <c r="F1925" s="109" t="s">
        <v>2509</v>
      </c>
      <c r="G1925" s="109" t="s">
        <v>517</v>
      </c>
      <c r="H1925" s="108" t="s">
        <v>534</v>
      </c>
      <c r="I1925" s="108" t="s">
        <v>2855</v>
      </c>
      <c r="J1925" s="108" t="s">
        <v>2852</v>
      </c>
      <c r="K1925" s="108" t="s">
        <v>2859</v>
      </c>
      <c r="L1925" s="108">
        <v>11</v>
      </c>
      <c r="M1925" s="110" t="s">
        <v>2617</v>
      </c>
      <c r="N1925" s="109" t="s">
        <v>1729</v>
      </c>
      <c r="O1925" s="109" t="s">
        <v>519</v>
      </c>
      <c r="P1925" s="109" t="s">
        <v>112</v>
      </c>
      <c r="Q1925" s="111">
        <v>1</v>
      </c>
      <c r="R1925" s="109"/>
      <c r="S1925" s="109"/>
      <c r="T1925" s="109" t="s">
        <v>7</v>
      </c>
      <c r="U1925" s="108">
        <v>1</v>
      </c>
      <c r="V1925" s="109">
        <v>1986</v>
      </c>
      <c r="W1925" s="108">
        <f>IF(Table1[[#This Row],[ExpenditureDetails1]]=2010,1,(2010-Table1[[#This Row],[ExpenditureDetails1]]))</f>
        <v>24</v>
      </c>
      <c r="X1925" s="109">
        <v>0.16</v>
      </c>
      <c r="Y1925" s="174">
        <f>Table1[[#This Row],[ExpenditureDetails3]]*100000</f>
        <v>16000</v>
      </c>
      <c r="Z1925" s="174">
        <f>Table1[[#This Row],[ExpenditureDetails4]]/Table1[[#This Row],[Component detail 4]]</f>
        <v>16000</v>
      </c>
      <c r="AA1925" s="109">
        <v>2</v>
      </c>
      <c r="AB1925" s="109">
        <v>10</v>
      </c>
      <c r="AC1925" s="174">
        <f>IF(ISNUMBER([ExpenditureDetails4]),[ExpenditureDetails4]*HLOOKUP([ExpenditureDetails1],'Currency Conversion'!$A$6:$BE$45,19,FALSE),"No Data")</f>
        <v>85240.907882539512</v>
      </c>
      <c r="AD1925" s="174">
        <f>Table1[[#This Row],[Calculations1]]/exchange_rate_2010</f>
        <v>1864.1748266073212</v>
      </c>
      <c r="AE19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8524.0907882539504</v>
      </c>
      <c r="AF1925" s="174">
        <f>Table1[[#This Row],[Calculations3]]/exchange_rate_2010</f>
        <v>186.41748266073211</v>
      </c>
      <c r="AG1925" s="110"/>
      <c r="AH1925" s="53"/>
      <c r="BD1925" s="36"/>
      <c r="BE1925" s="36"/>
      <c r="BF1925" s="36"/>
      <c r="BG1925" s="36"/>
      <c r="BH1925" s="36"/>
      <c r="BI1925" s="36"/>
      <c r="BJ1925" s="36"/>
      <c r="BK1925" s="48"/>
      <c r="BL1925" s="36"/>
      <c r="BM1925" s="36"/>
      <c r="BN1925" s="36"/>
      <c r="BO1925" s="36"/>
      <c r="BP1925" s="36"/>
      <c r="BQ1925" s="36"/>
      <c r="BR1925" s="36"/>
    </row>
    <row r="1926" spans="2:70" ht="15" customHeight="1">
      <c r="B1926" s="48">
        <v>2214</v>
      </c>
      <c r="C1926" s="113" t="s">
        <v>1703</v>
      </c>
      <c r="D1926" s="108">
        <v>1616</v>
      </c>
      <c r="E1926" s="109" t="s">
        <v>2508</v>
      </c>
      <c r="F1926" s="109" t="s">
        <v>2509</v>
      </c>
      <c r="G1926" s="109" t="s">
        <v>517</v>
      </c>
      <c r="H1926" s="108" t="s">
        <v>534</v>
      </c>
      <c r="I1926" s="108" t="s">
        <v>2855</v>
      </c>
      <c r="J1926" s="108" t="s">
        <v>2852</v>
      </c>
      <c r="K1926" s="108" t="s">
        <v>2859</v>
      </c>
      <c r="L1926" s="108">
        <v>11</v>
      </c>
      <c r="M1926" s="110" t="s">
        <v>2617</v>
      </c>
      <c r="N1926" s="109" t="s">
        <v>1729</v>
      </c>
      <c r="O1926" s="109" t="s">
        <v>519</v>
      </c>
      <c r="P1926" s="109" t="s">
        <v>113</v>
      </c>
      <c r="Q1926" s="111">
        <v>1</v>
      </c>
      <c r="R1926" s="109"/>
      <c r="S1926" s="109"/>
      <c r="T1926" s="109" t="s">
        <v>7</v>
      </c>
      <c r="U1926" s="108">
        <v>1</v>
      </c>
      <c r="V1926" s="109">
        <v>1986</v>
      </c>
      <c r="W1926" s="108">
        <f>IF(Table1[[#This Row],[ExpenditureDetails1]]=2010,1,(2010-Table1[[#This Row],[ExpenditureDetails1]]))</f>
        <v>24</v>
      </c>
      <c r="X1926" s="109">
        <v>0.14000000000000001</v>
      </c>
      <c r="Y1926" s="174">
        <f>Table1[[#This Row],[ExpenditureDetails3]]*100000</f>
        <v>14000.000000000002</v>
      </c>
      <c r="Z1926" s="174">
        <f>Table1[[#This Row],[ExpenditureDetails4]]/Table1[[#This Row],[Component detail 4]]</f>
        <v>14000.000000000002</v>
      </c>
      <c r="AA1926" s="109">
        <v>2</v>
      </c>
      <c r="AB1926" s="109">
        <v>10</v>
      </c>
      <c r="AC1926" s="174">
        <f>IF(ISNUMBER([ExpenditureDetails4]),[ExpenditureDetails4]*HLOOKUP([ExpenditureDetails1],'Currency Conversion'!$A$6:$BE$45,19,FALSE),"No Data")</f>
        <v>74585.794397222082</v>
      </c>
      <c r="AD1926" s="174">
        <f>Table1[[#This Row],[Calculations1]]/exchange_rate_2010</f>
        <v>1631.1529732814063</v>
      </c>
      <c r="AE19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7458.579439722208</v>
      </c>
      <c r="AF1926" s="174">
        <f>Table1[[#This Row],[Calculations3]]/exchange_rate_2010</f>
        <v>163.11529732814063</v>
      </c>
      <c r="AG1926" s="110"/>
      <c r="AH1926" s="53"/>
      <c r="BD1926" s="36"/>
      <c r="BE1926" s="36"/>
      <c r="BF1926" s="36"/>
      <c r="BG1926" s="36"/>
      <c r="BH1926" s="36"/>
      <c r="BI1926" s="36"/>
      <c r="BJ1926" s="36"/>
      <c r="BK1926" s="48"/>
      <c r="BL1926" s="36"/>
      <c r="BM1926" s="36"/>
      <c r="BN1926" s="36"/>
      <c r="BO1926" s="36"/>
      <c r="BP1926" s="36"/>
      <c r="BQ1926" s="36"/>
      <c r="BR1926" s="36"/>
    </row>
    <row r="1927" spans="2:70" ht="15" customHeight="1">
      <c r="B1927" s="48">
        <v>2215</v>
      </c>
      <c r="C1927" s="113" t="s">
        <v>1703</v>
      </c>
      <c r="D1927" s="108">
        <v>1616</v>
      </c>
      <c r="E1927" s="109" t="s">
        <v>2508</v>
      </c>
      <c r="F1927" s="109" t="s">
        <v>2509</v>
      </c>
      <c r="G1927" s="109" t="s">
        <v>517</v>
      </c>
      <c r="H1927" s="108" t="s">
        <v>534</v>
      </c>
      <c r="I1927" s="108" t="s">
        <v>2855</v>
      </c>
      <c r="J1927" s="108" t="s">
        <v>2852</v>
      </c>
      <c r="K1927" s="108" t="s">
        <v>2859</v>
      </c>
      <c r="L1927" s="108">
        <v>11</v>
      </c>
      <c r="M1927" s="110" t="s">
        <v>2617</v>
      </c>
      <c r="N1927" s="109" t="s">
        <v>1729</v>
      </c>
      <c r="O1927" s="109" t="s">
        <v>519</v>
      </c>
      <c r="P1927" s="109" t="s">
        <v>123</v>
      </c>
      <c r="Q1927" s="111">
        <v>1</v>
      </c>
      <c r="R1927" s="109"/>
      <c r="S1927" s="109"/>
      <c r="T1927" s="109" t="s">
        <v>7</v>
      </c>
      <c r="U1927" s="108">
        <v>1</v>
      </c>
      <c r="V1927" s="109">
        <v>1988</v>
      </c>
      <c r="W1927" s="108">
        <f>IF(Table1[[#This Row],[ExpenditureDetails1]]=2010,1,(2010-Table1[[#This Row],[ExpenditureDetails1]]))</f>
        <v>22</v>
      </c>
      <c r="X1927" s="109">
        <v>0.2</v>
      </c>
      <c r="Y1927" s="174">
        <f>Table1[[#This Row],[ExpenditureDetails3]]*100000</f>
        <v>20000</v>
      </c>
      <c r="Z1927" s="174">
        <f>Table1[[#This Row],[ExpenditureDetails4]]/Table1[[#This Row],[Component detail 4]]</f>
        <v>20000</v>
      </c>
      <c r="AA1927" s="109">
        <v>2</v>
      </c>
      <c r="AB1927" s="109">
        <v>10</v>
      </c>
      <c r="AC1927" s="174">
        <f>IF(ISNUMBER([ExpenditureDetails4]),[ExpenditureDetails4]*HLOOKUP([ExpenditureDetails1],'Currency Conversion'!$A$6:$BE$45,19,FALSE),"No Data")</f>
        <v>91231.514326919263</v>
      </c>
      <c r="AD1927" s="174">
        <f>Table1[[#This Row],[Calculations1]]/exchange_rate_2010</f>
        <v>1995.1863093230261</v>
      </c>
      <c r="AE19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9123.1514326919259</v>
      </c>
      <c r="AF1927" s="174">
        <f>Table1[[#This Row],[Calculations3]]/exchange_rate_2010</f>
        <v>199.51863093230261</v>
      </c>
      <c r="AG1927" s="110"/>
      <c r="AH1927" s="53"/>
      <c r="BD1927" s="36"/>
      <c r="BE1927" s="36"/>
      <c r="BF1927" s="36"/>
      <c r="BG1927" s="36"/>
      <c r="BH1927" s="36"/>
      <c r="BI1927" s="36"/>
      <c r="BJ1927" s="36"/>
      <c r="BK1927" s="48"/>
      <c r="BL1927" s="36"/>
      <c r="BM1927" s="36"/>
      <c r="BN1927" s="36"/>
      <c r="BO1927" s="36"/>
      <c r="BP1927" s="36"/>
      <c r="BQ1927" s="36"/>
      <c r="BR1927" s="36"/>
    </row>
    <row r="1928" spans="2:70" ht="15" customHeight="1">
      <c r="B1928" s="48">
        <v>2216</v>
      </c>
      <c r="C1928" s="113" t="s">
        <v>1703</v>
      </c>
      <c r="D1928" s="108">
        <v>1616</v>
      </c>
      <c r="E1928" s="109" t="s">
        <v>2508</v>
      </c>
      <c r="F1928" s="109" t="s">
        <v>2509</v>
      </c>
      <c r="G1928" s="109" t="s">
        <v>517</v>
      </c>
      <c r="H1928" s="108" t="s">
        <v>534</v>
      </c>
      <c r="I1928" s="108" t="s">
        <v>2855</v>
      </c>
      <c r="J1928" s="108" t="s">
        <v>2852</v>
      </c>
      <c r="K1928" s="108" t="s">
        <v>2859</v>
      </c>
      <c r="L1928" s="108">
        <v>11</v>
      </c>
      <c r="M1928" s="110" t="s">
        <v>2617</v>
      </c>
      <c r="N1928" s="109" t="s">
        <v>1729</v>
      </c>
      <c r="O1928" s="109" t="s">
        <v>519</v>
      </c>
      <c r="P1928" s="109" t="s">
        <v>124</v>
      </c>
      <c r="Q1928" s="111">
        <v>1</v>
      </c>
      <c r="R1928" s="109"/>
      <c r="S1928" s="109"/>
      <c r="T1928" s="109" t="s">
        <v>7</v>
      </c>
      <c r="U1928" s="108">
        <v>1</v>
      </c>
      <c r="V1928" s="109">
        <v>1989</v>
      </c>
      <c r="W1928" s="108">
        <f>IF(Table1[[#This Row],[ExpenditureDetails1]]=2010,1,(2010-Table1[[#This Row],[ExpenditureDetails1]]))</f>
        <v>21</v>
      </c>
      <c r="X1928" s="109">
        <v>0.2</v>
      </c>
      <c r="Y1928" s="174">
        <f>Table1[[#This Row],[ExpenditureDetails3]]*100000</f>
        <v>20000</v>
      </c>
      <c r="Z1928" s="174">
        <f>Table1[[#This Row],[ExpenditureDetails4]]/Table1[[#This Row],[Component detail 4]]</f>
        <v>20000</v>
      </c>
      <c r="AA1928" s="109">
        <v>2</v>
      </c>
      <c r="AB1928" s="109">
        <v>10</v>
      </c>
      <c r="AC1928" s="174">
        <f>IF(ISNUMBER([ExpenditureDetails4]),[ExpenditureDetails4]*HLOOKUP([ExpenditureDetails1],'Currency Conversion'!$A$6:$BE$45,19,FALSE),"No Data")</f>
        <v>84315.714431496264</v>
      </c>
      <c r="AD1928" s="174">
        <f>Table1[[#This Row],[Calculations1]]/exchange_rate_2010</f>
        <v>1843.9413215447823</v>
      </c>
      <c r="AE19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8431.5714431496272</v>
      </c>
      <c r="AF1928" s="174">
        <f>Table1[[#This Row],[Calculations3]]/exchange_rate_2010</f>
        <v>184.39413215447823</v>
      </c>
      <c r="AG1928" s="110"/>
      <c r="AH1928" s="53"/>
      <c r="BD1928" s="36"/>
      <c r="BE1928" s="36"/>
      <c r="BF1928" s="36"/>
      <c r="BG1928" s="36"/>
      <c r="BH1928" s="36"/>
      <c r="BI1928" s="36"/>
      <c r="BJ1928" s="36"/>
      <c r="BK1928" s="48"/>
      <c r="BL1928" s="36"/>
      <c r="BM1928" s="36"/>
      <c r="BN1928" s="36"/>
      <c r="BO1928" s="36"/>
      <c r="BP1928" s="36"/>
      <c r="BQ1928" s="36"/>
      <c r="BR1928" s="36"/>
    </row>
    <row r="1929" spans="2:70" ht="15" customHeight="1">
      <c r="B1929" s="48">
        <v>2217</v>
      </c>
      <c r="C1929" s="113" t="s">
        <v>1703</v>
      </c>
      <c r="D1929" s="108">
        <v>1616</v>
      </c>
      <c r="E1929" s="109" t="s">
        <v>2508</v>
      </c>
      <c r="F1929" s="109" t="s">
        <v>2509</v>
      </c>
      <c r="G1929" s="109" t="s">
        <v>517</v>
      </c>
      <c r="H1929" s="108" t="s">
        <v>534</v>
      </c>
      <c r="I1929" s="108" t="s">
        <v>2855</v>
      </c>
      <c r="J1929" s="108" t="s">
        <v>2852</v>
      </c>
      <c r="K1929" s="108" t="s">
        <v>2859</v>
      </c>
      <c r="L1929" s="108">
        <v>11</v>
      </c>
      <c r="M1929" s="110" t="s">
        <v>2617</v>
      </c>
      <c r="N1929" s="109" t="s">
        <v>1729</v>
      </c>
      <c r="O1929" s="109" t="s">
        <v>519</v>
      </c>
      <c r="P1929" s="109" t="s">
        <v>115</v>
      </c>
      <c r="Q1929" s="111">
        <v>1</v>
      </c>
      <c r="R1929" s="109"/>
      <c r="S1929" s="109"/>
      <c r="T1929" s="109" t="s">
        <v>7</v>
      </c>
      <c r="U1929" s="108">
        <v>1</v>
      </c>
      <c r="V1929" s="109">
        <v>2000</v>
      </c>
      <c r="W1929" s="108">
        <f>IF(Table1[[#This Row],[ExpenditureDetails1]]=2010,1,(2010-Table1[[#This Row],[ExpenditureDetails1]]))</f>
        <v>10</v>
      </c>
      <c r="X1929" s="109">
        <v>0.3</v>
      </c>
      <c r="Y1929" s="174">
        <f>Table1[[#This Row],[ExpenditureDetails3]]*100000</f>
        <v>30000</v>
      </c>
      <c r="Z1929" s="174">
        <f>Table1[[#This Row],[ExpenditureDetails4]]/Table1[[#This Row],[Component detail 4]]</f>
        <v>30000</v>
      </c>
      <c r="AA1929" s="109">
        <v>2</v>
      </c>
      <c r="AB1929" s="109">
        <v>10</v>
      </c>
      <c r="AC1929" s="174">
        <f>IF(ISNUMBER([ExpenditureDetails4]),[ExpenditureDetails4]*HLOOKUP([ExpenditureDetails1],'Currency Conversion'!$A$6:$BE$45,19,FALSE),"No Data")</f>
        <v>50293.047133593791</v>
      </c>
      <c r="AD1929" s="174">
        <f>Table1[[#This Row],[Calculations1]]/exchange_rate_2010</f>
        <v>1099.8830813605814</v>
      </c>
      <c r="AE19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1929" s="174">
        <f>Table1[[#This Row],[Calculations3]]/exchange_rate_2010</f>
        <v>109.98830813605815</v>
      </c>
      <c r="AG1929" s="110"/>
      <c r="AH1929" s="53"/>
      <c r="BD1929" s="36"/>
      <c r="BE1929" s="36"/>
      <c r="BF1929" s="36"/>
      <c r="BG1929" s="36"/>
      <c r="BH1929" s="36"/>
      <c r="BI1929" s="36"/>
      <c r="BJ1929" s="36"/>
      <c r="BK1929" s="48"/>
      <c r="BL1929" s="36"/>
      <c r="BM1929" s="36"/>
      <c r="BN1929" s="36"/>
      <c r="BO1929" s="36"/>
      <c r="BP1929" s="36"/>
      <c r="BQ1929" s="36"/>
      <c r="BR1929" s="36"/>
    </row>
    <row r="1930" spans="2:70" ht="15" customHeight="1">
      <c r="B1930" s="48">
        <v>2218</v>
      </c>
      <c r="C1930" s="113" t="s">
        <v>1703</v>
      </c>
      <c r="D1930" s="108">
        <v>1616</v>
      </c>
      <c r="E1930" s="109" t="s">
        <v>2508</v>
      </c>
      <c r="F1930" s="109" t="s">
        <v>2509</v>
      </c>
      <c r="G1930" s="109" t="s">
        <v>517</v>
      </c>
      <c r="H1930" s="108" t="s">
        <v>534</v>
      </c>
      <c r="I1930" s="108" t="s">
        <v>2855</v>
      </c>
      <c r="J1930" s="108" t="s">
        <v>2852</v>
      </c>
      <c r="K1930" s="108" t="s">
        <v>2859</v>
      </c>
      <c r="L1930" s="108">
        <v>11</v>
      </c>
      <c r="M1930" s="110" t="s">
        <v>2617</v>
      </c>
      <c r="N1930" s="111" t="s">
        <v>364</v>
      </c>
      <c r="O1930" s="111" t="s">
        <v>2465</v>
      </c>
      <c r="P1930" s="111" t="s">
        <v>536</v>
      </c>
      <c r="Q1930" s="111">
        <v>1</v>
      </c>
      <c r="R1930" s="109">
        <v>1560</v>
      </c>
      <c r="S1930" s="109"/>
      <c r="T1930" s="109" t="s">
        <v>7</v>
      </c>
      <c r="U1930" s="108">
        <v>1</v>
      </c>
      <c r="V1930" s="109">
        <v>2000</v>
      </c>
      <c r="W1930" s="108">
        <f>IF(Table1[[#This Row],[ExpenditureDetails1]]=2010,1,(2010-Table1[[#This Row],[ExpenditureDetails1]]))</f>
        <v>10</v>
      </c>
      <c r="X1930" s="109">
        <v>3.1</v>
      </c>
      <c r="Y1930" s="174">
        <f>Table1[[#This Row],[ExpenditureDetails3]]*100000</f>
        <v>310000</v>
      </c>
      <c r="Z1930" s="174">
        <f>Table1[[#This Row],[ExpenditureDetails4]]/Table1[[#This Row],[Component detail 4]]</f>
        <v>310000</v>
      </c>
      <c r="AA1930" s="109">
        <v>1</v>
      </c>
      <c r="AB1930" s="109">
        <v>20</v>
      </c>
      <c r="AC1930" s="174">
        <f>IF(ISNUMBER([ExpenditureDetails4]),[ExpenditureDetails4]*HLOOKUP([ExpenditureDetails1],'Currency Conversion'!$A$6:$BE$45,19,FALSE),"No Data")</f>
        <v>519694.8203804692</v>
      </c>
      <c r="AD1930" s="174">
        <f>Table1[[#This Row],[Calculations1]]/exchange_rate_2010</f>
        <v>11365.458507392676</v>
      </c>
      <c r="AE19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25984.741019023459</v>
      </c>
      <c r="AF1930" s="174">
        <f>Table1[[#This Row],[Calculations3]]/exchange_rate_2010</f>
        <v>568.27292536963375</v>
      </c>
      <c r="AG1930" s="110"/>
      <c r="AH1930" s="53"/>
      <c r="BD1930" s="36"/>
      <c r="BE1930" s="36"/>
      <c r="BF1930" s="36"/>
      <c r="BG1930" s="36"/>
      <c r="BH1930" s="36"/>
      <c r="BI1930" s="36"/>
      <c r="BJ1930" s="36"/>
      <c r="BK1930" s="48"/>
      <c r="BL1930" s="36"/>
      <c r="BM1930" s="36"/>
      <c r="BN1930" s="36"/>
      <c r="BO1930" s="36"/>
      <c r="BP1930" s="36"/>
      <c r="BQ1930" s="36"/>
      <c r="BR1930" s="36"/>
    </row>
    <row r="1931" spans="2:70" ht="15" customHeight="1">
      <c r="B1931" s="48">
        <v>2219</v>
      </c>
      <c r="C1931" s="113" t="s">
        <v>1703</v>
      </c>
      <c r="D1931" s="108">
        <v>1616</v>
      </c>
      <c r="E1931" s="109" t="s">
        <v>2508</v>
      </c>
      <c r="F1931" s="109" t="s">
        <v>2509</v>
      </c>
      <c r="G1931" s="109" t="s">
        <v>517</v>
      </c>
      <c r="H1931" s="108" t="s">
        <v>534</v>
      </c>
      <c r="I1931" s="108" t="s">
        <v>2855</v>
      </c>
      <c r="J1931" s="108" t="s">
        <v>2852</v>
      </c>
      <c r="K1931" s="108" t="s">
        <v>2859</v>
      </c>
      <c r="L1931" s="108">
        <v>11</v>
      </c>
      <c r="M1931" s="110" t="s">
        <v>2617</v>
      </c>
      <c r="N1931" s="111" t="s">
        <v>1712</v>
      </c>
      <c r="O1931" s="111"/>
      <c r="P1931" s="111" t="s">
        <v>537</v>
      </c>
      <c r="Q1931" s="111">
        <v>1</v>
      </c>
      <c r="R1931" s="109">
        <v>3</v>
      </c>
      <c r="S1931" s="109"/>
      <c r="T1931" s="109" t="s">
        <v>7</v>
      </c>
      <c r="U1931" s="108">
        <v>1</v>
      </c>
      <c r="V1931" s="109">
        <v>1987</v>
      </c>
      <c r="W1931" s="108">
        <f>IF(Table1[[#This Row],[ExpenditureDetails1]]=2010,1,(2010-Table1[[#This Row],[ExpenditureDetails1]]))</f>
        <v>23</v>
      </c>
      <c r="X1931" s="109">
        <v>0.373</v>
      </c>
      <c r="Y1931" s="174">
        <f>Table1[[#This Row],[ExpenditureDetails3]]*100000</f>
        <v>37300</v>
      </c>
      <c r="Z1931" s="174">
        <f>Table1[[#This Row],[ExpenditureDetails4]]/Table1[[#This Row],[Component detail 4]]</f>
        <v>37300</v>
      </c>
      <c r="AA1931" s="109">
        <v>1</v>
      </c>
      <c r="AB1931" s="109">
        <v>10</v>
      </c>
      <c r="AC1931" s="174">
        <f>IF(ISNUMBER([ExpenditureDetails4]),[ExpenditureDetails4]*HLOOKUP([ExpenditureDetails1],'Currency Conversion'!$A$6:$BE$45,19,FALSE),"No Data")</f>
        <v>186048.34204078012</v>
      </c>
      <c r="AD1931" s="174">
        <f>Table1[[#This Row],[Calculations1]]/exchange_rate_2010</f>
        <v>4068.7815789382712</v>
      </c>
      <c r="AE19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18604.834204078012</v>
      </c>
      <c r="AF1931" s="174">
        <f>Table1[[#This Row],[Calculations3]]/exchange_rate_2010</f>
        <v>406.87815789382711</v>
      </c>
      <c r="AG1931" s="110"/>
      <c r="AH1931" s="53"/>
      <c r="BD1931" s="36"/>
      <c r="BE1931" s="36"/>
      <c r="BF1931" s="36"/>
      <c r="BG1931" s="36"/>
      <c r="BH1931" s="36"/>
      <c r="BI1931" s="36"/>
      <c r="BJ1931" s="36"/>
      <c r="BK1931" s="48"/>
      <c r="BL1931" s="36"/>
      <c r="BM1931" s="36"/>
      <c r="BN1931" s="36"/>
      <c r="BO1931" s="36"/>
      <c r="BP1931" s="36"/>
      <c r="BQ1931" s="36"/>
      <c r="BR1931" s="36"/>
    </row>
    <row r="1932" spans="2:70" ht="15" customHeight="1">
      <c r="B1932" s="48">
        <v>2220</v>
      </c>
      <c r="C1932" s="113" t="s">
        <v>1703</v>
      </c>
      <c r="D1932" s="108">
        <v>1616</v>
      </c>
      <c r="E1932" s="109" t="s">
        <v>2508</v>
      </c>
      <c r="F1932" s="109" t="s">
        <v>2509</v>
      </c>
      <c r="G1932" s="109" t="s">
        <v>517</v>
      </c>
      <c r="H1932" s="108" t="s">
        <v>534</v>
      </c>
      <c r="I1932" s="108" t="s">
        <v>2855</v>
      </c>
      <c r="J1932" s="108" t="s">
        <v>2852</v>
      </c>
      <c r="K1932" s="108" t="s">
        <v>2859</v>
      </c>
      <c r="L1932" s="108">
        <v>11</v>
      </c>
      <c r="M1932" s="110" t="s">
        <v>2617</v>
      </c>
      <c r="N1932" s="109" t="s">
        <v>1729</v>
      </c>
      <c r="O1932" s="109" t="s">
        <v>519</v>
      </c>
      <c r="P1932" s="109" t="s">
        <v>125</v>
      </c>
      <c r="Q1932" s="111">
        <v>1</v>
      </c>
      <c r="R1932" s="109"/>
      <c r="S1932" s="109"/>
      <c r="T1932" s="109" t="s">
        <v>7</v>
      </c>
      <c r="U1932" s="108">
        <v>1</v>
      </c>
      <c r="V1932" s="109">
        <v>1990</v>
      </c>
      <c r="W1932" s="108">
        <f>IF(Table1[[#This Row],[ExpenditureDetails1]]=2010,1,(2010-Table1[[#This Row],[ExpenditureDetails1]]))</f>
        <v>20</v>
      </c>
      <c r="X1932" s="109">
        <v>0.2</v>
      </c>
      <c r="Y1932" s="174">
        <f>Table1[[#This Row],[ExpenditureDetails3]]*100000</f>
        <v>20000</v>
      </c>
      <c r="Z1932" s="174">
        <f>Table1[[#This Row],[ExpenditureDetails4]]/Table1[[#This Row],[Component detail 4]]</f>
        <v>20000</v>
      </c>
      <c r="AA1932" s="109">
        <v>1</v>
      </c>
      <c r="AB1932" s="109">
        <v>10</v>
      </c>
      <c r="AC1932" s="174">
        <f>IF(ISNUMBER([ExpenditureDetails4]),[ExpenditureDetails4]*HLOOKUP([ExpenditureDetails1],'Currency Conversion'!$A$6:$BE$45,19,FALSE),"No Data")</f>
        <v>77764.862542584146</v>
      </c>
      <c r="AD1932" s="174">
        <f>Table1[[#This Row],[Calculations1]]/exchange_rate_2010</f>
        <v>1700.6775590216189</v>
      </c>
      <c r="AE19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1932" s="174">
        <f>Table1[[#This Row],[Calculations3]]/exchange_rate_2010</f>
        <v>170.06775590216188</v>
      </c>
      <c r="AG1932" s="110"/>
      <c r="AH1932" s="53"/>
      <c r="BD1932" s="36"/>
      <c r="BE1932" s="36"/>
      <c r="BF1932" s="36"/>
      <c r="BG1932" s="36"/>
      <c r="BH1932" s="36"/>
      <c r="BI1932" s="36"/>
      <c r="BJ1932" s="36"/>
      <c r="BK1932" s="48"/>
      <c r="BL1932" s="36"/>
      <c r="BM1932" s="36"/>
      <c r="BN1932" s="36"/>
      <c r="BO1932" s="36"/>
      <c r="BP1932" s="36"/>
      <c r="BQ1932" s="36"/>
      <c r="BR1932" s="36"/>
    </row>
    <row r="1933" spans="2:70" ht="15" customHeight="1">
      <c r="B1933" s="48">
        <v>2221</v>
      </c>
      <c r="C1933" s="113" t="s">
        <v>1703</v>
      </c>
      <c r="D1933" s="108">
        <v>1616</v>
      </c>
      <c r="E1933" s="109" t="s">
        <v>2508</v>
      </c>
      <c r="F1933" s="109" t="s">
        <v>2509</v>
      </c>
      <c r="G1933" s="109" t="s">
        <v>517</v>
      </c>
      <c r="H1933" s="108" t="s">
        <v>534</v>
      </c>
      <c r="I1933" s="108" t="s">
        <v>2855</v>
      </c>
      <c r="J1933" s="108" t="s">
        <v>2852</v>
      </c>
      <c r="K1933" s="108" t="s">
        <v>2859</v>
      </c>
      <c r="L1933" s="108">
        <v>11</v>
      </c>
      <c r="M1933" s="110" t="s">
        <v>2617</v>
      </c>
      <c r="N1933" s="109" t="s">
        <v>1729</v>
      </c>
      <c r="O1933" s="109" t="s">
        <v>519</v>
      </c>
      <c r="P1933" s="109" t="s">
        <v>126</v>
      </c>
      <c r="Q1933" s="111">
        <v>1</v>
      </c>
      <c r="R1933" s="109"/>
      <c r="S1933" s="109"/>
      <c r="T1933" s="109" t="s">
        <v>7</v>
      </c>
      <c r="U1933" s="108">
        <v>1</v>
      </c>
      <c r="V1933" s="109">
        <v>1991</v>
      </c>
      <c r="W1933" s="108">
        <f>IF(Table1[[#This Row],[ExpenditureDetails1]]=2010,1,(2010-Table1[[#This Row],[ExpenditureDetails1]]))</f>
        <v>19</v>
      </c>
      <c r="X1933" s="109">
        <v>0.23</v>
      </c>
      <c r="Y1933" s="174">
        <f>Table1[[#This Row],[ExpenditureDetails3]]*100000</f>
        <v>23000</v>
      </c>
      <c r="Z1933" s="174">
        <f>Table1[[#This Row],[ExpenditureDetails4]]/Table1[[#This Row],[Component detail 4]]</f>
        <v>23000</v>
      </c>
      <c r="AA1933" s="109">
        <v>1</v>
      </c>
      <c r="AB1933" s="109">
        <v>10</v>
      </c>
      <c r="AC1933" s="174">
        <f>IF(ISNUMBER([ExpenditureDetails4]),[ExpenditureDetails4]*HLOOKUP([ExpenditureDetails1],'Currency Conversion'!$A$6:$BE$45,19,FALSE),"No Data")</f>
        <v>80798.491715782526</v>
      </c>
      <c r="AD1933" s="174">
        <f>Table1[[#This Row],[Calculations1]]/exchange_rate_2010</f>
        <v>1767.0214692217635</v>
      </c>
      <c r="AE19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8079.8491715782529</v>
      </c>
      <c r="AF1933" s="174">
        <f>Table1[[#This Row],[Calculations3]]/exchange_rate_2010</f>
        <v>176.70214692217635</v>
      </c>
      <c r="AG1933" s="110"/>
      <c r="AH1933" s="53"/>
      <c r="BD1933" s="36"/>
      <c r="BE1933" s="36"/>
      <c r="BF1933" s="36"/>
      <c r="BG1933" s="36"/>
      <c r="BH1933" s="36"/>
      <c r="BI1933" s="36"/>
      <c r="BJ1933" s="36"/>
      <c r="BK1933" s="48"/>
      <c r="BL1933" s="36"/>
      <c r="BM1933" s="36"/>
      <c r="BN1933" s="36"/>
      <c r="BO1933" s="36"/>
      <c r="BP1933" s="36"/>
      <c r="BQ1933" s="36"/>
      <c r="BR1933" s="36"/>
    </row>
    <row r="1934" spans="2:70" ht="15" customHeight="1">
      <c r="B1934" s="48">
        <v>2222</v>
      </c>
      <c r="C1934" s="113" t="s">
        <v>1703</v>
      </c>
      <c r="D1934" s="108">
        <v>1616</v>
      </c>
      <c r="E1934" s="109" t="s">
        <v>2508</v>
      </c>
      <c r="F1934" s="109" t="s">
        <v>2509</v>
      </c>
      <c r="G1934" s="109" t="s">
        <v>517</v>
      </c>
      <c r="H1934" s="108" t="s">
        <v>534</v>
      </c>
      <c r="I1934" s="108" t="s">
        <v>2855</v>
      </c>
      <c r="J1934" s="108" t="s">
        <v>2852</v>
      </c>
      <c r="K1934" s="108" t="s">
        <v>2859</v>
      </c>
      <c r="L1934" s="108">
        <v>11</v>
      </c>
      <c r="M1934" s="110" t="s">
        <v>2617</v>
      </c>
      <c r="N1934" s="109" t="s">
        <v>1729</v>
      </c>
      <c r="O1934" s="109" t="s">
        <v>519</v>
      </c>
      <c r="P1934" s="109" t="s">
        <v>127</v>
      </c>
      <c r="Q1934" s="111">
        <v>1</v>
      </c>
      <c r="R1934" s="109"/>
      <c r="S1934" s="109"/>
      <c r="T1934" s="109" t="s">
        <v>7</v>
      </c>
      <c r="U1934" s="108">
        <v>1</v>
      </c>
      <c r="V1934" s="109">
        <v>1992</v>
      </c>
      <c r="W1934" s="108">
        <f>IF(Table1[[#This Row],[ExpenditureDetails1]]=2010,1,(2010-Table1[[#This Row],[ExpenditureDetails1]]))</f>
        <v>18</v>
      </c>
      <c r="X1934" s="109">
        <v>0.25</v>
      </c>
      <c r="Y1934" s="174">
        <f>Table1[[#This Row],[ExpenditureDetails3]]*100000</f>
        <v>25000</v>
      </c>
      <c r="Z1934" s="174">
        <f>Table1[[#This Row],[ExpenditureDetails4]]/Table1[[#This Row],[Component detail 4]]</f>
        <v>25000</v>
      </c>
      <c r="AA1934" s="109">
        <v>1</v>
      </c>
      <c r="AB1934" s="109">
        <v>10</v>
      </c>
      <c r="AC1934" s="174">
        <f>IF(ISNUMBER([ExpenditureDetails4]),[ExpenditureDetails4]*HLOOKUP([ExpenditureDetails1],'Currency Conversion'!$A$6:$BE$45,19,FALSE),"No Data")</f>
        <v>77221.283204478925</v>
      </c>
      <c r="AD1934" s="174">
        <f>Table1[[#This Row],[Calculations1]]/exchange_rate_2010</f>
        <v>1688.7897583924189</v>
      </c>
      <c r="AE19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7722.1283204478923</v>
      </c>
      <c r="AF1934" s="174">
        <f>Table1[[#This Row],[Calculations3]]/exchange_rate_2010</f>
        <v>168.87897583924189</v>
      </c>
      <c r="AG1934" s="110"/>
      <c r="AH1934" s="53"/>
      <c r="BD1934" s="36"/>
      <c r="BE1934" s="36"/>
      <c r="BF1934" s="36"/>
      <c r="BG1934" s="36"/>
      <c r="BH1934" s="36"/>
      <c r="BI1934" s="36"/>
      <c r="BJ1934" s="36"/>
      <c r="BK1934" s="48"/>
      <c r="BL1934" s="36"/>
      <c r="BM1934" s="36"/>
      <c r="BN1934" s="36"/>
      <c r="BO1934" s="36"/>
      <c r="BP1934" s="36"/>
      <c r="BQ1934" s="36"/>
      <c r="BR1934" s="36"/>
    </row>
    <row r="1935" spans="2:70" ht="15" customHeight="1">
      <c r="B1935" s="48">
        <v>2223</v>
      </c>
      <c r="C1935" s="113" t="s">
        <v>1703</v>
      </c>
      <c r="D1935" s="108">
        <v>1616</v>
      </c>
      <c r="E1935" s="109" t="s">
        <v>2508</v>
      </c>
      <c r="F1935" s="109" t="s">
        <v>2509</v>
      </c>
      <c r="G1935" s="109" t="s">
        <v>517</v>
      </c>
      <c r="H1935" s="108" t="s">
        <v>534</v>
      </c>
      <c r="I1935" s="108" t="s">
        <v>2855</v>
      </c>
      <c r="J1935" s="108" t="s">
        <v>2852</v>
      </c>
      <c r="K1935" s="108" t="s">
        <v>2859</v>
      </c>
      <c r="L1935" s="108">
        <v>11</v>
      </c>
      <c r="M1935" s="110" t="s">
        <v>2617</v>
      </c>
      <c r="N1935" s="109" t="s">
        <v>1729</v>
      </c>
      <c r="O1935" s="109" t="s">
        <v>519</v>
      </c>
      <c r="P1935" s="109" t="s">
        <v>128</v>
      </c>
      <c r="Q1935" s="111">
        <v>1</v>
      </c>
      <c r="R1935" s="109"/>
      <c r="S1935" s="109"/>
      <c r="T1935" s="109" t="s">
        <v>7</v>
      </c>
      <c r="U1935" s="108">
        <v>1</v>
      </c>
      <c r="V1935" s="109">
        <v>1993</v>
      </c>
      <c r="W1935" s="108">
        <f>IF(Table1[[#This Row],[ExpenditureDetails1]]=2010,1,(2010-Table1[[#This Row],[ExpenditureDetails1]]))</f>
        <v>17</v>
      </c>
      <c r="X1935" s="109">
        <v>0.25</v>
      </c>
      <c r="Y1935" s="174">
        <f>Table1[[#This Row],[ExpenditureDetails3]]*100000</f>
        <v>25000</v>
      </c>
      <c r="Z1935" s="174">
        <f>Table1[[#This Row],[ExpenditureDetails4]]/Table1[[#This Row],[Component detail 4]]</f>
        <v>25000</v>
      </c>
      <c r="AA1935" s="109">
        <v>1</v>
      </c>
      <c r="AB1935" s="109">
        <v>10</v>
      </c>
      <c r="AC1935" s="174">
        <f>IF(ISNUMBER([ExpenditureDetails4]),[ExpenditureDetails4]*HLOOKUP([ExpenditureDetails1],'Currency Conversion'!$A$6:$BE$45,19,FALSE),"No Data")</f>
        <v>70861.574521078248</v>
      </c>
      <c r="AD1935" s="174">
        <f>Table1[[#This Row],[Calculations1]]/exchange_rate_2010</f>
        <v>1549.7061994926432</v>
      </c>
      <c r="AE19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7086.1574521078246</v>
      </c>
      <c r="AF1935" s="174">
        <f>Table1[[#This Row],[Calculations3]]/exchange_rate_2010</f>
        <v>154.97061994926432</v>
      </c>
      <c r="AG1935" s="110"/>
      <c r="AH1935" s="53"/>
      <c r="BD1935" s="36"/>
      <c r="BE1935" s="36"/>
      <c r="BF1935" s="36"/>
      <c r="BG1935" s="36"/>
      <c r="BH1935" s="36"/>
      <c r="BI1935" s="36"/>
      <c r="BJ1935" s="36"/>
      <c r="BK1935" s="48"/>
      <c r="BL1935" s="36"/>
      <c r="BM1935" s="36"/>
      <c r="BN1935" s="36"/>
      <c r="BO1935" s="36"/>
      <c r="BP1935" s="36"/>
      <c r="BQ1935" s="36"/>
      <c r="BR1935" s="36"/>
    </row>
    <row r="1936" spans="2:70" ht="15" customHeight="1">
      <c r="B1936" s="48">
        <v>2224</v>
      </c>
      <c r="C1936" s="113" t="s">
        <v>1703</v>
      </c>
      <c r="D1936" s="108">
        <v>1616</v>
      </c>
      <c r="E1936" s="109" t="s">
        <v>2508</v>
      </c>
      <c r="F1936" s="109" t="s">
        <v>2509</v>
      </c>
      <c r="G1936" s="109" t="s">
        <v>517</v>
      </c>
      <c r="H1936" s="108" t="s">
        <v>534</v>
      </c>
      <c r="I1936" s="108" t="s">
        <v>2855</v>
      </c>
      <c r="J1936" s="108" t="s">
        <v>2852</v>
      </c>
      <c r="K1936" s="108" t="s">
        <v>2859</v>
      </c>
      <c r="L1936" s="108">
        <v>11</v>
      </c>
      <c r="M1936" s="110" t="s">
        <v>2617</v>
      </c>
      <c r="N1936" s="109" t="s">
        <v>1729</v>
      </c>
      <c r="O1936" s="109" t="s">
        <v>519</v>
      </c>
      <c r="P1936" s="109" t="s">
        <v>129</v>
      </c>
      <c r="Q1936" s="111">
        <v>1</v>
      </c>
      <c r="R1936" s="109"/>
      <c r="S1936" s="109"/>
      <c r="T1936" s="109" t="s">
        <v>7</v>
      </c>
      <c r="U1936" s="108">
        <v>1</v>
      </c>
      <c r="V1936" s="109">
        <v>1994</v>
      </c>
      <c r="W1936" s="108">
        <f>IF(Table1[[#This Row],[ExpenditureDetails1]]=2010,1,(2010-Table1[[#This Row],[ExpenditureDetails1]]))</f>
        <v>16</v>
      </c>
      <c r="X1936" s="109">
        <v>0.25</v>
      </c>
      <c r="Y1936" s="174">
        <f>Table1[[#This Row],[ExpenditureDetails3]]*100000</f>
        <v>25000</v>
      </c>
      <c r="Z1936" s="174">
        <f>Table1[[#This Row],[ExpenditureDetails4]]/Table1[[#This Row],[Component detail 4]]</f>
        <v>25000</v>
      </c>
      <c r="AA1936" s="109">
        <v>1</v>
      </c>
      <c r="AB1936" s="109">
        <v>10</v>
      </c>
      <c r="AC1936" s="174">
        <f>IF(ISNUMBER([ExpenditureDetails4]),[ExpenditureDetails4]*HLOOKUP([ExpenditureDetails1],'Currency Conversion'!$A$6:$BE$45,19,FALSE),"No Data")</f>
        <v>64532.254062094406</v>
      </c>
      <c r="AD1936" s="174">
        <f>Table1[[#This Row],[Calculations1]]/exchange_rate_2010</f>
        <v>1411.2872154359843</v>
      </c>
      <c r="AE19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6453.2254062094407</v>
      </c>
      <c r="AF1936" s="174">
        <f>Table1[[#This Row],[Calculations3]]/exchange_rate_2010</f>
        <v>141.12872154359843</v>
      </c>
      <c r="AG1936" s="110"/>
      <c r="AH1936" s="53"/>
      <c r="BD1936" s="36"/>
      <c r="BE1936" s="36"/>
      <c r="BF1936" s="36"/>
      <c r="BG1936" s="36"/>
      <c r="BH1936" s="36"/>
      <c r="BI1936" s="36"/>
      <c r="BJ1936" s="36"/>
      <c r="BK1936" s="48"/>
      <c r="BL1936" s="36"/>
      <c r="BM1936" s="36"/>
      <c r="BN1936" s="36"/>
      <c r="BO1936" s="36"/>
      <c r="BP1936" s="36"/>
      <c r="BQ1936" s="36"/>
      <c r="BR1936" s="36"/>
    </row>
    <row r="1937" spans="2:70" ht="15" customHeight="1">
      <c r="B1937" s="48">
        <v>2225</v>
      </c>
      <c r="C1937" s="113" t="s">
        <v>1703</v>
      </c>
      <c r="D1937" s="108">
        <v>1616</v>
      </c>
      <c r="E1937" s="109" t="s">
        <v>2508</v>
      </c>
      <c r="F1937" s="109" t="s">
        <v>2509</v>
      </c>
      <c r="G1937" s="109" t="s">
        <v>517</v>
      </c>
      <c r="H1937" s="108" t="s">
        <v>534</v>
      </c>
      <c r="I1937" s="108" t="s">
        <v>2855</v>
      </c>
      <c r="J1937" s="108" t="s">
        <v>2852</v>
      </c>
      <c r="K1937" s="108" t="s">
        <v>2859</v>
      </c>
      <c r="L1937" s="108">
        <v>11</v>
      </c>
      <c r="M1937" s="110" t="s">
        <v>2617</v>
      </c>
      <c r="N1937" s="109" t="s">
        <v>1729</v>
      </c>
      <c r="O1937" s="109" t="s">
        <v>519</v>
      </c>
      <c r="P1937" s="109" t="s">
        <v>114</v>
      </c>
      <c r="Q1937" s="111">
        <v>1</v>
      </c>
      <c r="R1937" s="109"/>
      <c r="S1937" s="109"/>
      <c r="T1937" s="109" t="s">
        <v>7</v>
      </c>
      <c r="U1937" s="108">
        <v>1</v>
      </c>
      <c r="V1937" s="109">
        <v>1999</v>
      </c>
      <c r="W1937" s="108">
        <f>IF(Table1[[#This Row],[ExpenditureDetails1]]=2010,1,(2010-Table1[[#This Row],[ExpenditureDetails1]]))</f>
        <v>11</v>
      </c>
      <c r="X1937" s="109">
        <v>0.26</v>
      </c>
      <c r="Y1937" s="174">
        <f>Table1[[#This Row],[ExpenditureDetails3]]*100000</f>
        <v>26000</v>
      </c>
      <c r="Z1937" s="174">
        <f>Table1[[#This Row],[ExpenditureDetails4]]/Table1[[#This Row],[Component detail 4]]</f>
        <v>26000</v>
      </c>
      <c r="AA1937" s="109">
        <v>1</v>
      </c>
      <c r="AB1937" s="109">
        <v>10</v>
      </c>
      <c r="AC1937" s="174">
        <f>IF(ISNUMBER([ExpenditureDetails4]),[ExpenditureDetails4]*HLOOKUP([ExpenditureDetails1],'Currency Conversion'!$A$6:$BE$45,19,FALSE),"No Data")</f>
        <v>45243.810333049798</v>
      </c>
      <c r="AD1937" s="174">
        <f>Table1[[#This Row],[Calculations1]]/exchange_rate_2010</f>
        <v>989.45886872638607</v>
      </c>
      <c r="AE19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4524.3810333049796</v>
      </c>
      <c r="AF1937" s="174">
        <f>Table1[[#This Row],[Calculations3]]/exchange_rate_2010</f>
        <v>98.94588687263861</v>
      </c>
      <c r="AG1937" s="110"/>
      <c r="AH1937" s="53"/>
      <c r="BD1937" s="36"/>
      <c r="BE1937" s="36"/>
      <c r="BF1937" s="36"/>
      <c r="BG1937" s="36"/>
      <c r="BH1937" s="36"/>
      <c r="BI1937" s="36"/>
      <c r="BJ1937" s="36"/>
      <c r="BK1937" s="48"/>
      <c r="BL1937" s="36"/>
      <c r="BM1937" s="36"/>
      <c r="BN1937" s="36"/>
      <c r="BO1937" s="36"/>
      <c r="BP1937" s="36"/>
      <c r="BQ1937" s="36"/>
      <c r="BR1937" s="36"/>
    </row>
    <row r="1938" spans="2:70" ht="15" customHeight="1">
      <c r="B1938" s="48">
        <v>2226</v>
      </c>
      <c r="C1938" s="113" t="s">
        <v>1703</v>
      </c>
      <c r="D1938" s="108">
        <v>1616</v>
      </c>
      <c r="E1938" s="109" t="s">
        <v>2508</v>
      </c>
      <c r="F1938" s="109" t="s">
        <v>2509</v>
      </c>
      <c r="G1938" s="109" t="s">
        <v>517</v>
      </c>
      <c r="H1938" s="108" t="s">
        <v>534</v>
      </c>
      <c r="I1938" s="108" t="s">
        <v>2855</v>
      </c>
      <c r="J1938" s="108" t="s">
        <v>2852</v>
      </c>
      <c r="K1938" s="108" t="s">
        <v>2859</v>
      </c>
      <c r="L1938" s="108">
        <v>11</v>
      </c>
      <c r="M1938" s="110" t="s">
        <v>2617</v>
      </c>
      <c r="N1938" s="109" t="s">
        <v>1729</v>
      </c>
      <c r="O1938" s="109" t="s">
        <v>519</v>
      </c>
      <c r="P1938" s="109" t="s">
        <v>130</v>
      </c>
      <c r="Q1938" s="111">
        <v>1</v>
      </c>
      <c r="R1938" s="109"/>
      <c r="S1938" s="109"/>
      <c r="T1938" s="109" t="s">
        <v>7</v>
      </c>
      <c r="U1938" s="108">
        <v>1</v>
      </c>
      <c r="V1938" s="109">
        <v>2001</v>
      </c>
      <c r="W1938" s="108">
        <f>IF(Table1[[#This Row],[ExpenditureDetails1]]=2010,1,(2010-Table1[[#This Row],[ExpenditureDetails1]]))</f>
        <v>9</v>
      </c>
      <c r="X1938" s="109">
        <v>0.25</v>
      </c>
      <c r="Y1938" s="174">
        <f>Table1[[#This Row],[ExpenditureDetails3]]*100000</f>
        <v>25000</v>
      </c>
      <c r="Z1938" s="174">
        <f>Table1[[#This Row],[ExpenditureDetails4]]/Table1[[#This Row],[Component detail 4]]</f>
        <v>25000</v>
      </c>
      <c r="AA1938" s="109">
        <v>1</v>
      </c>
      <c r="AB1938" s="109">
        <v>10</v>
      </c>
      <c r="AC1938" s="174">
        <f>IF(ISNUMBER([ExpenditureDetails4]),[ExpenditureDetails4]*HLOOKUP([ExpenditureDetails1],'Currency Conversion'!$A$6:$BE$45,19,FALSE),"No Data")</f>
        <v>40483.404534503512</v>
      </c>
      <c r="AD1938" s="174">
        <f>Table1[[#This Row],[Calculations1]]/exchange_rate_2010</f>
        <v>885.3512415960646</v>
      </c>
      <c r="AE19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4048.3404534503511</v>
      </c>
      <c r="AF1938" s="174">
        <f>Table1[[#This Row],[Calculations3]]/exchange_rate_2010</f>
        <v>88.535124159606454</v>
      </c>
      <c r="AG1938" s="110"/>
      <c r="AH1938" s="53"/>
      <c r="BD1938" s="36"/>
      <c r="BE1938" s="36"/>
      <c r="BF1938" s="36"/>
      <c r="BG1938" s="36"/>
      <c r="BH1938" s="36"/>
      <c r="BI1938" s="36"/>
      <c r="BJ1938" s="36"/>
      <c r="BK1938" s="48"/>
      <c r="BL1938" s="36"/>
      <c r="BM1938" s="36"/>
      <c r="BN1938" s="36"/>
      <c r="BO1938" s="36"/>
      <c r="BP1938" s="36"/>
      <c r="BQ1938" s="36"/>
      <c r="BR1938" s="36"/>
    </row>
    <row r="1939" spans="2:70" ht="15" customHeight="1">
      <c r="B1939" s="48">
        <v>2227</v>
      </c>
      <c r="C1939" s="113" t="s">
        <v>1703</v>
      </c>
      <c r="D1939" s="108">
        <v>1616</v>
      </c>
      <c r="E1939" s="109" t="s">
        <v>2508</v>
      </c>
      <c r="F1939" s="109" t="s">
        <v>2509</v>
      </c>
      <c r="G1939" s="109" t="s">
        <v>517</v>
      </c>
      <c r="H1939" s="108" t="s">
        <v>534</v>
      </c>
      <c r="I1939" s="108" t="s">
        <v>2855</v>
      </c>
      <c r="J1939" s="108" t="s">
        <v>2852</v>
      </c>
      <c r="K1939" s="108" t="s">
        <v>2859</v>
      </c>
      <c r="L1939" s="108">
        <v>11</v>
      </c>
      <c r="M1939" s="110" t="s">
        <v>2617</v>
      </c>
      <c r="N1939" s="111" t="s">
        <v>20</v>
      </c>
      <c r="O1939" s="111" t="s">
        <v>2466</v>
      </c>
      <c r="P1939" s="111" t="s">
        <v>546</v>
      </c>
      <c r="Q1939" s="111">
        <v>1</v>
      </c>
      <c r="R1939" s="109"/>
      <c r="S1939" s="109"/>
      <c r="T1939" s="109" t="s">
        <v>7</v>
      </c>
      <c r="U1939" s="108">
        <v>1</v>
      </c>
      <c r="V1939" s="109">
        <v>2004</v>
      </c>
      <c r="W1939" s="108">
        <f>IF(Table1[[#This Row],[ExpenditureDetails1]]=2010,1,(2010-Table1[[#This Row],[ExpenditureDetails1]]))</f>
        <v>6</v>
      </c>
      <c r="X1939" s="109">
        <v>0.2</v>
      </c>
      <c r="Y1939" s="174">
        <f>Table1[[#This Row],[ExpenditureDetails3]]*100000</f>
        <v>20000</v>
      </c>
      <c r="Z1939" s="174">
        <f>Table1[[#This Row],[ExpenditureDetails4]]/Table1[[#This Row],[Component detail 4]]</f>
        <v>20000</v>
      </c>
      <c r="AA1939" s="109">
        <v>1</v>
      </c>
      <c r="AB1939" s="109">
        <v>10</v>
      </c>
      <c r="AC1939" s="174">
        <f>IF(ISNUMBER([ExpenditureDetails4]),[ExpenditureDetails4]*HLOOKUP([ExpenditureDetails1],'Currency Conversion'!$A$6:$BE$45,19,FALSE),"No Data")</f>
        <v>29245.526590459114</v>
      </c>
      <c r="AD1939" s="174">
        <f>Table1[[#This Row],[Calculations1]]/exchange_rate_2010</f>
        <v>639.58462920097986</v>
      </c>
      <c r="AE19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2924.5526590459112</v>
      </c>
      <c r="AF1939" s="174">
        <f>Table1[[#This Row],[Calculations3]]/exchange_rate_2010</f>
        <v>63.958462920097986</v>
      </c>
      <c r="AG1939" s="110"/>
      <c r="AH1939" s="53"/>
      <c r="BD1939" s="36"/>
      <c r="BE1939" s="36"/>
      <c r="BF1939" s="36"/>
      <c r="BG1939" s="36"/>
      <c r="BH1939" s="36"/>
      <c r="BI1939" s="36"/>
      <c r="BJ1939" s="36"/>
      <c r="BK1939" s="48"/>
      <c r="BL1939" s="36"/>
      <c r="BM1939" s="36"/>
      <c r="BN1939" s="36"/>
      <c r="BO1939" s="36"/>
      <c r="BP1939" s="36"/>
      <c r="BQ1939" s="36"/>
      <c r="BR1939" s="36"/>
    </row>
    <row r="1940" spans="2:70" ht="15" customHeight="1">
      <c r="B1940" s="48">
        <v>2228</v>
      </c>
      <c r="C1940" s="113" t="s">
        <v>1703</v>
      </c>
      <c r="D1940" s="108">
        <v>1616</v>
      </c>
      <c r="E1940" s="109" t="s">
        <v>2508</v>
      </c>
      <c r="F1940" s="109" t="s">
        <v>2509</v>
      </c>
      <c r="G1940" s="109" t="s">
        <v>517</v>
      </c>
      <c r="H1940" s="108" t="s">
        <v>534</v>
      </c>
      <c r="I1940" s="108" t="s">
        <v>2855</v>
      </c>
      <c r="J1940" s="108" t="s">
        <v>2852</v>
      </c>
      <c r="K1940" s="108" t="s">
        <v>2859</v>
      </c>
      <c r="L1940" s="108">
        <v>11</v>
      </c>
      <c r="M1940" s="110" t="s">
        <v>2617</v>
      </c>
      <c r="N1940" s="111" t="s">
        <v>1712</v>
      </c>
      <c r="O1940" s="111"/>
      <c r="P1940" s="111" t="s">
        <v>542</v>
      </c>
      <c r="Q1940" s="111">
        <v>1</v>
      </c>
      <c r="R1940" s="109">
        <v>7.5</v>
      </c>
      <c r="S1940" s="109"/>
      <c r="T1940" s="109" t="s">
        <v>7</v>
      </c>
      <c r="U1940" s="108">
        <v>1</v>
      </c>
      <c r="V1940" s="109">
        <v>2002</v>
      </c>
      <c r="W1940" s="108">
        <f>IF(Table1[[#This Row],[ExpenditureDetails1]]=2010,1,(2010-Table1[[#This Row],[ExpenditureDetails1]]))</f>
        <v>8</v>
      </c>
      <c r="X1940" s="109">
        <v>0.47499999999999998</v>
      </c>
      <c r="Y1940" s="174">
        <f>Table1[[#This Row],[ExpenditureDetails3]]*100000</f>
        <v>47500</v>
      </c>
      <c r="Z1940" s="174">
        <f>Table1[[#This Row],[ExpenditureDetails4]]/Table1[[#This Row],[Component detail 4]]</f>
        <v>47500</v>
      </c>
      <c r="AA1940" s="109">
        <v>1</v>
      </c>
      <c r="AB1940" s="109">
        <v>10</v>
      </c>
      <c r="AC1940" s="174">
        <f>IF(ISNUMBER([ExpenditureDetails4]),[ExpenditureDetails4]*HLOOKUP([ExpenditureDetails1],'Currency Conversion'!$A$6:$BE$45,19,FALSE),"No Data")</f>
        <v>74658.371625856627</v>
      </c>
      <c r="AD1940" s="174">
        <f>Table1[[#This Row],[Calculations1]]/exchange_rate_2010</f>
        <v>1632.740199954213</v>
      </c>
      <c r="AE19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7465.8371625856626</v>
      </c>
      <c r="AF1940" s="174">
        <f>Table1[[#This Row],[Calculations3]]/exchange_rate_2010</f>
        <v>163.2740199954213</v>
      </c>
      <c r="AG1940" s="110"/>
      <c r="AH1940" s="53"/>
      <c r="BD1940" s="36"/>
      <c r="BE1940" s="36"/>
      <c r="BF1940" s="36"/>
      <c r="BG1940" s="36"/>
      <c r="BH1940" s="36"/>
      <c r="BI1940" s="36"/>
      <c r="BJ1940" s="36"/>
      <c r="BK1940" s="48"/>
      <c r="BL1940" s="36"/>
      <c r="BM1940" s="36"/>
      <c r="BN1940" s="36"/>
      <c r="BO1940" s="36"/>
      <c r="BP1940" s="36"/>
      <c r="BQ1940" s="36"/>
      <c r="BR1940" s="36"/>
    </row>
    <row r="1941" spans="2:70" ht="15" customHeight="1">
      <c r="B1941" s="48">
        <v>2229</v>
      </c>
      <c r="C1941" s="113" t="s">
        <v>1703</v>
      </c>
      <c r="D1941" s="108">
        <v>1616</v>
      </c>
      <c r="E1941" s="109" t="s">
        <v>2508</v>
      </c>
      <c r="F1941" s="109" t="s">
        <v>2509</v>
      </c>
      <c r="G1941" s="109" t="s">
        <v>517</v>
      </c>
      <c r="H1941" s="108" t="s">
        <v>534</v>
      </c>
      <c r="I1941" s="108" t="s">
        <v>2855</v>
      </c>
      <c r="J1941" s="108" t="s">
        <v>2852</v>
      </c>
      <c r="K1941" s="108" t="s">
        <v>2859</v>
      </c>
      <c r="L1941" s="108">
        <v>11</v>
      </c>
      <c r="M1941" s="110" t="s">
        <v>2617</v>
      </c>
      <c r="N1941" s="111" t="s">
        <v>364</v>
      </c>
      <c r="O1941" s="111" t="s">
        <v>2467</v>
      </c>
      <c r="P1941" s="111" t="s">
        <v>102</v>
      </c>
      <c r="Q1941" s="111">
        <v>1</v>
      </c>
      <c r="R1941" s="109"/>
      <c r="S1941" s="109"/>
      <c r="T1941" s="109" t="s">
        <v>7</v>
      </c>
      <c r="U1941" s="108">
        <v>1</v>
      </c>
      <c r="V1941" s="109">
        <v>2002</v>
      </c>
      <c r="W1941" s="108">
        <f>IF(Table1[[#This Row],[ExpenditureDetails1]]=2010,1,(2010-Table1[[#This Row],[ExpenditureDetails1]]))</f>
        <v>8</v>
      </c>
      <c r="X1941" s="109">
        <v>2.1000000000000001E-2</v>
      </c>
      <c r="Y1941" s="174">
        <f>Table1[[#This Row],[ExpenditureDetails3]]*100000</f>
        <v>2100</v>
      </c>
      <c r="Z1941" s="174">
        <f>Table1[[#This Row],[ExpenditureDetails4]]/Table1[[#This Row],[Component detail 4]]</f>
        <v>2100</v>
      </c>
      <c r="AA1941" s="109">
        <v>1</v>
      </c>
      <c r="AB1941" s="109">
        <v>10</v>
      </c>
      <c r="AC1941" s="174">
        <f>IF(ISNUMBER([ExpenditureDetails4]),[ExpenditureDetails4]*HLOOKUP([ExpenditureDetails1],'Currency Conversion'!$A$6:$BE$45,19,FALSE),"No Data")</f>
        <v>3300.6859034589247</v>
      </c>
      <c r="AD1941" s="174">
        <f>Table1[[#This Row],[Calculations1]]/exchange_rate_2010</f>
        <v>72.184303576923114</v>
      </c>
      <c r="AE19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330.06859034589246</v>
      </c>
      <c r="AF1941" s="174">
        <f>Table1[[#This Row],[Calculations3]]/exchange_rate_2010</f>
        <v>7.218430357692311</v>
      </c>
      <c r="AG1941" s="110"/>
      <c r="AH1941" s="53"/>
      <c r="BD1941" s="36"/>
      <c r="BE1941" s="36"/>
      <c r="BF1941" s="36"/>
      <c r="BG1941" s="36"/>
      <c r="BH1941" s="36"/>
      <c r="BI1941" s="36"/>
      <c r="BJ1941" s="36"/>
      <c r="BK1941" s="48"/>
      <c r="BL1941" s="36"/>
      <c r="BM1941" s="36"/>
      <c r="BN1941" s="36"/>
      <c r="BO1941" s="36"/>
      <c r="BP1941" s="36"/>
      <c r="BQ1941" s="36"/>
      <c r="BR1941" s="36"/>
    </row>
    <row r="1942" spans="2:70" ht="15" customHeight="1">
      <c r="B1942" s="48">
        <v>2230</v>
      </c>
      <c r="C1942" s="113" t="s">
        <v>1703</v>
      </c>
      <c r="D1942" s="108">
        <v>1616</v>
      </c>
      <c r="E1942" s="109" t="s">
        <v>2508</v>
      </c>
      <c r="F1942" s="109" t="s">
        <v>2509</v>
      </c>
      <c r="G1942" s="109" t="s">
        <v>517</v>
      </c>
      <c r="H1942" s="108" t="s">
        <v>534</v>
      </c>
      <c r="I1942" s="108" t="s">
        <v>2855</v>
      </c>
      <c r="J1942" s="108" t="s">
        <v>2852</v>
      </c>
      <c r="K1942" s="108" t="s">
        <v>2859</v>
      </c>
      <c r="L1942" s="108">
        <v>11</v>
      </c>
      <c r="M1942" s="110" t="s">
        <v>2617</v>
      </c>
      <c r="N1942" s="111" t="s">
        <v>1712</v>
      </c>
      <c r="O1942" s="111"/>
      <c r="P1942" s="111" t="s">
        <v>542</v>
      </c>
      <c r="Q1942" s="111">
        <v>1</v>
      </c>
      <c r="R1942" s="109">
        <v>7.5</v>
      </c>
      <c r="S1942" s="109"/>
      <c r="T1942" s="109" t="s">
        <v>7</v>
      </c>
      <c r="U1942" s="108">
        <v>1</v>
      </c>
      <c r="V1942" s="109">
        <v>2004</v>
      </c>
      <c r="W1942" s="108">
        <f>IF(Table1[[#This Row],[ExpenditureDetails1]]=2010,1,(2010-Table1[[#This Row],[ExpenditureDetails1]]))</f>
        <v>6</v>
      </c>
      <c r="X1942" s="109">
        <v>0.55000000000000004</v>
      </c>
      <c r="Y1942" s="174">
        <f>Table1[[#This Row],[ExpenditureDetails3]]*100000</f>
        <v>55000.000000000007</v>
      </c>
      <c r="Z1942" s="174">
        <f>Table1[[#This Row],[ExpenditureDetails4]]/Table1[[#This Row],[Component detail 4]]</f>
        <v>55000.000000000007</v>
      </c>
      <c r="AA1942" s="109">
        <v>1</v>
      </c>
      <c r="AB1942" s="109">
        <v>10</v>
      </c>
      <c r="AC1942" s="174">
        <f>IF(ISNUMBER([ExpenditureDetails4]),[ExpenditureDetails4]*HLOOKUP([ExpenditureDetails1],'Currency Conversion'!$A$6:$BE$45,19,FALSE),"No Data")</f>
        <v>80425.198123762573</v>
      </c>
      <c r="AD1942" s="174">
        <f>Table1[[#This Row],[Calculations1]]/exchange_rate_2010</f>
        <v>1758.857730302695</v>
      </c>
      <c r="AE19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8042.5198123762575</v>
      </c>
      <c r="AF1942" s="174">
        <f>Table1[[#This Row],[Calculations3]]/exchange_rate_2010</f>
        <v>175.88577303026949</v>
      </c>
      <c r="AG1942" s="110"/>
      <c r="AH1942" s="53"/>
      <c r="BD1942" s="36"/>
      <c r="BE1942" s="36"/>
      <c r="BF1942" s="36"/>
      <c r="BG1942" s="36"/>
      <c r="BH1942" s="36"/>
      <c r="BI1942" s="36"/>
      <c r="BJ1942" s="36"/>
      <c r="BK1942" s="48"/>
      <c r="BL1942" s="36"/>
      <c r="BM1942" s="36"/>
      <c r="BN1942" s="36"/>
      <c r="BO1942" s="36"/>
      <c r="BP1942" s="36"/>
      <c r="BQ1942" s="36"/>
      <c r="BR1942" s="36"/>
    </row>
    <row r="1943" spans="2:70" ht="15" customHeight="1">
      <c r="B1943" s="48">
        <v>2231</v>
      </c>
      <c r="C1943" s="113" t="s">
        <v>1703</v>
      </c>
      <c r="D1943" s="108">
        <v>1616</v>
      </c>
      <c r="E1943" s="109" t="s">
        <v>2508</v>
      </c>
      <c r="F1943" s="109" t="s">
        <v>2509</v>
      </c>
      <c r="G1943" s="109" t="s">
        <v>517</v>
      </c>
      <c r="H1943" s="108" t="s">
        <v>534</v>
      </c>
      <c r="I1943" s="108" t="s">
        <v>2855</v>
      </c>
      <c r="J1943" s="108" t="s">
        <v>2852</v>
      </c>
      <c r="K1943" s="108" t="s">
        <v>2859</v>
      </c>
      <c r="L1943" s="108">
        <v>11</v>
      </c>
      <c r="M1943" s="110" t="s">
        <v>2617</v>
      </c>
      <c r="N1943" s="111" t="s">
        <v>1712</v>
      </c>
      <c r="O1943" s="111"/>
      <c r="P1943" s="111" t="s">
        <v>543</v>
      </c>
      <c r="Q1943" s="111">
        <v>1</v>
      </c>
      <c r="R1943" s="109">
        <v>2</v>
      </c>
      <c r="S1943" s="109"/>
      <c r="T1943" s="109" t="s">
        <v>7</v>
      </c>
      <c r="U1943" s="108">
        <v>1</v>
      </c>
      <c r="V1943" s="109">
        <v>2004</v>
      </c>
      <c r="W1943" s="108">
        <f>IF(Table1[[#This Row],[ExpenditureDetails1]]=2010,1,(2010-Table1[[#This Row],[ExpenditureDetails1]]))</f>
        <v>6</v>
      </c>
      <c r="X1943" s="109">
        <v>0.33</v>
      </c>
      <c r="Y1943" s="174">
        <f>Table1[[#This Row],[ExpenditureDetails3]]*100000</f>
        <v>33000</v>
      </c>
      <c r="Z1943" s="174">
        <f>Table1[[#This Row],[ExpenditureDetails4]]/Table1[[#This Row],[Component detail 4]]</f>
        <v>33000</v>
      </c>
      <c r="AA1943" s="109">
        <v>1</v>
      </c>
      <c r="AB1943" s="109">
        <v>10</v>
      </c>
      <c r="AC1943" s="174">
        <f>IF(ISNUMBER([ExpenditureDetails4]),[ExpenditureDetails4]*HLOOKUP([ExpenditureDetails1],'Currency Conversion'!$A$6:$BE$45,19,FALSE),"No Data")</f>
        <v>48255.11887425754</v>
      </c>
      <c r="AD1943" s="174">
        <f>Table1[[#This Row],[Calculations1]]/exchange_rate_2010</f>
        <v>1055.3146381816168</v>
      </c>
      <c r="AE19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4825.5118874257541</v>
      </c>
      <c r="AF1943" s="174">
        <f>Table1[[#This Row],[Calculations3]]/exchange_rate_2010</f>
        <v>105.5314638181617</v>
      </c>
      <c r="AG1943" s="110"/>
      <c r="AH1943" s="53"/>
      <c r="BD1943" s="36"/>
      <c r="BE1943" s="36"/>
      <c r="BF1943" s="36"/>
      <c r="BG1943" s="36"/>
      <c r="BH1943" s="36"/>
      <c r="BI1943" s="36"/>
      <c r="BJ1943" s="36"/>
      <c r="BK1943" s="48"/>
      <c r="BL1943" s="36"/>
      <c r="BM1943" s="36"/>
      <c r="BN1943" s="36"/>
      <c r="BO1943" s="36"/>
      <c r="BP1943" s="36"/>
      <c r="BQ1943" s="36"/>
      <c r="BR1943" s="36"/>
    </row>
    <row r="1944" spans="2:70" ht="15" customHeight="1">
      <c r="B1944" s="48">
        <v>2232</v>
      </c>
      <c r="C1944" s="113" t="s">
        <v>1703</v>
      </c>
      <c r="D1944" s="108">
        <v>1616</v>
      </c>
      <c r="E1944" s="109" t="s">
        <v>2508</v>
      </c>
      <c r="F1944" s="109" t="s">
        <v>2509</v>
      </c>
      <c r="G1944" s="109" t="s">
        <v>517</v>
      </c>
      <c r="H1944" s="108" t="s">
        <v>534</v>
      </c>
      <c r="I1944" s="108" t="s">
        <v>2855</v>
      </c>
      <c r="J1944" s="108" t="s">
        <v>2852</v>
      </c>
      <c r="K1944" s="108" t="s">
        <v>2859</v>
      </c>
      <c r="L1944" s="108">
        <v>11</v>
      </c>
      <c r="M1944" s="110" t="s">
        <v>2617</v>
      </c>
      <c r="N1944" s="111" t="s">
        <v>1712</v>
      </c>
      <c r="O1944" s="111"/>
      <c r="P1944" s="111" t="s">
        <v>543</v>
      </c>
      <c r="Q1944" s="111">
        <v>1</v>
      </c>
      <c r="R1944" s="109">
        <v>2</v>
      </c>
      <c r="S1944" s="109"/>
      <c r="T1944" s="109" t="s">
        <v>7</v>
      </c>
      <c r="U1944" s="108">
        <v>1</v>
      </c>
      <c r="V1944" s="109">
        <v>2004</v>
      </c>
      <c r="W1944" s="108">
        <f>IF(Table1[[#This Row],[ExpenditureDetails1]]=2010,1,(2010-Table1[[#This Row],[ExpenditureDetails1]]))</f>
        <v>6</v>
      </c>
      <c r="X1944" s="109">
        <v>0.33</v>
      </c>
      <c r="Y1944" s="174">
        <f>Table1[[#This Row],[ExpenditureDetails3]]*100000</f>
        <v>33000</v>
      </c>
      <c r="Z1944" s="174">
        <f>Table1[[#This Row],[ExpenditureDetails4]]/Table1[[#This Row],[Component detail 4]]</f>
        <v>33000</v>
      </c>
      <c r="AA1944" s="109">
        <v>1</v>
      </c>
      <c r="AB1944" s="109">
        <v>10</v>
      </c>
      <c r="AC1944" s="174">
        <f>IF(ISNUMBER([ExpenditureDetails4]),[ExpenditureDetails4]*HLOOKUP([ExpenditureDetails1],'Currency Conversion'!$A$6:$BE$45,19,FALSE),"No Data")</f>
        <v>48255.11887425754</v>
      </c>
      <c r="AD1944" s="174">
        <f>Table1[[#This Row],[Calculations1]]/exchange_rate_2010</f>
        <v>1055.3146381816168</v>
      </c>
      <c r="AE19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4825.5118874257541</v>
      </c>
      <c r="AF1944" s="174">
        <f>Table1[[#This Row],[Calculations3]]/exchange_rate_2010</f>
        <v>105.5314638181617</v>
      </c>
      <c r="AG1944" s="110"/>
      <c r="AH1944" s="53"/>
      <c r="BD1944" s="36"/>
      <c r="BE1944" s="36"/>
      <c r="BF1944" s="36"/>
      <c r="BG1944" s="36"/>
      <c r="BH1944" s="36"/>
      <c r="BI1944" s="36"/>
      <c r="BJ1944" s="36"/>
      <c r="BK1944" s="48"/>
      <c r="BL1944" s="36"/>
      <c r="BM1944" s="36"/>
      <c r="BN1944" s="36"/>
      <c r="BO1944" s="36"/>
      <c r="BP1944" s="36"/>
      <c r="BQ1944" s="36"/>
      <c r="BR1944" s="36"/>
    </row>
    <row r="1945" spans="2:70" ht="15" customHeight="1">
      <c r="B1945" s="48">
        <v>2233</v>
      </c>
      <c r="C1945" s="113" t="s">
        <v>1703</v>
      </c>
      <c r="D1945" s="108">
        <v>1616</v>
      </c>
      <c r="E1945" s="109" t="s">
        <v>2508</v>
      </c>
      <c r="F1945" s="109" t="s">
        <v>2509</v>
      </c>
      <c r="G1945" s="109" t="s">
        <v>517</v>
      </c>
      <c r="H1945" s="108" t="s">
        <v>534</v>
      </c>
      <c r="I1945" s="108" t="s">
        <v>2855</v>
      </c>
      <c r="J1945" s="108" t="s">
        <v>2852</v>
      </c>
      <c r="K1945" s="108" t="s">
        <v>2859</v>
      </c>
      <c r="L1945" s="108">
        <v>11</v>
      </c>
      <c r="M1945" s="110" t="s">
        <v>2617</v>
      </c>
      <c r="N1945" s="111" t="s">
        <v>1712</v>
      </c>
      <c r="O1945" s="111"/>
      <c r="P1945" s="111" t="s">
        <v>543</v>
      </c>
      <c r="Q1945" s="111">
        <v>1</v>
      </c>
      <c r="R1945" s="109">
        <v>2</v>
      </c>
      <c r="S1945" s="109"/>
      <c r="T1945" s="109" t="s">
        <v>7</v>
      </c>
      <c r="U1945" s="108">
        <v>1</v>
      </c>
      <c r="V1945" s="109">
        <v>2004</v>
      </c>
      <c r="W1945" s="108">
        <f>IF(Table1[[#This Row],[ExpenditureDetails1]]=2010,1,(2010-Table1[[#This Row],[ExpenditureDetails1]]))</f>
        <v>6</v>
      </c>
      <c r="X1945" s="109">
        <v>0.33</v>
      </c>
      <c r="Y1945" s="174">
        <f>Table1[[#This Row],[ExpenditureDetails3]]*100000</f>
        <v>33000</v>
      </c>
      <c r="Z1945" s="174">
        <f>Table1[[#This Row],[ExpenditureDetails4]]/Table1[[#This Row],[Component detail 4]]</f>
        <v>33000</v>
      </c>
      <c r="AA1945" s="109">
        <v>1</v>
      </c>
      <c r="AB1945" s="109">
        <v>10</v>
      </c>
      <c r="AC1945" s="174">
        <f>IF(ISNUMBER([ExpenditureDetails4]),[ExpenditureDetails4]*HLOOKUP([ExpenditureDetails1],'Currency Conversion'!$A$6:$BE$45,19,FALSE),"No Data")</f>
        <v>48255.11887425754</v>
      </c>
      <c r="AD1945" s="174">
        <f>Table1[[#This Row],[Calculations1]]/exchange_rate_2010</f>
        <v>1055.3146381816168</v>
      </c>
      <c r="AE19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4825.5118874257541</v>
      </c>
      <c r="AF1945" s="174">
        <f>Table1[[#This Row],[Calculations3]]/exchange_rate_2010</f>
        <v>105.5314638181617</v>
      </c>
      <c r="AG1945" s="110"/>
      <c r="AH1945" s="53"/>
      <c r="BD1945" s="36"/>
      <c r="BE1945" s="36"/>
      <c r="BF1945" s="36"/>
      <c r="BG1945" s="36"/>
      <c r="BH1945" s="36"/>
      <c r="BI1945" s="36"/>
      <c r="BJ1945" s="36"/>
      <c r="BK1945" s="48"/>
      <c r="BL1945" s="36"/>
      <c r="BM1945" s="36"/>
      <c r="BN1945" s="36"/>
      <c r="BO1945" s="36"/>
      <c r="BP1945" s="36"/>
      <c r="BQ1945" s="36"/>
      <c r="BR1945" s="36"/>
    </row>
    <row r="1946" spans="2:70" ht="15" customHeight="1">
      <c r="B1946" s="48">
        <v>2234</v>
      </c>
      <c r="C1946" s="113" t="s">
        <v>1703</v>
      </c>
      <c r="D1946" s="108">
        <v>1616</v>
      </c>
      <c r="E1946" s="109" t="s">
        <v>2508</v>
      </c>
      <c r="F1946" s="109" t="s">
        <v>2509</v>
      </c>
      <c r="G1946" s="109" t="s">
        <v>517</v>
      </c>
      <c r="H1946" s="108" t="s">
        <v>534</v>
      </c>
      <c r="I1946" s="108" t="s">
        <v>2855</v>
      </c>
      <c r="J1946" s="108" t="s">
        <v>2852</v>
      </c>
      <c r="K1946" s="108" t="s">
        <v>2859</v>
      </c>
      <c r="L1946" s="108">
        <v>11</v>
      </c>
      <c r="M1946" s="110" t="s">
        <v>2617</v>
      </c>
      <c r="N1946" s="111" t="s">
        <v>364</v>
      </c>
      <c r="O1946" s="111" t="s">
        <v>2467</v>
      </c>
      <c r="P1946" s="111" t="s">
        <v>545</v>
      </c>
      <c r="Q1946" s="111">
        <v>1</v>
      </c>
      <c r="R1946" s="109"/>
      <c r="S1946" s="109"/>
      <c r="T1946" s="109" t="s">
        <v>7</v>
      </c>
      <c r="U1946" s="108">
        <v>1</v>
      </c>
      <c r="V1946" s="109">
        <v>2004</v>
      </c>
      <c r="W1946" s="108">
        <f>IF(Table1[[#This Row],[ExpenditureDetails1]]=2010,1,(2010-Table1[[#This Row],[ExpenditureDetails1]]))</f>
        <v>6</v>
      </c>
      <c r="X1946" s="109">
        <v>1.7500000000000002E-2</v>
      </c>
      <c r="Y1946" s="174">
        <f>Table1[[#This Row],[ExpenditureDetails3]]*100000</f>
        <v>1750.0000000000002</v>
      </c>
      <c r="Z1946" s="174">
        <f>Table1[[#This Row],[ExpenditureDetails4]]/Table1[[#This Row],[Component detail 4]]</f>
        <v>1750.0000000000002</v>
      </c>
      <c r="AA1946" s="109">
        <v>1</v>
      </c>
      <c r="AB1946" s="109">
        <v>10</v>
      </c>
      <c r="AC1946" s="174">
        <f>IF(ISNUMBER([ExpenditureDetails4]),[ExpenditureDetails4]*HLOOKUP([ExpenditureDetails1],'Currency Conversion'!$A$6:$BE$45,19,FALSE),"No Data")</f>
        <v>2558.9835766651727</v>
      </c>
      <c r="AD1946" s="174">
        <f>Table1[[#This Row],[Calculations1]]/exchange_rate_2010</f>
        <v>55.963655055085745</v>
      </c>
      <c r="AE19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255.89835766651726</v>
      </c>
      <c r="AF1946" s="174">
        <f>Table1[[#This Row],[Calculations3]]/exchange_rate_2010</f>
        <v>5.5963655055085741</v>
      </c>
      <c r="AG1946" s="110"/>
      <c r="AH1946" s="53"/>
      <c r="BD1946" s="36"/>
      <c r="BE1946" s="36"/>
      <c r="BF1946" s="36"/>
      <c r="BG1946" s="36"/>
      <c r="BH1946" s="36"/>
      <c r="BI1946" s="36"/>
      <c r="BJ1946" s="36"/>
      <c r="BK1946" s="48"/>
      <c r="BL1946" s="36"/>
      <c r="BM1946" s="36"/>
      <c r="BN1946" s="36"/>
      <c r="BO1946" s="36"/>
      <c r="BP1946" s="36"/>
      <c r="BQ1946" s="36"/>
      <c r="BR1946" s="36"/>
    </row>
    <row r="1947" spans="2:70" ht="15" customHeight="1">
      <c r="B1947" s="48">
        <v>2235</v>
      </c>
      <c r="C1947" s="113" t="s">
        <v>1703</v>
      </c>
      <c r="D1947" s="108">
        <v>1616</v>
      </c>
      <c r="E1947" s="109" t="s">
        <v>2508</v>
      </c>
      <c r="F1947" s="109" t="s">
        <v>2509</v>
      </c>
      <c r="G1947" s="109" t="s">
        <v>517</v>
      </c>
      <c r="H1947" s="108" t="s">
        <v>534</v>
      </c>
      <c r="I1947" s="108" t="s">
        <v>2855</v>
      </c>
      <c r="J1947" s="108" t="s">
        <v>2852</v>
      </c>
      <c r="K1947" s="108" t="s">
        <v>2859</v>
      </c>
      <c r="L1947" s="108">
        <v>11</v>
      </c>
      <c r="M1947" s="110" t="s">
        <v>2617</v>
      </c>
      <c r="N1947" s="111" t="s">
        <v>1712</v>
      </c>
      <c r="O1947" s="111"/>
      <c r="P1947" s="111" t="s">
        <v>543</v>
      </c>
      <c r="Q1947" s="111">
        <v>1</v>
      </c>
      <c r="R1947" s="109">
        <v>2</v>
      </c>
      <c r="S1947" s="109"/>
      <c r="T1947" s="109" t="s">
        <v>7</v>
      </c>
      <c r="U1947" s="108">
        <v>1</v>
      </c>
      <c r="V1947" s="109">
        <v>2005</v>
      </c>
      <c r="W1947" s="108">
        <f>IF(Table1[[#This Row],[ExpenditureDetails1]]=2010,1,(2010-Table1[[#This Row],[ExpenditureDetails1]]))</f>
        <v>5</v>
      </c>
      <c r="X1947" s="109">
        <v>0.35</v>
      </c>
      <c r="Y1947" s="174">
        <f>Table1[[#This Row],[ExpenditureDetails3]]*100000</f>
        <v>35000</v>
      </c>
      <c r="Z1947" s="174">
        <f>Table1[[#This Row],[ExpenditureDetails4]]/Table1[[#This Row],[Component detail 4]]</f>
        <v>35000</v>
      </c>
      <c r="AA1947" s="109">
        <v>1</v>
      </c>
      <c r="AB1947" s="109">
        <v>10</v>
      </c>
      <c r="AC1947" s="174">
        <f>IF(ISNUMBER([ExpenditureDetails4]),[ExpenditureDetails4]*HLOOKUP([ExpenditureDetails1],'Currency Conversion'!$A$6:$BE$45,19,FALSE),"No Data")</f>
        <v>47082.472757472948</v>
      </c>
      <c r="AD1947" s="174">
        <f>Table1[[#This Row],[Calculations1]]/exchange_rate_2010</f>
        <v>1029.6694705534053</v>
      </c>
      <c r="AE19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1947" s="174">
        <f>Table1[[#This Row],[Calculations3]]/exchange_rate_2010</f>
        <v>102.96694705534054</v>
      </c>
      <c r="AG1947" s="110"/>
      <c r="AH1947" s="53"/>
      <c r="BD1947" s="36"/>
      <c r="BE1947" s="36"/>
      <c r="BF1947" s="36"/>
      <c r="BG1947" s="36"/>
      <c r="BH1947" s="36"/>
      <c r="BI1947" s="36"/>
      <c r="BJ1947" s="36"/>
      <c r="BK1947" s="48"/>
      <c r="BL1947" s="36"/>
      <c r="BM1947" s="36"/>
      <c r="BN1947" s="36"/>
      <c r="BO1947" s="36"/>
      <c r="BP1947" s="36"/>
      <c r="BQ1947" s="36"/>
      <c r="BR1947" s="36"/>
    </row>
    <row r="1948" spans="2:70" ht="15" customHeight="1">
      <c r="B1948" s="48">
        <v>2236</v>
      </c>
      <c r="C1948" s="113" t="s">
        <v>1703</v>
      </c>
      <c r="D1948" s="108">
        <v>1616</v>
      </c>
      <c r="E1948" s="109" t="s">
        <v>2508</v>
      </c>
      <c r="F1948" s="109" t="s">
        <v>2509</v>
      </c>
      <c r="G1948" s="109" t="s">
        <v>517</v>
      </c>
      <c r="H1948" s="108" t="s">
        <v>534</v>
      </c>
      <c r="I1948" s="108" t="s">
        <v>2855</v>
      </c>
      <c r="J1948" s="108" t="s">
        <v>2852</v>
      </c>
      <c r="K1948" s="108" t="s">
        <v>2859</v>
      </c>
      <c r="L1948" s="108">
        <v>11</v>
      </c>
      <c r="M1948" s="110" t="s">
        <v>2617</v>
      </c>
      <c r="N1948" s="111" t="s">
        <v>1712</v>
      </c>
      <c r="O1948" s="111"/>
      <c r="P1948" s="111" t="s">
        <v>543</v>
      </c>
      <c r="Q1948" s="111">
        <v>1</v>
      </c>
      <c r="R1948" s="109">
        <v>2</v>
      </c>
      <c r="S1948" s="109"/>
      <c r="T1948" s="109" t="s">
        <v>7</v>
      </c>
      <c r="U1948" s="108">
        <v>1</v>
      </c>
      <c r="V1948" s="109">
        <v>2005</v>
      </c>
      <c r="W1948" s="108">
        <f>IF(Table1[[#This Row],[ExpenditureDetails1]]=2010,1,(2010-Table1[[#This Row],[ExpenditureDetails1]]))</f>
        <v>5</v>
      </c>
      <c r="X1948" s="109">
        <v>0.35</v>
      </c>
      <c r="Y1948" s="174">
        <f>Table1[[#This Row],[ExpenditureDetails3]]*100000</f>
        <v>35000</v>
      </c>
      <c r="Z1948" s="174">
        <f>Table1[[#This Row],[ExpenditureDetails4]]/Table1[[#This Row],[Component detail 4]]</f>
        <v>35000</v>
      </c>
      <c r="AA1948" s="109">
        <v>1</v>
      </c>
      <c r="AB1948" s="109">
        <v>10</v>
      </c>
      <c r="AC1948" s="174">
        <f>IF(ISNUMBER([ExpenditureDetails4]),[ExpenditureDetails4]*HLOOKUP([ExpenditureDetails1],'Currency Conversion'!$A$6:$BE$45,19,FALSE),"No Data")</f>
        <v>47082.472757472948</v>
      </c>
      <c r="AD1948" s="174">
        <f>Table1[[#This Row],[Calculations1]]/exchange_rate_2010</f>
        <v>1029.6694705534053</v>
      </c>
      <c r="AE19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1948" s="174">
        <f>Table1[[#This Row],[Calculations3]]/exchange_rate_2010</f>
        <v>102.96694705534054</v>
      </c>
      <c r="AG1948" s="110"/>
      <c r="AH1948" s="53"/>
      <c r="BD1948" s="36"/>
      <c r="BE1948" s="36"/>
      <c r="BF1948" s="36"/>
      <c r="BG1948" s="36"/>
      <c r="BH1948" s="36"/>
      <c r="BI1948" s="36"/>
      <c r="BJ1948" s="36"/>
      <c r="BK1948" s="48"/>
      <c r="BL1948" s="36"/>
      <c r="BM1948" s="36"/>
      <c r="BN1948" s="36"/>
      <c r="BO1948" s="36"/>
      <c r="BP1948" s="36"/>
      <c r="BQ1948" s="36"/>
      <c r="BR1948" s="36"/>
    </row>
    <row r="1949" spans="2:70" ht="15" customHeight="1">
      <c r="B1949" s="48">
        <v>2237</v>
      </c>
      <c r="C1949" s="113" t="s">
        <v>1703</v>
      </c>
      <c r="D1949" s="108">
        <v>1616</v>
      </c>
      <c r="E1949" s="109" t="s">
        <v>2508</v>
      </c>
      <c r="F1949" s="109" t="s">
        <v>2509</v>
      </c>
      <c r="G1949" s="109" t="s">
        <v>517</v>
      </c>
      <c r="H1949" s="108" t="s">
        <v>534</v>
      </c>
      <c r="I1949" s="108" t="s">
        <v>2855</v>
      </c>
      <c r="J1949" s="108" t="s">
        <v>2852</v>
      </c>
      <c r="K1949" s="108" t="s">
        <v>2859</v>
      </c>
      <c r="L1949" s="108">
        <v>11</v>
      </c>
      <c r="M1949" s="110" t="s">
        <v>2617</v>
      </c>
      <c r="N1949" s="109" t="s">
        <v>1729</v>
      </c>
      <c r="O1949" s="109" t="s">
        <v>519</v>
      </c>
      <c r="P1949" s="109" t="s">
        <v>116</v>
      </c>
      <c r="Q1949" s="111">
        <v>1</v>
      </c>
      <c r="R1949" s="109"/>
      <c r="S1949" s="109"/>
      <c r="T1949" s="109" t="s">
        <v>7</v>
      </c>
      <c r="U1949" s="108">
        <v>1</v>
      </c>
      <c r="V1949" s="109">
        <v>2005</v>
      </c>
      <c r="W1949" s="108">
        <f>IF(Table1[[#This Row],[ExpenditureDetails1]]=2010,1,(2010-Table1[[#This Row],[ExpenditureDetails1]]))</f>
        <v>5</v>
      </c>
      <c r="X1949" s="109">
        <v>0.28000000000000003</v>
      </c>
      <c r="Y1949" s="174">
        <f>Table1[[#This Row],[ExpenditureDetails3]]*100000</f>
        <v>28000.000000000004</v>
      </c>
      <c r="Z1949" s="174">
        <f>Table1[[#This Row],[ExpenditureDetails4]]/Table1[[#This Row],[Component detail 4]]</f>
        <v>28000.000000000004</v>
      </c>
      <c r="AA1949" s="109">
        <v>1</v>
      </c>
      <c r="AB1949" s="109">
        <v>10</v>
      </c>
      <c r="AC1949" s="174">
        <f>IF(ISNUMBER([ExpenditureDetails4]),[ExpenditureDetails4]*HLOOKUP([ExpenditureDetails1],'Currency Conversion'!$A$6:$BE$45,19,FALSE),"No Data")</f>
        <v>37665.978205978368</v>
      </c>
      <c r="AD1949" s="174">
        <f>Table1[[#This Row],[Calculations1]]/exchange_rate_2010</f>
        <v>823.73557644272444</v>
      </c>
      <c r="AE19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3766.5978205978367</v>
      </c>
      <c r="AF1949" s="174">
        <f>Table1[[#This Row],[Calculations3]]/exchange_rate_2010</f>
        <v>82.373557644272452</v>
      </c>
      <c r="AG1949" s="110"/>
      <c r="AH1949" s="53"/>
      <c r="BD1949" s="36"/>
      <c r="BE1949" s="36"/>
      <c r="BF1949" s="36"/>
      <c r="BG1949" s="36"/>
      <c r="BH1949" s="36"/>
      <c r="BI1949" s="36"/>
      <c r="BJ1949" s="36"/>
      <c r="BK1949" s="48"/>
      <c r="BL1949" s="36"/>
      <c r="BM1949" s="36"/>
      <c r="BN1949" s="36"/>
      <c r="BO1949" s="36"/>
      <c r="BP1949" s="36"/>
      <c r="BQ1949" s="36"/>
      <c r="BR1949" s="36"/>
    </row>
    <row r="1950" spans="2:70" ht="15" customHeight="1">
      <c r="B1950" s="48">
        <v>2238</v>
      </c>
      <c r="C1950" s="113" t="s">
        <v>1703</v>
      </c>
      <c r="D1950" s="108">
        <v>1616</v>
      </c>
      <c r="E1950" s="109" t="s">
        <v>2508</v>
      </c>
      <c r="F1950" s="109" t="s">
        <v>2509</v>
      </c>
      <c r="G1950" s="109" t="s">
        <v>517</v>
      </c>
      <c r="H1950" s="108" t="s">
        <v>534</v>
      </c>
      <c r="I1950" s="108" t="s">
        <v>2855</v>
      </c>
      <c r="J1950" s="108" t="s">
        <v>2852</v>
      </c>
      <c r="K1950" s="108" t="s">
        <v>2859</v>
      </c>
      <c r="L1950" s="108">
        <v>11</v>
      </c>
      <c r="M1950" s="110" t="s">
        <v>2617</v>
      </c>
      <c r="N1950" s="109" t="s">
        <v>1729</v>
      </c>
      <c r="O1950" s="109" t="s">
        <v>519</v>
      </c>
      <c r="P1950" s="109" t="s">
        <v>117</v>
      </c>
      <c r="Q1950" s="111">
        <v>1</v>
      </c>
      <c r="R1950" s="109"/>
      <c r="S1950" s="109"/>
      <c r="T1950" s="109" t="s">
        <v>7</v>
      </c>
      <c r="U1950" s="108">
        <v>1</v>
      </c>
      <c r="V1950" s="109">
        <v>2006</v>
      </c>
      <c r="W1950" s="108">
        <f>IF(Table1[[#This Row],[ExpenditureDetails1]]=2010,1,(2010-Table1[[#This Row],[ExpenditureDetails1]]))</f>
        <v>4</v>
      </c>
      <c r="X1950" s="109">
        <v>0.35</v>
      </c>
      <c r="Y1950" s="174">
        <f>Table1[[#This Row],[ExpenditureDetails3]]*100000</f>
        <v>35000</v>
      </c>
      <c r="Z1950" s="174">
        <f>Table1[[#This Row],[ExpenditureDetails4]]/Table1[[#This Row],[Component detail 4]]</f>
        <v>35000</v>
      </c>
      <c r="AA1950" s="109">
        <v>1</v>
      </c>
      <c r="AB1950" s="109">
        <v>10</v>
      </c>
      <c r="AC1950" s="174">
        <f>IF(ISNUMBER([ExpenditureDetails4]),[ExpenditureDetails4]*HLOOKUP([ExpenditureDetails1],'Currency Conversion'!$A$6:$BE$45,19,FALSE),"No Data")</f>
        <v>45193.594057390561</v>
      </c>
      <c r="AD1950" s="174">
        <f>Table1[[#This Row],[Calculations1]]/exchange_rate_2010</f>
        <v>988.36066459769563</v>
      </c>
      <c r="AE19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4519.3594057390565</v>
      </c>
      <c r="AF1950" s="174">
        <f>Table1[[#This Row],[Calculations3]]/exchange_rate_2010</f>
        <v>98.836066459769569</v>
      </c>
      <c r="AG1950" s="110"/>
      <c r="AH1950" s="53"/>
      <c r="BD1950" s="36"/>
      <c r="BE1950" s="36"/>
      <c r="BF1950" s="36"/>
      <c r="BG1950" s="36"/>
      <c r="BH1950" s="36"/>
      <c r="BI1950" s="36"/>
      <c r="BJ1950" s="36"/>
      <c r="BK1950" s="48"/>
      <c r="BL1950" s="36"/>
      <c r="BM1950" s="36"/>
      <c r="BN1950" s="36"/>
      <c r="BO1950" s="36"/>
      <c r="BP1950" s="36"/>
      <c r="BQ1950" s="36"/>
      <c r="BR1950" s="36"/>
    </row>
    <row r="1951" spans="2:70" ht="15" customHeight="1">
      <c r="B1951" s="48">
        <v>2239</v>
      </c>
      <c r="C1951" s="113" t="s">
        <v>1703</v>
      </c>
      <c r="D1951" s="108">
        <v>1616</v>
      </c>
      <c r="E1951" s="109" t="s">
        <v>2508</v>
      </c>
      <c r="F1951" s="109" t="s">
        <v>2509</v>
      </c>
      <c r="G1951" s="109" t="s">
        <v>517</v>
      </c>
      <c r="H1951" s="108" t="s">
        <v>534</v>
      </c>
      <c r="I1951" s="108" t="s">
        <v>2855</v>
      </c>
      <c r="J1951" s="108" t="s">
        <v>2852</v>
      </c>
      <c r="K1951" s="108" t="s">
        <v>2859</v>
      </c>
      <c r="L1951" s="108">
        <v>11</v>
      </c>
      <c r="M1951" s="110" t="s">
        <v>2617</v>
      </c>
      <c r="N1951" s="109" t="s">
        <v>1729</v>
      </c>
      <c r="O1951" s="109" t="s">
        <v>519</v>
      </c>
      <c r="P1951" s="109" t="s">
        <v>121</v>
      </c>
      <c r="Q1951" s="111">
        <v>1</v>
      </c>
      <c r="R1951" s="109"/>
      <c r="S1951" s="109"/>
      <c r="T1951" s="109" t="s">
        <v>7</v>
      </c>
      <c r="U1951" s="108">
        <v>1</v>
      </c>
      <c r="V1951" s="109">
        <v>2007</v>
      </c>
      <c r="W1951" s="108">
        <f>IF(Table1[[#This Row],[ExpenditureDetails1]]=2010,1,(2010-Table1[[#This Row],[ExpenditureDetails1]]))</f>
        <v>3</v>
      </c>
      <c r="X1951" s="109">
        <v>0.36</v>
      </c>
      <c r="Y1951" s="174">
        <f>Table1[[#This Row],[ExpenditureDetails3]]*100000</f>
        <v>36000</v>
      </c>
      <c r="Z1951" s="174">
        <f>Table1[[#This Row],[ExpenditureDetails4]]/Table1[[#This Row],[Component detail 4]]</f>
        <v>36000</v>
      </c>
      <c r="AA1951" s="109">
        <v>1</v>
      </c>
      <c r="AB1951" s="109">
        <v>10</v>
      </c>
      <c r="AC1951" s="174">
        <f>IF(ISNUMBER([ExpenditureDetails4]),[ExpenditureDetails4]*HLOOKUP([ExpenditureDetails1],'Currency Conversion'!$A$6:$BE$45,19,FALSE),"No Data")</f>
        <v>43682.696252494614</v>
      </c>
      <c r="AD1951" s="174">
        <f>Table1[[#This Row],[Calculations1]]/exchange_rate_2010</f>
        <v>955.31810647120926</v>
      </c>
      <c r="AE19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4368.2696252494616</v>
      </c>
      <c r="AF1951" s="174">
        <f>Table1[[#This Row],[Calculations3]]/exchange_rate_2010</f>
        <v>95.531810647120935</v>
      </c>
      <c r="AG1951" s="110"/>
      <c r="AH1951" s="53"/>
      <c r="BD1951" s="36"/>
      <c r="BE1951" s="36"/>
      <c r="BF1951" s="36"/>
      <c r="BG1951" s="36"/>
      <c r="BH1951" s="36"/>
      <c r="BI1951" s="36"/>
      <c r="BJ1951" s="36"/>
      <c r="BK1951" s="48"/>
      <c r="BL1951" s="36"/>
      <c r="BM1951" s="36"/>
      <c r="BN1951" s="36"/>
      <c r="BO1951" s="36"/>
      <c r="BP1951" s="36"/>
      <c r="BQ1951" s="36"/>
      <c r="BR1951" s="36"/>
    </row>
    <row r="1952" spans="2:70" ht="15" customHeight="1">
      <c r="B1952" s="48">
        <v>2240</v>
      </c>
      <c r="C1952" s="113" t="s">
        <v>1703</v>
      </c>
      <c r="D1952" s="108">
        <v>1616</v>
      </c>
      <c r="E1952" s="109" t="s">
        <v>2508</v>
      </c>
      <c r="F1952" s="109" t="s">
        <v>2509</v>
      </c>
      <c r="G1952" s="109" t="s">
        <v>517</v>
      </c>
      <c r="H1952" s="108" t="s">
        <v>534</v>
      </c>
      <c r="I1952" s="108" t="s">
        <v>2855</v>
      </c>
      <c r="J1952" s="108" t="s">
        <v>2852</v>
      </c>
      <c r="K1952" s="108" t="s">
        <v>2859</v>
      </c>
      <c r="L1952" s="108">
        <v>11</v>
      </c>
      <c r="M1952" s="110" t="s">
        <v>2617</v>
      </c>
      <c r="N1952" s="111" t="s">
        <v>1712</v>
      </c>
      <c r="O1952" s="111"/>
      <c r="P1952" s="111" t="s">
        <v>543</v>
      </c>
      <c r="Q1952" s="111">
        <v>1</v>
      </c>
      <c r="R1952" s="109">
        <v>2</v>
      </c>
      <c r="S1952" s="109"/>
      <c r="T1952" s="109" t="s">
        <v>7</v>
      </c>
      <c r="U1952" s="108">
        <v>1</v>
      </c>
      <c r="V1952" s="109">
        <v>2007</v>
      </c>
      <c r="W1952" s="108">
        <f>IF(Table1[[#This Row],[ExpenditureDetails1]]=2010,1,(2010-Table1[[#This Row],[ExpenditureDetails1]]))</f>
        <v>3</v>
      </c>
      <c r="X1952" s="109">
        <v>0.37</v>
      </c>
      <c r="Y1952" s="174">
        <f>Table1[[#This Row],[ExpenditureDetails3]]*100000</f>
        <v>37000</v>
      </c>
      <c r="Z1952" s="174">
        <f>Table1[[#This Row],[ExpenditureDetails4]]/Table1[[#This Row],[Component detail 4]]</f>
        <v>37000</v>
      </c>
      <c r="AA1952" s="109">
        <v>1</v>
      </c>
      <c r="AB1952" s="109">
        <v>10</v>
      </c>
      <c r="AC1952" s="174">
        <f>IF(ISNUMBER([ExpenditureDetails4]),[ExpenditureDetails4]*HLOOKUP([ExpenditureDetails1],'Currency Conversion'!$A$6:$BE$45,19,FALSE),"No Data")</f>
        <v>44896.104481730581</v>
      </c>
      <c r="AD1952" s="174">
        <f>Table1[[#This Row],[Calculations1]]/exchange_rate_2010</f>
        <v>981.85472053985416</v>
      </c>
      <c r="AE19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4489.6104481730581</v>
      </c>
      <c r="AF1952" s="174">
        <f>Table1[[#This Row],[Calculations3]]/exchange_rate_2010</f>
        <v>98.185472053985407</v>
      </c>
      <c r="AG1952" s="110"/>
      <c r="AH1952" s="53"/>
      <c r="BD1952" s="36"/>
      <c r="BE1952" s="36"/>
      <c r="BF1952" s="36"/>
      <c r="BG1952" s="36"/>
      <c r="BH1952" s="36"/>
      <c r="BI1952" s="36"/>
      <c r="BJ1952" s="36"/>
      <c r="BK1952" s="48"/>
      <c r="BL1952" s="36"/>
      <c r="BM1952" s="36"/>
      <c r="BN1952" s="36"/>
      <c r="BO1952" s="36"/>
      <c r="BP1952" s="36"/>
      <c r="BQ1952" s="36"/>
      <c r="BR1952" s="36"/>
    </row>
    <row r="1953" spans="2:70" ht="15" customHeight="1">
      <c r="B1953" s="48">
        <v>2241</v>
      </c>
      <c r="C1953" s="113" t="s">
        <v>1703</v>
      </c>
      <c r="D1953" s="108">
        <v>1616</v>
      </c>
      <c r="E1953" s="109" t="s">
        <v>2508</v>
      </c>
      <c r="F1953" s="109" t="s">
        <v>2509</v>
      </c>
      <c r="G1953" s="109" t="s">
        <v>517</v>
      </c>
      <c r="H1953" s="108" t="s">
        <v>534</v>
      </c>
      <c r="I1953" s="108" t="s">
        <v>2855</v>
      </c>
      <c r="J1953" s="108" t="s">
        <v>2852</v>
      </c>
      <c r="K1953" s="108" t="s">
        <v>2859</v>
      </c>
      <c r="L1953" s="108">
        <v>11</v>
      </c>
      <c r="M1953" s="110" t="s">
        <v>2617</v>
      </c>
      <c r="N1953" s="109" t="s">
        <v>1729</v>
      </c>
      <c r="O1953" s="109" t="s">
        <v>519</v>
      </c>
      <c r="P1953" s="109" t="s">
        <v>122</v>
      </c>
      <c r="Q1953" s="111">
        <v>1</v>
      </c>
      <c r="R1953" s="109"/>
      <c r="S1953" s="109"/>
      <c r="T1953" s="109" t="s">
        <v>7</v>
      </c>
      <c r="U1953" s="108">
        <v>1</v>
      </c>
      <c r="V1953" s="109">
        <v>2009</v>
      </c>
      <c r="W1953" s="108">
        <f>IF(Table1[[#This Row],[ExpenditureDetails1]]=2010,1,(2010-Table1[[#This Row],[ExpenditureDetails1]]))</f>
        <v>1</v>
      </c>
      <c r="X1953" s="109">
        <v>0.4</v>
      </c>
      <c r="Y1953" s="174">
        <f>Table1[[#This Row],[ExpenditureDetails3]]*100000</f>
        <v>40000</v>
      </c>
      <c r="Z1953" s="174">
        <f>Table1[[#This Row],[ExpenditureDetails4]]/Table1[[#This Row],[Component detail 4]]</f>
        <v>40000</v>
      </c>
      <c r="AA1953" s="109">
        <v>1</v>
      </c>
      <c r="AB1953" s="109">
        <v>10</v>
      </c>
      <c r="AC1953" s="174">
        <f>IF(ISNUMBER([ExpenditureDetails4]),[ExpenditureDetails4]*HLOOKUP([ExpenditureDetails1],'Currency Conversion'!$A$6:$BE$45,19,FALSE),"No Data")</f>
        <v>43016.649996145097</v>
      </c>
      <c r="AD1953" s="174">
        <f>Table1[[#This Row],[Calculations1]]/exchange_rate_2010</f>
        <v>940.75201730949186</v>
      </c>
      <c r="AE19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1953" s="174">
        <f>Table1[[#This Row],[Calculations3]]/exchange_rate_2010</f>
        <v>94.075201730949175</v>
      </c>
      <c r="AG1953" s="110"/>
      <c r="AH1953" s="53"/>
      <c r="BD1953" s="36"/>
      <c r="BE1953" s="36"/>
      <c r="BF1953" s="36"/>
      <c r="BG1953" s="36"/>
      <c r="BH1953" s="36"/>
      <c r="BI1953" s="36"/>
      <c r="BJ1953" s="36"/>
      <c r="BK1953" s="48"/>
      <c r="BL1953" s="36"/>
      <c r="BM1953" s="36"/>
      <c r="BN1953" s="36"/>
      <c r="BO1953" s="36"/>
      <c r="BP1953" s="36"/>
      <c r="BQ1953" s="36"/>
      <c r="BR1953" s="36"/>
    </row>
    <row r="1954" spans="2:70" ht="15" customHeight="1">
      <c r="B1954" s="48">
        <v>2242</v>
      </c>
      <c r="C1954" s="113" t="s">
        <v>1703</v>
      </c>
      <c r="D1954" s="108">
        <v>1616</v>
      </c>
      <c r="E1954" s="109" t="s">
        <v>2508</v>
      </c>
      <c r="F1954" s="109" t="s">
        <v>2509</v>
      </c>
      <c r="G1954" s="109" t="s">
        <v>517</v>
      </c>
      <c r="H1954" s="108" t="s">
        <v>534</v>
      </c>
      <c r="I1954" s="108" t="s">
        <v>2855</v>
      </c>
      <c r="J1954" s="108" t="s">
        <v>2852</v>
      </c>
      <c r="K1954" s="108" t="s">
        <v>2859</v>
      </c>
      <c r="L1954" s="108">
        <v>11</v>
      </c>
      <c r="M1954" s="110" t="s">
        <v>2617</v>
      </c>
      <c r="N1954" s="111" t="s">
        <v>1712</v>
      </c>
      <c r="O1954" s="111"/>
      <c r="P1954" s="111" t="s">
        <v>543</v>
      </c>
      <c r="Q1954" s="111">
        <v>1</v>
      </c>
      <c r="R1954" s="109">
        <v>2</v>
      </c>
      <c r="S1954" s="109"/>
      <c r="T1954" s="109" t="s">
        <v>7</v>
      </c>
      <c r="U1954" s="108">
        <v>1</v>
      </c>
      <c r="V1954" s="109">
        <v>2009</v>
      </c>
      <c r="W1954" s="108">
        <f>IF(Table1[[#This Row],[ExpenditureDetails1]]=2010,1,(2010-Table1[[#This Row],[ExpenditureDetails1]]))</f>
        <v>1</v>
      </c>
      <c r="X1954" s="109">
        <v>0.4</v>
      </c>
      <c r="Y1954" s="174">
        <f>Table1[[#This Row],[ExpenditureDetails3]]*100000</f>
        <v>40000</v>
      </c>
      <c r="Z1954" s="174">
        <f>Table1[[#This Row],[ExpenditureDetails4]]/Table1[[#This Row],[Component detail 4]]</f>
        <v>40000</v>
      </c>
      <c r="AA1954" s="109">
        <v>1</v>
      </c>
      <c r="AB1954" s="109">
        <v>10</v>
      </c>
      <c r="AC1954" s="174">
        <f>IF(ISNUMBER([ExpenditureDetails4]),[ExpenditureDetails4]*HLOOKUP([ExpenditureDetails1],'Currency Conversion'!$A$6:$BE$45,19,FALSE),"No Data")</f>
        <v>43016.649996145097</v>
      </c>
      <c r="AD1954" s="174">
        <f>Table1[[#This Row],[Calculations1]]/exchange_rate_2010</f>
        <v>940.75201730949186</v>
      </c>
      <c r="AE19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1954" s="174">
        <f>Table1[[#This Row],[Calculations3]]/exchange_rate_2010</f>
        <v>94.075201730949175</v>
      </c>
      <c r="AG1954" s="110"/>
      <c r="AH1954" s="53"/>
      <c r="BD1954" s="36"/>
      <c r="BE1954" s="36"/>
      <c r="BF1954" s="36"/>
      <c r="BG1954" s="36"/>
      <c r="BH1954" s="36"/>
      <c r="BI1954" s="36"/>
      <c r="BJ1954" s="36"/>
      <c r="BK1954" s="48"/>
      <c r="BL1954" s="36"/>
      <c r="BM1954" s="36"/>
      <c r="BN1954" s="36"/>
      <c r="BO1954" s="36"/>
      <c r="BP1954" s="36"/>
      <c r="BQ1954" s="36"/>
      <c r="BR1954" s="36"/>
    </row>
    <row r="1955" spans="2:70" ht="15" customHeight="1">
      <c r="B1955" s="48">
        <v>2243</v>
      </c>
      <c r="C1955" s="113" t="s">
        <v>1703</v>
      </c>
      <c r="D1955" s="108">
        <v>1616</v>
      </c>
      <c r="E1955" s="109" t="s">
        <v>2508</v>
      </c>
      <c r="F1955" s="109" t="s">
        <v>2509</v>
      </c>
      <c r="G1955" s="109" t="s">
        <v>517</v>
      </c>
      <c r="H1955" s="108" t="s">
        <v>534</v>
      </c>
      <c r="I1955" s="108" t="s">
        <v>2855</v>
      </c>
      <c r="J1955" s="108" t="s">
        <v>2852</v>
      </c>
      <c r="K1955" s="108" t="s">
        <v>2859</v>
      </c>
      <c r="L1955" s="108">
        <v>11</v>
      </c>
      <c r="M1955" s="110" t="s">
        <v>2617</v>
      </c>
      <c r="N1955" s="111" t="s">
        <v>1728</v>
      </c>
      <c r="O1955" s="111" t="s">
        <v>496</v>
      </c>
      <c r="P1955" s="111" t="s">
        <v>549</v>
      </c>
      <c r="Q1955" s="111">
        <v>1</v>
      </c>
      <c r="R1955" s="109"/>
      <c r="S1955" s="109"/>
      <c r="T1955" s="109" t="s">
        <v>7</v>
      </c>
      <c r="U1955" s="108">
        <v>1</v>
      </c>
      <c r="V1955" s="109">
        <v>2009</v>
      </c>
      <c r="W1955" s="108">
        <f>IF(Table1[[#This Row],[ExpenditureDetails1]]=2010,1,(2010-Table1[[#This Row],[ExpenditureDetails1]]))</f>
        <v>1</v>
      </c>
      <c r="X1955" s="109">
        <v>0.15</v>
      </c>
      <c r="Y1955" s="174">
        <f>Table1[[#This Row],[ExpenditureDetails3]]*100000</f>
        <v>15000</v>
      </c>
      <c r="Z1955" s="174">
        <f>Table1[[#This Row],[ExpenditureDetails4]]/Table1[[#This Row],[Component detail 4]]</f>
        <v>15000</v>
      </c>
      <c r="AA1955" s="109">
        <v>1</v>
      </c>
      <c r="AB1955" s="109">
        <v>30</v>
      </c>
      <c r="AC1955" s="174">
        <f>IF(ISNUMBER([ExpenditureDetails4]),[ExpenditureDetails4]*HLOOKUP([ExpenditureDetails1],'Currency Conversion'!$A$6:$BE$45,19,FALSE),"No Data")</f>
        <v>16131.243748554412</v>
      </c>
      <c r="AD1955" s="174">
        <f>Table1[[#This Row],[Calculations1]]/exchange_rate_2010</f>
        <v>352.78200649105946</v>
      </c>
      <c r="AE19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537.70812495181372</v>
      </c>
      <c r="AF1955" s="174">
        <f>Table1[[#This Row],[Calculations3]]/exchange_rate_2010</f>
        <v>11.759400216368647</v>
      </c>
      <c r="AG1955" s="110"/>
      <c r="AH1955" s="53"/>
      <c r="BD1955" s="36"/>
      <c r="BE1955" s="36"/>
      <c r="BF1955" s="36"/>
      <c r="BG1955" s="36"/>
      <c r="BH1955" s="36"/>
      <c r="BI1955" s="36"/>
      <c r="BJ1955" s="36"/>
      <c r="BK1955" s="48"/>
      <c r="BL1955" s="36"/>
      <c r="BM1955" s="36"/>
      <c r="BN1955" s="36"/>
      <c r="BO1955" s="36"/>
      <c r="BP1955" s="36"/>
      <c r="BQ1955" s="36"/>
      <c r="BR1955" s="36"/>
    </row>
    <row r="1956" spans="2:70" ht="15" customHeight="1">
      <c r="B1956" s="48">
        <v>2244</v>
      </c>
      <c r="C1956" s="113" t="s">
        <v>1703</v>
      </c>
      <c r="D1956" s="108">
        <v>1616</v>
      </c>
      <c r="E1956" s="109" t="s">
        <v>2508</v>
      </c>
      <c r="F1956" s="109" t="s">
        <v>2509</v>
      </c>
      <c r="G1956" s="109" t="s">
        <v>517</v>
      </c>
      <c r="H1956" s="108" t="s">
        <v>534</v>
      </c>
      <c r="I1956" s="108" t="s">
        <v>2855</v>
      </c>
      <c r="J1956" s="108" t="s">
        <v>2852</v>
      </c>
      <c r="K1956" s="108" t="s">
        <v>2859</v>
      </c>
      <c r="L1956" s="108">
        <v>11</v>
      </c>
      <c r="M1956" s="110" t="s">
        <v>2617</v>
      </c>
      <c r="N1956" s="111" t="s">
        <v>1728</v>
      </c>
      <c r="O1956" s="111" t="s">
        <v>496</v>
      </c>
      <c r="P1956" s="111" t="s">
        <v>550</v>
      </c>
      <c r="Q1956" s="111">
        <v>1</v>
      </c>
      <c r="R1956" s="109"/>
      <c r="S1956" s="109"/>
      <c r="T1956" s="109" t="s">
        <v>7</v>
      </c>
      <c r="U1956" s="108">
        <v>1</v>
      </c>
      <c r="V1956" s="109">
        <v>2009</v>
      </c>
      <c r="W1956" s="108">
        <f>IF(Table1[[#This Row],[ExpenditureDetails1]]=2010,1,(2010-Table1[[#This Row],[ExpenditureDetails1]]))</f>
        <v>1</v>
      </c>
      <c r="X1956" s="109">
        <v>0.15</v>
      </c>
      <c r="Y1956" s="174">
        <f>Table1[[#This Row],[ExpenditureDetails3]]*100000</f>
        <v>15000</v>
      </c>
      <c r="Z1956" s="174">
        <f>Table1[[#This Row],[ExpenditureDetails4]]/Table1[[#This Row],[Component detail 4]]</f>
        <v>15000</v>
      </c>
      <c r="AA1956" s="109">
        <v>1</v>
      </c>
      <c r="AB1956" s="109">
        <v>30</v>
      </c>
      <c r="AC1956" s="174">
        <f>IF(ISNUMBER([ExpenditureDetails4]),[ExpenditureDetails4]*HLOOKUP([ExpenditureDetails1],'Currency Conversion'!$A$6:$BE$45,19,FALSE),"No Data")</f>
        <v>16131.243748554412</v>
      </c>
      <c r="AD1956" s="174">
        <f>Table1[[#This Row],[Calculations1]]/exchange_rate_2010</f>
        <v>352.78200649105946</v>
      </c>
      <c r="AE19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537.70812495181372</v>
      </c>
      <c r="AF1956" s="174">
        <f>Table1[[#This Row],[Calculations3]]/exchange_rate_2010</f>
        <v>11.759400216368647</v>
      </c>
      <c r="AG1956" s="110"/>
      <c r="AH1956" s="53"/>
      <c r="BD1956" s="36"/>
      <c r="BE1956" s="36"/>
      <c r="BF1956" s="36"/>
      <c r="BG1956" s="36"/>
      <c r="BH1956" s="36"/>
      <c r="BI1956" s="36"/>
      <c r="BJ1956" s="36"/>
      <c r="BK1956" s="48"/>
      <c r="BL1956" s="36"/>
      <c r="BM1956" s="36"/>
      <c r="BN1956" s="36"/>
      <c r="BO1956" s="36"/>
      <c r="BP1956" s="36"/>
      <c r="BQ1956" s="36"/>
      <c r="BR1956" s="36"/>
    </row>
    <row r="1957" spans="2:70" ht="15" customHeight="1">
      <c r="B1957" s="48">
        <v>2245</v>
      </c>
      <c r="C1957" s="113" t="s">
        <v>1703</v>
      </c>
      <c r="D1957" s="108">
        <v>1616</v>
      </c>
      <c r="E1957" s="109" t="s">
        <v>2508</v>
      </c>
      <c r="F1957" s="109" t="s">
        <v>2509</v>
      </c>
      <c r="G1957" s="109" t="s">
        <v>517</v>
      </c>
      <c r="H1957" s="108" t="s">
        <v>534</v>
      </c>
      <c r="I1957" s="108" t="s">
        <v>2855</v>
      </c>
      <c r="J1957" s="108" t="s">
        <v>2852</v>
      </c>
      <c r="K1957" s="108" t="s">
        <v>2859</v>
      </c>
      <c r="L1957" s="108">
        <v>11</v>
      </c>
      <c r="M1957" s="110" t="s">
        <v>2617</v>
      </c>
      <c r="N1957" s="111" t="s">
        <v>559</v>
      </c>
      <c r="O1957" s="111"/>
      <c r="P1957" s="111" t="s">
        <v>551</v>
      </c>
      <c r="Q1957" s="111">
        <v>1</v>
      </c>
      <c r="R1957" s="109"/>
      <c r="S1957" s="109"/>
      <c r="T1957" s="109" t="s">
        <v>7</v>
      </c>
      <c r="U1957" s="108">
        <v>1</v>
      </c>
      <c r="V1957" s="109">
        <v>2009</v>
      </c>
      <c r="W1957" s="108">
        <f>IF(Table1[[#This Row],[ExpenditureDetails1]]=2010,1,(2010-Table1[[#This Row],[ExpenditureDetails1]]))</f>
        <v>1</v>
      </c>
      <c r="X1957" s="109">
        <v>2.5</v>
      </c>
      <c r="Y1957" s="174">
        <f>Table1[[#This Row],[ExpenditureDetails3]]*100000</f>
        <v>250000</v>
      </c>
      <c r="Z1957" s="174">
        <f>Table1[[#This Row],[ExpenditureDetails4]]/Table1[[#This Row],[Component detail 4]]</f>
        <v>250000</v>
      </c>
      <c r="AA1957" s="109">
        <v>1</v>
      </c>
      <c r="AB1957" s="109">
        <v>10</v>
      </c>
      <c r="AC1957" s="174">
        <f>IF(ISNUMBER([ExpenditureDetails4]),[ExpenditureDetails4]*HLOOKUP([ExpenditureDetails1],'Currency Conversion'!$A$6:$BE$45,19,FALSE),"No Data")</f>
        <v>268854.06247590686</v>
      </c>
      <c r="AD1957" s="174">
        <f>Table1[[#This Row],[Calculations1]]/exchange_rate_2010</f>
        <v>5879.7001081843237</v>
      </c>
      <c r="AE19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26885.406247590687</v>
      </c>
      <c r="AF1957" s="174">
        <f>Table1[[#This Row],[Calculations3]]/exchange_rate_2010</f>
        <v>587.97001081843246</v>
      </c>
      <c r="AG1957" s="110"/>
      <c r="AH1957" s="53"/>
      <c r="BD1957" s="36"/>
      <c r="BE1957" s="36"/>
      <c r="BF1957" s="36"/>
      <c r="BG1957" s="36"/>
      <c r="BH1957" s="36"/>
      <c r="BI1957" s="36"/>
      <c r="BJ1957" s="36"/>
      <c r="BK1957" s="48"/>
      <c r="BL1957" s="36"/>
      <c r="BM1957" s="36"/>
      <c r="BN1957" s="36"/>
      <c r="BO1957" s="36"/>
      <c r="BP1957" s="36"/>
      <c r="BQ1957" s="36"/>
      <c r="BR1957" s="36"/>
    </row>
    <row r="1958" spans="2:70" ht="15" customHeight="1">
      <c r="B1958" s="48">
        <v>2246</v>
      </c>
      <c r="C1958" s="113" t="s">
        <v>1703</v>
      </c>
      <c r="D1958" s="108">
        <v>1616</v>
      </c>
      <c r="E1958" s="109" t="s">
        <v>2508</v>
      </c>
      <c r="F1958" s="109" t="s">
        <v>2509</v>
      </c>
      <c r="G1958" s="109" t="s">
        <v>517</v>
      </c>
      <c r="H1958" s="108" t="s">
        <v>534</v>
      </c>
      <c r="I1958" s="108" t="s">
        <v>2855</v>
      </c>
      <c r="J1958" s="108" t="s">
        <v>2852</v>
      </c>
      <c r="K1958" s="108" t="s">
        <v>2859</v>
      </c>
      <c r="L1958" s="108">
        <v>11</v>
      </c>
      <c r="M1958" s="110" t="s">
        <v>2617</v>
      </c>
      <c r="N1958" s="111" t="s">
        <v>1728</v>
      </c>
      <c r="O1958" s="111" t="s">
        <v>496</v>
      </c>
      <c r="P1958" s="111" t="s">
        <v>552</v>
      </c>
      <c r="Q1958" s="109">
        <v>2</v>
      </c>
      <c r="R1958" s="109"/>
      <c r="S1958" s="109"/>
      <c r="T1958" s="109" t="s">
        <v>7</v>
      </c>
      <c r="U1958" s="108">
        <v>1</v>
      </c>
      <c r="V1958" s="109">
        <v>2009</v>
      </c>
      <c r="W1958" s="108">
        <f>IF(Table1[[#This Row],[ExpenditureDetails1]]=2010,1,(2010-Table1[[#This Row],[ExpenditureDetails1]]))</f>
        <v>1</v>
      </c>
      <c r="X1958" s="109">
        <v>0.3</v>
      </c>
      <c r="Y1958" s="174">
        <f>Table1[[#This Row],[ExpenditureDetails3]]*100000</f>
        <v>30000</v>
      </c>
      <c r="Z1958" s="174">
        <f>Table1[[#This Row],[ExpenditureDetails4]]/Table1[[#This Row],[Component detail 4]]</f>
        <v>15000</v>
      </c>
      <c r="AA1958" s="109">
        <v>1</v>
      </c>
      <c r="AB1958" s="109">
        <v>30</v>
      </c>
      <c r="AC1958" s="174">
        <f>IF(ISNUMBER([ExpenditureDetails4]),[ExpenditureDetails4]*HLOOKUP([ExpenditureDetails1],'Currency Conversion'!$A$6:$BE$45,19,FALSE),"No Data")</f>
        <v>32262.487497108825</v>
      </c>
      <c r="AD1958" s="174">
        <f>Table1[[#This Row],[Calculations1]]/exchange_rate_2010</f>
        <v>705.56401298211892</v>
      </c>
      <c r="AE19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1958" s="174">
        <f>Table1[[#This Row],[Calculations3]]/exchange_rate_2010</f>
        <v>23.518800432737294</v>
      </c>
      <c r="AG1958" s="110"/>
      <c r="AH1958" s="53"/>
      <c r="BD1958" s="36"/>
      <c r="BE1958" s="36"/>
      <c r="BF1958" s="36"/>
      <c r="BG1958" s="36"/>
      <c r="BH1958" s="36"/>
      <c r="BI1958" s="36"/>
      <c r="BJ1958" s="36"/>
      <c r="BK1958" s="48"/>
      <c r="BL1958" s="36"/>
      <c r="BM1958" s="36"/>
      <c r="BN1958" s="36"/>
      <c r="BO1958" s="36"/>
      <c r="BP1958" s="36"/>
      <c r="BQ1958" s="36"/>
      <c r="BR1958" s="36"/>
    </row>
    <row r="1959" spans="2:70" ht="15" customHeight="1">
      <c r="B1959" s="48">
        <v>2247</v>
      </c>
      <c r="C1959" s="113" t="s">
        <v>1703</v>
      </c>
      <c r="D1959" s="108">
        <v>1616</v>
      </c>
      <c r="E1959" s="109" t="s">
        <v>2508</v>
      </c>
      <c r="F1959" s="109" t="s">
        <v>2509</v>
      </c>
      <c r="G1959" s="109" t="s">
        <v>517</v>
      </c>
      <c r="H1959" s="108" t="s">
        <v>534</v>
      </c>
      <c r="I1959" s="108" t="s">
        <v>2855</v>
      </c>
      <c r="J1959" s="108" t="s">
        <v>2852</v>
      </c>
      <c r="K1959" s="108" t="s">
        <v>2859</v>
      </c>
      <c r="L1959" s="108">
        <v>11</v>
      </c>
      <c r="M1959" s="110" t="s">
        <v>2617</v>
      </c>
      <c r="N1959" s="111" t="s">
        <v>1717</v>
      </c>
      <c r="O1959" s="111"/>
      <c r="P1959" s="111" t="s">
        <v>30</v>
      </c>
      <c r="Q1959" s="111">
        <v>1</v>
      </c>
      <c r="R1959" s="109"/>
      <c r="S1959" s="109"/>
      <c r="T1959" s="109" t="s">
        <v>31</v>
      </c>
      <c r="U1959" s="108">
        <v>3</v>
      </c>
      <c r="V1959" s="109">
        <v>2008</v>
      </c>
      <c r="W1959" s="108"/>
      <c r="X1959" s="109">
        <v>0.72</v>
      </c>
      <c r="Y1959" s="174">
        <f>Table1[[#This Row],[ExpenditureDetails3]]*100000</f>
        <v>72000</v>
      </c>
      <c r="Z1959" s="174">
        <f>Table1[[#This Row],[ExpenditureDetails4]]/Table1[[#This Row],[Component detail 4]]</f>
        <v>72000</v>
      </c>
      <c r="AA1959" s="109">
        <v>1</v>
      </c>
      <c r="AB1959" s="109"/>
      <c r="AC1959" s="174">
        <f>IF(ISNUMBER([ExpenditureDetails4]),[ExpenditureDetails4]*HLOOKUP([ExpenditureDetails1],'Currency Conversion'!$A$6:$BE$45,19,FALSE),"No Data")</f>
        <v>82613.02198351761</v>
      </c>
      <c r="AD1959" s="174">
        <f>Table1[[#This Row],[Calculations1]]/exchange_rate_2010</f>
        <v>1806.7043131901776</v>
      </c>
      <c r="AE19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82613.02198351761</v>
      </c>
      <c r="AF1959" s="174">
        <f>Table1[[#This Row],[Calculations3]]/exchange_rate_2010</f>
        <v>1806.7043131901776</v>
      </c>
      <c r="AG1959" s="110"/>
      <c r="AH1959" s="53"/>
      <c r="BD1959" s="36"/>
      <c r="BE1959" s="36"/>
      <c r="BF1959" s="36"/>
      <c r="BG1959" s="36"/>
      <c r="BH1959" s="36"/>
      <c r="BI1959" s="36"/>
      <c r="BJ1959" s="36"/>
      <c r="BK1959" s="48"/>
      <c r="BL1959" s="36"/>
      <c r="BM1959" s="36"/>
      <c r="BN1959" s="36"/>
      <c r="BO1959" s="36"/>
      <c r="BP1959" s="36"/>
      <c r="BQ1959" s="36"/>
      <c r="BR1959" s="36"/>
    </row>
    <row r="1960" spans="2:70" ht="15" customHeight="1">
      <c r="B1960" s="48">
        <v>2248</v>
      </c>
      <c r="C1960" s="113" t="s">
        <v>1703</v>
      </c>
      <c r="D1960" s="108">
        <v>1616</v>
      </c>
      <c r="E1960" s="109" t="s">
        <v>2508</v>
      </c>
      <c r="F1960" s="109" t="s">
        <v>2509</v>
      </c>
      <c r="G1960" s="109" t="s">
        <v>517</v>
      </c>
      <c r="H1960" s="108" t="s">
        <v>534</v>
      </c>
      <c r="I1960" s="108" t="s">
        <v>2855</v>
      </c>
      <c r="J1960" s="108" t="s">
        <v>2852</v>
      </c>
      <c r="K1960" s="108" t="s">
        <v>2859</v>
      </c>
      <c r="L1960" s="108">
        <v>11</v>
      </c>
      <c r="M1960" s="110" t="s">
        <v>2617</v>
      </c>
      <c r="N1960" s="111" t="s">
        <v>1719</v>
      </c>
      <c r="O1960" s="111"/>
      <c r="P1960" s="111" t="s">
        <v>530</v>
      </c>
      <c r="Q1960" s="111">
        <v>1</v>
      </c>
      <c r="R1960" s="109"/>
      <c r="S1960" s="109"/>
      <c r="T1960" s="109" t="s">
        <v>31</v>
      </c>
      <c r="U1960" s="108">
        <v>3</v>
      </c>
      <c r="V1960" s="109">
        <v>2008</v>
      </c>
      <c r="W1960" s="108"/>
      <c r="X1960" s="109">
        <v>0.03</v>
      </c>
      <c r="Y1960" s="174">
        <f>Table1[[#This Row],[ExpenditureDetails3]]*100000</f>
        <v>3000</v>
      </c>
      <c r="Z1960" s="174">
        <f>Table1[[#This Row],[ExpenditureDetails4]]/Table1[[#This Row],[Component detail 4]]</f>
        <v>3000</v>
      </c>
      <c r="AA1960" s="109">
        <v>1</v>
      </c>
      <c r="AB1960" s="109"/>
      <c r="AC1960" s="174">
        <f>IF(ISNUMBER([ExpenditureDetails4]),[ExpenditureDetails4]*HLOOKUP([ExpenditureDetails1],'Currency Conversion'!$A$6:$BE$45,19,FALSE),"No Data")</f>
        <v>3442.2092493132341</v>
      </c>
      <c r="AD1960" s="174">
        <f>Table1[[#This Row],[Calculations1]]/exchange_rate_2010</f>
        <v>75.279346382924075</v>
      </c>
      <c r="AE19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1960" s="174">
        <f>Table1[[#This Row],[Calculations3]]/exchange_rate_2010</f>
        <v>75.279346382924075</v>
      </c>
      <c r="AG1960" s="110"/>
      <c r="AH1960" s="53"/>
      <c r="BD1960" s="36"/>
      <c r="BE1960" s="36"/>
      <c r="BF1960" s="36"/>
      <c r="BG1960" s="36"/>
      <c r="BH1960" s="36"/>
      <c r="BI1960" s="36"/>
      <c r="BJ1960" s="36"/>
      <c r="BK1960" s="48"/>
      <c r="BL1960" s="36"/>
      <c r="BM1960" s="36"/>
      <c r="BN1960" s="36"/>
      <c r="BO1960" s="36"/>
      <c r="BP1960" s="36"/>
      <c r="BQ1960" s="36"/>
      <c r="BR1960" s="36"/>
    </row>
    <row r="1961" spans="2:70" ht="15" customHeight="1">
      <c r="B1961" s="48">
        <v>2249</v>
      </c>
      <c r="C1961" s="113" t="s">
        <v>1703</v>
      </c>
      <c r="D1961" s="108">
        <v>1616</v>
      </c>
      <c r="E1961" s="109" t="s">
        <v>2508</v>
      </c>
      <c r="F1961" s="109" t="s">
        <v>2509</v>
      </c>
      <c r="G1961" s="109" t="s">
        <v>517</v>
      </c>
      <c r="H1961" s="108" t="s">
        <v>534</v>
      </c>
      <c r="I1961" s="108" t="s">
        <v>2855</v>
      </c>
      <c r="J1961" s="108" t="s">
        <v>2852</v>
      </c>
      <c r="K1961" s="108" t="s">
        <v>2859</v>
      </c>
      <c r="L1961" s="108">
        <v>11</v>
      </c>
      <c r="M1961" s="110" t="s">
        <v>2617</v>
      </c>
      <c r="N1961" s="111" t="s">
        <v>1717</v>
      </c>
      <c r="O1961" s="111"/>
      <c r="P1961" s="111" t="s">
        <v>531</v>
      </c>
      <c r="Q1961" s="111">
        <v>1</v>
      </c>
      <c r="R1961" s="109"/>
      <c r="S1961" s="109"/>
      <c r="T1961" s="109" t="s">
        <v>31</v>
      </c>
      <c r="U1961" s="108">
        <v>3</v>
      </c>
      <c r="V1961" s="109">
        <v>2008</v>
      </c>
      <c r="W1961" s="108"/>
      <c r="X1961" s="109">
        <v>0.28000000000000003</v>
      </c>
      <c r="Y1961" s="174">
        <f>Table1[[#This Row],[ExpenditureDetails3]]*100000</f>
        <v>28000.000000000004</v>
      </c>
      <c r="Z1961" s="174">
        <f>Table1[[#This Row],[ExpenditureDetails4]]/Table1[[#This Row],[Component detail 4]]</f>
        <v>28000.000000000004</v>
      </c>
      <c r="AA1961" s="109">
        <v>1</v>
      </c>
      <c r="AB1961" s="109"/>
      <c r="AC1961" s="174">
        <f>IF(ISNUMBER([ExpenditureDetails4]),[ExpenditureDetails4]*HLOOKUP([ExpenditureDetails1],'Currency Conversion'!$A$6:$BE$45,19,FALSE),"No Data")</f>
        <v>32127.28632692352</v>
      </c>
      <c r="AD1961" s="174">
        <f>Table1[[#This Row],[Calculations1]]/exchange_rate_2010</f>
        <v>702.6072329072914</v>
      </c>
      <c r="AE19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32127.28632692352</v>
      </c>
      <c r="AF1961" s="174">
        <f>Table1[[#This Row],[Calculations3]]/exchange_rate_2010</f>
        <v>702.6072329072914</v>
      </c>
      <c r="AG1961" s="110"/>
      <c r="AH1961" s="53"/>
      <c r="BD1961" s="36"/>
      <c r="BE1961" s="36"/>
      <c r="BF1961" s="36"/>
      <c r="BG1961" s="36"/>
      <c r="BH1961" s="36"/>
      <c r="BI1961" s="36"/>
      <c r="BJ1961" s="36"/>
      <c r="BK1961" s="48"/>
      <c r="BL1961" s="36"/>
      <c r="BM1961" s="36"/>
      <c r="BN1961" s="36"/>
      <c r="BO1961" s="36"/>
      <c r="BP1961" s="36"/>
      <c r="BQ1961" s="36"/>
      <c r="BR1961" s="36"/>
    </row>
    <row r="1962" spans="2:70" ht="15" customHeight="1">
      <c r="B1962" s="48">
        <v>2251</v>
      </c>
      <c r="C1962" s="113" t="s">
        <v>1703</v>
      </c>
      <c r="D1962" s="108">
        <v>1616</v>
      </c>
      <c r="E1962" s="109" t="s">
        <v>2508</v>
      </c>
      <c r="F1962" s="109" t="s">
        <v>2509</v>
      </c>
      <c r="G1962" s="109" t="s">
        <v>517</v>
      </c>
      <c r="H1962" s="108" t="s">
        <v>534</v>
      </c>
      <c r="I1962" s="108" t="s">
        <v>2855</v>
      </c>
      <c r="J1962" s="108" t="s">
        <v>2852</v>
      </c>
      <c r="K1962" s="108" t="s">
        <v>2859</v>
      </c>
      <c r="L1962" s="108">
        <v>11</v>
      </c>
      <c r="M1962" s="110" t="s">
        <v>2617</v>
      </c>
      <c r="N1962" s="111" t="s">
        <v>20</v>
      </c>
      <c r="O1962" s="111" t="s">
        <v>2466</v>
      </c>
      <c r="P1962" s="111" t="s">
        <v>22</v>
      </c>
      <c r="Q1962" s="111">
        <v>1</v>
      </c>
      <c r="R1962" s="109"/>
      <c r="S1962" s="109"/>
      <c r="T1962" s="109" t="s">
        <v>7</v>
      </c>
      <c r="U1962" s="108">
        <v>1</v>
      </c>
      <c r="V1962" s="109">
        <v>2006</v>
      </c>
      <c r="W1962" s="108">
        <f>IF(Table1[[#This Row],[ExpenditureDetails1]]=2010,1,(2010-Table1[[#This Row],[ExpenditureDetails1]]))</f>
        <v>4</v>
      </c>
      <c r="X1962" s="109">
        <v>2.4500000000000001E-2</v>
      </c>
      <c r="Y1962" s="174">
        <f>Table1[[#This Row],[ExpenditureDetails3]]*100000</f>
        <v>2450</v>
      </c>
      <c r="Z1962" s="174">
        <f>Table1[[#This Row],[ExpenditureDetails4]]/Table1[[#This Row],[Component detail 4]]</f>
        <v>2450</v>
      </c>
      <c r="AA1962" s="109">
        <v>1</v>
      </c>
      <c r="AB1962" s="109">
        <v>10</v>
      </c>
      <c r="AC1962" s="174">
        <f>IF(ISNUMBER([ExpenditureDetails4]),[ExpenditureDetails4]*HLOOKUP([ExpenditureDetails1],'Currency Conversion'!$A$6:$BE$45,19,FALSE),"No Data")</f>
        <v>3163.5515840173393</v>
      </c>
      <c r="AD1962" s="174">
        <f>Table1[[#This Row],[Calculations1]]/exchange_rate_2010</f>
        <v>69.185246521838693</v>
      </c>
      <c r="AE19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316.35515840173395</v>
      </c>
      <c r="AF1962" s="174">
        <f>Table1[[#This Row],[Calculations3]]/exchange_rate_2010</f>
        <v>6.9185246521838701</v>
      </c>
      <c r="AG1962" s="110"/>
      <c r="AH1962" s="53"/>
      <c r="BD1962" s="36"/>
      <c r="BE1962" s="36"/>
      <c r="BF1962" s="36"/>
      <c r="BG1962" s="36"/>
      <c r="BH1962" s="36"/>
      <c r="BI1962" s="36"/>
      <c r="BJ1962" s="36"/>
      <c r="BK1962" s="48"/>
      <c r="BL1962" s="36"/>
      <c r="BM1962" s="36"/>
      <c r="BN1962" s="36"/>
      <c r="BO1962" s="36"/>
      <c r="BP1962" s="36"/>
      <c r="BQ1962" s="36"/>
      <c r="BR1962" s="36"/>
    </row>
    <row r="1963" spans="2:70" ht="15" customHeight="1">
      <c r="B1963" s="48">
        <v>2252</v>
      </c>
      <c r="C1963" s="113" t="s">
        <v>1703</v>
      </c>
      <c r="D1963" s="108">
        <v>1616</v>
      </c>
      <c r="E1963" s="109" t="s">
        <v>2508</v>
      </c>
      <c r="F1963" s="109" t="s">
        <v>2509</v>
      </c>
      <c r="G1963" s="109" t="s">
        <v>517</v>
      </c>
      <c r="H1963" s="108" t="s">
        <v>534</v>
      </c>
      <c r="I1963" s="108" t="s">
        <v>2855</v>
      </c>
      <c r="J1963" s="108" t="s">
        <v>2852</v>
      </c>
      <c r="K1963" s="108" t="s">
        <v>2859</v>
      </c>
      <c r="L1963" s="108">
        <v>11</v>
      </c>
      <c r="M1963" s="110" t="s">
        <v>2617</v>
      </c>
      <c r="N1963" s="109" t="s">
        <v>1720</v>
      </c>
      <c r="O1963" s="111"/>
      <c r="P1963" s="111" t="s">
        <v>533</v>
      </c>
      <c r="Q1963" s="111">
        <v>1</v>
      </c>
      <c r="R1963" s="109"/>
      <c r="S1963" s="109"/>
      <c r="T1963" s="109" t="s">
        <v>31</v>
      </c>
      <c r="U1963" s="108">
        <v>3</v>
      </c>
      <c r="V1963" s="109">
        <v>2008</v>
      </c>
      <c r="W1963" s="108"/>
      <c r="X1963" s="109">
        <v>0.30499999999999999</v>
      </c>
      <c r="Y1963" s="174">
        <f>Table1[[#This Row],[ExpenditureDetails3]]*100000</f>
        <v>30500</v>
      </c>
      <c r="Z1963" s="174">
        <f>Table1[[#This Row],[ExpenditureDetails4]]/Table1[[#This Row],[Component detail 4]]</f>
        <v>30500</v>
      </c>
      <c r="AA1963" s="109">
        <v>1</v>
      </c>
      <c r="AB1963" s="109"/>
      <c r="AC1963" s="174">
        <f>IF(ISNUMBER([ExpenditureDetails4]),[ExpenditureDetails4]*HLOOKUP([ExpenditureDetails1],'Currency Conversion'!$A$6:$BE$45,19,FALSE),"No Data")</f>
        <v>34995.794034684543</v>
      </c>
      <c r="AD1963" s="174">
        <f>Table1[[#This Row],[Calculations1]]/exchange_rate_2010</f>
        <v>765.34002155972803</v>
      </c>
      <c r="AE19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34995.794034684543</v>
      </c>
      <c r="AF1963" s="174">
        <f>Table1[[#This Row],[Calculations3]]/exchange_rate_2010</f>
        <v>765.34002155972803</v>
      </c>
      <c r="AG1963" s="110"/>
      <c r="AH1963" s="53"/>
      <c r="BD1963" s="36"/>
      <c r="BE1963" s="36"/>
      <c r="BF1963" s="36"/>
      <c r="BG1963" s="36"/>
      <c r="BH1963" s="36"/>
      <c r="BI1963" s="36"/>
      <c r="BJ1963" s="36"/>
      <c r="BK1963" s="48"/>
      <c r="BL1963" s="36"/>
      <c r="BM1963" s="36"/>
      <c r="BN1963" s="36"/>
      <c r="BO1963" s="36"/>
      <c r="BP1963" s="36"/>
      <c r="BQ1963" s="36"/>
      <c r="BR1963" s="36"/>
    </row>
    <row r="1964" spans="2:70" ht="15" customHeight="1">
      <c r="B1964" s="48">
        <v>2255</v>
      </c>
      <c r="C1964" s="113" t="s">
        <v>1703</v>
      </c>
      <c r="D1964" s="108">
        <v>1616</v>
      </c>
      <c r="E1964" s="109" t="s">
        <v>2508</v>
      </c>
      <c r="F1964" s="109" t="s">
        <v>2509</v>
      </c>
      <c r="G1964" s="109" t="s">
        <v>517</v>
      </c>
      <c r="H1964" s="108" t="s">
        <v>534</v>
      </c>
      <c r="I1964" s="108" t="s">
        <v>2855</v>
      </c>
      <c r="J1964" s="108" t="s">
        <v>2852</v>
      </c>
      <c r="K1964" s="108" t="s">
        <v>2859</v>
      </c>
      <c r="L1964" s="108">
        <v>11</v>
      </c>
      <c r="M1964" s="110" t="s">
        <v>2617</v>
      </c>
      <c r="N1964" s="111" t="s">
        <v>1722</v>
      </c>
      <c r="O1964" s="111"/>
      <c r="P1964" s="111" t="s">
        <v>553</v>
      </c>
      <c r="Q1964" s="111">
        <v>1</v>
      </c>
      <c r="R1964" s="109"/>
      <c r="S1964" s="109"/>
      <c r="T1964" s="109" t="s">
        <v>24</v>
      </c>
      <c r="U1964" s="108">
        <v>4</v>
      </c>
      <c r="V1964" s="109">
        <v>2009</v>
      </c>
      <c r="W1964" s="108">
        <f>IF(Table1[[#This Row],[ExpenditureDetails1]]=2010,1,(2010-Table1[[#This Row],[ExpenditureDetails1]]))</f>
        <v>1</v>
      </c>
      <c r="X1964" s="109">
        <v>0.01</v>
      </c>
      <c r="Y1964" s="174">
        <f>Table1[[#This Row],[ExpenditureDetails3]]*100000</f>
        <v>1000</v>
      </c>
      <c r="Z1964" s="174">
        <f>Table1[[#This Row],[ExpenditureDetails4]]/Table1[[#This Row],[Component detail 4]]</f>
        <v>1000</v>
      </c>
      <c r="AA1964" s="109">
        <v>1</v>
      </c>
      <c r="AB1964" s="109"/>
      <c r="AC1964" s="174">
        <f>IF(ISNUMBER([ExpenditureDetails4]),[ExpenditureDetails4]*HLOOKUP([ExpenditureDetails1],'Currency Conversion'!$A$6:$BE$45,19,FALSE),"No Data")</f>
        <v>1075.4162499036274</v>
      </c>
      <c r="AD1964" s="174">
        <f>Table1[[#This Row],[Calculations1]]/exchange_rate_2010</f>
        <v>23.518800432737294</v>
      </c>
      <c r="AE19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1964" s="174">
        <f>Table1[[#This Row],[Calculations3]]/exchange_rate_2010</f>
        <v>23.518800432737294</v>
      </c>
      <c r="AG1964" s="110"/>
      <c r="AH1964" s="53"/>
      <c r="BD1964" s="36"/>
      <c r="BE1964" s="36"/>
      <c r="BF1964" s="36"/>
      <c r="BG1964" s="36"/>
      <c r="BH1964" s="36"/>
      <c r="BI1964" s="36"/>
      <c r="BJ1964" s="36"/>
      <c r="BK1964" s="48"/>
      <c r="BL1964" s="36"/>
      <c r="BM1964" s="36"/>
      <c r="BN1964" s="36"/>
      <c r="BO1964" s="36"/>
      <c r="BP1964" s="36"/>
      <c r="BQ1964" s="36"/>
      <c r="BR1964" s="36"/>
    </row>
    <row r="1965" spans="2:70" ht="15" customHeight="1">
      <c r="B1965" s="48">
        <v>2257</v>
      </c>
      <c r="C1965" s="113" t="s">
        <v>1703</v>
      </c>
      <c r="D1965" s="108">
        <v>1616</v>
      </c>
      <c r="E1965" s="109" t="s">
        <v>2508</v>
      </c>
      <c r="F1965" s="109" t="s">
        <v>2509</v>
      </c>
      <c r="G1965" s="109" t="s">
        <v>517</v>
      </c>
      <c r="H1965" s="108" t="s">
        <v>534</v>
      </c>
      <c r="I1965" s="108" t="s">
        <v>2855</v>
      </c>
      <c r="J1965" s="108" t="s">
        <v>2852</v>
      </c>
      <c r="K1965" s="108" t="s">
        <v>2859</v>
      </c>
      <c r="L1965" s="108">
        <v>11</v>
      </c>
      <c r="M1965" s="110" t="s">
        <v>2617</v>
      </c>
      <c r="N1965" s="111" t="s">
        <v>1728</v>
      </c>
      <c r="O1965" s="111" t="s">
        <v>501</v>
      </c>
      <c r="P1965" s="111" t="s">
        <v>540</v>
      </c>
      <c r="Q1965" s="111">
        <v>1</v>
      </c>
      <c r="R1965" s="109">
        <v>100</v>
      </c>
      <c r="S1965" s="109"/>
      <c r="T1965" s="109" t="s">
        <v>7</v>
      </c>
      <c r="U1965" s="108">
        <v>1</v>
      </c>
      <c r="V1965" s="109">
        <v>2000</v>
      </c>
      <c r="W1965" s="108">
        <f>IF(Table1[[#This Row],[ExpenditureDetails1]]=2010,1,(2010-Table1[[#This Row],[ExpenditureDetails1]]))</f>
        <v>10</v>
      </c>
      <c r="X1965" s="109">
        <v>7</v>
      </c>
      <c r="Y1965" s="174">
        <f>Table1[[#This Row],[ExpenditureDetails3]]*100000</f>
        <v>700000</v>
      </c>
      <c r="Z1965" s="174">
        <f>Table1[[#This Row],[ExpenditureDetails4]]/Table1[[#This Row],[Component detail 4]]</f>
        <v>700000</v>
      </c>
      <c r="AA1965" s="109">
        <v>1</v>
      </c>
      <c r="AB1965" s="109">
        <v>30</v>
      </c>
      <c r="AC1965" s="174">
        <f>IF(ISNUMBER([ExpenditureDetails4]),[ExpenditureDetails4]*HLOOKUP([ExpenditureDetails1],'Currency Conversion'!$A$6:$BE$45,19,FALSE),"No Data")</f>
        <v>1173504.4331171885</v>
      </c>
      <c r="AD1965" s="174">
        <f>Table1[[#This Row],[Calculations1]]/exchange_rate_2010</f>
        <v>25663.938565080236</v>
      </c>
      <c r="AE19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39116.81443723962</v>
      </c>
      <c r="AF1965" s="174">
        <f>Table1[[#This Row],[Calculations3]]/exchange_rate_2010</f>
        <v>855.46461883600796</v>
      </c>
      <c r="AG1965" s="110"/>
      <c r="AH1965" s="53"/>
      <c r="BD1965" s="36"/>
      <c r="BE1965" s="36"/>
      <c r="BF1965" s="36"/>
      <c r="BG1965" s="36"/>
      <c r="BH1965" s="36"/>
      <c r="BI1965" s="36"/>
      <c r="BJ1965" s="36"/>
      <c r="BK1965" s="48"/>
      <c r="BL1965" s="36"/>
      <c r="BM1965" s="36"/>
      <c r="BN1965" s="36"/>
      <c r="BO1965" s="36"/>
      <c r="BP1965" s="36"/>
      <c r="BQ1965" s="36"/>
      <c r="BR1965" s="36"/>
    </row>
    <row r="1966" spans="2:70" ht="15" customHeight="1">
      <c r="B1966" s="48">
        <v>2258</v>
      </c>
      <c r="C1966" s="113" t="s">
        <v>1703</v>
      </c>
      <c r="D1966" s="108">
        <v>1616</v>
      </c>
      <c r="E1966" s="109" t="s">
        <v>2508</v>
      </c>
      <c r="F1966" s="109" t="s">
        <v>2509</v>
      </c>
      <c r="G1966" s="109" t="s">
        <v>517</v>
      </c>
      <c r="H1966" s="108" t="s">
        <v>534</v>
      </c>
      <c r="I1966" s="108" t="s">
        <v>2855</v>
      </c>
      <c r="J1966" s="108" t="s">
        <v>2852</v>
      </c>
      <c r="K1966" s="108" t="s">
        <v>2859</v>
      </c>
      <c r="L1966" s="108">
        <v>11</v>
      </c>
      <c r="M1966" s="110" t="s">
        <v>2617</v>
      </c>
      <c r="N1966" s="111" t="s">
        <v>1729</v>
      </c>
      <c r="O1966" s="111" t="s">
        <v>210</v>
      </c>
      <c r="P1966" s="111" t="s">
        <v>554</v>
      </c>
      <c r="Q1966" s="111">
        <v>1</v>
      </c>
      <c r="R1966" s="109"/>
      <c r="S1966" s="109" t="s">
        <v>1723</v>
      </c>
      <c r="T1966" s="109" t="s">
        <v>28</v>
      </c>
      <c r="U1966" s="108">
        <v>2</v>
      </c>
      <c r="V1966" s="109">
        <v>2004</v>
      </c>
      <c r="W1966" s="108"/>
      <c r="X1966" s="109">
        <v>0.373</v>
      </c>
      <c r="Y1966" s="174">
        <f>Table1[[#This Row],[ExpenditureDetails3]]*100000</f>
        <v>37300</v>
      </c>
      <c r="Z1966" s="174">
        <f>Table1[[#This Row],[ExpenditureDetails4]]/Table1[[#This Row],[Component detail 4]]</f>
        <v>37300</v>
      </c>
      <c r="AA1966" s="109">
        <v>1</v>
      </c>
      <c r="AB1966" s="109">
        <v>10</v>
      </c>
      <c r="AC1966" s="174">
        <f>IF(ISNUMBER([ExpenditureDetails4]),[ExpenditureDetails4]*HLOOKUP([ExpenditureDetails1],'Currency Conversion'!$A$6:$BE$45,19,FALSE),"No Data")</f>
        <v>54542.907091206245</v>
      </c>
      <c r="AD1966" s="174">
        <f>Table1[[#This Row],[Calculations1]]/exchange_rate_2010</f>
        <v>1192.8253334598276</v>
      </c>
      <c r="AE1966" s="174" t="s">
        <v>2912</v>
      </c>
      <c r="AF1966" s="174" t="s">
        <v>2912</v>
      </c>
      <c r="AG1966" s="110"/>
      <c r="AH1966" s="53"/>
      <c r="BD1966" s="36"/>
      <c r="BE1966" s="36"/>
      <c r="BF1966" s="36"/>
      <c r="BG1966" s="36"/>
      <c r="BH1966" s="36"/>
      <c r="BI1966" s="36"/>
      <c r="BJ1966" s="36"/>
      <c r="BK1966" s="48"/>
      <c r="BL1966" s="36"/>
      <c r="BM1966" s="36"/>
      <c r="BN1966" s="36"/>
      <c r="BO1966" s="36"/>
      <c r="BP1966" s="36"/>
      <c r="BQ1966" s="36"/>
      <c r="BR1966" s="36"/>
    </row>
    <row r="1967" spans="2:70" ht="15" customHeight="1">
      <c r="B1967" s="48">
        <v>2261</v>
      </c>
      <c r="C1967" s="113" t="s">
        <v>1703</v>
      </c>
      <c r="D1967" s="108">
        <v>1616</v>
      </c>
      <c r="E1967" s="109" t="s">
        <v>2508</v>
      </c>
      <c r="F1967" s="109" t="s">
        <v>2509</v>
      </c>
      <c r="G1967" s="109" t="s">
        <v>517</v>
      </c>
      <c r="H1967" s="108" t="s">
        <v>534</v>
      </c>
      <c r="I1967" s="108" t="s">
        <v>2855</v>
      </c>
      <c r="J1967" s="108" t="s">
        <v>2852</v>
      </c>
      <c r="K1967" s="108" t="s">
        <v>2859</v>
      </c>
      <c r="L1967" s="108">
        <v>11</v>
      </c>
      <c r="M1967" s="110" t="s">
        <v>2617</v>
      </c>
      <c r="N1967" s="111" t="s">
        <v>2474</v>
      </c>
      <c r="O1967" s="111"/>
      <c r="P1967" s="111" t="s">
        <v>555</v>
      </c>
      <c r="Q1967" s="111">
        <v>1</v>
      </c>
      <c r="R1967" s="109"/>
      <c r="S1967" s="109"/>
      <c r="T1967" s="109" t="s">
        <v>31</v>
      </c>
      <c r="U1967" s="108">
        <v>3</v>
      </c>
      <c r="V1967" s="109">
        <v>2008</v>
      </c>
      <c r="W1967" s="108"/>
      <c r="X1967" s="109">
        <v>0.1</v>
      </c>
      <c r="Y1967" s="174">
        <f>Table1[[#This Row],[ExpenditureDetails3]]*100000</f>
        <v>10000</v>
      </c>
      <c r="Z1967" s="174">
        <f>Table1[[#This Row],[ExpenditureDetails4]]/Table1[[#This Row],[Component detail 4]]</f>
        <v>10000</v>
      </c>
      <c r="AA1967" s="109">
        <v>1</v>
      </c>
      <c r="AB1967" s="109"/>
      <c r="AC1967" s="174">
        <f>IF(ISNUMBER([ExpenditureDetails4]),[ExpenditureDetails4]*HLOOKUP([ExpenditureDetails1],'Currency Conversion'!$A$6:$BE$45,19,FALSE),"No Data")</f>
        <v>11474.030831044112</v>
      </c>
      <c r="AD1967" s="174">
        <f>Table1[[#This Row],[Calculations1]]/exchange_rate_2010</f>
        <v>250.9311546097469</v>
      </c>
      <c r="AE19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1967" s="174">
        <f>Table1[[#This Row],[Calculations3]]/exchange_rate_2010</f>
        <v>250.9311546097469</v>
      </c>
      <c r="AG1967" s="110"/>
      <c r="AH1967" s="53"/>
      <c r="BD1967" s="36"/>
      <c r="BE1967" s="36"/>
      <c r="BF1967" s="36"/>
      <c r="BG1967" s="36"/>
      <c r="BH1967" s="36"/>
      <c r="BI1967" s="36"/>
      <c r="BJ1967" s="36"/>
      <c r="BK1967" s="48"/>
      <c r="BL1967" s="36"/>
      <c r="BM1967" s="36"/>
      <c r="BN1967" s="36"/>
      <c r="BO1967" s="36"/>
      <c r="BP1967" s="36"/>
      <c r="BQ1967" s="36"/>
      <c r="BR1967" s="36"/>
    </row>
    <row r="1968" spans="2:70" ht="15" customHeight="1">
      <c r="B1968" s="48">
        <v>2263</v>
      </c>
      <c r="C1968" s="113" t="s">
        <v>1703</v>
      </c>
      <c r="D1968" s="108">
        <v>1616</v>
      </c>
      <c r="E1968" s="109" t="s">
        <v>2508</v>
      </c>
      <c r="F1968" s="109" t="s">
        <v>2509</v>
      </c>
      <c r="G1968" s="109" t="s">
        <v>517</v>
      </c>
      <c r="H1968" s="108" t="s">
        <v>534</v>
      </c>
      <c r="I1968" s="108" t="s">
        <v>2855</v>
      </c>
      <c r="J1968" s="108" t="s">
        <v>2852</v>
      </c>
      <c r="K1968" s="108" t="s">
        <v>2859</v>
      </c>
      <c r="L1968" s="108">
        <v>11</v>
      </c>
      <c r="M1968" s="110" t="s">
        <v>2617</v>
      </c>
      <c r="N1968" s="111" t="s">
        <v>1729</v>
      </c>
      <c r="O1968" s="111"/>
      <c r="P1968" s="111" t="s">
        <v>541</v>
      </c>
      <c r="Q1968" s="111">
        <v>1</v>
      </c>
      <c r="R1968" s="109"/>
      <c r="S1968" s="109"/>
      <c r="T1968" s="109" t="s">
        <v>7</v>
      </c>
      <c r="U1968" s="108">
        <v>1</v>
      </c>
      <c r="V1968" s="109">
        <v>2002</v>
      </c>
      <c r="W1968" s="108">
        <f>IF(Table1[[#This Row],[ExpenditureDetails1]]=2010,1,(2010-Table1[[#This Row],[ExpenditureDetails1]]))</f>
        <v>8</v>
      </c>
      <c r="X1968" s="109">
        <v>4.92</v>
      </c>
      <c r="Y1968" s="174">
        <f>Table1[[#This Row],[ExpenditureDetails3]]*100000</f>
        <v>492000</v>
      </c>
      <c r="Z1968" s="174">
        <f>Table1[[#This Row],[ExpenditureDetails4]]/Table1[[#This Row],[Component detail 4]]</f>
        <v>492000</v>
      </c>
      <c r="AA1968" s="109">
        <v>1</v>
      </c>
      <c r="AB1968" s="109">
        <v>10</v>
      </c>
      <c r="AC1968" s="174">
        <f>IF(ISNUMBER([ExpenditureDetails4]),[ExpenditureDetails4]*HLOOKUP([ExpenditureDetails1],'Currency Conversion'!$A$6:$BE$45,19,FALSE),"No Data")</f>
        <v>773303.55452466232</v>
      </c>
      <c r="AD1968" s="174">
        <f>Table1[[#This Row],[Calculations1]]/exchange_rate_2010</f>
        <v>16911.751123736271</v>
      </c>
      <c r="AE19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77330.355452466232</v>
      </c>
      <c r="AF1968" s="174">
        <f>Table1[[#This Row],[Calculations3]]/exchange_rate_2010</f>
        <v>1691.1751123736271</v>
      </c>
      <c r="AG1968" s="110"/>
      <c r="AH1968" s="53"/>
      <c r="BD1968" s="36"/>
      <c r="BE1968" s="36"/>
      <c r="BF1968" s="36"/>
      <c r="BG1968" s="36"/>
      <c r="BH1968" s="36"/>
      <c r="BI1968" s="36"/>
      <c r="BJ1968" s="36"/>
      <c r="BK1968" s="48"/>
      <c r="BL1968" s="36"/>
      <c r="BM1968" s="36"/>
      <c r="BN1968" s="36"/>
      <c r="BO1968" s="36"/>
      <c r="BP1968" s="36"/>
      <c r="BQ1968" s="36"/>
      <c r="BR1968" s="36"/>
    </row>
    <row r="1969" spans="2:70" ht="15" customHeight="1">
      <c r="B1969" s="48">
        <v>2264</v>
      </c>
      <c r="C1969" s="113" t="s">
        <v>1703</v>
      </c>
      <c r="D1969" s="108">
        <v>1616</v>
      </c>
      <c r="E1969" s="109" t="s">
        <v>2508</v>
      </c>
      <c r="F1969" s="109" t="s">
        <v>2509</v>
      </c>
      <c r="G1969" s="109" t="s">
        <v>517</v>
      </c>
      <c r="H1969" s="108" t="s">
        <v>534</v>
      </c>
      <c r="I1969" s="108" t="s">
        <v>2855</v>
      </c>
      <c r="J1969" s="108" t="s">
        <v>2852</v>
      </c>
      <c r="K1969" s="108" t="s">
        <v>2859</v>
      </c>
      <c r="L1969" s="108">
        <v>11</v>
      </c>
      <c r="M1969" s="110" t="s">
        <v>2617</v>
      </c>
      <c r="N1969" s="111" t="s">
        <v>2468</v>
      </c>
      <c r="O1969" s="111"/>
      <c r="P1969" s="111" t="s">
        <v>541</v>
      </c>
      <c r="Q1969" s="111">
        <v>1</v>
      </c>
      <c r="R1969" s="109"/>
      <c r="S1969" s="109"/>
      <c r="T1969" s="109" t="s">
        <v>7</v>
      </c>
      <c r="U1969" s="108">
        <v>1</v>
      </c>
      <c r="V1969" s="109">
        <v>2004</v>
      </c>
      <c r="W1969" s="108">
        <f>IF(Table1[[#This Row],[ExpenditureDetails1]]=2010,1,(2010-Table1[[#This Row],[ExpenditureDetails1]]))</f>
        <v>6</v>
      </c>
      <c r="X1969" s="109">
        <v>0.88300000000000001</v>
      </c>
      <c r="Y1969" s="174">
        <f>Table1[[#This Row],[ExpenditureDetails3]]*100000</f>
        <v>88300</v>
      </c>
      <c r="Z1969" s="174">
        <f>Table1[[#This Row],[ExpenditureDetails4]]/Table1[[#This Row],[Component detail 4]]</f>
        <v>88300</v>
      </c>
      <c r="AA1969" s="109">
        <v>1</v>
      </c>
      <c r="AB1969" s="109">
        <v>10</v>
      </c>
      <c r="AC1969" s="174">
        <f>IF(ISNUMBER([ExpenditureDetails4]),[ExpenditureDetails4]*HLOOKUP([ExpenditureDetails1],'Currency Conversion'!$A$6:$BE$45,19,FALSE),"No Data")</f>
        <v>129118.99989687699</v>
      </c>
      <c r="AD1969" s="174">
        <f>Table1[[#This Row],[Calculations1]]/exchange_rate_2010</f>
        <v>2823.7661379223264</v>
      </c>
      <c r="AE19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12911.899989687699</v>
      </c>
      <c r="AF1969" s="174">
        <f>Table1[[#This Row],[Calculations3]]/exchange_rate_2010</f>
        <v>282.37661379223266</v>
      </c>
      <c r="AG1969" s="110"/>
      <c r="AH1969" s="53"/>
      <c r="BD1969" s="36"/>
      <c r="BE1969" s="36"/>
      <c r="BF1969" s="36"/>
      <c r="BG1969" s="36"/>
      <c r="BH1969" s="36"/>
      <c r="BI1969" s="36"/>
      <c r="BJ1969" s="36"/>
      <c r="BK1969" s="48"/>
      <c r="BL1969" s="36"/>
      <c r="BM1969" s="36"/>
      <c r="BN1969" s="36"/>
      <c r="BO1969" s="36"/>
      <c r="BP1969" s="36"/>
      <c r="BQ1969" s="36"/>
      <c r="BR1969" s="36"/>
    </row>
    <row r="1970" spans="2:70" ht="15" customHeight="1">
      <c r="B1970" s="48">
        <v>2265</v>
      </c>
      <c r="C1970" s="113" t="s">
        <v>1703</v>
      </c>
      <c r="D1970" s="108">
        <v>1616</v>
      </c>
      <c r="E1970" s="109" t="s">
        <v>2508</v>
      </c>
      <c r="F1970" s="109" t="s">
        <v>2509</v>
      </c>
      <c r="G1970" s="109" t="s">
        <v>517</v>
      </c>
      <c r="H1970" s="108" t="s">
        <v>534</v>
      </c>
      <c r="I1970" s="108" t="s">
        <v>2855</v>
      </c>
      <c r="J1970" s="108" t="s">
        <v>2852</v>
      </c>
      <c r="K1970" s="108" t="s">
        <v>2859</v>
      </c>
      <c r="L1970" s="108">
        <v>11</v>
      </c>
      <c r="M1970" s="110" t="s">
        <v>2617</v>
      </c>
      <c r="N1970" s="111" t="s">
        <v>2468</v>
      </c>
      <c r="O1970" s="111"/>
      <c r="P1970" s="111" t="s">
        <v>541</v>
      </c>
      <c r="Q1970" s="111">
        <v>1</v>
      </c>
      <c r="R1970" s="109"/>
      <c r="S1970" s="109"/>
      <c r="T1970" s="109" t="s">
        <v>7</v>
      </c>
      <c r="U1970" s="108">
        <v>1</v>
      </c>
      <c r="V1970" s="109">
        <v>2006</v>
      </c>
      <c r="W1970" s="108">
        <f>IF(Table1[[#This Row],[ExpenditureDetails1]]=2010,1,(2010-Table1[[#This Row],[ExpenditureDetails1]]))</f>
        <v>4</v>
      </c>
      <c r="X1970" s="109">
        <v>3.75</v>
      </c>
      <c r="Y1970" s="174">
        <f>Table1[[#This Row],[ExpenditureDetails3]]*100000</f>
        <v>375000</v>
      </c>
      <c r="Z1970" s="174">
        <f>Table1[[#This Row],[ExpenditureDetails4]]/Table1[[#This Row],[Component detail 4]]</f>
        <v>375000</v>
      </c>
      <c r="AA1970" s="109">
        <v>1</v>
      </c>
      <c r="AB1970" s="109">
        <v>10</v>
      </c>
      <c r="AC1970" s="174">
        <f>IF(ISNUMBER([ExpenditureDetails4]),[ExpenditureDetails4]*HLOOKUP([ExpenditureDetails1],'Currency Conversion'!$A$6:$BE$45,19,FALSE),"No Data")</f>
        <v>484217.07918632741</v>
      </c>
      <c r="AD1970" s="174">
        <f>Table1[[#This Row],[Calculations1]]/exchange_rate_2010</f>
        <v>10589.578549261025</v>
      </c>
      <c r="AE19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48421.707918632739</v>
      </c>
      <c r="AF1970" s="174">
        <f>Table1[[#This Row],[Calculations3]]/exchange_rate_2010</f>
        <v>1058.9578549261023</v>
      </c>
      <c r="AG1970" s="110"/>
      <c r="AH1970" s="53"/>
      <c r="BD1970" s="36"/>
      <c r="BE1970" s="36"/>
      <c r="BF1970" s="36"/>
      <c r="BG1970" s="36"/>
      <c r="BH1970" s="36"/>
      <c r="BI1970" s="36"/>
      <c r="BJ1970" s="36"/>
      <c r="BK1970" s="48"/>
      <c r="BL1970" s="36"/>
      <c r="BM1970" s="36"/>
      <c r="BN1970" s="36"/>
      <c r="BO1970" s="36"/>
      <c r="BP1970" s="36"/>
      <c r="BQ1970" s="36"/>
      <c r="BR1970" s="36"/>
    </row>
    <row r="1971" spans="2:70" ht="15" customHeight="1">
      <c r="B1971" s="48">
        <v>2266</v>
      </c>
      <c r="C1971" s="113" t="s">
        <v>1703</v>
      </c>
      <c r="D1971" s="108">
        <v>1616</v>
      </c>
      <c r="E1971" s="109" t="s">
        <v>2508</v>
      </c>
      <c r="F1971" s="109" t="s">
        <v>2509</v>
      </c>
      <c r="G1971" s="109" t="s">
        <v>517</v>
      </c>
      <c r="H1971" s="108" t="s">
        <v>534</v>
      </c>
      <c r="I1971" s="108" t="s">
        <v>2855</v>
      </c>
      <c r="J1971" s="108" t="s">
        <v>2852</v>
      </c>
      <c r="K1971" s="108" t="s">
        <v>2859</v>
      </c>
      <c r="L1971" s="108">
        <v>11</v>
      </c>
      <c r="M1971" s="110" t="s">
        <v>2617</v>
      </c>
      <c r="N1971" s="111" t="s">
        <v>1729</v>
      </c>
      <c r="O1971" s="111" t="s">
        <v>210</v>
      </c>
      <c r="P1971" s="111" t="s">
        <v>535</v>
      </c>
      <c r="Q1971" s="111">
        <v>1</v>
      </c>
      <c r="R1971" s="109"/>
      <c r="S1971" s="109"/>
      <c r="T1971" s="109" t="s">
        <v>7</v>
      </c>
      <c r="U1971" s="108">
        <v>1</v>
      </c>
      <c r="V1971" s="109">
        <v>1987</v>
      </c>
      <c r="W1971" s="108">
        <f>IF(Table1[[#This Row],[ExpenditureDetails1]]=2010,1,(2010-Table1[[#This Row],[ExpenditureDetails1]]))</f>
        <v>23</v>
      </c>
      <c r="X1971" s="109">
        <v>0.96</v>
      </c>
      <c r="Y1971" s="174">
        <f>Table1[[#This Row],[ExpenditureDetails3]]*100000</f>
        <v>96000</v>
      </c>
      <c r="Z1971" s="174">
        <f>Table1[[#This Row],[ExpenditureDetails4]]/Table1[[#This Row],[Component detail 4]]</f>
        <v>96000</v>
      </c>
      <c r="AA1971" s="109">
        <v>2</v>
      </c>
      <c r="AB1971" s="109">
        <v>10</v>
      </c>
      <c r="AC1971" s="174">
        <f>IF(ISNUMBER([ExpenditureDetails4]),[ExpenditureDetails4]*HLOOKUP([ExpenditureDetails1],'Currency Conversion'!$A$6:$BE$45,19,FALSE),"No Data")</f>
        <v>478837.5559226512</v>
      </c>
      <c r="AD1971" s="174">
        <f>Table1[[#This Row],[Calculations1]]/exchange_rate_2010</f>
        <v>10471.931141503324</v>
      </c>
      <c r="AE19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47883.755592265123</v>
      </c>
      <c r="AF1971" s="174">
        <f>Table1[[#This Row],[Calculations3]]/exchange_rate_2010</f>
        <v>1047.1931141503326</v>
      </c>
      <c r="AG1971" s="110"/>
      <c r="AH1971" s="53"/>
      <c r="BD1971" s="36"/>
      <c r="BE1971" s="36"/>
      <c r="BF1971" s="36"/>
      <c r="BG1971" s="36"/>
      <c r="BH1971" s="36"/>
      <c r="BI1971" s="36"/>
      <c r="BJ1971" s="36"/>
      <c r="BK1971" s="48"/>
      <c r="BL1971" s="36"/>
      <c r="BM1971" s="36"/>
      <c r="BN1971" s="36"/>
      <c r="BO1971" s="36"/>
      <c r="BP1971" s="36"/>
      <c r="BQ1971" s="36"/>
      <c r="BR1971" s="36"/>
    </row>
    <row r="1972" spans="2:70" ht="15" customHeight="1">
      <c r="B1972" s="48">
        <v>2267</v>
      </c>
      <c r="C1972" s="113" t="s">
        <v>1703</v>
      </c>
      <c r="D1972" s="108">
        <v>1616</v>
      </c>
      <c r="E1972" s="109" t="s">
        <v>2508</v>
      </c>
      <c r="F1972" s="109" t="s">
        <v>2509</v>
      </c>
      <c r="G1972" s="109" t="s">
        <v>517</v>
      </c>
      <c r="H1972" s="108" t="s">
        <v>534</v>
      </c>
      <c r="I1972" s="108" t="s">
        <v>2855</v>
      </c>
      <c r="J1972" s="108" t="s">
        <v>2852</v>
      </c>
      <c r="K1972" s="108" t="s">
        <v>2859</v>
      </c>
      <c r="L1972" s="108">
        <v>11</v>
      </c>
      <c r="M1972" s="110" t="s">
        <v>2617</v>
      </c>
      <c r="N1972" s="111" t="s">
        <v>1729</v>
      </c>
      <c r="O1972" s="111" t="s">
        <v>210</v>
      </c>
      <c r="P1972" s="111" t="s">
        <v>539</v>
      </c>
      <c r="Q1972" s="111">
        <v>1</v>
      </c>
      <c r="R1972" s="109"/>
      <c r="S1972" s="109"/>
      <c r="T1972" s="109" t="s">
        <v>7</v>
      </c>
      <c r="U1972" s="108">
        <v>1</v>
      </c>
      <c r="V1972" s="109">
        <v>2000</v>
      </c>
      <c r="W1972" s="108">
        <f>IF(Table1[[#This Row],[ExpenditureDetails1]]=2010,1,(2010-Table1[[#This Row],[ExpenditureDetails1]]))</f>
        <v>10</v>
      </c>
      <c r="X1972" s="109">
        <v>7</v>
      </c>
      <c r="Y1972" s="174">
        <f>Table1[[#This Row],[ExpenditureDetails3]]*100000</f>
        <v>700000</v>
      </c>
      <c r="Z1972" s="174">
        <f>Table1[[#This Row],[ExpenditureDetails4]]/Table1[[#This Row],[Component detail 4]]</f>
        <v>700000</v>
      </c>
      <c r="AA1972" s="109">
        <v>1</v>
      </c>
      <c r="AB1972" s="109">
        <v>10</v>
      </c>
      <c r="AC1972" s="174">
        <f>IF(ISNUMBER([ExpenditureDetails4]),[ExpenditureDetails4]*HLOOKUP([ExpenditureDetails1],'Currency Conversion'!$A$6:$BE$45,19,FALSE),"No Data")</f>
        <v>1173504.4331171885</v>
      </c>
      <c r="AD1972" s="174">
        <f>Table1[[#This Row],[Calculations1]]/exchange_rate_2010</f>
        <v>25663.938565080236</v>
      </c>
      <c r="AE19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117350.44331171885</v>
      </c>
      <c r="AF1972" s="174">
        <f>Table1[[#This Row],[Calculations3]]/exchange_rate_2010</f>
        <v>2566.3938565080234</v>
      </c>
      <c r="AG1972" s="110"/>
      <c r="AH1972" s="53"/>
      <c r="BD1972" s="36"/>
      <c r="BE1972" s="36"/>
      <c r="BF1972" s="36"/>
      <c r="BG1972" s="36"/>
      <c r="BH1972" s="36"/>
      <c r="BI1972" s="36"/>
      <c r="BJ1972" s="36"/>
      <c r="BK1972" s="48"/>
      <c r="BL1972" s="36"/>
      <c r="BM1972" s="36"/>
      <c r="BN1972" s="36"/>
      <c r="BO1972" s="36"/>
      <c r="BP1972" s="36"/>
      <c r="BQ1972" s="36"/>
      <c r="BR1972" s="36"/>
    </row>
    <row r="1973" spans="2:70" ht="15" customHeight="1">
      <c r="B1973" s="48">
        <v>2268</v>
      </c>
      <c r="C1973" s="48" t="s">
        <v>1703</v>
      </c>
      <c r="D1973" s="108">
        <v>360</v>
      </c>
      <c r="E1973" s="109" t="s">
        <v>2508</v>
      </c>
      <c r="F1973" s="109" t="s">
        <v>1817</v>
      </c>
      <c r="G1973" s="109" t="s">
        <v>1584</v>
      </c>
      <c r="H1973" s="108" t="s">
        <v>2590</v>
      </c>
      <c r="I1973" s="108" t="s">
        <v>2528</v>
      </c>
      <c r="J1973" s="108" t="s">
        <v>2528</v>
      </c>
      <c r="K1973" s="108"/>
      <c r="L1973" s="108">
        <v>1</v>
      </c>
      <c r="M1973" s="110" t="s">
        <v>2617</v>
      </c>
      <c r="N1973" s="109" t="s">
        <v>1729</v>
      </c>
      <c r="O1973" s="109" t="s">
        <v>519</v>
      </c>
      <c r="P1973" s="109" t="s">
        <v>1510</v>
      </c>
      <c r="Q1973" s="111">
        <v>1</v>
      </c>
      <c r="R1973" s="111"/>
      <c r="S1973" s="111"/>
      <c r="T1973" s="109" t="s">
        <v>7</v>
      </c>
      <c r="U1973" s="108">
        <v>1</v>
      </c>
      <c r="V1973" s="109">
        <v>1992</v>
      </c>
      <c r="W1973" s="108">
        <f>IF(Table1[[#This Row],[ExpenditureDetails1]]=2010,1,(2010-Table1[[#This Row],[ExpenditureDetails1]]))</f>
        <v>18</v>
      </c>
      <c r="X1973" s="109">
        <v>0.25</v>
      </c>
      <c r="Y1973" s="174">
        <f>Table1[[#This Row],[ExpenditureDetails3]]*100000</f>
        <v>25000</v>
      </c>
      <c r="Z1973" s="174">
        <f>Table1[[#This Row],[ExpenditureDetails4]]/Table1[[#This Row],[Component detail 4]]</f>
        <v>25000</v>
      </c>
      <c r="AA1973" s="109">
        <v>1</v>
      </c>
      <c r="AB1973" s="109">
        <v>10</v>
      </c>
      <c r="AC1973" s="174">
        <f>IF(ISNUMBER([ExpenditureDetails4]),[ExpenditureDetails4]*HLOOKUP([ExpenditureDetails1],'Currency Conversion'!$A$6:$BE$45,19,FALSE),"No Data")</f>
        <v>77221.283204478925</v>
      </c>
      <c r="AD1973" s="174">
        <f>Table1[[#This Row],[Calculations1]]/exchange_rate_2010</f>
        <v>1688.7897583924189</v>
      </c>
      <c r="AE19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7722.1283204478923</v>
      </c>
      <c r="AF1973" s="174">
        <f>Table1[[#This Row],[Calculations3]]/exchange_rate_2010</f>
        <v>168.87897583924189</v>
      </c>
      <c r="AG1973" s="110"/>
      <c r="AH1973" s="53"/>
      <c r="BD1973" s="36"/>
      <c r="BE1973" s="36"/>
      <c r="BF1973" s="36"/>
      <c r="BG1973" s="36"/>
      <c r="BH1973" s="36"/>
      <c r="BI1973" s="36"/>
      <c r="BJ1973" s="36"/>
      <c r="BK1973" s="48"/>
      <c r="BL1973" s="36"/>
      <c r="BM1973" s="36"/>
      <c r="BN1973" s="36"/>
      <c r="BO1973" s="36"/>
      <c r="BP1973" s="36"/>
      <c r="BQ1973" s="36"/>
      <c r="BR1973" s="36"/>
    </row>
    <row r="1974" spans="2:70" ht="15" customHeight="1">
      <c r="B1974" s="48">
        <v>2269</v>
      </c>
      <c r="C1974" s="48" t="s">
        <v>1703</v>
      </c>
      <c r="D1974" s="108">
        <v>360</v>
      </c>
      <c r="E1974" s="109" t="s">
        <v>2508</v>
      </c>
      <c r="F1974" s="109" t="s">
        <v>1817</v>
      </c>
      <c r="G1974" s="109" t="s">
        <v>1584</v>
      </c>
      <c r="H1974" s="108" t="s">
        <v>2590</v>
      </c>
      <c r="I1974" s="108" t="s">
        <v>2528</v>
      </c>
      <c r="J1974" s="108" t="s">
        <v>2528</v>
      </c>
      <c r="K1974" s="108"/>
      <c r="L1974" s="108">
        <v>1</v>
      </c>
      <c r="M1974" s="110" t="s">
        <v>2617</v>
      </c>
      <c r="N1974" s="109" t="s">
        <v>1729</v>
      </c>
      <c r="O1974" s="109" t="s">
        <v>519</v>
      </c>
      <c r="P1974" s="109" t="s">
        <v>1512</v>
      </c>
      <c r="Q1974" s="111">
        <v>1</v>
      </c>
      <c r="R1974" s="111"/>
      <c r="S1974" s="111"/>
      <c r="T1974" s="109" t="s">
        <v>7</v>
      </c>
      <c r="U1974" s="108">
        <v>1</v>
      </c>
      <c r="V1974" s="109">
        <v>1986</v>
      </c>
      <c r="W1974" s="108">
        <f>IF(Table1[[#This Row],[ExpenditureDetails1]]=2010,1,(2010-Table1[[#This Row],[ExpenditureDetails1]]))</f>
        <v>24</v>
      </c>
      <c r="X1974" s="109">
        <v>0.3</v>
      </c>
      <c r="Y1974" s="174">
        <f>Table1[[#This Row],[ExpenditureDetails3]]*100000</f>
        <v>30000</v>
      </c>
      <c r="Z1974" s="174">
        <f>Table1[[#This Row],[ExpenditureDetails4]]/Table1[[#This Row],[Component detail 4]]</f>
        <v>30000</v>
      </c>
      <c r="AA1974" s="109">
        <v>1</v>
      </c>
      <c r="AB1974" s="109">
        <v>10</v>
      </c>
      <c r="AC1974" s="174">
        <f>IF(ISNUMBER([ExpenditureDetails4]),[ExpenditureDetails4]*HLOOKUP([ExpenditureDetails1],'Currency Conversion'!$A$6:$BE$45,19,FALSE),"No Data")</f>
        <v>159826.70227976161</v>
      </c>
      <c r="AD1974" s="174">
        <f>Table1[[#This Row],[Calculations1]]/exchange_rate_2010</f>
        <v>3495.3277998887274</v>
      </c>
      <c r="AE19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15982.670227976161</v>
      </c>
      <c r="AF1974" s="174">
        <f>Table1[[#This Row],[Calculations3]]/exchange_rate_2010</f>
        <v>349.53277998887279</v>
      </c>
      <c r="AG1974" s="110"/>
      <c r="AH1974" s="53"/>
      <c r="BD1974" s="36"/>
      <c r="BE1974" s="36"/>
      <c r="BF1974" s="36"/>
      <c r="BG1974" s="36"/>
      <c r="BH1974" s="36"/>
      <c r="BI1974" s="36"/>
      <c r="BJ1974" s="36"/>
      <c r="BK1974" s="48"/>
      <c r="BL1974" s="36"/>
      <c r="BM1974" s="36"/>
      <c r="BN1974" s="36"/>
      <c r="BO1974" s="36"/>
      <c r="BP1974" s="36"/>
      <c r="BQ1974" s="36"/>
      <c r="BR1974" s="36"/>
    </row>
    <row r="1975" spans="2:70" ht="15" customHeight="1">
      <c r="B1975" s="48">
        <v>2270</v>
      </c>
      <c r="C1975" s="48" t="s">
        <v>1703</v>
      </c>
      <c r="D1975" s="108">
        <v>360</v>
      </c>
      <c r="E1975" s="109" t="s">
        <v>2508</v>
      </c>
      <c r="F1975" s="109" t="s">
        <v>1817</v>
      </c>
      <c r="G1975" s="109" t="s">
        <v>1584</v>
      </c>
      <c r="H1975" s="108" t="s">
        <v>2590</v>
      </c>
      <c r="I1975" s="108" t="s">
        <v>2528</v>
      </c>
      <c r="J1975" s="108" t="s">
        <v>2528</v>
      </c>
      <c r="K1975" s="108"/>
      <c r="L1975" s="108">
        <v>1</v>
      </c>
      <c r="M1975" s="110" t="s">
        <v>2617</v>
      </c>
      <c r="N1975" s="109" t="s">
        <v>1729</v>
      </c>
      <c r="O1975" s="109" t="s">
        <v>519</v>
      </c>
      <c r="P1975" s="109" t="s">
        <v>1513</v>
      </c>
      <c r="Q1975" s="111">
        <v>1</v>
      </c>
      <c r="R1975" s="111"/>
      <c r="S1975" s="111"/>
      <c r="T1975" s="109" t="s">
        <v>7</v>
      </c>
      <c r="U1975" s="108">
        <v>1</v>
      </c>
      <c r="V1975" s="109">
        <v>1999</v>
      </c>
      <c r="W1975" s="108">
        <f>IF(Table1[[#This Row],[ExpenditureDetails1]]=2010,1,(2010-Table1[[#This Row],[ExpenditureDetails1]]))</f>
        <v>11</v>
      </c>
      <c r="X1975" s="109">
        <v>0.3</v>
      </c>
      <c r="Y1975" s="174">
        <f>Table1[[#This Row],[ExpenditureDetails3]]*100000</f>
        <v>30000</v>
      </c>
      <c r="Z1975" s="174">
        <f>Table1[[#This Row],[ExpenditureDetails4]]/Table1[[#This Row],[Component detail 4]]</f>
        <v>30000</v>
      </c>
      <c r="AA1975" s="109">
        <v>1</v>
      </c>
      <c r="AB1975" s="109">
        <v>10</v>
      </c>
      <c r="AC1975" s="174">
        <f>IF(ISNUMBER([ExpenditureDetails4]),[ExpenditureDetails4]*HLOOKUP([ExpenditureDetails1],'Currency Conversion'!$A$6:$BE$45,19,FALSE),"No Data")</f>
        <v>52204.396538134381</v>
      </c>
      <c r="AD1975" s="174">
        <f>Table1[[#This Row],[Calculations1]]/exchange_rate_2010</f>
        <v>1141.6833100689071</v>
      </c>
      <c r="AE19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1975" s="174">
        <f>Table1[[#This Row],[Calculations3]]/exchange_rate_2010</f>
        <v>114.1683310068907</v>
      </c>
      <c r="AG1975" s="110"/>
      <c r="AH1975" s="53"/>
      <c r="BD1975" s="36"/>
      <c r="BE1975" s="36"/>
      <c r="BF1975" s="36"/>
      <c r="BG1975" s="36"/>
      <c r="BH1975" s="36"/>
      <c r="BI1975" s="36"/>
      <c r="BJ1975" s="36"/>
      <c r="BK1975" s="48"/>
      <c r="BL1975" s="36"/>
      <c r="BM1975" s="36"/>
      <c r="BN1975" s="36"/>
      <c r="BO1975" s="36"/>
      <c r="BP1975" s="36"/>
      <c r="BQ1975" s="36"/>
      <c r="BR1975" s="36"/>
    </row>
    <row r="1976" spans="2:70" ht="15" customHeight="1">
      <c r="B1976" s="48">
        <v>2271</v>
      </c>
      <c r="C1976" s="48" t="s">
        <v>1703</v>
      </c>
      <c r="D1976" s="108">
        <v>360</v>
      </c>
      <c r="E1976" s="109" t="s">
        <v>2508</v>
      </c>
      <c r="F1976" s="109" t="s">
        <v>1817</v>
      </c>
      <c r="G1976" s="109" t="s">
        <v>1584</v>
      </c>
      <c r="H1976" s="108" t="s">
        <v>2590</v>
      </c>
      <c r="I1976" s="108" t="s">
        <v>2528</v>
      </c>
      <c r="J1976" s="108" t="s">
        <v>2528</v>
      </c>
      <c r="K1976" s="108"/>
      <c r="L1976" s="108">
        <v>1</v>
      </c>
      <c r="M1976" s="110" t="s">
        <v>2617</v>
      </c>
      <c r="N1976" s="109" t="s">
        <v>1729</v>
      </c>
      <c r="O1976" s="109" t="s">
        <v>519</v>
      </c>
      <c r="P1976" s="109" t="s">
        <v>1514</v>
      </c>
      <c r="Q1976" s="111">
        <v>1</v>
      </c>
      <c r="R1976" s="111"/>
      <c r="S1976" s="111"/>
      <c r="T1976" s="109" t="s">
        <v>7</v>
      </c>
      <c r="U1976" s="108">
        <v>1</v>
      </c>
      <c r="V1976" s="109">
        <v>1998</v>
      </c>
      <c r="W1976" s="108">
        <f>IF(Table1[[#This Row],[ExpenditureDetails1]]=2010,1,(2010-Table1[[#This Row],[ExpenditureDetails1]]))</f>
        <v>12</v>
      </c>
      <c r="X1976" s="109">
        <v>0.35</v>
      </c>
      <c r="Y1976" s="174">
        <f>Table1[[#This Row],[ExpenditureDetails3]]*100000</f>
        <v>35000</v>
      </c>
      <c r="Z1976" s="174">
        <f>Table1[[#This Row],[ExpenditureDetails4]]/Table1[[#This Row],[Component detail 4]]</f>
        <v>35000</v>
      </c>
      <c r="AA1976" s="109">
        <v>1</v>
      </c>
      <c r="AB1976" s="109">
        <v>10</v>
      </c>
      <c r="AC1976" s="174">
        <f>IF(ISNUMBER([ExpenditureDetails4]),[ExpenditureDetails4]*HLOOKUP([ExpenditureDetails1],'Currency Conversion'!$A$6:$BE$45,19,FALSE),"No Data")</f>
        <v>65766.888914632655</v>
      </c>
      <c r="AD1976" s="174">
        <f>Table1[[#This Row],[Calculations1]]/exchange_rate_2010</f>
        <v>1438.288044842041</v>
      </c>
      <c r="AE19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6576.6888914632655</v>
      </c>
      <c r="AF1976" s="174">
        <f>Table1[[#This Row],[Calculations3]]/exchange_rate_2010</f>
        <v>143.82880448420411</v>
      </c>
      <c r="AG1976" s="110"/>
      <c r="AH1976" s="53"/>
      <c r="BD1976" s="36"/>
      <c r="BE1976" s="36"/>
      <c r="BF1976" s="36"/>
      <c r="BG1976" s="36"/>
      <c r="BH1976" s="36"/>
      <c r="BI1976" s="36"/>
      <c r="BJ1976" s="36"/>
      <c r="BK1976" s="48"/>
      <c r="BL1976" s="36"/>
      <c r="BM1976" s="36"/>
      <c r="BN1976" s="36"/>
      <c r="BO1976" s="36"/>
      <c r="BP1976" s="36"/>
      <c r="BQ1976" s="36"/>
      <c r="BR1976" s="36"/>
    </row>
    <row r="1977" spans="2:70" ht="15" customHeight="1">
      <c r="B1977" s="48">
        <v>2272</v>
      </c>
      <c r="C1977" s="48" t="s">
        <v>1703</v>
      </c>
      <c r="D1977" s="108">
        <v>360</v>
      </c>
      <c r="E1977" s="109" t="s">
        <v>2508</v>
      </c>
      <c r="F1977" s="109" t="s">
        <v>1817</v>
      </c>
      <c r="G1977" s="109" t="s">
        <v>1584</v>
      </c>
      <c r="H1977" s="108" t="s">
        <v>2590</v>
      </c>
      <c r="I1977" s="108" t="s">
        <v>2528</v>
      </c>
      <c r="J1977" s="108" t="s">
        <v>2528</v>
      </c>
      <c r="K1977" s="108"/>
      <c r="L1977" s="108">
        <v>1</v>
      </c>
      <c r="M1977" s="110" t="s">
        <v>2617</v>
      </c>
      <c r="N1977" s="109" t="s">
        <v>1729</v>
      </c>
      <c r="O1977" s="109" t="s">
        <v>519</v>
      </c>
      <c r="P1977" s="109" t="s">
        <v>1515</v>
      </c>
      <c r="Q1977" s="111">
        <v>1</v>
      </c>
      <c r="R1977" s="111"/>
      <c r="S1977" s="111"/>
      <c r="T1977" s="109" t="s">
        <v>7</v>
      </c>
      <c r="U1977" s="108">
        <v>1</v>
      </c>
      <c r="V1977" s="109">
        <v>2004</v>
      </c>
      <c r="W1977" s="108">
        <f>IF(Table1[[#This Row],[ExpenditureDetails1]]=2010,1,(2010-Table1[[#This Row],[ExpenditureDetails1]]))</f>
        <v>6</v>
      </c>
      <c r="X1977" s="109">
        <v>0.3</v>
      </c>
      <c r="Y1977" s="174">
        <f>Table1[[#This Row],[ExpenditureDetails3]]*100000</f>
        <v>30000</v>
      </c>
      <c r="Z1977" s="174">
        <f>Table1[[#This Row],[ExpenditureDetails4]]/Table1[[#This Row],[Component detail 4]]</f>
        <v>30000</v>
      </c>
      <c r="AA1977" s="109">
        <v>1</v>
      </c>
      <c r="AB1977" s="109">
        <v>10</v>
      </c>
      <c r="AC1977" s="174">
        <f>IF(ISNUMBER([ExpenditureDetails4]),[ExpenditureDetails4]*HLOOKUP([ExpenditureDetails1],'Currency Conversion'!$A$6:$BE$45,19,FALSE),"No Data")</f>
        <v>43868.289885688675</v>
      </c>
      <c r="AD1977" s="174">
        <f>Table1[[#This Row],[Calculations1]]/exchange_rate_2010</f>
        <v>959.37694380146991</v>
      </c>
      <c r="AE19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1977" s="174">
        <f>Table1[[#This Row],[Calculations3]]/exchange_rate_2010</f>
        <v>95.937694380146993</v>
      </c>
      <c r="AG1977" s="110"/>
      <c r="AH1977" s="53"/>
      <c r="BD1977" s="36"/>
      <c r="BE1977" s="36"/>
      <c r="BF1977" s="36"/>
      <c r="BG1977" s="36"/>
      <c r="BH1977" s="36"/>
      <c r="BI1977" s="36"/>
      <c r="BJ1977" s="36"/>
      <c r="BK1977" s="48"/>
      <c r="BL1977" s="36"/>
      <c r="BM1977" s="36"/>
      <c r="BN1977" s="36"/>
      <c r="BO1977" s="36"/>
      <c r="BP1977" s="36"/>
      <c r="BQ1977" s="36"/>
      <c r="BR1977" s="36"/>
    </row>
    <row r="1978" spans="2:70" ht="15" customHeight="1">
      <c r="B1978" s="48">
        <v>2273</v>
      </c>
      <c r="C1978" s="48" t="s">
        <v>1703</v>
      </c>
      <c r="D1978" s="108">
        <v>360</v>
      </c>
      <c r="E1978" s="109" t="s">
        <v>2508</v>
      </c>
      <c r="F1978" s="109" t="s">
        <v>1817</v>
      </c>
      <c r="G1978" s="109" t="s">
        <v>1584</v>
      </c>
      <c r="H1978" s="108" t="s">
        <v>2590</v>
      </c>
      <c r="I1978" s="108" t="s">
        <v>2528</v>
      </c>
      <c r="J1978" s="108" t="s">
        <v>2528</v>
      </c>
      <c r="K1978" s="108"/>
      <c r="L1978" s="108">
        <v>1</v>
      </c>
      <c r="M1978" s="110" t="s">
        <v>2617</v>
      </c>
      <c r="N1978" s="109" t="s">
        <v>1729</v>
      </c>
      <c r="O1978" s="109" t="s">
        <v>519</v>
      </c>
      <c r="P1978" s="109" t="s">
        <v>1516</v>
      </c>
      <c r="Q1978" s="111">
        <v>1</v>
      </c>
      <c r="R1978" s="111"/>
      <c r="S1978" s="111"/>
      <c r="T1978" s="109" t="s">
        <v>7</v>
      </c>
      <c r="U1978" s="108">
        <v>1</v>
      </c>
      <c r="V1978" s="109">
        <v>2005</v>
      </c>
      <c r="W1978" s="108">
        <f>IF(Table1[[#This Row],[ExpenditureDetails1]]=2010,1,(2010-Table1[[#This Row],[ExpenditureDetails1]]))</f>
        <v>5</v>
      </c>
      <c r="X1978" s="109">
        <v>0.35</v>
      </c>
      <c r="Y1978" s="174">
        <f>Table1[[#This Row],[ExpenditureDetails3]]*100000</f>
        <v>35000</v>
      </c>
      <c r="Z1978" s="174">
        <f>Table1[[#This Row],[ExpenditureDetails4]]/Table1[[#This Row],[Component detail 4]]</f>
        <v>35000</v>
      </c>
      <c r="AA1978" s="109">
        <v>1</v>
      </c>
      <c r="AB1978" s="109">
        <v>10</v>
      </c>
      <c r="AC1978" s="174">
        <f>IF(ISNUMBER([ExpenditureDetails4]),[ExpenditureDetails4]*HLOOKUP([ExpenditureDetails1],'Currency Conversion'!$A$6:$BE$45,19,FALSE),"No Data")</f>
        <v>47082.472757472948</v>
      </c>
      <c r="AD1978" s="174">
        <f>Table1[[#This Row],[Calculations1]]/exchange_rate_2010</f>
        <v>1029.6694705534053</v>
      </c>
      <c r="AE19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1978" s="174">
        <f>Table1[[#This Row],[Calculations3]]/exchange_rate_2010</f>
        <v>102.96694705534054</v>
      </c>
      <c r="AG1978" s="110"/>
      <c r="AH1978" s="53"/>
      <c r="BD1978" s="36"/>
      <c r="BE1978" s="36"/>
      <c r="BF1978" s="36"/>
      <c r="BG1978" s="36"/>
      <c r="BH1978" s="36"/>
      <c r="BI1978" s="36"/>
      <c r="BJ1978" s="36"/>
      <c r="BK1978" s="48"/>
      <c r="BL1978" s="36"/>
      <c r="BM1978" s="36"/>
      <c r="BN1978" s="36"/>
      <c r="BO1978" s="36"/>
      <c r="BP1978" s="36"/>
      <c r="BQ1978" s="36"/>
      <c r="BR1978" s="36"/>
    </row>
    <row r="1979" spans="2:70" ht="15" customHeight="1">
      <c r="B1979" s="48">
        <v>2274</v>
      </c>
      <c r="C1979" s="48" t="s">
        <v>1703</v>
      </c>
      <c r="D1979" s="108">
        <v>360</v>
      </c>
      <c r="E1979" s="109" t="s">
        <v>2508</v>
      </c>
      <c r="F1979" s="109" t="s">
        <v>1817</v>
      </c>
      <c r="G1979" s="109" t="s">
        <v>1584</v>
      </c>
      <c r="H1979" s="108" t="s">
        <v>2590</v>
      </c>
      <c r="I1979" s="108" t="s">
        <v>2528</v>
      </c>
      <c r="J1979" s="108" t="s">
        <v>2528</v>
      </c>
      <c r="K1979" s="108"/>
      <c r="L1979" s="108">
        <v>1</v>
      </c>
      <c r="M1979" s="110" t="s">
        <v>2617</v>
      </c>
      <c r="N1979" s="109" t="s">
        <v>1729</v>
      </c>
      <c r="O1979" s="109" t="s">
        <v>519</v>
      </c>
      <c r="P1979" s="109" t="s">
        <v>1517</v>
      </c>
      <c r="Q1979" s="111">
        <v>1</v>
      </c>
      <c r="R1979" s="111"/>
      <c r="S1979" s="111"/>
      <c r="T1979" s="109" t="s">
        <v>7</v>
      </c>
      <c r="U1979" s="108">
        <v>1</v>
      </c>
      <c r="V1979" s="109">
        <v>2004</v>
      </c>
      <c r="W1979" s="108">
        <f>IF(Table1[[#This Row],[ExpenditureDetails1]]=2010,1,(2010-Table1[[#This Row],[ExpenditureDetails1]]))</f>
        <v>6</v>
      </c>
      <c r="X1979" s="109">
        <v>0.35</v>
      </c>
      <c r="Y1979" s="174">
        <f>Table1[[#This Row],[ExpenditureDetails3]]*100000</f>
        <v>35000</v>
      </c>
      <c r="Z1979" s="174">
        <f>Table1[[#This Row],[ExpenditureDetails4]]/Table1[[#This Row],[Component detail 4]]</f>
        <v>35000</v>
      </c>
      <c r="AA1979" s="109">
        <v>1</v>
      </c>
      <c r="AB1979" s="109">
        <v>10</v>
      </c>
      <c r="AC1979" s="174">
        <f>IF(ISNUMBER([ExpenditureDetails4]),[ExpenditureDetails4]*HLOOKUP([ExpenditureDetails1],'Currency Conversion'!$A$6:$BE$45,19,FALSE),"No Data")</f>
        <v>51179.671533303452</v>
      </c>
      <c r="AD1979" s="174">
        <f>Table1[[#This Row],[Calculations1]]/exchange_rate_2010</f>
        <v>1119.2731011017149</v>
      </c>
      <c r="AE19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1979" s="174">
        <f>Table1[[#This Row],[Calculations3]]/exchange_rate_2010</f>
        <v>111.92731011017149</v>
      </c>
      <c r="AG1979" s="110"/>
      <c r="AH1979" s="53"/>
      <c r="BD1979" s="36"/>
      <c r="BE1979" s="36"/>
      <c r="BF1979" s="36"/>
      <c r="BG1979" s="36"/>
      <c r="BH1979" s="36"/>
      <c r="BI1979" s="36"/>
      <c r="BJ1979" s="36"/>
      <c r="BK1979" s="48"/>
      <c r="BL1979" s="36"/>
      <c r="BM1979" s="36"/>
      <c r="BN1979" s="36"/>
      <c r="BO1979" s="36"/>
      <c r="BP1979" s="36"/>
      <c r="BQ1979" s="36"/>
      <c r="BR1979" s="36"/>
    </row>
    <row r="1980" spans="2:70" ht="15" customHeight="1">
      <c r="B1980" s="48">
        <v>2275</v>
      </c>
      <c r="C1980" s="48" t="s">
        <v>1703</v>
      </c>
      <c r="D1980" s="108">
        <v>3838</v>
      </c>
      <c r="E1980" s="109" t="s">
        <v>2508</v>
      </c>
      <c r="F1980" s="109" t="s">
        <v>1820</v>
      </c>
      <c r="G1980" s="109" t="s">
        <v>449</v>
      </c>
      <c r="H1980" s="108" t="s">
        <v>450</v>
      </c>
      <c r="I1980" s="108" t="s">
        <v>2966</v>
      </c>
      <c r="J1980" s="108" t="s">
        <v>2567</v>
      </c>
      <c r="K1980" s="108" t="s">
        <v>2859</v>
      </c>
      <c r="L1980" s="108">
        <v>5</v>
      </c>
      <c r="M1980" s="110" t="s">
        <v>2617</v>
      </c>
      <c r="N1980" s="111"/>
      <c r="O1980" s="111"/>
      <c r="P1980" s="111" t="s">
        <v>454</v>
      </c>
      <c r="Q1980" s="111">
        <v>1</v>
      </c>
      <c r="R1980" s="111"/>
      <c r="S1980" s="111"/>
      <c r="T1980" s="109" t="s">
        <v>31</v>
      </c>
      <c r="U1980" s="108">
        <v>3</v>
      </c>
      <c r="V1980" s="109">
        <v>2009</v>
      </c>
      <c r="W1980" s="108"/>
      <c r="X1980" s="109">
        <v>0.68</v>
      </c>
      <c r="Y1980" s="174">
        <f>Table1[[#This Row],[ExpenditureDetails3]]*100000</f>
        <v>68000</v>
      </c>
      <c r="Z1980" s="174">
        <f>Table1[[#This Row],[ExpenditureDetails4]]/Table1[[#This Row],[Component detail 4]]</f>
        <v>68000</v>
      </c>
      <c r="AA1980" s="109">
        <v>1</v>
      </c>
      <c r="AB1980" s="109"/>
      <c r="AC1980" s="174">
        <f>IF(ISNUMBER([ExpenditureDetails4]),[ExpenditureDetails4]*HLOOKUP([ExpenditureDetails1],'Currency Conversion'!$A$6:$BE$45,19,FALSE),"No Data")</f>
        <v>73128.304993446669</v>
      </c>
      <c r="AD1980" s="174">
        <f>Table1[[#This Row],[Calculations1]]/exchange_rate_2010</f>
        <v>1599.2784294261362</v>
      </c>
      <c r="AE19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73128.304993446669</v>
      </c>
      <c r="AF1980" s="174">
        <f>Table1[[#This Row],[Calculations3]]/exchange_rate_2010</f>
        <v>1599.2784294261362</v>
      </c>
      <c r="AG1980" s="110"/>
      <c r="AH1980" s="53"/>
      <c r="BD1980" s="36"/>
      <c r="BE1980" s="36"/>
      <c r="BF1980" s="36"/>
      <c r="BG1980" s="36"/>
      <c r="BH1980" s="36"/>
      <c r="BI1980" s="36"/>
      <c r="BJ1980" s="36"/>
      <c r="BK1980" s="48"/>
      <c r="BL1980" s="36"/>
      <c r="BM1980" s="36"/>
      <c r="BN1980" s="36"/>
      <c r="BO1980" s="36"/>
      <c r="BP1980" s="36"/>
      <c r="BQ1980" s="36"/>
      <c r="BR1980" s="36"/>
    </row>
    <row r="1981" spans="2:70" ht="15" customHeight="1">
      <c r="B1981" s="48">
        <v>2276</v>
      </c>
      <c r="C1981" s="48" t="s">
        <v>1703</v>
      </c>
      <c r="D1981" s="108">
        <v>3838</v>
      </c>
      <c r="E1981" s="109" t="s">
        <v>2508</v>
      </c>
      <c r="F1981" s="109" t="s">
        <v>1820</v>
      </c>
      <c r="G1981" s="109" t="s">
        <v>449</v>
      </c>
      <c r="H1981" s="108" t="s">
        <v>450</v>
      </c>
      <c r="I1981" s="108" t="s">
        <v>2966</v>
      </c>
      <c r="J1981" s="108" t="s">
        <v>2567</v>
      </c>
      <c r="K1981" s="108" t="s">
        <v>2859</v>
      </c>
      <c r="L1981" s="108">
        <v>5</v>
      </c>
      <c r="M1981" s="110" t="s">
        <v>2617</v>
      </c>
      <c r="N1981" s="109" t="s">
        <v>1729</v>
      </c>
      <c r="O1981" s="109" t="s">
        <v>519</v>
      </c>
      <c r="P1981" s="109" t="s">
        <v>108</v>
      </c>
      <c r="Q1981" s="111">
        <v>1</v>
      </c>
      <c r="R1981" s="111"/>
      <c r="S1981" s="111"/>
      <c r="T1981" s="109" t="s">
        <v>7</v>
      </c>
      <c r="U1981" s="108">
        <v>1</v>
      </c>
      <c r="V1981" s="109">
        <v>1992</v>
      </c>
      <c r="W1981" s="108">
        <f>IF(Table1[[#This Row],[ExpenditureDetails1]]=2010,1,(2010-Table1[[#This Row],[ExpenditureDetails1]]))</f>
        <v>18</v>
      </c>
      <c r="X1981" s="109">
        <v>0.35</v>
      </c>
      <c r="Y1981" s="174">
        <f>Table1[[#This Row],[ExpenditureDetails3]]*100000</f>
        <v>35000</v>
      </c>
      <c r="Z1981" s="174">
        <f>Table1[[#This Row],[ExpenditureDetails4]]/Table1[[#This Row],[Component detail 4]]</f>
        <v>35000</v>
      </c>
      <c r="AA1981" s="109">
        <v>1</v>
      </c>
      <c r="AB1981" s="109">
        <v>10</v>
      </c>
      <c r="AC1981" s="174">
        <f>IF(ISNUMBER([ExpenditureDetails4]),[ExpenditureDetails4]*HLOOKUP([ExpenditureDetails1],'Currency Conversion'!$A$6:$BE$45,19,FALSE),"No Data")</f>
        <v>108109.7964862705</v>
      </c>
      <c r="AD1981" s="174">
        <f>Table1[[#This Row],[Calculations1]]/exchange_rate_2010</f>
        <v>2364.3056617493867</v>
      </c>
      <c r="AE19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10810.97964862705</v>
      </c>
      <c r="AF1981" s="174">
        <f>Table1[[#This Row],[Calculations3]]/exchange_rate_2010</f>
        <v>236.43056617493866</v>
      </c>
      <c r="AG1981" s="110"/>
      <c r="AH1981" s="53"/>
      <c r="BD1981" s="36"/>
      <c r="BE1981" s="36"/>
      <c r="BF1981" s="36"/>
      <c r="BG1981" s="36"/>
      <c r="BH1981" s="36"/>
      <c r="BI1981" s="36"/>
      <c r="BJ1981" s="36"/>
      <c r="BK1981" s="48"/>
      <c r="BL1981" s="36"/>
      <c r="BM1981" s="36"/>
      <c r="BN1981" s="36"/>
      <c r="BO1981" s="36"/>
      <c r="BP1981" s="36"/>
      <c r="BQ1981" s="36"/>
      <c r="BR1981" s="36"/>
    </row>
    <row r="1982" spans="2:70" ht="15" customHeight="1">
      <c r="B1982" s="48">
        <v>2277</v>
      </c>
      <c r="C1982" s="48" t="s">
        <v>1703</v>
      </c>
      <c r="D1982" s="108">
        <v>3838</v>
      </c>
      <c r="E1982" s="109" t="s">
        <v>2508</v>
      </c>
      <c r="F1982" s="109" t="s">
        <v>1820</v>
      </c>
      <c r="G1982" s="109" t="s">
        <v>449</v>
      </c>
      <c r="H1982" s="108" t="s">
        <v>450</v>
      </c>
      <c r="I1982" s="108" t="s">
        <v>2966</v>
      </c>
      <c r="J1982" s="108" t="s">
        <v>2567</v>
      </c>
      <c r="K1982" s="108" t="s">
        <v>2859</v>
      </c>
      <c r="L1982" s="108">
        <v>5</v>
      </c>
      <c r="M1982" s="110" t="s">
        <v>2617</v>
      </c>
      <c r="N1982" s="109" t="s">
        <v>1729</v>
      </c>
      <c r="O1982" s="109" t="s">
        <v>519</v>
      </c>
      <c r="P1982" s="109" t="s">
        <v>110</v>
      </c>
      <c r="Q1982" s="111">
        <v>1</v>
      </c>
      <c r="R1982" s="111"/>
      <c r="S1982" s="111"/>
      <c r="T1982" s="109" t="s">
        <v>7</v>
      </c>
      <c r="U1982" s="108">
        <v>1</v>
      </c>
      <c r="V1982" s="109">
        <v>1996</v>
      </c>
      <c r="W1982" s="108">
        <f>IF(Table1[[#This Row],[ExpenditureDetails1]]=2010,1,(2010-Table1[[#This Row],[ExpenditureDetails1]]))</f>
        <v>14</v>
      </c>
      <c r="X1982" s="109">
        <v>0.35</v>
      </c>
      <c r="Y1982" s="174">
        <f>Table1[[#This Row],[ExpenditureDetails3]]*100000</f>
        <v>35000</v>
      </c>
      <c r="Z1982" s="174">
        <f>Table1[[#This Row],[ExpenditureDetails4]]/Table1[[#This Row],[Component detail 4]]</f>
        <v>35000</v>
      </c>
      <c r="AA1982" s="109">
        <v>1</v>
      </c>
      <c r="AB1982" s="109">
        <v>10</v>
      </c>
      <c r="AC1982" s="174">
        <f>IF(ISNUMBER([ExpenditureDetails4]),[ExpenditureDetails4]*HLOOKUP([ExpenditureDetails1],'Currency Conversion'!$A$6:$BE$45,19,FALSE),"No Data")</f>
        <v>75297.881284412229</v>
      </c>
      <c r="AD1982" s="174">
        <f>Table1[[#This Row],[Calculations1]]/exchange_rate_2010</f>
        <v>1646.7259473666452</v>
      </c>
      <c r="AE19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7529.7881284412233</v>
      </c>
      <c r="AF1982" s="174">
        <f>Table1[[#This Row],[Calculations3]]/exchange_rate_2010</f>
        <v>164.67259473666454</v>
      </c>
      <c r="AG1982" s="110"/>
      <c r="AH1982" s="53"/>
      <c r="BD1982" s="36"/>
      <c r="BE1982" s="36"/>
      <c r="BF1982" s="36"/>
      <c r="BG1982" s="36"/>
      <c r="BH1982" s="36"/>
      <c r="BI1982" s="36"/>
      <c r="BJ1982" s="36"/>
      <c r="BK1982" s="48"/>
      <c r="BL1982" s="36"/>
      <c r="BM1982" s="36"/>
      <c r="BN1982" s="36"/>
      <c r="BO1982" s="36"/>
      <c r="BP1982" s="36"/>
      <c r="BQ1982" s="36"/>
      <c r="BR1982" s="36"/>
    </row>
    <row r="1983" spans="2:70" ht="15" customHeight="1">
      <c r="B1983" s="48">
        <v>2278</v>
      </c>
      <c r="C1983" s="48" t="s">
        <v>1703</v>
      </c>
      <c r="D1983" s="108">
        <v>3838</v>
      </c>
      <c r="E1983" s="109" t="s">
        <v>2508</v>
      </c>
      <c r="F1983" s="109" t="s">
        <v>1820</v>
      </c>
      <c r="G1983" s="109" t="s">
        <v>449</v>
      </c>
      <c r="H1983" s="108" t="s">
        <v>450</v>
      </c>
      <c r="I1983" s="108" t="s">
        <v>2966</v>
      </c>
      <c r="J1983" s="108" t="s">
        <v>2567</v>
      </c>
      <c r="K1983" s="108" t="s">
        <v>2859</v>
      </c>
      <c r="L1983" s="108">
        <v>5</v>
      </c>
      <c r="M1983" s="110" t="s">
        <v>2617</v>
      </c>
      <c r="N1983" s="109" t="s">
        <v>1729</v>
      </c>
      <c r="O1983" s="109" t="s">
        <v>519</v>
      </c>
      <c r="P1983" s="109" t="s">
        <v>112</v>
      </c>
      <c r="Q1983" s="111">
        <v>1</v>
      </c>
      <c r="R1983" s="111"/>
      <c r="S1983" s="111"/>
      <c r="T1983" s="109" t="s">
        <v>7</v>
      </c>
      <c r="U1983" s="108">
        <v>1</v>
      </c>
      <c r="V1983" s="109">
        <v>1997</v>
      </c>
      <c r="W1983" s="108">
        <f>IF(Table1[[#This Row],[ExpenditureDetails1]]=2010,1,(2010-Table1[[#This Row],[ExpenditureDetails1]]))</f>
        <v>13</v>
      </c>
      <c r="X1983" s="109">
        <v>0.4</v>
      </c>
      <c r="Y1983" s="174">
        <f>Table1[[#This Row],[ExpenditureDetails3]]*100000</f>
        <v>40000</v>
      </c>
      <c r="Z1983" s="174">
        <f>Table1[[#This Row],[ExpenditureDetails4]]/Table1[[#This Row],[Component detail 4]]</f>
        <v>40000</v>
      </c>
      <c r="AA1983" s="109">
        <v>1</v>
      </c>
      <c r="AB1983" s="109">
        <v>10</v>
      </c>
      <c r="AC1983" s="174">
        <f>IF(ISNUMBER([ExpenditureDetails4]),[ExpenditureDetails4]*HLOOKUP([ExpenditureDetails1],'Currency Conversion'!$A$6:$BE$45,19,FALSE),"No Data")</f>
        <v>80016.348149394908</v>
      </c>
      <c r="AD1983" s="174">
        <f>Table1[[#This Row],[Calculations1]]/exchange_rate_2010</f>
        <v>1749.9163915839015</v>
      </c>
      <c r="AE19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8001.6348149394908</v>
      </c>
      <c r="AF1983" s="174">
        <f>Table1[[#This Row],[Calculations3]]/exchange_rate_2010</f>
        <v>174.99163915839014</v>
      </c>
      <c r="AG1983" s="110"/>
      <c r="AH1983" s="53"/>
      <c r="BD1983" s="36"/>
      <c r="BE1983" s="36"/>
      <c r="BF1983" s="36"/>
      <c r="BG1983" s="36"/>
      <c r="BH1983" s="36"/>
      <c r="BI1983" s="36"/>
      <c r="BJ1983" s="36"/>
      <c r="BK1983" s="48"/>
      <c r="BL1983" s="36"/>
      <c r="BM1983" s="36"/>
      <c r="BN1983" s="36"/>
      <c r="BO1983" s="36"/>
      <c r="BP1983" s="36"/>
      <c r="BQ1983" s="36"/>
      <c r="BR1983" s="36"/>
    </row>
    <row r="1984" spans="2:70" ht="15" customHeight="1">
      <c r="B1984" s="48">
        <v>2279</v>
      </c>
      <c r="C1984" s="48" t="s">
        <v>1703</v>
      </c>
      <c r="D1984" s="108">
        <v>3838</v>
      </c>
      <c r="E1984" s="109" t="s">
        <v>2508</v>
      </c>
      <c r="F1984" s="109" t="s">
        <v>1820</v>
      </c>
      <c r="G1984" s="109" t="s">
        <v>449</v>
      </c>
      <c r="H1984" s="108" t="s">
        <v>450</v>
      </c>
      <c r="I1984" s="108" t="s">
        <v>2966</v>
      </c>
      <c r="J1984" s="108" t="s">
        <v>2567</v>
      </c>
      <c r="K1984" s="108" t="s">
        <v>2859</v>
      </c>
      <c r="L1984" s="108">
        <v>5</v>
      </c>
      <c r="M1984" s="110" t="s">
        <v>2617</v>
      </c>
      <c r="N1984" s="109" t="s">
        <v>1729</v>
      </c>
      <c r="O1984" s="109" t="s">
        <v>519</v>
      </c>
      <c r="P1984" s="109" t="s">
        <v>113</v>
      </c>
      <c r="Q1984" s="111">
        <v>1</v>
      </c>
      <c r="R1984" s="111"/>
      <c r="S1984" s="111"/>
      <c r="T1984" s="109" t="s">
        <v>7</v>
      </c>
      <c r="U1984" s="108">
        <v>1</v>
      </c>
      <c r="V1984" s="109">
        <v>2000</v>
      </c>
      <c r="W1984" s="108">
        <f>IF(Table1[[#This Row],[ExpenditureDetails1]]=2010,1,(2010-Table1[[#This Row],[ExpenditureDetails1]]))</f>
        <v>10</v>
      </c>
      <c r="X1984" s="109">
        <v>0.45</v>
      </c>
      <c r="Y1984" s="174">
        <f>Table1[[#This Row],[ExpenditureDetails3]]*100000</f>
        <v>45000</v>
      </c>
      <c r="Z1984" s="174">
        <f>Table1[[#This Row],[ExpenditureDetails4]]/Table1[[#This Row],[Component detail 4]]</f>
        <v>45000</v>
      </c>
      <c r="AA1984" s="109">
        <v>1</v>
      </c>
      <c r="AB1984" s="109">
        <v>10</v>
      </c>
      <c r="AC1984" s="174">
        <f>IF(ISNUMBER([ExpenditureDetails4]),[ExpenditureDetails4]*HLOOKUP([ExpenditureDetails1],'Currency Conversion'!$A$6:$BE$45,19,FALSE),"No Data")</f>
        <v>75439.570700390686</v>
      </c>
      <c r="AD1984" s="174">
        <f>Table1[[#This Row],[Calculations1]]/exchange_rate_2010</f>
        <v>1649.8246220408721</v>
      </c>
      <c r="AE19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7543.9570700390686</v>
      </c>
      <c r="AF1984" s="174">
        <f>Table1[[#This Row],[Calculations3]]/exchange_rate_2010</f>
        <v>164.98246220408723</v>
      </c>
      <c r="AG1984" s="110"/>
      <c r="AH1984" s="53"/>
      <c r="BD1984" s="36"/>
      <c r="BE1984" s="36"/>
      <c r="BF1984" s="36"/>
      <c r="BG1984" s="36"/>
      <c r="BH1984" s="36"/>
      <c r="BI1984" s="36"/>
      <c r="BJ1984" s="36"/>
      <c r="BK1984" s="48"/>
      <c r="BL1984" s="36"/>
      <c r="BM1984" s="36"/>
      <c r="BN1984" s="36"/>
      <c r="BO1984" s="36"/>
      <c r="BP1984" s="36"/>
      <c r="BQ1984" s="36"/>
      <c r="BR1984" s="36"/>
    </row>
    <row r="1985" spans="2:70" ht="15" customHeight="1">
      <c r="B1985" s="48">
        <v>2280</v>
      </c>
      <c r="C1985" s="48" t="s">
        <v>1703</v>
      </c>
      <c r="D1985" s="108">
        <v>3838</v>
      </c>
      <c r="E1985" s="109" t="s">
        <v>2508</v>
      </c>
      <c r="F1985" s="109" t="s">
        <v>1820</v>
      </c>
      <c r="G1985" s="109" t="s">
        <v>449</v>
      </c>
      <c r="H1985" s="108" t="s">
        <v>450</v>
      </c>
      <c r="I1985" s="108" t="s">
        <v>2966</v>
      </c>
      <c r="J1985" s="108" t="s">
        <v>2567</v>
      </c>
      <c r="K1985" s="108" t="s">
        <v>2859</v>
      </c>
      <c r="L1985" s="108">
        <v>5</v>
      </c>
      <c r="M1985" s="110" t="s">
        <v>2617</v>
      </c>
      <c r="N1985" s="109" t="s">
        <v>1729</v>
      </c>
      <c r="O1985" s="109" t="s">
        <v>519</v>
      </c>
      <c r="P1985" s="109" t="s">
        <v>114</v>
      </c>
      <c r="Q1985" s="111">
        <v>1</v>
      </c>
      <c r="R1985" s="111"/>
      <c r="S1985" s="111"/>
      <c r="T1985" s="109" t="s">
        <v>7</v>
      </c>
      <c r="U1985" s="108">
        <v>1</v>
      </c>
      <c r="V1985" s="109">
        <v>1998</v>
      </c>
      <c r="W1985" s="108">
        <f>IF(Table1[[#This Row],[ExpenditureDetails1]]=2010,1,(2010-Table1[[#This Row],[ExpenditureDetails1]]))</f>
        <v>12</v>
      </c>
      <c r="X1985" s="109">
        <v>0.4</v>
      </c>
      <c r="Y1985" s="174">
        <f>Table1[[#This Row],[ExpenditureDetails3]]*100000</f>
        <v>40000</v>
      </c>
      <c r="Z1985" s="174">
        <f>Table1[[#This Row],[ExpenditureDetails4]]/Table1[[#This Row],[Component detail 4]]</f>
        <v>40000</v>
      </c>
      <c r="AA1985" s="109">
        <v>1</v>
      </c>
      <c r="AB1985" s="109">
        <v>10</v>
      </c>
      <c r="AC1985" s="174">
        <f>IF(ISNUMBER([ExpenditureDetails4]),[ExpenditureDetails4]*HLOOKUP([ExpenditureDetails1],'Currency Conversion'!$A$6:$BE$45,19,FALSE),"No Data")</f>
        <v>75162.158759580168</v>
      </c>
      <c r="AD1985" s="174">
        <f>Table1[[#This Row],[Calculations1]]/exchange_rate_2010</f>
        <v>1643.7577655337609</v>
      </c>
      <c r="AE19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7516.215875958017</v>
      </c>
      <c r="AF1985" s="174">
        <f>Table1[[#This Row],[Calculations3]]/exchange_rate_2010</f>
        <v>164.37577655337611</v>
      </c>
      <c r="AG1985" s="110"/>
      <c r="AH1985" s="53"/>
      <c r="BD1985" s="36"/>
      <c r="BE1985" s="36"/>
      <c r="BF1985" s="36"/>
      <c r="BG1985" s="36"/>
      <c r="BH1985" s="36"/>
      <c r="BI1985" s="36"/>
      <c r="BJ1985" s="36"/>
      <c r="BK1985" s="48"/>
      <c r="BL1985" s="36"/>
      <c r="BM1985" s="36"/>
      <c r="BN1985" s="36"/>
      <c r="BO1985" s="36"/>
      <c r="BP1985" s="36"/>
      <c r="BQ1985" s="36"/>
      <c r="BR1985" s="36"/>
    </row>
    <row r="1986" spans="2:70" ht="15" customHeight="1">
      <c r="B1986" s="48">
        <v>2281</v>
      </c>
      <c r="C1986" s="48" t="s">
        <v>1703</v>
      </c>
      <c r="D1986" s="108">
        <v>3838</v>
      </c>
      <c r="E1986" s="109" t="s">
        <v>2508</v>
      </c>
      <c r="F1986" s="109" t="s">
        <v>1820</v>
      </c>
      <c r="G1986" s="109" t="s">
        <v>449</v>
      </c>
      <c r="H1986" s="108" t="s">
        <v>450</v>
      </c>
      <c r="I1986" s="108" t="s">
        <v>2966</v>
      </c>
      <c r="J1986" s="108" t="s">
        <v>2567</v>
      </c>
      <c r="K1986" s="108" t="s">
        <v>2859</v>
      </c>
      <c r="L1986" s="108">
        <v>5</v>
      </c>
      <c r="M1986" s="110" t="s">
        <v>2617</v>
      </c>
      <c r="N1986" s="109" t="s">
        <v>1729</v>
      </c>
      <c r="O1986" s="109" t="s">
        <v>519</v>
      </c>
      <c r="P1986" s="109" t="s">
        <v>115</v>
      </c>
      <c r="Q1986" s="111">
        <v>1</v>
      </c>
      <c r="R1986" s="111"/>
      <c r="S1986" s="111"/>
      <c r="T1986" s="109" t="s">
        <v>7</v>
      </c>
      <c r="U1986" s="108">
        <v>1</v>
      </c>
      <c r="V1986" s="109">
        <v>1999</v>
      </c>
      <c r="W1986" s="108">
        <f>IF(Table1[[#This Row],[ExpenditureDetails1]]=2010,1,(2010-Table1[[#This Row],[ExpenditureDetails1]]))</f>
        <v>11</v>
      </c>
      <c r="X1986" s="109">
        <v>0.4</v>
      </c>
      <c r="Y1986" s="174">
        <f>Table1[[#This Row],[ExpenditureDetails3]]*100000</f>
        <v>40000</v>
      </c>
      <c r="Z1986" s="174">
        <f>Table1[[#This Row],[ExpenditureDetails4]]/Table1[[#This Row],[Component detail 4]]</f>
        <v>40000</v>
      </c>
      <c r="AA1986" s="109">
        <v>1</v>
      </c>
      <c r="AB1986" s="109">
        <v>10</v>
      </c>
      <c r="AC1986" s="174">
        <f>IF(ISNUMBER([ExpenditureDetails4]),[ExpenditureDetails4]*HLOOKUP([ExpenditureDetails1],'Currency Conversion'!$A$6:$BE$45,19,FALSE),"No Data")</f>
        <v>69605.862050845841</v>
      </c>
      <c r="AD1986" s="174">
        <f>Table1[[#This Row],[Calculations1]]/exchange_rate_2010</f>
        <v>1522.2444134252094</v>
      </c>
      <c r="AE19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6960.5862050845844</v>
      </c>
      <c r="AF1986" s="174">
        <f>Table1[[#This Row],[Calculations3]]/exchange_rate_2010</f>
        <v>152.22444134252095</v>
      </c>
      <c r="AG1986" s="110"/>
      <c r="AH1986" s="53"/>
      <c r="BD1986" s="36"/>
      <c r="BE1986" s="36"/>
      <c r="BF1986" s="36"/>
      <c r="BG1986" s="36"/>
      <c r="BH1986" s="36"/>
      <c r="BI1986" s="36"/>
      <c r="BJ1986" s="36"/>
      <c r="BK1986" s="48"/>
      <c r="BL1986" s="36"/>
      <c r="BM1986" s="36"/>
      <c r="BN1986" s="36"/>
      <c r="BO1986" s="36"/>
      <c r="BP1986" s="36"/>
      <c r="BQ1986" s="36"/>
      <c r="BR1986" s="36"/>
    </row>
    <row r="1987" spans="2:70" ht="15" customHeight="1">
      <c r="B1987" s="48">
        <v>2282</v>
      </c>
      <c r="C1987" s="48" t="s">
        <v>1703</v>
      </c>
      <c r="D1987" s="108">
        <v>3838</v>
      </c>
      <c r="E1987" s="109" t="s">
        <v>2508</v>
      </c>
      <c r="F1987" s="109" t="s">
        <v>1820</v>
      </c>
      <c r="G1987" s="109" t="s">
        <v>449</v>
      </c>
      <c r="H1987" s="108" t="s">
        <v>450</v>
      </c>
      <c r="I1987" s="108" t="s">
        <v>2966</v>
      </c>
      <c r="J1987" s="108" t="s">
        <v>2567</v>
      </c>
      <c r="K1987" s="108" t="s">
        <v>2859</v>
      </c>
      <c r="L1987" s="108">
        <v>5</v>
      </c>
      <c r="M1987" s="110" t="s">
        <v>2617</v>
      </c>
      <c r="N1987" s="109" t="s">
        <v>1729</v>
      </c>
      <c r="O1987" s="109" t="s">
        <v>519</v>
      </c>
      <c r="P1987" s="109" t="s">
        <v>116</v>
      </c>
      <c r="Q1987" s="111">
        <v>1</v>
      </c>
      <c r="R1987" s="111"/>
      <c r="S1987" s="111"/>
      <c r="T1987" s="109" t="s">
        <v>7</v>
      </c>
      <c r="U1987" s="108">
        <v>1</v>
      </c>
      <c r="V1987" s="109">
        <v>1995</v>
      </c>
      <c r="W1987" s="108">
        <f>IF(Table1[[#This Row],[ExpenditureDetails1]]=2010,1,(2010-Table1[[#This Row],[ExpenditureDetails1]]))</f>
        <v>15</v>
      </c>
      <c r="X1987" s="109">
        <v>0.4</v>
      </c>
      <c r="Y1987" s="174">
        <f>Table1[[#This Row],[ExpenditureDetails3]]*100000</f>
        <v>40000</v>
      </c>
      <c r="Z1987" s="174">
        <f>Table1[[#This Row],[ExpenditureDetails4]]/Table1[[#This Row],[Component detail 4]]</f>
        <v>40000</v>
      </c>
      <c r="AA1987" s="109">
        <v>1</v>
      </c>
      <c r="AB1987" s="109">
        <v>10</v>
      </c>
      <c r="AC1987" s="174">
        <f>IF(ISNUMBER([ExpenditureDetails4]),[ExpenditureDetails4]*HLOOKUP([ExpenditureDetails1],'Currency Conversion'!$A$6:$BE$45,19,FALSE),"No Data")</f>
        <v>93864.603062659968</v>
      </c>
      <c r="AD1987" s="174">
        <f>Table1[[#This Row],[Calculations1]]/exchange_rate_2010</f>
        <v>2052.770606104039</v>
      </c>
      <c r="AE19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9386.4603062659971</v>
      </c>
      <c r="AF1987" s="174">
        <f>Table1[[#This Row],[Calculations3]]/exchange_rate_2010</f>
        <v>205.27706061040388</v>
      </c>
      <c r="AG1987" s="110"/>
      <c r="AH1987" s="53"/>
      <c r="BD1987" s="36"/>
      <c r="BE1987" s="36"/>
      <c r="BF1987" s="36"/>
      <c r="BG1987" s="36"/>
      <c r="BH1987" s="36"/>
      <c r="BI1987" s="36"/>
      <c r="BJ1987" s="36"/>
      <c r="BK1987" s="48"/>
      <c r="BL1987" s="36"/>
      <c r="BM1987" s="36"/>
      <c r="BN1987" s="36"/>
      <c r="BO1987" s="36"/>
      <c r="BP1987" s="36"/>
      <c r="BQ1987" s="36"/>
      <c r="BR1987" s="36"/>
    </row>
    <row r="1988" spans="2:70" ht="15" customHeight="1">
      <c r="B1988" s="48">
        <v>2283</v>
      </c>
      <c r="C1988" s="48" t="s">
        <v>1703</v>
      </c>
      <c r="D1988" s="108">
        <v>3838</v>
      </c>
      <c r="E1988" s="109" t="s">
        <v>2508</v>
      </c>
      <c r="F1988" s="109" t="s">
        <v>1820</v>
      </c>
      <c r="G1988" s="109" t="s">
        <v>449</v>
      </c>
      <c r="H1988" s="108" t="s">
        <v>450</v>
      </c>
      <c r="I1988" s="108" t="s">
        <v>2966</v>
      </c>
      <c r="J1988" s="108" t="s">
        <v>2567</v>
      </c>
      <c r="K1988" s="108" t="s">
        <v>2859</v>
      </c>
      <c r="L1988" s="108">
        <v>5</v>
      </c>
      <c r="M1988" s="110" t="s">
        <v>2617</v>
      </c>
      <c r="N1988" s="109" t="s">
        <v>1729</v>
      </c>
      <c r="O1988" s="109" t="s">
        <v>519</v>
      </c>
      <c r="P1988" s="109" t="s">
        <v>117</v>
      </c>
      <c r="Q1988" s="111">
        <v>1</v>
      </c>
      <c r="R1988" s="111"/>
      <c r="S1988" s="111"/>
      <c r="T1988" s="109" t="s">
        <v>7</v>
      </c>
      <c r="U1988" s="108">
        <v>1</v>
      </c>
      <c r="V1988" s="109">
        <v>2006</v>
      </c>
      <c r="W1988" s="108">
        <f>IF(Table1[[#This Row],[ExpenditureDetails1]]=2010,1,(2010-Table1[[#This Row],[ExpenditureDetails1]]))</f>
        <v>4</v>
      </c>
      <c r="X1988" s="109">
        <v>0.45</v>
      </c>
      <c r="Y1988" s="174">
        <f>Table1[[#This Row],[ExpenditureDetails3]]*100000</f>
        <v>45000</v>
      </c>
      <c r="Z1988" s="174">
        <f>Table1[[#This Row],[ExpenditureDetails4]]/Table1[[#This Row],[Component detail 4]]</f>
        <v>45000</v>
      </c>
      <c r="AA1988" s="109">
        <v>1</v>
      </c>
      <c r="AB1988" s="109">
        <v>10</v>
      </c>
      <c r="AC1988" s="174">
        <f>IF(ISNUMBER([ExpenditureDetails4]),[ExpenditureDetails4]*HLOOKUP([ExpenditureDetails1],'Currency Conversion'!$A$6:$BE$45,19,FALSE),"No Data")</f>
        <v>58106.049502359288</v>
      </c>
      <c r="AD1988" s="174">
        <f>Table1[[#This Row],[Calculations1]]/exchange_rate_2010</f>
        <v>1270.749425911323</v>
      </c>
      <c r="AE19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5810.6049502359292</v>
      </c>
      <c r="AF1988" s="174">
        <f>Table1[[#This Row],[Calculations3]]/exchange_rate_2010</f>
        <v>127.0749425911323</v>
      </c>
      <c r="AG1988" s="110"/>
      <c r="AH1988" s="53"/>
      <c r="BD1988" s="36"/>
      <c r="BE1988" s="36"/>
      <c r="BF1988" s="36"/>
      <c r="BG1988" s="36"/>
      <c r="BH1988" s="36"/>
      <c r="BI1988" s="36"/>
      <c r="BJ1988" s="36"/>
      <c r="BK1988" s="48"/>
      <c r="BL1988" s="36"/>
      <c r="BM1988" s="36"/>
      <c r="BN1988" s="36"/>
      <c r="BO1988" s="36"/>
      <c r="BP1988" s="36"/>
      <c r="BQ1988" s="36"/>
      <c r="BR1988" s="36"/>
    </row>
    <row r="1989" spans="2:70" ht="15" customHeight="1">
      <c r="B1989" s="48">
        <v>2284</v>
      </c>
      <c r="C1989" s="48" t="s">
        <v>1703</v>
      </c>
      <c r="D1989" s="108">
        <v>3838</v>
      </c>
      <c r="E1989" s="109" t="s">
        <v>2508</v>
      </c>
      <c r="F1989" s="109" t="s">
        <v>1820</v>
      </c>
      <c r="G1989" s="109" t="s">
        <v>449</v>
      </c>
      <c r="H1989" s="108" t="s">
        <v>450</v>
      </c>
      <c r="I1989" s="108" t="s">
        <v>2966</v>
      </c>
      <c r="J1989" s="108" t="s">
        <v>2567</v>
      </c>
      <c r="K1989" s="108" t="s">
        <v>2859</v>
      </c>
      <c r="L1989" s="108">
        <v>5</v>
      </c>
      <c r="M1989" s="110" t="s">
        <v>2617</v>
      </c>
      <c r="N1989" s="109" t="s">
        <v>1729</v>
      </c>
      <c r="O1989" s="109" t="s">
        <v>519</v>
      </c>
      <c r="P1989" s="109" t="s">
        <v>121</v>
      </c>
      <c r="Q1989" s="111">
        <v>1</v>
      </c>
      <c r="R1989" s="111"/>
      <c r="S1989" s="111"/>
      <c r="T1989" s="109" t="s">
        <v>7</v>
      </c>
      <c r="U1989" s="108">
        <v>1</v>
      </c>
      <c r="V1989" s="109">
        <v>2007</v>
      </c>
      <c r="W1989" s="108">
        <f>IF(Table1[[#This Row],[ExpenditureDetails1]]=2010,1,(2010-Table1[[#This Row],[ExpenditureDetails1]]))</f>
        <v>3</v>
      </c>
      <c r="X1989" s="109">
        <v>0.45</v>
      </c>
      <c r="Y1989" s="174">
        <f>Table1[[#This Row],[ExpenditureDetails3]]*100000</f>
        <v>45000</v>
      </c>
      <c r="Z1989" s="174">
        <f>Table1[[#This Row],[ExpenditureDetails4]]/Table1[[#This Row],[Component detail 4]]</f>
        <v>45000</v>
      </c>
      <c r="AA1989" s="109">
        <v>1</v>
      </c>
      <c r="AB1989" s="109">
        <v>10</v>
      </c>
      <c r="AC1989" s="174">
        <f>IF(ISNUMBER([ExpenditureDetails4]),[ExpenditureDetails4]*HLOOKUP([ExpenditureDetails1],'Currency Conversion'!$A$6:$BE$45,19,FALSE),"No Data")</f>
        <v>54603.370315618275</v>
      </c>
      <c r="AD1989" s="174">
        <f>Table1[[#This Row],[Calculations1]]/exchange_rate_2010</f>
        <v>1194.1476330890118</v>
      </c>
      <c r="AE19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5460.3370315618276</v>
      </c>
      <c r="AF1989" s="174">
        <f>Table1[[#This Row],[Calculations3]]/exchange_rate_2010</f>
        <v>119.41476330890119</v>
      </c>
      <c r="AG1989" s="110"/>
      <c r="AH1989" s="53"/>
      <c r="BD1989" s="36"/>
      <c r="BE1989" s="36"/>
      <c r="BF1989" s="36"/>
      <c r="BG1989" s="36"/>
      <c r="BH1989" s="36"/>
      <c r="BI1989" s="36"/>
      <c r="BJ1989" s="36"/>
      <c r="BK1989" s="48"/>
      <c r="BL1989" s="36"/>
      <c r="BM1989" s="36"/>
      <c r="BN1989" s="36"/>
      <c r="BO1989" s="36"/>
      <c r="BP1989" s="36"/>
      <c r="BQ1989" s="36"/>
      <c r="BR1989" s="36"/>
    </row>
    <row r="1990" spans="2:70" ht="15" customHeight="1">
      <c r="B1990" s="48">
        <v>2285</v>
      </c>
      <c r="C1990" s="48" t="s">
        <v>1703</v>
      </c>
      <c r="D1990" s="108">
        <v>3838</v>
      </c>
      <c r="E1990" s="109" t="s">
        <v>2508</v>
      </c>
      <c r="F1990" s="109" t="s">
        <v>1820</v>
      </c>
      <c r="G1990" s="109" t="s">
        <v>449</v>
      </c>
      <c r="H1990" s="108" t="s">
        <v>450</v>
      </c>
      <c r="I1990" s="108" t="s">
        <v>2966</v>
      </c>
      <c r="J1990" s="108" t="s">
        <v>2567</v>
      </c>
      <c r="K1990" s="108" t="s">
        <v>2859</v>
      </c>
      <c r="L1990" s="108">
        <v>5</v>
      </c>
      <c r="M1990" s="110" t="s">
        <v>2617</v>
      </c>
      <c r="N1990" s="109" t="s">
        <v>1729</v>
      </c>
      <c r="O1990" s="109" t="s">
        <v>519</v>
      </c>
      <c r="P1990" s="109" t="s">
        <v>122</v>
      </c>
      <c r="Q1990" s="111">
        <v>1</v>
      </c>
      <c r="R1990" s="111"/>
      <c r="S1990" s="111"/>
      <c r="T1990" s="109" t="s">
        <v>7</v>
      </c>
      <c r="U1990" s="108">
        <v>1</v>
      </c>
      <c r="V1990" s="109">
        <v>1995</v>
      </c>
      <c r="W1990" s="108">
        <f>IF(Table1[[#This Row],[ExpenditureDetails1]]=2010,1,(2010-Table1[[#This Row],[ExpenditureDetails1]]))</f>
        <v>15</v>
      </c>
      <c r="X1990" s="109">
        <v>0.35</v>
      </c>
      <c r="Y1990" s="174">
        <f>Table1[[#This Row],[ExpenditureDetails3]]*100000</f>
        <v>35000</v>
      </c>
      <c r="Z1990" s="174">
        <f>Table1[[#This Row],[ExpenditureDetails4]]/Table1[[#This Row],[Component detail 4]]</f>
        <v>35000</v>
      </c>
      <c r="AA1990" s="109">
        <v>1</v>
      </c>
      <c r="AB1990" s="109">
        <v>10</v>
      </c>
      <c r="AC1990" s="174">
        <f>IF(ISNUMBER([ExpenditureDetails4]),[ExpenditureDetails4]*HLOOKUP([ExpenditureDetails1],'Currency Conversion'!$A$6:$BE$45,19,FALSE),"No Data")</f>
        <v>82131.527679827472</v>
      </c>
      <c r="AD1990" s="174">
        <f>Table1[[#This Row],[Calculations1]]/exchange_rate_2010</f>
        <v>1796.1742803410339</v>
      </c>
      <c r="AE19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8213.1527679827468</v>
      </c>
      <c r="AF1990" s="174">
        <f>Table1[[#This Row],[Calculations3]]/exchange_rate_2010</f>
        <v>179.6174280341034</v>
      </c>
      <c r="AG1990" s="110"/>
      <c r="AH1990" s="53"/>
      <c r="BD1990" s="36"/>
      <c r="BE1990" s="36"/>
      <c r="BF1990" s="36"/>
      <c r="BG1990" s="36"/>
      <c r="BH1990" s="36"/>
      <c r="BI1990" s="36"/>
      <c r="BJ1990" s="36"/>
      <c r="BK1990" s="48"/>
      <c r="BL1990" s="36"/>
      <c r="BM1990" s="36"/>
      <c r="BN1990" s="36"/>
      <c r="BO1990" s="36"/>
      <c r="BP1990" s="36"/>
      <c r="BQ1990" s="36"/>
      <c r="BR1990" s="36"/>
    </row>
    <row r="1991" spans="2:70" ht="15" customHeight="1">
      <c r="B1991" s="48">
        <v>2286</v>
      </c>
      <c r="C1991" s="48" t="s">
        <v>1703</v>
      </c>
      <c r="D1991" s="108">
        <v>3838</v>
      </c>
      <c r="E1991" s="109" t="s">
        <v>2508</v>
      </c>
      <c r="F1991" s="109" t="s">
        <v>1820</v>
      </c>
      <c r="G1991" s="109" t="s">
        <v>449</v>
      </c>
      <c r="H1991" s="108" t="s">
        <v>450</v>
      </c>
      <c r="I1991" s="108" t="s">
        <v>2966</v>
      </c>
      <c r="J1991" s="108" t="s">
        <v>2567</v>
      </c>
      <c r="K1991" s="108" t="s">
        <v>2859</v>
      </c>
      <c r="L1991" s="108">
        <v>5</v>
      </c>
      <c r="M1991" s="110" t="s">
        <v>2617</v>
      </c>
      <c r="N1991" s="111" t="s">
        <v>1729</v>
      </c>
      <c r="O1991" s="111" t="s">
        <v>1718</v>
      </c>
      <c r="P1991" s="111" t="s">
        <v>451</v>
      </c>
      <c r="Q1991" s="111">
        <v>30</v>
      </c>
      <c r="R1991" s="111"/>
      <c r="S1991" s="111"/>
      <c r="T1991" s="109" t="s">
        <v>7</v>
      </c>
      <c r="U1991" s="108">
        <v>1</v>
      </c>
      <c r="V1991" s="109">
        <v>2009</v>
      </c>
      <c r="W1991" s="108">
        <f>IF(Table1[[#This Row],[ExpenditureDetails1]]=2010,1,(2010-Table1[[#This Row],[ExpenditureDetails1]]))</f>
        <v>1</v>
      </c>
      <c r="X1991" s="109">
        <v>1.2</v>
      </c>
      <c r="Y1991" s="174">
        <f>Table1[[#This Row],[ExpenditureDetails3]]*100000</f>
        <v>120000</v>
      </c>
      <c r="Z1991" s="174">
        <f>Table1[[#This Row],[ExpenditureDetails4]]/Table1[[#This Row],[Component detail 4]]</f>
        <v>4000</v>
      </c>
      <c r="AA1991" s="109">
        <v>1</v>
      </c>
      <c r="AB1991" s="109">
        <v>10</v>
      </c>
      <c r="AC1991" s="174">
        <f>IF(ISNUMBER([ExpenditureDetails4]),[ExpenditureDetails4]*HLOOKUP([ExpenditureDetails1],'Currency Conversion'!$A$6:$BE$45,19,FALSE),"No Data")</f>
        <v>129049.9499884353</v>
      </c>
      <c r="AD1991" s="174">
        <f>Table1[[#This Row],[Calculations1]]/exchange_rate_2010</f>
        <v>2822.2560519284757</v>
      </c>
      <c r="AE19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12904.994998843529</v>
      </c>
      <c r="AF1991" s="174">
        <f>Table1[[#This Row],[Calculations3]]/exchange_rate_2010</f>
        <v>282.22560519284752</v>
      </c>
      <c r="AG1991" s="110"/>
      <c r="AH1991" s="53"/>
      <c r="BD1991" s="36"/>
      <c r="BE1991" s="36"/>
      <c r="BF1991" s="36"/>
      <c r="BG1991" s="36"/>
      <c r="BH1991" s="36"/>
      <c r="BI1991" s="36"/>
      <c r="BJ1991" s="36"/>
      <c r="BK1991" s="48"/>
      <c r="BL1991" s="36"/>
      <c r="BM1991" s="36"/>
      <c r="BN1991" s="36"/>
      <c r="BO1991" s="36"/>
      <c r="BP1991" s="36"/>
      <c r="BQ1991" s="36"/>
      <c r="BR1991" s="36"/>
    </row>
    <row r="1992" spans="2:70" ht="15" customHeight="1">
      <c r="B1992" s="48">
        <v>2287</v>
      </c>
      <c r="C1992" s="48" t="s">
        <v>1703</v>
      </c>
      <c r="D1992" s="108">
        <v>3838</v>
      </c>
      <c r="E1992" s="109" t="s">
        <v>2508</v>
      </c>
      <c r="F1992" s="109" t="s">
        <v>1820</v>
      </c>
      <c r="G1992" s="109" t="s">
        <v>449</v>
      </c>
      <c r="H1992" s="108" t="s">
        <v>450</v>
      </c>
      <c r="I1992" s="108" t="s">
        <v>2966</v>
      </c>
      <c r="J1992" s="108" t="s">
        <v>2567</v>
      </c>
      <c r="K1992" s="108" t="s">
        <v>2859</v>
      </c>
      <c r="L1992" s="108">
        <v>5</v>
      </c>
      <c r="M1992" s="110" t="s">
        <v>2617</v>
      </c>
      <c r="N1992" s="111" t="s">
        <v>1729</v>
      </c>
      <c r="O1992" s="111" t="s">
        <v>210</v>
      </c>
      <c r="P1992" s="111" t="s">
        <v>57</v>
      </c>
      <c r="Q1992" s="111">
        <v>1</v>
      </c>
      <c r="R1992" s="111"/>
      <c r="S1992" s="111"/>
      <c r="T1992" s="109" t="s">
        <v>7</v>
      </c>
      <c r="U1992" s="108">
        <v>1</v>
      </c>
      <c r="V1992" s="109">
        <v>1970</v>
      </c>
      <c r="W1992" s="108">
        <f>IF(Table1[[#This Row],[ExpenditureDetails1]]=2010,1,(2010-Table1[[#This Row],[ExpenditureDetails1]]))</f>
        <v>40</v>
      </c>
      <c r="X1992" s="109">
        <v>0.4</v>
      </c>
      <c r="Y1992" s="174">
        <f>Table1[[#This Row],[ExpenditureDetails3]]*100000</f>
        <v>40000</v>
      </c>
      <c r="Z1992" s="174">
        <f>Table1[[#This Row],[ExpenditureDetails4]]/Table1[[#This Row],[Component detail 4]]</f>
        <v>40000</v>
      </c>
      <c r="AA1992" s="109">
        <v>1</v>
      </c>
      <c r="AB1992" s="109">
        <v>10</v>
      </c>
      <c r="AC1992" s="174">
        <f>IF(ISNUMBER([ExpenditureDetails4]),[ExpenditureDetails4]*HLOOKUP([ExpenditureDetails1],'Currency Conversion'!$A$6:$BE$45,19,FALSE),"No Data")</f>
        <v>761667.82127602957</v>
      </c>
      <c r="AD1992" s="174">
        <f>Table1[[#This Row],[Calculations1]]/exchange_rate_2010</f>
        <v>16657.283620397277</v>
      </c>
      <c r="AE19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76166.782127602957</v>
      </c>
      <c r="AF1992" s="174">
        <f>Table1[[#This Row],[Calculations3]]/exchange_rate_2010</f>
        <v>1665.7283620397277</v>
      </c>
      <c r="AG1992" s="110"/>
      <c r="AH1992" s="53"/>
      <c r="BD1992" s="36"/>
      <c r="BE1992" s="36"/>
      <c r="BF1992" s="36"/>
      <c r="BG1992" s="36"/>
      <c r="BH1992" s="36"/>
      <c r="BI1992" s="36"/>
      <c r="BJ1992" s="36"/>
      <c r="BK1992" s="48"/>
      <c r="BL1992" s="36"/>
      <c r="BM1992" s="36"/>
      <c r="BN1992" s="36"/>
      <c r="BO1992" s="36"/>
      <c r="BP1992" s="36"/>
      <c r="BQ1992" s="36"/>
      <c r="BR1992" s="36"/>
    </row>
    <row r="1993" spans="2:70" ht="15" customHeight="1">
      <c r="B1993" s="48">
        <v>2288</v>
      </c>
      <c r="C1993" s="48" t="s">
        <v>1703</v>
      </c>
      <c r="D1993" s="108">
        <v>3838</v>
      </c>
      <c r="E1993" s="109" t="s">
        <v>2508</v>
      </c>
      <c r="F1993" s="109" t="s">
        <v>1820</v>
      </c>
      <c r="G1993" s="109" t="s">
        <v>449</v>
      </c>
      <c r="H1993" s="108" t="s">
        <v>450</v>
      </c>
      <c r="I1993" s="108" t="s">
        <v>2966</v>
      </c>
      <c r="J1993" s="108" t="s">
        <v>2567</v>
      </c>
      <c r="K1993" s="108" t="s">
        <v>2859</v>
      </c>
      <c r="L1993" s="108">
        <v>5</v>
      </c>
      <c r="M1993" s="110" t="s">
        <v>2617</v>
      </c>
      <c r="N1993" s="111" t="s">
        <v>1729</v>
      </c>
      <c r="O1993" s="111" t="s">
        <v>210</v>
      </c>
      <c r="P1993" s="111" t="s">
        <v>37</v>
      </c>
      <c r="Q1993" s="111">
        <v>1</v>
      </c>
      <c r="R1993" s="111"/>
      <c r="S1993" s="111"/>
      <c r="T1993" s="109" t="s">
        <v>7</v>
      </c>
      <c r="U1993" s="108">
        <v>1</v>
      </c>
      <c r="V1993" s="109">
        <v>1970</v>
      </c>
      <c r="W1993" s="108">
        <f>IF(Table1[[#This Row],[ExpenditureDetails1]]=2010,1,(2010-Table1[[#This Row],[ExpenditureDetails1]]))</f>
        <v>40</v>
      </c>
      <c r="X1993" s="109">
        <v>0.4</v>
      </c>
      <c r="Y1993" s="174">
        <f>Table1[[#This Row],[ExpenditureDetails3]]*100000</f>
        <v>40000</v>
      </c>
      <c r="Z1993" s="174">
        <f>Table1[[#This Row],[ExpenditureDetails4]]/Table1[[#This Row],[Component detail 4]]</f>
        <v>40000</v>
      </c>
      <c r="AA1993" s="109">
        <v>1</v>
      </c>
      <c r="AB1993" s="109">
        <v>10</v>
      </c>
      <c r="AC1993" s="174">
        <f>IF(ISNUMBER([ExpenditureDetails4]),[ExpenditureDetails4]*HLOOKUP([ExpenditureDetails1],'Currency Conversion'!$A$6:$BE$45,19,FALSE),"No Data")</f>
        <v>761667.82127602957</v>
      </c>
      <c r="AD1993" s="174">
        <f>Table1[[#This Row],[Calculations1]]/exchange_rate_2010</f>
        <v>16657.283620397277</v>
      </c>
      <c r="AE19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76166.782127602957</v>
      </c>
      <c r="AF1993" s="174">
        <f>Table1[[#This Row],[Calculations3]]/exchange_rate_2010</f>
        <v>1665.7283620397277</v>
      </c>
      <c r="AG1993" s="110"/>
      <c r="AH1993" s="53"/>
      <c r="BD1993" s="36"/>
      <c r="BE1993" s="36"/>
      <c r="BF1993" s="36"/>
      <c r="BG1993" s="36"/>
      <c r="BH1993" s="36"/>
      <c r="BI1993" s="36"/>
      <c r="BJ1993" s="36"/>
      <c r="BK1993" s="48"/>
      <c r="BL1993" s="36"/>
      <c r="BM1993" s="36"/>
      <c r="BN1993" s="36"/>
      <c r="BO1993" s="36"/>
      <c r="BP1993" s="36"/>
      <c r="BQ1993" s="36"/>
      <c r="BR1993" s="36"/>
    </row>
    <row r="1994" spans="2:70" ht="15" customHeight="1">
      <c r="B1994" s="48">
        <v>2289</v>
      </c>
      <c r="C1994" s="48" t="s">
        <v>1703</v>
      </c>
      <c r="D1994" s="108">
        <v>3838</v>
      </c>
      <c r="E1994" s="109" t="s">
        <v>2508</v>
      </c>
      <c r="F1994" s="109" t="s">
        <v>1820</v>
      </c>
      <c r="G1994" s="109" t="s">
        <v>449</v>
      </c>
      <c r="H1994" s="108" t="s">
        <v>450</v>
      </c>
      <c r="I1994" s="108" t="s">
        <v>2966</v>
      </c>
      <c r="J1994" s="108" t="s">
        <v>2567</v>
      </c>
      <c r="K1994" s="108" t="s">
        <v>2859</v>
      </c>
      <c r="L1994" s="108">
        <v>5</v>
      </c>
      <c r="M1994" s="110" t="s">
        <v>2617</v>
      </c>
      <c r="N1994" s="111" t="s">
        <v>1729</v>
      </c>
      <c r="O1994" s="111" t="s">
        <v>210</v>
      </c>
      <c r="P1994" s="111" t="s">
        <v>58</v>
      </c>
      <c r="Q1994" s="111">
        <v>1</v>
      </c>
      <c r="R1994" s="111"/>
      <c r="S1994" s="111"/>
      <c r="T1994" s="109" t="s">
        <v>7</v>
      </c>
      <c r="U1994" s="108">
        <v>1</v>
      </c>
      <c r="V1994" s="109">
        <v>2000</v>
      </c>
      <c r="W1994" s="108">
        <f>IF(Table1[[#This Row],[ExpenditureDetails1]]=2010,1,(2010-Table1[[#This Row],[ExpenditureDetails1]]))</f>
        <v>10</v>
      </c>
      <c r="X1994" s="109">
        <v>0.5</v>
      </c>
      <c r="Y1994" s="174">
        <f>Table1[[#This Row],[ExpenditureDetails3]]*100000</f>
        <v>50000</v>
      </c>
      <c r="Z1994" s="174">
        <f>Table1[[#This Row],[ExpenditureDetails4]]/Table1[[#This Row],[Component detail 4]]</f>
        <v>50000</v>
      </c>
      <c r="AA1994" s="109">
        <v>1</v>
      </c>
      <c r="AB1994" s="109">
        <v>10</v>
      </c>
      <c r="AC1994" s="174">
        <f>IF(ISNUMBER([ExpenditureDetails4]),[ExpenditureDetails4]*HLOOKUP([ExpenditureDetails1],'Currency Conversion'!$A$6:$BE$45,19,FALSE),"No Data")</f>
        <v>83821.745222656318</v>
      </c>
      <c r="AD1994" s="174">
        <f>Table1[[#This Row],[Calculations1]]/exchange_rate_2010</f>
        <v>1833.1384689343024</v>
      </c>
      <c r="AE19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8382.1745222656318</v>
      </c>
      <c r="AF1994" s="174">
        <f>Table1[[#This Row],[Calculations3]]/exchange_rate_2010</f>
        <v>183.31384689343025</v>
      </c>
      <c r="AG1994" s="110"/>
      <c r="AH1994" s="53"/>
      <c r="BD1994" s="36"/>
      <c r="BE1994" s="36"/>
      <c r="BF1994" s="36"/>
      <c r="BG1994" s="36"/>
      <c r="BH1994" s="36"/>
      <c r="BI1994" s="36"/>
      <c r="BJ1994" s="36"/>
      <c r="BK1994" s="48"/>
      <c r="BL1994" s="36"/>
      <c r="BM1994" s="36"/>
      <c r="BN1994" s="36"/>
      <c r="BO1994" s="36"/>
      <c r="BP1994" s="36"/>
      <c r="BQ1994" s="36"/>
      <c r="BR1994" s="36"/>
    </row>
    <row r="1995" spans="2:70" ht="15" customHeight="1">
      <c r="B1995" s="48">
        <v>2290</v>
      </c>
      <c r="C1995" s="48" t="s">
        <v>1703</v>
      </c>
      <c r="D1995" s="108">
        <v>3838</v>
      </c>
      <c r="E1995" s="109" t="s">
        <v>2508</v>
      </c>
      <c r="F1995" s="109" t="s">
        <v>1820</v>
      </c>
      <c r="G1995" s="109" t="s">
        <v>449</v>
      </c>
      <c r="H1995" s="108" t="s">
        <v>450</v>
      </c>
      <c r="I1995" s="108" t="s">
        <v>2966</v>
      </c>
      <c r="J1995" s="108" t="s">
        <v>2567</v>
      </c>
      <c r="K1995" s="108" t="s">
        <v>2859</v>
      </c>
      <c r="L1995" s="108">
        <v>5</v>
      </c>
      <c r="M1995" s="110" t="s">
        <v>2617</v>
      </c>
      <c r="N1995" s="111" t="s">
        <v>1712</v>
      </c>
      <c r="O1995" s="111"/>
      <c r="P1995" s="111" t="s">
        <v>269</v>
      </c>
      <c r="Q1995" s="111">
        <v>1</v>
      </c>
      <c r="R1995" s="111">
        <v>7.5</v>
      </c>
      <c r="S1995" s="111"/>
      <c r="T1995" s="109" t="s">
        <v>7</v>
      </c>
      <c r="U1995" s="108">
        <v>1</v>
      </c>
      <c r="V1995" s="109">
        <v>1970</v>
      </c>
      <c r="W1995" s="108">
        <f>IF(Table1[[#This Row],[ExpenditureDetails1]]=2010,1,(2010-Table1[[#This Row],[ExpenditureDetails1]]))</f>
        <v>40</v>
      </c>
      <c r="X1995" s="109">
        <v>0.3</v>
      </c>
      <c r="Y1995" s="174">
        <f>Table1[[#This Row],[ExpenditureDetails3]]*100000</f>
        <v>30000</v>
      </c>
      <c r="Z1995" s="174">
        <f>Table1[[#This Row],[ExpenditureDetails4]]/Table1[[#This Row],[Component detail 4]]</f>
        <v>30000</v>
      </c>
      <c r="AA1995" s="109">
        <v>1</v>
      </c>
      <c r="AB1995" s="109">
        <v>10</v>
      </c>
      <c r="AC1995" s="174">
        <f>IF(ISNUMBER([ExpenditureDetails4]),[ExpenditureDetails4]*HLOOKUP([ExpenditureDetails1],'Currency Conversion'!$A$6:$BE$45,19,FALSE),"No Data")</f>
        <v>571250.86595702218</v>
      </c>
      <c r="AD1995" s="174">
        <f>Table1[[#This Row],[Calculations1]]/exchange_rate_2010</f>
        <v>12492.962715297957</v>
      </c>
      <c r="AE19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57125.086595702218</v>
      </c>
      <c r="AF1995" s="174">
        <f>Table1[[#This Row],[Calculations3]]/exchange_rate_2010</f>
        <v>1249.2962715297958</v>
      </c>
      <c r="AG1995" s="110"/>
      <c r="AH1995" s="53"/>
      <c r="BD1995" s="36"/>
      <c r="BE1995" s="36"/>
      <c r="BF1995" s="36"/>
      <c r="BG1995" s="36"/>
      <c r="BH1995" s="36"/>
      <c r="BI1995" s="36"/>
      <c r="BJ1995" s="36"/>
      <c r="BK1995" s="48"/>
      <c r="BL1995" s="36"/>
      <c r="BM1995" s="36"/>
      <c r="BN1995" s="36"/>
      <c r="BO1995" s="36"/>
      <c r="BP1995" s="36"/>
      <c r="BQ1995" s="36"/>
      <c r="BR1995" s="36"/>
    </row>
    <row r="1996" spans="2:70" ht="15" customHeight="1">
      <c r="B1996" s="48">
        <v>2291</v>
      </c>
      <c r="C1996" s="48" t="s">
        <v>1703</v>
      </c>
      <c r="D1996" s="108">
        <v>3838</v>
      </c>
      <c r="E1996" s="109" t="s">
        <v>2508</v>
      </c>
      <c r="F1996" s="109" t="s">
        <v>1820</v>
      </c>
      <c r="G1996" s="109" t="s">
        <v>449</v>
      </c>
      <c r="H1996" s="108" t="s">
        <v>450</v>
      </c>
      <c r="I1996" s="108" t="s">
        <v>2966</v>
      </c>
      <c r="J1996" s="108" t="s">
        <v>2567</v>
      </c>
      <c r="K1996" s="108" t="s">
        <v>2859</v>
      </c>
      <c r="L1996" s="108">
        <v>5</v>
      </c>
      <c r="M1996" s="110" t="s">
        <v>2617</v>
      </c>
      <c r="N1996" s="111" t="s">
        <v>1712</v>
      </c>
      <c r="O1996" s="111"/>
      <c r="P1996" s="111" t="s">
        <v>452</v>
      </c>
      <c r="Q1996" s="111">
        <v>1</v>
      </c>
      <c r="R1996" s="111">
        <v>10</v>
      </c>
      <c r="S1996" s="111"/>
      <c r="T1996" s="109" t="s">
        <v>7</v>
      </c>
      <c r="U1996" s="108">
        <v>1</v>
      </c>
      <c r="V1996" s="109">
        <v>1970</v>
      </c>
      <c r="W1996" s="108">
        <f>IF(Table1[[#This Row],[ExpenditureDetails1]]=2010,1,(2010-Table1[[#This Row],[ExpenditureDetails1]]))</f>
        <v>40</v>
      </c>
      <c r="X1996" s="109">
        <v>0.4</v>
      </c>
      <c r="Y1996" s="174">
        <f>Table1[[#This Row],[ExpenditureDetails3]]*100000</f>
        <v>40000</v>
      </c>
      <c r="Z1996" s="174">
        <f>Table1[[#This Row],[ExpenditureDetails4]]/Table1[[#This Row],[Component detail 4]]</f>
        <v>40000</v>
      </c>
      <c r="AA1996" s="109">
        <v>1</v>
      </c>
      <c r="AB1996" s="109">
        <v>10</v>
      </c>
      <c r="AC1996" s="174">
        <f>IF(ISNUMBER([ExpenditureDetails4]),[ExpenditureDetails4]*HLOOKUP([ExpenditureDetails1],'Currency Conversion'!$A$6:$BE$45,19,FALSE),"No Data")</f>
        <v>761667.82127602957</v>
      </c>
      <c r="AD1996" s="174">
        <f>Table1[[#This Row],[Calculations1]]/exchange_rate_2010</f>
        <v>16657.283620397277</v>
      </c>
      <c r="AE19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76166.782127602957</v>
      </c>
      <c r="AF1996" s="174">
        <f>Table1[[#This Row],[Calculations3]]/exchange_rate_2010</f>
        <v>1665.7283620397277</v>
      </c>
      <c r="AG1996" s="110"/>
      <c r="AH1996" s="53"/>
      <c r="BD1996" s="36"/>
      <c r="BE1996" s="36"/>
      <c r="BF1996" s="36"/>
      <c r="BG1996" s="36"/>
      <c r="BH1996" s="36"/>
      <c r="BI1996" s="36"/>
      <c r="BJ1996" s="36"/>
      <c r="BK1996" s="48"/>
      <c r="BL1996" s="36"/>
      <c r="BM1996" s="36"/>
      <c r="BN1996" s="36"/>
      <c r="BO1996" s="36"/>
      <c r="BP1996" s="36"/>
      <c r="BQ1996" s="36"/>
      <c r="BR1996" s="36"/>
    </row>
    <row r="1997" spans="2:70" ht="15" customHeight="1">
      <c r="B1997" s="48">
        <v>2292</v>
      </c>
      <c r="C1997" s="48" t="s">
        <v>1703</v>
      </c>
      <c r="D1997" s="108">
        <v>3838</v>
      </c>
      <c r="E1997" s="109" t="s">
        <v>2508</v>
      </c>
      <c r="F1997" s="109" t="s">
        <v>1820</v>
      </c>
      <c r="G1997" s="109" t="s">
        <v>449</v>
      </c>
      <c r="H1997" s="108" t="s">
        <v>450</v>
      </c>
      <c r="I1997" s="108" t="s">
        <v>2966</v>
      </c>
      <c r="J1997" s="108" t="s">
        <v>2567</v>
      </c>
      <c r="K1997" s="108" t="s">
        <v>2859</v>
      </c>
      <c r="L1997" s="108">
        <v>5</v>
      </c>
      <c r="M1997" s="110" t="s">
        <v>2617</v>
      </c>
      <c r="N1997" s="111" t="s">
        <v>1712</v>
      </c>
      <c r="O1997" s="111"/>
      <c r="P1997" s="111" t="s">
        <v>453</v>
      </c>
      <c r="Q1997" s="111">
        <v>1</v>
      </c>
      <c r="R1997" s="111">
        <v>7.5</v>
      </c>
      <c r="S1997" s="111"/>
      <c r="T1997" s="109" t="s">
        <v>7</v>
      </c>
      <c r="U1997" s="108">
        <v>1</v>
      </c>
      <c r="V1997" s="109">
        <v>2000</v>
      </c>
      <c r="W1997" s="108">
        <f>IF(Table1[[#This Row],[ExpenditureDetails1]]=2010,1,(2010-Table1[[#This Row],[ExpenditureDetails1]]))</f>
        <v>10</v>
      </c>
      <c r="X1997" s="109">
        <v>0.5</v>
      </c>
      <c r="Y1997" s="174">
        <f>Table1[[#This Row],[ExpenditureDetails3]]*100000</f>
        <v>50000</v>
      </c>
      <c r="Z1997" s="174">
        <f>Table1[[#This Row],[ExpenditureDetails4]]/Table1[[#This Row],[Component detail 4]]</f>
        <v>50000</v>
      </c>
      <c r="AA1997" s="109">
        <v>1</v>
      </c>
      <c r="AB1997" s="109">
        <v>10</v>
      </c>
      <c r="AC1997" s="174">
        <f>IF(ISNUMBER([ExpenditureDetails4]),[ExpenditureDetails4]*HLOOKUP([ExpenditureDetails1],'Currency Conversion'!$A$6:$BE$45,19,FALSE),"No Data")</f>
        <v>83821.745222656318</v>
      </c>
      <c r="AD1997" s="174">
        <f>Table1[[#This Row],[Calculations1]]/exchange_rate_2010</f>
        <v>1833.1384689343024</v>
      </c>
      <c r="AE19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8382.1745222656318</v>
      </c>
      <c r="AF1997" s="174">
        <f>Table1[[#This Row],[Calculations3]]/exchange_rate_2010</f>
        <v>183.31384689343025</v>
      </c>
      <c r="AG1997" s="110"/>
      <c r="AH1997" s="53"/>
      <c r="BD1997" s="36"/>
      <c r="BE1997" s="36"/>
      <c r="BF1997" s="36"/>
      <c r="BG1997" s="36"/>
      <c r="BH1997" s="36"/>
      <c r="BI1997" s="36"/>
      <c r="BJ1997" s="36"/>
      <c r="BK1997" s="48"/>
      <c r="BL1997" s="36"/>
      <c r="BM1997" s="36"/>
      <c r="BN1997" s="36"/>
      <c r="BO1997" s="36"/>
      <c r="BP1997" s="36"/>
      <c r="BQ1997" s="36"/>
      <c r="BR1997" s="36"/>
    </row>
    <row r="1998" spans="2:70" ht="15" customHeight="1">
      <c r="B1998" s="48">
        <v>2293</v>
      </c>
      <c r="C1998" s="48" t="s">
        <v>1703</v>
      </c>
      <c r="D1998" s="108">
        <v>3838</v>
      </c>
      <c r="E1998" s="109" t="s">
        <v>2508</v>
      </c>
      <c r="F1998" s="109" t="s">
        <v>1820</v>
      </c>
      <c r="G1998" s="109" t="s">
        <v>449</v>
      </c>
      <c r="H1998" s="108" t="s">
        <v>450</v>
      </c>
      <c r="I1998" s="108" t="s">
        <v>2966</v>
      </c>
      <c r="J1998" s="108" t="s">
        <v>2567</v>
      </c>
      <c r="K1998" s="108" t="s">
        <v>2859</v>
      </c>
      <c r="L1998" s="108">
        <v>5</v>
      </c>
      <c r="M1998" s="110" t="s">
        <v>2617</v>
      </c>
      <c r="N1998" s="109" t="s">
        <v>2478</v>
      </c>
      <c r="O1998" s="111" t="s">
        <v>348</v>
      </c>
      <c r="P1998" s="111" t="s">
        <v>421</v>
      </c>
      <c r="Q1998" s="111">
        <v>1</v>
      </c>
      <c r="R1998" s="111"/>
      <c r="S1998" s="111"/>
      <c r="T1998" s="109" t="s">
        <v>7</v>
      </c>
      <c r="U1998" s="108">
        <v>1</v>
      </c>
      <c r="V1998" s="109">
        <v>2009</v>
      </c>
      <c r="W1998" s="108">
        <f>IF(Table1[[#This Row],[ExpenditureDetails1]]=2010,1,(2010-Table1[[#This Row],[ExpenditureDetails1]]))</f>
        <v>1</v>
      </c>
      <c r="X1998" s="109">
        <v>0.6</v>
      </c>
      <c r="Y1998" s="174">
        <f>Table1[[#This Row],[ExpenditureDetails3]]*100000</f>
        <v>60000</v>
      </c>
      <c r="Z1998" s="174">
        <f>Table1[[#This Row],[ExpenditureDetails4]]/Table1[[#This Row],[Component detail 4]]</f>
        <v>60000</v>
      </c>
      <c r="AA1998" s="109">
        <v>1</v>
      </c>
      <c r="AB1998" s="109">
        <v>15</v>
      </c>
      <c r="AC1998" s="174">
        <f>IF(ISNUMBER([ExpenditureDetails4]),[ExpenditureDetails4]*HLOOKUP([ExpenditureDetails1],'Currency Conversion'!$A$6:$BE$45,19,FALSE),"No Data")</f>
        <v>64524.97499421765</v>
      </c>
      <c r="AD1998" s="174">
        <f>Table1[[#This Row],[Calculations1]]/exchange_rate_2010</f>
        <v>1411.1280259642378</v>
      </c>
      <c r="AE19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1998" s="174">
        <f>Table1[[#This Row],[Calculations3]]/exchange_rate_2010</f>
        <v>94.075201730949175</v>
      </c>
      <c r="AG1998" s="110"/>
      <c r="AH1998" s="53"/>
      <c r="BD1998" s="36"/>
      <c r="BE1998" s="36"/>
      <c r="BF1998" s="36"/>
      <c r="BG1998" s="36"/>
      <c r="BH1998" s="36"/>
      <c r="BI1998" s="36"/>
      <c r="BJ1998" s="36"/>
      <c r="BK1998" s="48"/>
      <c r="BL1998" s="36"/>
      <c r="BM1998" s="36"/>
      <c r="BN1998" s="36"/>
      <c r="BO1998" s="36"/>
      <c r="BP1998" s="36"/>
      <c r="BQ1998" s="36"/>
      <c r="BR1998" s="36"/>
    </row>
    <row r="1999" spans="2:70" ht="15" customHeight="1">
      <c r="B1999" s="48">
        <v>2294</v>
      </c>
      <c r="C1999" s="48" t="s">
        <v>1703</v>
      </c>
      <c r="D1999" s="108">
        <v>3838</v>
      </c>
      <c r="E1999" s="109" t="s">
        <v>2508</v>
      </c>
      <c r="F1999" s="109" t="s">
        <v>1820</v>
      </c>
      <c r="G1999" s="109" t="s">
        <v>449</v>
      </c>
      <c r="H1999" s="108" t="s">
        <v>450</v>
      </c>
      <c r="I1999" s="108" t="s">
        <v>2966</v>
      </c>
      <c r="J1999" s="108" t="s">
        <v>2567</v>
      </c>
      <c r="K1999" s="108" t="s">
        <v>2859</v>
      </c>
      <c r="L1999" s="108">
        <v>5</v>
      </c>
      <c r="M1999" s="110" t="s">
        <v>2617</v>
      </c>
      <c r="N1999" s="111" t="s">
        <v>364</v>
      </c>
      <c r="O1999" s="111" t="s">
        <v>2465</v>
      </c>
      <c r="P1999" s="111" t="s">
        <v>298</v>
      </c>
      <c r="Q1999" s="111">
        <v>1</v>
      </c>
      <c r="R1999" s="111"/>
      <c r="S1999" s="111"/>
      <c r="T1999" s="109" t="s">
        <v>7</v>
      </c>
      <c r="U1999" s="108">
        <v>1</v>
      </c>
      <c r="V1999" s="109">
        <v>2009</v>
      </c>
      <c r="W1999" s="108">
        <f>IF(Table1[[#This Row],[ExpenditureDetails1]]=2010,1,(2010-Table1[[#This Row],[ExpenditureDetails1]]))</f>
        <v>1</v>
      </c>
      <c r="X1999" s="109">
        <v>1.3</v>
      </c>
      <c r="Y1999" s="174">
        <f>Table1[[#This Row],[ExpenditureDetails3]]*100000</f>
        <v>130000</v>
      </c>
      <c r="Z1999" s="174">
        <f>Table1[[#This Row],[ExpenditureDetails4]]/Table1[[#This Row],[Component detail 4]]</f>
        <v>130000</v>
      </c>
      <c r="AA1999" s="109">
        <v>1</v>
      </c>
      <c r="AB1999" s="109">
        <v>20</v>
      </c>
      <c r="AC1999" s="174">
        <f>IF(ISNUMBER([ExpenditureDetails4]),[ExpenditureDetails4]*HLOOKUP([ExpenditureDetails1],'Currency Conversion'!$A$6:$BE$45,19,FALSE),"No Data")</f>
        <v>139804.11248747158</v>
      </c>
      <c r="AD1999" s="174">
        <f>Table1[[#This Row],[Calculations1]]/exchange_rate_2010</f>
        <v>3057.4440562558484</v>
      </c>
      <c r="AE19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6990.2056243735788</v>
      </c>
      <c r="AF1999" s="174">
        <f>Table1[[#This Row],[Calculations3]]/exchange_rate_2010</f>
        <v>152.87220281279244</v>
      </c>
      <c r="AG1999" s="110"/>
      <c r="AH1999" s="53"/>
      <c r="BD1999" s="36"/>
      <c r="BE1999" s="36"/>
      <c r="BF1999" s="36"/>
      <c r="BG1999" s="36"/>
      <c r="BH1999" s="36"/>
      <c r="BI1999" s="36"/>
      <c r="BJ1999" s="36"/>
      <c r="BK1999" s="48"/>
      <c r="BL1999" s="36"/>
      <c r="BM1999" s="36"/>
      <c r="BN1999" s="36"/>
      <c r="BO1999" s="36"/>
      <c r="BP1999" s="36"/>
      <c r="BQ1999" s="36"/>
      <c r="BR1999" s="36"/>
    </row>
    <row r="2000" spans="2:70" ht="15" customHeight="1">
      <c r="B2000" s="48">
        <v>2295</v>
      </c>
      <c r="C2000" s="48" t="s">
        <v>1703</v>
      </c>
      <c r="D2000" s="108">
        <v>3838</v>
      </c>
      <c r="E2000" s="109" t="s">
        <v>2508</v>
      </c>
      <c r="F2000" s="109" t="s">
        <v>1820</v>
      </c>
      <c r="G2000" s="109" t="s">
        <v>449</v>
      </c>
      <c r="H2000" s="108" t="s">
        <v>450</v>
      </c>
      <c r="I2000" s="108" t="s">
        <v>2966</v>
      </c>
      <c r="J2000" s="108" t="s">
        <v>2567</v>
      </c>
      <c r="K2000" s="108" t="s">
        <v>2859</v>
      </c>
      <c r="L2000" s="108">
        <v>5</v>
      </c>
      <c r="M2000" s="110" t="s">
        <v>2617</v>
      </c>
      <c r="N2000" s="111" t="s">
        <v>20</v>
      </c>
      <c r="O2000" s="111" t="s">
        <v>2486</v>
      </c>
      <c r="P2000" s="111" t="s">
        <v>231</v>
      </c>
      <c r="Q2000" s="111">
        <v>1</v>
      </c>
      <c r="R2000" s="111"/>
      <c r="S2000" s="111"/>
      <c r="T2000" s="109" t="s">
        <v>7</v>
      </c>
      <c r="U2000" s="108">
        <v>1</v>
      </c>
      <c r="V2000" s="109">
        <v>2009</v>
      </c>
      <c r="W2000" s="108">
        <f>IF(Table1[[#This Row],[ExpenditureDetails1]]=2010,1,(2010-Table1[[#This Row],[ExpenditureDetails1]]))</f>
        <v>1</v>
      </c>
      <c r="X2000" s="109">
        <v>4.7</v>
      </c>
      <c r="Y2000" s="174">
        <f>Table1[[#This Row],[ExpenditureDetails3]]*100000</f>
        <v>470000</v>
      </c>
      <c r="Z2000" s="174">
        <f>Table1[[#This Row],[ExpenditureDetails4]]/Table1[[#This Row],[Component detail 4]]</f>
        <v>470000</v>
      </c>
      <c r="AA2000" s="109">
        <v>1</v>
      </c>
      <c r="AB2000" s="109">
        <v>10</v>
      </c>
      <c r="AC2000" s="174">
        <f>IF(ISNUMBER([ExpenditureDetails4]),[ExpenditureDetails4]*HLOOKUP([ExpenditureDetails1],'Currency Conversion'!$A$6:$BE$45,19,FALSE),"No Data")</f>
        <v>505445.63745470491</v>
      </c>
      <c r="AD2000" s="174">
        <f>Table1[[#This Row],[Calculations1]]/exchange_rate_2010</f>
        <v>11053.836203386529</v>
      </c>
      <c r="AE20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50544.563745470492</v>
      </c>
      <c r="AF2000" s="174">
        <f>Table1[[#This Row],[Calculations3]]/exchange_rate_2010</f>
        <v>1105.3836203386529</v>
      </c>
      <c r="AG2000" s="110"/>
      <c r="AH2000" s="53"/>
      <c r="BD2000" s="36"/>
      <c r="BE2000" s="36"/>
      <c r="BF2000" s="36"/>
      <c r="BG2000" s="36"/>
      <c r="BH2000" s="36"/>
      <c r="BI2000" s="36"/>
      <c r="BJ2000" s="36"/>
      <c r="BK2000" s="48"/>
      <c r="BL2000" s="36"/>
      <c r="BM2000" s="36"/>
      <c r="BN2000" s="36"/>
      <c r="BO2000" s="36"/>
      <c r="BP2000" s="36"/>
      <c r="BQ2000" s="36"/>
      <c r="BR2000" s="36"/>
    </row>
    <row r="2001" spans="2:70" ht="15" customHeight="1">
      <c r="B2001" s="48">
        <v>2296</v>
      </c>
      <c r="C2001" s="48" t="s">
        <v>1703</v>
      </c>
      <c r="D2001" s="108">
        <v>3838</v>
      </c>
      <c r="E2001" s="109" t="s">
        <v>2508</v>
      </c>
      <c r="F2001" s="109" t="s">
        <v>1820</v>
      </c>
      <c r="G2001" s="109" t="s">
        <v>449</v>
      </c>
      <c r="H2001" s="108" t="s">
        <v>450</v>
      </c>
      <c r="I2001" s="108" t="s">
        <v>2966</v>
      </c>
      <c r="J2001" s="108" t="s">
        <v>2567</v>
      </c>
      <c r="K2001" s="108" t="s">
        <v>2859</v>
      </c>
      <c r="L2001" s="108">
        <v>5</v>
      </c>
      <c r="M2001" s="110" t="s">
        <v>2617</v>
      </c>
      <c r="N2001" s="111" t="s">
        <v>20</v>
      </c>
      <c r="O2001" s="111" t="s">
        <v>2466</v>
      </c>
      <c r="P2001" s="111" t="s">
        <v>326</v>
      </c>
      <c r="Q2001" s="111">
        <v>1</v>
      </c>
      <c r="R2001" s="111"/>
      <c r="S2001" s="111"/>
      <c r="T2001" s="109" t="s">
        <v>7</v>
      </c>
      <c r="U2001" s="108">
        <v>1</v>
      </c>
      <c r="V2001" s="109">
        <v>2009</v>
      </c>
      <c r="W2001" s="108">
        <f>IF(Table1[[#This Row],[ExpenditureDetails1]]=2010,1,(2010-Table1[[#This Row],[ExpenditureDetails1]]))</f>
        <v>1</v>
      </c>
      <c r="X2001" s="109">
        <v>0.12</v>
      </c>
      <c r="Y2001" s="174">
        <f>Table1[[#This Row],[ExpenditureDetails3]]*100000</f>
        <v>12000</v>
      </c>
      <c r="Z2001" s="174">
        <f>Table1[[#This Row],[ExpenditureDetails4]]/Table1[[#This Row],[Component detail 4]]</f>
        <v>12000</v>
      </c>
      <c r="AA2001" s="109">
        <v>1</v>
      </c>
      <c r="AB2001" s="109">
        <v>10</v>
      </c>
      <c r="AC2001" s="174">
        <f>IF(ISNUMBER([ExpenditureDetails4]),[ExpenditureDetails4]*HLOOKUP([ExpenditureDetails1],'Currency Conversion'!$A$6:$BE$45,19,FALSE),"No Data")</f>
        <v>12904.994998843529</v>
      </c>
      <c r="AD2001" s="174">
        <f>Table1[[#This Row],[Calculations1]]/exchange_rate_2010</f>
        <v>282.22560519284752</v>
      </c>
      <c r="AE20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1290.4994998843529</v>
      </c>
      <c r="AF2001" s="174">
        <f>Table1[[#This Row],[Calculations3]]/exchange_rate_2010</f>
        <v>28.222560519284752</v>
      </c>
      <c r="AG2001" s="110"/>
      <c r="AH2001" s="53"/>
      <c r="BD2001" s="36"/>
      <c r="BE2001" s="36"/>
      <c r="BF2001" s="36"/>
      <c r="BG2001" s="36"/>
      <c r="BH2001" s="36"/>
      <c r="BI2001" s="36"/>
      <c r="BJ2001" s="36"/>
      <c r="BK2001" s="48"/>
      <c r="BL2001" s="36"/>
      <c r="BM2001" s="36"/>
      <c r="BN2001" s="36"/>
      <c r="BO2001" s="36"/>
      <c r="BP2001" s="36"/>
      <c r="BQ2001" s="36"/>
      <c r="BR2001" s="36"/>
    </row>
    <row r="2002" spans="2:70" ht="15" customHeight="1">
      <c r="B2002" s="48">
        <v>2297</v>
      </c>
      <c r="C2002" s="48" t="s">
        <v>1703</v>
      </c>
      <c r="D2002" s="108">
        <v>3838</v>
      </c>
      <c r="E2002" s="109" t="s">
        <v>2508</v>
      </c>
      <c r="F2002" s="109" t="s">
        <v>1820</v>
      </c>
      <c r="G2002" s="109" t="s">
        <v>449</v>
      </c>
      <c r="H2002" s="108" t="s">
        <v>450</v>
      </c>
      <c r="I2002" s="108" t="s">
        <v>2966</v>
      </c>
      <c r="J2002" s="108" t="s">
        <v>2567</v>
      </c>
      <c r="K2002" s="108" t="s">
        <v>2859</v>
      </c>
      <c r="L2002" s="108">
        <v>5</v>
      </c>
      <c r="M2002" s="110" t="s">
        <v>2617</v>
      </c>
      <c r="N2002" s="111" t="s">
        <v>20</v>
      </c>
      <c r="O2002" s="111" t="s">
        <v>2466</v>
      </c>
      <c r="P2002" s="111" t="s">
        <v>326</v>
      </c>
      <c r="Q2002" s="111">
        <v>1</v>
      </c>
      <c r="R2002" s="111"/>
      <c r="S2002" s="111"/>
      <c r="T2002" s="109" t="s">
        <v>7</v>
      </c>
      <c r="U2002" s="108">
        <v>1</v>
      </c>
      <c r="V2002" s="109">
        <v>2009</v>
      </c>
      <c r="W2002" s="108">
        <f>IF(Table1[[#This Row],[ExpenditureDetails1]]=2010,1,(2010-Table1[[#This Row],[ExpenditureDetails1]]))</f>
        <v>1</v>
      </c>
      <c r="X2002" s="109">
        <v>0.24</v>
      </c>
      <c r="Y2002" s="174">
        <f>Table1[[#This Row],[ExpenditureDetails3]]*100000</f>
        <v>24000</v>
      </c>
      <c r="Z2002" s="174">
        <f>Table1[[#This Row],[ExpenditureDetails4]]/Table1[[#This Row],[Component detail 4]]</f>
        <v>24000</v>
      </c>
      <c r="AA2002" s="109">
        <v>1</v>
      </c>
      <c r="AB2002" s="109">
        <v>10</v>
      </c>
      <c r="AC2002" s="174">
        <f>IF(ISNUMBER([ExpenditureDetails4]),[ExpenditureDetails4]*HLOOKUP([ExpenditureDetails1],'Currency Conversion'!$A$6:$BE$45,19,FALSE),"No Data")</f>
        <v>25809.989997687058</v>
      </c>
      <c r="AD2002" s="174">
        <f>Table1[[#This Row],[Calculations1]]/exchange_rate_2010</f>
        <v>564.45121038569505</v>
      </c>
      <c r="AE20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2580.9989997687057</v>
      </c>
      <c r="AF2002" s="174">
        <f>Table1[[#This Row],[Calculations3]]/exchange_rate_2010</f>
        <v>56.445121038569503</v>
      </c>
      <c r="AG2002" s="110"/>
      <c r="AH2002" s="53"/>
      <c r="BD2002" s="36"/>
      <c r="BE2002" s="36"/>
      <c r="BF2002" s="36"/>
      <c r="BG2002" s="36"/>
      <c r="BH2002" s="36"/>
      <c r="BI2002" s="36"/>
      <c r="BJ2002" s="36"/>
      <c r="BK2002" s="48"/>
      <c r="BL2002" s="36"/>
      <c r="BM2002" s="36"/>
      <c r="BN2002" s="36"/>
      <c r="BO2002" s="36"/>
      <c r="BP2002" s="36"/>
      <c r="BQ2002" s="36"/>
      <c r="BR2002" s="36"/>
    </row>
    <row r="2003" spans="2:70" ht="15" customHeight="1">
      <c r="B2003" s="48">
        <v>2299</v>
      </c>
      <c r="C2003" s="48" t="s">
        <v>1703</v>
      </c>
      <c r="D2003" s="108">
        <v>3838</v>
      </c>
      <c r="E2003" s="109" t="s">
        <v>2508</v>
      </c>
      <c r="F2003" s="109" t="s">
        <v>1820</v>
      </c>
      <c r="G2003" s="109" t="s">
        <v>449</v>
      </c>
      <c r="H2003" s="108" t="s">
        <v>450</v>
      </c>
      <c r="I2003" s="108" t="s">
        <v>2966</v>
      </c>
      <c r="J2003" s="108" t="s">
        <v>2567</v>
      </c>
      <c r="K2003" s="108" t="s">
        <v>2859</v>
      </c>
      <c r="L2003" s="108">
        <v>5</v>
      </c>
      <c r="M2003" s="110" t="s">
        <v>2617</v>
      </c>
      <c r="N2003" s="111" t="s">
        <v>1728</v>
      </c>
      <c r="O2003" s="111" t="s">
        <v>501</v>
      </c>
      <c r="P2003" s="111" t="s">
        <v>99</v>
      </c>
      <c r="Q2003" s="111">
        <v>1</v>
      </c>
      <c r="R2003" s="111">
        <v>60</v>
      </c>
      <c r="S2003" s="111"/>
      <c r="T2003" s="109" t="s">
        <v>7</v>
      </c>
      <c r="U2003" s="108">
        <v>1</v>
      </c>
      <c r="V2003" s="109">
        <v>1970</v>
      </c>
      <c r="W2003" s="108">
        <f>IF(Table1[[#This Row],[ExpenditureDetails1]]=2010,1,(2010-Table1[[#This Row],[ExpenditureDetails1]]))</f>
        <v>40</v>
      </c>
      <c r="X2003" s="109">
        <v>4</v>
      </c>
      <c r="Y2003" s="174">
        <f>Table1[[#This Row],[ExpenditureDetails3]]*100000</f>
        <v>400000</v>
      </c>
      <c r="Z2003" s="174">
        <f>Table1[[#This Row],[ExpenditureDetails4]]/Table1[[#This Row],[Component detail 4]]</f>
        <v>400000</v>
      </c>
      <c r="AA2003" s="109">
        <v>1</v>
      </c>
      <c r="AB2003" s="109">
        <v>30</v>
      </c>
      <c r="AC2003" s="174">
        <f>IF(ISNUMBER([ExpenditureDetails4]),[ExpenditureDetails4]*HLOOKUP([ExpenditureDetails1],'Currency Conversion'!$A$6:$BE$45,19,FALSE),"No Data")</f>
        <v>7616678.2127602957</v>
      </c>
      <c r="AD2003" s="174">
        <f>Table1[[#This Row],[Calculations1]]/exchange_rate_2010</f>
        <v>166572.83620397275</v>
      </c>
      <c r="AE20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253889.27375867651</v>
      </c>
      <c r="AF2003" s="174">
        <f>Table1[[#This Row],[Calculations3]]/exchange_rate_2010</f>
        <v>5552.4278734657582</v>
      </c>
      <c r="AG2003" s="110"/>
      <c r="AH2003" s="53"/>
      <c r="BD2003" s="36"/>
      <c r="BE2003" s="36"/>
      <c r="BF2003" s="36"/>
      <c r="BG2003" s="36"/>
      <c r="BH2003" s="36"/>
      <c r="BI2003" s="36"/>
      <c r="BJ2003" s="36"/>
      <c r="BK2003" s="48"/>
      <c r="BL2003" s="36"/>
      <c r="BM2003" s="36"/>
      <c r="BN2003" s="36"/>
      <c r="BO2003" s="36"/>
      <c r="BP2003" s="36"/>
      <c r="BQ2003" s="36"/>
      <c r="BR2003" s="36"/>
    </row>
    <row r="2004" spans="2:70" ht="15" customHeight="1">
      <c r="B2004" s="48">
        <v>2300</v>
      </c>
      <c r="C2004" s="48" t="s">
        <v>1703</v>
      </c>
      <c r="D2004" s="108">
        <v>3838</v>
      </c>
      <c r="E2004" s="109" t="s">
        <v>2508</v>
      </c>
      <c r="F2004" s="109" t="s">
        <v>1820</v>
      </c>
      <c r="G2004" s="109" t="s">
        <v>449</v>
      </c>
      <c r="H2004" s="108" t="s">
        <v>450</v>
      </c>
      <c r="I2004" s="108" t="s">
        <v>2966</v>
      </c>
      <c r="J2004" s="108" t="s">
        <v>2567</v>
      </c>
      <c r="K2004" s="108" t="s">
        <v>2859</v>
      </c>
      <c r="L2004" s="108">
        <v>5</v>
      </c>
      <c r="M2004" s="110" t="s">
        <v>2617</v>
      </c>
      <c r="N2004" s="111" t="s">
        <v>1728</v>
      </c>
      <c r="O2004" s="111" t="s">
        <v>501</v>
      </c>
      <c r="P2004" s="111" t="s">
        <v>174</v>
      </c>
      <c r="Q2004" s="111">
        <v>1</v>
      </c>
      <c r="R2004" s="111">
        <v>90</v>
      </c>
      <c r="S2004" s="111"/>
      <c r="T2004" s="109" t="s">
        <v>7</v>
      </c>
      <c r="U2004" s="108">
        <v>1</v>
      </c>
      <c r="V2004" s="109">
        <v>1999</v>
      </c>
      <c r="W2004" s="108">
        <f>IF(Table1[[#This Row],[ExpenditureDetails1]]=2010,1,(2010-Table1[[#This Row],[ExpenditureDetails1]]))</f>
        <v>11</v>
      </c>
      <c r="X2004" s="109">
        <v>9</v>
      </c>
      <c r="Y2004" s="174">
        <f>Table1[[#This Row],[ExpenditureDetails3]]*100000</f>
        <v>900000</v>
      </c>
      <c r="Z2004" s="174">
        <f>Table1[[#This Row],[ExpenditureDetails4]]/Table1[[#This Row],[Component detail 4]]</f>
        <v>900000</v>
      </c>
      <c r="AA2004" s="109">
        <v>1</v>
      </c>
      <c r="AB2004" s="109">
        <v>30</v>
      </c>
      <c r="AC2004" s="174">
        <f>IF(ISNUMBER([ExpenditureDetails4]),[ExpenditureDetails4]*HLOOKUP([ExpenditureDetails1],'Currency Conversion'!$A$6:$BE$45,19,FALSE),"No Data")</f>
        <v>1566131.8961440315</v>
      </c>
      <c r="AD2004" s="174">
        <f>Table1[[#This Row],[Calculations1]]/exchange_rate_2010</f>
        <v>34250.499302067212</v>
      </c>
      <c r="AE20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52204.396538134388</v>
      </c>
      <c r="AF2004" s="174">
        <f>Table1[[#This Row],[Calculations3]]/exchange_rate_2010</f>
        <v>1141.6833100689071</v>
      </c>
      <c r="AG2004" s="110"/>
      <c r="AH2004" s="53"/>
      <c r="BD2004" s="36"/>
      <c r="BE2004" s="36"/>
      <c r="BF2004" s="36"/>
      <c r="BG2004" s="36"/>
      <c r="BH2004" s="36"/>
      <c r="BI2004" s="36"/>
      <c r="BJ2004" s="36"/>
      <c r="BK2004" s="48"/>
      <c r="BL2004" s="36"/>
      <c r="BM2004" s="36"/>
      <c r="BN2004" s="36"/>
      <c r="BO2004" s="36"/>
      <c r="BP2004" s="36"/>
      <c r="BQ2004" s="36"/>
      <c r="BR2004" s="36"/>
    </row>
    <row r="2005" spans="2:70" ht="15" customHeight="1">
      <c r="B2005" s="48">
        <v>2303</v>
      </c>
      <c r="C2005" s="48" t="s">
        <v>1703</v>
      </c>
      <c r="D2005" s="108">
        <v>1400</v>
      </c>
      <c r="E2005" s="109" t="s">
        <v>2508</v>
      </c>
      <c r="F2005" s="109" t="s">
        <v>1818</v>
      </c>
      <c r="G2005" s="109" t="s">
        <v>2510</v>
      </c>
      <c r="H2005" s="108" t="s">
        <v>1155</v>
      </c>
      <c r="I2005" s="108" t="s">
        <v>2965</v>
      </c>
      <c r="J2005" s="108" t="s">
        <v>2568</v>
      </c>
      <c r="K2005" s="108" t="s">
        <v>2859</v>
      </c>
      <c r="L2005" s="108">
        <v>8</v>
      </c>
      <c r="M2005" s="110" t="s">
        <v>2627</v>
      </c>
      <c r="N2005" s="111" t="s">
        <v>20</v>
      </c>
      <c r="O2005" s="111" t="s">
        <v>2486</v>
      </c>
      <c r="P2005" s="111" t="s">
        <v>1159</v>
      </c>
      <c r="Q2005" s="111">
        <v>1</v>
      </c>
      <c r="R2005" s="109"/>
      <c r="S2005" s="109"/>
      <c r="T2005" s="109" t="s">
        <v>7</v>
      </c>
      <c r="U2005" s="108">
        <v>1</v>
      </c>
      <c r="V2005" s="109">
        <v>2010</v>
      </c>
      <c r="W2005" s="108">
        <f>IF(Table1[[#This Row],[ExpenditureDetails1]]=2010,1,(2010-Table1[[#This Row],[ExpenditureDetails1]]))</f>
        <v>1</v>
      </c>
      <c r="X2005" s="109">
        <v>2.4</v>
      </c>
      <c r="Y2005" s="174">
        <f>Table1[[#This Row],[ExpenditureDetails3]]*100000</f>
        <v>240000</v>
      </c>
      <c r="Z2005" s="174">
        <f>Table1[[#This Row],[ExpenditureDetails4]]/Table1[[#This Row],[Component detail 4]]</f>
        <v>240000</v>
      </c>
      <c r="AA2005" s="109">
        <v>1</v>
      </c>
      <c r="AB2005" s="109">
        <v>10</v>
      </c>
      <c r="AC2005" s="174">
        <f>IF(ISNUMBER([ExpenditureDetails4]),[ExpenditureDetails4]*HLOOKUP([ExpenditureDetails1],'Currency Conversion'!$A$6:$BE$45,19,FALSE),"No Data")</f>
        <v>240000</v>
      </c>
      <c r="AD2005" s="174">
        <f>Table1[[#This Row],[Calculations1]]/exchange_rate_2010</f>
        <v>5248.6765978873573</v>
      </c>
      <c r="AE20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24000</v>
      </c>
      <c r="AF2005" s="174">
        <f>Table1[[#This Row],[Calculations3]]/exchange_rate_2010</f>
        <v>524.86765978873575</v>
      </c>
      <c r="AG2005" s="110"/>
      <c r="AH2005" s="53"/>
      <c r="BD2005" s="36"/>
      <c r="BE2005" s="36"/>
      <c r="BF2005" s="36"/>
      <c r="BG2005" s="36"/>
      <c r="BH2005" s="36"/>
      <c r="BI2005" s="36"/>
      <c r="BJ2005" s="36"/>
      <c r="BK2005" s="48"/>
      <c r="BL2005" s="36"/>
      <c r="BM2005" s="36"/>
      <c r="BN2005" s="36"/>
      <c r="BO2005" s="36"/>
      <c r="BP2005" s="36"/>
      <c r="BQ2005" s="36"/>
      <c r="BR2005" s="36"/>
    </row>
    <row r="2006" spans="2:70" ht="15" customHeight="1">
      <c r="B2006" s="48">
        <v>2304</v>
      </c>
      <c r="C2006" s="48" t="s">
        <v>1703</v>
      </c>
      <c r="D2006" s="108">
        <v>1400</v>
      </c>
      <c r="E2006" s="109" t="s">
        <v>2508</v>
      </c>
      <c r="F2006" s="109" t="s">
        <v>1818</v>
      </c>
      <c r="G2006" s="109" t="s">
        <v>2510</v>
      </c>
      <c r="H2006" s="108" t="s">
        <v>1155</v>
      </c>
      <c r="I2006" s="108" t="s">
        <v>2965</v>
      </c>
      <c r="J2006" s="108" t="s">
        <v>2568</v>
      </c>
      <c r="K2006" s="108" t="s">
        <v>2859</v>
      </c>
      <c r="L2006" s="108">
        <v>8</v>
      </c>
      <c r="M2006" s="110" t="s">
        <v>2627</v>
      </c>
      <c r="N2006" s="109" t="s">
        <v>1720</v>
      </c>
      <c r="O2006" s="111"/>
      <c r="P2006" s="111" t="s">
        <v>533</v>
      </c>
      <c r="Q2006" s="111">
        <v>1</v>
      </c>
      <c r="R2006" s="109"/>
      <c r="S2006" s="109"/>
      <c r="T2006" s="109" t="s">
        <v>31</v>
      </c>
      <c r="U2006" s="108">
        <v>3</v>
      </c>
      <c r="V2006" s="109">
        <v>2008</v>
      </c>
      <c r="W2006" s="108"/>
      <c r="X2006" s="109">
        <v>0.14399999999999999</v>
      </c>
      <c r="Y2006" s="174">
        <f>Table1[[#This Row],[ExpenditureDetails3]]*100000</f>
        <v>14399.999999999998</v>
      </c>
      <c r="Z2006" s="174">
        <f>Table1[[#This Row],[ExpenditureDetails4]]/Table1[[#This Row],[Component detail 4]]</f>
        <v>14399.999999999998</v>
      </c>
      <c r="AA2006" s="109">
        <v>1</v>
      </c>
      <c r="AB2006" s="109"/>
      <c r="AC2006" s="174">
        <f>IF(ISNUMBER([ExpenditureDetails4]),[ExpenditureDetails4]*HLOOKUP([ExpenditureDetails1],'Currency Conversion'!$A$6:$BE$45,19,FALSE),"No Data")</f>
        <v>16522.604396703522</v>
      </c>
      <c r="AD2006" s="174">
        <f>Table1[[#This Row],[Calculations1]]/exchange_rate_2010</f>
        <v>361.34086263803556</v>
      </c>
      <c r="AE20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16522.604396703522</v>
      </c>
      <c r="AF2006" s="174">
        <f>Table1[[#This Row],[Calculations3]]/exchange_rate_2010</f>
        <v>361.34086263803556</v>
      </c>
      <c r="AG2006" s="110"/>
      <c r="AH2006" s="53"/>
      <c r="BD2006" s="36"/>
      <c r="BE2006" s="36"/>
      <c r="BF2006" s="36"/>
      <c r="BG2006" s="36"/>
      <c r="BH2006" s="36"/>
      <c r="BI2006" s="36"/>
      <c r="BJ2006" s="36"/>
      <c r="BK2006" s="48"/>
      <c r="BL2006" s="36"/>
      <c r="BM2006" s="36"/>
      <c r="BN2006" s="36"/>
      <c r="BO2006" s="36"/>
      <c r="BP2006" s="36"/>
      <c r="BQ2006" s="36"/>
      <c r="BR2006" s="36"/>
    </row>
    <row r="2007" spans="2:70" ht="15" customHeight="1">
      <c r="B2007" s="48">
        <v>2306</v>
      </c>
      <c r="C2007" s="48" t="s">
        <v>1703</v>
      </c>
      <c r="D2007" s="108">
        <v>1400</v>
      </c>
      <c r="E2007" s="109" t="s">
        <v>2508</v>
      </c>
      <c r="F2007" s="109" t="s">
        <v>1818</v>
      </c>
      <c r="G2007" s="109" t="s">
        <v>2510</v>
      </c>
      <c r="H2007" s="108" t="s">
        <v>1155</v>
      </c>
      <c r="I2007" s="108" t="s">
        <v>2965</v>
      </c>
      <c r="J2007" s="108" t="s">
        <v>2568</v>
      </c>
      <c r="K2007" s="108" t="s">
        <v>2859</v>
      </c>
      <c r="L2007" s="108">
        <v>8</v>
      </c>
      <c r="M2007" s="110" t="s">
        <v>2627</v>
      </c>
      <c r="N2007" s="111" t="s">
        <v>1729</v>
      </c>
      <c r="O2007" s="111" t="s">
        <v>210</v>
      </c>
      <c r="P2007" s="111" t="s">
        <v>210</v>
      </c>
      <c r="Q2007" s="111">
        <v>1</v>
      </c>
      <c r="R2007" s="109"/>
      <c r="S2007" s="109"/>
      <c r="T2007" s="109" t="s">
        <v>7</v>
      </c>
      <c r="U2007" s="108">
        <v>1</v>
      </c>
      <c r="V2007" s="109">
        <v>2005</v>
      </c>
      <c r="W2007" s="108">
        <f>IF(Table1[[#This Row],[ExpenditureDetails1]]=2010,1,(2010-Table1[[#This Row],[ExpenditureDetails1]]))</f>
        <v>5</v>
      </c>
      <c r="X2007" s="109">
        <v>0.2</v>
      </c>
      <c r="Y2007" s="174">
        <f>Table1[[#This Row],[ExpenditureDetails3]]*100000</f>
        <v>20000</v>
      </c>
      <c r="Z2007" s="174">
        <f>Table1[[#This Row],[ExpenditureDetails4]]/Table1[[#This Row],[Component detail 4]]</f>
        <v>20000</v>
      </c>
      <c r="AA2007" s="109">
        <v>2</v>
      </c>
      <c r="AB2007" s="109">
        <v>10</v>
      </c>
      <c r="AC2007" s="174">
        <f>IF(ISNUMBER([ExpenditureDetails4]),[ExpenditureDetails4]*HLOOKUP([ExpenditureDetails1],'Currency Conversion'!$A$6:$BE$45,19,FALSE),"No Data")</f>
        <v>26904.270147127401</v>
      </c>
      <c r="AD2007" s="174">
        <f>Table1[[#This Row],[Calculations1]]/exchange_rate_2010</f>
        <v>588.38255460194591</v>
      </c>
      <c r="AE20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2690.4270147127399</v>
      </c>
      <c r="AF2007" s="174">
        <f>Table1[[#This Row],[Calculations3]]/exchange_rate_2010</f>
        <v>58.838255460194588</v>
      </c>
      <c r="AG2007" s="110"/>
      <c r="AH2007" s="53"/>
      <c r="BD2007" s="36"/>
      <c r="BE2007" s="36"/>
      <c r="BF2007" s="36"/>
      <c r="BG2007" s="36"/>
      <c r="BH2007" s="36"/>
      <c r="BI2007" s="36"/>
      <c r="BJ2007" s="36"/>
      <c r="BK2007" s="48"/>
      <c r="BL2007" s="36"/>
      <c r="BM2007" s="36"/>
      <c r="BN2007" s="36"/>
      <c r="BO2007" s="36"/>
      <c r="BP2007" s="36"/>
      <c r="BQ2007" s="36"/>
      <c r="BR2007" s="36"/>
    </row>
    <row r="2008" spans="2:70" ht="15" customHeight="1">
      <c r="B2008" s="48">
        <v>2307</v>
      </c>
      <c r="C2008" s="48" t="s">
        <v>1703</v>
      </c>
      <c r="D2008" s="108">
        <v>1400</v>
      </c>
      <c r="E2008" s="109" t="s">
        <v>2508</v>
      </c>
      <c r="F2008" s="109" t="s">
        <v>1818</v>
      </c>
      <c r="G2008" s="109" t="s">
        <v>2510</v>
      </c>
      <c r="H2008" s="108" t="s">
        <v>1155</v>
      </c>
      <c r="I2008" s="108" t="s">
        <v>2965</v>
      </c>
      <c r="J2008" s="108" t="s">
        <v>2568</v>
      </c>
      <c r="K2008" s="108" t="s">
        <v>2859</v>
      </c>
      <c r="L2008" s="108">
        <v>8</v>
      </c>
      <c r="M2008" s="110" t="s">
        <v>2627</v>
      </c>
      <c r="N2008" s="111" t="s">
        <v>1712</v>
      </c>
      <c r="O2008" s="111"/>
      <c r="P2008" s="111" t="s">
        <v>1156</v>
      </c>
      <c r="Q2008" s="111">
        <v>1</v>
      </c>
      <c r="R2008" s="109">
        <v>7.5</v>
      </c>
      <c r="S2008" s="109"/>
      <c r="T2008" s="109" t="s">
        <v>7</v>
      </c>
      <c r="U2008" s="108">
        <v>1</v>
      </c>
      <c r="V2008" s="109">
        <v>2005</v>
      </c>
      <c r="W2008" s="108">
        <f>IF(Table1[[#This Row],[ExpenditureDetails1]]=2010,1,(2010-Table1[[#This Row],[ExpenditureDetails1]]))</f>
        <v>5</v>
      </c>
      <c r="X2008" s="109">
        <v>0.5</v>
      </c>
      <c r="Y2008" s="174">
        <f>Table1[[#This Row],[ExpenditureDetails3]]*100000</f>
        <v>50000</v>
      </c>
      <c r="Z2008" s="174">
        <f>Table1[[#This Row],[ExpenditureDetails4]]/Table1[[#This Row],[Component detail 4]]</f>
        <v>50000</v>
      </c>
      <c r="AA2008" s="109">
        <v>1</v>
      </c>
      <c r="AB2008" s="109">
        <v>10</v>
      </c>
      <c r="AC2008" s="174">
        <f>IF(ISNUMBER([ExpenditureDetails4]),[ExpenditureDetails4]*HLOOKUP([ExpenditureDetails1],'Currency Conversion'!$A$6:$BE$45,19,FALSE),"No Data")</f>
        <v>67260.675367818505</v>
      </c>
      <c r="AD2008" s="174">
        <f>Table1[[#This Row],[Calculations1]]/exchange_rate_2010</f>
        <v>1470.9563865048649</v>
      </c>
      <c r="AE20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6726.0675367818503</v>
      </c>
      <c r="AF2008" s="174">
        <f>Table1[[#This Row],[Calculations3]]/exchange_rate_2010</f>
        <v>147.09563865048648</v>
      </c>
      <c r="AG2008" s="110"/>
      <c r="AH2008" s="53"/>
      <c r="BD2008" s="36"/>
      <c r="BE2008" s="36"/>
      <c r="BF2008" s="36"/>
      <c r="BG2008" s="36"/>
      <c r="BH2008" s="36"/>
      <c r="BI2008" s="36"/>
      <c r="BJ2008" s="36"/>
      <c r="BK2008" s="48"/>
      <c r="BL2008" s="36"/>
      <c r="BM2008" s="36"/>
      <c r="BN2008" s="36"/>
      <c r="BO2008" s="36"/>
      <c r="BP2008" s="36"/>
      <c r="BQ2008" s="36"/>
      <c r="BR2008" s="36"/>
    </row>
    <row r="2009" spans="2:70" ht="15" customHeight="1">
      <c r="B2009" s="48">
        <v>2308</v>
      </c>
      <c r="C2009" s="48" t="s">
        <v>1703</v>
      </c>
      <c r="D2009" s="108">
        <v>1400</v>
      </c>
      <c r="E2009" s="109" t="s">
        <v>2508</v>
      </c>
      <c r="F2009" s="109" t="s">
        <v>1818</v>
      </c>
      <c r="G2009" s="109" t="s">
        <v>2510</v>
      </c>
      <c r="H2009" s="108" t="s">
        <v>1155</v>
      </c>
      <c r="I2009" s="108" t="s">
        <v>2965</v>
      </c>
      <c r="J2009" s="108" t="s">
        <v>2568</v>
      </c>
      <c r="K2009" s="108" t="s">
        <v>2859</v>
      </c>
      <c r="L2009" s="108">
        <v>8</v>
      </c>
      <c r="M2009" s="110" t="s">
        <v>2627</v>
      </c>
      <c r="N2009" s="109" t="s">
        <v>2478</v>
      </c>
      <c r="O2009" s="111" t="s">
        <v>348</v>
      </c>
      <c r="P2009" s="111" t="s">
        <v>369</v>
      </c>
      <c r="Q2009" s="111">
        <v>1</v>
      </c>
      <c r="R2009" s="109"/>
      <c r="S2009" s="109"/>
      <c r="T2009" s="109" t="s">
        <v>7</v>
      </c>
      <c r="U2009" s="108">
        <v>1</v>
      </c>
      <c r="V2009" s="109">
        <v>2005</v>
      </c>
      <c r="W2009" s="108">
        <f>IF(Table1[[#This Row],[ExpenditureDetails1]]=2010,1,(2010-Table1[[#This Row],[ExpenditureDetails1]]))</f>
        <v>5</v>
      </c>
      <c r="X2009" s="109">
        <v>0.5</v>
      </c>
      <c r="Y2009" s="174">
        <f>Table1[[#This Row],[ExpenditureDetails3]]*100000</f>
        <v>50000</v>
      </c>
      <c r="Z2009" s="174">
        <f>Table1[[#This Row],[ExpenditureDetails4]]/Table1[[#This Row],[Component detail 4]]</f>
        <v>50000</v>
      </c>
      <c r="AA2009" s="109">
        <v>1</v>
      </c>
      <c r="AB2009" s="109">
        <v>15</v>
      </c>
      <c r="AC2009" s="174">
        <f>IF(ISNUMBER([ExpenditureDetails4]),[ExpenditureDetails4]*HLOOKUP([ExpenditureDetails1],'Currency Conversion'!$A$6:$BE$45,19,FALSE),"No Data")</f>
        <v>67260.675367818505</v>
      </c>
      <c r="AD2009" s="174">
        <f>Table1[[#This Row],[Calculations1]]/exchange_rate_2010</f>
        <v>1470.9563865048649</v>
      </c>
      <c r="AE20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4484.0450245212332</v>
      </c>
      <c r="AF2009" s="174">
        <f>Table1[[#This Row],[Calculations3]]/exchange_rate_2010</f>
        <v>98.063759100324319</v>
      </c>
      <c r="AG2009" s="110"/>
      <c r="AH2009" s="53"/>
      <c r="BD2009" s="36"/>
      <c r="BE2009" s="36"/>
      <c r="BF2009" s="36"/>
      <c r="BG2009" s="36"/>
      <c r="BH2009" s="36"/>
      <c r="BI2009" s="36"/>
      <c r="BJ2009" s="36"/>
      <c r="BK2009" s="48"/>
      <c r="BL2009" s="36"/>
      <c r="BM2009" s="36"/>
      <c r="BN2009" s="36"/>
      <c r="BO2009" s="36"/>
      <c r="BP2009" s="36"/>
      <c r="BQ2009" s="36"/>
      <c r="BR2009" s="36"/>
    </row>
    <row r="2010" spans="2:70" ht="15" customHeight="1">
      <c r="B2010" s="48">
        <v>2309</v>
      </c>
      <c r="C2010" s="48" t="s">
        <v>1703</v>
      </c>
      <c r="D2010" s="108">
        <v>1400</v>
      </c>
      <c r="E2010" s="109" t="s">
        <v>2508</v>
      </c>
      <c r="F2010" s="109" t="s">
        <v>1818</v>
      </c>
      <c r="G2010" s="109" t="s">
        <v>2510</v>
      </c>
      <c r="H2010" s="108" t="s">
        <v>1155</v>
      </c>
      <c r="I2010" s="108" t="s">
        <v>2965</v>
      </c>
      <c r="J2010" s="108" t="s">
        <v>2568</v>
      </c>
      <c r="K2010" s="108" t="s">
        <v>2859</v>
      </c>
      <c r="L2010" s="108">
        <v>8</v>
      </c>
      <c r="M2010" s="110" t="s">
        <v>2627</v>
      </c>
      <c r="N2010" s="111" t="s">
        <v>1712</v>
      </c>
      <c r="O2010" s="111"/>
      <c r="P2010" s="111" t="s">
        <v>1154</v>
      </c>
      <c r="Q2010" s="111">
        <v>1</v>
      </c>
      <c r="R2010" s="109"/>
      <c r="S2010" s="109"/>
      <c r="T2010" s="109" t="s">
        <v>28</v>
      </c>
      <c r="U2010" s="108">
        <v>2</v>
      </c>
      <c r="V2010" s="109">
        <v>2010</v>
      </c>
      <c r="W2010" s="108"/>
      <c r="X2010" s="109">
        <v>0.05</v>
      </c>
      <c r="Y2010" s="174">
        <f>Table1[[#This Row],[ExpenditureDetails3]]*100000</f>
        <v>5000</v>
      </c>
      <c r="Z2010" s="174">
        <f>Table1[[#This Row],[ExpenditureDetails4]]/Table1[[#This Row],[Component detail 4]]</f>
        <v>5000</v>
      </c>
      <c r="AA2010" s="109">
        <v>1</v>
      </c>
      <c r="AB2010" s="109">
        <v>10</v>
      </c>
      <c r="AC2010" s="174">
        <f>IF(ISNUMBER([ExpenditureDetails4]),[ExpenditureDetails4]*HLOOKUP([ExpenditureDetails1],'Currency Conversion'!$A$6:$BE$45,19,FALSE),"No Data")</f>
        <v>5000</v>
      </c>
      <c r="AD2010" s="174">
        <f>Table1[[#This Row],[Calculations1]]/exchange_rate_2010</f>
        <v>109.34742912265327</v>
      </c>
      <c r="AE2010" s="174" t="s">
        <v>2912</v>
      </c>
      <c r="AF2010" s="174" t="s">
        <v>2912</v>
      </c>
      <c r="AG2010" s="110"/>
      <c r="AH2010" s="53"/>
      <c r="BD2010" s="36"/>
      <c r="BE2010" s="36"/>
      <c r="BF2010" s="36"/>
      <c r="BG2010" s="36"/>
      <c r="BH2010" s="36"/>
      <c r="BI2010" s="36"/>
      <c r="BJ2010" s="36"/>
      <c r="BK2010" s="48"/>
      <c r="BL2010" s="36"/>
      <c r="BM2010" s="36"/>
      <c r="BN2010" s="36"/>
      <c r="BO2010" s="36"/>
      <c r="BP2010" s="36"/>
      <c r="BQ2010" s="36"/>
      <c r="BR2010" s="36"/>
    </row>
    <row r="2011" spans="2:70" ht="15" customHeight="1">
      <c r="B2011" s="48">
        <v>2310</v>
      </c>
      <c r="C2011" s="48" t="s">
        <v>1703</v>
      </c>
      <c r="D2011" s="108">
        <v>1400</v>
      </c>
      <c r="E2011" s="109" t="s">
        <v>2508</v>
      </c>
      <c r="F2011" s="109" t="s">
        <v>1818</v>
      </c>
      <c r="G2011" s="109" t="s">
        <v>2510</v>
      </c>
      <c r="H2011" s="108" t="s">
        <v>1155</v>
      </c>
      <c r="I2011" s="108" t="s">
        <v>2965</v>
      </c>
      <c r="J2011" s="108" t="s">
        <v>2568</v>
      </c>
      <c r="K2011" s="108" t="s">
        <v>2859</v>
      </c>
      <c r="L2011" s="108">
        <v>8</v>
      </c>
      <c r="M2011" s="110" t="s">
        <v>2627</v>
      </c>
      <c r="N2011" s="111" t="s">
        <v>20</v>
      </c>
      <c r="O2011" s="111" t="s">
        <v>2486</v>
      </c>
      <c r="P2011" s="111" t="s">
        <v>299</v>
      </c>
      <c r="Q2011" s="111">
        <v>1</v>
      </c>
      <c r="R2011" s="109"/>
      <c r="S2011" s="109" t="s">
        <v>2392</v>
      </c>
      <c r="T2011" s="109" t="s">
        <v>28</v>
      </c>
      <c r="U2011" s="108">
        <v>2</v>
      </c>
      <c r="V2011" s="109">
        <v>2010</v>
      </c>
      <c r="W2011" s="108"/>
      <c r="X2011" s="109">
        <v>0.2</v>
      </c>
      <c r="Y2011" s="174">
        <f>Table1[[#This Row],[ExpenditureDetails3]]*100000</f>
        <v>20000</v>
      </c>
      <c r="Z2011" s="174">
        <f>Table1[[#This Row],[ExpenditureDetails4]]/Table1[[#This Row],[Component detail 4]]</f>
        <v>20000</v>
      </c>
      <c r="AA2011" s="109">
        <v>1</v>
      </c>
      <c r="AB2011" s="109">
        <v>10</v>
      </c>
      <c r="AC2011" s="174">
        <f>IF(ISNUMBER([ExpenditureDetails4]),[ExpenditureDetails4]*HLOOKUP([ExpenditureDetails1],'Currency Conversion'!$A$6:$BE$45,19,FALSE),"No Data")</f>
        <v>20000</v>
      </c>
      <c r="AD2011" s="174">
        <f>Table1[[#This Row],[Calculations1]]/exchange_rate_2010</f>
        <v>437.38971649061307</v>
      </c>
      <c r="AE2011" s="174" t="s">
        <v>2912</v>
      </c>
      <c r="AF2011" s="174" t="s">
        <v>2912</v>
      </c>
      <c r="AG2011" s="110"/>
      <c r="AH2011" s="53"/>
      <c r="BD2011" s="36"/>
      <c r="BE2011" s="36"/>
      <c r="BF2011" s="36"/>
      <c r="BG2011" s="36"/>
      <c r="BH2011" s="36"/>
      <c r="BI2011" s="36"/>
      <c r="BJ2011" s="36"/>
      <c r="BK2011" s="48"/>
      <c r="BL2011" s="36"/>
      <c r="BM2011" s="36"/>
      <c r="BN2011" s="36"/>
      <c r="BO2011" s="36"/>
      <c r="BP2011" s="36"/>
      <c r="BQ2011" s="36"/>
      <c r="BR2011" s="36"/>
    </row>
    <row r="2012" spans="2:70" ht="15" customHeight="1">
      <c r="B2012" s="48">
        <v>2311</v>
      </c>
      <c r="C2012" s="48" t="s">
        <v>1703</v>
      </c>
      <c r="D2012" s="108">
        <v>1400</v>
      </c>
      <c r="E2012" s="109" t="s">
        <v>2508</v>
      </c>
      <c r="F2012" s="109" t="s">
        <v>1818</v>
      </c>
      <c r="G2012" s="109" t="s">
        <v>2510</v>
      </c>
      <c r="H2012" s="108" t="s">
        <v>1155</v>
      </c>
      <c r="I2012" s="108" t="s">
        <v>2965</v>
      </c>
      <c r="J2012" s="108" t="s">
        <v>2568</v>
      </c>
      <c r="K2012" s="108" t="s">
        <v>2859</v>
      </c>
      <c r="L2012" s="108">
        <v>8</v>
      </c>
      <c r="M2012" s="110" t="s">
        <v>2627</v>
      </c>
      <c r="N2012" s="111" t="s">
        <v>1712</v>
      </c>
      <c r="O2012" s="111"/>
      <c r="P2012" s="111" t="s">
        <v>1160</v>
      </c>
      <c r="Q2012" s="111">
        <v>1</v>
      </c>
      <c r="R2012" s="109"/>
      <c r="S2012" s="109"/>
      <c r="T2012" s="109" t="s">
        <v>28</v>
      </c>
      <c r="U2012" s="108">
        <v>2</v>
      </c>
      <c r="V2012" s="109">
        <v>2010</v>
      </c>
      <c r="W2012" s="108"/>
      <c r="X2012" s="109">
        <v>0.05</v>
      </c>
      <c r="Y2012" s="174">
        <f>Table1[[#This Row],[ExpenditureDetails3]]*100000</f>
        <v>5000</v>
      </c>
      <c r="Z2012" s="174">
        <f>Table1[[#This Row],[ExpenditureDetails4]]/Table1[[#This Row],[Component detail 4]]</f>
        <v>5000</v>
      </c>
      <c r="AA2012" s="109">
        <v>1</v>
      </c>
      <c r="AB2012" s="109">
        <v>10</v>
      </c>
      <c r="AC2012" s="174">
        <f>IF(ISNUMBER([ExpenditureDetails4]),[ExpenditureDetails4]*HLOOKUP([ExpenditureDetails1],'Currency Conversion'!$A$6:$BE$45,19,FALSE),"No Data")</f>
        <v>5000</v>
      </c>
      <c r="AD2012" s="174">
        <f>Table1[[#This Row],[Calculations1]]/exchange_rate_2010</f>
        <v>109.34742912265327</v>
      </c>
      <c r="AE2012" s="174" t="s">
        <v>2912</v>
      </c>
      <c r="AF2012" s="174" t="s">
        <v>2912</v>
      </c>
      <c r="AG2012" s="110"/>
      <c r="AH2012" s="53"/>
      <c r="BD2012" s="36"/>
      <c r="BE2012" s="36"/>
      <c r="BF2012" s="36"/>
      <c r="BG2012" s="36"/>
      <c r="BH2012" s="36"/>
      <c r="BI2012" s="36"/>
      <c r="BJ2012" s="36"/>
      <c r="BK2012" s="48"/>
      <c r="BL2012" s="36"/>
      <c r="BM2012" s="36"/>
      <c r="BN2012" s="36"/>
      <c r="BO2012" s="36"/>
      <c r="BP2012" s="36"/>
      <c r="BQ2012" s="36"/>
      <c r="BR2012" s="36"/>
    </row>
    <row r="2013" spans="2:70" ht="15" customHeight="1">
      <c r="B2013" s="48">
        <v>2312</v>
      </c>
      <c r="C2013" s="48" t="s">
        <v>1703</v>
      </c>
      <c r="D2013" s="108">
        <v>1400</v>
      </c>
      <c r="E2013" s="109" t="s">
        <v>2508</v>
      </c>
      <c r="F2013" s="109" t="s">
        <v>1818</v>
      </c>
      <c r="G2013" s="109" t="s">
        <v>2510</v>
      </c>
      <c r="H2013" s="108" t="s">
        <v>1155</v>
      </c>
      <c r="I2013" s="108" t="s">
        <v>2965</v>
      </c>
      <c r="J2013" s="108" t="s">
        <v>2568</v>
      </c>
      <c r="K2013" s="108" t="s">
        <v>2859</v>
      </c>
      <c r="L2013" s="108">
        <v>8</v>
      </c>
      <c r="M2013" s="110" t="s">
        <v>2627</v>
      </c>
      <c r="N2013" s="109" t="s">
        <v>1719</v>
      </c>
      <c r="O2013" s="111"/>
      <c r="P2013" s="111" t="s">
        <v>1715</v>
      </c>
      <c r="Q2013" s="111">
        <v>1</v>
      </c>
      <c r="R2013" s="109"/>
      <c r="S2013" s="109"/>
      <c r="T2013" s="109" t="s">
        <v>31</v>
      </c>
      <c r="U2013" s="108">
        <v>3</v>
      </c>
      <c r="V2013" s="109">
        <v>2010</v>
      </c>
      <c r="W2013" s="108"/>
      <c r="X2013" s="109">
        <v>0.17499999999999999</v>
      </c>
      <c r="Y2013" s="174">
        <f>Table1[[#This Row],[ExpenditureDetails3]]*100000</f>
        <v>17500</v>
      </c>
      <c r="Z2013" s="174">
        <f>Table1[[#This Row],[ExpenditureDetails4]]/Table1[[#This Row],[Component detail 4]]</f>
        <v>17500</v>
      </c>
      <c r="AA2013" s="109">
        <v>1</v>
      </c>
      <c r="AB2013" s="109"/>
      <c r="AC2013" s="174">
        <f>IF(ISNUMBER([ExpenditureDetails4]),[ExpenditureDetails4]*HLOOKUP([ExpenditureDetails1],'Currency Conversion'!$A$6:$BE$45,19,FALSE),"No Data")</f>
        <v>17500</v>
      </c>
      <c r="AD2013" s="174">
        <f>Table1[[#This Row],[Calculations1]]/exchange_rate_2010</f>
        <v>382.71600192928645</v>
      </c>
      <c r="AE20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17500</v>
      </c>
      <c r="AF2013" s="174">
        <f>Table1[[#This Row],[Calculations3]]/exchange_rate_2010</f>
        <v>382.71600192928645</v>
      </c>
      <c r="AG2013" s="110"/>
      <c r="AH2013" s="53"/>
      <c r="BD2013" s="36"/>
      <c r="BE2013" s="36"/>
      <c r="BF2013" s="36"/>
      <c r="BG2013" s="36"/>
      <c r="BH2013" s="36"/>
      <c r="BI2013" s="36"/>
      <c r="BJ2013" s="36"/>
      <c r="BK2013" s="48"/>
      <c r="BL2013" s="36"/>
      <c r="BM2013" s="36"/>
      <c r="BN2013" s="36"/>
      <c r="BO2013" s="36"/>
      <c r="BP2013" s="36"/>
      <c r="BQ2013" s="36"/>
      <c r="BR2013" s="36"/>
    </row>
    <row r="2014" spans="2:70" ht="15" customHeight="1">
      <c r="B2014" s="48">
        <v>2314</v>
      </c>
      <c r="C2014" s="48" t="s">
        <v>1703</v>
      </c>
      <c r="D2014" s="108">
        <v>1400</v>
      </c>
      <c r="E2014" s="109" t="s">
        <v>2508</v>
      </c>
      <c r="F2014" s="109" t="s">
        <v>1818</v>
      </c>
      <c r="G2014" s="109" t="s">
        <v>2510</v>
      </c>
      <c r="H2014" s="108" t="s">
        <v>1155</v>
      </c>
      <c r="I2014" s="108" t="s">
        <v>2965</v>
      </c>
      <c r="J2014" s="108" t="s">
        <v>2568</v>
      </c>
      <c r="K2014" s="108" t="s">
        <v>2859</v>
      </c>
      <c r="L2014" s="108">
        <v>8</v>
      </c>
      <c r="M2014" s="110" t="s">
        <v>2627</v>
      </c>
      <c r="N2014" s="111" t="s">
        <v>1728</v>
      </c>
      <c r="O2014" s="111" t="s">
        <v>501</v>
      </c>
      <c r="P2014" s="111" t="s">
        <v>1157</v>
      </c>
      <c r="Q2014" s="111">
        <v>1</v>
      </c>
      <c r="R2014" s="109">
        <v>120</v>
      </c>
      <c r="S2014" s="109"/>
      <c r="T2014" s="109" t="s">
        <v>7</v>
      </c>
      <c r="U2014" s="108">
        <v>1</v>
      </c>
      <c r="V2014" s="109">
        <v>2006</v>
      </c>
      <c r="W2014" s="108">
        <f>IF(Table1[[#This Row],[ExpenditureDetails1]]=2010,1,(2010-Table1[[#This Row],[ExpenditureDetails1]]))</f>
        <v>4</v>
      </c>
      <c r="X2014" s="109">
        <v>15</v>
      </c>
      <c r="Y2014" s="174">
        <f>Table1[[#This Row],[ExpenditureDetails3]]*100000</f>
        <v>1500000</v>
      </c>
      <c r="Z2014" s="174">
        <f>Table1[[#This Row],[ExpenditureDetails4]]/Table1[[#This Row],[Component detail 4]]</f>
        <v>1500000</v>
      </c>
      <c r="AA2014" s="109">
        <v>2</v>
      </c>
      <c r="AB2014" s="109">
        <v>30</v>
      </c>
      <c r="AC2014" s="174">
        <f>IF(ISNUMBER([ExpenditureDetails4]),[ExpenditureDetails4]*HLOOKUP([ExpenditureDetails1],'Currency Conversion'!$A$6:$BE$45,19,FALSE),"No Data")</f>
        <v>1936868.3167453096</v>
      </c>
      <c r="AD2014" s="174">
        <f>Table1[[#This Row],[Calculations1]]/exchange_rate_2010</f>
        <v>42358.314197044099</v>
      </c>
      <c r="AE20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64562.277224843652</v>
      </c>
      <c r="AF2014" s="174">
        <f>Table1[[#This Row],[Calculations3]]/exchange_rate_2010</f>
        <v>1411.9438065681366</v>
      </c>
      <c r="AG2014" s="110"/>
      <c r="AH2014" s="53"/>
      <c r="BD2014" s="36"/>
      <c r="BE2014" s="36"/>
      <c r="BF2014" s="36"/>
      <c r="BG2014" s="36"/>
      <c r="BH2014" s="36"/>
      <c r="BI2014" s="36"/>
      <c r="BJ2014" s="36"/>
      <c r="BK2014" s="48"/>
      <c r="BL2014" s="36"/>
      <c r="BM2014" s="36"/>
      <c r="BN2014" s="36"/>
      <c r="BO2014" s="36"/>
      <c r="BP2014" s="36"/>
      <c r="BQ2014" s="36"/>
      <c r="BR2014" s="36"/>
    </row>
    <row r="2015" spans="2:70" ht="15" customHeight="1">
      <c r="B2015" s="48">
        <v>2315</v>
      </c>
      <c r="C2015" s="48" t="s">
        <v>1703</v>
      </c>
      <c r="D2015" s="108">
        <v>1400</v>
      </c>
      <c r="E2015" s="109" t="s">
        <v>2508</v>
      </c>
      <c r="F2015" s="109" t="s">
        <v>1818</v>
      </c>
      <c r="G2015" s="109" t="s">
        <v>2510</v>
      </c>
      <c r="H2015" s="108" t="s">
        <v>1155</v>
      </c>
      <c r="I2015" s="108" t="s">
        <v>2965</v>
      </c>
      <c r="J2015" s="108" t="s">
        <v>2568</v>
      </c>
      <c r="K2015" s="108" t="s">
        <v>2859</v>
      </c>
      <c r="L2015" s="108">
        <v>8</v>
      </c>
      <c r="M2015" s="110" t="s">
        <v>2627</v>
      </c>
      <c r="N2015" s="111" t="s">
        <v>1729</v>
      </c>
      <c r="O2015" s="111" t="s">
        <v>1718</v>
      </c>
      <c r="P2015" s="111" t="s">
        <v>1158</v>
      </c>
      <c r="Q2015" s="109">
        <v>9</v>
      </c>
      <c r="R2015" s="109"/>
      <c r="S2015" s="109"/>
      <c r="T2015" s="109" t="s">
        <v>7</v>
      </c>
      <c r="U2015" s="108">
        <v>1</v>
      </c>
      <c r="V2015" s="109">
        <v>2010</v>
      </c>
      <c r="W2015" s="108">
        <f>IF(Table1[[#This Row],[ExpenditureDetails1]]=2010,1,(2010-Table1[[#This Row],[ExpenditureDetails1]]))</f>
        <v>1</v>
      </c>
      <c r="X2015" s="109">
        <v>0.36</v>
      </c>
      <c r="Y2015" s="174">
        <f>Table1[[#This Row],[ExpenditureDetails3]]*100000</f>
        <v>36000</v>
      </c>
      <c r="Z2015" s="174">
        <f>Table1[[#This Row],[ExpenditureDetails4]]/Table1[[#This Row],[Component detail 4]]</f>
        <v>4000</v>
      </c>
      <c r="AA2015" s="109">
        <v>1</v>
      </c>
      <c r="AB2015" s="109">
        <v>10</v>
      </c>
      <c r="AC2015" s="174">
        <f>IF(ISNUMBER([ExpenditureDetails4]),[ExpenditureDetails4]*HLOOKUP([ExpenditureDetails1],'Currency Conversion'!$A$6:$BE$45,19,FALSE),"No Data")</f>
        <v>36000</v>
      </c>
      <c r="AD2015" s="174">
        <f>Table1[[#This Row],[Calculations1]]/exchange_rate_2010</f>
        <v>787.30148968310357</v>
      </c>
      <c r="AE20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3600</v>
      </c>
      <c r="AF2015" s="174">
        <f>Table1[[#This Row],[Calculations3]]/exchange_rate_2010</f>
        <v>78.73014896831036</v>
      </c>
      <c r="AG2015" s="110"/>
      <c r="AH2015" s="53"/>
      <c r="BD2015" s="36"/>
      <c r="BE2015" s="36"/>
      <c r="BF2015" s="36"/>
      <c r="BG2015" s="36"/>
      <c r="BH2015" s="36"/>
      <c r="BI2015" s="36"/>
      <c r="BJ2015" s="36"/>
      <c r="BK2015" s="48"/>
      <c r="BL2015" s="36"/>
      <c r="BM2015" s="36"/>
      <c r="BN2015" s="36"/>
      <c r="BO2015" s="36"/>
      <c r="BP2015" s="36"/>
      <c r="BQ2015" s="36"/>
      <c r="BR2015" s="36"/>
    </row>
    <row r="2016" spans="2:70" ht="15" customHeight="1">
      <c r="B2016" s="48">
        <v>2317</v>
      </c>
      <c r="C2016" s="48" t="s">
        <v>1703</v>
      </c>
      <c r="D2016" s="108">
        <v>1400</v>
      </c>
      <c r="E2016" s="109" t="s">
        <v>2508</v>
      </c>
      <c r="F2016" s="109" t="s">
        <v>1818</v>
      </c>
      <c r="G2016" s="109" t="s">
        <v>2510</v>
      </c>
      <c r="H2016" s="108" t="s">
        <v>1155</v>
      </c>
      <c r="I2016" s="108" t="s">
        <v>2965</v>
      </c>
      <c r="J2016" s="108" t="s">
        <v>2568</v>
      </c>
      <c r="K2016" s="108" t="s">
        <v>2859</v>
      </c>
      <c r="L2016" s="108">
        <v>8</v>
      </c>
      <c r="M2016" s="110" t="s">
        <v>2627</v>
      </c>
      <c r="N2016" s="111" t="s">
        <v>20</v>
      </c>
      <c r="O2016" s="111" t="s">
        <v>2466</v>
      </c>
      <c r="P2016" s="111" t="s">
        <v>1153</v>
      </c>
      <c r="Q2016" s="111">
        <v>1</v>
      </c>
      <c r="R2016" s="109"/>
      <c r="S2016" s="109"/>
      <c r="T2016" s="109" t="s">
        <v>7</v>
      </c>
      <c r="U2016" s="108">
        <v>1</v>
      </c>
      <c r="V2016" s="109">
        <v>2010</v>
      </c>
      <c r="W2016" s="108">
        <f>IF(Table1[[#This Row],[ExpenditureDetails1]]=2010,1,(2010-Table1[[#This Row],[ExpenditureDetails1]]))</f>
        <v>1</v>
      </c>
      <c r="X2016" s="109">
        <v>7.0000000000000007E-2</v>
      </c>
      <c r="Y2016" s="174">
        <f>Table1[[#This Row],[ExpenditureDetails3]]*100000</f>
        <v>7000.0000000000009</v>
      </c>
      <c r="Z2016" s="174">
        <f>Table1[[#This Row],[ExpenditureDetails4]]/Table1[[#This Row],[Component detail 4]]</f>
        <v>7000.0000000000009</v>
      </c>
      <c r="AA2016" s="109">
        <v>1</v>
      </c>
      <c r="AB2016" s="109">
        <v>10</v>
      </c>
      <c r="AC2016" s="174">
        <f>IF(ISNUMBER([ExpenditureDetails4]),[ExpenditureDetails4]*HLOOKUP([ExpenditureDetails1],'Currency Conversion'!$A$6:$BE$45,19,FALSE),"No Data")</f>
        <v>7000.0000000000009</v>
      </c>
      <c r="AD2016" s="174">
        <f>Table1[[#This Row],[Calculations1]]/exchange_rate_2010</f>
        <v>153.08640077171461</v>
      </c>
      <c r="AE20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700.00000000000011</v>
      </c>
      <c r="AF2016" s="174">
        <f>Table1[[#This Row],[Calculations3]]/exchange_rate_2010</f>
        <v>15.308640077171461</v>
      </c>
      <c r="AG2016" s="110"/>
      <c r="AH2016" s="53"/>
      <c r="BD2016" s="36"/>
      <c r="BE2016" s="36"/>
      <c r="BF2016" s="36"/>
      <c r="BG2016" s="36"/>
      <c r="BH2016" s="36"/>
      <c r="BI2016" s="36"/>
      <c r="BJ2016" s="36"/>
      <c r="BK2016" s="48"/>
      <c r="BL2016" s="36"/>
      <c r="BM2016" s="36"/>
      <c r="BN2016" s="36"/>
      <c r="BO2016" s="36"/>
      <c r="BP2016" s="36"/>
      <c r="BQ2016" s="36"/>
      <c r="BR2016" s="36"/>
    </row>
    <row r="2017" spans="2:70" ht="15" customHeight="1">
      <c r="B2017" s="48">
        <v>2318</v>
      </c>
      <c r="C2017" s="48" t="s">
        <v>1703</v>
      </c>
      <c r="D2017" s="108">
        <v>1400</v>
      </c>
      <c r="E2017" s="109" t="s">
        <v>2508</v>
      </c>
      <c r="F2017" s="109" t="s">
        <v>1818</v>
      </c>
      <c r="G2017" s="109" t="s">
        <v>2510</v>
      </c>
      <c r="H2017" s="108" t="s">
        <v>1155</v>
      </c>
      <c r="I2017" s="108" t="s">
        <v>2965</v>
      </c>
      <c r="J2017" s="108" t="s">
        <v>2568</v>
      </c>
      <c r="K2017" s="108" t="s">
        <v>2859</v>
      </c>
      <c r="L2017" s="108">
        <v>8</v>
      </c>
      <c r="M2017" s="110" t="s">
        <v>2627</v>
      </c>
      <c r="N2017" s="111" t="s">
        <v>1721</v>
      </c>
      <c r="O2017" s="111"/>
      <c r="P2017" s="111" t="s">
        <v>1105</v>
      </c>
      <c r="Q2017" s="111">
        <v>1</v>
      </c>
      <c r="R2017" s="109"/>
      <c r="S2017" s="109"/>
      <c r="T2017" s="109" t="s">
        <v>24</v>
      </c>
      <c r="U2017" s="108">
        <v>4</v>
      </c>
      <c r="V2017" s="109">
        <v>2008</v>
      </c>
      <c r="W2017" s="108">
        <f>IF(Table1[[#This Row],[ExpenditureDetails1]]=2010,1,(2010-Table1[[#This Row],[ExpenditureDetails1]]))</f>
        <v>2</v>
      </c>
      <c r="X2017" s="109">
        <v>0.02</v>
      </c>
      <c r="Y2017" s="174">
        <f>Table1[[#This Row],[ExpenditureDetails3]]*100000</f>
        <v>2000</v>
      </c>
      <c r="Z2017" s="174">
        <f>Table1[[#This Row],[ExpenditureDetails4]]/Table1[[#This Row],[Component detail 4]]</f>
        <v>2000</v>
      </c>
      <c r="AA2017" s="109">
        <v>1</v>
      </c>
      <c r="AB2017" s="109"/>
      <c r="AC2017" s="174">
        <f>IF(ISNUMBER([ExpenditureDetails4]),[ExpenditureDetails4]*HLOOKUP([ExpenditureDetails1],'Currency Conversion'!$A$6:$BE$45,19,FALSE),"No Data")</f>
        <v>2294.8061662088226</v>
      </c>
      <c r="AD2017" s="174">
        <f>Table1[[#This Row],[Calculations1]]/exchange_rate_2010</f>
        <v>50.186230921949381</v>
      </c>
      <c r="AE20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2017" s="174">
        <f>Table1[[#This Row],[Calculations3]]/exchange_rate_2010</f>
        <v>50.186230921949381</v>
      </c>
      <c r="AG2017" s="110"/>
      <c r="AH2017" s="53"/>
      <c r="BD2017" s="36"/>
      <c r="BE2017" s="36"/>
      <c r="BF2017" s="36"/>
      <c r="BG2017" s="36"/>
      <c r="BH2017" s="36"/>
      <c r="BI2017" s="36"/>
      <c r="BJ2017" s="36"/>
      <c r="BK2017" s="48"/>
      <c r="BL2017" s="36"/>
      <c r="BM2017" s="36"/>
      <c r="BN2017" s="36"/>
      <c r="BO2017" s="36"/>
      <c r="BP2017" s="36"/>
      <c r="BQ2017" s="36"/>
      <c r="BR2017" s="36"/>
    </row>
    <row r="2018" spans="2:70" ht="15" customHeight="1">
      <c r="B2018" s="48">
        <v>2319</v>
      </c>
      <c r="C2018" s="48" t="s">
        <v>1703</v>
      </c>
      <c r="D2018" s="108">
        <v>2812</v>
      </c>
      <c r="E2018" s="109" t="s">
        <v>2508</v>
      </c>
      <c r="F2018" s="109" t="s">
        <v>1817</v>
      </c>
      <c r="G2018" s="109" t="s">
        <v>1451</v>
      </c>
      <c r="H2018" s="108" t="s">
        <v>1462</v>
      </c>
      <c r="I2018" s="108" t="s">
        <v>2965</v>
      </c>
      <c r="J2018" s="108" t="s">
        <v>2568</v>
      </c>
      <c r="K2018" s="108" t="s">
        <v>2859</v>
      </c>
      <c r="L2018" s="108">
        <v>8</v>
      </c>
      <c r="M2018" s="110" t="s">
        <v>2618</v>
      </c>
      <c r="N2018" s="111" t="s">
        <v>2480</v>
      </c>
      <c r="O2018" s="111"/>
      <c r="P2018" s="111" t="s">
        <v>1279</v>
      </c>
      <c r="Q2018" s="111">
        <v>1</v>
      </c>
      <c r="R2018" s="109"/>
      <c r="S2018" s="109"/>
      <c r="T2018" s="109" t="s">
        <v>31</v>
      </c>
      <c r="U2018" s="108">
        <v>3</v>
      </c>
      <c r="V2018" s="109">
        <v>2008</v>
      </c>
      <c r="W2018" s="108"/>
      <c r="X2018" s="109">
        <v>0.02</v>
      </c>
      <c r="Y2018" s="174">
        <f>Table1[[#This Row],[ExpenditureDetails3]]*100000</f>
        <v>2000</v>
      </c>
      <c r="Z2018" s="174">
        <f>Table1[[#This Row],[ExpenditureDetails4]]/Table1[[#This Row],[Component detail 4]]</f>
        <v>2000</v>
      </c>
      <c r="AA2018" s="109">
        <v>1</v>
      </c>
      <c r="AB2018" s="109"/>
      <c r="AC2018" s="174">
        <f>IF(ISNUMBER([ExpenditureDetails4]),[ExpenditureDetails4]*HLOOKUP([ExpenditureDetails1],'Currency Conversion'!$A$6:$BE$45,19,FALSE),"No Data")</f>
        <v>2294.8061662088226</v>
      </c>
      <c r="AD2018" s="174">
        <f>Table1[[#This Row],[Calculations1]]/exchange_rate_2010</f>
        <v>50.186230921949381</v>
      </c>
      <c r="AE20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2018" s="174">
        <f>Table1[[#This Row],[Calculations3]]/exchange_rate_2010</f>
        <v>50.186230921949381</v>
      </c>
      <c r="AG2018" s="110" t="s">
        <v>2848</v>
      </c>
      <c r="AH2018" s="53"/>
      <c r="BD2018" s="36"/>
      <c r="BE2018" s="36"/>
      <c r="BF2018" s="36"/>
      <c r="BG2018" s="36"/>
      <c r="BH2018" s="36"/>
      <c r="BI2018" s="36"/>
      <c r="BJ2018" s="36"/>
      <c r="BK2018" s="48"/>
      <c r="BL2018" s="36"/>
      <c r="BM2018" s="36"/>
      <c r="BN2018" s="36"/>
      <c r="BO2018" s="36"/>
      <c r="BP2018" s="36"/>
      <c r="BQ2018" s="36"/>
      <c r="BR2018" s="36"/>
    </row>
    <row r="2019" spans="2:70" ht="15" customHeight="1">
      <c r="B2019" s="48">
        <v>2320</v>
      </c>
      <c r="C2019" s="48" t="s">
        <v>1703</v>
      </c>
      <c r="D2019" s="108">
        <v>2812</v>
      </c>
      <c r="E2019" s="109" t="s">
        <v>2508</v>
      </c>
      <c r="F2019" s="109" t="s">
        <v>1817</v>
      </c>
      <c r="G2019" s="109" t="s">
        <v>1451</v>
      </c>
      <c r="H2019" s="108" t="s">
        <v>1462</v>
      </c>
      <c r="I2019" s="108" t="s">
        <v>2965</v>
      </c>
      <c r="J2019" s="108" t="s">
        <v>2568</v>
      </c>
      <c r="K2019" s="108" t="s">
        <v>2859</v>
      </c>
      <c r="L2019" s="108">
        <v>8</v>
      </c>
      <c r="M2019" s="110" t="s">
        <v>2618</v>
      </c>
      <c r="N2019" s="111" t="s">
        <v>1722</v>
      </c>
      <c r="O2019" s="111"/>
      <c r="P2019" s="111" t="s">
        <v>25</v>
      </c>
      <c r="Q2019" s="111">
        <v>1</v>
      </c>
      <c r="R2019" s="111"/>
      <c r="S2019" s="111"/>
      <c r="T2019" s="109" t="s">
        <v>24</v>
      </c>
      <c r="U2019" s="108">
        <v>4</v>
      </c>
      <c r="V2019" s="109">
        <v>2008</v>
      </c>
      <c r="W2019" s="108">
        <f>IF(Table1[[#This Row],[ExpenditureDetails1]]=2010,1,(2010-Table1[[#This Row],[ExpenditureDetails1]]))</f>
        <v>2</v>
      </c>
      <c r="X2019" s="109">
        <v>0.03</v>
      </c>
      <c r="Y2019" s="174">
        <f>Table1[[#This Row],[ExpenditureDetails3]]*100000</f>
        <v>3000</v>
      </c>
      <c r="Z2019" s="174">
        <f>Table1[[#This Row],[ExpenditureDetails4]]/Table1[[#This Row],[Component detail 4]]</f>
        <v>3000</v>
      </c>
      <c r="AA2019" s="109">
        <v>1</v>
      </c>
      <c r="AB2019" s="109"/>
      <c r="AC2019" s="174">
        <f>IF(ISNUMBER([ExpenditureDetails4]),[ExpenditureDetails4]*HLOOKUP([ExpenditureDetails1],'Currency Conversion'!$A$6:$BE$45,19,FALSE),"No Data")</f>
        <v>3442.2092493132341</v>
      </c>
      <c r="AD2019" s="174">
        <f>Table1[[#This Row],[Calculations1]]/exchange_rate_2010</f>
        <v>75.279346382924075</v>
      </c>
      <c r="AE20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2019" s="174">
        <f>Table1[[#This Row],[Calculations3]]/exchange_rate_2010</f>
        <v>75.279346382924075</v>
      </c>
      <c r="AG2019" s="110" t="s">
        <v>2848</v>
      </c>
      <c r="AH2019" s="53"/>
      <c r="BD2019" s="36"/>
      <c r="BE2019" s="36"/>
      <c r="BF2019" s="36"/>
      <c r="BG2019" s="36"/>
      <c r="BH2019" s="36"/>
      <c r="BI2019" s="36"/>
      <c r="BJ2019" s="36"/>
      <c r="BK2019" s="48"/>
      <c r="BL2019" s="36"/>
      <c r="BM2019" s="36"/>
      <c r="BN2019" s="36"/>
      <c r="BO2019" s="36"/>
      <c r="BP2019" s="36"/>
      <c r="BQ2019" s="36"/>
      <c r="BR2019" s="36"/>
    </row>
    <row r="2020" spans="2:70" ht="15" customHeight="1">
      <c r="B2020" s="48">
        <v>2321</v>
      </c>
      <c r="C2020" s="48" t="s">
        <v>1703</v>
      </c>
      <c r="D2020" s="108">
        <v>2812</v>
      </c>
      <c r="E2020" s="109" t="s">
        <v>2508</v>
      </c>
      <c r="F2020" s="109" t="s">
        <v>1817</v>
      </c>
      <c r="G2020" s="109" t="s">
        <v>1451</v>
      </c>
      <c r="H2020" s="108" t="s">
        <v>1462</v>
      </c>
      <c r="I2020" s="108" t="s">
        <v>2965</v>
      </c>
      <c r="J2020" s="108" t="s">
        <v>2568</v>
      </c>
      <c r="K2020" s="108" t="s">
        <v>2859</v>
      </c>
      <c r="L2020" s="108">
        <v>8</v>
      </c>
      <c r="M2020" s="110" t="s">
        <v>2618</v>
      </c>
      <c r="N2020" s="111" t="s">
        <v>20</v>
      </c>
      <c r="O2020" s="111" t="s">
        <v>2466</v>
      </c>
      <c r="P2020" s="111" t="s">
        <v>1463</v>
      </c>
      <c r="Q2020" s="111">
        <v>1</v>
      </c>
      <c r="R2020" s="109"/>
      <c r="S2020" s="109"/>
      <c r="T2020" s="109" t="s">
        <v>7</v>
      </c>
      <c r="U2020" s="108">
        <v>1</v>
      </c>
      <c r="V2020" s="109">
        <v>2008</v>
      </c>
      <c r="W2020" s="108">
        <f>IF(Table1[[#This Row],[ExpenditureDetails1]]=2010,1,(2010-Table1[[#This Row],[ExpenditureDetails1]]))</f>
        <v>2</v>
      </c>
      <c r="X2020" s="109">
        <v>0.54</v>
      </c>
      <c r="Y2020" s="174">
        <f>Table1[[#This Row],[ExpenditureDetails3]]*100000</f>
        <v>54000</v>
      </c>
      <c r="Z2020" s="174">
        <f>Table1[[#This Row],[ExpenditureDetails4]]/Table1[[#This Row],[Component detail 4]]</f>
        <v>54000</v>
      </c>
      <c r="AA2020" s="109">
        <v>1</v>
      </c>
      <c r="AB2020" s="109">
        <v>10</v>
      </c>
      <c r="AC2020" s="174">
        <f>IF(ISNUMBER([ExpenditureDetails4]),[ExpenditureDetails4]*HLOOKUP([ExpenditureDetails1],'Currency Conversion'!$A$6:$BE$45,19,FALSE),"No Data")</f>
        <v>61959.766487638211</v>
      </c>
      <c r="AD2020" s="174">
        <f>Table1[[#This Row],[Calculations1]]/exchange_rate_2010</f>
        <v>1355.0282348926332</v>
      </c>
      <c r="AE20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6195.9766487638208</v>
      </c>
      <c r="AF2020" s="174">
        <f>Table1[[#This Row],[Calculations3]]/exchange_rate_2010</f>
        <v>135.50282348926333</v>
      </c>
      <c r="AG2020" s="110" t="s">
        <v>2848</v>
      </c>
      <c r="AH2020" s="53"/>
      <c r="BD2020" s="36"/>
      <c r="BE2020" s="36"/>
      <c r="BF2020" s="36"/>
      <c r="BG2020" s="36"/>
      <c r="BH2020" s="36"/>
      <c r="BI2020" s="36"/>
      <c r="BJ2020" s="36"/>
      <c r="BK2020" s="48"/>
      <c r="BL2020" s="36"/>
      <c r="BM2020" s="36"/>
      <c r="BN2020" s="36"/>
      <c r="BO2020" s="36"/>
      <c r="BP2020" s="36"/>
      <c r="BQ2020" s="36"/>
      <c r="BR2020" s="36"/>
    </row>
    <row r="2021" spans="2:70" ht="15" customHeight="1">
      <c r="B2021" s="48">
        <v>2324</v>
      </c>
      <c r="C2021" s="48" t="s">
        <v>1703</v>
      </c>
      <c r="D2021" s="108">
        <v>2812</v>
      </c>
      <c r="E2021" s="109" t="s">
        <v>2508</v>
      </c>
      <c r="F2021" s="109" t="s">
        <v>1817</v>
      </c>
      <c r="G2021" s="109" t="s">
        <v>1451</v>
      </c>
      <c r="H2021" s="108" t="s">
        <v>1462</v>
      </c>
      <c r="I2021" s="108" t="s">
        <v>2965</v>
      </c>
      <c r="J2021" s="108" t="s">
        <v>2568</v>
      </c>
      <c r="K2021" s="108" t="s">
        <v>2859</v>
      </c>
      <c r="L2021" s="108">
        <v>8</v>
      </c>
      <c r="M2021" s="110" t="s">
        <v>2618</v>
      </c>
      <c r="N2021" s="111"/>
      <c r="O2021" s="111"/>
      <c r="P2021" s="111" t="s">
        <v>386</v>
      </c>
      <c r="Q2021" s="111">
        <v>1</v>
      </c>
      <c r="R2021" s="109"/>
      <c r="S2021" s="109"/>
      <c r="T2021" s="109" t="s">
        <v>31</v>
      </c>
      <c r="U2021" s="108">
        <v>3</v>
      </c>
      <c r="V2021" s="109">
        <v>2008</v>
      </c>
      <c r="W2021" s="108"/>
      <c r="X2021" s="109">
        <v>1.83</v>
      </c>
      <c r="Y2021" s="174">
        <f>Table1[[#This Row],[ExpenditureDetails3]]*100000</f>
        <v>183000</v>
      </c>
      <c r="Z2021" s="174">
        <f>Table1[[#This Row],[ExpenditureDetails4]]/Table1[[#This Row],[Component detail 4]]</f>
        <v>183000</v>
      </c>
      <c r="AA2021" s="109">
        <v>1</v>
      </c>
      <c r="AB2021" s="109"/>
      <c r="AC2021" s="174">
        <f>IF(ISNUMBER([ExpenditureDetails4]),[ExpenditureDetails4]*HLOOKUP([ExpenditureDetails1],'Currency Conversion'!$A$6:$BE$45,19,FALSE),"No Data")</f>
        <v>209974.76420810726</v>
      </c>
      <c r="AD2021" s="174">
        <f>Table1[[#This Row],[Calculations1]]/exchange_rate_2010</f>
        <v>4592.0401293583682</v>
      </c>
      <c r="AE20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209974.76420810726</v>
      </c>
      <c r="AF2021" s="174">
        <f>Table1[[#This Row],[Calculations3]]/exchange_rate_2010</f>
        <v>4592.0401293583682</v>
      </c>
      <c r="AG2021" s="110" t="s">
        <v>2848</v>
      </c>
      <c r="AH2021" s="53"/>
      <c r="BD2021" s="36"/>
      <c r="BE2021" s="36"/>
      <c r="BF2021" s="36"/>
      <c r="BG2021" s="36"/>
      <c r="BH2021" s="36"/>
      <c r="BI2021" s="36"/>
      <c r="BJ2021" s="36"/>
      <c r="BK2021" s="48"/>
      <c r="BL2021" s="36"/>
      <c r="BM2021" s="36"/>
      <c r="BN2021" s="36"/>
      <c r="BO2021" s="36"/>
      <c r="BP2021" s="36"/>
      <c r="BQ2021" s="36"/>
      <c r="BR2021" s="36"/>
    </row>
    <row r="2022" spans="2:70" ht="15" customHeight="1">
      <c r="B2022" s="48">
        <v>2325</v>
      </c>
      <c r="C2022" s="48" t="s">
        <v>1703</v>
      </c>
      <c r="D2022" s="108">
        <v>2812</v>
      </c>
      <c r="E2022" s="109" t="s">
        <v>2508</v>
      </c>
      <c r="F2022" s="109" t="s">
        <v>1817</v>
      </c>
      <c r="G2022" s="109" t="s">
        <v>1451</v>
      </c>
      <c r="H2022" s="108" t="s">
        <v>1462</v>
      </c>
      <c r="I2022" s="108" t="s">
        <v>2965</v>
      </c>
      <c r="J2022" s="108" t="s">
        <v>2568</v>
      </c>
      <c r="K2022" s="108" t="s">
        <v>2859</v>
      </c>
      <c r="L2022" s="108">
        <v>8</v>
      </c>
      <c r="M2022" s="110" t="s">
        <v>2618</v>
      </c>
      <c r="N2022" s="111" t="s">
        <v>1722</v>
      </c>
      <c r="O2022" s="111"/>
      <c r="P2022" s="111" t="s">
        <v>149</v>
      </c>
      <c r="Q2022" s="111">
        <v>1</v>
      </c>
      <c r="R2022" s="111"/>
      <c r="S2022" s="111"/>
      <c r="T2022" s="109" t="s">
        <v>24</v>
      </c>
      <c r="U2022" s="108">
        <v>4</v>
      </c>
      <c r="V2022" s="109">
        <v>2008</v>
      </c>
      <c r="W2022" s="108">
        <f>IF(Table1[[#This Row],[ExpenditureDetails1]]=2010,1,(2010-Table1[[#This Row],[ExpenditureDetails1]]))</f>
        <v>2</v>
      </c>
      <c r="X2022" s="109">
        <v>0.05</v>
      </c>
      <c r="Y2022" s="174">
        <f>Table1[[#This Row],[ExpenditureDetails3]]*100000</f>
        <v>5000</v>
      </c>
      <c r="Z2022" s="174">
        <f>Table1[[#This Row],[ExpenditureDetails4]]/Table1[[#This Row],[Component detail 4]]</f>
        <v>5000</v>
      </c>
      <c r="AA2022" s="109">
        <v>1</v>
      </c>
      <c r="AB2022" s="109"/>
      <c r="AC2022" s="174">
        <f>IF(ISNUMBER([ExpenditureDetails4]),[ExpenditureDetails4]*HLOOKUP([ExpenditureDetails1],'Currency Conversion'!$A$6:$BE$45,19,FALSE),"No Data")</f>
        <v>5737.0154155220562</v>
      </c>
      <c r="AD2022" s="174">
        <f>Table1[[#This Row],[Calculations1]]/exchange_rate_2010</f>
        <v>125.46557730487345</v>
      </c>
      <c r="AE20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2022" s="174">
        <f>Table1[[#This Row],[Calculations3]]/exchange_rate_2010</f>
        <v>125.46557730487345</v>
      </c>
      <c r="AG2022" s="110" t="s">
        <v>2848</v>
      </c>
      <c r="AH2022" s="53"/>
      <c r="BD2022" s="36"/>
      <c r="BE2022" s="36"/>
      <c r="BF2022" s="36"/>
      <c r="BG2022" s="36"/>
      <c r="BH2022" s="36"/>
      <c r="BI2022" s="36"/>
      <c r="BJ2022" s="36"/>
      <c r="BK2022" s="48"/>
      <c r="BL2022" s="36"/>
      <c r="BM2022" s="36"/>
      <c r="BN2022" s="36"/>
      <c r="BO2022" s="36"/>
      <c r="BP2022" s="36"/>
      <c r="BQ2022" s="36"/>
      <c r="BR2022" s="36"/>
    </row>
    <row r="2023" spans="2:70" ht="15" customHeight="1">
      <c r="B2023" s="48">
        <v>2326</v>
      </c>
      <c r="C2023" s="48" t="s">
        <v>1703</v>
      </c>
      <c r="D2023" s="108">
        <v>2812</v>
      </c>
      <c r="E2023" s="109" t="s">
        <v>2508</v>
      </c>
      <c r="F2023" s="109" t="s">
        <v>1817</v>
      </c>
      <c r="G2023" s="109" t="s">
        <v>1451</v>
      </c>
      <c r="H2023" s="108" t="s">
        <v>1462</v>
      </c>
      <c r="I2023" s="108" t="s">
        <v>2965</v>
      </c>
      <c r="J2023" s="108" t="s">
        <v>2568</v>
      </c>
      <c r="K2023" s="108" t="s">
        <v>2859</v>
      </c>
      <c r="L2023" s="108">
        <v>8</v>
      </c>
      <c r="M2023" s="110" t="s">
        <v>2618</v>
      </c>
      <c r="N2023" s="109" t="s">
        <v>1729</v>
      </c>
      <c r="O2023" s="109" t="s">
        <v>519</v>
      </c>
      <c r="P2023" s="109" t="s">
        <v>1710</v>
      </c>
      <c r="Q2023" s="111">
        <v>1</v>
      </c>
      <c r="R2023" s="111"/>
      <c r="S2023" s="111"/>
      <c r="T2023" s="109" t="s">
        <v>7</v>
      </c>
      <c r="U2023" s="108">
        <v>1</v>
      </c>
      <c r="V2023" s="109">
        <v>1986</v>
      </c>
      <c r="W2023" s="108">
        <f>IF(Table1[[#This Row],[ExpenditureDetails1]]=2010,1,(2010-Table1[[#This Row],[ExpenditureDetails1]]))</f>
        <v>24</v>
      </c>
      <c r="X2023" s="109">
        <v>0.25</v>
      </c>
      <c r="Y2023" s="174">
        <f>Table1[[#This Row],[ExpenditureDetails3]]*100000</f>
        <v>25000</v>
      </c>
      <c r="Z2023" s="174">
        <f>Table1[[#This Row],[ExpenditureDetails4]]/Table1[[#This Row],[Component detail 4]]</f>
        <v>25000</v>
      </c>
      <c r="AA2023" s="109">
        <v>1</v>
      </c>
      <c r="AB2023" s="109">
        <v>10</v>
      </c>
      <c r="AC2023" s="174">
        <f>IF(ISNUMBER([ExpenditureDetails4]),[ExpenditureDetails4]*HLOOKUP([ExpenditureDetails1],'Currency Conversion'!$A$6:$BE$45,19,FALSE),"No Data")</f>
        <v>133188.918566468</v>
      </c>
      <c r="AD2023" s="174">
        <f>Table1[[#This Row],[Calculations1]]/exchange_rate_2010</f>
        <v>2912.7731665739393</v>
      </c>
      <c r="AE20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13318.8918566468</v>
      </c>
      <c r="AF2023" s="174">
        <f>Table1[[#This Row],[Calculations3]]/exchange_rate_2010</f>
        <v>291.27731665739395</v>
      </c>
      <c r="AG2023" s="110" t="s">
        <v>2848</v>
      </c>
      <c r="AH2023" s="53"/>
      <c r="BD2023" s="36"/>
      <c r="BE2023" s="36"/>
      <c r="BF2023" s="36"/>
      <c r="BG2023" s="36"/>
      <c r="BH2023" s="36"/>
      <c r="BI2023" s="36"/>
      <c r="BJ2023" s="36"/>
      <c r="BK2023" s="48"/>
      <c r="BL2023" s="36"/>
      <c r="BM2023" s="36"/>
      <c r="BN2023" s="36"/>
      <c r="BO2023" s="36"/>
      <c r="BP2023" s="36"/>
      <c r="BQ2023" s="36"/>
      <c r="BR2023" s="36"/>
    </row>
    <row r="2024" spans="2:70" ht="15" customHeight="1">
      <c r="B2024" s="48">
        <v>2327</v>
      </c>
      <c r="C2024" s="48" t="s">
        <v>1703</v>
      </c>
      <c r="D2024" s="108">
        <v>2812</v>
      </c>
      <c r="E2024" s="109" t="s">
        <v>2508</v>
      </c>
      <c r="F2024" s="109" t="s">
        <v>1817</v>
      </c>
      <c r="G2024" s="109" t="s">
        <v>1451</v>
      </c>
      <c r="H2024" s="108" t="s">
        <v>1462</v>
      </c>
      <c r="I2024" s="108" t="s">
        <v>2965</v>
      </c>
      <c r="J2024" s="108" t="s">
        <v>2568</v>
      </c>
      <c r="K2024" s="108" t="s">
        <v>2859</v>
      </c>
      <c r="L2024" s="108">
        <v>8</v>
      </c>
      <c r="M2024" s="110" t="s">
        <v>2618</v>
      </c>
      <c r="N2024" s="109" t="s">
        <v>1729</v>
      </c>
      <c r="O2024" s="109" t="s">
        <v>519</v>
      </c>
      <c r="P2024" s="109" t="s">
        <v>110</v>
      </c>
      <c r="Q2024" s="111">
        <v>1</v>
      </c>
      <c r="R2024" s="111"/>
      <c r="S2024" s="111"/>
      <c r="T2024" s="109" t="s">
        <v>7</v>
      </c>
      <c r="U2024" s="108">
        <v>1</v>
      </c>
      <c r="V2024" s="109">
        <v>1987</v>
      </c>
      <c r="W2024" s="108">
        <f>IF(Table1[[#This Row],[ExpenditureDetails1]]=2010,1,(2010-Table1[[#This Row],[ExpenditureDetails1]]))</f>
        <v>23</v>
      </c>
      <c r="X2024" s="109">
        <v>0.25</v>
      </c>
      <c r="Y2024" s="174">
        <f>Table1[[#This Row],[ExpenditureDetails3]]*100000</f>
        <v>25000</v>
      </c>
      <c r="Z2024" s="174">
        <f>Table1[[#This Row],[ExpenditureDetails4]]/Table1[[#This Row],[Component detail 4]]</f>
        <v>25000</v>
      </c>
      <c r="AA2024" s="109">
        <v>1</v>
      </c>
      <c r="AB2024" s="109">
        <v>10</v>
      </c>
      <c r="AC2024" s="174">
        <f>IF(ISNUMBER([ExpenditureDetails4]),[ExpenditureDetails4]*HLOOKUP([ExpenditureDetails1],'Currency Conversion'!$A$6:$BE$45,19,FALSE),"No Data")</f>
        <v>124697.28018819042</v>
      </c>
      <c r="AD2024" s="174">
        <f>Table1[[#This Row],[Calculations1]]/exchange_rate_2010</f>
        <v>2727.0654014331576</v>
      </c>
      <c r="AE20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12469.728018819042</v>
      </c>
      <c r="AF2024" s="174">
        <f>Table1[[#This Row],[Calculations3]]/exchange_rate_2010</f>
        <v>272.70654014331575</v>
      </c>
      <c r="AG2024" s="110" t="s">
        <v>2848</v>
      </c>
      <c r="AH2024" s="53"/>
      <c r="BD2024" s="36"/>
      <c r="BE2024" s="36"/>
      <c r="BF2024" s="36"/>
      <c r="BG2024" s="36"/>
      <c r="BH2024" s="36"/>
      <c r="BI2024" s="36"/>
      <c r="BJ2024" s="36"/>
      <c r="BK2024" s="48"/>
      <c r="BL2024" s="36"/>
      <c r="BM2024" s="36"/>
      <c r="BN2024" s="36"/>
      <c r="BO2024" s="36"/>
      <c r="BP2024" s="36"/>
      <c r="BQ2024" s="36"/>
      <c r="BR2024" s="36"/>
    </row>
    <row r="2025" spans="2:70" ht="15" customHeight="1">
      <c r="B2025" s="48">
        <v>2328</v>
      </c>
      <c r="C2025" s="48" t="s">
        <v>1703</v>
      </c>
      <c r="D2025" s="108">
        <v>2812</v>
      </c>
      <c r="E2025" s="109" t="s">
        <v>2508</v>
      </c>
      <c r="F2025" s="109" t="s">
        <v>1817</v>
      </c>
      <c r="G2025" s="109" t="s">
        <v>1451</v>
      </c>
      <c r="H2025" s="108" t="s">
        <v>1462</v>
      </c>
      <c r="I2025" s="108" t="s">
        <v>2965</v>
      </c>
      <c r="J2025" s="108" t="s">
        <v>2568</v>
      </c>
      <c r="K2025" s="108" t="s">
        <v>2859</v>
      </c>
      <c r="L2025" s="108">
        <v>8</v>
      </c>
      <c r="M2025" s="110" t="s">
        <v>2618</v>
      </c>
      <c r="N2025" s="109" t="s">
        <v>1729</v>
      </c>
      <c r="O2025" s="109" t="s">
        <v>519</v>
      </c>
      <c r="P2025" s="109" t="s">
        <v>112</v>
      </c>
      <c r="Q2025" s="111">
        <v>1</v>
      </c>
      <c r="R2025" s="111"/>
      <c r="S2025" s="111"/>
      <c r="T2025" s="109" t="s">
        <v>7</v>
      </c>
      <c r="U2025" s="108">
        <v>1</v>
      </c>
      <c r="V2025" s="109">
        <v>1987</v>
      </c>
      <c r="W2025" s="108">
        <f>IF(Table1[[#This Row],[ExpenditureDetails1]]=2010,1,(2010-Table1[[#This Row],[ExpenditureDetails1]]))</f>
        <v>23</v>
      </c>
      <c r="X2025" s="109">
        <v>0.25</v>
      </c>
      <c r="Y2025" s="174">
        <f>Table1[[#This Row],[ExpenditureDetails3]]*100000</f>
        <v>25000</v>
      </c>
      <c r="Z2025" s="174">
        <f>Table1[[#This Row],[ExpenditureDetails4]]/Table1[[#This Row],[Component detail 4]]</f>
        <v>25000</v>
      </c>
      <c r="AA2025" s="109">
        <v>1</v>
      </c>
      <c r="AB2025" s="109">
        <v>10</v>
      </c>
      <c r="AC2025" s="174">
        <f>IF(ISNUMBER([ExpenditureDetails4]),[ExpenditureDetails4]*HLOOKUP([ExpenditureDetails1],'Currency Conversion'!$A$6:$BE$45,19,FALSE),"No Data")</f>
        <v>124697.28018819042</v>
      </c>
      <c r="AD2025" s="174">
        <f>Table1[[#This Row],[Calculations1]]/exchange_rate_2010</f>
        <v>2727.0654014331576</v>
      </c>
      <c r="AE20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12469.728018819042</v>
      </c>
      <c r="AF2025" s="174">
        <f>Table1[[#This Row],[Calculations3]]/exchange_rate_2010</f>
        <v>272.70654014331575</v>
      </c>
      <c r="AG2025" s="110" t="s">
        <v>2848</v>
      </c>
      <c r="AH2025" s="53"/>
      <c r="BD2025" s="36"/>
      <c r="BE2025" s="36"/>
      <c r="BF2025" s="36"/>
      <c r="BG2025" s="36"/>
      <c r="BH2025" s="36"/>
      <c r="BI2025" s="36"/>
      <c r="BJ2025" s="36"/>
      <c r="BK2025" s="48"/>
      <c r="BL2025" s="36"/>
      <c r="BM2025" s="36"/>
      <c r="BN2025" s="36"/>
      <c r="BO2025" s="36"/>
      <c r="BP2025" s="36"/>
      <c r="BQ2025" s="36"/>
      <c r="BR2025" s="36"/>
    </row>
    <row r="2026" spans="2:70" ht="15" customHeight="1">
      <c r="B2026" s="48">
        <v>2329</v>
      </c>
      <c r="C2026" s="48" t="s">
        <v>1703</v>
      </c>
      <c r="D2026" s="108">
        <v>2812</v>
      </c>
      <c r="E2026" s="109" t="s">
        <v>2508</v>
      </c>
      <c r="F2026" s="109" t="s">
        <v>1817</v>
      </c>
      <c r="G2026" s="109" t="s">
        <v>1451</v>
      </c>
      <c r="H2026" s="108" t="s">
        <v>1462</v>
      </c>
      <c r="I2026" s="108" t="s">
        <v>2965</v>
      </c>
      <c r="J2026" s="108" t="s">
        <v>2568</v>
      </c>
      <c r="K2026" s="108" t="s">
        <v>2859</v>
      </c>
      <c r="L2026" s="108">
        <v>8</v>
      </c>
      <c r="M2026" s="110" t="s">
        <v>2618</v>
      </c>
      <c r="N2026" s="109" t="s">
        <v>1729</v>
      </c>
      <c r="O2026" s="109" t="s">
        <v>519</v>
      </c>
      <c r="P2026" s="109" t="s">
        <v>113</v>
      </c>
      <c r="Q2026" s="111">
        <v>1</v>
      </c>
      <c r="R2026" s="111"/>
      <c r="S2026" s="111"/>
      <c r="T2026" s="109" t="s">
        <v>7</v>
      </c>
      <c r="U2026" s="108">
        <v>1</v>
      </c>
      <c r="V2026" s="109">
        <v>1989</v>
      </c>
      <c r="W2026" s="108">
        <f>IF(Table1[[#This Row],[ExpenditureDetails1]]=2010,1,(2010-Table1[[#This Row],[ExpenditureDetails1]]))</f>
        <v>21</v>
      </c>
      <c r="X2026" s="109">
        <v>0.25</v>
      </c>
      <c r="Y2026" s="174">
        <f>Table1[[#This Row],[ExpenditureDetails3]]*100000</f>
        <v>25000</v>
      </c>
      <c r="Z2026" s="174">
        <f>Table1[[#This Row],[ExpenditureDetails4]]/Table1[[#This Row],[Component detail 4]]</f>
        <v>25000</v>
      </c>
      <c r="AA2026" s="109">
        <v>1</v>
      </c>
      <c r="AB2026" s="109">
        <v>10</v>
      </c>
      <c r="AC2026" s="174">
        <f>IF(ISNUMBER([ExpenditureDetails4]),[ExpenditureDetails4]*HLOOKUP([ExpenditureDetails1],'Currency Conversion'!$A$6:$BE$45,19,FALSE),"No Data")</f>
        <v>105394.64303937033</v>
      </c>
      <c r="AD2026" s="174">
        <f>Table1[[#This Row],[Calculations1]]/exchange_rate_2010</f>
        <v>2304.9266519309781</v>
      </c>
      <c r="AE20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10539.464303937033</v>
      </c>
      <c r="AF2026" s="174">
        <f>Table1[[#This Row],[Calculations3]]/exchange_rate_2010</f>
        <v>230.49266519309779</v>
      </c>
      <c r="AG2026" s="110" t="s">
        <v>2848</v>
      </c>
      <c r="AH2026" s="53"/>
      <c r="BD2026" s="36"/>
      <c r="BE2026" s="36"/>
      <c r="BF2026" s="36"/>
      <c r="BG2026" s="36"/>
      <c r="BH2026" s="36"/>
      <c r="BI2026" s="36"/>
      <c r="BJ2026" s="36"/>
      <c r="BK2026" s="48"/>
      <c r="BL2026" s="36"/>
      <c r="BM2026" s="36"/>
      <c r="BN2026" s="36"/>
      <c r="BO2026" s="36"/>
      <c r="BP2026" s="36"/>
      <c r="BQ2026" s="36"/>
      <c r="BR2026" s="36"/>
    </row>
    <row r="2027" spans="2:70" ht="15" customHeight="1">
      <c r="B2027" s="48">
        <v>2330</v>
      </c>
      <c r="C2027" s="48" t="s">
        <v>1703</v>
      </c>
      <c r="D2027" s="108">
        <v>2812</v>
      </c>
      <c r="E2027" s="109" t="s">
        <v>2508</v>
      </c>
      <c r="F2027" s="109" t="s">
        <v>1817</v>
      </c>
      <c r="G2027" s="109" t="s">
        <v>1451</v>
      </c>
      <c r="H2027" s="108" t="s">
        <v>1462</v>
      </c>
      <c r="I2027" s="108" t="s">
        <v>2965</v>
      </c>
      <c r="J2027" s="108" t="s">
        <v>2568</v>
      </c>
      <c r="K2027" s="108" t="s">
        <v>2859</v>
      </c>
      <c r="L2027" s="108">
        <v>8</v>
      </c>
      <c r="M2027" s="110" t="s">
        <v>2618</v>
      </c>
      <c r="N2027" s="109" t="s">
        <v>1729</v>
      </c>
      <c r="O2027" s="109" t="s">
        <v>519</v>
      </c>
      <c r="P2027" s="109" t="s">
        <v>114</v>
      </c>
      <c r="Q2027" s="111">
        <v>1</v>
      </c>
      <c r="R2027" s="111"/>
      <c r="S2027" s="111"/>
      <c r="T2027" s="109" t="s">
        <v>7</v>
      </c>
      <c r="U2027" s="108">
        <v>1</v>
      </c>
      <c r="V2027" s="109">
        <v>1989</v>
      </c>
      <c r="W2027" s="108">
        <f>IF(Table1[[#This Row],[ExpenditureDetails1]]=2010,1,(2010-Table1[[#This Row],[ExpenditureDetails1]]))</f>
        <v>21</v>
      </c>
      <c r="X2027" s="109">
        <v>0.25</v>
      </c>
      <c r="Y2027" s="174">
        <f>Table1[[#This Row],[ExpenditureDetails3]]*100000</f>
        <v>25000</v>
      </c>
      <c r="Z2027" s="174">
        <f>Table1[[#This Row],[ExpenditureDetails4]]/Table1[[#This Row],[Component detail 4]]</f>
        <v>25000</v>
      </c>
      <c r="AA2027" s="109">
        <v>1</v>
      </c>
      <c r="AB2027" s="109">
        <v>10</v>
      </c>
      <c r="AC2027" s="174">
        <f>IF(ISNUMBER([ExpenditureDetails4]),[ExpenditureDetails4]*HLOOKUP([ExpenditureDetails1],'Currency Conversion'!$A$6:$BE$45,19,FALSE),"No Data")</f>
        <v>105394.64303937033</v>
      </c>
      <c r="AD2027" s="174">
        <f>Table1[[#This Row],[Calculations1]]/exchange_rate_2010</f>
        <v>2304.9266519309781</v>
      </c>
      <c r="AE20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10539.464303937033</v>
      </c>
      <c r="AF2027" s="174">
        <f>Table1[[#This Row],[Calculations3]]/exchange_rate_2010</f>
        <v>230.49266519309779</v>
      </c>
      <c r="AG2027" s="110" t="s">
        <v>2848</v>
      </c>
      <c r="AH2027" s="53"/>
      <c r="BD2027" s="36"/>
      <c r="BE2027" s="36"/>
      <c r="BF2027" s="36"/>
      <c r="BG2027" s="36"/>
      <c r="BH2027" s="36"/>
      <c r="BI2027" s="36"/>
      <c r="BJ2027" s="36"/>
      <c r="BK2027" s="48"/>
      <c r="BL2027" s="36"/>
      <c r="BM2027" s="36"/>
      <c r="BN2027" s="36"/>
      <c r="BO2027" s="36"/>
      <c r="BP2027" s="36"/>
      <c r="BQ2027" s="36"/>
      <c r="BR2027" s="36"/>
    </row>
    <row r="2028" spans="2:70" ht="15" customHeight="1">
      <c r="B2028" s="48">
        <v>2331</v>
      </c>
      <c r="C2028" s="48" t="s">
        <v>1703</v>
      </c>
      <c r="D2028" s="108">
        <v>2812</v>
      </c>
      <c r="E2028" s="109" t="s">
        <v>2508</v>
      </c>
      <c r="F2028" s="109" t="s">
        <v>1817</v>
      </c>
      <c r="G2028" s="109" t="s">
        <v>1451</v>
      </c>
      <c r="H2028" s="108" t="s">
        <v>1462</v>
      </c>
      <c r="I2028" s="108" t="s">
        <v>2965</v>
      </c>
      <c r="J2028" s="108" t="s">
        <v>2568</v>
      </c>
      <c r="K2028" s="108" t="s">
        <v>2859</v>
      </c>
      <c r="L2028" s="108">
        <v>8</v>
      </c>
      <c r="M2028" s="110" t="s">
        <v>2618</v>
      </c>
      <c r="N2028" s="109" t="s">
        <v>1729</v>
      </c>
      <c r="O2028" s="109" t="s">
        <v>519</v>
      </c>
      <c r="P2028" s="109" t="s">
        <v>115</v>
      </c>
      <c r="Q2028" s="111">
        <v>1</v>
      </c>
      <c r="R2028" s="111"/>
      <c r="S2028" s="111"/>
      <c r="T2028" s="109" t="s">
        <v>7</v>
      </c>
      <c r="U2028" s="108">
        <v>1</v>
      </c>
      <c r="V2028" s="109">
        <v>1989</v>
      </c>
      <c r="W2028" s="108">
        <f>IF(Table1[[#This Row],[ExpenditureDetails1]]=2010,1,(2010-Table1[[#This Row],[ExpenditureDetails1]]))</f>
        <v>21</v>
      </c>
      <c r="X2028" s="109">
        <v>0.25</v>
      </c>
      <c r="Y2028" s="174">
        <f>Table1[[#This Row],[ExpenditureDetails3]]*100000</f>
        <v>25000</v>
      </c>
      <c r="Z2028" s="174">
        <f>Table1[[#This Row],[ExpenditureDetails4]]/Table1[[#This Row],[Component detail 4]]</f>
        <v>25000</v>
      </c>
      <c r="AA2028" s="109">
        <v>1</v>
      </c>
      <c r="AB2028" s="109">
        <v>10</v>
      </c>
      <c r="AC2028" s="174">
        <f>IF(ISNUMBER([ExpenditureDetails4]),[ExpenditureDetails4]*HLOOKUP([ExpenditureDetails1],'Currency Conversion'!$A$6:$BE$45,19,FALSE),"No Data")</f>
        <v>105394.64303937033</v>
      </c>
      <c r="AD2028" s="174">
        <f>Table1[[#This Row],[Calculations1]]/exchange_rate_2010</f>
        <v>2304.9266519309781</v>
      </c>
      <c r="AE20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10539.464303937033</v>
      </c>
      <c r="AF2028" s="174">
        <f>Table1[[#This Row],[Calculations3]]/exchange_rate_2010</f>
        <v>230.49266519309779</v>
      </c>
      <c r="AG2028" s="110" t="s">
        <v>2848</v>
      </c>
      <c r="AH2028" s="53"/>
      <c r="BD2028" s="36"/>
      <c r="BE2028" s="36"/>
      <c r="BF2028" s="36"/>
      <c r="BG2028" s="36"/>
      <c r="BH2028" s="36"/>
      <c r="BI2028" s="36"/>
      <c r="BJ2028" s="36"/>
      <c r="BK2028" s="48"/>
      <c r="BL2028" s="36"/>
      <c r="BM2028" s="36"/>
      <c r="BN2028" s="36"/>
      <c r="BO2028" s="36"/>
      <c r="BP2028" s="36"/>
      <c r="BQ2028" s="36"/>
      <c r="BR2028" s="36"/>
    </row>
    <row r="2029" spans="2:70" ht="15" customHeight="1">
      <c r="B2029" s="48">
        <v>2332</v>
      </c>
      <c r="C2029" s="48" t="s">
        <v>1703</v>
      </c>
      <c r="D2029" s="108">
        <v>2812</v>
      </c>
      <c r="E2029" s="109" t="s">
        <v>2508</v>
      </c>
      <c r="F2029" s="109" t="s">
        <v>1817</v>
      </c>
      <c r="G2029" s="109" t="s">
        <v>1451</v>
      </c>
      <c r="H2029" s="108" t="s">
        <v>1462</v>
      </c>
      <c r="I2029" s="108" t="s">
        <v>2965</v>
      </c>
      <c r="J2029" s="108" t="s">
        <v>2568</v>
      </c>
      <c r="K2029" s="108" t="s">
        <v>2859</v>
      </c>
      <c r="L2029" s="108">
        <v>8</v>
      </c>
      <c r="M2029" s="110" t="s">
        <v>2618</v>
      </c>
      <c r="N2029" s="109" t="s">
        <v>1729</v>
      </c>
      <c r="O2029" s="109" t="s">
        <v>519</v>
      </c>
      <c r="P2029" s="109" t="s">
        <v>116</v>
      </c>
      <c r="Q2029" s="111">
        <v>1</v>
      </c>
      <c r="R2029" s="111"/>
      <c r="S2029" s="111"/>
      <c r="T2029" s="109" t="s">
        <v>7</v>
      </c>
      <c r="U2029" s="108">
        <v>1</v>
      </c>
      <c r="V2029" s="109">
        <v>1989</v>
      </c>
      <c r="W2029" s="108">
        <f>IF(Table1[[#This Row],[ExpenditureDetails1]]=2010,1,(2010-Table1[[#This Row],[ExpenditureDetails1]]))</f>
        <v>21</v>
      </c>
      <c r="X2029" s="109">
        <v>0.25</v>
      </c>
      <c r="Y2029" s="174">
        <f>Table1[[#This Row],[ExpenditureDetails3]]*100000</f>
        <v>25000</v>
      </c>
      <c r="Z2029" s="174">
        <f>Table1[[#This Row],[ExpenditureDetails4]]/Table1[[#This Row],[Component detail 4]]</f>
        <v>25000</v>
      </c>
      <c r="AA2029" s="109">
        <v>1</v>
      </c>
      <c r="AB2029" s="109">
        <v>10</v>
      </c>
      <c r="AC2029" s="174">
        <f>IF(ISNUMBER([ExpenditureDetails4]),[ExpenditureDetails4]*HLOOKUP([ExpenditureDetails1],'Currency Conversion'!$A$6:$BE$45,19,FALSE),"No Data")</f>
        <v>105394.64303937033</v>
      </c>
      <c r="AD2029" s="174">
        <f>Table1[[#This Row],[Calculations1]]/exchange_rate_2010</f>
        <v>2304.9266519309781</v>
      </c>
      <c r="AE20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10539.464303937033</v>
      </c>
      <c r="AF2029" s="174">
        <f>Table1[[#This Row],[Calculations3]]/exchange_rate_2010</f>
        <v>230.49266519309779</v>
      </c>
      <c r="AG2029" s="110" t="s">
        <v>2848</v>
      </c>
      <c r="AH2029" s="53"/>
      <c r="BD2029" s="36"/>
      <c r="BE2029" s="36"/>
      <c r="BF2029" s="36"/>
      <c r="BG2029" s="36"/>
      <c r="BH2029" s="36"/>
      <c r="BI2029" s="36"/>
      <c r="BJ2029" s="36"/>
      <c r="BK2029" s="48"/>
      <c r="BL2029" s="36"/>
      <c r="BM2029" s="36"/>
      <c r="BN2029" s="36"/>
      <c r="BO2029" s="36"/>
      <c r="BP2029" s="36"/>
      <c r="BQ2029" s="36"/>
      <c r="BR2029" s="36"/>
    </row>
    <row r="2030" spans="2:70" ht="15" customHeight="1">
      <c r="B2030" s="48">
        <v>2333</v>
      </c>
      <c r="C2030" s="48" t="s">
        <v>1703</v>
      </c>
      <c r="D2030" s="108">
        <v>2812</v>
      </c>
      <c r="E2030" s="109" t="s">
        <v>2508</v>
      </c>
      <c r="F2030" s="109" t="s">
        <v>1817</v>
      </c>
      <c r="G2030" s="109" t="s">
        <v>1451</v>
      </c>
      <c r="H2030" s="108" t="s">
        <v>1462</v>
      </c>
      <c r="I2030" s="108" t="s">
        <v>2965</v>
      </c>
      <c r="J2030" s="108" t="s">
        <v>2568</v>
      </c>
      <c r="K2030" s="108" t="s">
        <v>2859</v>
      </c>
      <c r="L2030" s="108">
        <v>8</v>
      </c>
      <c r="M2030" s="110" t="s">
        <v>2618</v>
      </c>
      <c r="N2030" s="109" t="s">
        <v>1729</v>
      </c>
      <c r="O2030" s="109" t="s">
        <v>519</v>
      </c>
      <c r="P2030" s="109" t="s">
        <v>117</v>
      </c>
      <c r="Q2030" s="111">
        <v>1</v>
      </c>
      <c r="R2030" s="111"/>
      <c r="S2030" s="111"/>
      <c r="T2030" s="109" t="s">
        <v>7</v>
      </c>
      <c r="U2030" s="108">
        <v>1</v>
      </c>
      <c r="V2030" s="109">
        <v>1989</v>
      </c>
      <c r="W2030" s="108">
        <f>IF(Table1[[#This Row],[ExpenditureDetails1]]=2010,1,(2010-Table1[[#This Row],[ExpenditureDetails1]]))</f>
        <v>21</v>
      </c>
      <c r="X2030" s="109">
        <v>0.25</v>
      </c>
      <c r="Y2030" s="174">
        <f>Table1[[#This Row],[ExpenditureDetails3]]*100000</f>
        <v>25000</v>
      </c>
      <c r="Z2030" s="174">
        <f>Table1[[#This Row],[ExpenditureDetails4]]/Table1[[#This Row],[Component detail 4]]</f>
        <v>25000</v>
      </c>
      <c r="AA2030" s="109">
        <v>1</v>
      </c>
      <c r="AB2030" s="109">
        <v>10</v>
      </c>
      <c r="AC2030" s="174">
        <f>IF(ISNUMBER([ExpenditureDetails4]),[ExpenditureDetails4]*HLOOKUP([ExpenditureDetails1],'Currency Conversion'!$A$6:$BE$45,19,FALSE),"No Data")</f>
        <v>105394.64303937033</v>
      </c>
      <c r="AD2030" s="174">
        <f>Table1[[#This Row],[Calculations1]]/exchange_rate_2010</f>
        <v>2304.9266519309781</v>
      </c>
      <c r="AE20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10539.464303937033</v>
      </c>
      <c r="AF2030" s="174">
        <f>Table1[[#This Row],[Calculations3]]/exchange_rate_2010</f>
        <v>230.49266519309779</v>
      </c>
      <c r="AG2030" s="110" t="s">
        <v>2848</v>
      </c>
      <c r="AH2030" s="53"/>
      <c r="BD2030" s="36"/>
      <c r="BE2030" s="36"/>
      <c r="BF2030" s="36"/>
      <c r="BG2030" s="36"/>
      <c r="BH2030" s="36"/>
      <c r="BI2030" s="36"/>
      <c r="BJ2030" s="36"/>
      <c r="BK2030" s="48"/>
      <c r="BL2030" s="36"/>
      <c r="BM2030" s="36"/>
      <c r="BN2030" s="36"/>
      <c r="BO2030" s="36"/>
      <c r="BP2030" s="36"/>
      <c r="BQ2030" s="36"/>
      <c r="BR2030" s="36"/>
    </row>
    <row r="2031" spans="2:70" ht="15" customHeight="1">
      <c r="B2031" s="48">
        <v>2334</v>
      </c>
      <c r="C2031" s="48" t="s">
        <v>1703</v>
      </c>
      <c r="D2031" s="108">
        <v>2812</v>
      </c>
      <c r="E2031" s="109" t="s">
        <v>2508</v>
      </c>
      <c r="F2031" s="109" t="s">
        <v>1817</v>
      </c>
      <c r="G2031" s="109" t="s">
        <v>1451</v>
      </c>
      <c r="H2031" s="108" t="s">
        <v>1462</v>
      </c>
      <c r="I2031" s="108" t="s">
        <v>2965</v>
      </c>
      <c r="J2031" s="108" t="s">
        <v>2568</v>
      </c>
      <c r="K2031" s="108" t="s">
        <v>2859</v>
      </c>
      <c r="L2031" s="108">
        <v>8</v>
      </c>
      <c r="M2031" s="110" t="s">
        <v>2618</v>
      </c>
      <c r="N2031" s="109" t="s">
        <v>1729</v>
      </c>
      <c r="O2031" s="109" t="s">
        <v>519</v>
      </c>
      <c r="P2031" s="109" t="s">
        <v>121</v>
      </c>
      <c r="Q2031" s="111">
        <v>1</v>
      </c>
      <c r="R2031" s="111"/>
      <c r="S2031" s="111"/>
      <c r="T2031" s="109" t="s">
        <v>7</v>
      </c>
      <c r="U2031" s="108">
        <v>1</v>
      </c>
      <c r="V2031" s="109">
        <v>1991</v>
      </c>
      <c r="W2031" s="108">
        <f>IF(Table1[[#This Row],[ExpenditureDetails1]]=2010,1,(2010-Table1[[#This Row],[ExpenditureDetails1]]))</f>
        <v>19</v>
      </c>
      <c r="X2031" s="109">
        <v>0.25</v>
      </c>
      <c r="Y2031" s="174">
        <f>Table1[[#This Row],[ExpenditureDetails3]]*100000</f>
        <v>25000</v>
      </c>
      <c r="Z2031" s="174">
        <f>Table1[[#This Row],[ExpenditureDetails4]]/Table1[[#This Row],[Component detail 4]]</f>
        <v>25000</v>
      </c>
      <c r="AA2031" s="109">
        <v>1</v>
      </c>
      <c r="AB2031" s="109">
        <v>10</v>
      </c>
      <c r="AC2031" s="174">
        <f>IF(ISNUMBER([ExpenditureDetails4]),[ExpenditureDetails4]*HLOOKUP([ExpenditureDetails1],'Currency Conversion'!$A$6:$BE$45,19,FALSE),"No Data")</f>
        <v>87824.447517154927</v>
      </c>
      <c r="AD2031" s="174">
        <f>Table1[[#This Row],[Calculations1]]/exchange_rate_2010</f>
        <v>1920.675510023656</v>
      </c>
      <c r="AE20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8782.4447517154931</v>
      </c>
      <c r="AF2031" s="174">
        <f>Table1[[#This Row],[Calculations3]]/exchange_rate_2010</f>
        <v>192.0675510023656</v>
      </c>
      <c r="AG2031" s="110" t="s">
        <v>2848</v>
      </c>
      <c r="AH2031" s="53"/>
      <c r="BD2031" s="36"/>
      <c r="BE2031" s="36"/>
      <c r="BF2031" s="36"/>
      <c r="BG2031" s="36"/>
      <c r="BH2031" s="36"/>
      <c r="BI2031" s="36"/>
      <c r="BJ2031" s="36"/>
      <c r="BK2031" s="48"/>
      <c r="BL2031" s="36"/>
      <c r="BM2031" s="36"/>
      <c r="BN2031" s="36"/>
      <c r="BO2031" s="36"/>
      <c r="BP2031" s="36"/>
      <c r="BQ2031" s="36"/>
      <c r="BR2031" s="36"/>
    </row>
    <row r="2032" spans="2:70" ht="15" customHeight="1">
      <c r="B2032" s="48">
        <v>2335</v>
      </c>
      <c r="C2032" s="48" t="s">
        <v>1703</v>
      </c>
      <c r="D2032" s="108">
        <v>2812</v>
      </c>
      <c r="E2032" s="109" t="s">
        <v>2508</v>
      </c>
      <c r="F2032" s="109" t="s">
        <v>1817</v>
      </c>
      <c r="G2032" s="109" t="s">
        <v>1451</v>
      </c>
      <c r="H2032" s="108" t="s">
        <v>1462</v>
      </c>
      <c r="I2032" s="108" t="s">
        <v>2965</v>
      </c>
      <c r="J2032" s="108" t="s">
        <v>2568</v>
      </c>
      <c r="K2032" s="108" t="s">
        <v>2859</v>
      </c>
      <c r="L2032" s="108">
        <v>8</v>
      </c>
      <c r="M2032" s="110" t="s">
        <v>2618</v>
      </c>
      <c r="N2032" s="109" t="s">
        <v>1729</v>
      </c>
      <c r="O2032" s="109" t="s">
        <v>519</v>
      </c>
      <c r="P2032" s="109" t="s">
        <v>122</v>
      </c>
      <c r="Q2032" s="111">
        <v>1</v>
      </c>
      <c r="R2032" s="111"/>
      <c r="S2032" s="111"/>
      <c r="T2032" s="109" t="s">
        <v>7</v>
      </c>
      <c r="U2032" s="108">
        <v>1</v>
      </c>
      <c r="V2032" s="109">
        <v>1994</v>
      </c>
      <c r="W2032" s="108">
        <f>IF(Table1[[#This Row],[ExpenditureDetails1]]=2010,1,(2010-Table1[[#This Row],[ExpenditureDetails1]]))</f>
        <v>16</v>
      </c>
      <c r="X2032" s="109">
        <v>0.3</v>
      </c>
      <c r="Y2032" s="174">
        <f>Table1[[#This Row],[ExpenditureDetails3]]*100000</f>
        <v>30000</v>
      </c>
      <c r="Z2032" s="174">
        <f>Table1[[#This Row],[ExpenditureDetails4]]/Table1[[#This Row],[Component detail 4]]</f>
        <v>30000</v>
      </c>
      <c r="AA2032" s="109">
        <v>1</v>
      </c>
      <c r="AB2032" s="109">
        <v>10</v>
      </c>
      <c r="AC2032" s="174">
        <f>IF(ISNUMBER([ExpenditureDetails4]),[ExpenditureDetails4]*HLOOKUP([ExpenditureDetails1],'Currency Conversion'!$A$6:$BE$45,19,FALSE),"No Data")</f>
        <v>77438.704874513292</v>
      </c>
      <c r="AD2032" s="174">
        <f>Table1[[#This Row],[Calculations1]]/exchange_rate_2010</f>
        <v>1693.5446585231814</v>
      </c>
      <c r="AE20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7743.8704874513296</v>
      </c>
      <c r="AF2032" s="174">
        <f>Table1[[#This Row],[Calculations3]]/exchange_rate_2010</f>
        <v>169.35446585231813</v>
      </c>
      <c r="AG2032" s="110" t="s">
        <v>2848</v>
      </c>
      <c r="AH2032" s="53"/>
      <c r="BD2032" s="36"/>
      <c r="BE2032" s="36"/>
      <c r="BF2032" s="36"/>
      <c r="BG2032" s="36"/>
      <c r="BH2032" s="36"/>
      <c r="BI2032" s="36"/>
      <c r="BJ2032" s="36"/>
      <c r="BK2032" s="48"/>
      <c r="BL2032" s="36"/>
      <c r="BM2032" s="36"/>
      <c r="BN2032" s="36"/>
      <c r="BO2032" s="36"/>
      <c r="BP2032" s="36"/>
      <c r="BQ2032" s="36"/>
      <c r="BR2032" s="36"/>
    </row>
    <row r="2033" spans="2:70" ht="15" customHeight="1">
      <c r="B2033" s="48">
        <v>2336</v>
      </c>
      <c r="C2033" s="48" t="s">
        <v>1703</v>
      </c>
      <c r="D2033" s="108">
        <v>2812</v>
      </c>
      <c r="E2033" s="109" t="s">
        <v>2508</v>
      </c>
      <c r="F2033" s="109" t="s">
        <v>1817</v>
      </c>
      <c r="G2033" s="109" t="s">
        <v>1451</v>
      </c>
      <c r="H2033" s="108" t="s">
        <v>1462</v>
      </c>
      <c r="I2033" s="108" t="s">
        <v>2965</v>
      </c>
      <c r="J2033" s="108" t="s">
        <v>2568</v>
      </c>
      <c r="K2033" s="108" t="s">
        <v>2859</v>
      </c>
      <c r="L2033" s="108">
        <v>8</v>
      </c>
      <c r="M2033" s="110" t="s">
        <v>2618</v>
      </c>
      <c r="N2033" s="109" t="s">
        <v>1729</v>
      </c>
      <c r="O2033" s="109" t="s">
        <v>519</v>
      </c>
      <c r="P2033" s="109" t="s">
        <v>123</v>
      </c>
      <c r="Q2033" s="111">
        <v>1</v>
      </c>
      <c r="R2033" s="111"/>
      <c r="S2033" s="111"/>
      <c r="T2033" s="109" t="s">
        <v>7</v>
      </c>
      <c r="U2033" s="108">
        <v>1</v>
      </c>
      <c r="V2033" s="109">
        <v>1996</v>
      </c>
      <c r="W2033" s="108">
        <f>IF(Table1[[#This Row],[ExpenditureDetails1]]=2010,1,(2010-Table1[[#This Row],[ExpenditureDetails1]]))</f>
        <v>14</v>
      </c>
      <c r="X2033" s="109">
        <v>0.3</v>
      </c>
      <c r="Y2033" s="174">
        <f>Table1[[#This Row],[ExpenditureDetails3]]*100000</f>
        <v>30000</v>
      </c>
      <c r="Z2033" s="174">
        <f>Table1[[#This Row],[ExpenditureDetails4]]/Table1[[#This Row],[Component detail 4]]</f>
        <v>30000</v>
      </c>
      <c r="AA2033" s="109">
        <v>1</v>
      </c>
      <c r="AB2033" s="109">
        <v>10</v>
      </c>
      <c r="AC2033" s="174">
        <f>IF(ISNUMBER([ExpenditureDetails4]),[ExpenditureDetails4]*HLOOKUP([ExpenditureDetails1],'Currency Conversion'!$A$6:$BE$45,19,FALSE),"No Data")</f>
        <v>64541.041100924769</v>
      </c>
      <c r="AD2033" s="174">
        <f>Table1[[#This Row],[Calculations1]]/exchange_rate_2010</f>
        <v>1411.4793834571246</v>
      </c>
      <c r="AE20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6454.1041100924767</v>
      </c>
      <c r="AF2033" s="174">
        <f>Table1[[#This Row],[Calculations3]]/exchange_rate_2010</f>
        <v>141.14793834571245</v>
      </c>
      <c r="AG2033" s="110" t="s">
        <v>2848</v>
      </c>
      <c r="AH2033" s="53"/>
      <c r="BD2033" s="36"/>
      <c r="BE2033" s="36"/>
      <c r="BF2033" s="36"/>
      <c r="BG2033" s="36"/>
      <c r="BH2033" s="36"/>
      <c r="BI2033" s="36"/>
      <c r="BJ2033" s="36"/>
      <c r="BK2033" s="48"/>
      <c r="BL2033" s="36"/>
      <c r="BM2033" s="36"/>
      <c r="BN2033" s="36"/>
      <c r="BO2033" s="36"/>
      <c r="BP2033" s="36"/>
      <c r="BQ2033" s="36"/>
      <c r="BR2033" s="36"/>
    </row>
    <row r="2034" spans="2:70" ht="15" customHeight="1">
      <c r="B2034" s="48">
        <v>2337</v>
      </c>
      <c r="C2034" s="48" t="s">
        <v>1703</v>
      </c>
      <c r="D2034" s="108">
        <v>2812</v>
      </c>
      <c r="E2034" s="109" t="s">
        <v>2508</v>
      </c>
      <c r="F2034" s="109" t="s">
        <v>1817</v>
      </c>
      <c r="G2034" s="109" t="s">
        <v>1451</v>
      </c>
      <c r="H2034" s="108" t="s">
        <v>1462</v>
      </c>
      <c r="I2034" s="108" t="s">
        <v>2965</v>
      </c>
      <c r="J2034" s="108" t="s">
        <v>2568</v>
      </c>
      <c r="K2034" s="108" t="s">
        <v>2859</v>
      </c>
      <c r="L2034" s="108">
        <v>8</v>
      </c>
      <c r="M2034" s="110" t="s">
        <v>2618</v>
      </c>
      <c r="N2034" s="109" t="s">
        <v>1729</v>
      </c>
      <c r="O2034" s="109" t="s">
        <v>519</v>
      </c>
      <c r="P2034" s="109" t="s">
        <v>124</v>
      </c>
      <c r="Q2034" s="111">
        <v>1</v>
      </c>
      <c r="R2034" s="111"/>
      <c r="S2034" s="111"/>
      <c r="T2034" s="109" t="s">
        <v>7</v>
      </c>
      <c r="U2034" s="108">
        <v>1</v>
      </c>
      <c r="V2034" s="109">
        <v>1998</v>
      </c>
      <c r="W2034" s="108">
        <f>IF(Table1[[#This Row],[ExpenditureDetails1]]=2010,1,(2010-Table1[[#This Row],[ExpenditureDetails1]]))</f>
        <v>12</v>
      </c>
      <c r="X2034" s="109">
        <v>0.3</v>
      </c>
      <c r="Y2034" s="174">
        <f>Table1[[#This Row],[ExpenditureDetails3]]*100000</f>
        <v>30000</v>
      </c>
      <c r="Z2034" s="174">
        <f>Table1[[#This Row],[ExpenditureDetails4]]/Table1[[#This Row],[Component detail 4]]</f>
        <v>30000</v>
      </c>
      <c r="AA2034" s="109">
        <v>1</v>
      </c>
      <c r="AB2034" s="109">
        <v>10</v>
      </c>
      <c r="AC2034" s="174">
        <f>IF(ISNUMBER([ExpenditureDetails4]),[ExpenditureDetails4]*HLOOKUP([ExpenditureDetails1],'Currency Conversion'!$A$6:$BE$45,19,FALSE),"No Data")</f>
        <v>56371.619069685126</v>
      </c>
      <c r="AD2034" s="174">
        <f>Table1[[#This Row],[Calculations1]]/exchange_rate_2010</f>
        <v>1232.8183241503207</v>
      </c>
      <c r="AE20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5637.161906968513</v>
      </c>
      <c r="AF2034" s="174">
        <f>Table1[[#This Row],[Calculations3]]/exchange_rate_2010</f>
        <v>123.28183241503208</v>
      </c>
      <c r="AG2034" s="110" t="s">
        <v>2848</v>
      </c>
      <c r="AH2034" s="53"/>
      <c r="BD2034" s="36"/>
      <c r="BE2034" s="36"/>
      <c r="BF2034" s="36"/>
      <c r="BG2034" s="36"/>
      <c r="BH2034" s="36"/>
      <c r="BI2034" s="36"/>
      <c r="BJ2034" s="36"/>
      <c r="BK2034" s="48"/>
      <c r="BL2034" s="36"/>
      <c r="BM2034" s="36"/>
      <c r="BN2034" s="36"/>
      <c r="BO2034" s="36"/>
      <c r="BP2034" s="36"/>
      <c r="BQ2034" s="36"/>
      <c r="BR2034" s="36"/>
    </row>
    <row r="2035" spans="2:70" ht="15" customHeight="1">
      <c r="B2035" s="48">
        <v>2338</v>
      </c>
      <c r="C2035" s="48" t="s">
        <v>1703</v>
      </c>
      <c r="D2035" s="108">
        <v>2812</v>
      </c>
      <c r="E2035" s="109" t="s">
        <v>2508</v>
      </c>
      <c r="F2035" s="109" t="s">
        <v>1817</v>
      </c>
      <c r="G2035" s="109" t="s">
        <v>1451</v>
      </c>
      <c r="H2035" s="108" t="s">
        <v>1462</v>
      </c>
      <c r="I2035" s="108" t="s">
        <v>2965</v>
      </c>
      <c r="J2035" s="108" t="s">
        <v>2568</v>
      </c>
      <c r="K2035" s="108" t="s">
        <v>2859</v>
      </c>
      <c r="L2035" s="108">
        <v>8</v>
      </c>
      <c r="M2035" s="110" t="s">
        <v>2618</v>
      </c>
      <c r="N2035" s="111" t="s">
        <v>2554</v>
      </c>
      <c r="O2035" s="111"/>
      <c r="P2035" s="111"/>
      <c r="Q2035" s="111">
        <v>1</v>
      </c>
      <c r="R2035" s="111"/>
      <c r="S2035" s="111"/>
      <c r="T2035" s="109" t="s">
        <v>7</v>
      </c>
      <c r="U2035" s="108">
        <v>1</v>
      </c>
      <c r="V2035" s="109">
        <v>1997</v>
      </c>
      <c r="W2035" s="108">
        <f>IF(Table1[[#This Row],[ExpenditureDetails1]]=2010,1,(2010-Table1[[#This Row],[ExpenditureDetails1]]))</f>
        <v>13</v>
      </c>
      <c r="X2035" s="109">
        <v>20.5</v>
      </c>
      <c r="Y2035" s="174">
        <f>Table1[[#This Row],[ExpenditureDetails3]]*100000</f>
        <v>2050000</v>
      </c>
      <c r="Z2035" s="174">
        <f>Table1[[#This Row],[ExpenditureDetails4]]/Table1[[#This Row],[Component detail 4]]</f>
        <v>2050000</v>
      </c>
      <c r="AA2035" s="109">
        <v>1</v>
      </c>
      <c r="AB2035" s="109">
        <v>10</v>
      </c>
      <c r="AC2035" s="174">
        <f>IF(ISNUMBER([ExpenditureDetails4]),[ExpenditureDetails4]*HLOOKUP([ExpenditureDetails1],'Currency Conversion'!$A$6:$BE$45,19,FALSE),"No Data")</f>
        <v>4100837.842656489</v>
      </c>
      <c r="AD2035" s="174">
        <f>Table1[[#This Row],[Calculations1]]/exchange_rate_2010</f>
        <v>89683.215068674952</v>
      </c>
      <c r="AE20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410083.78426564892</v>
      </c>
      <c r="AF2035" s="174">
        <f>Table1[[#This Row],[Calculations3]]/exchange_rate_2010</f>
        <v>8968.3215068674963</v>
      </c>
      <c r="AG2035" s="110" t="s">
        <v>2848</v>
      </c>
      <c r="AH2035" s="53"/>
      <c r="BD2035" s="36"/>
      <c r="BE2035" s="36"/>
      <c r="BF2035" s="36"/>
      <c r="BG2035" s="36"/>
      <c r="BH2035" s="36"/>
      <c r="BI2035" s="36"/>
      <c r="BJ2035" s="36"/>
      <c r="BK2035" s="48"/>
      <c r="BL2035" s="36"/>
      <c r="BM2035" s="36"/>
      <c r="BN2035" s="36"/>
      <c r="BO2035" s="36"/>
      <c r="BP2035" s="36"/>
      <c r="BQ2035" s="36"/>
      <c r="BR2035" s="36"/>
    </row>
    <row r="2036" spans="2:70" ht="15" customHeight="1">
      <c r="B2036" s="48">
        <v>2339</v>
      </c>
      <c r="C2036" s="48" t="s">
        <v>1703</v>
      </c>
      <c r="D2036" s="108">
        <v>2812</v>
      </c>
      <c r="E2036" s="109" t="s">
        <v>2508</v>
      </c>
      <c r="F2036" s="109" t="s">
        <v>1817</v>
      </c>
      <c r="G2036" s="109" t="s">
        <v>1451</v>
      </c>
      <c r="H2036" s="108" t="s">
        <v>1462</v>
      </c>
      <c r="I2036" s="108" t="s">
        <v>2965</v>
      </c>
      <c r="J2036" s="108" t="s">
        <v>2568</v>
      </c>
      <c r="K2036" s="108" t="s">
        <v>2859</v>
      </c>
      <c r="L2036" s="108">
        <v>8</v>
      </c>
      <c r="M2036" s="110" t="s">
        <v>2618</v>
      </c>
      <c r="N2036" s="111" t="s">
        <v>1717</v>
      </c>
      <c r="O2036" s="111"/>
      <c r="P2036" s="111" t="s">
        <v>1464</v>
      </c>
      <c r="Q2036" s="111">
        <v>1</v>
      </c>
      <c r="R2036" s="109"/>
      <c r="S2036" s="109"/>
      <c r="T2036" s="109" t="s">
        <v>31</v>
      </c>
      <c r="U2036" s="108">
        <v>3</v>
      </c>
      <c r="V2036" s="109">
        <v>2008</v>
      </c>
      <c r="W2036" s="108"/>
      <c r="X2036" s="109">
        <v>1.6</v>
      </c>
      <c r="Y2036" s="174">
        <f>Table1[[#This Row],[ExpenditureDetails3]]*100000</f>
        <v>160000</v>
      </c>
      <c r="Z2036" s="174">
        <f>Table1[[#This Row],[ExpenditureDetails4]]/Table1[[#This Row],[Component detail 4]]</f>
        <v>160000</v>
      </c>
      <c r="AA2036" s="109">
        <v>1</v>
      </c>
      <c r="AB2036" s="109"/>
      <c r="AC2036" s="174">
        <f>IF(ISNUMBER([ExpenditureDetails4]),[ExpenditureDetails4]*HLOOKUP([ExpenditureDetails1],'Currency Conversion'!$A$6:$BE$45,19,FALSE),"No Data")</f>
        <v>183584.4932967058</v>
      </c>
      <c r="AD2036" s="174">
        <f>Table1[[#This Row],[Calculations1]]/exchange_rate_2010</f>
        <v>4014.8984737559504</v>
      </c>
      <c r="AE20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183584.4932967058</v>
      </c>
      <c r="AF2036" s="174">
        <f>Table1[[#This Row],[Calculations3]]/exchange_rate_2010</f>
        <v>4014.8984737559504</v>
      </c>
      <c r="AG2036" s="110" t="s">
        <v>2848</v>
      </c>
      <c r="AH2036" s="53"/>
      <c r="BD2036" s="36"/>
      <c r="BE2036" s="36"/>
      <c r="BF2036" s="36"/>
      <c r="BG2036" s="36"/>
      <c r="BH2036" s="36"/>
      <c r="BI2036" s="36"/>
      <c r="BJ2036" s="36"/>
      <c r="BK2036" s="48"/>
      <c r="BL2036" s="36"/>
      <c r="BM2036" s="36"/>
      <c r="BN2036" s="36"/>
      <c r="BO2036" s="36"/>
      <c r="BP2036" s="36"/>
      <c r="BQ2036" s="36"/>
      <c r="BR2036" s="36"/>
    </row>
    <row r="2037" spans="2:70" ht="15" customHeight="1">
      <c r="B2037" s="48">
        <v>2340</v>
      </c>
      <c r="C2037" s="48" t="s">
        <v>1703</v>
      </c>
      <c r="D2037" s="108">
        <v>2812</v>
      </c>
      <c r="E2037" s="109" t="s">
        <v>2508</v>
      </c>
      <c r="F2037" s="109" t="s">
        <v>1817</v>
      </c>
      <c r="G2037" s="109" t="s">
        <v>1451</v>
      </c>
      <c r="H2037" s="108" t="s">
        <v>1462</v>
      </c>
      <c r="I2037" s="108" t="s">
        <v>2965</v>
      </c>
      <c r="J2037" s="108" t="s">
        <v>2568</v>
      </c>
      <c r="K2037" s="108" t="s">
        <v>2859</v>
      </c>
      <c r="L2037" s="108">
        <v>8</v>
      </c>
      <c r="M2037" s="110" t="s">
        <v>2618</v>
      </c>
      <c r="N2037" s="111" t="s">
        <v>1719</v>
      </c>
      <c r="O2037" s="111"/>
      <c r="P2037" s="111" t="s">
        <v>32</v>
      </c>
      <c r="Q2037" s="111">
        <v>1</v>
      </c>
      <c r="R2037" s="109"/>
      <c r="S2037" s="109"/>
      <c r="T2037" s="109" t="s">
        <v>31</v>
      </c>
      <c r="U2037" s="108">
        <v>3</v>
      </c>
      <c r="V2037" s="109">
        <v>2008</v>
      </c>
      <c r="W2037" s="108"/>
      <c r="X2037" s="109">
        <v>0.08</v>
      </c>
      <c r="Y2037" s="174">
        <f>Table1[[#This Row],[ExpenditureDetails3]]*100000</f>
        <v>8000</v>
      </c>
      <c r="Z2037" s="174">
        <f>Table1[[#This Row],[ExpenditureDetails4]]/Table1[[#This Row],[Component detail 4]]</f>
        <v>8000</v>
      </c>
      <c r="AA2037" s="109">
        <v>1</v>
      </c>
      <c r="AB2037" s="109"/>
      <c r="AC2037" s="174">
        <f>IF(ISNUMBER([ExpenditureDetails4]),[ExpenditureDetails4]*HLOOKUP([ExpenditureDetails1],'Currency Conversion'!$A$6:$BE$45,19,FALSE),"No Data")</f>
        <v>9179.2246648352902</v>
      </c>
      <c r="AD2037" s="174">
        <f>Table1[[#This Row],[Calculations1]]/exchange_rate_2010</f>
        <v>200.74492368779752</v>
      </c>
      <c r="AE20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2037" s="174">
        <f>Table1[[#This Row],[Calculations3]]/exchange_rate_2010</f>
        <v>200.74492368779752</v>
      </c>
      <c r="AG2037" s="110" t="s">
        <v>2848</v>
      </c>
      <c r="AH2037" s="53"/>
      <c r="BD2037" s="36"/>
      <c r="BE2037" s="36"/>
      <c r="BF2037" s="36"/>
      <c r="BG2037" s="36"/>
      <c r="BH2037" s="36"/>
      <c r="BI2037" s="36"/>
      <c r="BJ2037" s="36"/>
      <c r="BK2037" s="48"/>
      <c r="BL2037" s="36"/>
      <c r="BM2037" s="36"/>
      <c r="BN2037" s="36"/>
      <c r="BO2037" s="36"/>
      <c r="BP2037" s="36"/>
      <c r="BQ2037" s="36"/>
      <c r="BR2037" s="36"/>
    </row>
    <row r="2038" spans="2:70" ht="15" customHeight="1">
      <c r="B2038" s="48">
        <v>2341</v>
      </c>
      <c r="C2038" s="48" t="s">
        <v>1703</v>
      </c>
      <c r="D2038" s="108">
        <v>2812</v>
      </c>
      <c r="E2038" s="109" t="s">
        <v>2508</v>
      </c>
      <c r="F2038" s="109" t="s">
        <v>1817</v>
      </c>
      <c r="G2038" s="109" t="s">
        <v>1451</v>
      </c>
      <c r="H2038" s="108" t="s">
        <v>1462</v>
      </c>
      <c r="I2038" s="108" t="s">
        <v>2965</v>
      </c>
      <c r="J2038" s="108" t="s">
        <v>2568</v>
      </c>
      <c r="K2038" s="108" t="s">
        <v>2859</v>
      </c>
      <c r="L2038" s="108">
        <v>8</v>
      </c>
      <c r="M2038" s="110" t="s">
        <v>2618</v>
      </c>
      <c r="N2038" s="111" t="s">
        <v>1717</v>
      </c>
      <c r="O2038" s="111"/>
      <c r="P2038" s="111" t="s">
        <v>507</v>
      </c>
      <c r="Q2038" s="111">
        <v>1</v>
      </c>
      <c r="R2038" s="109"/>
      <c r="S2038" s="109"/>
      <c r="T2038" s="109" t="s">
        <v>31</v>
      </c>
      <c r="U2038" s="108">
        <v>3</v>
      </c>
      <c r="V2038" s="109">
        <v>2008</v>
      </c>
      <c r="W2038" s="108"/>
      <c r="X2038" s="109">
        <v>0.1</v>
      </c>
      <c r="Y2038" s="174">
        <f>Table1[[#This Row],[ExpenditureDetails3]]*100000</f>
        <v>10000</v>
      </c>
      <c r="Z2038" s="174">
        <f>Table1[[#This Row],[ExpenditureDetails4]]/Table1[[#This Row],[Component detail 4]]</f>
        <v>10000</v>
      </c>
      <c r="AA2038" s="109">
        <v>1</v>
      </c>
      <c r="AB2038" s="109"/>
      <c r="AC2038" s="174">
        <f>IF(ISNUMBER([ExpenditureDetails4]),[ExpenditureDetails4]*HLOOKUP([ExpenditureDetails1],'Currency Conversion'!$A$6:$BE$45,19,FALSE),"No Data")</f>
        <v>11474.030831044112</v>
      </c>
      <c r="AD2038" s="174">
        <f>Table1[[#This Row],[Calculations1]]/exchange_rate_2010</f>
        <v>250.9311546097469</v>
      </c>
      <c r="AE20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2038" s="174">
        <f>Table1[[#This Row],[Calculations3]]/exchange_rate_2010</f>
        <v>250.9311546097469</v>
      </c>
      <c r="AG2038" s="110" t="s">
        <v>2848</v>
      </c>
      <c r="AH2038" s="53"/>
      <c r="BD2038" s="36"/>
      <c r="BE2038" s="36"/>
      <c r="BF2038" s="36"/>
      <c r="BG2038" s="36"/>
      <c r="BH2038" s="36"/>
      <c r="BI2038" s="36"/>
      <c r="BJ2038" s="36"/>
      <c r="BK2038" s="48"/>
      <c r="BL2038" s="36"/>
      <c r="BM2038" s="36"/>
      <c r="BN2038" s="36"/>
      <c r="BO2038" s="36"/>
      <c r="BP2038" s="36"/>
      <c r="BQ2038" s="36"/>
      <c r="BR2038" s="36"/>
    </row>
    <row r="2039" spans="2:70" ht="15" customHeight="1">
      <c r="B2039" s="48">
        <v>2344</v>
      </c>
      <c r="C2039" s="48" t="s">
        <v>1703</v>
      </c>
      <c r="D2039" s="108">
        <v>2812</v>
      </c>
      <c r="E2039" s="109" t="s">
        <v>2508</v>
      </c>
      <c r="F2039" s="109" t="s">
        <v>1817</v>
      </c>
      <c r="G2039" s="109" t="s">
        <v>1451</v>
      </c>
      <c r="H2039" s="108" t="s">
        <v>1462</v>
      </c>
      <c r="I2039" s="108" t="s">
        <v>2965</v>
      </c>
      <c r="J2039" s="108" t="s">
        <v>2568</v>
      </c>
      <c r="K2039" s="108" t="s">
        <v>2859</v>
      </c>
      <c r="L2039" s="108">
        <v>8</v>
      </c>
      <c r="M2039" s="110" t="s">
        <v>2618</v>
      </c>
      <c r="N2039" s="111" t="s">
        <v>2474</v>
      </c>
      <c r="O2039" s="111"/>
      <c r="P2039" s="111" t="s">
        <v>78</v>
      </c>
      <c r="Q2039" s="111">
        <v>1</v>
      </c>
      <c r="R2039" s="109"/>
      <c r="S2039" s="109"/>
      <c r="T2039" s="109" t="s">
        <v>31</v>
      </c>
      <c r="U2039" s="108">
        <v>3</v>
      </c>
      <c r="V2039" s="109">
        <v>2008</v>
      </c>
      <c r="W2039" s="108"/>
      <c r="X2039" s="109">
        <v>0.05</v>
      </c>
      <c r="Y2039" s="174">
        <f>Table1[[#This Row],[ExpenditureDetails3]]*100000</f>
        <v>5000</v>
      </c>
      <c r="Z2039" s="174">
        <f>Table1[[#This Row],[ExpenditureDetails4]]/Table1[[#This Row],[Component detail 4]]</f>
        <v>5000</v>
      </c>
      <c r="AA2039" s="109">
        <v>1</v>
      </c>
      <c r="AB2039" s="109"/>
      <c r="AC2039" s="174">
        <f>IF(ISNUMBER([ExpenditureDetails4]),[ExpenditureDetails4]*HLOOKUP([ExpenditureDetails1],'Currency Conversion'!$A$6:$BE$45,19,FALSE),"No Data")</f>
        <v>5737.0154155220562</v>
      </c>
      <c r="AD2039" s="174">
        <f>Table1[[#This Row],[Calculations1]]/exchange_rate_2010</f>
        <v>125.46557730487345</v>
      </c>
      <c r="AE20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2039" s="174">
        <f>Table1[[#This Row],[Calculations3]]/exchange_rate_2010</f>
        <v>125.46557730487345</v>
      </c>
      <c r="AG2039" s="110" t="s">
        <v>2848</v>
      </c>
      <c r="AH2039" s="53"/>
      <c r="BD2039" s="36"/>
      <c r="BE2039" s="36"/>
      <c r="BF2039" s="36"/>
      <c r="BG2039" s="36"/>
      <c r="BH2039" s="36"/>
      <c r="BI2039" s="36"/>
      <c r="BJ2039" s="36"/>
      <c r="BK2039" s="48"/>
      <c r="BL2039" s="36"/>
      <c r="BM2039" s="36"/>
      <c r="BN2039" s="36"/>
      <c r="BO2039" s="36"/>
      <c r="BP2039" s="36"/>
      <c r="BQ2039" s="36"/>
      <c r="BR2039" s="36"/>
    </row>
    <row r="2040" spans="2:70" ht="15" customHeight="1">
      <c r="B2040" s="48">
        <v>2345</v>
      </c>
      <c r="C2040" s="48" t="s">
        <v>1703</v>
      </c>
      <c r="D2040" s="108">
        <v>2812</v>
      </c>
      <c r="E2040" s="109" t="s">
        <v>2508</v>
      </c>
      <c r="F2040" s="109" t="s">
        <v>1817</v>
      </c>
      <c r="G2040" s="109" t="s">
        <v>1451</v>
      </c>
      <c r="H2040" s="108" t="s">
        <v>1462</v>
      </c>
      <c r="I2040" s="108" t="s">
        <v>2965</v>
      </c>
      <c r="J2040" s="108" t="s">
        <v>2568</v>
      </c>
      <c r="K2040" s="108" t="s">
        <v>2859</v>
      </c>
      <c r="L2040" s="108">
        <v>8</v>
      </c>
      <c r="M2040" s="110" t="s">
        <v>2618</v>
      </c>
      <c r="N2040" s="111" t="s">
        <v>1721</v>
      </c>
      <c r="O2040" s="111"/>
      <c r="P2040" s="111" t="s">
        <v>814</v>
      </c>
      <c r="Q2040" s="111">
        <v>1</v>
      </c>
      <c r="R2040" s="111"/>
      <c r="S2040" s="111"/>
      <c r="T2040" s="109" t="s">
        <v>24</v>
      </c>
      <c r="U2040" s="108">
        <v>4</v>
      </c>
      <c r="V2040" s="109">
        <v>2008</v>
      </c>
      <c r="W2040" s="108">
        <f>IF(Table1[[#This Row],[ExpenditureDetails1]]=2010,1,(2010-Table1[[#This Row],[ExpenditureDetails1]]))</f>
        <v>2</v>
      </c>
      <c r="X2040" s="109">
        <v>0.03</v>
      </c>
      <c r="Y2040" s="174">
        <f>Table1[[#This Row],[ExpenditureDetails3]]*100000</f>
        <v>3000</v>
      </c>
      <c r="Z2040" s="174">
        <f>Table1[[#This Row],[ExpenditureDetails4]]/Table1[[#This Row],[Component detail 4]]</f>
        <v>3000</v>
      </c>
      <c r="AA2040" s="109">
        <v>1</v>
      </c>
      <c r="AB2040" s="109"/>
      <c r="AC2040" s="174">
        <f>IF(ISNUMBER([ExpenditureDetails4]),[ExpenditureDetails4]*HLOOKUP([ExpenditureDetails1],'Currency Conversion'!$A$6:$BE$45,19,FALSE),"No Data")</f>
        <v>3442.2092493132341</v>
      </c>
      <c r="AD2040" s="174">
        <f>Table1[[#This Row],[Calculations1]]/exchange_rate_2010</f>
        <v>75.279346382924075</v>
      </c>
      <c r="AE20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2040" s="174">
        <f>Table1[[#This Row],[Calculations3]]/exchange_rate_2010</f>
        <v>75.279346382924075</v>
      </c>
      <c r="AG2040" s="110" t="s">
        <v>2848</v>
      </c>
      <c r="AH2040" s="53"/>
      <c r="BD2040" s="36"/>
      <c r="BE2040" s="36"/>
      <c r="BF2040" s="36"/>
      <c r="BG2040" s="36"/>
      <c r="BH2040" s="36"/>
      <c r="BI2040" s="36"/>
      <c r="BJ2040" s="36"/>
      <c r="BK2040" s="48"/>
      <c r="BL2040" s="36"/>
      <c r="BM2040" s="36"/>
      <c r="BN2040" s="36"/>
      <c r="BO2040" s="36"/>
      <c r="BP2040" s="36"/>
      <c r="BQ2040" s="36"/>
      <c r="BR2040" s="36"/>
    </row>
    <row r="2041" spans="2:70" ht="15" customHeight="1">
      <c r="B2041" s="48">
        <v>2346</v>
      </c>
      <c r="C2041" s="48" t="s">
        <v>1703</v>
      </c>
      <c r="D2041" s="108">
        <v>2812</v>
      </c>
      <c r="E2041" s="109" t="s">
        <v>2508</v>
      </c>
      <c r="F2041" s="109" t="s">
        <v>1817</v>
      </c>
      <c r="G2041" s="109" t="s">
        <v>1451</v>
      </c>
      <c r="H2041" s="108" t="s">
        <v>1462</v>
      </c>
      <c r="I2041" s="108" t="s">
        <v>2965</v>
      </c>
      <c r="J2041" s="108" t="s">
        <v>2568</v>
      </c>
      <c r="K2041" s="108" t="s">
        <v>2859</v>
      </c>
      <c r="L2041" s="108">
        <v>8</v>
      </c>
      <c r="M2041" s="110" t="s">
        <v>2618</v>
      </c>
      <c r="N2041" s="111" t="s">
        <v>2472</v>
      </c>
      <c r="O2041" s="111"/>
      <c r="P2041" s="111" t="s">
        <v>75</v>
      </c>
      <c r="Q2041" s="111">
        <v>1</v>
      </c>
      <c r="R2041" s="111"/>
      <c r="S2041" s="111"/>
      <c r="T2041" s="109" t="s">
        <v>24</v>
      </c>
      <c r="U2041" s="108">
        <v>4</v>
      </c>
      <c r="V2041" s="109">
        <v>2008</v>
      </c>
      <c r="W2041" s="108">
        <f>IF(Table1[[#This Row],[ExpenditureDetails1]]=2010,1,(2010-Table1[[#This Row],[ExpenditureDetails1]]))</f>
        <v>2</v>
      </c>
      <c r="X2041" s="109">
        <v>1.2999999999999999E-2</v>
      </c>
      <c r="Y2041" s="174">
        <f>Table1[[#This Row],[ExpenditureDetails3]]*100000</f>
        <v>1300</v>
      </c>
      <c r="Z2041" s="174">
        <f>Table1[[#This Row],[ExpenditureDetails4]]/Table1[[#This Row],[Component detail 4]]</f>
        <v>1300</v>
      </c>
      <c r="AA2041" s="109">
        <v>1</v>
      </c>
      <c r="AB2041" s="109"/>
      <c r="AC2041" s="174">
        <f>IF(ISNUMBER([ExpenditureDetails4]),[ExpenditureDetails4]*HLOOKUP([ExpenditureDetails1],'Currency Conversion'!$A$6:$BE$45,19,FALSE),"No Data")</f>
        <v>1491.6240080357347</v>
      </c>
      <c r="AD2041" s="174">
        <f>Table1[[#This Row],[Calculations1]]/exchange_rate_2010</f>
        <v>32.621050099267102</v>
      </c>
      <c r="AE20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1491.6240080357347</v>
      </c>
      <c r="AF2041" s="174">
        <f>Table1[[#This Row],[Calculations3]]/exchange_rate_2010</f>
        <v>32.621050099267102</v>
      </c>
      <c r="AG2041" s="110" t="s">
        <v>2848</v>
      </c>
      <c r="AH2041" s="53"/>
      <c r="BD2041" s="36"/>
      <c r="BE2041" s="36"/>
      <c r="BF2041" s="36"/>
      <c r="BG2041" s="36"/>
      <c r="BH2041" s="36"/>
      <c r="BI2041" s="36"/>
      <c r="BJ2041" s="36"/>
      <c r="BK2041" s="48"/>
      <c r="BL2041" s="36"/>
      <c r="BM2041" s="36"/>
      <c r="BN2041" s="36"/>
      <c r="BO2041" s="36"/>
      <c r="BP2041" s="36"/>
      <c r="BQ2041" s="36"/>
      <c r="BR2041" s="36"/>
    </row>
    <row r="2042" spans="2:70" ht="15" customHeight="1">
      <c r="B2042" s="48">
        <v>2347</v>
      </c>
      <c r="C2042" s="48" t="s">
        <v>1703</v>
      </c>
      <c r="D2042" s="108">
        <v>2812</v>
      </c>
      <c r="E2042" s="109" t="s">
        <v>2508</v>
      </c>
      <c r="F2042" s="109" t="s">
        <v>1817</v>
      </c>
      <c r="G2042" s="109" t="s">
        <v>1451</v>
      </c>
      <c r="H2042" s="108" t="s">
        <v>1462</v>
      </c>
      <c r="I2042" s="108" t="s">
        <v>2965</v>
      </c>
      <c r="J2042" s="108" t="s">
        <v>2568</v>
      </c>
      <c r="K2042" s="108" t="s">
        <v>2859</v>
      </c>
      <c r="L2042" s="108">
        <v>8</v>
      </c>
      <c r="M2042" s="110" t="s">
        <v>2618</v>
      </c>
      <c r="N2042" s="111" t="s">
        <v>2474</v>
      </c>
      <c r="O2042" s="111"/>
      <c r="P2042" s="111" t="s">
        <v>77</v>
      </c>
      <c r="Q2042" s="111">
        <v>1</v>
      </c>
      <c r="R2042" s="109"/>
      <c r="S2042" s="109"/>
      <c r="T2042" s="109" t="s">
        <v>31</v>
      </c>
      <c r="U2042" s="108">
        <v>3</v>
      </c>
      <c r="V2042" s="109">
        <v>2008</v>
      </c>
      <c r="W2042" s="108"/>
      <c r="X2042" s="109">
        <v>0.02</v>
      </c>
      <c r="Y2042" s="174">
        <f>Table1[[#This Row],[ExpenditureDetails3]]*100000</f>
        <v>2000</v>
      </c>
      <c r="Z2042" s="174">
        <f>Table1[[#This Row],[ExpenditureDetails4]]/Table1[[#This Row],[Component detail 4]]</f>
        <v>2000</v>
      </c>
      <c r="AA2042" s="109">
        <v>1</v>
      </c>
      <c r="AB2042" s="109"/>
      <c r="AC2042" s="174">
        <f>IF(ISNUMBER([ExpenditureDetails4]),[ExpenditureDetails4]*HLOOKUP([ExpenditureDetails1],'Currency Conversion'!$A$6:$BE$45,19,FALSE),"No Data")</f>
        <v>2294.8061662088226</v>
      </c>
      <c r="AD2042" s="174">
        <f>Table1[[#This Row],[Calculations1]]/exchange_rate_2010</f>
        <v>50.186230921949381</v>
      </c>
      <c r="AE20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2042" s="174">
        <f>Table1[[#This Row],[Calculations3]]/exchange_rate_2010</f>
        <v>50.186230921949381</v>
      </c>
      <c r="AG2042" s="110" t="s">
        <v>2848</v>
      </c>
      <c r="AH2042" s="53"/>
      <c r="BD2042" s="36"/>
      <c r="BE2042" s="36"/>
      <c r="BF2042" s="36"/>
      <c r="BG2042" s="36"/>
      <c r="BH2042" s="36"/>
      <c r="BI2042" s="36"/>
      <c r="BJ2042" s="36"/>
      <c r="BK2042" s="48"/>
      <c r="BL2042" s="36"/>
      <c r="BM2042" s="36"/>
      <c r="BN2042" s="36"/>
      <c r="BO2042" s="36"/>
      <c r="BP2042" s="36"/>
      <c r="BQ2042" s="36"/>
      <c r="BR2042" s="36"/>
    </row>
    <row r="2043" spans="2:70" ht="15" customHeight="1">
      <c r="B2043" s="48">
        <v>2348</v>
      </c>
      <c r="C2043" s="48" t="s">
        <v>1703</v>
      </c>
      <c r="D2043" s="108">
        <v>2812</v>
      </c>
      <c r="E2043" s="109" t="s">
        <v>2508</v>
      </c>
      <c r="F2043" s="109" t="s">
        <v>1817</v>
      </c>
      <c r="G2043" s="109" t="s">
        <v>1451</v>
      </c>
      <c r="H2043" s="108" t="s">
        <v>1462</v>
      </c>
      <c r="I2043" s="108" t="s">
        <v>2965</v>
      </c>
      <c r="J2043" s="108" t="s">
        <v>2568</v>
      </c>
      <c r="K2043" s="108" t="s">
        <v>2859</v>
      </c>
      <c r="L2043" s="108">
        <v>8</v>
      </c>
      <c r="M2043" s="110" t="s">
        <v>2618</v>
      </c>
      <c r="N2043" s="111" t="s">
        <v>1721</v>
      </c>
      <c r="O2043" s="111"/>
      <c r="P2043" s="111" t="s">
        <v>76</v>
      </c>
      <c r="Q2043" s="111">
        <v>1</v>
      </c>
      <c r="R2043" s="111"/>
      <c r="S2043" s="111"/>
      <c r="T2043" s="109" t="s">
        <v>24</v>
      </c>
      <c r="U2043" s="108">
        <v>4</v>
      </c>
      <c r="V2043" s="109">
        <v>2008</v>
      </c>
      <c r="W2043" s="108">
        <f>IF(Table1[[#This Row],[ExpenditureDetails1]]=2010,1,(2010-Table1[[#This Row],[ExpenditureDetails1]]))</f>
        <v>2</v>
      </c>
      <c r="X2043" s="109">
        <v>0.05</v>
      </c>
      <c r="Y2043" s="174">
        <f>Table1[[#This Row],[ExpenditureDetails3]]*100000</f>
        <v>5000</v>
      </c>
      <c r="Z2043" s="174">
        <f>Table1[[#This Row],[ExpenditureDetails4]]/Table1[[#This Row],[Component detail 4]]</f>
        <v>5000</v>
      </c>
      <c r="AA2043" s="109">
        <v>1</v>
      </c>
      <c r="AB2043" s="109"/>
      <c r="AC2043" s="174">
        <f>IF(ISNUMBER([ExpenditureDetails4]),[ExpenditureDetails4]*HLOOKUP([ExpenditureDetails1],'Currency Conversion'!$A$6:$BE$45,19,FALSE),"No Data")</f>
        <v>5737.0154155220562</v>
      </c>
      <c r="AD2043" s="174">
        <f>Table1[[#This Row],[Calculations1]]/exchange_rate_2010</f>
        <v>125.46557730487345</v>
      </c>
      <c r="AE20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2043" s="174">
        <f>Table1[[#This Row],[Calculations3]]/exchange_rate_2010</f>
        <v>125.46557730487345</v>
      </c>
      <c r="AG2043" s="110" t="s">
        <v>2848</v>
      </c>
      <c r="AH2043" s="53"/>
      <c r="BD2043" s="36"/>
      <c r="BE2043" s="36"/>
      <c r="BF2043" s="36"/>
      <c r="BG2043" s="36"/>
      <c r="BH2043" s="36"/>
      <c r="BI2043" s="36"/>
      <c r="BJ2043" s="36"/>
      <c r="BK2043" s="48"/>
      <c r="BL2043" s="36"/>
      <c r="BM2043" s="36"/>
      <c r="BN2043" s="36"/>
      <c r="BO2043" s="36"/>
      <c r="BP2043" s="36"/>
      <c r="BQ2043" s="36"/>
      <c r="BR2043" s="36"/>
    </row>
    <row r="2044" spans="2:70" ht="15" customHeight="1">
      <c r="B2044" s="48">
        <v>2350</v>
      </c>
      <c r="C2044" s="48" t="s">
        <v>1703</v>
      </c>
      <c r="D2044" s="108">
        <v>1172</v>
      </c>
      <c r="E2044" s="109" t="s">
        <v>2508</v>
      </c>
      <c r="F2044" s="109" t="s">
        <v>1814</v>
      </c>
      <c r="G2044" s="109" t="s">
        <v>717</v>
      </c>
      <c r="H2044" s="108" t="s">
        <v>718</v>
      </c>
      <c r="I2044" s="108" t="s">
        <v>2966</v>
      </c>
      <c r="J2044" s="108" t="s">
        <v>2567</v>
      </c>
      <c r="K2044" s="108" t="s">
        <v>2859</v>
      </c>
      <c r="L2044" s="108">
        <v>5</v>
      </c>
      <c r="M2044" s="110" t="s">
        <v>2617</v>
      </c>
      <c r="N2044" s="111" t="s">
        <v>1722</v>
      </c>
      <c r="O2044" s="111"/>
      <c r="P2044" s="111" t="s">
        <v>736</v>
      </c>
      <c r="Q2044" s="111">
        <v>1</v>
      </c>
      <c r="R2044" s="109"/>
      <c r="S2044" s="109"/>
      <c r="T2044" s="109" t="s">
        <v>24</v>
      </c>
      <c r="U2044" s="108">
        <v>4</v>
      </c>
      <c r="V2044" s="109">
        <v>2009</v>
      </c>
      <c r="W2044" s="108">
        <f>IF(Table1[[#This Row],[ExpenditureDetails1]]=2010,1,(2010-Table1[[#This Row],[ExpenditureDetails1]]))</f>
        <v>1</v>
      </c>
      <c r="X2044" s="109">
        <v>0.01</v>
      </c>
      <c r="Y2044" s="174">
        <f>Table1[[#This Row],[ExpenditureDetails3]]*100000</f>
        <v>1000</v>
      </c>
      <c r="Z2044" s="174">
        <f>Table1[[#This Row],[ExpenditureDetails4]]/Table1[[#This Row],[Component detail 4]]</f>
        <v>1000</v>
      </c>
      <c r="AA2044" s="109">
        <v>1</v>
      </c>
      <c r="AB2044" s="109"/>
      <c r="AC2044" s="174">
        <f>IF(ISNUMBER([ExpenditureDetails4]),[ExpenditureDetails4]*HLOOKUP([ExpenditureDetails1],'Currency Conversion'!$A$6:$BE$45,19,FALSE),"No Data")</f>
        <v>1075.4162499036274</v>
      </c>
      <c r="AD2044" s="174">
        <f>Table1[[#This Row],[Calculations1]]/exchange_rate_2010</f>
        <v>23.518800432737294</v>
      </c>
      <c r="AE20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2044" s="174">
        <f>Table1[[#This Row],[Calculations3]]/exchange_rate_2010</f>
        <v>23.518800432737294</v>
      </c>
      <c r="AG2044" s="110"/>
      <c r="AH2044" s="53"/>
      <c r="BD2044" s="36"/>
      <c r="BE2044" s="36"/>
      <c r="BF2044" s="36"/>
      <c r="BG2044" s="36"/>
      <c r="BH2044" s="36"/>
      <c r="BI2044" s="36"/>
      <c r="BJ2044" s="36"/>
      <c r="BK2044" s="48"/>
      <c r="BL2044" s="36"/>
      <c r="BM2044" s="36"/>
      <c r="BN2044" s="36"/>
      <c r="BO2044" s="36"/>
      <c r="BP2044" s="36"/>
      <c r="BQ2044" s="36"/>
      <c r="BR2044" s="36"/>
    </row>
    <row r="2045" spans="2:70" ht="15" customHeight="1">
      <c r="B2045" s="48">
        <v>2351</v>
      </c>
      <c r="C2045" s="48" t="s">
        <v>1703</v>
      </c>
      <c r="D2045" s="108">
        <v>1172</v>
      </c>
      <c r="E2045" s="109" t="s">
        <v>2508</v>
      </c>
      <c r="F2045" s="109" t="s">
        <v>1814</v>
      </c>
      <c r="G2045" s="109" t="s">
        <v>717</v>
      </c>
      <c r="H2045" s="108" t="s">
        <v>718</v>
      </c>
      <c r="I2045" s="108" t="s">
        <v>2966</v>
      </c>
      <c r="J2045" s="108" t="s">
        <v>2567</v>
      </c>
      <c r="K2045" s="108" t="s">
        <v>2859</v>
      </c>
      <c r="L2045" s="108">
        <v>5</v>
      </c>
      <c r="M2045" s="110" t="s">
        <v>2617</v>
      </c>
      <c r="N2045" s="111" t="s">
        <v>20</v>
      </c>
      <c r="O2045" s="111" t="s">
        <v>2466</v>
      </c>
      <c r="P2045" s="111" t="s">
        <v>730</v>
      </c>
      <c r="Q2045" s="111">
        <v>1</v>
      </c>
      <c r="R2045" s="109"/>
      <c r="S2045" s="109"/>
      <c r="T2045" s="109" t="s">
        <v>7</v>
      </c>
      <c r="U2045" s="108">
        <v>1</v>
      </c>
      <c r="V2045" s="109">
        <v>2005</v>
      </c>
      <c r="W2045" s="108">
        <f>IF(Table1[[#This Row],[ExpenditureDetails1]]=2010,1,(2010-Table1[[#This Row],[ExpenditureDetails1]]))</f>
        <v>5</v>
      </c>
      <c r="X2045" s="109">
        <v>4.2000000000000003E-2</v>
      </c>
      <c r="Y2045" s="174">
        <f>Table1[[#This Row],[ExpenditureDetails3]]*100000</f>
        <v>4200</v>
      </c>
      <c r="Z2045" s="174">
        <f>Table1[[#This Row],[ExpenditureDetails4]]/Table1[[#This Row],[Component detail 4]]</f>
        <v>4200</v>
      </c>
      <c r="AA2045" s="109">
        <v>1</v>
      </c>
      <c r="AB2045" s="109">
        <v>10</v>
      </c>
      <c r="AC2045" s="174">
        <f>IF(ISNUMBER([ExpenditureDetails4]),[ExpenditureDetails4]*HLOOKUP([ExpenditureDetails1],'Currency Conversion'!$A$6:$BE$45,19,FALSE),"No Data")</f>
        <v>5649.896730896754</v>
      </c>
      <c r="AD2045" s="174">
        <f>Table1[[#This Row],[Calculations1]]/exchange_rate_2010</f>
        <v>123.56033646640864</v>
      </c>
      <c r="AE20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564.98967308967542</v>
      </c>
      <c r="AF2045" s="174">
        <f>Table1[[#This Row],[Calculations3]]/exchange_rate_2010</f>
        <v>12.356033646640865</v>
      </c>
      <c r="AG2045" s="110"/>
      <c r="AH2045" s="53"/>
      <c r="BD2045" s="36"/>
      <c r="BE2045" s="36"/>
      <c r="BF2045" s="36"/>
      <c r="BG2045" s="36"/>
      <c r="BH2045" s="36"/>
      <c r="BI2045" s="36"/>
      <c r="BJ2045" s="36"/>
      <c r="BK2045" s="48"/>
      <c r="BL2045" s="36"/>
      <c r="BM2045" s="36"/>
      <c r="BN2045" s="36"/>
      <c r="BO2045" s="36"/>
      <c r="BP2045" s="36"/>
      <c r="BQ2045" s="36"/>
      <c r="BR2045" s="36"/>
    </row>
    <row r="2046" spans="2:70" ht="15" customHeight="1">
      <c r="B2046" s="48">
        <v>2352</v>
      </c>
      <c r="C2046" s="48" t="s">
        <v>1703</v>
      </c>
      <c r="D2046" s="108">
        <v>1172</v>
      </c>
      <c r="E2046" s="109" t="s">
        <v>2508</v>
      </c>
      <c r="F2046" s="109" t="s">
        <v>1814</v>
      </c>
      <c r="G2046" s="109" t="s">
        <v>717</v>
      </c>
      <c r="H2046" s="108" t="s">
        <v>718</v>
      </c>
      <c r="I2046" s="108" t="s">
        <v>2966</v>
      </c>
      <c r="J2046" s="108" t="s">
        <v>2567</v>
      </c>
      <c r="K2046" s="108" t="s">
        <v>2859</v>
      </c>
      <c r="L2046" s="108">
        <v>5</v>
      </c>
      <c r="M2046" s="110" t="s">
        <v>2617</v>
      </c>
      <c r="N2046" s="111" t="s">
        <v>20</v>
      </c>
      <c r="O2046" s="111" t="s">
        <v>2486</v>
      </c>
      <c r="P2046" s="111" t="s">
        <v>729</v>
      </c>
      <c r="Q2046" s="111">
        <v>1</v>
      </c>
      <c r="R2046" s="109">
        <v>2500</v>
      </c>
      <c r="S2046" s="109"/>
      <c r="T2046" s="109" t="s">
        <v>7</v>
      </c>
      <c r="U2046" s="108">
        <v>1</v>
      </c>
      <c r="V2046" s="109">
        <v>2005</v>
      </c>
      <c r="W2046" s="108">
        <f>IF(Table1[[#This Row],[ExpenditureDetails1]]=2010,1,(2010-Table1[[#This Row],[ExpenditureDetails1]]))</f>
        <v>5</v>
      </c>
      <c r="X2046" s="109">
        <v>2.5</v>
      </c>
      <c r="Y2046" s="174">
        <f>Table1[[#This Row],[ExpenditureDetails3]]*100000</f>
        <v>250000</v>
      </c>
      <c r="Z2046" s="174">
        <f>Table1[[#This Row],[ExpenditureDetails4]]/Table1[[#This Row],[Component detail 4]]</f>
        <v>250000</v>
      </c>
      <c r="AA2046" s="109">
        <v>1</v>
      </c>
      <c r="AB2046" s="109">
        <v>10</v>
      </c>
      <c r="AC2046" s="174">
        <f>IF(ISNUMBER([ExpenditureDetails4]),[ExpenditureDetails4]*HLOOKUP([ExpenditureDetails1],'Currency Conversion'!$A$6:$BE$45,19,FALSE),"No Data")</f>
        <v>336303.37683909253</v>
      </c>
      <c r="AD2046" s="174">
        <f>Table1[[#This Row],[Calculations1]]/exchange_rate_2010</f>
        <v>7354.7819325243245</v>
      </c>
      <c r="AE20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33630.337683909253</v>
      </c>
      <c r="AF2046" s="174">
        <f>Table1[[#This Row],[Calculations3]]/exchange_rate_2010</f>
        <v>735.47819325243245</v>
      </c>
      <c r="AG2046" s="110"/>
      <c r="AH2046" s="53"/>
      <c r="BD2046" s="36"/>
      <c r="BE2046" s="36"/>
      <c r="BF2046" s="36"/>
      <c r="BG2046" s="36"/>
      <c r="BH2046" s="36"/>
      <c r="BI2046" s="36"/>
      <c r="BJ2046" s="36"/>
      <c r="BK2046" s="48"/>
      <c r="BL2046" s="36"/>
      <c r="BM2046" s="36"/>
      <c r="BN2046" s="36"/>
      <c r="BO2046" s="36"/>
      <c r="BP2046" s="36"/>
      <c r="BQ2046" s="36"/>
      <c r="BR2046" s="36"/>
    </row>
    <row r="2047" spans="2:70" ht="15" customHeight="1">
      <c r="B2047" s="48">
        <v>2353</v>
      </c>
      <c r="C2047" s="48" t="s">
        <v>1703</v>
      </c>
      <c r="D2047" s="108">
        <v>1172</v>
      </c>
      <c r="E2047" s="109" t="s">
        <v>2508</v>
      </c>
      <c r="F2047" s="109" t="s">
        <v>1814</v>
      </c>
      <c r="G2047" s="109" t="s">
        <v>717</v>
      </c>
      <c r="H2047" s="108" t="s">
        <v>718</v>
      </c>
      <c r="I2047" s="108" t="s">
        <v>2966</v>
      </c>
      <c r="J2047" s="108" t="s">
        <v>2567</v>
      </c>
      <c r="K2047" s="108" t="s">
        <v>2859</v>
      </c>
      <c r="L2047" s="108">
        <v>5</v>
      </c>
      <c r="M2047" s="110" t="s">
        <v>2617</v>
      </c>
      <c r="N2047" s="109" t="s">
        <v>1729</v>
      </c>
      <c r="O2047" s="109" t="s">
        <v>519</v>
      </c>
      <c r="P2047" s="109" t="s">
        <v>346</v>
      </c>
      <c r="Q2047" s="111">
        <v>1</v>
      </c>
      <c r="R2047" s="109"/>
      <c r="S2047" s="109"/>
      <c r="T2047" s="109" t="s">
        <v>7</v>
      </c>
      <c r="U2047" s="108">
        <v>1</v>
      </c>
      <c r="V2047" s="109">
        <v>1999</v>
      </c>
      <c r="W2047" s="108">
        <f>IF(Table1[[#This Row],[ExpenditureDetails1]]=2010,1,(2010-Table1[[#This Row],[ExpenditureDetails1]]))</f>
        <v>11</v>
      </c>
      <c r="X2047" s="109">
        <v>0.5</v>
      </c>
      <c r="Y2047" s="174">
        <f>Table1[[#This Row],[ExpenditureDetails3]]*100000</f>
        <v>50000</v>
      </c>
      <c r="Z2047" s="174">
        <f>Table1[[#This Row],[ExpenditureDetails4]]/Table1[[#This Row],[Component detail 4]]</f>
        <v>50000</v>
      </c>
      <c r="AA2047" s="109">
        <v>2</v>
      </c>
      <c r="AB2047" s="109">
        <v>10</v>
      </c>
      <c r="AC2047" s="174">
        <f>IF(ISNUMBER([ExpenditureDetails4]),[ExpenditureDetails4]*HLOOKUP([ExpenditureDetails1],'Currency Conversion'!$A$6:$BE$45,19,FALSE),"No Data")</f>
        <v>87007.327563557308</v>
      </c>
      <c r="AD2047" s="174">
        <f>Table1[[#This Row],[Calculations1]]/exchange_rate_2010</f>
        <v>1902.8055167815119</v>
      </c>
      <c r="AE20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8700.7327563557301</v>
      </c>
      <c r="AF2047" s="174">
        <f>Table1[[#This Row],[Calculations3]]/exchange_rate_2010</f>
        <v>190.28055167815117</v>
      </c>
      <c r="AG2047" s="110"/>
      <c r="AH2047" s="53"/>
      <c r="BD2047" s="36"/>
      <c r="BE2047" s="36"/>
      <c r="BF2047" s="36"/>
      <c r="BG2047" s="36"/>
      <c r="BH2047" s="36"/>
      <c r="BI2047" s="36"/>
      <c r="BJ2047" s="36"/>
      <c r="BK2047" s="48"/>
      <c r="BL2047" s="36"/>
      <c r="BM2047" s="36"/>
      <c r="BN2047" s="36"/>
      <c r="BO2047" s="36"/>
      <c r="BP2047" s="36"/>
      <c r="BQ2047" s="36"/>
      <c r="BR2047" s="36"/>
    </row>
    <row r="2048" spans="2:70" ht="15" customHeight="1">
      <c r="B2048" s="48">
        <v>2354</v>
      </c>
      <c r="C2048" s="48" t="s">
        <v>1703</v>
      </c>
      <c r="D2048" s="108">
        <v>1172</v>
      </c>
      <c r="E2048" s="109" t="s">
        <v>2508</v>
      </c>
      <c r="F2048" s="109" t="s">
        <v>1814</v>
      </c>
      <c r="G2048" s="109" t="s">
        <v>717</v>
      </c>
      <c r="H2048" s="108" t="s">
        <v>718</v>
      </c>
      <c r="I2048" s="108" t="s">
        <v>2966</v>
      </c>
      <c r="J2048" s="108" t="s">
        <v>2567</v>
      </c>
      <c r="K2048" s="108" t="s">
        <v>2859</v>
      </c>
      <c r="L2048" s="108">
        <v>5</v>
      </c>
      <c r="M2048" s="110" t="s">
        <v>2617</v>
      </c>
      <c r="N2048" s="109" t="s">
        <v>1729</v>
      </c>
      <c r="O2048" s="109" t="s">
        <v>519</v>
      </c>
      <c r="P2048" s="109" t="s">
        <v>346</v>
      </c>
      <c r="Q2048" s="111">
        <v>1</v>
      </c>
      <c r="R2048" s="109"/>
      <c r="S2048" s="109"/>
      <c r="T2048" s="109" t="s">
        <v>7</v>
      </c>
      <c r="U2048" s="108">
        <v>1</v>
      </c>
      <c r="V2048" s="109">
        <v>2000</v>
      </c>
      <c r="W2048" s="108">
        <f>IF(Table1[[#This Row],[ExpenditureDetails1]]=2010,1,(2010-Table1[[#This Row],[ExpenditureDetails1]]))</f>
        <v>10</v>
      </c>
      <c r="X2048" s="109">
        <v>0.5</v>
      </c>
      <c r="Y2048" s="174">
        <f>Table1[[#This Row],[ExpenditureDetails3]]*100000</f>
        <v>50000</v>
      </c>
      <c r="Z2048" s="174">
        <f>Table1[[#This Row],[ExpenditureDetails4]]/Table1[[#This Row],[Component detail 4]]</f>
        <v>50000</v>
      </c>
      <c r="AA2048" s="109">
        <v>2</v>
      </c>
      <c r="AB2048" s="109">
        <v>10</v>
      </c>
      <c r="AC2048" s="174">
        <f>IF(ISNUMBER([ExpenditureDetails4]),[ExpenditureDetails4]*HLOOKUP([ExpenditureDetails1],'Currency Conversion'!$A$6:$BE$45,19,FALSE),"No Data")</f>
        <v>83821.745222656318</v>
      </c>
      <c r="AD2048" s="174">
        <f>Table1[[#This Row],[Calculations1]]/exchange_rate_2010</f>
        <v>1833.1384689343024</v>
      </c>
      <c r="AE20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8382.1745222656318</v>
      </c>
      <c r="AF2048" s="174">
        <f>Table1[[#This Row],[Calculations3]]/exchange_rate_2010</f>
        <v>183.31384689343025</v>
      </c>
      <c r="AG2048" s="110"/>
      <c r="AH2048" s="53"/>
      <c r="BD2048" s="36"/>
      <c r="BE2048" s="36"/>
      <c r="BF2048" s="36"/>
      <c r="BG2048" s="36"/>
      <c r="BH2048" s="36"/>
      <c r="BI2048" s="36"/>
      <c r="BJ2048" s="36"/>
      <c r="BK2048" s="48"/>
      <c r="BL2048" s="36"/>
      <c r="BM2048" s="36"/>
      <c r="BN2048" s="36"/>
      <c r="BO2048" s="36"/>
      <c r="BP2048" s="36"/>
      <c r="BQ2048" s="36"/>
      <c r="BR2048" s="36"/>
    </row>
    <row r="2049" spans="2:70" ht="15" customHeight="1">
      <c r="B2049" s="48">
        <v>2355</v>
      </c>
      <c r="C2049" s="48" t="s">
        <v>1703</v>
      </c>
      <c r="D2049" s="108">
        <v>1172</v>
      </c>
      <c r="E2049" s="109" t="s">
        <v>2508</v>
      </c>
      <c r="F2049" s="109" t="s">
        <v>1814</v>
      </c>
      <c r="G2049" s="109" t="s">
        <v>717</v>
      </c>
      <c r="H2049" s="108" t="s">
        <v>718</v>
      </c>
      <c r="I2049" s="108" t="s">
        <v>2966</v>
      </c>
      <c r="J2049" s="108" t="s">
        <v>2567</v>
      </c>
      <c r="K2049" s="108" t="s">
        <v>2859</v>
      </c>
      <c r="L2049" s="108">
        <v>5</v>
      </c>
      <c r="M2049" s="110" t="s">
        <v>2617</v>
      </c>
      <c r="N2049" s="111" t="s">
        <v>1728</v>
      </c>
      <c r="O2049" s="111" t="s">
        <v>496</v>
      </c>
      <c r="P2049" s="111" t="s">
        <v>719</v>
      </c>
      <c r="Q2049" s="111">
        <v>1</v>
      </c>
      <c r="R2049" s="109">
        <v>0.05</v>
      </c>
      <c r="S2049" s="109"/>
      <c r="T2049" s="109" t="s">
        <v>7</v>
      </c>
      <c r="U2049" s="108">
        <v>1</v>
      </c>
      <c r="V2049" s="109">
        <v>2002</v>
      </c>
      <c r="W2049" s="108">
        <f>IF(Table1[[#This Row],[ExpenditureDetails1]]=2010,1,(2010-Table1[[#This Row],[ExpenditureDetails1]]))</f>
        <v>8</v>
      </c>
      <c r="X2049" s="109">
        <v>0.5</v>
      </c>
      <c r="Y2049" s="174">
        <f>Table1[[#This Row],[ExpenditureDetails3]]*100000</f>
        <v>50000</v>
      </c>
      <c r="Z2049" s="174">
        <f>Table1[[#This Row],[ExpenditureDetails4]]/Table1[[#This Row],[Component detail 4]]</f>
        <v>50000</v>
      </c>
      <c r="AA2049" s="109">
        <v>2</v>
      </c>
      <c r="AB2049" s="109">
        <v>30</v>
      </c>
      <c r="AC2049" s="174">
        <f>IF(ISNUMBER([ExpenditureDetails4]),[ExpenditureDetails4]*HLOOKUP([ExpenditureDetails1],'Currency Conversion'!$A$6:$BE$45,19,FALSE),"No Data")</f>
        <v>78587.75960616488</v>
      </c>
      <c r="AD2049" s="174">
        <f>Table1[[#This Row],[Calculations1]]/exchange_rate_2010</f>
        <v>1718.6738946886455</v>
      </c>
      <c r="AE20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2619.5919868721626</v>
      </c>
      <c r="AF2049" s="174">
        <f>Table1[[#This Row],[Calculations3]]/exchange_rate_2010</f>
        <v>57.289129822954848</v>
      </c>
      <c r="AG2049" s="110"/>
      <c r="AH2049" s="53"/>
      <c r="BD2049" s="36"/>
      <c r="BE2049" s="36"/>
      <c r="BF2049" s="36"/>
      <c r="BG2049" s="36"/>
      <c r="BH2049" s="36"/>
      <c r="BI2049" s="36"/>
      <c r="BJ2049" s="36"/>
      <c r="BK2049" s="48"/>
      <c r="BL2049" s="36"/>
      <c r="BM2049" s="36"/>
      <c r="BN2049" s="36"/>
      <c r="BO2049" s="36"/>
      <c r="BP2049" s="36"/>
      <c r="BQ2049" s="36"/>
      <c r="BR2049" s="36"/>
    </row>
    <row r="2050" spans="2:70" ht="15" customHeight="1">
      <c r="B2050" s="48">
        <v>2356</v>
      </c>
      <c r="C2050" s="48" t="s">
        <v>1703</v>
      </c>
      <c r="D2050" s="108">
        <v>1172</v>
      </c>
      <c r="E2050" s="109" t="s">
        <v>2508</v>
      </c>
      <c r="F2050" s="109" t="s">
        <v>1814</v>
      </c>
      <c r="G2050" s="109" t="s">
        <v>717</v>
      </c>
      <c r="H2050" s="108" t="s">
        <v>718</v>
      </c>
      <c r="I2050" s="108" t="s">
        <v>2966</v>
      </c>
      <c r="J2050" s="108" t="s">
        <v>2567</v>
      </c>
      <c r="K2050" s="108" t="s">
        <v>2859</v>
      </c>
      <c r="L2050" s="108">
        <v>5</v>
      </c>
      <c r="M2050" s="110" t="s">
        <v>2617</v>
      </c>
      <c r="N2050" s="111" t="s">
        <v>1728</v>
      </c>
      <c r="O2050" s="111" t="s">
        <v>496</v>
      </c>
      <c r="P2050" s="111" t="s">
        <v>719</v>
      </c>
      <c r="Q2050" s="111">
        <v>1</v>
      </c>
      <c r="R2050" s="109">
        <v>0.05</v>
      </c>
      <c r="S2050" s="109"/>
      <c r="T2050" s="109" t="s">
        <v>7</v>
      </c>
      <c r="U2050" s="108">
        <v>1</v>
      </c>
      <c r="V2050" s="109">
        <v>2003</v>
      </c>
      <c r="W2050" s="108">
        <f>IF(Table1[[#This Row],[ExpenditureDetails1]]=2010,1,(2010-Table1[[#This Row],[ExpenditureDetails1]]))</f>
        <v>7</v>
      </c>
      <c r="X2050" s="109">
        <v>0.5</v>
      </c>
      <c r="Y2050" s="174">
        <f>Table1[[#This Row],[ExpenditureDetails3]]*100000</f>
        <v>50000</v>
      </c>
      <c r="Z2050" s="174">
        <f>Table1[[#This Row],[ExpenditureDetails4]]/Table1[[#This Row],[Component detail 4]]</f>
        <v>50000</v>
      </c>
      <c r="AA2050" s="109">
        <v>2</v>
      </c>
      <c r="AB2050" s="109">
        <v>30</v>
      </c>
      <c r="AC2050" s="174">
        <f>IF(ISNUMBER([ExpenditureDetails4]),[ExpenditureDetails4]*HLOOKUP([ExpenditureDetails1],'Currency Conversion'!$A$6:$BE$45,19,FALSE),"No Data")</f>
        <v>75713.759516463004</v>
      </c>
      <c r="AD2050" s="174">
        <f>Table1[[#This Row],[Calculations1]]/exchange_rate_2010</f>
        <v>1655.8209904672105</v>
      </c>
      <c r="AE20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2523.7919838821003</v>
      </c>
      <c r="AF2050" s="174">
        <f>Table1[[#This Row],[Calculations3]]/exchange_rate_2010</f>
        <v>55.194033015573687</v>
      </c>
      <c r="AG2050" s="110"/>
      <c r="AH2050" s="53"/>
      <c r="BD2050" s="36"/>
      <c r="BE2050" s="36"/>
      <c r="BF2050" s="36"/>
      <c r="BG2050" s="36"/>
      <c r="BH2050" s="36"/>
      <c r="BI2050" s="36"/>
      <c r="BJ2050" s="36"/>
      <c r="BK2050" s="48"/>
      <c r="BL2050" s="36"/>
      <c r="BM2050" s="36"/>
      <c r="BN2050" s="36"/>
      <c r="BO2050" s="36"/>
      <c r="BP2050" s="36"/>
      <c r="BQ2050" s="36"/>
      <c r="BR2050" s="36"/>
    </row>
    <row r="2051" spans="2:70" ht="15" customHeight="1">
      <c r="B2051" s="48">
        <v>2357</v>
      </c>
      <c r="C2051" s="48" t="s">
        <v>1703</v>
      </c>
      <c r="D2051" s="108">
        <v>1172</v>
      </c>
      <c r="E2051" s="109" t="s">
        <v>2508</v>
      </c>
      <c r="F2051" s="109" t="s">
        <v>1814</v>
      </c>
      <c r="G2051" s="109" t="s">
        <v>717</v>
      </c>
      <c r="H2051" s="108" t="s">
        <v>718</v>
      </c>
      <c r="I2051" s="108" t="s">
        <v>2966</v>
      </c>
      <c r="J2051" s="108" t="s">
        <v>2567</v>
      </c>
      <c r="K2051" s="108" t="s">
        <v>2859</v>
      </c>
      <c r="L2051" s="108">
        <v>5</v>
      </c>
      <c r="M2051" s="110" t="s">
        <v>2617</v>
      </c>
      <c r="N2051" s="111" t="s">
        <v>1728</v>
      </c>
      <c r="O2051" s="111" t="s">
        <v>524</v>
      </c>
      <c r="P2051" s="111" t="s">
        <v>720</v>
      </c>
      <c r="Q2051" s="111">
        <v>1</v>
      </c>
      <c r="R2051" s="109">
        <v>0.2</v>
      </c>
      <c r="S2051" s="109"/>
      <c r="T2051" s="109" t="s">
        <v>7</v>
      </c>
      <c r="U2051" s="108">
        <v>1</v>
      </c>
      <c r="V2051" s="109">
        <v>2003</v>
      </c>
      <c r="W2051" s="108">
        <f>IF(Table1[[#This Row],[ExpenditureDetails1]]=2010,1,(2010-Table1[[#This Row],[ExpenditureDetails1]]))</f>
        <v>7</v>
      </c>
      <c r="X2051" s="109">
        <v>1</v>
      </c>
      <c r="Y2051" s="174">
        <f>Table1[[#This Row],[ExpenditureDetails3]]*100000</f>
        <v>100000</v>
      </c>
      <c r="Z2051" s="174">
        <f>Table1[[#This Row],[ExpenditureDetails4]]/Table1[[#This Row],[Component detail 4]]</f>
        <v>100000</v>
      </c>
      <c r="AA2051" s="109">
        <v>2</v>
      </c>
      <c r="AB2051" s="109">
        <v>30</v>
      </c>
      <c r="AC2051" s="174">
        <f>IF(ISNUMBER([ExpenditureDetails4]),[ExpenditureDetails4]*HLOOKUP([ExpenditureDetails1],'Currency Conversion'!$A$6:$BE$45,19,FALSE),"No Data")</f>
        <v>151427.51903292601</v>
      </c>
      <c r="AD2051" s="174">
        <f>Table1[[#This Row],[Calculations1]]/exchange_rate_2010</f>
        <v>3311.6419809344211</v>
      </c>
      <c r="AE20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5047.5839677642007</v>
      </c>
      <c r="AF2051" s="174">
        <f>Table1[[#This Row],[Calculations3]]/exchange_rate_2010</f>
        <v>110.38806603114737</v>
      </c>
      <c r="AG2051" s="110"/>
      <c r="AH2051" s="53"/>
      <c r="BD2051" s="36"/>
      <c r="BE2051" s="36"/>
      <c r="BF2051" s="36"/>
      <c r="BG2051" s="36"/>
      <c r="BH2051" s="36"/>
      <c r="BI2051" s="36"/>
      <c r="BJ2051" s="36"/>
      <c r="BK2051" s="48"/>
      <c r="BL2051" s="36"/>
      <c r="BM2051" s="36"/>
      <c r="BN2051" s="36"/>
      <c r="BO2051" s="36"/>
      <c r="BP2051" s="36"/>
      <c r="BQ2051" s="36"/>
      <c r="BR2051" s="36"/>
    </row>
    <row r="2052" spans="2:70" ht="15" customHeight="1">
      <c r="B2052" s="48">
        <v>2358</v>
      </c>
      <c r="C2052" s="48" t="s">
        <v>1703</v>
      </c>
      <c r="D2052" s="108">
        <v>1172</v>
      </c>
      <c r="E2052" s="109" t="s">
        <v>2508</v>
      </c>
      <c r="F2052" s="109" t="s">
        <v>1814</v>
      </c>
      <c r="G2052" s="109" t="s">
        <v>717</v>
      </c>
      <c r="H2052" s="108" t="s">
        <v>718</v>
      </c>
      <c r="I2052" s="108" t="s">
        <v>2966</v>
      </c>
      <c r="J2052" s="108" t="s">
        <v>2567</v>
      </c>
      <c r="K2052" s="108" t="s">
        <v>2859</v>
      </c>
      <c r="L2052" s="108">
        <v>5</v>
      </c>
      <c r="M2052" s="110" t="s">
        <v>2617</v>
      </c>
      <c r="N2052" s="111" t="s">
        <v>1728</v>
      </c>
      <c r="O2052" s="111" t="s">
        <v>524</v>
      </c>
      <c r="P2052" s="111" t="s">
        <v>720</v>
      </c>
      <c r="Q2052" s="111">
        <v>1</v>
      </c>
      <c r="R2052" s="109">
        <v>0.2</v>
      </c>
      <c r="S2052" s="109"/>
      <c r="T2052" s="109" t="s">
        <v>7</v>
      </c>
      <c r="U2052" s="108">
        <v>1</v>
      </c>
      <c r="V2052" s="109">
        <v>2004</v>
      </c>
      <c r="W2052" s="108">
        <f>IF(Table1[[#This Row],[ExpenditureDetails1]]=2010,1,(2010-Table1[[#This Row],[ExpenditureDetails1]]))</f>
        <v>6</v>
      </c>
      <c r="X2052" s="109">
        <v>1</v>
      </c>
      <c r="Y2052" s="174">
        <f>Table1[[#This Row],[ExpenditureDetails3]]*100000</f>
        <v>100000</v>
      </c>
      <c r="Z2052" s="174">
        <f>Table1[[#This Row],[ExpenditureDetails4]]/Table1[[#This Row],[Component detail 4]]</f>
        <v>100000</v>
      </c>
      <c r="AA2052" s="109">
        <v>2</v>
      </c>
      <c r="AB2052" s="109">
        <v>30</v>
      </c>
      <c r="AC2052" s="174">
        <f>IF(ISNUMBER([ExpenditureDetails4]),[ExpenditureDetails4]*HLOOKUP([ExpenditureDetails1],'Currency Conversion'!$A$6:$BE$45,19,FALSE),"No Data")</f>
        <v>146227.63295229556</v>
      </c>
      <c r="AD2052" s="174">
        <f>Table1[[#This Row],[Calculations1]]/exchange_rate_2010</f>
        <v>3197.9231460048995</v>
      </c>
      <c r="AE20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4874.2544317431857</v>
      </c>
      <c r="AF2052" s="174">
        <f>Table1[[#This Row],[Calculations3]]/exchange_rate_2010</f>
        <v>106.59743820016332</v>
      </c>
      <c r="AG2052" s="110"/>
      <c r="AH2052" s="53"/>
      <c r="BD2052" s="36"/>
      <c r="BE2052" s="36"/>
      <c r="BF2052" s="36"/>
      <c r="BG2052" s="36"/>
      <c r="BH2052" s="36"/>
      <c r="BI2052" s="36"/>
      <c r="BJ2052" s="36"/>
      <c r="BK2052" s="48"/>
      <c r="BL2052" s="36"/>
      <c r="BM2052" s="36"/>
      <c r="BN2052" s="36"/>
      <c r="BO2052" s="36"/>
      <c r="BP2052" s="36"/>
      <c r="BQ2052" s="36"/>
      <c r="BR2052" s="36"/>
    </row>
    <row r="2053" spans="2:70" ht="15" customHeight="1">
      <c r="B2053" s="48">
        <v>2359</v>
      </c>
      <c r="C2053" s="48" t="s">
        <v>1703</v>
      </c>
      <c r="D2053" s="108">
        <v>1172</v>
      </c>
      <c r="E2053" s="109" t="s">
        <v>2508</v>
      </c>
      <c r="F2053" s="109" t="s">
        <v>1814</v>
      </c>
      <c r="G2053" s="109" t="s">
        <v>717</v>
      </c>
      <c r="H2053" s="108" t="s">
        <v>718</v>
      </c>
      <c r="I2053" s="108" t="s">
        <v>2966</v>
      </c>
      <c r="J2053" s="108" t="s">
        <v>2567</v>
      </c>
      <c r="K2053" s="108" t="s">
        <v>2859</v>
      </c>
      <c r="L2053" s="108">
        <v>5</v>
      </c>
      <c r="M2053" s="110" t="s">
        <v>2617</v>
      </c>
      <c r="N2053" s="111" t="s">
        <v>1729</v>
      </c>
      <c r="O2053" s="111" t="s">
        <v>1713</v>
      </c>
      <c r="P2053" s="111" t="s">
        <v>476</v>
      </c>
      <c r="Q2053" s="111">
        <v>1</v>
      </c>
      <c r="R2053" s="109"/>
      <c r="S2053" s="109"/>
      <c r="T2053" s="109" t="s">
        <v>7</v>
      </c>
      <c r="U2053" s="108">
        <v>1</v>
      </c>
      <c r="V2053" s="109">
        <v>1988</v>
      </c>
      <c r="W2053" s="108">
        <f>IF(Table1[[#This Row],[ExpenditureDetails1]]=2010,1,(2010-Table1[[#This Row],[ExpenditureDetails1]]))</f>
        <v>22</v>
      </c>
      <c r="X2053" s="109">
        <v>0.2</v>
      </c>
      <c r="Y2053" s="174">
        <f>Table1[[#This Row],[ExpenditureDetails3]]*100000</f>
        <v>20000</v>
      </c>
      <c r="Z2053" s="174">
        <f>Table1[[#This Row],[ExpenditureDetails4]]/Table1[[#This Row],[Component detail 4]]</f>
        <v>20000</v>
      </c>
      <c r="AA2053" s="109">
        <v>1</v>
      </c>
      <c r="AB2053" s="109">
        <v>10</v>
      </c>
      <c r="AC2053" s="174">
        <f>IF(ISNUMBER([ExpenditureDetails4]),[ExpenditureDetails4]*HLOOKUP([ExpenditureDetails1],'Currency Conversion'!$A$6:$BE$45,19,FALSE),"No Data")</f>
        <v>91231.514326919263</v>
      </c>
      <c r="AD2053" s="174">
        <f>Table1[[#This Row],[Calculations1]]/exchange_rate_2010</f>
        <v>1995.1863093230261</v>
      </c>
      <c r="AE20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9123.1514326919259</v>
      </c>
      <c r="AF2053" s="174">
        <f>Table1[[#This Row],[Calculations3]]/exchange_rate_2010</f>
        <v>199.51863093230261</v>
      </c>
      <c r="AG2053" s="110"/>
      <c r="AH2053" s="53"/>
      <c r="BD2053" s="36"/>
      <c r="BE2053" s="36"/>
      <c r="BF2053" s="36"/>
      <c r="BG2053" s="36"/>
      <c r="BH2053" s="36"/>
      <c r="BI2053" s="36"/>
      <c r="BJ2053" s="36"/>
      <c r="BK2053" s="48"/>
      <c r="BL2053" s="36"/>
      <c r="BM2053" s="36"/>
      <c r="BN2053" s="36"/>
      <c r="BO2053" s="36"/>
      <c r="BP2053" s="36"/>
      <c r="BQ2053" s="36"/>
      <c r="BR2053" s="36"/>
    </row>
    <row r="2054" spans="2:70" ht="15" customHeight="1">
      <c r="B2054" s="48">
        <v>2360</v>
      </c>
      <c r="C2054" s="48" t="s">
        <v>1703</v>
      </c>
      <c r="D2054" s="108">
        <v>1172</v>
      </c>
      <c r="E2054" s="109" t="s">
        <v>2508</v>
      </c>
      <c r="F2054" s="109" t="s">
        <v>1814</v>
      </c>
      <c r="G2054" s="109" t="s">
        <v>717</v>
      </c>
      <c r="H2054" s="108" t="s">
        <v>718</v>
      </c>
      <c r="I2054" s="108" t="s">
        <v>2966</v>
      </c>
      <c r="J2054" s="108" t="s">
        <v>2567</v>
      </c>
      <c r="K2054" s="108" t="s">
        <v>2859</v>
      </c>
      <c r="L2054" s="108">
        <v>5</v>
      </c>
      <c r="M2054" s="110" t="s">
        <v>2617</v>
      </c>
      <c r="N2054" s="111" t="s">
        <v>1729</v>
      </c>
      <c r="O2054" s="111" t="s">
        <v>1713</v>
      </c>
      <c r="P2054" s="111" t="s">
        <v>476</v>
      </c>
      <c r="Q2054" s="111">
        <v>1</v>
      </c>
      <c r="R2054" s="109"/>
      <c r="S2054" s="109"/>
      <c r="T2054" s="109" t="s">
        <v>7</v>
      </c>
      <c r="U2054" s="108">
        <v>1</v>
      </c>
      <c r="V2054" s="109">
        <v>1989</v>
      </c>
      <c r="W2054" s="108">
        <f>IF(Table1[[#This Row],[ExpenditureDetails1]]=2010,1,(2010-Table1[[#This Row],[ExpenditureDetails1]]))</f>
        <v>21</v>
      </c>
      <c r="X2054" s="109">
        <v>0.2</v>
      </c>
      <c r="Y2054" s="174">
        <f>Table1[[#This Row],[ExpenditureDetails3]]*100000</f>
        <v>20000</v>
      </c>
      <c r="Z2054" s="174">
        <f>Table1[[#This Row],[ExpenditureDetails4]]/Table1[[#This Row],[Component detail 4]]</f>
        <v>20000</v>
      </c>
      <c r="AA2054" s="109">
        <v>1</v>
      </c>
      <c r="AB2054" s="109">
        <v>10</v>
      </c>
      <c r="AC2054" s="174">
        <f>IF(ISNUMBER([ExpenditureDetails4]),[ExpenditureDetails4]*HLOOKUP([ExpenditureDetails1],'Currency Conversion'!$A$6:$BE$45,19,FALSE),"No Data")</f>
        <v>84315.714431496264</v>
      </c>
      <c r="AD2054" s="174">
        <f>Table1[[#This Row],[Calculations1]]/exchange_rate_2010</f>
        <v>1843.9413215447823</v>
      </c>
      <c r="AE20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8431.5714431496272</v>
      </c>
      <c r="AF2054" s="174">
        <f>Table1[[#This Row],[Calculations3]]/exchange_rate_2010</f>
        <v>184.39413215447823</v>
      </c>
      <c r="AG2054" s="110"/>
      <c r="AH2054" s="53"/>
      <c r="BD2054" s="36"/>
      <c r="BE2054" s="36"/>
      <c r="BF2054" s="36"/>
      <c r="BG2054" s="36"/>
      <c r="BH2054" s="36"/>
      <c r="BI2054" s="36"/>
      <c r="BJ2054" s="36"/>
      <c r="BK2054" s="48"/>
      <c r="BL2054" s="36"/>
      <c r="BM2054" s="36"/>
      <c r="BN2054" s="36"/>
      <c r="BO2054" s="36"/>
      <c r="BP2054" s="36"/>
      <c r="BQ2054" s="36"/>
      <c r="BR2054" s="36"/>
    </row>
    <row r="2055" spans="2:70" ht="15" customHeight="1">
      <c r="B2055" s="48">
        <v>2361</v>
      </c>
      <c r="C2055" s="48" t="s">
        <v>1703</v>
      </c>
      <c r="D2055" s="108">
        <v>1172</v>
      </c>
      <c r="E2055" s="109" t="s">
        <v>2508</v>
      </c>
      <c r="F2055" s="109" t="s">
        <v>1814</v>
      </c>
      <c r="G2055" s="109" t="s">
        <v>717</v>
      </c>
      <c r="H2055" s="108" t="s">
        <v>718</v>
      </c>
      <c r="I2055" s="108" t="s">
        <v>2966</v>
      </c>
      <c r="J2055" s="108" t="s">
        <v>2567</v>
      </c>
      <c r="K2055" s="108" t="s">
        <v>2859</v>
      </c>
      <c r="L2055" s="108">
        <v>5</v>
      </c>
      <c r="M2055" s="110" t="s">
        <v>2617</v>
      </c>
      <c r="N2055" s="111" t="s">
        <v>1729</v>
      </c>
      <c r="O2055" s="111" t="s">
        <v>1713</v>
      </c>
      <c r="P2055" s="111" t="s">
        <v>476</v>
      </c>
      <c r="Q2055" s="111">
        <v>1</v>
      </c>
      <c r="R2055" s="109"/>
      <c r="S2055" s="109"/>
      <c r="T2055" s="109" t="s">
        <v>7</v>
      </c>
      <c r="U2055" s="108">
        <v>1</v>
      </c>
      <c r="V2055" s="109">
        <v>1990</v>
      </c>
      <c r="W2055" s="108">
        <f>IF(Table1[[#This Row],[ExpenditureDetails1]]=2010,1,(2010-Table1[[#This Row],[ExpenditureDetails1]]))</f>
        <v>20</v>
      </c>
      <c r="X2055" s="109">
        <v>0.2</v>
      </c>
      <c r="Y2055" s="174">
        <f>Table1[[#This Row],[ExpenditureDetails3]]*100000</f>
        <v>20000</v>
      </c>
      <c r="Z2055" s="174">
        <f>Table1[[#This Row],[ExpenditureDetails4]]/Table1[[#This Row],[Component detail 4]]</f>
        <v>20000</v>
      </c>
      <c r="AA2055" s="109">
        <v>1</v>
      </c>
      <c r="AB2055" s="109">
        <v>10</v>
      </c>
      <c r="AC2055" s="174">
        <f>IF(ISNUMBER([ExpenditureDetails4]),[ExpenditureDetails4]*HLOOKUP([ExpenditureDetails1],'Currency Conversion'!$A$6:$BE$45,19,FALSE),"No Data")</f>
        <v>77764.862542584146</v>
      </c>
      <c r="AD2055" s="174">
        <f>Table1[[#This Row],[Calculations1]]/exchange_rate_2010</f>
        <v>1700.6775590216189</v>
      </c>
      <c r="AE20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2055" s="174">
        <f>Table1[[#This Row],[Calculations3]]/exchange_rate_2010</f>
        <v>170.06775590216188</v>
      </c>
      <c r="AG2055" s="110"/>
      <c r="AH2055" s="53"/>
      <c r="BD2055" s="36"/>
      <c r="BE2055" s="36"/>
      <c r="BF2055" s="36"/>
      <c r="BG2055" s="36"/>
      <c r="BH2055" s="36"/>
      <c r="BI2055" s="36"/>
      <c r="BJ2055" s="36"/>
      <c r="BK2055" s="48"/>
      <c r="BL2055" s="36"/>
      <c r="BM2055" s="36"/>
      <c r="BN2055" s="36"/>
      <c r="BO2055" s="36"/>
      <c r="BP2055" s="36"/>
      <c r="BQ2055" s="36"/>
      <c r="BR2055" s="36"/>
    </row>
    <row r="2056" spans="2:70" ht="15" customHeight="1">
      <c r="B2056" s="48">
        <v>2362</v>
      </c>
      <c r="C2056" s="48" t="s">
        <v>1703</v>
      </c>
      <c r="D2056" s="108">
        <v>1172</v>
      </c>
      <c r="E2056" s="109" t="s">
        <v>2508</v>
      </c>
      <c r="F2056" s="109" t="s">
        <v>1814</v>
      </c>
      <c r="G2056" s="109" t="s">
        <v>717</v>
      </c>
      <c r="H2056" s="108" t="s">
        <v>718</v>
      </c>
      <c r="I2056" s="108" t="s">
        <v>2966</v>
      </c>
      <c r="J2056" s="108" t="s">
        <v>2567</v>
      </c>
      <c r="K2056" s="108" t="s">
        <v>2859</v>
      </c>
      <c r="L2056" s="108">
        <v>5</v>
      </c>
      <c r="M2056" s="110" t="s">
        <v>2617</v>
      </c>
      <c r="N2056" s="111" t="s">
        <v>1729</v>
      </c>
      <c r="O2056" s="111" t="s">
        <v>1718</v>
      </c>
      <c r="P2056" s="111" t="s">
        <v>721</v>
      </c>
      <c r="Q2056" s="109">
        <v>4</v>
      </c>
      <c r="R2056" s="109"/>
      <c r="S2056" s="109"/>
      <c r="T2056" s="109" t="s">
        <v>7</v>
      </c>
      <c r="U2056" s="108">
        <v>1</v>
      </c>
      <c r="V2056" s="109">
        <v>1991</v>
      </c>
      <c r="W2056" s="108">
        <f>IF(Table1[[#This Row],[ExpenditureDetails1]]=2010,1,(2010-Table1[[#This Row],[ExpenditureDetails1]]))</f>
        <v>19</v>
      </c>
      <c r="X2056" s="109">
        <v>0.12</v>
      </c>
      <c r="Y2056" s="174">
        <f>Table1[[#This Row],[ExpenditureDetails3]]*100000</f>
        <v>12000</v>
      </c>
      <c r="Z2056" s="174">
        <f>Table1[[#This Row],[ExpenditureDetails4]]/Table1[[#This Row],[Component detail 4]]</f>
        <v>3000</v>
      </c>
      <c r="AA2056" s="109">
        <v>1</v>
      </c>
      <c r="AB2056" s="109">
        <v>10</v>
      </c>
      <c r="AC2056" s="174">
        <f>IF(ISNUMBER([ExpenditureDetails4]),[ExpenditureDetails4]*HLOOKUP([ExpenditureDetails1],'Currency Conversion'!$A$6:$BE$45,19,FALSE),"No Data")</f>
        <v>42155.734808234367</v>
      </c>
      <c r="AD2056" s="174">
        <f>Table1[[#This Row],[Calculations1]]/exchange_rate_2010</f>
        <v>921.92424481135492</v>
      </c>
      <c r="AE20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4215.5734808234365</v>
      </c>
      <c r="AF2056" s="174">
        <f>Table1[[#This Row],[Calculations3]]/exchange_rate_2010</f>
        <v>92.19242448113549</v>
      </c>
      <c r="AG2056" s="110"/>
      <c r="AH2056" s="53"/>
      <c r="BD2056" s="36"/>
      <c r="BE2056" s="36"/>
      <c r="BF2056" s="36"/>
      <c r="BG2056" s="36"/>
      <c r="BH2056" s="36"/>
      <c r="BI2056" s="36"/>
      <c r="BJ2056" s="36"/>
      <c r="BK2056" s="48"/>
      <c r="BL2056" s="36"/>
      <c r="BM2056" s="36"/>
      <c r="BN2056" s="36"/>
      <c r="BO2056" s="36"/>
      <c r="BP2056" s="36"/>
      <c r="BQ2056" s="36"/>
      <c r="BR2056" s="36"/>
    </row>
    <row r="2057" spans="2:70" ht="15" customHeight="1">
      <c r="B2057" s="48">
        <v>2363</v>
      </c>
      <c r="C2057" s="48" t="s">
        <v>1703</v>
      </c>
      <c r="D2057" s="108">
        <v>1172</v>
      </c>
      <c r="E2057" s="109" t="s">
        <v>2508</v>
      </c>
      <c r="F2057" s="109" t="s">
        <v>1814</v>
      </c>
      <c r="G2057" s="109" t="s">
        <v>717</v>
      </c>
      <c r="H2057" s="108" t="s">
        <v>718</v>
      </c>
      <c r="I2057" s="108" t="s">
        <v>2966</v>
      </c>
      <c r="J2057" s="108" t="s">
        <v>2567</v>
      </c>
      <c r="K2057" s="108" t="s">
        <v>2859</v>
      </c>
      <c r="L2057" s="108">
        <v>5</v>
      </c>
      <c r="M2057" s="110" t="s">
        <v>2617</v>
      </c>
      <c r="N2057" s="109" t="s">
        <v>1729</v>
      </c>
      <c r="O2057" s="109" t="s">
        <v>519</v>
      </c>
      <c r="P2057" s="109" t="s">
        <v>346</v>
      </c>
      <c r="Q2057" s="111">
        <v>1</v>
      </c>
      <c r="R2057" s="109"/>
      <c r="S2057" s="109"/>
      <c r="T2057" s="109" t="s">
        <v>7</v>
      </c>
      <c r="U2057" s="108">
        <v>1</v>
      </c>
      <c r="V2057" s="109">
        <v>2001</v>
      </c>
      <c r="W2057" s="108">
        <f>IF(Table1[[#This Row],[ExpenditureDetails1]]=2010,1,(2010-Table1[[#This Row],[ExpenditureDetails1]]))</f>
        <v>9</v>
      </c>
      <c r="X2057" s="109">
        <v>0.5</v>
      </c>
      <c r="Y2057" s="174">
        <f>Table1[[#This Row],[ExpenditureDetails3]]*100000</f>
        <v>50000</v>
      </c>
      <c r="Z2057" s="174">
        <f>Table1[[#This Row],[ExpenditureDetails4]]/Table1[[#This Row],[Component detail 4]]</f>
        <v>50000</v>
      </c>
      <c r="AA2057" s="109">
        <v>1</v>
      </c>
      <c r="AB2057" s="109">
        <v>10</v>
      </c>
      <c r="AC2057" s="174">
        <f>IF(ISNUMBER([ExpenditureDetails4]),[ExpenditureDetails4]*HLOOKUP([ExpenditureDetails1],'Currency Conversion'!$A$6:$BE$45,19,FALSE),"No Data")</f>
        <v>80966.809069007024</v>
      </c>
      <c r="AD2057" s="174">
        <f>Table1[[#This Row],[Calculations1]]/exchange_rate_2010</f>
        <v>1770.7024831921292</v>
      </c>
      <c r="AE20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8096.6809069007022</v>
      </c>
      <c r="AF2057" s="174">
        <f>Table1[[#This Row],[Calculations3]]/exchange_rate_2010</f>
        <v>177.07024831921291</v>
      </c>
      <c r="AG2057" s="110"/>
      <c r="AH2057" s="53"/>
      <c r="BD2057" s="36"/>
      <c r="BE2057" s="36"/>
      <c r="BF2057" s="36"/>
      <c r="BG2057" s="36"/>
      <c r="BH2057" s="36"/>
      <c r="BI2057" s="36"/>
      <c r="BJ2057" s="36"/>
      <c r="BK2057" s="48"/>
      <c r="BL2057" s="36"/>
      <c r="BM2057" s="36"/>
      <c r="BN2057" s="36"/>
      <c r="BO2057" s="36"/>
      <c r="BP2057" s="36"/>
      <c r="BQ2057" s="36"/>
      <c r="BR2057" s="36"/>
    </row>
    <row r="2058" spans="2:70" ht="15" customHeight="1">
      <c r="B2058" s="48">
        <v>2364</v>
      </c>
      <c r="C2058" s="48" t="s">
        <v>1703</v>
      </c>
      <c r="D2058" s="108">
        <v>1172</v>
      </c>
      <c r="E2058" s="109" t="s">
        <v>2508</v>
      </c>
      <c r="F2058" s="109" t="s">
        <v>1814</v>
      </c>
      <c r="G2058" s="109" t="s">
        <v>717</v>
      </c>
      <c r="H2058" s="108" t="s">
        <v>718</v>
      </c>
      <c r="I2058" s="108" t="s">
        <v>2966</v>
      </c>
      <c r="J2058" s="108" t="s">
        <v>2567</v>
      </c>
      <c r="K2058" s="108" t="s">
        <v>2859</v>
      </c>
      <c r="L2058" s="108">
        <v>5</v>
      </c>
      <c r="M2058" s="110" t="s">
        <v>2617</v>
      </c>
      <c r="N2058" s="111" t="s">
        <v>1712</v>
      </c>
      <c r="O2058" s="111"/>
      <c r="P2058" s="111" t="s">
        <v>723</v>
      </c>
      <c r="Q2058" s="111">
        <v>1</v>
      </c>
      <c r="R2058" s="109">
        <v>5</v>
      </c>
      <c r="S2058" s="109"/>
      <c r="T2058" s="109" t="s">
        <v>7</v>
      </c>
      <c r="U2058" s="108">
        <v>1</v>
      </c>
      <c r="V2058" s="109">
        <v>2002</v>
      </c>
      <c r="W2058" s="108">
        <f>IF(Table1[[#This Row],[ExpenditureDetails1]]=2010,1,(2010-Table1[[#This Row],[ExpenditureDetails1]]))</f>
        <v>8</v>
      </c>
      <c r="X2058" s="109">
        <v>0.5</v>
      </c>
      <c r="Y2058" s="174">
        <f>Table1[[#This Row],[ExpenditureDetails3]]*100000</f>
        <v>50000</v>
      </c>
      <c r="Z2058" s="174">
        <f>Table1[[#This Row],[ExpenditureDetails4]]/Table1[[#This Row],[Component detail 4]]</f>
        <v>50000</v>
      </c>
      <c r="AA2058" s="109">
        <v>1</v>
      </c>
      <c r="AB2058" s="109">
        <v>10</v>
      </c>
      <c r="AC2058" s="174">
        <f>IF(ISNUMBER([ExpenditureDetails4]),[ExpenditureDetails4]*HLOOKUP([ExpenditureDetails1],'Currency Conversion'!$A$6:$BE$45,19,FALSE),"No Data")</f>
        <v>78587.75960616488</v>
      </c>
      <c r="AD2058" s="174">
        <f>Table1[[#This Row],[Calculations1]]/exchange_rate_2010</f>
        <v>1718.6738946886455</v>
      </c>
      <c r="AE20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7858.7759606164882</v>
      </c>
      <c r="AF2058" s="174">
        <f>Table1[[#This Row],[Calculations3]]/exchange_rate_2010</f>
        <v>171.86738946886456</v>
      </c>
      <c r="AG2058" s="110"/>
      <c r="AH2058" s="53"/>
      <c r="BD2058" s="36"/>
      <c r="BE2058" s="36"/>
      <c r="BF2058" s="36"/>
      <c r="BG2058" s="36"/>
      <c r="BH2058" s="36"/>
      <c r="BI2058" s="36"/>
      <c r="BJ2058" s="36"/>
      <c r="BK2058" s="48"/>
      <c r="BL2058" s="36"/>
      <c r="BM2058" s="36"/>
      <c r="BN2058" s="36"/>
      <c r="BO2058" s="36"/>
      <c r="BP2058" s="36"/>
      <c r="BQ2058" s="36"/>
      <c r="BR2058" s="36"/>
    </row>
    <row r="2059" spans="2:70" ht="15" customHeight="1">
      <c r="B2059" s="48">
        <v>2365</v>
      </c>
      <c r="C2059" s="48" t="s">
        <v>1703</v>
      </c>
      <c r="D2059" s="108">
        <v>1172</v>
      </c>
      <c r="E2059" s="109" t="s">
        <v>2508</v>
      </c>
      <c r="F2059" s="109" t="s">
        <v>1814</v>
      </c>
      <c r="G2059" s="109" t="s">
        <v>717</v>
      </c>
      <c r="H2059" s="108" t="s">
        <v>718</v>
      </c>
      <c r="I2059" s="108" t="s">
        <v>2966</v>
      </c>
      <c r="J2059" s="108" t="s">
        <v>2567</v>
      </c>
      <c r="K2059" s="108" t="s">
        <v>2859</v>
      </c>
      <c r="L2059" s="108">
        <v>5</v>
      </c>
      <c r="M2059" s="110" t="s">
        <v>2617</v>
      </c>
      <c r="N2059" s="111" t="s">
        <v>1712</v>
      </c>
      <c r="O2059" s="111"/>
      <c r="P2059" s="111" t="s">
        <v>723</v>
      </c>
      <c r="Q2059" s="111">
        <v>1</v>
      </c>
      <c r="R2059" s="109">
        <v>5</v>
      </c>
      <c r="S2059" s="109"/>
      <c r="T2059" s="109" t="s">
        <v>7</v>
      </c>
      <c r="U2059" s="108">
        <v>1</v>
      </c>
      <c r="V2059" s="109">
        <v>2003</v>
      </c>
      <c r="W2059" s="108">
        <f>IF(Table1[[#This Row],[ExpenditureDetails1]]=2010,1,(2010-Table1[[#This Row],[ExpenditureDetails1]]))</f>
        <v>7</v>
      </c>
      <c r="X2059" s="109">
        <v>0.5</v>
      </c>
      <c r="Y2059" s="174">
        <f>Table1[[#This Row],[ExpenditureDetails3]]*100000</f>
        <v>50000</v>
      </c>
      <c r="Z2059" s="174">
        <f>Table1[[#This Row],[ExpenditureDetails4]]/Table1[[#This Row],[Component detail 4]]</f>
        <v>50000</v>
      </c>
      <c r="AA2059" s="109">
        <v>1</v>
      </c>
      <c r="AB2059" s="109">
        <v>10</v>
      </c>
      <c r="AC2059" s="174">
        <f>IF(ISNUMBER([ExpenditureDetails4]),[ExpenditureDetails4]*HLOOKUP([ExpenditureDetails1],'Currency Conversion'!$A$6:$BE$45,19,FALSE),"No Data")</f>
        <v>75713.759516463004</v>
      </c>
      <c r="AD2059" s="174">
        <f>Table1[[#This Row],[Calculations1]]/exchange_rate_2010</f>
        <v>1655.8209904672105</v>
      </c>
      <c r="AE20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7571.3759516463006</v>
      </c>
      <c r="AF2059" s="174">
        <f>Table1[[#This Row],[Calculations3]]/exchange_rate_2010</f>
        <v>165.58209904672105</v>
      </c>
      <c r="AG2059" s="110"/>
      <c r="AH2059" s="53"/>
      <c r="BD2059" s="36"/>
      <c r="BE2059" s="36"/>
      <c r="BF2059" s="36"/>
      <c r="BG2059" s="36"/>
      <c r="BH2059" s="36"/>
      <c r="BI2059" s="36"/>
      <c r="BJ2059" s="36"/>
      <c r="BK2059" s="48"/>
      <c r="BL2059" s="36"/>
      <c r="BM2059" s="36"/>
      <c r="BN2059" s="36"/>
      <c r="BO2059" s="36"/>
      <c r="BP2059" s="36"/>
      <c r="BQ2059" s="36"/>
      <c r="BR2059" s="36"/>
    </row>
    <row r="2060" spans="2:70" ht="15" customHeight="1">
      <c r="B2060" s="48">
        <v>2366</v>
      </c>
      <c r="C2060" s="48" t="s">
        <v>1703</v>
      </c>
      <c r="D2060" s="108">
        <v>1172</v>
      </c>
      <c r="E2060" s="109" t="s">
        <v>2508</v>
      </c>
      <c r="F2060" s="109" t="s">
        <v>1814</v>
      </c>
      <c r="G2060" s="109" t="s">
        <v>717</v>
      </c>
      <c r="H2060" s="108" t="s">
        <v>718</v>
      </c>
      <c r="I2060" s="108" t="s">
        <v>2966</v>
      </c>
      <c r="J2060" s="108" t="s">
        <v>2567</v>
      </c>
      <c r="K2060" s="108" t="s">
        <v>2859</v>
      </c>
      <c r="L2060" s="108">
        <v>5</v>
      </c>
      <c r="M2060" s="110" t="s">
        <v>2617</v>
      </c>
      <c r="N2060" s="111" t="s">
        <v>1712</v>
      </c>
      <c r="O2060" s="111"/>
      <c r="P2060" s="111" t="s">
        <v>723</v>
      </c>
      <c r="Q2060" s="111">
        <v>1</v>
      </c>
      <c r="R2060" s="109">
        <v>5</v>
      </c>
      <c r="S2060" s="109"/>
      <c r="T2060" s="109" t="s">
        <v>7</v>
      </c>
      <c r="U2060" s="108">
        <v>1</v>
      </c>
      <c r="V2060" s="109">
        <v>2004</v>
      </c>
      <c r="W2060" s="108">
        <f>IF(Table1[[#This Row],[ExpenditureDetails1]]=2010,1,(2010-Table1[[#This Row],[ExpenditureDetails1]]))</f>
        <v>6</v>
      </c>
      <c r="X2060" s="109">
        <v>0.5</v>
      </c>
      <c r="Y2060" s="174">
        <f>Table1[[#This Row],[ExpenditureDetails3]]*100000</f>
        <v>50000</v>
      </c>
      <c r="Z2060" s="174">
        <f>Table1[[#This Row],[ExpenditureDetails4]]/Table1[[#This Row],[Component detail 4]]</f>
        <v>50000</v>
      </c>
      <c r="AA2060" s="109">
        <v>1</v>
      </c>
      <c r="AB2060" s="109">
        <v>10</v>
      </c>
      <c r="AC2060" s="174">
        <f>IF(ISNUMBER([ExpenditureDetails4]),[ExpenditureDetails4]*HLOOKUP([ExpenditureDetails1],'Currency Conversion'!$A$6:$BE$45,19,FALSE),"No Data")</f>
        <v>73113.816476147782</v>
      </c>
      <c r="AD2060" s="174">
        <f>Table1[[#This Row],[Calculations1]]/exchange_rate_2010</f>
        <v>1598.9615730024498</v>
      </c>
      <c r="AE20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7311.3816476147786</v>
      </c>
      <c r="AF2060" s="174">
        <f>Table1[[#This Row],[Calculations3]]/exchange_rate_2010</f>
        <v>159.89615730024497</v>
      </c>
      <c r="AG2060" s="110"/>
      <c r="AH2060" s="53"/>
      <c r="BD2060" s="36"/>
      <c r="BE2060" s="36"/>
      <c r="BF2060" s="36"/>
      <c r="BG2060" s="36"/>
      <c r="BH2060" s="36"/>
      <c r="BI2060" s="36"/>
      <c r="BJ2060" s="36"/>
      <c r="BK2060" s="48"/>
      <c r="BL2060" s="36"/>
      <c r="BM2060" s="36"/>
      <c r="BN2060" s="36"/>
      <c r="BO2060" s="36"/>
      <c r="BP2060" s="36"/>
      <c r="BQ2060" s="36"/>
      <c r="BR2060" s="36"/>
    </row>
    <row r="2061" spans="2:70" ht="15" customHeight="1">
      <c r="B2061" s="48">
        <v>2367</v>
      </c>
      <c r="C2061" s="48" t="s">
        <v>1703</v>
      </c>
      <c r="D2061" s="108">
        <v>1172</v>
      </c>
      <c r="E2061" s="109" t="s">
        <v>2508</v>
      </c>
      <c r="F2061" s="109" t="s">
        <v>1814</v>
      </c>
      <c r="G2061" s="109" t="s">
        <v>717</v>
      </c>
      <c r="H2061" s="108" t="s">
        <v>718</v>
      </c>
      <c r="I2061" s="108" t="s">
        <v>2966</v>
      </c>
      <c r="J2061" s="108" t="s">
        <v>2567</v>
      </c>
      <c r="K2061" s="108" t="s">
        <v>2859</v>
      </c>
      <c r="L2061" s="108">
        <v>5</v>
      </c>
      <c r="M2061" s="110" t="s">
        <v>2617</v>
      </c>
      <c r="N2061" s="111" t="s">
        <v>20</v>
      </c>
      <c r="O2061" s="111" t="s">
        <v>2486</v>
      </c>
      <c r="P2061" s="111" t="s">
        <v>287</v>
      </c>
      <c r="Q2061" s="111">
        <v>1</v>
      </c>
      <c r="R2061" s="109"/>
      <c r="S2061" s="109" t="s">
        <v>2394</v>
      </c>
      <c r="T2061" s="109" t="s">
        <v>7</v>
      </c>
      <c r="U2061" s="108">
        <v>1</v>
      </c>
      <c r="V2061" s="109">
        <v>2004</v>
      </c>
      <c r="W2061" s="108">
        <f>IF(Table1[[#This Row],[ExpenditureDetails1]]=2010,1,(2010-Table1[[#This Row],[ExpenditureDetails1]]))</f>
        <v>6</v>
      </c>
      <c r="X2061" s="109">
        <v>2</v>
      </c>
      <c r="Y2061" s="174">
        <f>Table1[[#This Row],[ExpenditureDetails3]]*100000</f>
        <v>200000</v>
      </c>
      <c r="Z2061" s="174">
        <f>Table1[[#This Row],[ExpenditureDetails4]]/Table1[[#This Row],[Component detail 4]]</f>
        <v>200000</v>
      </c>
      <c r="AA2061" s="109">
        <v>1</v>
      </c>
      <c r="AB2061" s="109">
        <v>10</v>
      </c>
      <c r="AC2061" s="174">
        <f>IF(ISNUMBER([ExpenditureDetails4]),[ExpenditureDetails4]*HLOOKUP([ExpenditureDetails1],'Currency Conversion'!$A$6:$BE$45,19,FALSE),"No Data")</f>
        <v>292455.26590459113</v>
      </c>
      <c r="AD2061" s="174">
        <f>Table1[[#This Row],[Calculations1]]/exchange_rate_2010</f>
        <v>6395.8462920097991</v>
      </c>
      <c r="AE20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29245.526590459114</v>
      </c>
      <c r="AF2061" s="174">
        <f>Table1[[#This Row],[Calculations3]]/exchange_rate_2010</f>
        <v>639.58462920097986</v>
      </c>
      <c r="AG2061" s="110"/>
      <c r="AH2061" s="53"/>
      <c r="BD2061" s="36"/>
      <c r="BE2061" s="36"/>
      <c r="BF2061" s="36"/>
      <c r="BG2061" s="36"/>
      <c r="BH2061" s="36"/>
      <c r="BI2061" s="36"/>
      <c r="BJ2061" s="36"/>
      <c r="BK2061" s="48"/>
      <c r="BL2061" s="36"/>
      <c r="BM2061" s="36"/>
      <c r="BN2061" s="36"/>
      <c r="BO2061" s="36"/>
      <c r="BP2061" s="36"/>
      <c r="BQ2061" s="36"/>
      <c r="BR2061" s="36"/>
    </row>
    <row r="2062" spans="2:70" ht="15" customHeight="1">
      <c r="B2062" s="48">
        <v>2368</v>
      </c>
      <c r="C2062" s="48" t="s">
        <v>1703</v>
      </c>
      <c r="D2062" s="108">
        <v>1172</v>
      </c>
      <c r="E2062" s="109" t="s">
        <v>2508</v>
      </c>
      <c r="F2062" s="109" t="s">
        <v>1814</v>
      </c>
      <c r="G2062" s="109" t="s">
        <v>717</v>
      </c>
      <c r="H2062" s="108" t="s">
        <v>718</v>
      </c>
      <c r="I2062" s="108" t="s">
        <v>2966</v>
      </c>
      <c r="J2062" s="108" t="s">
        <v>2567</v>
      </c>
      <c r="K2062" s="108" t="s">
        <v>2859</v>
      </c>
      <c r="L2062" s="108">
        <v>5</v>
      </c>
      <c r="M2062" s="110" t="s">
        <v>2617</v>
      </c>
      <c r="N2062" s="111" t="s">
        <v>364</v>
      </c>
      <c r="O2062" s="111" t="s">
        <v>2465</v>
      </c>
      <c r="P2062" s="111" t="s">
        <v>728</v>
      </c>
      <c r="Q2062" s="111">
        <v>1</v>
      </c>
      <c r="R2062" s="109">
        <v>1600</v>
      </c>
      <c r="S2062" s="109"/>
      <c r="T2062" s="109" t="s">
        <v>7</v>
      </c>
      <c r="U2062" s="108">
        <v>1</v>
      </c>
      <c r="V2062" s="109">
        <v>2005</v>
      </c>
      <c r="W2062" s="108">
        <f>IF(Table1[[#This Row],[ExpenditureDetails1]]=2010,1,(2010-Table1[[#This Row],[ExpenditureDetails1]]))</f>
        <v>5</v>
      </c>
      <c r="X2062" s="109">
        <v>3</v>
      </c>
      <c r="Y2062" s="174">
        <f>Table1[[#This Row],[ExpenditureDetails3]]*100000</f>
        <v>300000</v>
      </c>
      <c r="Z2062" s="174">
        <f>Table1[[#This Row],[ExpenditureDetails4]]/Table1[[#This Row],[Component detail 4]]</f>
        <v>300000</v>
      </c>
      <c r="AA2062" s="109">
        <v>1</v>
      </c>
      <c r="AB2062" s="109">
        <v>20</v>
      </c>
      <c r="AC2062" s="174">
        <f>IF(ISNUMBER([ExpenditureDetails4]),[ExpenditureDetails4]*HLOOKUP([ExpenditureDetails1],'Currency Conversion'!$A$6:$BE$45,19,FALSE),"No Data")</f>
        <v>403564.05220691103</v>
      </c>
      <c r="AD2062" s="174">
        <f>Table1[[#This Row],[Calculations1]]/exchange_rate_2010</f>
        <v>8825.7383190291894</v>
      </c>
      <c r="AE20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20178.20261034555</v>
      </c>
      <c r="AF2062" s="174">
        <f>Table1[[#This Row],[Calculations3]]/exchange_rate_2010</f>
        <v>441.28691595145943</v>
      </c>
      <c r="AG2062" s="110"/>
      <c r="AH2062" s="53"/>
      <c r="BD2062" s="36"/>
      <c r="BE2062" s="36"/>
      <c r="BF2062" s="36"/>
      <c r="BG2062" s="36"/>
      <c r="BH2062" s="36"/>
      <c r="BI2062" s="36"/>
      <c r="BJ2062" s="36"/>
      <c r="BK2062" s="48"/>
      <c r="BL2062" s="36"/>
      <c r="BM2062" s="36"/>
      <c r="BN2062" s="36"/>
      <c r="BO2062" s="36"/>
      <c r="BP2062" s="36"/>
      <c r="BQ2062" s="36"/>
      <c r="BR2062" s="36"/>
    </row>
    <row r="2063" spans="2:70" ht="15" customHeight="1">
      <c r="B2063" s="48">
        <v>2369</v>
      </c>
      <c r="C2063" s="48" t="s">
        <v>1703</v>
      </c>
      <c r="D2063" s="108">
        <v>1172</v>
      </c>
      <c r="E2063" s="109" t="s">
        <v>2508</v>
      </c>
      <c r="F2063" s="109" t="s">
        <v>1814</v>
      </c>
      <c r="G2063" s="109" t="s">
        <v>717</v>
      </c>
      <c r="H2063" s="108" t="s">
        <v>718</v>
      </c>
      <c r="I2063" s="108" t="s">
        <v>2966</v>
      </c>
      <c r="J2063" s="108" t="s">
        <v>2567</v>
      </c>
      <c r="K2063" s="108" t="s">
        <v>2859</v>
      </c>
      <c r="L2063" s="108">
        <v>5</v>
      </c>
      <c r="M2063" s="110" t="s">
        <v>2617</v>
      </c>
      <c r="N2063" s="109" t="s">
        <v>1729</v>
      </c>
      <c r="O2063" s="109" t="s">
        <v>519</v>
      </c>
      <c r="P2063" s="109" t="s">
        <v>346</v>
      </c>
      <c r="Q2063" s="111">
        <v>1</v>
      </c>
      <c r="R2063" s="109"/>
      <c r="S2063" s="109"/>
      <c r="T2063" s="109" t="s">
        <v>7</v>
      </c>
      <c r="U2063" s="108">
        <v>1</v>
      </c>
      <c r="V2063" s="109">
        <v>2006</v>
      </c>
      <c r="W2063" s="108">
        <f>IF(Table1[[#This Row],[ExpenditureDetails1]]=2010,1,(2010-Table1[[#This Row],[ExpenditureDetails1]]))</f>
        <v>4</v>
      </c>
      <c r="X2063" s="109">
        <v>0.5</v>
      </c>
      <c r="Y2063" s="174">
        <f>Table1[[#This Row],[ExpenditureDetails3]]*100000</f>
        <v>50000</v>
      </c>
      <c r="Z2063" s="174">
        <f>Table1[[#This Row],[ExpenditureDetails4]]/Table1[[#This Row],[Component detail 4]]</f>
        <v>50000</v>
      </c>
      <c r="AA2063" s="109">
        <v>1</v>
      </c>
      <c r="AB2063" s="109">
        <v>10</v>
      </c>
      <c r="AC2063" s="174">
        <f>IF(ISNUMBER([ExpenditureDetails4]),[ExpenditureDetails4]*HLOOKUP([ExpenditureDetails1],'Currency Conversion'!$A$6:$BE$45,19,FALSE),"No Data")</f>
        <v>64562.277224843659</v>
      </c>
      <c r="AD2063" s="174">
        <f>Table1[[#This Row],[Calculations1]]/exchange_rate_2010</f>
        <v>1411.9438065681368</v>
      </c>
      <c r="AE20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6456.2277224843656</v>
      </c>
      <c r="AF2063" s="174">
        <f>Table1[[#This Row],[Calculations3]]/exchange_rate_2010</f>
        <v>141.19438065681365</v>
      </c>
      <c r="AG2063" s="110"/>
      <c r="AH2063" s="53"/>
      <c r="BD2063" s="36"/>
      <c r="BE2063" s="36"/>
      <c r="BF2063" s="36"/>
      <c r="BG2063" s="36"/>
      <c r="BH2063" s="36"/>
      <c r="BI2063" s="36"/>
      <c r="BJ2063" s="36"/>
      <c r="BK2063" s="48"/>
      <c r="BL2063" s="36"/>
      <c r="BM2063" s="36"/>
      <c r="BN2063" s="36"/>
      <c r="BO2063" s="36"/>
      <c r="BP2063" s="36"/>
      <c r="BQ2063" s="36"/>
      <c r="BR2063" s="36"/>
    </row>
    <row r="2064" spans="2:70" ht="15" customHeight="1">
      <c r="B2064" s="48">
        <v>2370</v>
      </c>
      <c r="C2064" s="48" t="s">
        <v>1703</v>
      </c>
      <c r="D2064" s="108">
        <v>1172</v>
      </c>
      <c r="E2064" s="109" t="s">
        <v>2508</v>
      </c>
      <c r="F2064" s="109" t="s">
        <v>1814</v>
      </c>
      <c r="G2064" s="109" t="s">
        <v>717</v>
      </c>
      <c r="H2064" s="108" t="s">
        <v>718</v>
      </c>
      <c r="I2064" s="108" t="s">
        <v>2966</v>
      </c>
      <c r="J2064" s="108" t="s">
        <v>2567</v>
      </c>
      <c r="K2064" s="108" t="s">
        <v>2859</v>
      </c>
      <c r="L2064" s="108">
        <v>5</v>
      </c>
      <c r="M2064" s="110" t="s">
        <v>2617</v>
      </c>
      <c r="N2064" s="109" t="s">
        <v>1729</v>
      </c>
      <c r="O2064" s="109" t="s">
        <v>519</v>
      </c>
      <c r="P2064" s="109" t="s">
        <v>346</v>
      </c>
      <c r="Q2064" s="111">
        <v>1</v>
      </c>
      <c r="R2064" s="109"/>
      <c r="S2064" s="109"/>
      <c r="T2064" s="109" t="s">
        <v>7</v>
      </c>
      <c r="U2064" s="108">
        <v>1</v>
      </c>
      <c r="V2064" s="109">
        <v>2006</v>
      </c>
      <c r="W2064" s="108">
        <f>IF(Table1[[#This Row],[ExpenditureDetails1]]=2010,1,(2010-Table1[[#This Row],[ExpenditureDetails1]]))</f>
        <v>4</v>
      </c>
      <c r="X2064" s="109">
        <v>0.5</v>
      </c>
      <c r="Y2064" s="174">
        <f>Table1[[#This Row],[ExpenditureDetails3]]*100000</f>
        <v>50000</v>
      </c>
      <c r="Z2064" s="174">
        <f>Table1[[#This Row],[ExpenditureDetails4]]/Table1[[#This Row],[Component detail 4]]</f>
        <v>50000</v>
      </c>
      <c r="AA2064" s="109">
        <v>1</v>
      </c>
      <c r="AB2064" s="109">
        <v>10</v>
      </c>
      <c r="AC2064" s="174">
        <f>IF(ISNUMBER([ExpenditureDetails4]),[ExpenditureDetails4]*HLOOKUP([ExpenditureDetails1],'Currency Conversion'!$A$6:$BE$45,19,FALSE),"No Data")</f>
        <v>64562.277224843659</v>
      </c>
      <c r="AD2064" s="174">
        <f>Table1[[#This Row],[Calculations1]]/exchange_rate_2010</f>
        <v>1411.9438065681368</v>
      </c>
      <c r="AE20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6456.2277224843656</v>
      </c>
      <c r="AF2064" s="174">
        <f>Table1[[#This Row],[Calculations3]]/exchange_rate_2010</f>
        <v>141.19438065681365</v>
      </c>
      <c r="AG2064" s="110"/>
      <c r="AH2064" s="53"/>
      <c r="BD2064" s="36"/>
      <c r="BE2064" s="36"/>
      <c r="BF2064" s="36"/>
      <c r="BG2064" s="36"/>
      <c r="BH2064" s="36"/>
      <c r="BI2064" s="36"/>
      <c r="BJ2064" s="36"/>
      <c r="BK2064" s="48"/>
      <c r="BL2064" s="36"/>
      <c r="BM2064" s="36"/>
      <c r="BN2064" s="36"/>
      <c r="BO2064" s="36"/>
      <c r="BP2064" s="36"/>
      <c r="BQ2064" s="36"/>
      <c r="BR2064" s="36"/>
    </row>
    <row r="2065" spans="2:70" ht="15" customHeight="1">
      <c r="B2065" s="48">
        <v>2371</v>
      </c>
      <c r="C2065" s="48" t="s">
        <v>1703</v>
      </c>
      <c r="D2065" s="108">
        <v>1172</v>
      </c>
      <c r="E2065" s="109" t="s">
        <v>2508</v>
      </c>
      <c r="F2065" s="109" t="s">
        <v>1814</v>
      </c>
      <c r="G2065" s="109" t="s">
        <v>717</v>
      </c>
      <c r="H2065" s="108" t="s">
        <v>718</v>
      </c>
      <c r="I2065" s="108" t="s">
        <v>2966</v>
      </c>
      <c r="J2065" s="108" t="s">
        <v>2567</v>
      </c>
      <c r="K2065" s="108" t="s">
        <v>2859</v>
      </c>
      <c r="L2065" s="108">
        <v>5</v>
      </c>
      <c r="M2065" s="110" t="s">
        <v>2617</v>
      </c>
      <c r="N2065" s="109" t="s">
        <v>1729</v>
      </c>
      <c r="O2065" s="109" t="s">
        <v>519</v>
      </c>
      <c r="P2065" s="109" t="s">
        <v>346</v>
      </c>
      <c r="Q2065" s="111">
        <v>1</v>
      </c>
      <c r="R2065" s="109"/>
      <c r="S2065" s="109"/>
      <c r="T2065" s="109" t="s">
        <v>7</v>
      </c>
      <c r="U2065" s="108">
        <v>1</v>
      </c>
      <c r="V2065" s="109">
        <v>2008</v>
      </c>
      <c r="W2065" s="108">
        <f>IF(Table1[[#This Row],[ExpenditureDetails1]]=2010,1,(2010-Table1[[#This Row],[ExpenditureDetails1]]))</f>
        <v>2</v>
      </c>
      <c r="X2065" s="109">
        <v>0.5</v>
      </c>
      <c r="Y2065" s="174">
        <f>Table1[[#This Row],[ExpenditureDetails3]]*100000</f>
        <v>50000</v>
      </c>
      <c r="Z2065" s="174">
        <f>Table1[[#This Row],[ExpenditureDetails4]]/Table1[[#This Row],[Component detail 4]]</f>
        <v>50000</v>
      </c>
      <c r="AA2065" s="109">
        <v>1</v>
      </c>
      <c r="AB2065" s="109">
        <v>10</v>
      </c>
      <c r="AC2065" s="174">
        <f>IF(ISNUMBER([ExpenditureDetails4]),[ExpenditureDetails4]*HLOOKUP([ExpenditureDetails1],'Currency Conversion'!$A$6:$BE$45,19,FALSE),"No Data")</f>
        <v>57370.154155220567</v>
      </c>
      <c r="AD2065" s="174">
        <f>Table1[[#This Row],[Calculations1]]/exchange_rate_2010</f>
        <v>1254.6557730487345</v>
      </c>
      <c r="AE20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5737.0154155220571</v>
      </c>
      <c r="AF2065" s="174">
        <f>Table1[[#This Row],[Calculations3]]/exchange_rate_2010</f>
        <v>125.46557730487346</v>
      </c>
      <c r="AG2065" s="110"/>
      <c r="AH2065" s="53"/>
      <c r="BD2065" s="36"/>
      <c r="BE2065" s="36"/>
      <c r="BF2065" s="36"/>
      <c r="BG2065" s="36"/>
      <c r="BH2065" s="36"/>
      <c r="BI2065" s="36"/>
      <c r="BJ2065" s="36"/>
      <c r="BK2065" s="48"/>
      <c r="BL2065" s="36"/>
      <c r="BM2065" s="36"/>
      <c r="BN2065" s="36"/>
      <c r="BO2065" s="36"/>
      <c r="BP2065" s="36"/>
      <c r="BQ2065" s="36"/>
      <c r="BR2065" s="36"/>
    </row>
    <row r="2066" spans="2:70" ht="15" customHeight="1">
      <c r="B2066" s="48">
        <v>2372</v>
      </c>
      <c r="C2066" s="48" t="s">
        <v>1703</v>
      </c>
      <c r="D2066" s="108">
        <v>1172</v>
      </c>
      <c r="E2066" s="109" t="s">
        <v>2508</v>
      </c>
      <c r="F2066" s="109" t="s">
        <v>1814</v>
      </c>
      <c r="G2066" s="109" t="s">
        <v>717</v>
      </c>
      <c r="H2066" s="108" t="s">
        <v>718</v>
      </c>
      <c r="I2066" s="108" t="s">
        <v>2966</v>
      </c>
      <c r="J2066" s="108" t="s">
        <v>2567</v>
      </c>
      <c r="K2066" s="108" t="s">
        <v>2859</v>
      </c>
      <c r="L2066" s="108">
        <v>5</v>
      </c>
      <c r="M2066" s="110" t="s">
        <v>2617</v>
      </c>
      <c r="N2066" s="111" t="s">
        <v>1712</v>
      </c>
      <c r="O2066" s="111"/>
      <c r="P2066" s="111" t="s">
        <v>737</v>
      </c>
      <c r="Q2066" s="111">
        <v>1</v>
      </c>
      <c r="R2066" s="109"/>
      <c r="S2066" s="109"/>
      <c r="T2066" s="109" t="s">
        <v>24</v>
      </c>
      <c r="U2066" s="108">
        <v>4</v>
      </c>
      <c r="V2066" s="109">
        <v>2009</v>
      </c>
      <c r="W2066" s="108">
        <f>IF(Table1[[#This Row],[ExpenditureDetails1]]=2010,1,(2010-Table1[[#This Row],[ExpenditureDetails1]]))</f>
        <v>1</v>
      </c>
      <c r="X2066" s="109">
        <v>1.4999999999999999E-2</v>
      </c>
      <c r="Y2066" s="174">
        <f>Table1[[#This Row],[ExpenditureDetails3]]*100000</f>
        <v>1500</v>
      </c>
      <c r="Z2066" s="174">
        <f>Table1[[#This Row],[ExpenditureDetails4]]/Table1[[#This Row],[Component detail 4]]</f>
        <v>1500</v>
      </c>
      <c r="AA2066" s="109">
        <v>1</v>
      </c>
      <c r="AB2066" s="109"/>
      <c r="AC2066" s="174">
        <f>IF(ISNUMBER([ExpenditureDetails4]),[ExpenditureDetails4]*HLOOKUP([ExpenditureDetails1],'Currency Conversion'!$A$6:$BE$45,19,FALSE),"No Data")</f>
        <v>1613.1243748554411</v>
      </c>
      <c r="AD2066" s="174">
        <f>Table1[[#This Row],[Calculations1]]/exchange_rate_2010</f>
        <v>35.278200649105941</v>
      </c>
      <c r="AE20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1613.1243748554411</v>
      </c>
      <c r="AF2066" s="174">
        <f>Table1[[#This Row],[Calculations3]]/exchange_rate_2010</f>
        <v>35.278200649105941</v>
      </c>
      <c r="AG2066" s="110"/>
      <c r="AH2066" s="53"/>
      <c r="BD2066" s="36"/>
      <c r="BE2066" s="36"/>
      <c r="BF2066" s="36"/>
      <c r="BG2066" s="36"/>
      <c r="BH2066" s="36"/>
      <c r="BI2066" s="36"/>
      <c r="BJ2066" s="36"/>
      <c r="BK2066" s="48"/>
      <c r="BL2066" s="36"/>
      <c r="BM2066" s="36"/>
      <c r="BN2066" s="36"/>
      <c r="BO2066" s="36"/>
      <c r="BP2066" s="36"/>
      <c r="BQ2066" s="36"/>
      <c r="BR2066" s="36"/>
    </row>
    <row r="2067" spans="2:70" ht="15" customHeight="1">
      <c r="B2067" s="48">
        <v>2373</v>
      </c>
      <c r="C2067" s="48" t="s">
        <v>1703</v>
      </c>
      <c r="D2067" s="108">
        <v>1172</v>
      </c>
      <c r="E2067" s="109" t="s">
        <v>2508</v>
      </c>
      <c r="F2067" s="109" t="s">
        <v>1814</v>
      </c>
      <c r="G2067" s="109" t="s">
        <v>717</v>
      </c>
      <c r="H2067" s="108" t="s">
        <v>718</v>
      </c>
      <c r="I2067" s="108" t="s">
        <v>2966</v>
      </c>
      <c r="J2067" s="108" t="s">
        <v>2567</v>
      </c>
      <c r="K2067" s="108" t="s">
        <v>2859</v>
      </c>
      <c r="L2067" s="108">
        <v>5</v>
      </c>
      <c r="M2067" s="110" t="s">
        <v>2617</v>
      </c>
      <c r="N2067" s="111" t="s">
        <v>1719</v>
      </c>
      <c r="O2067" s="111"/>
      <c r="P2067" s="111" t="s">
        <v>530</v>
      </c>
      <c r="Q2067" s="111">
        <v>1</v>
      </c>
      <c r="R2067" s="109"/>
      <c r="S2067" s="109"/>
      <c r="T2067" s="109" t="s">
        <v>31</v>
      </c>
      <c r="U2067" s="108">
        <v>3</v>
      </c>
      <c r="V2067" s="109">
        <v>2008</v>
      </c>
      <c r="W2067" s="108"/>
      <c r="X2067" s="109">
        <v>0.03</v>
      </c>
      <c r="Y2067" s="174">
        <f>Table1[[#This Row],[ExpenditureDetails3]]*100000</f>
        <v>3000</v>
      </c>
      <c r="Z2067" s="174">
        <f>Table1[[#This Row],[ExpenditureDetails4]]/Table1[[#This Row],[Component detail 4]]</f>
        <v>3000</v>
      </c>
      <c r="AA2067" s="109">
        <v>1</v>
      </c>
      <c r="AB2067" s="109"/>
      <c r="AC2067" s="174">
        <f>IF(ISNUMBER([ExpenditureDetails4]),[ExpenditureDetails4]*HLOOKUP([ExpenditureDetails1],'Currency Conversion'!$A$6:$BE$45,19,FALSE),"No Data")</f>
        <v>3442.2092493132341</v>
      </c>
      <c r="AD2067" s="174">
        <f>Table1[[#This Row],[Calculations1]]/exchange_rate_2010</f>
        <v>75.279346382924075</v>
      </c>
      <c r="AE20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2067" s="174">
        <f>Table1[[#This Row],[Calculations3]]/exchange_rate_2010</f>
        <v>75.279346382924075</v>
      </c>
      <c r="AG2067" s="110"/>
      <c r="AH2067" s="53"/>
      <c r="BD2067" s="36"/>
      <c r="BE2067" s="36"/>
      <c r="BF2067" s="36"/>
      <c r="BG2067" s="36"/>
      <c r="BH2067" s="36"/>
      <c r="BI2067" s="36"/>
      <c r="BJ2067" s="36"/>
      <c r="BK2067" s="48"/>
      <c r="BL2067" s="36"/>
      <c r="BM2067" s="36"/>
      <c r="BN2067" s="36"/>
      <c r="BO2067" s="36"/>
      <c r="BP2067" s="36"/>
      <c r="BQ2067" s="36"/>
      <c r="BR2067" s="36"/>
    </row>
    <row r="2068" spans="2:70" ht="15" customHeight="1">
      <c r="B2068" s="48">
        <v>2374</v>
      </c>
      <c r="C2068" s="48" t="s">
        <v>1703</v>
      </c>
      <c r="D2068" s="108">
        <v>1172</v>
      </c>
      <c r="E2068" s="109" t="s">
        <v>2508</v>
      </c>
      <c r="F2068" s="109" t="s">
        <v>1814</v>
      </c>
      <c r="G2068" s="109" t="s">
        <v>717</v>
      </c>
      <c r="H2068" s="108" t="s">
        <v>718</v>
      </c>
      <c r="I2068" s="108" t="s">
        <v>2966</v>
      </c>
      <c r="J2068" s="108" t="s">
        <v>2567</v>
      </c>
      <c r="K2068" s="108" t="s">
        <v>2859</v>
      </c>
      <c r="L2068" s="108">
        <v>5</v>
      </c>
      <c r="M2068" s="110" t="s">
        <v>2617</v>
      </c>
      <c r="N2068" s="111" t="s">
        <v>1717</v>
      </c>
      <c r="O2068" s="111"/>
      <c r="P2068" s="111" t="s">
        <v>531</v>
      </c>
      <c r="Q2068" s="111">
        <v>1</v>
      </c>
      <c r="R2068" s="109"/>
      <c r="S2068" s="109"/>
      <c r="T2068" s="109" t="s">
        <v>31</v>
      </c>
      <c r="U2068" s="108">
        <v>3</v>
      </c>
      <c r="V2068" s="109">
        <v>2008</v>
      </c>
      <c r="W2068" s="108"/>
      <c r="X2068" s="109">
        <v>0.05</v>
      </c>
      <c r="Y2068" s="174">
        <f>Table1[[#This Row],[ExpenditureDetails3]]*100000</f>
        <v>5000</v>
      </c>
      <c r="Z2068" s="174">
        <f>Table1[[#This Row],[ExpenditureDetails4]]/Table1[[#This Row],[Component detail 4]]</f>
        <v>5000</v>
      </c>
      <c r="AA2068" s="109">
        <v>1</v>
      </c>
      <c r="AB2068" s="109"/>
      <c r="AC2068" s="174">
        <f>IF(ISNUMBER([ExpenditureDetails4]),[ExpenditureDetails4]*HLOOKUP([ExpenditureDetails1],'Currency Conversion'!$A$6:$BE$45,19,FALSE),"No Data")</f>
        <v>5737.0154155220562</v>
      </c>
      <c r="AD2068" s="174">
        <f>Table1[[#This Row],[Calculations1]]/exchange_rate_2010</f>
        <v>125.46557730487345</v>
      </c>
      <c r="AE20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2068" s="174">
        <f>Table1[[#This Row],[Calculations3]]/exchange_rate_2010</f>
        <v>125.46557730487345</v>
      </c>
      <c r="AG2068" s="110"/>
      <c r="AH2068" s="53"/>
      <c r="BD2068" s="36"/>
      <c r="BE2068" s="36"/>
      <c r="BF2068" s="36"/>
      <c r="BG2068" s="36"/>
      <c r="BH2068" s="36"/>
      <c r="BI2068" s="36"/>
      <c r="BJ2068" s="36"/>
      <c r="BK2068" s="48"/>
      <c r="BL2068" s="36"/>
      <c r="BM2068" s="36"/>
      <c r="BN2068" s="36"/>
      <c r="BO2068" s="36"/>
      <c r="BP2068" s="36"/>
      <c r="BQ2068" s="36"/>
      <c r="BR2068" s="36"/>
    </row>
    <row r="2069" spans="2:70" ht="15" customHeight="1">
      <c r="B2069" s="48">
        <v>2376</v>
      </c>
      <c r="C2069" s="48" t="s">
        <v>1703</v>
      </c>
      <c r="D2069" s="108">
        <v>1172</v>
      </c>
      <c r="E2069" s="109" t="s">
        <v>2508</v>
      </c>
      <c r="F2069" s="109" t="s">
        <v>1814</v>
      </c>
      <c r="G2069" s="109" t="s">
        <v>717</v>
      </c>
      <c r="H2069" s="108" t="s">
        <v>718</v>
      </c>
      <c r="I2069" s="108" t="s">
        <v>2966</v>
      </c>
      <c r="J2069" s="108" t="s">
        <v>2567</v>
      </c>
      <c r="K2069" s="108" t="s">
        <v>2859</v>
      </c>
      <c r="L2069" s="108">
        <v>5</v>
      </c>
      <c r="M2069" s="110" t="s">
        <v>2617</v>
      </c>
      <c r="N2069" s="109" t="s">
        <v>1720</v>
      </c>
      <c r="O2069" s="111"/>
      <c r="P2069" s="111" t="s">
        <v>600</v>
      </c>
      <c r="Q2069" s="111">
        <v>1</v>
      </c>
      <c r="R2069" s="109"/>
      <c r="S2069" s="109"/>
      <c r="T2069" s="109" t="s">
        <v>31</v>
      </c>
      <c r="U2069" s="108">
        <v>3</v>
      </c>
      <c r="V2069" s="109">
        <v>2008</v>
      </c>
      <c r="W2069" s="108"/>
      <c r="X2069" s="109">
        <v>0.14299999999999999</v>
      </c>
      <c r="Y2069" s="174">
        <f>Table1[[#This Row],[ExpenditureDetails3]]*100000</f>
        <v>14299.999999999998</v>
      </c>
      <c r="Z2069" s="174">
        <f>Table1[[#This Row],[ExpenditureDetails4]]/Table1[[#This Row],[Component detail 4]]</f>
        <v>14299.999999999998</v>
      </c>
      <c r="AA2069" s="109">
        <v>1</v>
      </c>
      <c r="AB2069" s="109"/>
      <c r="AC2069" s="174">
        <f>IF(ISNUMBER([ExpenditureDetails4]),[ExpenditureDetails4]*HLOOKUP([ExpenditureDetails1],'Currency Conversion'!$A$6:$BE$45,19,FALSE),"No Data")</f>
        <v>16407.864088393078</v>
      </c>
      <c r="AD2069" s="174">
        <f>Table1[[#This Row],[Calculations1]]/exchange_rate_2010</f>
        <v>358.83155109193802</v>
      </c>
      <c r="AE20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16407.864088393078</v>
      </c>
      <c r="AF2069" s="174">
        <f>Table1[[#This Row],[Calculations3]]/exchange_rate_2010</f>
        <v>358.83155109193802</v>
      </c>
      <c r="AG2069" s="110"/>
      <c r="AH2069" s="53"/>
      <c r="BD2069" s="36"/>
      <c r="BE2069" s="36"/>
      <c r="BF2069" s="36"/>
      <c r="BG2069" s="36"/>
      <c r="BH2069" s="36"/>
      <c r="BI2069" s="36"/>
      <c r="BJ2069" s="36"/>
      <c r="BK2069" s="48"/>
      <c r="BL2069" s="36"/>
      <c r="BM2069" s="36"/>
      <c r="BN2069" s="36"/>
      <c r="BO2069" s="36"/>
      <c r="BP2069" s="36"/>
      <c r="BQ2069" s="36"/>
      <c r="BR2069" s="36"/>
    </row>
    <row r="2070" spans="2:70" ht="15" customHeight="1">
      <c r="B2070" s="48">
        <v>2377</v>
      </c>
      <c r="C2070" s="48" t="s">
        <v>1703</v>
      </c>
      <c r="D2070" s="108">
        <v>1172</v>
      </c>
      <c r="E2070" s="109" t="s">
        <v>2508</v>
      </c>
      <c r="F2070" s="109" t="s">
        <v>1814</v>
      </c>
      <c r="G2070" s="109" t="s">
        <v>717</v>
      </c>
      <c r="H2070" s="108" t="s">
        <v>718</v>
      </c>
      <c r="I2070" s="108" t="s">
        <v>2966</v>
      </c>
      <c r="J2070" s="108" t="s">
        <v>2567</v>
      </c>
      <c r="K2070" s="108" t="s">
        <v>2859</v>
      </c>
      <c r="L2070" s="108">
        <v>5</v>
      </c>
      <c r="M2070" s="110" t="s">
        <v>2617</v>
      </c>
      <c r="N2070" s="111" t="s">
        <v>1721</v>
      </c>
      <c r="O2070" s="111"/>
      <c r="P2070" s="111" t="s">
        <v>735</v>
      </c>
      <c r="Q2070" s="111">
        <v>1</v>
      </c>
      <c r="R2070" s="109"/>
      <c r="S2070" s="109"/>
      <c r="T2070" s="109" t="s">
        <v>24</v>
      </c>
      <c r="U2070" s="108">
        <v>4</v>
      </c>
      <c r="V2070" s="109">
        <v>2009</v>
      </c>
      <c r="W2070" s="108">
        <f>IF(Table1[[#This Row],[ExpenditureDetails1]]=2010,1,(2010-Table1[[#This Row],[ExpenditureDetails1]]))</f>
        <v>1</v>
      </c>
      <c r="X2070" s="109">
        <v>0.01</v>
      </c>
      <c r="Y2070" s="174">
        <f>Table1[[#This Row],[ExpenditureDetails3]]*100000</f>
        <v>1000</v>
      </c>
      <c r="Z2070" s="174">
        <f>Table1[[#This Row],[ExpenditureDetails4]]/Table1[[#This Row],[Component detail 4]]</f>
        <v>1000</v>
      </c>
      <c r="AA2070" s="109">
        <v>1</v>
      </c>
      <c r="AB2070" s="109"/>
      <c r="AC2070" s="174">
        <f>IF(ISNUMBER([ExpenditureDetails4]),[ExpenditureDetails4]*HLOOKUP([ExpenditureDetails1],'Currency Conversion'!$A$6:$BE$45,19,FALSE),"No Data")</f>
        <v>1075.4162499036274</v>
      </c>
      <c r="AD2070" s="174">
        <f>Table1[[#This Row],[Calculations1]]/exchange_rate_2010</f>
        <v>23.518800432737294</v>
      </c>
      <c r="AE20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2070" s="174">
        <f>Table1[[#This Row],[Calculations3]]/exchange_rate_2010</f>
        <v>23.518800432737294</v>
      </c>
      <c r="AG2070" s="110"/>
      <c r="AH2070" s="53"/>
      <c r="BD2070" s="36"/>
      <c r="BE2070" s="36"/>
      <c r="BF2070" s="36"/>
      <c r="BG2070" s="36"/>
      <c r="BH2070" s="36"/>
      <c r="BI2070" s="36"/>
      <c r="BJ2070" s="36"/>
      <c r="BK2070" s="48"/>
      <c r="BL2070" s="36"/>
      <c r="BM2070" s="36"/>
      <c r="BN2070" s="36"/>
      <c r="BO2070" s="36"/>
      <c r="BP2070" s="36"/>
      <c r="BQ2070" s="36"/>
      <c r="BR2070" s="36"/>
    </row>
    <row r="2071" spans="2:70" ht="15" customHeight="1">
      <c r="B2071" s="48">
        <v>2378</v>
      </c>
      <c r="C2071" s="48" t="s">
        <v>1703</v>
      </c>
      <c r="D2071" s="108">
        <v>1172</v>
      </c>
      <c r="E2071" s="109" t="s">
        <v>2508</v>
      </c>
      <c r="F2071" s="109" t="s">
        <v>1814</v>
      </c>
      <c r="G2071" s="109" t="s">
        <v>717</v>
      </c>
      <c r="H2071" s="108" t="s">
        <v>718</v>
      </c>
      <c r="I2071" s="108" t="s">
        <v>2966</v>
      </c>
      <c r="J2071" s="108" t="s">
        <v>2567</v>
      </c>
      <c r="K2071" s="108" t="s">
        <v>2859</v>
      </c>
      <c r="L2071" s="108">
        <v>5</v>
      </c>
      <c r="M2071" s="110" t="s">
        <v>2617</v>
      </c>
      <c r="N2071" s="111" t="s">
        <v>1729</v>
      </c>
      <c r="O2071" s="111" t="s">
        <v>519</v>
      </c>
      <c r="P2071" s="111" t="s">
        <v>739</v>
      </c>
      <c r="Q2071" s="111">
        <v>1</v>
      </c>
      <c r="R2071" s="109"/>
      <c r="S2071" s="109" t="s">
        <v>2392</v>
      </c>
      <c r="T2071" s="109" t="s">
        <v>28</v>
      </c>
      <c r="U2071" s="108">
        <v>2</v>
      </c>
      <c r="V2071" s="109">
        <v>2008</v>
      </c>
      <c r="W2071" s="108"/>
      <c r="X2071" s="109">
        <v>0.5</v>
      </c>
      <c r="Y2071" s="174">
        <f>Table1[[#This Row],[ExpenditureDetails3]]*100000</f>
        <v>50000</v>
      </c>
      <c r="Z2071" s="174">
        <f>Table1[[#This Row],[ExpenditureDetails4]]/Table1[[#This Row],[Component detail 4]]</f>
        <v>50000</v>
      </c>
      <c r="AA2071" s="109">
        <v>1</v>
      </c>
      <c r="AB2071" s="109">
        <v>10</v>
      </c>
      <c r="AC2071" s="174">
        <f>IF(ISNUMBER([ExpenditureDetails4]),[ExpenditureDetails4]*HLOOKUP([ExpenditureDetails1],'Currency Conversion'!$A$6:$BE$45,19,FALSE),"No Data")</f>
        <v>57370.154155220567</v>
      </c>
      <c r="AD2071" s="174">
        <f>Table1[[#This Row],[Calculations1]]/exchange_rate_2010</f>
        <v>1254.6557730487345</v>
      </c>
      <c r="AE2071" s="174" t="s">
        <v>2912</v>
      </c>
      <c r="AF2071" s="174" t="s">
        <v>2912</v>
      </c>
      <c r="AG2071" s="110"/>
      <c r="AH2071" s="53"/>
      <c r="BD2071" s="36"/>
      <c r="BE2071" s="36"/>
      <c r="BF2071" s="36"/>
      <c r="BG2071" s="36"/>
      <c r="BH2071" s="36"/>
      <c r="BI2071" s="36"/>
      <c r="BJ2071" s="36"/>
      <c r="BK2071" s="48"/>
      <c r="BL2071" s="36"/>
      <c r="BM2071" s="36"/>
      <c r="BN2071" s="36"/>
      <c r="BO2071" s="36"/>
      <c r="BP2071" s="36"/>
      <c r="BQ2071" s="36"/>
      <c r="BR2071" s="36"/>
    </row>
    <row r="2072" spans="2:70" ht="15" customHeight="1">
      <c r="B2072" s="48">
        <v>2379</v>
      </c>
      <c r="C2072" s="48" t="s">
        <v>1703</v>
      </c>
      <c r="D2072" s="108">
        <v>1172</v>
      </c>
      <c r="E2072" s="109" t="s">
        <v>2508</v>
      </c>
      <c r="F2072" s="109" t="s">
        <v>1814</v>
      </c>
      <c r="G2072" s="109" t="s">
        <v>717</v>
      </c>
      <c r="H2072" s="108" t="s">
        <v>718</v>
      </c>
      <c r="I2072" s="108" t="s">
        <v>2966</v>
      </c>
      <c r="J2072" s="108" t="s">
        <v>2567</v>
      </c>
      <c r="K2072" s="108" t="s">
        <v>2859</v>
      </c>
      <c r="L2072" s="108">
        <v>5</v>
      </c>
      <c r="M2072" s="110" t="s">
        <v>2617</v>
      </c>
      <c r="N2072" s="111" t="s">
        <v>1728</v>
      </c>
      <c r="O2072" s="111" t="s">
        <v>501</v>
      </c>
      <c r="P2072" s="111" t="s">
        <v>727</v>
      </c>
      <c r="Q2072" s="111">
        <v>1</v>
      </c>
      <c r="R2072" s="109">
        <v>40</v>
      </c>
      <c r="S2072" s="109"/>
      <c r="T2072" s="109" t="s">
        <v>7</v>
      </c>
      <c r="U2072" s="108">
        <v>1</v>
      </c>
      <c r="V2072" s="109">
        <v>2005</v>
      </c>
      <c r="W2072" s="108">
        <f>IF(Table1[[#This Row],[ExpenditureDetails1]]=2010,1,(2010-Table1[[#This Row],[ExpenditureDetails1]]))</f>
        <v>5</v>
      </c>
      <c r="X2072" s="109">
        <v>5.25</v>
      </c>
      <c r="Y2072" s="174">
        <f>Table1[[#This Row],[ExpenditureDetails3]]*100000</f>
        <v>525000</v>
      </c>
      <c r="Z2072" s="174">
        <f>Table1[[#This Row],[ExpenditureDetails4]]/Table1[[#This Row],[Component detail 4]]</f>
        <v>525000</v>
      </c>
      <c r="AA2072" s="109">
        <v>1</v>
      </c>
      <c r="AB2072" s="109">
        <v>30</v>
      </c>
      <c r="AC2072" s="174">
        <f>IF(ISNUMBER([ExpenditureDetails4]),[ExpenditureDetails4]*HLOOKUP([ExpenditureDetails1],'Currency Conversion'!$A$6:$BE$45,19,FALSE),"No Data")</f>
        <v>706237.09136209427</v>
      </c>
      <c r="AD2072" s="174">
        <f>Table1[[#This Row],[Calculations1]]/exchange_rate_2010</f>
        <v>15445.042058301082</v>
      </c>
      <c r="AE20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23541.236378736477</v>
      </c>
      <c r="AF2072" s="174">
        <f>Table1[[#This Row],[Calculations3]]/exchange_rate_2010</f>
        <v>514.83473527670276</v>
      </c>
      <c r="AG2072" s="110"/>
      <c r="AH2072" s="53"/>
      <c r="BD2072" s="36"/>
      <c r="BE2072" s="36"/>
      <c r="BF2072" s="36"/>
      <c r="BG2072" s="36"/>
      <c r="BH2072" s="36"/>
      <c r="BI2072" s="36"/>
      <c r="BJ2072" s="36"/>
      <c r="BK2072" s="48"/>
      <c r="BL2072" s="36"/>
      <c r="BM2072" s="36"/>
      <c r="BN2072" s="36"/>
      <c r="BO2072" s="36"/>
      <c r="BP2072" s="36"/>
      <c r="BQ2072" s="36"/>
      <c r="BR2072" s="36"/>
    </row>
    <row r="2073" spans="2:70" ht="15" customHeight="1">
      <c r="B2073" s="48">
        <v>2381</v>
      </c>
      <c r="C2073" s="48" t="s">
        <v>1703</v>
      </c>
      <c r="D2073" s="108">
        <v>1172</v>
      </c>
      <c r="E2073" s="109" t="s">
        <v>2508</v>
      </c>
      <c r="F2073" s="109" t="s">
        <v>1814</v>
      </c>
      <c r="G2073" s="109" t="s">
        <v>717</v>
      </c>
      <c r="H2073" s="108" t="s">
        <v>718</v>
      </c>
      <c r="I2073" s="108" t="s">
        <v>2966</v>
      </c>
      <c r="J2073" s="108" t="s">
        <v>2567</v>
      </c>
      <c r="K2073" s="108" t="s">
        <v>2859</v>
      </c>
      <c r="L2073" s="108">
        <v>5</v>
      </c>
      <c r="M2073" s="110" t="s">
        <v>2617</v>
      </c>
      <c r="N2073" s="111" t="s">
        <v>2480</v>
      </c>
      <c r="O2073" s="111"/>
      <c r="P2073" s="111" t="s">
        <v>700</v>
      </c>
      <c r="Q2073" s="111">
        <v>1</v>
      </c>
      <c r="R2073" s="109"/>
      <c r="S2073" s="109"/>
      <c r="T2073" s="109" t="s">
        <v>31</v>
      </c>
      <c r="U2073" s="108">
        <v>3</v>
      </c>
      <c r="V2073" s="109">
        <v>2008</v>
      </c>
      <c r="W2073" s="108"/>
      <c r="X2073" s="109">
        <v>0.05</v>
      </c>
      <c r="Y2073" s="174">
        <f>Table1[[#This Row],[ExpenditureDetails3]]*100000</f>
        <v>5000</v>
      </c>
      <c r="Z2073" s="174">
        <f>Table1[[#This Row],[ExpenditureDetails4]]/Table1[[#This Row],[Component detail 4]]</f>
        <v>5000</v>
      </c>
      <c r="AA2073" s="109">
        <v>1</v>
      </c>
      <c r="AB2073" s="109"/>
      <c r="AC2073" s="174">
        <f>IF(ISNUMBER([ExpenditureDetails4]),[ExpenditureDetails4]*HLOOKUP([ExpenditureDetails1],'Currency Conversion'!$A$6:$BE$45,19,FALSE),"No Data")</f>
        <v>5737.0154155220562</v>
      </c>
      <c r="AD2073" s="174">
        <f>Table1[[#This Row],[Calculations1]]/exchange_rate_2010</f>
        <v>125.46557730487345</v>
      </c>
      <c r="AE20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2073" s="174">
        <f>Table1[[#This Row],[Calculations3]]/exchange_rate_2010</f>
        <v>125.46557730487345</v>
      </c>
      <c r="AG2073" s="110"/>
      <c r="AH2073" s="53"/>
      <c r="BD2073" s="36"/>
      <c r="BE2073" s="36"/>
      <c r="BF2073" s="36"/>
      <c r="BG2073" s="36"/>
      <c r="BH2073" s="36"/>
      <c r="BI2073" s="36"/>
      <c r="BJ2073" s="36"/>
      <c r="BK2073" s="48"/>
      <c r="BL2073" s="36"/>
      <c r="BM2073" s="36"/>
      <c r="BN2073" s="36"/>
      <c r="BO2073" s="36"/>
      <c r="BP2073" s="36"/>
      <c r="BQ2073" s="36"/>
      <c r="BR2073" s="36"/>
    </row>
    <row r="2074" spans="2:70" ht="15" customHeight="1">
      <c r="B2074" s="48">
        <v>2383</v>
      </c>
      <c r="C2074" s="48" t="s">
        <v>1703</v>
      </c>
      <c r="D2074" s="108">
        <v>1172</v>
      </c>
      <c r="E2074" s="109" t="s">
        <v>2508</v>
      </c>
      <c r="F2074" s="109" t="s">
        <v>1814</v>
      </c>
      <c r="G2074" s="109" t="s">
        <v>717</v>
      </c>
      <c r="H2074" s="108" t="s">
        <v>718</v>
      </c>
      <c r="I2074" s="108" t="s">
        <v>2966</v>
      </c>
      <c r="J2074" s="108" t="s">
        <v>2567</v>
      </c>
      <c r="K2074" s="108" t="s">
        <v>2859</v>
      </c>
      <c r="L2074" s="108">
        <v>5</v>
      </c>
      <c r="M2074" s="110" t="s">
        <v>2617</v>
      </c>
      <c r="N2074" s="111" t="s">
        <v>1729</v>
      </c>
      <c r="O2074" s="111" t="s">
        <v>210</v>
      </c>
      <c r="P2074" s="111" t="s">
        <v>738</v>
      </c>
      <c r="Q2074" s="111">
        <v>1</v>
      </c>
      <c r="R2074" s="109"/>
      <c r="S2074" s="109" t="s">
        <v>1723</v>
      </c>
      <c r="T2074" s="109" t="s">
        <v>28</v>
      </c>
      <c r="U2074" s="108">
        <v>2</v>
      </c>
      <c r="V2074" s="109">
        <v>2002</v>
      </c>
      <c r="W2074" s="108"/>
      <c r="X2074" s="109">
        <v>0.3</v>
      </c>
      <c r="Y2074" s="174">
        <f>Table1[[#This Row],[ExpenditureDetails3]]*100000</f>
        <v>30000</v>
      </c>
      <c r="Z2074" s="174">
        <f>Table1[[#This Row],[ExpenditureDetails4]]/Table1[[#This Row],[Component detail 4]]</f>
        <v>30000</v>
      </c>
      <c r="AA2074" s="109">
        <v>1</v>
      </c>
      <c r="AB2074" s="109">
        <v>10</v>
      </c>
      <c r="AC2074" s="174">
        <f>IF(ISNUMBER([ExpenditureDetails4]),[ExpenditureDetails4]*HLOOKUP([ExpenditureDetails1],'Currency Conversion'!$A$6:$BE$45,19,FALSE),"No Data")</f>
        <v>47152.655763698924</v>
      </c>
      <c r="AD2074" s="174">
        <f>Table1[[#This Row],[Calculations1]]/exchange_rate_2010</f>
        <v>1031.2043368131872</v>
      </c>
      <c r="AE2074" s="174" t="s">
        <v>2912</v>
      </c>
      <c r="AF2074" s="174" t="s">
        <v>2912</v>
      </c>
      <c r="AG2074" s="110"/>
      <c r="AH2074" s="53"/>
      <c r="BD2074" s="36"/>
      <c r="BE2074" s="36"/>
      <c r="BF2074" s="36"/>
      <c r="BG2074" s="36"/>
      <c r="BH2074" s="36"/>
      <c r="BI2074" s="36"/>
      <c r="BJ2074" s="36"/>
      <c r="BK2074" s="48"/>
      <c r="BL2074" s="36"/>
      <c r="BM2074" s="36"/>
      <c r="BN2074" s="36"/>
      <c r="BO2074" s="36"/>
      <c r="BP2074" s="36"/>
      <c r="BQ2074" s="36"/>
      <c r="BR2074" s="36"/>
    </row>
    <row r="2075" spans="2:70" ht="15" customHeight="1">
      <c r="B2075" s="48">
        <v>2384</v>
      </c>
      <c r="C2075" s="48" t="s">
        <v>1703</v>
      </c>
      <c r="D2075" s="108">
        <v>1172</v>
      </c>
      <c r="E2075" s="109" t="s">
        <v>2508</v>
      </c>
      <c r="F2075" s="109" t="s">
        <v>1814</v>
      </c>
      <c r="G2075" s="109" t="s">
        <v>717</v>
      </c>
      <c r="H2075" s="108" t="s">
        <v>718</v>
      </c>
      <c r="I2075" s="108" t="s">
        <v>2966</v>
      </c>
      <c r="J2075" s="108" t="s">
        <v>2567</v>
      </c>
      <c r="K2075" s="108" t="s">
        <v>2859</v>
      </c>
      <c r="L2075" s="108">
        <v>5</v>
      </c>
      <c r="M2075" s="110" t="s">
        <v>2617</v>
      </c>
      <c r="N2075" s="111" t="s">
        <v>1729</v>
      </c>
      <c r="O2075" s="111" t="s">
        <v>210</v>
      </c>
      <c r="P2075" s="111" t="s">
        <v>726</v>
      </c>
      <c r="Q2075" s="109">
        <v>2</v>
      </c>
      <c r="R2075" s="109"/>
      <c r="S2075" s="109" t="s">
        <v>1723</v>
      </c>
      <c r="T2075" s="109" t="s">
        <v>28</v>
      </c>
      <c r="U2075" s="108">
        <v>2</v>
      </c>
      <c r="V2075" s="109">
        <v>2004</v>
      </c>
      <c r="W2075" s="108"/>
      <c r="X2075" s="109">
        <v>0.6</v>
      </c>
      <c r="Y2075" s="174">
        <f>Table1[[#This Row],[ExpenditureDetails3]]*100000</f>
        <v>60000</v>
      </c>
      <c r="Z2075" s="174">
        <f>Table1[[#This Row],[ExpenditureDetails4]]/Table1[[#This Row],[Component detail 4]]</f>
        <v>30000</v>
      </c>
      <c r="AA2075" s="109">
        <v>1</v>
      </c>
      <c r="AB2075" s="109">
        <v>10</v>
      </c>
      <c r="AC2075" s="174">
        <f>IF(ISNUMBER([ExpenditureDetails4]),[ExpenditureDetails4]*HLOOKUP([ExpenditureDetails1],'Currency Conversion'!$A$6:$BE$45,19,FALSE),"No Data")</f>
        <v>87736.57977137735</v>
      </c>
      <c r="AD2075" s="174">
        <f>Table1[[#This Row],[Calculations1]]/exchange_rate_2010</f>
        <v>1918.7538876029398</v>
      </c>
      <c r="AE2075" s="174" t="s">
        <v>2912</v>
      </c>
      <c r="AF2075" s="174" t="s">
        <v>2912</v>
      </c>
      <c r="AG2075" s="110"/>
      <c r="AH2075" s="53"/>
      <c r="BD2075" s="36"/>
      <c r="BE2075" s="36"/>
      <c r="BF2075" s="36"/>
      <c r="BG2075" s="36"/>
      <c r="BH2075" s="36"/>
      <c r="BI2075" s="36"/>
      <c r="BJ2075" s="36"/>
      <c r="BK2075" s="48"/>
      <c r="BL2075" s="36"/>
      <c r="BM2075" s="36"/>
      <c r="BN2075" s="36"/>
      <c r="BO2075" s="36"/>
      <c r="BP2075" s="36"/>
      <c r="BQ2075" s="36"/>
      <c r="BR2075" s="36"/>
    </row>
    <row r="2076" spans="2:70" ht="15" customHeight="1">
      <c r="B2076" s="48">
        <v>2385</v>
      </c>
      <c r="C2076" s="48" t="s">
        <v>1703</v>
      </c>
      <c r="D2076" s="108">
        <v>1172</v>
      </c>
      <c r="E2076" s="109" t="s">
        <v>2508</v>
      </c>
      <c r="F2076" s="109" t="s">
        <v>1814</v>
      </c>
      <c r="G2076" s="109" t="s">
        <v>717</v>
      </c>
      <c r="H2076" s="108" t="s">
        <v>718</v>
      </c>
      <c r="I2076" s="108" t="s">
        <v>2966</v>
      </c>
      <c r="J2076" s="108" t="s">
        <v>2567</v>
      </c>
      <c r="K2076" s="108" t="s">
        <v>2859</v>
      </c>
      <c r="L2076" s="108">
        <v>5</v>
      </c>
      <c r="M2076" s="110" t="s">
        <v>2617</v>
      </c>
      <c r="N2076" s="111" t="s">
        <v>1729</v>
      </c>
      <c r="O2076" s="111" t="s">
        <v>210</v>
      </c>
      <c r="P2076" s="111" t="s">
        <v>731</v>
      </c>
      <c r="Q2076" s="111">
        <v>1</v>
      </c>
      <c r="R2076" s="109"/>
      <c r="S2076" s="109"/>
      <c r="T2076" s="109" t="s">
        <v>7</v>
      </c>
      <c r="U2076" s="108">
        <v>1</v>
      </c>
      <c r="V2076" s="109">
        <v>2009</v>
      </c>
      <c r="W2076" s="108">
        <f>IF(Table1[[#This Row],[ExpenditureDetails1]]=2010,1,(2010-Table1[[#This Row],[ExpenditureDetails1]]))</f>
        <v>1</v>
      </c>
      <c r="X2076" s="109">
        <v>0.32100000000000001</v>
      </c>
      <c r="Y2076" s="174">
        <f>Table1[[#This Row],[ExpenditureDetails3]]*100000</f>
        <v>32100</v>
      </c>
      <c r="Z2076" s="174">
        <f>Table1[[#This Row],[ExpenditureDetails4]]/Table1[[#This Row],[Component detail 4]]</f>
        <v>32100</v>
      </c>
      <c r="AA2076" s="109">
        <v>1</v>
      </c>
      <c r="AB2076" s="109">
        <v>10</v>
      </c>
      <c r="AC2076" s="174">
        <f>IF(ISNUMBER([ExpenditureDetails4]),[ExpenditureDetails4]*HLOOKUP([ExpenditureDetails1],'Currency Conversion'!$A$6:$BE$45,19,FALSE),"No Data")</f>
        <v>34520.861621906442</v>
      </c>
      <c r="AD2076" s="174">
        <f>Table1[[#This Row],[Calculations1]]/exchange_rate_2010</f>
        <v>754.95349389086721</v>
      </c>
      <c r="AE20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2076" s="174">
        <f>Table1[[#This Row],[Calculations3]]/exchange_rate_2010</f>
        <v>75.495349389086726</v>
      </c>
      <c r="AG2076" s="110"/>
      <c r="AH2076" s="53"/>
      <c r="BD2076" s="36"/>
      <c r="BE2076" s="36"/>
      <c r="BF2076" s="36"/>
      <c r="BG2076" s="36"/>
      <c r="BH2076" s="36"/>
      <c r="BI2076" s="36"/>
      <c r="BJ2076" s="36"/>
      <c r="BK2076" s="48"/>
      <c r="BL2076" s="36"/>
      <c r="BM2076" s="36"/>
      <c r="BN2076" s="36"/>
      <c r="BO2076" s="36"/>
      <c r="BP2076" s="36"/>
      <c r="BQ2076" s="36"/>
      <c r="BR2076" s="36"/>
    </row>
    <row r="2077" spans="2:70" ht="15" customHeight="1">
      <c r="B2077" s="48">
        <v>2386</v>
      </c>
      <c r="C2077" s="48" t="s">
        <v>1703</v>
      </c>
      <c r="D2077" s="108">
        <v>1172</v>
      </c>
      <c r="E2077" s="109" t="s">
        <v>2508</v>
      </c>
      <c r="F2077" s="109" t="s">
        <v>1814</v>
      </c>
      <c r="G2077" s="109" t="s">
        <v>717</v>
      </c>
      <c r="H2077" s="108" t="s">
        <v>718</v>
      </c>
      <c r="I2077" s="108" t="s">
        <v>2966</v>
      </c>
      <c r="J2077" s="108" t="s">
        <v>2567</v>
      </c>
      <c r="K2077" s="108" t="s">
        <v>2859</v>
      </c>
      <c r="L2077" s="108">
        <v>5</v>
      </c>
      <c r="M2077" s="110" t="s">
        <v>2617</v>
      </c>
      <c r="N2077" s="111" t="s">
        <v>1729</v>
      </c>
      <c r="O2077" s="111" t="s">
        <v>210</v>
      </c>
      <c r="P2077" s="111" t="s">
        <v>732</v>
      </c>
      <c r="Q2077" s="111">
        <v>1</v>
      </c>
      <c r="R2077" s="109"/>
      <c r="S2077" s="109"/>
      <c r="T2077" s="109" t="s">
        <v>7</v>
      </c>
      <c r="U2077" s="108">
        <v>1</v>
      </c>
      <c r="V2077" s="109">
        <v>2009</v>
      </c>
      <c r="W2077" s="108">
        <f>IF(Table1[[#This Row],[ExpenditureDetails1]]=2010,1,(2010-Table1[[#This Row],[ExpenditureDetails1]]))</f>
        <v>1</v>
      </c>
      <c r="X2077" s="109">
        <v>0.32100000000000001</v>
      </c>
      <c r="Y2077" s="174">
        <f>Table1[[#This Row],[ExpenditureDetails3]]*100000</f>
        <v>32100</v>
      </c>
      <c r="Z2077" s="174">
        <f>Table1[[#This Row],[ExpenditureDetails4]]/Table1[[#This Row],[Component detail 4]]</f>
        <v>32100</v>
      </c>
      <c r="AA2077" s="109">
        <v>1</v>
      </c>
      <c r="AB2077" s="109">
        <v>10</v>
      </c>
      <c r="AC2077" s="174">
        <f>IF(ISNUMBER([ExpenditureDetails4]),[ExpenditureDetails4]*HLOOKUP([ExpenditureDetails1],'Currency Conversion'!$A$6:$BE$45,19,FALSE),"No Data")</f>
        <v>34520.861621906442</v>
      </c>
      <c r="AD2077" s="174">
        <f>Table1[[#This Row],[Calculations1]]/exchange_rate_2010</f>
        <v>754.95349389086721</v>
      </c>
      <c r="AE20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2077" s="174">
        <f>Table1[[#This Row],[Calculations3]]/exchange_rate_2010</f>
        <v>75.495349389086726</v>
      </c>
      <c r="AG2077" s="110"/>
      <c r="AH2077" s="53"/>
      <c r="BD2077" s="36"/>
      <c r="BE2077" s="36"/>
      <c r="BF2077" s="36"/>
      <c r="BG2077" s="36"/>
      <c r="BH2077" s="36"/>
      <c r="BI2077" s="36"/>
      <c r="BJ2077" s="36"/>
      <c r="BK2077" s="48"/>
      <c r="BL2077" s="36"/>
      <c r="BM2077" s="36"/>
      <c r="BN2077" s="36"/>
      <c r="BO2077" s="36"/>
      <c r="BP2077" s="36"/>
      <c r="BQ2077" s="36"/>
      <c r="BR2077" s="36"/>
    </row>
    <row r="2078" spans="2:70" ht="15" customHeight="1">
      <c r="B2078" s="48">
        <v>2387</v>
      </c>
      <c r="C2078" s="48" t="s">
        <v>1703</v>
      </c>
      <c r="D2078" s="108">
        <v>1172</v>
      </c>
      <c r="E2078" s="109" t="s">
        <v>2508</v>
      </c>
      <c r="F2078" s="109" t="s">
        <v>1814</v>
      </c>
      <c r="G2078" s="109" t="s">
        <v>717</v>
      </c>
      <c r="H2078" s="108" t="s">
        <v>718</v>
      </c>
      <c r="I2078" s="108" t="s">
        <v>2966</v>
      </c>
      <c r="J2078" s="108" t="s">
        <v>2567</v>
      </c>
      <c r="K2078" s="108" t="s">
        <v>2859</v>
      </c>
      <c r="L2078" s="108">
        <v>5</v>
      </c>
      <c r="M2078" s="110" t="s">
        <v>2617</v>
      </c>
      <c r="N2078" s="111" t="s">
        <v>1729</v>
      </c>
      <c r="O2078" s="111" t="s">
        <v>210</v>
      </c>
      <c r="P2078" s="111" t="s">
        <v>733</v>
      </c>
      <c r="Q2078" s="111">
        <v>1</v>
      </c>
      <c r="R2078" s="109"/>
      <c r="S2078" s="109"/>
      <c r="T2078" s="109" t="s">
        <v>7</v>
      </c>
      <c r="U2078" s="108">
        <v>1</v>
      </c>
      <c r="V2078" s="109">
        <v>2009</v>
      </c>
      <c r="W2078" s="108">
        <f>IF(Table1[[#This Row],[ExpenditureDetails1]]=2010,1,(2010-Table1[[#This Row],[ExpenditureDetails1]]))</f>
        <v>1</v>
      </c>
      <c r="X2078" s="109">
        <v>0.32100000000000001</v>
      </c>
      <c r="Y2078" s="174">
        <f>Table1[[#This Row],[ExpenditureDetails3]]*100000</f>
        <v>32100</v>
      </c>
      <c r="Z2078" s="174">
        <f>Table1[[#This Row],[ExpenditureDetails4]]/Table1[[#This Row],[Component detail 4]]</f>
        <v>32100</v>
      </c>
      <c r="AA2078" s="109">
        <v>1</v>
      </c>
      <c r="AB2078" s="109">
        <v>10</v>
      </c>
      <c r="AC2078" s="174">
        <f>IF(ISNUMBER([ExpenditureDetails4]),[ExpenditureDetails4]*HLOOKUP([ExpenditureDetails1],'Currency Conversion'!$A$6:$BE$45,19,FALSE),"No Data")</f>
        <v>34520.861621906442</v>
      </c>
      <c r="AD2078" s="174">
        <f>Table1[[#This Row],[Calculations1]]/exchange_rate_2010</f>
        <v>754.95349389086721</v>
      </c>
      <c r="AE20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2078" s="174">
        <f>Table1[[#This Row],[Calculations3]]/exchange_rate_2010</f>
        <v>75.495349389086726</v>
      </c>
      <c r="AG2078" s="110"/>
      <c r="AH2078" s="53"/>
      <c r="BD2078" s="36"/>
      <c r="BE2078" s="36"/>
      <c r="BF2078" s="36"/>
      <c r="BG2078" s="36"/>
      <c r="BH2078" s="36"/>
      <c r="BI2078" s="36"/>
      <c r="BJ2078" s="36"/>
      <c r="BK2078" s="48"/>
      <c r="BL2078" s="36"/>
      <c r="BM2078" s="36"/>
      <c r="BN2078" s="36"/>
      <c r="BO2078" s="36"/>
      <c r="BP2078" s="36"/>
      <c r="BQ2078" s="36"/>
      <c r="BR2078" s="36"/>
    </row>
    <row r="2079" spans="2:70" ht="15" customHeight="1">
      <c r="B2079" s="48">
        <v>2390</v>
      </c>
      <c r="C2079" s="48" t="s">
        <v>1703</v>
      </c>
      <c r="D2079" s="108">
        <v>1172</v>
      </c>
      <c r="E2079" s="109" t="s">
        <v>2508</v>
      </c>
      <c r="F2079" s="109" t="s">
        <v>1814</v>
      </c>
      <c r="G2079" s="109" t="s">
        <v>717</v>
      </c>
      <c r="H2079" s="108" t="s">
        <v>718</v>
      </c>
      <c r="I2079" s="108" t="s">
        <v>2966</v>
      </c>
      <c r="J2079" s="108" t="s">
        <v>2567</v>
      </c>
      <c r="K2079" s="108" t="s">
        <v>2859</v>
      </c>
      <c r="L2079" s="108">
        <v>5</v>
      </c>
      <c r="M2079" s="110" t="s">
        <v>2617</v>
      </c>
      <c r="N2079" s="111" t="s">
        <v>2400</v>
      </c>
      <c r="O2079" s="111"/>
      <c r="P2079" s="111" t="s">
        <v>734</v>
      </c>
      <c r="Q2079" s="111">
        <v>1</v>
      </c>
      <c r="R2079" s="109"/>
      <c r="S2079" s="109"/>
      <c r="T2079" s="114" t="s">
        <v>31</v>
      </c>
      <c r="U2079" s="108">
        <v>3</v>
      </c>
      <c r="V2079" s="109">
        <v>2009</v>
      </c>
      <c r="W2079" s="108"/>
      <c r="X2079" s="109">
        <v>2.5000000000000001E-2</v>
      </c>
      <c r="Y2079" s="174">
        <f>Table1[[#This Row],[ExpenditureDetails3]]*100000</f>
        <v>2500</v>
      </c>
      <c r="Z2079" s="174">
        <f>Table1[[#This Row],[ExpenditureDetails4]]/Table1[[#This Row],[Component detail 4]]</f>
        <v>2500</v>
      </c>
      <c r="AA2079" s="109">
        <v>1</v>
      </c>
      <c r="AB2079" s="109"/>
      <c r="AC2079" s="174">
        <f>IF(ISNUMBER([ExpenditureDetails4]),[ExpenditureDetails4]*HLOOKUP([ExpenditureDetails1],'Currency Conversion'!$A$6:$BE$45,19,FALSE),"No Data")</f>
        <v>2688.5406247590686</v>
      </c>
      <c r="AD2079" s="174">
        <f>Table1[[#This Row],[Calculations1]]/exchange_rate_2010</f>
        <v>58.797001081843241</v>
      </c>
      <c r="AE20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2688.5406247590686</v>
      </c>
      <c r="AF2079" s="174">
        <f>Table1[[#This Row],[Calculations3]]/exchange_rate_2010</f>
        <v>58.797001081843241</v>
      </c>
      <c r="AG2079" s="110"/>
      <c r="AH2079" s="53"/>
      <c r="BD2079" s="36"/>
      <c r="BE2079" s="36"/>
      <c r="BF2079" s="36"/>
      <c r="BG2079" s="36"/>
      <c r="BH2079" s="36"/>
      <c r="BI2079" s="36"/>
      <c r="BJ2079" s="36"/>
      <c r="BK2079" s="48"/>
      <c r="BL2079" s="36"/>
      <c r="BM2079" s="36"/>
      <c r="BN2079" s="36"/>
      <c r="BO2079" s="36"/>
      <c r="BP2079" s="36"/>
      <c r="BQ2079" s="36"/>
      <c r="BR2079" s="36"/>
    </row>
    <row r="2080" spans="2:70" ht="15" customHeight="1">
      <c r="B2080" s="48">
        <v>2391</v>
      </c>
      <c r="C2080" s="48" t="s">
        <v>1703</v>
      </c>
      <c r="D2080" s="108">
        <v>1172</v>
      </c>
      <c r="E2080" s="109" t="s">
        <v>2508</v>
      </c>
      <c r="F2080" s="109" t="s">
        <v>1814</v>
      </c>
      <c r="G2080" s="109" t="s">
        <v>717</v>
      </c>
      <c r="H2080" s="108" t="s">
        <v>718</v>
      </c>
      <c r="I2080" s="108" t="s">
        <v>2966</v>
      </c>
      <c r="J2080" s="108" t="s">
        <v>2567</v>
      </c>
      <c r="K2080" s="108" t="s">
        <v>2859</v>
      </c>
      <c r="L2080" s="108">
        <v>5</v>
      </c>
      <c r="M2080" s="110" t="s">
        <v>2617</v>
      </c>
      <c r="N2080" s="111" t="s">
        <v>2400</v>
      </c>
      <c r="O2080" s="111"/>
      <c r="P2080" s="111" t="s">
        <v>722</v>
      </c>
      <c r="Q2080" s="111">
        <v>1</v>
      </c>
      <c r="R2080" s="109"/>
      <c r="S2080" s="109"/>
      <c r="T2080" s="114" t="s">
        <v>31</v>
      </c>
      <c r="U2080" s="108">
        <v>3</v>
      </c>
      <c r="V2080" s="109">
        <v>2002</v>
      </c>
      <c r="W2080" s="108"/>
      <c r="X2080" s="109">
        <v>0.3</v>
      </c>
      <c r="Y2080" s="174">
        <f>Table1[[#This Row],[ExpenditureDetails3]]*100000</f>
        <v>30000</v>
      </c>
      <c r="Z2080" s="174">
        <f>Table1[[#This Row],[ExpenditureDetails4]]/Table1[[#This Row],[Component detail 4]]</f>
        <v>30000</v>
      </c>
      <c r="AA2080" s="109">
        <v>1</v>
      </c>
      <c r="AB2080" s="109"/>
      <c r="AC2080" s="174">
        <f>IF(ISNUMBER([ExpenditureDetails4]),[ExpenditureDetails4]*HLOOKUP([ExpenditureDetails1],'Currency Conversion'!$A$6:$BE$45,19,FALSE),"No Data")</f>
        <v>47152.655763698924</v>
      </c>
      <c r="AD2080" s="174">
        <f>Table1[[#This Row],[Calculations1]]/exchange_rate_2010</f>
        <v>1031.2043368131872</v>
      </c>
      <c r="AE20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47152.655763698924</v>
      </c>
      <c r="AF2080" s="174">
        <f>Table1[[#This Row],[Calculations3]]/exchange_rate_2010</f>
        <v>1031.2043368131872</v>
      </c>
      <c r="AG2080" s="110"/>
      <c r="AH2080" s="53"/>
      <c r="BD2080" s="36"/>
      <c r="BE2080" s="36"/>
      <c r="BF2080" s="36"/>
      <c r="BG2080" s="36"/>
      <c r="BH2080" s="36"/>
      <c r="BI2080" s="36"/>
      <c r="BJ2080" s="36"/>
      <c r="BK2080" s="48"/>
      <c r="BL2080" s="36"/>
      <c r="BM2080" s="36"/>
      <c r="BN2080" s="36"/>
      <c r="BO2080" s="36"/>
      <c r="BP2080" s="36"/>
      <c r="BQ2080" s="36"/>
      <c r="BR2080" s="36"/>
    </row>
    <row r="2081" spans="2:70" ht="15" customHeight="1">
      <c r="B2081" s="48">
        <v>2392</v>
      </c>
      <c r="C2081" s="48" t="s">
        <v>1703</v>
      </c>
      <c r="D2081" s="108">
        <v>1172</v>
      </c>
      <c r="E2081" s="109" t="s">
        <v>2508</v>
      </c>
      <c r="F2081" s="109" t="s">
        <v>1814</v>
      </c>
      <c r="G2081" s="109" t="s">
        <v>717</v>
      </c>
      <c r="H2081" s="108" t="s">
        <v>718</v>
      </c>
      <c r="I2081" s="108" t="s">
        <v>2966</v>
      </c>
      <c r="J2081" s="108" t="s">
        <v>2567</v>
      </c>
      <c r="K2081" s="108" t="s">
        <v>2859</v>
      </c>
      <c r="L2081" s="108">
        <v>5</v>
      </c>
      <c r="M2081" s="110" t="s">
        <v>2617</v>
      </c>
      <c r="N2081" s="111" t="s">
        <v>2400</v>
      </c>
      <c r="O2081" s="111"/>
      <c r="P2081" s="111" t="s">
        <v>725</v>
      </c>
      <c r="Q2081" s="111">
        <v>1</v>
      </c>
      <c r="R2081" s="109"/>
      <c r="S2081" s="109"/>
      <c r="T2081" s="114" t="s">
        <v>31</v>
      </c>
      <c r="U2081" s="108">
        <v>3</v>
      </c>
      <c r="V2081" s="109">
        <v>2004</v>
      </c>
      <c r="W2081" s="108"/>
      <c r="X2081" s="109">
        <v>0.3</v>
      </c>
      <c r="Y2081" s="174">
        <f>Table1[[#This Row],[ExpenditureDetails3]]*100000</f>
        <v>30000</v>
      </c>
      <c r="Z2081" s="174">
        <f>Table1[[#This Row],[ExpenditureDetails4]]/Table1[[#This Row],[Component detail 4]]</f>
        <v>30000</v>
      </c>
      <c r="AA2081" s="109">
        <v>1</v>
      </c>
      <c r="AB2081" s="109"/>
      <c r="AC2081" s="174">
        <f>IF(ISNUMBER([ExpenditureDetails4]),[ExpenditureDetails4]*HLOOKUP([ExpenditureDetails1],'Currency Conversion'!$A$6:$BE$45,19,FALSE),"No Data")</f>
        <v>43868.289885688675</v>
      </c>
      <c r="AD2081" s="174">
        <f>Table1[[#This Row],[Calculations1]]/exchange_rate_2010</f>
        <v>959.37694380146991</v>
      </c>
      <c r="AE20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43868.289885688675</v>
      </c>
      <c r="AF2081" s="174">
        <f>Table1[[#This Row],[Calculations3]]/exchange_rate_2010</f>
        <v>959.37694380146991</v>
      </c>
      <c r="AG2081" s="110"/>
      <c r="AH2081" s="53"/>
      <c r="BD2081" s="36"/>
      <c r="BE2081" s="36"/>
      <c r="BF2081" s="36"/>
      <c r="BG2081" s="36"/>
      <c r="BH2081" s="36"/>
      <c r="BI2081" s="36"/>
      <c r="BJ2081" s="36"/>
      <c r="BK2081" s="48"/>
      <c r="BL2081" s="36"/>
      <c r="BM2081" s="36"/>
      <c r="BN2081" s="36"/>
      <c r="BO2081" s="36"/>
      <c r="BP2081" s="36"/>
      <c r="BQ2081" s="36"/>
      <c r="BR2081" s="36"/>
    </row>
    <row r="2082" spans="2:70" ht="15" customHeight="1">
      <c r="B2082" s="48">
        <v>2393</v>
      </c>
      <c r="C2082" s="48" t="s">
        <v>1703</v>
      </c>
      <c r="D2082" s="108">
        <v>1172</v>
      </c>
      <c r="E2082" s="109" t="s">
        <v>2508</v>
      </c>
      <c r="F2082" s="109" t="s">
        <v>1814</v>
      </c>
      <c r="G2082" s="109" t="s">
        <v>717</v>
      </c>
      <c r="H2082" s="108" t="s">
        <v>718</v>
      </c>
      <c r="I2082" s="108" t="s">
        <v>2966</v>
      </c>
      <c r="J2082" s="108" t="s">
        <v>2567</v>
      </c>
      <c r="K2082" s="108" t="s">
        <v>2859</v>
      </c>
      <c r="L2082" s="108">
        <v>5</v>
      </c>
      <c r="M2082" s="110" t="s">
        <v>2617</v>
      </c>
      <c r="N2082" s="111" t="s">
        <v>2400</v>
      </c>
      <c r="O2082" s="111"/>
      <c r="P2082" s="111" t="s">
        <v>724</v>
      </c>
      <c r="Q2082" s="111">
        <v>1</v>
      </c>
      <c r="R2082" s="109"/>
      <c r="S2082" s="109"/>
      <c r="T2082" s="114" t="s">
        <v>31</v>
      </c>
      <c r="U2082" s="108">
        <v>3</v>
      </c>
      <c r="V2082" s="109">
        <v>2003</v>
      </c>
      <c r="W2082" s="108"/>
      <c r="X2082" s="109">
        <v>0.3</v>
      </c>
      <c r="Y2082" s="174">
        <f>Table1[[#This Row],[ExpenditureDetails3]]*100000</f>
        <v>30000</v>
      </c>
      <c r="Z2082" s="174">
        <f>Table1[[#This Row],[ExpenditureDetails4]]/Table1[[#This Row],[Component detail 4]]</f>
        <v>30000</v>
      </c>
      <c r="AA2082" s="109">
        <v>1</v>
      </c>
      <c r="AB2082" s="109"/>
      <c r="AC2082" s="174">
        <f>IF(ISNUMBER([ExpenditureDetails4]),[ExpenditureDetails4]*HLOOKUP([ExpenditureDetails1],'Currency Conversion'!$A$6:$BE$45,19,FALSE),"No Data")</f>
        <v>45428.255709877805</v>
      </c>
      <c r="AD2082" s="174">
        <f>Table1[[#This Row],[Calculations1]]/exchange_rate_2010</f>
        <v>993.49259428032644</v>
      </c>
      <c r="AE20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45428.255709877805</v>
      </c>
      <c r="AF2082" s="174">
        <f>Table1[[#This Row],[Calculations3]]/exchange_rate_2010</f>
        <v>993.49259428032644</v>
      </c>
      <c r="AG2082" s="110"/>
      <c r="AH2082" s="53"/>
      <c r="BD2082" s="36"/>
      <c r="BE2082" s="36"/>
      <c r="BF2082" s="36"/>
      <c r="BG2082" s="36"/>
      <c r="BH2082" s="36"/>
      <c r="BI2082" s="36"/>
      <c r="BJ2082" s="36"/>
      <c r="BK2082" s="48"/>
      <c r="BL2082" s="36"/>
      <c r="BM2082" s="36"/>
      <c r="BN2082" s="36"/>
      <c r="BO2082" s="36"/>
      <c r="BP2082" s="36"/>
      <c r="BQ2082" s="36"/>
      <c r="BR2082" s="36"/>
    </row>
    <row r="2083" spans="2:70" ht="15" customHeight="1">
      <c r="B2083" s="48">
        <v>2395</v>
      </c>
      <c r="C2083" s="48" t="s">
        <v>1703</v>
      </c>
      <c r="D2083" s="108">
        <v>3272</v>
      </c>
      <c r="E2083" s="109" t="s">
        <v>2508</v>
      </c>
      <c r="F2083" s="109" t="s">
        <v>2509</v>
      </c>
      <c r="G2083" s="109" t="s">
        <v>663</v>
      </c>
      <c r="H2083" s="108" t="s">
        <v>909</v>
      </c>
      <c r="I2083" s="108" t="s">
        <v>2966</v>
      </c>
      <c r="J2083" s="108" t="s">
        <v>2567</v>
      </c>
      <c r="K2083" s="108" t="s">
        <v>2859</v>
      </c>
      <c r="L2083" s="108">
        <v>5</v>
      </c>
      <c r="M2083" s="110" t="s">
        <v>2617</v>
      </c>
      <c r="N2083" s="111" t="s">
        <v>20</v>
      </c>
      <c r="O2083" s="111" t="s">
        <v>2486</v>
      </c>
      <c r="P2083" s="111" t="s">
        <v>912</v>
      </c>
      <c r="Q2083" s="111">
        <v>1</v>
      </c>
      <c r="R2083" s="109">
        <v>6300</v>
      </c>
      <c r="S2083" s="109"/>
      <c r="T2083" s="109" t="s">
        <v>7</v>
      </c>
      <c r="U2083" s="108">
        <v>1</v>
      </c>
      <c r="V2083" s="109">
        <v>2003</v>
      </c>
      <c r="W2083" s="108">
        <f>IF(Table1[[#This Row],[ExpenditureDetails1]]=2010,1,(2010-Table1[[#This Row],[ExpenditureDetails1]]))</f>
        <v>7</v>
      </c>
      <c r="X2083" s="109">
        <v>0.63</v>
      </c>
      <c r="Y2083" s="174">
        <f>Table1[[#This Row],[ExpenditureDetails3]]*100000</f>
        <v>63000</v>
      </c>
      <c r="Z2083" s="174">
        <f>Table1[[#This Row],[ExpenditureDetails4]]/Table1[[#This Row],[Component detail 4]]</f>
        <v>63000</v>
      </c>
      <c r="AA2083" s="109">
        <v>1</v>
      </c>
      <c r="AB2083" s="109">
        <v>10</v>
      </c>
      <c r="AC2083" s="174">
        <f>IF(ISNUMBER([ExpenditureDetails4]),[ExpenditureDetails4]*HLOOKUP([ExpenditureDetails1],'Currency Conversion'!$A$6:$BE$45,19,FALSE),"No Data")</f>
        <v>95399.336990743395</v>
      </c>
      <c r="AD2083" s="174">
        <f>Table1[[#This Row],[Calculations1]]/exchange_rate_2010</f>
        <v>2086.3344479886855</v>
      </c>
      <c r="AE20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9539.9336990743395</v>
      </c>
      <c r="AF2083" s="174">
        <f>Table1[[#This Row],[Calculations3]]/exchange_rate_2010</f>
        <v>208.63344479886857</v>
      </c>
      <c r="AG2083" s="110"/>
      <c r="AH2083" s="53"/>
      <c r="BD2083" s="36"/>
      <c r="BE2083" s="36"/>
      <c r="BF2083" s="36"/>
      <c r="BG2083" s="36"/>
      <c r="BH2083" s="36"/>
      <c r="BI2083" s="36"/>
      <c r="BJ2083" s="36"/>
      <c r="BK2083" s="48"/>
      <c r="BL2083" s="36"/>
      <c r="BM2083" s="36"/>
      <c r="BN2083" s="36"/>
      <c r="BO2083" s="36"/>
      <c r="BP2083" s="36"/>
      <c r="BQ2083" s="36"/>
      <c r="BR2083" s="36"/>
    </row>
    <row r="2084" spans="2:70" ht="15" customHeight="1">
      <c r="B2084" s="48">
        <v>2396</v>
      </c>
      <c r="C2084" s="48" t="s">
        <v>1703</v>
      </c>
      <c r="D2084" s="108">
        <v>3272</v>
      </c>
      <c r="E2084" s="109" t="s">
        <v>2508</v>
      </c>
      <c r="F2084" s="109" t="s">
        <v>2509</v>
      </c>
      <c r="G2084" s="109" t="s">
        <v>663</v>
      </c>
      <c r="H2084" s="108" t="s">
        <v>909</v>
      </c>
      <c r="I2084" s="108" t="s">
        <v>2966</v>
      </c>
      <c r="J2084" s="108" t="s">
        <v>2567</v>
      </c>
      <c r="K2084" s="108" t="s">
        <v>2859</v>
      </c>
      <c r="L2084" s="108">
        <v>5</v>
      </c>
      <c r="M2084" s="110" t="s">
        <v>2617</v>
      </c>
      <c r="N2084" s="109" t="s">
        <v>1720</v>
      </c>
      <c r="O2084" s="111"/>
      <c r="P2084" s="111" t="s">
        <v>356</v>
      </c>
      <c r="Q2084" s="111">
        <v>1</v>
      </c>
      <c r="R2084" s="109"/>
      <c r="S2084" s="109"/>
      <c r="T2084" s="109" t="s">
        <v>31</v>
      </c>
      <c r="U2084" s="108">
        <v>3</v>
      </c>
      <c r="V2084" s="109">
        <v>2008</v>
      </c>
      <c r="W2084" s="108"/>
      <c r="X2084" s="109">
        <v>0.45200000000000001</v>
      </c>
      <c r="Y2084" s="174">
        <f>Table1[[#This Row],[ExpenditureDetails3]]*100000</f>
        <v>45200</v>
      </c>
      <c r="Z2084" s="174">
        <f>Table1[[#This Row],[ExpenditureDetails4]]/Table1[[#This Row],[Component detail 4]]</f>
        <v>45200</v>
      </c>
      <c r="AA2084" s="109">
        <v>1</v>
      </c>
      <c r="AB2084" s="109"/>
      <c r="AC2084" s="174">
        <f>IF(ISNUMBER([ExpenditureDetails4]),[ExpenditureDetails4]*HLOOKUP([ExpenditureDetails1],'Currency Conversion'!$A$6:$BE$45,19,FALSE),"No Data")</f>
        <v>51862.619356319388</v>
      </c>
      <c r="AD2084" s="174">
        <f>Table1[[#This Row],[Calculations1]]/exchange_rate_2010</f>
        <v>1134.208818836056</v>
      </c>
      <c r="AE20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51862.619356319388</v>
      </c>
      <c r="AF2084" s="174">
        <f>Table1[[#This Row],[Calculations3]]/exchange_rate_2010</f>
        <v>1134.208818836056</v>
      </c>
      <c r="AG2084" s="110"/>
      <c r="AH2084" s="53"/>
      <c r="BD2084" s="36"/>
      <c r="BE2084" s="36"/>
      <c r="BF2084" s="36"/>
      <c r="BG2084" s="36"/>
      <c r="BH2084" s="36"/>
      <c r="BI2084" s="36"/>
      <c r="BJ2084" s="36"/>
      <c r="BK2084" s="48"/>
      <c r="BL2084" s="36"/>
      <c r="BM2084" s="36"/>
      <c r="BN2084" s="36"/>
      <c r="BO2084" s="36"/>
      <c r="BP2084" s="36"/>
      <c r="BQ2084" s="36"/>
      <c r="BR2084" s="36"/>
    </row>
    <row r="2085" spans="2:70" ht="15" customHeight="1">
      <c r="B2085" s="48">
        <v>2397</v>
      </c>
      <c r="C2085" s="48" t="s">
        <v>1703</v>
      </c>
      <c r="D2085" s="108">
        <v>3272</v>
      </c>
      <c r="E2085" s="109" t="s">
        <v>2508</v>
      </c>
      <c r="F2085" s="109" t="s">
        <v>2509</v>
      </c>
      <c r="G2085" s="109" t="s">
        <v>663</v>
      </c>
      <c r="H2085" s="108" t="s">
        <v>909</v>
      </c>
      <c r="I2085" s="108" t="s">
        <v>2966</v>
      </c>
      <c r="J2085" s="108" t="s">
        <v>2567</v>
      </c>
      <c r="K2085" s="108" t="s">
        <v>2859</v>
      </c>
      <c r="L2085" s="108">
        <v>5</v>
      </c>
      <c r="M2085" s="110" t="s">
        <v>2617</v>
      </c>
      <c r="N2085" s="109" t="s">
        <v>1729</v>
      </c>
      <c r="O2085" s="109" t="s">
        <v>519</v>
      </c>
      <c r="P2085" s="109" t="s">
        <v>2428</v>
      </c>
      <c r="Q2085" s="111">
        <v>1</v>
      </c>
      <c r="R2085" s="109"/>
      <c r="S2085" s="109"/>
      <c r="T2085" s="109" t="s">
        <v>7</v>
      </c>
      <c r="U2085" s="108">
        <v>1</v>
      </c>
      <c r="V2085" s="109">
        <v>2004</v>
      </c>
      <c r="W2085" s="108">
        <f>IF(Table1[[#This Row],[ExpenditureDetails1]]=2010,1,(2010-Table1[[#This Row],[ExpenditureDetails1]]))</f>
        <v>6</v>
      </c>
      <c r="X2085" s="109">
        <v>0.4</v>
      </c>
      <c r="Y2085" s="174">
        <f>Table1[[#This Row],[ExpenditureDetails3]]*100000</f>
        <v>40000</v>
      </c>
      <c r="Z2085" s="174">
        <f>Table1[[#This Row],[ExpenditureDetails4]]/Table1[[#This Row],[Component detail 4]]</f>
        <v>40000</v>
      </c>
      <c r="AA2085" s="109">
        <v>2</v>
      </c>
      <c r="AB2085" s="109">
        <v>10</v>
      </c>
      <c r="AC2085" s="174">
        <f>IF(ISNUMBER([ExpenditureDetails4]),[ExpenditureDetails4]*HLOOKUP([ExpenditureDetails1],'Currency Conversion'!$A$6:$BE$45,19,FALSE),"No Data")</f>
        <v>58491.053180918228</v>
      </c>
      <c r="AD2085" s="174">
        <f>Table1[[#This Row],[Calculations1]]/exchange_rate_2010</f>
        <v>1279.1692584019597</v>
      </c>
      <c r="AE20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2085" s="174">
        <f>Table1[[#This Row],[Calculations3]]/exchange_rate_2010</f>
        <v>127.91692584019597</v>
      </c>
      <c r="AG2085" s="110"/>
      <c r="AH2085" s="53"/>
      <c r="BD2085" s="36"/>
      <c r="BE2085" s="36"/>
      <c r="BF2085" s="36"/>
      <c r="BG2085" s="36"/>
      <c r="BH2085" s="36"/>
      <c r="BI2085" s="36"/>
      <c r="BJ2085" s="36"/>
      <c r="BK2085" s="48"/>
      <c r="BL2085" s="36"/>
      <c r="BM2085" s="36"/>
      <c r="BN2085" s="36"/>
      <c r="BO2085" s="36"/>
      <c r="BP2085" s="36"/>
      <c r="BQ2085" s="36"/>
      <c r="BR2085" s="36"/>
    </row>
    <row r="2086" spans="2:70" ht="15" customHeight="1">
      <c r="B2086" s="48">
        <v>2398</v>
      </c>
      <c r="C2086" s="48" t="s">
        <v>1703</v>
      </c>
      <c r="D2086" s="108">
        <v>3272</v>
      </c>
      <c r="E2086" s="109" t="s">
        <v>2508</v>
      </c>
      <c r="F2086" s="109" t="s">
        <v>2509</v>
      </c>
      <c r="G2086" s="109" t="s">
        <v>663</v>
      </c>
      <c r="H2086" s="108" t="s">
        <v>909</v>
      </c>
      <c r="I2086" s="108" t="s">
        <v>2966</v>
      </c>
      <c r="J2086" s="108" t="s">
        <v>2567</v>
      </c>
      <c r="K2086" s="108" t="s">
        <v>2859</v>
      </c>
      <c r="L2086" s="108">
        <v>5</v>
      </c>
      <c r="M2086" s="110" t="s">
        <v>2617</v>
      </c>
      <c r="N2086" s="109" t="s">
        <v>1729</v>
      </c>
      <c r="O2086" s="109" t="s">
        <v>519</v>
      </c>
      <c r="P2086" s="109" t="s">
        <v>2428</v>
      </c>
      <c r="Q2086" s="111">
        <v>1</v>
      </c>
      <c r="R2086" s="109"/>
      <c r="S2086" s="109"/>
      <c r="T2086" s="109" t="s">
        <v>7</v>
      </c>
      <c r="U2086" s="108">
        <v>1</v>
      </c>
      <c r="V2086" s="109">
        <v>2006</v>
      </c>
      <c r="W2086" s="108">
        <f>IF(Table1[[#This Row],[ExpenditureDetails1]]=2010,1,(2010-Table1[[#This Row],[ExpenditureDetails1]]))</f>
        <v>4</v>
      </c>
      <c r="X2086" s="109">
        <v>0.35</v>
      </c>
      <c r="Y2086" s="174">
        <f>Table1[[#This Row],[ExpenditureDetails3]]*100000</f>
        <v>35000</v>
      </c>
      <c r="Z2086" s="174">
        <f>Table1[[#This Row],[ExpenditureDetails4]]/Table1[[#This Row],[Component detail 4]]</f>
        <v>35000</v>
      </c>
      <c r="AA2086" s="109">
        <v>2</v>
      </c>
      <c r="AB2086" s="109">
        <v>10</v>
      </c>
      <c r="AC2086" s="174">
        <f>IF(ISNUMBER([ExpenditureDetails4]),[ExpenditureDetails4]*HLOOKUP([ExpenditureDetails1],'Currency Conversion'!$A$6:$BE$45,19,FALSE),"No Data")</f>
        <v>45193.594057390561</v>
      </c>
      <c r="AD2086" s="174">
        <f>Table1[[#This Row],[Calculations1]]/exchange_rate_2010</f>
        <v>988.36066459769563</v>
      </c>
      <c r="AE20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4519.3594057390565</v>
      </c>
      <c r="AF2086" s="174">
        <f>Table1[[#This Row],[Calculations3]]/exchange_rate_2010</f>
        <v>98.836066459769569</v>
      </c>
      <c r="AG2086" s="110"/>
      <c r="AH2086" s="53"/>
      <c r="BD2086" s="36"/>
      <c r="BE2086" s="36"/>
      <c r="BF2086" s="36"/>
      <c r="BG2086" s="36"/>
      <c r="BH2086" s="36"/>
      <c r="BI2086" s="36"/>
      <c r="BJ2086" s="36"/>
      <c r="BK2086" s="48"/>
      <c r="BL2086" s="36"/>
      <c r="BM2086" s="36"/>
      <c r="BN2086" s="36"/>
      <c r="BO2086" s="36"/>
      <c r="BP2086" s="36"/>
      <c r="BQ2086" s="36"/>
      <c r="BR2086" s="36"/>
    </row>
    <row r="2087" spans="2:70" ht="15" customHeight="1">
      <c r="B2087" s="48">
        <v>2399</v>
      </c>
      <c r="C2087" s="48" t="s">
        <v>1703</v>
      </c>
      <c r="D2087" s="108">
        <v>3272</v>
      </c>
      <c r="E2087" s="109" t="s">
        <v>2508</v>
      </c>
      <c r="F2087" s="109" t="s">
        <v>2509</v>
      </c>
      <c r="G2087" s="109" t="s">
        <v>663</v>
      </c>
      <c r="H2087" s="108" t="s">
        <v>909</v>
      </c>
      <c r="I2087" s="108" t="s">
        <v>2966</v>
      </c>
      <c r="J2087" s="108" t="s">
        <v>2567</v>
      </c>
      <c r="K2087" s="108" t="s">
        <v>2859</v>
      </c>
      <c r="L2087" s="108">
        <v>5</v>
      </c>
      <c r="M2087" s="110" t="s">
        <v>2617</v>
      </c>
      <c r="N2087" s="109" t="s">
        <v>1729</v>
      </c>
      <c r="O2087" s="109" t="s">
        <v>519</v>
      </c>
      <c r="P2087" s="109" t="s">
        <v>2428</v>
      </c>
      <c r="Q2087" s="111">
        <v>1</v>
      </c>
      <c r="R2087" s="109"/>
      <c r="S2087" s="109"/>
      <c r="T2087" s="109" t="s">
        <v>7</v>
      </c>
      <c r="U2087" s="108">
        <v>1</v>
      </c>
      <c r="V2087" s="109">
        <v>1983</v>
      </c>
      <c r="W2087" s="108">
        <f>IF(Table1[[#This Row],[ExpenditureDetails1]]=2010,1,(2010-Table1[[#This Row],[ExpenditureDetails1]]))</f>
        <v>27</v>
      </c>
      <c r="X2087" s="109">
        <v>0.15</v>
      </c>
      <c r="Y2087" s="174">
        <f>Table1[[#This Row],[ExpenditureDetails3]]*100000</f>
        <v>15000</v>
      </c>
      <c r="Z2087" s="174">
        <f>Table1[[#This Row],[ExpenditureDetails4]]/Table1[[#This Row],[Component detail 4]]</f>
        <v>15000</v>
      </c>
      <c r="AA2087" s="109">
        <v>1</v>
      </c>
      <c r="AB2087" s="109">
        <v>10</v>
      </c>
      <c r="AC2087" s="174">
        <f>IF(ISNUMBER([ExpenditureDetails4]),[ExpenditureDetails4]*HLOOKUP([ExpenditureDetails1],'Currency Conversion'!$A$6:$BE$45,19,FALSE),"No Data")</f>
        <v>100373.66517964496</v>
      </c>
      <c r="AD2087" s="174">
        <f>Table1[[#This Row],[Calculations1]]/exchange_rate_2010</f>
        <v>2195.1204478024315</v>
      </c>
      <c r="AE20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10037.366517964496</v>
      </c>
      <c r="AF2087" s="174">
        <f>Table1[[#This Row],[Calculations3]]/exchange_rate_2010</f>
        <v>219.51204478024314</v>
      </c>
      <c r="AG2087" s="110"/>
      <c r="AH2087" s="53"/>
      <c r="BD2087" s="36"/>
      <c r="BE2087" s="36"/>
      <c r="BF2087" s="36"/>
      <c r="BG2087" s="36"/>
      <c r="BH2087" s="36"/>
      <c r="BI2087" s="36"/>
      <c r="BJ2087" s="36"/>
      <c r="BK2087" s="48"/>
      <c r="BL2087" s="36"/>
      <c r="BM2087" s="36"/>
      <c r="BN2087" s="36"/>
      <c r="BO2087" s="36"/>
      <c r="BP2087" s="36"/>
      <c r="BQ2087" s="36"/>
      <c r="BR2087" s="36"/>
    </row>
    <row r="2088" spans="2:70" ht="15" customHeight="1">
      <c r="B2088" s="48">
        <v>2400</v>
      </c>
      <c r="C2088" s="48" t="s">
        <v>1703</v>
      </c>
      <c r="D2088" s="108">
        <v>3272</v>
      </c>
      <c r="E2088" s="109" t="s">
        <v>2508</v>
      </c>
      <c r="F2088" s="109" t="s">
        <v>2509</v>
      </c>
      <c r="G2088" s="109" t="s">
        <v>663</v>
      </c>
      <c r="H2088" s="108" t="s">
        <v>909</v>
      </c>
      <c r="I2088" s="108" t="s">
        <v>2966</v>
      </c>
      <c r="J2088" s="108" t="s">
        <v>2567</v>
      </c>
      <c r="K2088" s="108" t="s">
        <v>2859</v>
      </c>
      <c r="L2088" s="108">
        <v>5</v>
      </c>
      <c r="M2088" s="110" t="s">
        <v>2617</v>
      </c>
      <c r="N2088" s="109" t="s">
        <v>1729</v>
      </c>
      <c r="O2088" s="109" t="s">
        <v>519</v>
      </c>
      <c r="P2088" s="109" t="s">
        <v>2428</v>
      </c>
      <c r="Q2088" s="111">
        <v>1</v>
      </c>
      <c r="R2088" s="109"/>
      <c r="S2088" s="109"/>
      <c r="T2088" s="109" t="s">
        <v>7</v>
      </c>
      <c r="U2088" s="108">
        <v>1</v>
      </c>
      <c r="V2088" s="109">
        <v>1984</v>
      </c>
      <c r="W2088" s="108">
        <f>IF(Table1[[#This Row],[ExpenditureDetails1]]=2010,1,(2010-Table1[[#This Row],[ExpenditureDetails1]]))</f>
        <v>26</v>
      </c>
      <c r="X2088" s="109">
        <v>0.16</v>
      </c>
      <c r="Y2088" s="174">
        <f>Table1[[#This Row],[ExpenditureDetails3]]*100000</f>
        <v>16000</v>
      </c>
      <c r="Z2088" s="174">
        <f>Table1[[#This Row],[ExpenditureDetails4]]/Table1[[#This Row],[Component detail 4]]</f>
        <v>16000</v>
      </c>
      <c r="AA2088" s="109">
        <v>1</v>
      </c>
      <c r="AB2088" s="109">
        <v>10</v>
      </c>
      <c r="AC2088" s="174">
        <f>IF(ISNUMBER([ExpenditureDetails4]),[ExpenditureDetails4]*HLOOKUP([ExpenditureDetails1],'Currency Conversion'!$A$6:$BE$45,19,FALSE),"No Data")</f>
        <v>98653.415023584676</v>
      </c>
      <c r="AD2088" s="174">
        <f>Table1[[#This Row],[Calculations1]]/exchange_rate_2010</f>
        <v>2157.4994613998247</v>
      </c>
      <c r="AE20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9865.3415023584676</v>
      </c>
      <c r="AF2088" s="174">
        <f>Table1[[#This Row],[Calculations3]]/exchange_rate_2010</f>
        <v>215.74994613998246</v>
      </c>
      <c r="AG2088" s="110"/>
      <c r="AH2088" s="53"/>
      <c r="BD2088" s="36"/>
      <c r="BE2088" s="36"/>
      <c r="BF2088" s="36"/>
      <c r="BG2088" s="36"/>
      <c r="BH2088" s="36"/>
      <c r="BI2088" s="36"/>
      <c r="BJ2088" s="36"/>
      <c r="BK2088" s="48"/>
      <c r="BL2088" s="36"/>
      <c r="BM2088" s="36"/>
      <c r="BN2088" s="36"/>
      <c r="BO2088" s="36"/>
      <c r="BP2088" s="36"/>
      <c r="BQ2088" s="36"/>
      <c r="BR2088" s="36"/>
    </row>
    <row r="2089" spans="2:70" ht="15" customHeight="1">
      <c r="B2089" s="48">
        <v>2401</v>
      </c>
      <c r="C2089" s="48" t="s">
        <v>1703</v>
      </c>
      <c r="D2089" s="108">
        <v>3272</v>
      </c>
      <c r="E2089" s="109" t="s">
        <v>2508</v>
      </c>
      <c r="F2089" s="109" t="s">
        <v>2509</v>
      </c>
      <c r="G2089" s="109" t="s">
        <v>663</v>
      </c>
      <c r="H2089" s="108" t="s">
        <v>909</v>
      </c>
      <c r="I2089" s="108" t="s">
        <v>2966</v>
      </c>
      <c r="J2089" s="108" t="s">
        <v>2567</v>
      </c>
      <c r="K2089" s="108" t="s">
        <v>2859</v>
      </c>
      <c r="L2089" s="108">
        <v>5</v>
      </c>
      <c r="M2089" s="110" t="s">
        <v>2617</v>
      </c>
      <c r="N2089" s="109" t="s">
        <v>1729</v>
      </c>
      <c r="O2089" s="109" t="s">
        <v>519</v>
      </c>
      <c r="P2089" s="109" t="s">
        <v>2428</v>
      </c>
      <c r="Q2089" s="111">
        <v>1</v>
      </c>
      <c r="R2089" s="109"/>
      <c r="S2089" s="109"/>
      <c r="T2089" s="109" t="s">
        <v>7</v>
      </c>
      <c r="U2089" s="108">
        <v>1</v>
      </c>
      <c r="V2089" s="109">
        <v>1985</v>
      </c>
      <c r="W2089" s="108">
        <f>IF(Table1[[#This Row],[ExpenditureDetails1]]=2010,1,(2010-Table1[[#This Row],[ExpenditureDetails1]]))</f>
        <v>25</v>
      </c>
      <c r="X2089" s="109">
        <v>0.16</v>
      </c>
      <c r="Y2089" s="174">
        <f>Table1[[#This Row],[ExpenditureDetails3]]*100000</f>
        <v>16000</v>
      </c>
      <c r="Z2089" s="174">
        <f>Table1[[#This Row],[ExpenditureDetails4]]/Table1[[#This Row],[Component detail 4]]</f>
        <v>16000</v>
      </c>
      <c r="AA2089" s="109">
        <v>1</v>
      </c>
      <c r="AB2089" s="109">
        <v>10</v>
      </c>
      <c r="AC2089" s="174">
        <f>IF(ISNUMBER([ExpenditureDetails4]),[ExpenditureDetails4]*HLOOKUP([ExpenditureDetails1],'Currency Conversion'!$A$6:$BE$45,19,FALSE),"No Data")</f>
        <v>91419.922722913863</v>
      </c>
      <c r="AD2089" s="174">
        <f>Table1[[#This Row],[Calculations1]]/exchange_rate_2010</f>
        <v>1999.3067040684525</v>
      </c>
      <c r="AE20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9141.9922722913871</v>
      </c>
      <c r="AF2089" s="174">
        <f>Table1[[#This Row],[Calculations3]]/exchange_rate_2010</f>
        <v>199.93067040684528</v>
      </c>
      <c r="AG2089" s="110"/>
      <c r="AH2089" s="53"/>
      <c r="BD2089" s="36"/>
      <c r="BE2089" s="36"/>
      <c r="BF2089" s="36"/>
      <c r="BG2089" s="36"/>
      <c r="BH2089" s="36"/>
      <c r="BI2089" s="36"/>
      <c r="BJ2089" s="36"/>
      <c r="BK2089" s="48"/>
      <c r="BL2089" s="36"/>
      <c r="BM2089" s="36"/>
      <c r="BN2089" s="36"/>
      <c r="BO2089" s="36"/>
      <c r="BP2089" s="36"/>
      <c r="BQ2089" s="36"/>
      <c r="BR2089" s="36"/>
    </row>
    <row r="2090" spans="2:70" ht="15" customHeight="1">
      <c r="B2090" s="48">
        <v>2402</v>
      </c>
      <c r="C2090" s="48" t="s">
        <v>1703</v>
      </c>
      <c r="D2090" s="108">
        <v>3272</v>
      </c>
      <c r="E2090" s="109" t="s">
        <v>2508</v>
      </c>
      <c r="F2090" s="109" t="s">
        <v>2509</v>
      </c>
      <c r="G2090" s="109" t="s">
        <v>663</v>
      </c>
      <c r="H2090" s="108" t="s">
        <v>909</v>
      </c>
      <c r="I2090" s="108" t="s">
        <v>2966</v>
      </c>
      <c r="J2090" s="108" t="s">
        <v>2567</v>
      </c>
      <c r="K2090" s="108" t="s">
        <v>2859</v>
      </c>
      <c r="L2090" s="108">
        <v>5</v>
      </c>
      <c r="M2090" s="110" t="s">
        <v>2617</v>
      </c>
      <c r="N2090" s="109" t="s">
        <v>1729</v>
      </c>
      <c r="O2090" s="109" t="s">
        <v>519</v>
      </c>
      <c r="P2090" s="109" t="s">
        <v>2428</v>
      </c>
      <c r="Q2090" s="111">
        <v>1</v>
      </c>
      <c r="R2090" s="109"/>
      <c r="S2090" s="109"/>
      <c r="T2090" s="109" t="s">
        <v>7</v>
      </c>
      <c r="U2090" s="108">
        <v>1</v>
      </c>
      <c r="V2090" s="109">
        <v>1985</v>
      </c>
      <c r="W2090" s="108">
        <f>IF(Table1[[#This Row],[ExpenditureDetails1]]=2010,1,(2010-Table1[[#This Row],[ExpenditureDetails1]]))</f>
        <v>25</v>
      </c>
      <c r="X2090" s="109">
        <v>0.16</v>
      </c>
      <c r="Y2090" s="174">
        <f>Table1[[#This Row],[ExpenditureDetails3]]*100000</f>
        <v>16000</v>
      </c>
      <c r="Z2090" s="174">
        <f>Table1[[#This Row],[ExpenditureDetails4]]/Table1[[#This Row],[Component detail 4]]</f>
        <v>16000</v>
      </c>
      <c r="AA2090" s="109">
        <v>1</v>
      </c>
      <c r="AB2090" s="109">
        <v>10</v>
      </c>
      <c r="AC2090" s="174">
        <f>IF(ISNUMBER([ExpenditureDetails4]),[ExpenditureDetails4]*HLOOKUP([ExpenditureDetails1],'Currency Conversion'!$A$6:$BE$45,19,FALSE),"No Data")</f>
        <v>91419.922722913863</v>
      </c>
      <c r="AD2090" s="174">
        <f>Table1[[#This Row],[Calculations1]]/exchange_rate_2010</f>
        <v>1999.3067040684525</v>
      </c>
      <c r="AE20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9141.9922722913871</v>
      </c>
      <c r="AF2090" s="174">
        <f>Table1[[#This Row],[Calculations3]]/exchange_rate_2010</f>
        <v>199.93067040684528</v>
      </c>
      <c r="AG2090" s="110"/>
      <c r="AH2090" s="53"/>
      <c r="BD2090" s="36"/>
      <c r="BE2090" s="36"/>
      <c r="BF2090" s="36"/>
      <c r="BG2090" s="36"/>
      <c r="BH2090" s="36"/>
      <c r="BI2090" s="36"/>
      <c r="BJ2090" s="36"/>
      <c r="BK2090" s="48"/>
      <c r="BL2090" s="36"/>
      <c r="BM2090" s="36"/>
      <c r="BN2090" s="36"/>
      <c r="BO2090" s="36"/>
      <c r="BP2090" s="36"/>
      <c r="BQ2090" s="36"/>
      <c r="BR2090" s="36"/>
    </row>
    <row r="2091" spans="2:70" ht="15" customHeight="1">
      <c r="B2091" s="48">
        <v>2403</v>
      </c>
      <c r="C2091" s="48" t="s">
        <v>1703</v>
      </c>
      <c r="D2091" s="108">
        <v>3272</v>
      </c>
      <c r="E2091" s="109" t="s">
        <v>2508</v>
      </c>
      <c r="F2091" s="109" t="s">
        <v>2509</v>
      </c>
      <c r="G2091" s="109" t="s">
        <v>663</v>
      </c>
      <c r="H2091" s="108" t="s">
        <v>909</v>
      </c>
      <c r="I2091" s="108" t="s">
        <v>2966</v>
      </c>
      <c r="J2091" s="108" t="s">
        <v>2567</v>
      </c>
      <c r="K2091" s="108" t="s">
        <v>2859</v>
      </c>
      <c r="L2091" s="108">
        <v>5</v>
      </c>
      <c r="M2091" s="110" t="s">
        <v>2617</v>
      </c>
      <c r="N2091" s="109" t="s">
        <v>1729</v>
      </c>
      <c r="O2091" s="109" t="s">
        <v>519</v>
      </c>
      <c r="P2091" s="109" t="s">
        <v>2428</v>
      </c>
      <c r="Q2091" s="111">
        <v>1</v>
      </c>
      <c r="R2091" s="109"/>
      <c r="S2091" s="109"/>
      <c r="T2091" s="109" t="s">
        <v>7</v>
      </c>
      <c r="U2091" s="108">
        <v>1</v>
      </c>
      <c r="V2091" s="109">
        <v>1985</v>
      </c>
      <c r="W2091" s="108">
        <f>IF(Table1[[#This Row],[ExpenditureDetails1]]=2010,1,(2010-Table1[[#This Row],[ExpenditureDetails1]]))</f>
        <v>25</v>
      </c>
      <c r="X2091" s="109">
        <v>0.16</v>
      </c>
      <c r="Y2091" s="174">
        <f>Table1[[#This Row],[ExpenditureDetails3]]*100000</f>
        <v>16000</v>
      </c>
      <c r="Z2091" s="174">
        <f>Table1[[#This Row],[ExpenditureDetails4]]/Table1[[#This Row],[Component detail 4]]</f>
        <v>16000</v>
      </c>
      <c r="AA2091" s="109">
        <v>1</v>
      </c>
      <c r="AB2091" s="109">
        <v>10</v>
      </c>
      <c r="AC2091" s="174">
        <f>IF(ISNUMBER([ExpenditureDetails4]),[ExpenditureDetails4]*HLOOKUP([ExpenditureDetails1],'Currency Conversion'!$A$6:$BE$45,19,FALSE),"No Data")</f>
        <v>91419.922722913863</v>
      </c>
      <c r="AD2091" s="174">
        <f>Table1[[#This Row],[Calculations1]]/exchange_rate_2010</f>
        <v>1999.3067040684525</v>
      </c>
      <c r="AE20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9141.9922722913871</v>
      </c>
      <c r="AF2091" s="174">
        <f>Table1[[#This Row],[Calculations3]]/exchange_rate_2010</f>
        <v>199.93067040684528</v>
      </c>
      <c r="AG2091" s="110"/>
      <c r="AH2091" s="53"/>
      <c r="BD2091" s="36"/>
      <c r="BE2091" s="36"/>
      <c r="BF2091" s="36"/>
      <c r="BG2091" s="36"/>
      <c r="BH2091" s="36"/>
      <c r="BI2091" s="36"/>
      <c r="BJ2091" s="36"/>
      <c r="BK2091" s="48"/>
      <c r="BL2091" s="36"/>
      <c r="BM2091" s="36"/>
      <c r="BN2091" s="36"/>
      <c r="BO2091" s="36"/>
      <c r="BP2091" s="36"/>
      <c r="BQ2091" s="36"/>
      <c r="BR2091" s="36"/>
    </row>
    <row r="2092" spans="2:70" ht="15" customHeight="1">
      <c r="B2092" s="48">
        <v>2404</v>
      </c>
      <c r="C2092" s="48" t="s">
        <v>1703</v>
      </c>
      <c r="D2092" s="108">
        <v>3272</v>
      </c>
      <c r="E2092" s="109" t="s">
        <v>2508</v>
      </c>
      <c r="F2092" s="109" t="s">
        <v>2509</v>
      </c>
      <c r="G2092" s="109" t="s">
        <v>663</v>
      </c>
      <c r="H2092" s="108" t="s">
        <v>909</v>
      </c>
      <c r="I2092" s="108" t="s">
        <v>2966</v>
      </c>
      <c r="J2092" s="108" t="s">
        <v>2567</v>
      </c>
      <c r="K2092" s="108" t="s">
        <v>2859</v>
      </c>
      <c r="L2092" s="108">
        <v>5</v>
      </c>
      <c r="M2092" s="110" t="s">
        <v>2617</v>
      </c>
      <c r="N2092" s="109" t="s">
        <v>1729</v>
      </c>
      <c r="O2092" s="109" t="s">
        <v>519</v>
      </c>
      <c r="P2092" s="109" t="s">
        <v>2428</v>
      </c>
      <c r="Q2092" s="111">
        <v>1</v>
      </c>
      <c r="R2092" s="109"/>
      <c r="S2092" s="109"/>
      <c r="T2092" s="109" t="s">
        <v>7</v>
      </c>
      <c r="U2092" s="108">
        <v>1</v>
      </c>
      <c r="V2092" s="109">
        <v>1986</v>
      </c>
      <c r="W2092" s="108">
        <f>IF(Table1[[#This Row],[ExpenditureDetails1]]=2010,1,(2010-Table1[[#This Row],[ExpenditureDetails1]]))</f>
        <v>24</v>
      </c>
      <c r="X2092" s="109">
        <v>0.18</v>
      </c>
      <c r="Y2092" s="174">
        <f>Table1[[#This Row],[ExpenditureDetails3]]*100000</f>
        <v>18000</v>
      </c>
      <c r="Z2092" s="174">
        <f>Table1[[#This Row],[ExpenditureDetails4]]/Table1[[#This Row],[Component detail 4]]</f>
        <v>18000</v>
      </c>
      <c r="AA2092" s="109">
        <v>1</v>
      </c>
      <c r="AB2092" s="109">
        <v>10</v>
      </c>
      <c r="AC2092" s="174">
        <f>IF(ISNUMBER([ExpenditureDetails4]),[ExpenditureDetails4]*HLOOKUP([ExpenditureDetails1],'Currency Conversion'!$A$6:$BE$45,19,FALSE),"No Data")</f>
        <v>95896.021367856956</v>
      </c>
      <c r="AD2092" s="174">
        <f>Table1[[#This Row],[Calculations1]]/exchange_rate_2010</f>
        <v>2097.1966799332363</v>
      </c>
      <c r="AE20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9589.6021367856956</v>
      </c>
      <c r="AF2092" s="174">
        <f>Table1[[#This Row],[Calculations3]]/exchange_rate_2010</f>
        <v>209.71966799332364</v>
      </c>
      <c r="AG2092" s="110"/>
      <c r="AH2092" s="53"/>
      <c r="BD2092" s="36"/>
      <c r="BE2092" s="36"/>
      <c r="BF2092" s="36"/>
      <c r="BG2092" s="36"/>
      <c r="BH2092" s="36"/>
      <c r="BI2092" s="36"/>
      <c r="BJ2092" s="36"/>
      <c r="BK2092" s="48"/>
      <c r="BL2092" s="36"/>
      <c r="BM2092" s="36"/>
      <c r="BN2092" s="36"/>
      <c r="BO2092" s="36"/>
      <c r="BP2092" s="36"/>
      <c r="BQ2092" s="36"/>
      <c r="BR2092" s="36"/>
    </row>
    <row r="2093" spans="2:70" ht="15" customHeight="1">
      <c r="B2093" s="48">
        <v>2405</v>
      </c>
      <c r="C2093" s="48" t="s">
        <v>1703</v>
      </c>
      <c r="D2093" s="108">
        <v>3272</v>
      </c>
      <c r="E2093" s="109" t="s">
        <v>2508</v>
      </c>
      <c r="F2093" s="109" t="s">
        <v>2509</v>
      </c>
      <c r="G2093" s="109" t="s">
        <v>663</v>
      </c>
      <c r="H2093" s="108" t="s">
        <v>909</v>
      </c>
      <c r="I2093" s="108" t="s">
        <v>2966</v>
      </c>
      <c r="J2093" s="108" t="s">
        <v>2567</v>
      </c>
      <c r="K2093" s="108" t="s">
        <v>2859</v>
      </c>
      <c r="L2093" s="108">
        <v>5</v>
      </c>
      <c r="M2093" s="110" t="s">
        <v>2617</v>
      </c>
      <c r="N2093" s="109" t="s">
        <v>1729</v>
      </c>
      <c r="O2093" s="109" t="s">
        <v>519</v>
      </c>
      <c r="P2093" s="109" t="s">
        <v>2428</v>
      </c>
      <c r="Q2093" s="111">
        <v>1</v>
      </c>
      <c r="R2093" s="109"/>
      <c r="S2093" s="109"/>
      <c r="T2093" s="109" t="s">
        <v>7</v>
      </c>
      <c r="U2093" s="108">
        <v>1</v>
      </c>
      <c r="V2093" s="109">
        <v>1987</v>
      </c>
      <c r="W2093" s="108">
        <f>IF(Table1[[#This Row],[ExpenditureDetails1]]=2010,1,(2010-Table1[[#This Row],[ExpenditureDetails1]]))</f>
        <v>23</v>
      </c>
      <c r="X2093" s="109">
        <v>0.16</v>
      </c>
      <c r="Y2093" s="174">
        <f>Table1[[#This Row],[ExpenditureDetails3]]*100000</f>
        <v>16000</v>
      </c>
      <c r="Z2093" s="174">
        <f>Table1[[#This Row],[ExpenditureDetails4]]/Table1[[#This Row],[Component detail 4]]</f>
        <v>16000</v>
      </c>
      <c r="AA2093" s="109">
        <v>1</v>
      </c>
      <c r="AB2093" s="109">
        <v>10</v>
      </c>
      <c r="AC2093" s="174">
        <f>IF(ISNUMBER([ExpenditureDetails4]),[ExpenditureDetails4]*HLOOKUP([ExpenditureDetails1],'Currency Conversion'!$A$6:$BE$45,19,FALSE),"No Data")</f>
        <v>79806.259320441866</v>
      </c>
      <c r="AD2093" s="174">
        <f>Table1[[#This Row],[Calculations1]]/exchange_rate_2010</f>
        <v>1745.3218569172209</v>
      </c>
      <c r="AE20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7980.6259320441868</v>
      </c>
      <c r="AF2093" s="174">
        <f>Table1[[#This Row],[Calculations3]]/exchange_rate_2010</f>
        <v>174.53218569172208</v>
      </c>
      <c r="AG2093" s="110"/>
      <c r="AH2093" s="53"/>
      <c r="BD2093" s="36"/>
      <c r="BE2093" s="36"/>
      <c r="BF2093" s="36"/>
      <c r="BG2093" s="36"/>
      <c r="BH2093" s="36"/>
      <c r="BI2093" s="36"/>
      <c r="BJ2093" s="36"/>
      <c r="BK2093" s="48"/>
      <c r="BL2093" s="36"/>
      <c r="BM2093" s="36"/>
      <c r="BN2093" s="36"/>
      <c r="BO2093" s="36"/>
      <c r="BP2093" s="36"/>
      <c r="BQ2093" s="36"/>
      <c r="BR2093" s="36"/>
    </row>
    <row r="2094" spans="2:70" ht="15" customHeight="1">
      <c r="B2094" s="48">
        <v>2406</v>
      </c>
      <c r="C2094" s="48" t="s">
        <v>1703</v>
      </c>
      <c r="D2094" s="108">
        <v>3272</v>
      </c>
      <c r="E2094" s="109" t="s">
        <v>2508</v>
      </c>
      <c r="F2094" s="109" t="s">
        <v>2509</v>
      </c>
      <c r="G2094" s="109" t="s">
        <v>663</v>
      </c>
      <c r="H2094" s="108" t="s">
        <v>909</v>
      </c>
      <c r="I2094" s="108" t="s">
        <v>2966</v>
      </c>
      <c r="J2094" s="108" t="s">
        <v>2567</v>
      </c>
      <c r="K2094" s="108" t="s">
        <v>2859</v>
      </c>
      <c r="L2094" s="108">
        <v>5</v>
      </c>
      <c r="M2094" s="110" t="s">
        <v>2617</v>
      </c>
      <c r="N2094" s="109" t="s">
        <v>1729</v>
      </c>
      <c r="O2094" s="109" t="s">
        <v>519</v>
      </c>
      <c r="P2094" s="109" t="s">
        <v>2428</v>
      </c>
      <c r="Q2094" s="111">
        <v>1</v>
      </c>
      <c r="R2094" s="109"/>
      <c r="S2094" s="109"/>
      <c r="T2094" s="109" t="s">
        <v>7</v>
      </c>
      <c r="U2094" s="108">
        <v>1</v>
      </c>
      <c r="V2094" s="109">
        <v>1989</v>
      </c>
      <c r="W2094" s="108">
        <f>IF(Table1[[#This Row],[ExpenditureDetails1]]=2010,1,(2010-Table1[[#This Row],[ExpenditureDetails1]]))</f>
        <v>21</v>
      </c>
      <c r="X2094" s="109">
        <v>0.2</v>
      </c>
      <c r="Y2094" s="174">
        <f>Table1[[#This Row],[ExpenditureDetails3]]*100000</f>
        <v>20000</v>
      </c>
      <c r="Z2094" s="174">
        <f>Table1[[#This Row],[ExpenditureDetails4]]/Table1[[#This Row],[Component detail 4]]</f>
        <v>20000</v>
      </c>
      <c r="AA2094" s="109">
        <v>1</v>
      </c>
      <c r="AB2094" s="109">
        <v>10</v>
      </c>
      <c r="AC2094" s="174">
        <f>IF(ISNUMBER([ExpenditureDetails4]),[ExpenditureDetails4]*HLOOKUP([ExpenditureDetails1],'Currency Conversion'!$A$6:$BE$45,19,FALSE),"No Data")</f>
        <v>84315.714431496264</v>
      </c>
      <c r="AD2094" s="174">
        <f>Table1[[#This Row],[Calculations1]]/exchange_rate_2010</f>
        <v>1843.9413215447823</v>
      </c>
      <c r="AE20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8431.5714431496272</v>
      </c>
      <c r="AF2094" s="174">
        <f>Table1[[#This Row],[Calculations3]]/exchange_rate_2010</f>
        <v>184.39413215447823</v>
      </c>
      <c r="AG2094" s="110"/>
      <c r="AH2094" s="53"/>
      <c r="BD2094" s="36"/>
      <c r="BE2094" s="36"/>
      <c r="BF2094" s="36"/>
      <c r="BG2094" s="36"/>
      <c r="BH2094" s="36"/>
      <c r="BI2094" s="36"/>
      <c r="BJ2094" s="36"/>
      <c r="BK2094" s="48"/>
      <c r="BL2094" s="36"/>
      <c r="BM2094" s="36"/>
      <c r="BN2094" s="36"/>
      <c r="BO2094" s="36"/>
      <c r="BP2094" s="36"/>
      <c r="BQ2094" s="36"/>
      <c r="BR2094" s="36"/>
    </row>
    <row r="2095" spans="2:70" ht="15" customHeight="1">
      <c r="B2095" s="48">
        <v>2407</v>
      </c>
      <c r="C2095" s="48" t="s">
        <v>1703</v>
      </c>
      <c r="D2095" s="108">
        <v>3272</v>
      </c>
      <c r="E2095" s="109" t="s">
        <v>2508</v>
      </c>
      <c r="F2095" s="109" t="s">
        <v>2509</v>
      </c>
      <c r="G2095" s="109" t="s">
        <v>663</v>
      </c>
      <c r="H2095" s="108" t="s">
        <v>909</v>
      </c>
      <c r="I2095" s="108" t="s">
        <v>2966</v>
      </c>
      <c r="J2095" s="108" t="s">
        <v>2567</v>
      </c>
      <c r="K2095" s="108" t="s">
        <v>2859</v>
      </c>
      <c r="L2095" s="108">
        <v>5</v>
      </c>
      <c r="M2095" s="110" t="s">
        <v>2617</v>
      </c>
      <c r="N2095" s="109" t="s">
        <v>1729</v>
      </c>
      <c r="O2095" s="109" t="s">
        <v>519</v>
      </c>
      <c r="P2095" s="109" t="s">
        <v>2428</v>
      </c>
      <c r="Q2095" s="111">
        <v>1</v>
      </c>
      <c r="R2095" s="109"/>
      <c r="S2095" s="109"/>
      <c r="T2095" s="109" t="s">
        <v>7</v>
      </c>
      <c r="U2095" s="108">
        <v>1</v>
      </c>
      <c r="V2095" s="109">
        <v>1996</v>
      </c>
      <c r="W2095" s="108">
        <f>IF(Table1[[#This Row],[ExpenditureDetails1]]=2010,1,(2010-Table1[[#This Row],[ExpenditureDetails1]]))</f>
        <v>14</v>
      </c>
      <c r="X2095" s="109">
        <v>0.25</v>
      </c>
      <c r="Y2095" s="174">
        <f>Table1[[#This Row],[ExpenditureDetails3]]*100000</f>
        <v>25000</v>
      </c>
      <c r="Z2095" s="174">
        <f>Table1[[#This Row],[ExpenditureDetails4]]/Table1[[#This Row],[Component detail 4]]</f>
        <v>25000</v>
      </c>
      <c r="AA2095" s="109">
        <v>1</v>
      </c>
      <c r="AB2095" s="109">
        <v>10</v>
      </c>
      <c r="AC2095" s="174">
        <f>IF(ISNUMBER([ExpenditureDetails4]),[ExpenditureDetails4]*HLOOKUP([ExpenditureDetails1],'Currency Conversion'!$A$6:$BE$45,19,FALSE),"No Data")</f>
        <v>53784.200917437309</v>
      </c>
      <c r="AD2095" s="174">
        <f>Table1[[#This Row],[Calculations1]]/exchange_rate_2010</f>
        <v>1176.2328195476039</v>
      </c>
      <c r="AE20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5378.4200917437311</v>
      </c>
      <c r="AF2095" s="174">
        <f>Table1[[#This Row],[Calculations3]]/exchange_rate_2010</f>
        <v>117.62328195476039</v>
      </c>
      <c r="AG2095" s="110"/>
      <c r="AH2095" s="53"/>
      <c r="BD2095" s="36"/>
      <c r="BE2095" s="36"/>
      <c r="BF2095" s="36"/>
      <c r="BG2095" s="36"/>
      <c r="BH2095" s="36"/>
      <c r="BI2095" s="36"/>
      <c r="BJ2095" s="36"/>
      <c r="BK2095" s="48"/>
      <c r="BL2095" s="36"/>
      <c r="BM2095" s="36"/>
      <c r="BN2095" s="36"/>
      <c r="BO2095" s="36"/>
      <c r="BP2095" s="36"/>
      <c r="BQ2095" s="36"/>
      <c r="BR2095" s="36"/>
    </row>
    <row r="2096" spans="2:70" ht="15" customHeight="1">
      <c r="B2096" s="48">
        <v>2408</v>
      </c>
      <c r="C2096" s="48" t="s">
        <v>1703</v>
      </c>
      <c r="D2096" s="108">
        <v>3272</v>
      </c>
      <c r="E2096" s="109" t="s">
        <v>2508</v>
      </c>
      <c r="F2096" s="109" t="s">
        <v>2509</v>
      </c>
      <c r="G2096" s="109" t="s">
        <v>663</v>
      </c>
      <c r="H2096" s="108" t="s">
        <v>909</v>
      </c>
      <c r="I2096" s="108" t="s">
        <v>2966</v>
      </c>
      <c r="J2096" s="108" t="s">
        <v>2567</v>
      </c>
      <c r="K2096" s="108" t="s">
        <v>2859</v>
      </c>
      <c r="L2096" s="108">
        <v>5</v>
      </c>
      <c r="M2096" s="110" t="s">
        <v>2617</v>
      </c>
      <c r="N2096" s="111" t="s">
        <v>364</v>
      </c>
      <c r="O2096" s="111" t="s">
        <v>2465</v>
      </c>
      <c r="P2096" s="111" t="s">
        <v>911</v>
      </c>
      <c r="Q2096" s="111">
        <v>1</v>
      </c>
      <c r="R2096" s="109">
        <v>446</v>
      </c>
      <c r="S2096" s="109"/>
      <c r="T2096" s="109" t="s">
        <v>7</v>
      </c>
      <c r="U2096" s="108">
        <v>1</v>
      </c>
      <c r="V2096" s="109">
        <v>2003</v>
      </c>
      <c r="W2096" s="108">
        <f>IF(Table1[[#This Row],[ExpenditureDetails1]]=2010,1,(2010-Table1[[#This Row],[ExpenditureDetails1]]))</f>
        <v>7</v>
      </c>
      <c r="X2096" s="109">
        <v>3</v>
      </c>
      <c r="Y2096" s="174">
        <f>Table1[[#This Row],[ExpenditureDetails3]]*100000</f>
        <v>300000</v>
      </c>
      <c r="Z2096" s="174">
        <f>Table1[[#This Row],[ExpenditureDetails4]]/Table1[[#This Row],[Component detail 4]]</f>
        <v>300000</v>
      </c>
      <c r="AA2096" s="109">
        <v>1</v>
      </c>
      <c r="AB2096" s="109">
        <v>20</v>
      </c>
      <c r="AC2096" s="174">
        <f>IF(ISNUMBER([ExpenditureDetails4]),[ExpenditureDetails4]*HLOOKUP([ExpenditureDetails1],'Currency Conversion'!$A$6:$BE$45,19,FALSE),"No Data")</f>
        <v>454282.55709877802</v>
      </c>
      <c r="AD2096" s="174">
        <f>Table1[[#This Row],[Calculations1]]/exchange_rate_2010</f>
        <v>9934.9259428032638</v>
      </c>
      <c r="AE20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22714.127854938903</v>
      </c>
      <c r="AF2096" s="174">
        <f>Table1[[#This Row],[Calculations3]]/exchange_rate_2010</f>
        <v>496.74629714016322</v>
      </c>
      <c r="AG2096" s="110"/>
      <c r="AH2096" s="53"/>
      <c r="BD2096" s="36"/>
      <c r="BE2096" s="36"/>
      <c r="BF2096" s="36"/>
      <c r="BG2096" s="36"/>
      <c r="BH2096" s="36"/>
      <c r="BI2096" s="36"/>
      <c r="BJ2096" s="36"/>
      <c r="BK2096" s="48"/>
      <c r="BL2096" s="36"/>
      <c r="BM2096" s="36"/>
      <c r="BN2096" s="36"/>
      <c r="BO2096" s="36"/>
      <c r="BP2096" s="36"/>
      <c r="BQ2096" s="36"/>
      <c r="BR2096" s="36"/>
    </row>
    <row r="2097" spans="2:70" ht="15" customHeight="1">
      <c r="B2097" s="48">
        <v>2409</v>
      </c>
      <c r="C2097" s="48" t="s">
        <v>1703</v>
      </c>
      <c r="D2097" s="108">
        <v>3272</v>
      </c>
      <c r="E2097" s="109" t="s">
        <v>2508</v>
      </c>
      <c r="F2097" s="109" t="s">
        <v>2509</v>
      </c>
      <c r="G2097" s="109" t="s">
        <v>663</v>
      </c>
      <c r="H2097" s="108" t="s">
        <v>909</v>
      </c>
      <c r="I2097" s="108" t="s">
        <v>2966</v>
      </c>
      <c r="J2097" s="108" t="s">
        <v>2567</v>
      </c>
      <c r="K2097" s="108" t="s">
        <v>2859</v>
      </c>
      <c r="L2097" s="108">
        <v>5</v>
      </c>
      <c r="M2097" s="110" t="s">
        <v>2617</v>
      </c>
      <c r="N2097" s="111" t="s">
        <v>364</v>
      </c>
      <c r="O2097" s="111" t="s">
        <v>2467</v>
      </c>
      <c r="P2097" s="111" t="s">
        <v>545</v>
      </c>
      <c r="Q2097" s="111">
        <v>1</v>
      </c>
      <c r="R2097" s="109"/>
      <c r="S2097" s="109"/>
      <c r="T2097" s="109" t="s">
        <v>7</v>
      </c>
      <c r="U2097" s="108">
        <v>1</v>
      </c>
      <c r="V2097" s="109">
        <v>2003</v>
      </c>
      <c r="W2097" s="108">
        <f>IF(Table1[[#This Row],[ExpenditureDetails1]]=2010,1,(2010-Table1[[#This Row],[ExpenditureDetails1]]))</f>
        <v>7</v>
      </c>
      <c r="X2097" s="109">
        <v>0.33</v>
      </c>
      <c r="Y2097" s="174">
        <f>Table1[[#This Row],[ExpenditureDetails3]]*100000</f>
        <v>33000</v>
      </c>
      <c r="Z2097" s="174">
        <f>Table1[[#This Row],[ExpenditureDetails4]]/Table1[[#This Row],[Component detail 4]]</f>
        <v>33000</v>
      </c>
      <c r="AA2097" s="109">
        <v>1</v>
      </c>
      <c r="AB2097" s="109">
        <v>10</v>
      </c>
      <c r="AC2097" s="174">
        <f>IF(ISNUMBER([ExpenditureDetails4]),[ExpenditureDetails4]*HLOOKUP([ExpenditureDetails1],'Currency Conversion'!$A$6:$BE$45,19,FALSE),"No Data")</f>
        <v>49971.081280865583</v>
      </c>
      <c r="AD2097" s="174">
        <f>Table1[[#This Row],[Calculations1]]/exchange_rate_2010</f>
        <v>1092.8418537083589</v>
      </c>
      <c r="AE20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4997.1081280865583</v>
      </c>
      <c r="AF2097" s="174">
        <f>Table1[[#This Row],[Calculations3]]/exchange_rate_2010</f>
        <v>109.2841853708359</v>
      </c>
      <c r="AG2097" s="110"/>
      <c r="AH2097" s="53"/>
      <c r="BD2097" s="36"/>
      <c r="BE2097" s="36"/>
      <c r="BF2097" s="36"/>
      <c r="BG2097" s="36"/>
      <c r="BH2097" s="36"/>
      <c r="BI2097" s="36"/>
      <c r="BJ2097" s="36"/>
      <c r="BK2097" s="48"/>
      <c r="BL2097" s="36"/>
      <c r="BM2097" s="36"/>
      <c r="BN2097" s="36"/>
      <c r="BO2097" s="36"/>
      <c r="BP2097" s="36"/>
      <c r="BQ2097" s="36"/>
      <c r="BR2097" s="36"/>
    </row>
    <row r="2098" spans="2:70" ht="15" customHeight="1">
      <c r="B2098" s="48">
        <v>2410</v>
      </c>
      <c r="C2098" s="48" t="s">
        <v>1703</v>
      </c>
      <c r="D2098" s="108">
        <v>3272</v>
      </c>
      <c r="E2098" s="109" t="s">
        <v>2508</v>
      </c>
      <c r="F2098" s="109" t="s">
        <v>2509</v>
      </c>
      <c r="G2098" s="109" t="s">
        <v>663</v>
      </c>
      <c r="H2098" s="108" t="s">
        <v>909</v>
      </c>
      <c r="I2098" s="108" t="s">
        <v>2966</v>
      </c>
      <c r="J2098" s="108" t="s">
        <v>2567</v>
      </c>
      <c r="K2098" s="108" t="s">
        <v>2859</v>
      </c>
      <c r="L2098" s="108">
        <v>5</v>
      </c>
      <c r="M2098" s="110" t="s">
        <v>2617</v>
      </c>
      <c r="N2098" s="111" t="s">
        <v>364</v>
      </c>
      <c r="O2098" s="111" t="s">
        <v>2467</v>
      </c>
      <c r="P2098" s="111" t="s">
        <v>102</v>
      </c>
      <c r="Q2098" s="111">
        <v>1</v>
      </c>
      <c r="R2098" s="109"/>
      <c r="S2098" s="109"/>
      <c r="T2098" s="109" t="s">
        <v>7</v>
      </c>
      <c r="U2098" s="108">
        <v>1</v>
      </c>
      <c r="V2098" s="109">
        <v>2003</v>
      </c>
      <c r="W2098" s="108">
        <f>IF(Table1[[#This Row],[ExpenditureDetails1]]=2010,1,(2010-Table1[[#This Row],[ExpenditureDetails1]]))</f>
        <v>7</v>
      </c>
      <c r="X2098" s="109">
        <v>0.05</v>
      </c>
      <c r="Y2098" s="174">
        <f>Table1[[#This Row],[ExpenditureDetails3]]*100000</f>
        <v>5000</v>
      </c>
      <c r="Z2098" s="174">
        <f>Table1[[#This Row],[ExpenditureDetails4]]/Table1[[#This Row],[Component detail 4]]</f>
        <v>5000</v>
      </c>
      <c r="AA2098" s="109">
        <v>1</v>
      </c>
      <c r="AB2098" s="109">
        <v>10</v>
      </c>
      <c r="AC2098" s="174">
        <f>IF(ISNUMBER([ExpenditureDetails4]),[ExpenditureDetails4]*HLOOKUP([ExpenditureDetails1],'Currency Conversion'!$A$6:$BE$45,19,FALSE),"No Data")</f>
        <v>7571.3759516463006</v>
      </c>
      <c r="AD2098" s="174">
        <f>Table1[[#This Row],[Calculations1]]/exchange_rate_2010</f>
        <v>165.58209904672105</v>
      </c>
      <c r="AE20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757.13759516463006</v>
      </c>
      <c r="AF2098" s="174">
        <f>Table1[[#This Row],[Calculations3]]/exchange_rate_2010</f>
        <v>16.558209904672108</v>
      </c>
      <c r="AG2098" s="110"/>
      <c r="AH2098" s="53"/>
      <c r="BD2098" s="36"/>
      <c r="BE2098" s="36"/>
      <c r="BF2098" s="36"/>
      <c r="BG2098" s="36"/>
      <c r="BH2098" s="36"/>
      <c r="BI2098" s="36"/>
      <c r="BJ2098" s="36"/>
      <c r="BK2098" s="48"/>
      <c r="BL2098" s="36"/>
      <c r="BM2098" s="36"/>
      <c r="BN2098" s="36"/>
      <c r="BO2098" s="36"/>
      <c r="BP2098" s="36"/>
      <c r="BQ2098" s="36"/>
      <c r="BR2098" s="36"/>
    </row>
    <row r="2099" spans="2:70" ht="15" customHeight="1">
      <c r="B2099" s="48">
        <v>2411</v>
      </c>
      <c r="C2099" s="48" t="s">
        <v>1703</v>
      </c>
      <c r="D2099" s="108">
        <v>3272</v>
      </c>
      <c r="E2099" s="109" t="s">
        <v>2508</v>
      </c>
      <c r="F2099" s="109" t="s">
        <v>2509</v>
      </c>
      <c r="G2099" s="109" t="s">
        <v>663</v>
      </c>
      <c r="H2099" s="108" t="s">
        <v>909</v>
      </c>
      <c r="I2099" s="108" t="s">
        <v>2966</v>
      </c>
      <c r="J2099" s="108" t="s">
        <v>2567</v>
      </c>
      <c r="K2099" s="108" t="s">
        <v>2859</v>
      </c>
      <c r="L2099" s="108">
        <v>5</v>
      </c>
      <c r="M2099" s="110" t="s">
        <v>2617</v>
      </c>
      <c r="N2099" s="111" t="s">
        <v>364</v>
      </c>
      <c r="O2099" s="111" t="s">
        <v>2467</v>
      </c>
      <c r="P2099" s="111" t="s">
        <v>913</v>
      </c>
      <c r="Q2099" s="111">
        <v>1</v>
      </c>
      <c r="R2099" s="109"/>
      <c r="S2099" s="109"/>
      <c r="T2099" s="109" t="s">
        <v>7</v>
      </c>
      <c r="U2099" s="108">
        <v>1</v>
      </c>
      <c r="V2099" s="109">
        <v>2003</v>
      </c>
      <c r="W2099" s="108">
        <f>IF(Table1[[#This Row],[ExpenditureDetails1]]=2010,1,(2010-Table1[[#This Row],[ExpenditureDetails1]]))</f>
        <v>7</v>
      </c>
      <c r="X2099" s="109">
        <v>0.05</v>
      </c>
      <c r="Y2099" s="174">
        <f>Table1[[#This Row],[ExpenditureDetails3]]*100000</f>
        <v>5000</v>
      </c>
      <c r="Z2099" s="174">
        <f>Table1[[#This Row],[ExpenditureDetails4]]/Table1[[#This Row],[Component detail 4]]</f>
        <v>5000</v>
      </c>
      <c r="AA2099" s="109">
        <v>1</v>
      </c>
      <c r="AB2099" s="109">
        <v>10</v>
      </c>
      <c r="AC2099" s="174">
        <f>IF(ISNUMBER([ExpenditureDetails4]),[ExpenditureDetails4]*HLOOKUP([ExpenditureDetails1],'Currency Conversion'!$A$6:$BE$45,19,FALSE),"No Data")</f>
        <v>7571.3759516463006</v>
      </c>
      <c r="AD2099" s="174">
        <f>Table1[[#This Row],[Calculations1]]/exchange_rate_2010</f>
        <v>165.58209904672105</v>
      </c>
      <c r="AE20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757.13759516463006</v>
      </c>
      <c r="AF2099" s="174">
        <f>Table1[[#This Row],[Calculations3]]/exchange_rate_2010</f>
        <v>16.558209904672108</v>
      </c>
      <c r="AG2099" s="110"/>
      <c r="AH2099" s="53"/>
      <c r="BD2099" s="36"/>
      <c r="BE2099" s="36"/>
      <c r="BF2099" s="36"/>
      <c r="BG2099" s="36"/>
      <c r="BH2099" s="36"/>
      <c r="BI2099" s="36"/>
      <c r="BJ2099" s="36"/>
      <c r="BK2099" s="48"/>
      <c r="BL2099" s="36"/>
      <c r="BM2099" s="36"/>
      <c r="BN2099" s="36"/>
      <c r="BO2099" s="36"/>
      <c r="BP2099" s="36"/>
      <c r="BQ2099" s="36"/>
      <c r="BR2099" s="36"/>
    </row>
    <row r="2100" spans="2:70" ht="15" customHeight="1">
      <c r="B2100" s="48">
        <v>2412</v>
      </c>
      <c r="C2100" s="48" t="s">
        <v>1703</v>
      </c>
      <c r="D2100" s="108">
        <v>3272</v>
      </c>
      <c r="E2100" s="109" t="s">
        <v>2508</v>
      </c>
      <c r="F2100" s="109" t="s">
        <v>2509</v>
      </c>
      <c r="G2100" s="109" t="s">
        <v>663</v>
      </c>
      <c r="H2100" s="108" t="s">
        <v>909</v>
      </c>
      <c r="I2100" s="108" t="s">
        <v>2966</v>
      </c>
      <c r="J2100" s="108" t="s">
        <v>2567</v>
      </c>
      <c r="K2100" s="108" t="s">
        <v>2859</v>
      </c>
      <c r="L2100" s="108">
        <v>5</v>
      </c>
      <c r="M2100" s="110" t="s">
        <v>2617</v>
      </c>
      <c r="N2100" s="111" t="s">
        <v>1712</v>
      </c>
      <c r="O2100" s="111"/>
      <c r="P2100" s="111" t="s">
        <v>818</v>
      </c>
      <c r="Q2100" s="111">
        <v>1</v>
      </c>
      <c r="R2100" s="109">
        <v>5</v>
      </c>
      <c r="S2100" s="109"/>
      <c r="T2100" s="109" t="s">
        <v>7</v>
      </c>
      <c r="U2100" s="108">
        <v>1</v>
      </c>
      <c r="V2100" s="109">
        <v>2009</v>
      </c>
      <c r="W2100" s="108">
        <f>IF(Table1[[#This Row],[ExpenditureDetails1]]=2010,1,(2010-Table1[[#This Row],[ExpenditureDetails1]]))</f>
        <v>1</v>
      </c>
      <c r="X2100" s="109">
        <v>0.4</v>
      </c>
      <c r="Y2100" s="174">
        <f>Table1[[#This Row],[ExpenditureDetails3]]*100000</f>
        <v>40000</v>
      </c>
      <c r="Z2100" s="174">
        <f>Table1[[#This Row],[ExpenditureDetails4]]/Table1[[#This Row],[Component detail 4]]</f>
        <v>40000</v>
      </c>
      <c r="AA2100" s="109">
        <v>1</v>
      </c>
      <c r="AB2100" s="109">
        <v>10</v>
      </c>
      <c r="AC2100" s="174">
        <f>IF(ISNUMBER([ExpenditureDetails4]),[ExpenditureDetails4]*HLOOKUP([ExpenditureDetails1],'Currency Conversion'!$A$6:$BE$45,19,FALSE),"No Data")</f>
        <v>43016.649996145097</v>
      </c>
      <c r="AD2100" s="174">
        <f>Table1[[#This Row],[Calculations1]]/exchange_rate_2010</f>
        <v>940.75201730949186</v>
      </c>
      <c r="AE21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2100" s="174">
        <f>Table1[[#This Row],[Calculations3]]/exchange_rate_2010</f>
        <v>94.075201730949175</v>
      </c>
      <c r="AG2100" s="110"/>
      <c r="AH2100" s="53"/>
      <c r="BD2100" s="36"/>
      <c r="BE2100" s="36"/>
      <c r="BF2100" s="36"/>
      <c r="BG2100" s="36"/>
      <c r="BH2100" s="36"/>
      <c r="BI2100" s="36"/>
      <c r="BJ2100" s="36"/>
      <c r="BK2100" s="48"/>
      <c r="BL2100" s="36"/>
      <c r="BM2100" s="36"/>
      <c r="BN2100" s="36"/>
      <c r="BO2100" s="36"/>
      <c r="BP2100" s="36"/>
      <c r="BQ2100" s="36"/>
      <c r="BR2100" s="36"/>
    </row>
    <row r="2101" spans="2:70" ht="15" customHeight="1">
      <c r="B2101" s="48">
        <v>2413</v>
      </c>
      <c r="C2101" s="48" t="s">
        <v>1703</v>
      </c>
      <c r="D2101" s="108">
        <v>3272</v>
      </c>
      <c r="E2101" s="109" t="s">
        <v>2508</v>
      </c>
      <c r="F2101" s="109" t="s">
        <v>2509</v>
      </c>
      <c r="G2101" s="109" t="s">
        <v>663</v>
      </c>
      <c r="H2101" s="108" t="s">
        <v>909</v>
      </c>
      <c r="I2101" s="108" t="s">
        <v>2966</v>
      </c>
      <c r="J2101" s="108" t="s">
        <v>2567</v>
      </c>
      <c r="K2101" s="108" t="s">
        <v>2859</v>
      </c>
      <c r="L2101" s="108">
        <v>5</v>
      </c>
      <c r="M2101" s="110" t="s">
        <v>2617</v>
      </c>
      <c r="N2101" s="111" t="s">
        <v>1712</v>
      </c>
      <c r="O2101" s="111"/>
      <c r="P2101" s="111" t="s">
        <v>918</v>
      </c>
      <c r="Q2101" s="111">
        <v>1</v>
      </c>
      <c r="R2101" s="109">
        <v>7.5</v>
      </c>
      <c r="S2101" s="109"/>
      <c r="T2101" s="109" t="s">
        <v>7</v>
      </c>
      <c r="U2101" s="108">
        <v>1</v>
      </c>
      <c r="V2101" s="109">
        <v>2009</v>
      </c>
      <c r="W2101" s="108">
        <f>IF(Table1[[#This Row],[ExpenditureDetails1]]=2010,1,(2010-Table1[[#This Row],[ExpenditureDetails1]]))</f>
        <v>1</v>
      </c>
      <c r="X2101" s="109">
        <v>0.6</v>
      </c>
      <c r="Y2101" s="174">
        <f>Table1[[#This Row],[ExpenditureDetails3]]*100000</f>
        <v>60000</v>
      </c>
      <c r="Z2101" s="174">
        <f>Table1[[#This Row],[ExpenditureDetails4]]/Table1[[#This Row],[Component detail 4]]</f>
        <v>60000</v>
      </c>
      <c r="AA2101" s="109">
        <v>1</v>
      </c>
      <c r="AB2101" s="109">
        <v>10</v>
      </c>
      <c r="AC2101" s="174">
        <f>IF(ISNUMBER([ExpenditureDetails4]),[ExpenditureDetails4]*HLOOKUP([ExpenditureDetails1],'Currency Conversion'!$A$6:$BE$45,19,FALSE),"No Data")</f>
        <v>64524.97499421765</v>
      </c>
      <c r="AD2101" s="174">
        <f>Table1[[#This Row],[Calculations1]]/exchange_rate_2010</f>
        <v>1411.1280259642378</v>
      </c>
      <c r="AE21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2101" s="174">
        <f>Table1[[#This Row],[Calculations3]]/exchange_rate_2010</f>
        <v>141.11280259642376</v>
      </c>
      <c r="AG2101" s="110"/>
      <c r="AH2101" s="53"/>
      <c r="BD2101" s="36"/>
      <c r="BE2101" s="36"/>
      <c r="BF2101" s="36"/>
      <c r="BG2101" s="36"/>
      <c r="BH2101" s="36"/>
      <c r="BI2101" s="36"/>
      <c r="BJ2101" s="36"/>
      <c r="BK2101" s="48"/>
      <c r="BL2101" s="36"/>
      <c r="BM2101" s="36"/>
      <c r="BN2101" s="36"/>
      <c r="BO2101" s="36"/>
      <c r="BP2101" s="36"/>
      <c r="BQ2101" s="36"/>
      <c r="BR2101" s="36"/>
    </row>
    <row r="2102" spans="2:70" ht="15" customHeight="1">
      <c r="B2102" s="48">
        <v>2414</v>
      </c>
      <c r="C2102" s="48" t="s">
        <v>1703</v>
      </c>
      <c r="D2102" s="108">
        <v>3272</v>
      </c>
      <c r="E2102" s="109" t="s">
        <v>2508</v>
      </c>
      <c r="F2102" s="109" t="s">
        <v>2509</v>
      </c>
      <c r="G2102" s="109" t="s">
        <v>663</v>
      </c>
      <c r="H2102" s="108" t="s">
        <v>909</v>
      </c>
      <c r="I2102" s="108" t="s">
        <v>2966</v>
      </c>
      <c r="J2102" s="108" t="s">
        <v>2567</v>
      </c>
      <c r="K2102" s="108" t="s">
        <v>2859</v>
      </c>
      <c r="L2102" s="108">
        <v>5</v>
      </c>
      <c r="M2102" s="110" t="s">
        <v>2617</v>
      </c>
      <c r="N2102" s="111" t="s">
        <v>1712</v>
      </c>
      <c r="O2102" s="111"/>
      <c r="P2102" s="111" t="s">
        <v>818</v>
      </c>
      <c r="Q2102" s="111">
        <v>1</v>
      </c>
      <c r="R2102" s="109">
        <v>5</v>
      </c>
      <c r="S2102" s="109"/>
      <c r="T2102" s="109" t="s">
        <v>7</v>
      </c>
      <c r="U2102" s="108">
        <v>1</v>
      </c>
      <c r="V2102" s="109">
        <v>2009</v>
      </c>
      <c r="W2102" s="108">
        <f>IF(Table1[[#This Row],[ExpenditureDetails1]]=2010,1,(2010-Table1[[#This Row],[ExpenditureDetails1]]))</f>
        <v>1</v>
      </c>
      <c r="X2102" s="109">
        <v>0.6</v>
      </c>
      <c r="Y2102" s="174">
        <f>Table1[[#This Row],[ExpenditureDetails3]]*100000</f>
        <v>60000</v>
      </c>
      <c r="Z2102" s="174">
        <f>Table1[[#This Row],[ExpenditureDetails4]]/Table1[[#This Row],[Component detail 4]]</f>
        <v>60000</v>
      </c>
      <c r="AA2102" s="109">
        <v>1</v>
      </c>
      <c r="AB2102" s="109">
        <v>10</v>
      </c>
      <c r="AC2102" s="174">
        <f>IF(ISNUMBER([ExpenditureDetails4]),[ExpenditureDetails4]*HLOOKUP([ExpenditureDetails1],'Currency Conversion'!$A$6:$BE$45,19,FALSE),"No Data")</f>
        <v>64524.97499421765</v>
      </c>
      <c r="AD2102" s="174">
        <f>Table1[[#This Row],[Calculations1]]/exchange_rate_2010</f>
        <v>1411.1280259642378</v>
      </c>
      <c r="AE21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2102" s="174">
        <f>Table1[[#This Row],[Calculations3]]/exchange_rate_2010</f>
        <v>141.11280259642376</v>
      </c>
      <c r="AG2102" s="110"/>
      <c r="AH2102" s="53"/>
      <c r="BD2102" s="36"/>
      <c r="BE2102" s="36"/>
      <c r="BF2102" s="36"/>
      <c r="BG2102" s="36"/>
      <c r="BH2102" s="36"/>
      <c r="BI2102" s="36"/>
      <c r="BJ2102" s="36"/>
      <c r="BK2102" s="48"/>
      <c r="BL2102" s="36"/>
      <c r="BM2102" s="36"/>
      <c r="BN2102" s="36"/>
      <c r="BO2102" s="36"/>
      <c r="BP2102" s="36"/>
      <c r="BQ2102" s="36"/>
      <c r="BR2102" s="36"/>
    </row>
    <row r="2103" spans="2:70" ht="15" customHeight="1">
      <c r="B2103" s="48">
        <v>2415</v>
      </c>
      <c r="C2103" s="48" t="s">
        <v>1703</v>
      </c>
      <c r="D2103" s="108">
        <v>3272</v>
      </c>
      <c r="E2103" s="109" t="s">
        <v>2508</v>
      </c>
      <c r="F2103" s="109" t="s">
        <v>2509</v>
      </c>
      <c r="G2103" s="109" t="s">
        <v>663</v>
      </c>
      <c r="H2103" s="108" t="s">
        <v>909</v>
      </c>
      <c r="I2103" s="108" t="s">
        <v>2966</v>
      </c>
      <c r="J2103" s="108" t="s">
        <v>2567</v>
      </c>
      <c r="K2103" s="108" t="s">
        <v>2859</v>
      </c>
      <c r="L2103" s="108">
        <v>5</v>
      </c>
      <c r="M2103" s="110" t="s">
        <v>2617</v>
      </c>
      <c r="N2103" s="111" t="s">
        <v>1712</v>
      </c>
      <c r="O2103" s="111"/>
      <c r="P2103" s="111" t="s">
        <v>918</v>
      </c>
      <c r="Q2103" s="111">
        <v>1</v>
      </c>
      <c r="R2103" s="109">
        <v>7.5</v>
      </c>
      <c r="S2103" s="109"/>
      <c r="T2103" s="109" t="s">
        <v>7</v>
      </c>
      <c r="U2103" s="108">
        <v>1</v>
      </c>
      <c r="V2103" s="109">
        <v>2009</v>
      </c>
      <c r="W2103" s="108">
        <f>IF(Table1[[#This Row],[ExpenditureDetails1]]=2010,1,(2010-Table1[[#This Row],[ExpenditureDetails1]]))</f>
        <v>1</v>
      </c>
      <c r="X2103" s="109">
        <v>0.6</v>
      </c>
      <c r="Y2103" s="174">
        <f>Table1[[#This Row],[ExpenditureDetails3]]*100000</f>
        <v>60000</v>
      </c>
      <c r="Z2103" s="174">
        <f>Table1[[#This Row],[ExpenditureDetails4]]/Table1[[#This Row],[Component detail 4]]</f>
        <v>60000</v>
      </c>
      <c r="AA2103" s="109">
        <v>1</v>
      </c>
      <c r="AB2103" s="109">
        <v>10</v>
      </c>
      <c r="AC2103" s="174">
        <f>IF(ISNUMBER([ExpenditureDetails4]),[ExpenditureDetails4]*HLOOKUP([ExpenditureDetails1],'Currency Conversion'!$A$6:$BE$45,19,FALSE),"No Data")</f>
        <v>64524.97499421765</v>
      </c>
      <c r="AD2103" s="174">
        <f>Table1[[#This Row],[Calculations1]]/exchange_rate_2010</f>
        <v>1411.1280259642378</v>
      </c>
      <c r="AE21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2103" s="174">
        <f>Table1[[#This Row],[Calculations3]]/exchange_rate_2010</f>
        <v>141.11280259642376</v>
      </c>
      <c r="AG2103" s="110"/>
      <c r="AH2103" s="53"/>
      <c r="BD2103" s="36"/>
      <c r="BE2103" s="36"/>
      <c r="BF2103" s="36"/>
      <c r="BG2103" s="36"/>
      <c r="BH2103" s="36"/>
      <c r="BI2103" s="36"/>
      <c r="BJ2103" s="36"/>
      <c r="BK2103" s="48"/>
      <c r="BL2103" s="36"/>
      <c r="BM2103" s="36"/>
      <c r="BN2103" s="36"/>
      <c r="BO2103" s="36"/>
      <c r="BP2103" s="36"/>
      <c r="BQ2103" s="36"/>
      <c r="BR2103" s="36"/>
    </row>
    <row r="2104" spans="2:70" ht="15" customHeight="1">
      <c r="B2104" s="48">
        <v>2416</v>
      </c>
      <c r="C2104" s="48" t="s">
        <v>1703</v>
      </c>
      <c r="D2104" s="108">
        <v>3272</v>
      </c>
      <c r="E2104" s="109" t="s">
        <v>2508</v>
      </c>
      <c r="F2104" s="109" t="s">
        <v>2509</v>
      </c>
      <c r="G2104" s="109" t="s">
        <v>663</v>
      </c>
      <c r="H2104" s="108" t="s">
        <v>909</v>
      </c>
      <c r="I2104" s="108" t="s">
        <v>2966</v>
      </c>
      <c r="J2104" s="108" t="s">
        <v>2567</v>
      </c>
      <c r="K2104" s="108" t="s">
        <v>2859</v>
      </c>
      <c r="L2104" s="108">
        <v>5</v>
      </c>
      <c r="M2104" s="110" t="s">
        <v>2617</v>
      </c>
      <c r="N2104" s="111" t="s">
        <v>1712</v>
      </c>
      <c r="O2104" s="111"/>
      <c r="P2104" s="111" t="s">
        <v>918</v>
      </c>
      <c r="Q2104" s="111">
        <v>1</v>
      </c>
      <c r="R2104" s="109">
        <v>7.5</v>
      </c>
      <c r="S2104" s="109"/>
      <c r="T2104" s="109" t="s">
        <v>7</v>
      </c>
      <c r="U2104" s="108">
        <v>1</v>
      </c>
      <c r="V2104" s="109">
        <v>2009</v>
      </c>
      <c r="W2104" s="108">
        <f>IF(Table1[[#This Row],[ExpenditureDetails1]]=2010,1,(2010-Table1[[#This Row],[ExpenditureDetails1]]))</f>
        <v>1</v>
      </c>
      <c r="X2104" s="109">
        <v>0.6</v>
      </c>
      <c r="Y2104" s="174">
        <f>Table1[[#This Row],[ExpenditureDetails3]]*100000</f>
        <v>60000</v>
      </c>
      <c r="Z2104" s="174">
        <f>Table1[[#This Row],[ExpenditureDetails4]]/Table1[[#This Row],[Component detail 4]]</f>
        <v>60000</v>
      </c>
      <c r="AA2104" s="109">
        <v>1</v>
      </c>
      <c r="AB2104" s="109">
        <v>10</v>
      </c>
      <c r="AC2104" s="174">
        <f>IF(ISNUMBER([ExpenditureDetails4]),[ExpenditureDetails4]*HLOOKUP([ExpenditureDetails1],'Currency Conversion'!$A$6:$BE$45,19,FALSE),"No Data")</f>
        <v>64524.97499421765</v>
      </c>
      <c r="AD2104" s="174">
        <f>Table1[[#This Row],[Calculations1]]/exchange_rate_2010</f>
        <v>1411.1280259642378</v>
      </c>
      <c r="AE21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2104" s="174">
        <f>Table1[[#This Row],[Calculations3]]/exchange_rate_2010</f>
        <v>141.11280259642376</v>
      </c>
      <c r="AG2104" s="110"/>
      <c r="AH2104" s="53"/>
      <c r="BD2104" s="36"/>
      <c r="BE2104" s="36"/>
      <c r="BF2104" s="36"/>
      <c r="BG2104" s="36"/>
      <c r="BH2104" s="36"/>
      <c r="BI2104" s="36"/>
      <c r="BJ2104" s="36"/>
      <c r="BK2104" s="48"/>
      <c r="BL2104" s="36"/>
      <c r="BM2104" s="36"/>
      <c r="BN2104" s="36"/>
      <c r="BO2104" s="36"/>
      <c r="BP2104" s="36"/>
      <c r="BQ2104" s="36"/>
      <c r="BR2104" s="36"/>
    </row>
    <row r="2105" spans="2:70" ht="15" customHeight="1">
      <c r="B2105" s="48">
        <v>2417</v>
      </c>
      <c r="C2105" s="48" t="s">
        <v>1703</v>
      </c>
      <c r="D2105" s="108">
        <v>3272</v>
      </c>
      <c r="E2105" s="109" t="s">
        <v>2508</v>
      </c>
      <c r="F2105" s="109" t="s">
        <v>2509</v>
      </c>
      <c r="G2105" s="109" t="s">
        <v>663</v>
      </c>
      <c r="H2105" s="108" t="s">
        <v>909</v>
      </c>
      <c r="I2105" s="108" t="s">
        <v>2966</v>
      </c>
      <c r="J2105" s="108" t="s">
        <v>2567</v>
      </c>
      <c r="K2105" s="108" t="s">
        <v>2859</v>
      </c>
      <c r="L2105" s="108">
        <v>5</v>
      </c>
      <c r="M2105" s="110" t="s">
        <v>2617</v>
      </c>
      <c r="N2105" s="111" t="s">
        <v>1712</v>
      </c>
      <c r="O2105" s="111"/>
      <c r="P2105" s="111" t="s">
        <v>818</v>
      </c>
      <c r="Q2105" s="111">
        <v>1</v>
      </c>
      <c r="R2105" s="109">
        <v>5</v>
      </c>
      <c r="S2105" s="109"/>
      <c r="T2105" s="109" t="s">
        <v>7</v>
      </c>
      <c r="U2105" s="108">
        <v>1</v>
      </c>
      <c r="V2105" s="109">
        <v>2009</v>
      </c>
      <c r="W2105" s="108">
        <f>IF(Table1[[#This Row],[ExpenditureDetails1]]=2010,1,(2010-Table1[[#This Row],[ExpenditureDetails1]]))</f>
        <v>1</v>
      </c>
      <c r="X2105" s="109">
        <v>0.4</v>
      </c>
      <c r="Y2105" s="174">
        <f>Table1[[#This Row],[ExpenditureDetails3]]*100000</f>
        <v>40000</v>
      </c>
      <c r="Z2105" s="174">
        <f>Table1[[#This Row],[ExpenditureDetails4]]/Table1[[#This Row],[Component detail 4]]</f>
        <v>40000</v>
      </c>
      <c r="AA2105" s="109">
        <v>1</v>
      </c>
      <c r="AB2105" s="109">
        <v>10</v>
      </c>
      <c r="AC2105" s="174">
        <f>IF(ISNUMBER([ExpenditureDetails4]),[ExpenditureDetails4]*HLOOKUP([ExpenditureDetails1],'Currency Conversion'!$A$6:$BE$45,19,FALSE),"No Data")</f>
        <v>43016.649996145097</v>
      </c>
      <c r="AD2105" s="174">
        <f>Table1[[#This Row],[Calculations1]]/exchange_rate_2010</f>
        <v>940.75201730949186</v>
      </c>
      <c r="AE21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2105" s="174">
        <f>Table1[[#This Row],[Calculations3]]/exchange_rate_2010</f>
        <v>94.075201730949175</v>
      </c>
      <c r="AG2105" s="110"/>
      <c r="AH2105" s="53"/>
      <c r="BD2105" s="36"/>
      <c r="BE2105" s="36"/>
      <c r="BF2105" s="36"/>
      <c r="BG2105" s="36"/>
      <c r="BH2105" s="36"/>
      <c r="BI2105" s="36"/>
      <c r="BJ2105" s="36"/>
      <c r="BK2105" s="48"/>
      <c r="BL2105" s="36"/>
      <c r="BM2105" s="36"/>
      <c r="BN2105" s="36"/>
      <c r="BO2105" s="36"/>
      <c r="BP2105" s="36"/>
      <c r="BQ2105" s="36"/>
      <c r="BR2105" s="36"/>
    </row>
    <row r="2106" spans="2:70" ht="15" customHeight="1">
      <c r="B2106" s="48">
        <v>2418</v>
      </c>
      <c r="C2106" s="48" t="s">
        <v>1703</v>
      </c>
      <c r="D2106" s="108">
        <v>3272</v>
      </c>
      <c r="E2106" s="109" t="s">
        <v>2508</v>
      </c>
      <c r="F2106" s="109" t="s">
        <v>2509</v>
      </c>
      <c r="G2106" s="109" t="s">
        <v>663</v>
      </c>
      <c r="H2106" s="108" t="s">
        <v>909</v>
      </c>
      <c r="I2106" s="108" t="s">
        <v>2966</v>
      </c>
      <c r="J2106" s="108" t="s">
        <v>2567</v>
      </c>
      <c r="K2106" s="108" t="s">
        <v>2859</v>
      </c>
      <c r="L2106" s="108">
        <v>5</v>
      </c>
      <c r="M2106" s="110" t="s">
        <v>2617</v>
      </c>
      <c r="N2106" s="111" t="s">
        <v>1712</v>
      </c>
      <c r="O2106" s="111"/>
      <c r="P2106" s="111" t="s">
        <v>818</v>
      </c>
      <c r="Q2106" s="111">
        <v>1</v>
      </c>
      <c r="R2106" s="109">
        <v>5</v>
      </c>
      <c r="S2106" s="109"/>
      <c r="T2106" s="109" t="s">
        <v>7</v>
      </c>
      <c r="U2106" s="108">
        <v>1</v>
      </c>
      <c r="V2106" s="109">
        <v>2009</v>
      </c>
      <c r="W2106" s="108">
        <f>IF(Table1[[#This Row],[ExpenditureDetails1]]=2010,1,(2010-Table1[[#This Row],[ExpenditureDetails1]]))</f>
        <v>1</v>
      </c>
      <c r="X2106" s="109">
        <v>0.4</v>
      </c>
      <c r="Y2106" s="174">
        <f>Table1[[#This Row],[ExpenditureDetails3]]*100000</f>
        <v>40000</v>
      </c>
      <c r="Z2106" s="174">
        <f>Table1[[#This Row],[ExpenditureDetails4]]/Table1[[#This Row],[Component detail 4]]</f>
        <v>40000</v>
      </c>
      <c r="AA2106" s="109">
        <v>1</v>
      </c>
      <c r="AB2106" s="109">
        <v>10</v>
      </c>
      <c r="AC2106" s="174">
        <f>IF(ISNUMBER([ExpenditureDetails4]),[ExpenditureDetails4]*HLOOKUP([ExpenditureDetails1],'Currency Conversion'!$A$6:$BE$45,19,FALSE),"No Data")</f>
        <v>43016.649996145097</v>
      </c>
      <c r="AD2106" s="174">
        <f>Table1[[#This Row],[Calculations1]]/exchange_rate_2010</f>
        <v>940.75201730949186</v>
      </c>
      <c r="AE21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2106" s="174">
        <f>Table1[[#This Row],[Calculations3]]/exchange_rate_2010</f>
        <v>94.075201730949175</v>
      </c>
      <c r="AG2106" s="110"/>
      <c r="AH2106" s="53"/>
      <c r="BD2106" s="36"/>
      <c r="BE2106" s="36"/>
      <c r="BF2106" s="36"/>
      <c r="BG2106" s="36"/>
      <c r="BH2106" s="36"/>
      <c r="BI2106" s="36"/>
      <c r="BJ2106" s="36"/>
      <c r="BK2106" s="48"/>
      <c r="BL2106" s="36"/>
      <c r="BM2106" s="36"/>
      <c r="BN2106" s="36"/>
      <c r="BO2106" s="36"/>
      <c r="BP2106" s="36"/>
      <c r="BQ2106" s="36"/>
      <c r="BR2106" s="36"/>
    </row>
    <row r="2107" spans="2:70" ht="15" customHeight="1">
      <c r="B2107" s="48">
        <v>2419</v>
      </c>
      <c r="C2107" s="48" t="s">
        <v>1703</v>
      </c>
      <c r="D2107" s="108">
        <v>3272</v>
      </c>
      <c r="E2107" s="109" t="s">
        <v>2508</v>
      </c>
      <c r="F2107" s="109" t="s">
        <v>2509</v>
      </c>
      <c r="G2107" s="109" t="s">
        <v>663</v>
      </c>
      <c r="H2107" s="108" t="s">
        <v>909</v>
      </c>
      <c r="I2107" s="108" t="s">
        <v>2966</v>
      </c>
      <c r="J2107" s="108" t="s">
        <v>2567</v>
      </c>
      <c r="K2107" s="108" t="s">
        <v>2859</v>
      </c>
      <c r="L2107" s="108">
        <v>5</v>
      </c>
      <c r="M2107" s="110" t="s">
        <v>2617</v>
      </c>
      <c r="N2107" s="111" t="s">
        <v>1712</v>
      </c>
      <c r="O2107" s="111"/>
      <c r="P2107" s="111" t="s">
        <v>723</v>
      </c>
      <c r="Q2107" s="111">
        <v>1</v>
      </c>
      <c r="R2107" s="109">
        <v>5</v>
      </c>
      <c r="S2107" s="109"/>
      <c r="T2107" s="109" t="s">
        <v>7</v>
      </c>
      <c r="U2107" s="108">
        <v>1</v>
      </c>
      <c r="V2107" s="109">
        <v>2009</v>
      </c>
      <c r="W2107" s="108">
        <f>IF(Table1[[#This Row],[ExpenditureDetails1]]=2010,1,(2010-Table1[[#This Row],[ExpenditureDetails1]]))</f>
        <v>1</v>
      </c>
      <c r="X2107" s="109">
        <v>0.4</v>
      </c>
      <c r="Y2107" s="174">
        <f>Table1[[#This Row],[ExpenditureDetails3]]*100000</f>
        <v>40000</v>
      </c>
      <c r="Z2107" s="174">
        <f>Table1[[#This Row],[ExpenditureDetails4]]/Table1[[#This Row],[Component detail 4]]</f>
        <v>40000</v>
      </c>
      <c r="AA2107" s="109">
        <v>1</v>
      </c>
      <c r="AB2107" s="109">
        <v>10</v>
      </c>
      <c r="AC2107" s="174">
        <f>IF(ISNUMBER([ExpenditureDetails4]),[ExpenditureDetails4]*HLOOKUP([ExpenditureDetails1],'Currency Conversion'!$A$6:$BE$45,19,FALSE),"No Data")</f>
        <v>43016.649996145097</v>
      </c>
      <c r="AD2107" s="174">
        <f>Table1[[#This Row],[Calculations1]]/exchange_rate_2010</f>
        <v>940.75201730949186</v>
      </c>
      <c r="AE21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2107" s="174">
        <f>Table1[[#This Row],[Calculations3]]/exchange_rate_2010</f>
        <v>94.075201730949175</v>
      </c>
      <c r="AG2107" s="110"/>
      <c r="AH2107" s="53"/>
      <c r="BD2107" s="36"/>
      <c r="BE2107" s="36"/>
      <c r="BF2107" s="36"/>
      <c r="BG2107" s="36"/>
      <c r="BH2107" s="36"/>
      <c r="BI2107" s="36"/>
      <c r="BJ2107" s="36"/>
      <c r="BK2107" s="48"/>
      <c r="BL2107" s="36"/>
      <c r="BM2107" s="36"/>
      <c r="BN2107" s="36"/>
      <c r="BO2107" s="36"/>
      <c r="BP2107" s="36"/>
      <c r="BQ2107" s="36"/>
      <c r="BR2107" s="36"/>
    </row>
    <row r="2108" spans="2:70" ht="15" customHeight="1">
      <c r="B2108" s="48">
        <v>2420</v>
      </c>
      <c r="C2108" s="48" t="s">
        <v>1703</v>
      </c>
      <c r="D2108" s="108">
        <v>3272</v>
      </c>
      <c r="E2108" s="109" t="s">
        <v>2508</v>
      </c>
      <c r="F2108" s="109" t="s">
        <v>2509</v>
      </c>
      <c r="G2108" s="109" t="s">
        <v>663</v>
      </c>
      <c r="H2108" s="108" t="s">
        <v>909</v>
      </c>
      <c r="I2108" s="108" t="s">
        <v>2966</v>
      </c>
      <c r="J2108" s="108" t="s">
        <v>2567</v>
      </c>
      <c r="K2108" s="108" t="s">
        <v>2859</v>
      </c>
      <c r="L2108" s="108">
        <v>5</v>
      </c>
      <c r="M2108" s="110" t="s">
        <v>2617</v>
      </c>
      <c r="N2108" s="111" t="s">
        <v>1728</v>
      </c>
      <c r="O2108" s="111" t="s">
        <v>496</v>
      </c>
      <c r="P2108" s="111" t="s">
        <v>919</v>
      </c>
      <c r="Q2108" s="111">
        <v>1</v>
      </c>
      <c r="R2108" s="109">
        <v>10</v>
      </c>
      <c r="S2108" s="109"/>
      <c r="T2108" s="109" t="s">
        <v>7</v>
      </c>
      <c r="U2108" s="108">
        <v>1</v>
      </c>
      <c r="V2108" s="109">
        <v>2009</v>
      </c>
      <c r="W2108" s="108">
        <f>IF(Table1[[#This Row],[ExpenditureDetails1]]=2010,1,(2010-Table1[[#This Row],[ExpenditureDetails1]]))</f>
        <v>1</v>
      </c>
      <c r="X2108" s="109">
        <v>0.4</v>
      </c>
      <c r="Y2108" s="174">
        <f>Table1[[#This Row],[ExpenditureDetails3]]*100000</f>
        <v>40000</v>
      </c>
      <c r="Z2108" s="174">
        <f>Table1[[#This Row],[ExpenditureDetails4]]/Table1[[#This Row],[Component detail 4]]</f>
        <v>40000</v>
      </c>
      <c r="AA2108" s="109">
        <v>1</v>
      </c>
      <c r="AB2108" s="109">
        <v>30</v>
      </c>
      <c r="AC2108" s="174">
        <f>IF(ISNUMBER([ExpenditureDetails4]),[ExpenditureDetails4]*HLOOKUP([ExpenditureDetails1],'Currency Conversion'!$A$6:$BE$45,19,FALSE),"No Data")</f>
        <v>43016.649996145097</v>
      </c>
      <c r="AD2108" s="174">
        <f>Table1[[#This Row],[Calculations1]]/exchange_rate_2010</f>
        <v>940.75201730949186</v>
      </c>
      <c r="AE21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1433.8883332048365</v>
      </c>
      <c r="AF2108" s="174">
        <f>Table1[[#This Row],[Calculations3]]/exchange_rate_2010</f>
        <v>31.358400576983058</v>
      </c>
      <c r="AG2108" s="110"/>
      <c r="AH2108" s="53"/>
      <c r="BD2108" s="36"/>
      <c r="BE2108" s="36"/>
      <c r="BF2108" s="36"/>
      <c r="BG2108" s="36"/>
      <c r="BH2108" s="36"/>
      <c r="BI2108" s="36"/>
      <c r="BJ2108" s="36"/>
      <c r="BK2108" s="48"/>
      <c r="BL2108" s="36"/>
      <c r="BM2108" s="36"/>
      <c r="BN2108" s="36"/>
      <c r="BO2108" s="36"/>
      <c r="BP2108" s="36"/>
      <c r="BQ2108" s="36"/>
      <c r="BR2108" s="36"/>
    </row>
    <row r="2109" spans="2:70" ht="15" customHeight="1">
      <c r="B2109" s="48">
        <v>2421</v>
      </c>
      <c r="C2109" s="48" t="s">
        <v>1703</v>
      </c>
      <c r="D2109" s="108">
        <v>3272</v>
      </c>
      <c r="E2109" s="109" t="s">
        <v>2508</v>
      </c>
      <c r="F2109" s="109" t="s">
        <v>2509</v>
      </c>
      <c r="G2109" s="109" t="s">
        <v>663</v>
      </c>
      <c r="H2109" s="108" t="s">
        <v>909</v>
      </c>
      <c r="I2109" s="108" t="s">
        <v>2966</v>
      </c>
      <c r="J2109" s="108" t="s">
        <v>2567</v>
      </c>
      <c r="K2109" s="108" t="s">
        <v>2859</v>
      </c>
      <c r="L2109" s="108">
        <v>5</v>
      </c>
      <c r="M2109" s="110" t="s">
        <v>2617</v>
      </c>
      <c r="N2109" s="111" t="s">
        <v>1728</v>
      </c>
      <c r="O2109" s="111" t="s">
        <v>496</v>
      </c>
      <c r="P2109" s="111" t="s">
        <v>920</v>
      </c>
      <c r="Q2109" s="111">
        <v>1</v>
      </c>
      <c r="R2109" s="109">
        <v>10</v>
      </c>
      <c r="S2109" s="109"/>
      <c r="T2109" s="109" t="s">
        <v>7</v>
      </c>
      <c r="U2109" s="108">
        <v>1</v>
      </c>
      <c r="V2109" s="109">
        <v>2009</v>
      </c>
      <c r="W2109" s="108">
        <f>IF(Table1[[#This Row],[ExpenditureDetails1]]=2010,1,(2010-Table1[[#This Row],[ExpenditureDetails1]]))</f>
        <v>1</v>
      </c>
      <c r="X2109" s="109">
        <v>0.4</v>
      </c>
      <c r="Y2109" s="174">
        <f>Table1[[#This Row],[ExpenditureDetails3]]*100000</f>
        <v>40000</v>
      </c>
      <c r="Z2109" s="174">
        <f>Table1[[#This Row],[ExpenditureDetails4]]/Table1[[#This Row],[Component detail 4]]</f>
        <v>40000</v>
      </c>
      <c r="AA2109" s="109">
        <v>1</v>
      </c>
      <c r="AB2109" s="109">
        <v>30</v>
      </c>
      <c r="AC2109" s="174">
        <f>IF(ISNUMBER([ExpenditureDetails4]),[ExpenditureDetails4]*HLOOKUP([ExpenditureDetails1],'Currency Conversion'!$A$6:$BE$45,19,FALSE),"No Data")</f>
        <v>43016.649996145097</v>
      </c>
      <c r="AD2109" s="174">
        <f>Table1[[#This Row],[Calculations1]]/exchange_rate_2010</f>
        <v>940.75201730949186</v>
      </c>
      <c r="AE21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1433.8883332048365</v>
      </c>
      <c r="AF2109" s="174">
        <f>Table1[[#This Row],[Calculations3]]/exchange_rate_2010</f>
        <v>31.358400576983058</v>
      </c>
      <c r="AG2109" s="110"/>
      <c r="AH2109" s="53"/>
      <c r="BD2109" s="36"/>
      <c r="BE2109" s="36"/>
      <c r="BF2109" s="36"/>
      <c r="BG2109" s="36"/>
      <c r="BH2109" s="36"/>
      <c r="BI2109" s="36"/>
      <c r="BJ2109" s="36"/>
      <c r="BK2109" s="48"/>
      <c r="BL2109" s="36"/>
      <c r="BM2109" s="36"/>
      <c r="BN2109" s="36"/>
      <c r="BO2109" s="36"/>
      <c r="BP2109" s="36"/>
      <c r="BQ2109" s="36"/>
      <c r="BR2109" s="36"/>
    </row>
    <row r="2110" spans="2:70" ht="15" customHeight="1">
      <c r="B2110" s="48">
        <v>2422</v>
      </c>
      <c r="C2110" s="48" t="s">
        <v>1703</v>
      </c>
      <c r="D2110" s="108">
        <v>3272</v>
      </c>
      <c r="E2110" s="109" t="s">
        <v>2508</v>
      </c>
      <c r="F2110" s="109" t="s">
        <v>2509</v>
      </c>
      <c r="G2110" s="109" t="s">
        <v>663</v>
      </c>
      <c r="H2110" s="108" t="s">
        <v>909</v>
      </c>
      <c r="I2110" s="108" t="s">
        <v>2966</v>
      </c>
      <c r="J2110" s="108" t="s">
        <v>2567</v>
      </c>
      <c r="K2110" s="108" t="s">
        <v>2859</v>
      </c>
      <c r="L2110" s="108">
        <v>5</v>
      </c>
      <c r="M2110" s="110" t="s">
        <v>2617</v>
      </c>
      <c r="N2110" s="111" t="s">
        <v>1728</v>
      </c>
      <c r="O2110" s="111" t="s">
        <v>496</v>
      </c>
      <c r="P2110" s="111" t="s">
        <v>921</v>
      </c>
      <c r="Q2110" s="111">
        <v>1</v>
      </c>
      <c r="R2110" s="109">
        <v>10</v>
      </c>
      <c r="S2110" s="109"/>
      <c r="T2110" s="109" t="s">
        <v>7</v>
      </c>
      <c r="U2110" s="108">
        <v>1</v>
      </c>
      <c r="V2110" s="109">
        <v>2009</v>
      </c>
      <c r="W2110" s="108">
        <f>IF(Table1[[#This Row],[ExpenditureDetails1]]=2010,1,(2010-Table1[[#This Row],[ExpenditureDetails1]]))</f>
        <v>1</v>
      </c>
      <c r="X2110" s="109">
        <v>0.4</v>
      </c>
      <c r="Y2110" s="174">
        <f>Table1[[#This Row],[ExpenditureDetails3]]*100000</f>
        <v>40000</v>
      </c>
      <c r="Z2110" s="174">
        <f>Table1[[#This Row],[ExpenditureDetails4]]/Table1[[#This Row],[Component detail 4]]</f>
        <v>40000</v>
      </c>
      <c r="AA2110" s="109">
        <v>1</v>
      </c>
      <c r="AB2110" s="109">
        <v>30</v>
      </c>
      <c r="AC2110" s="174">
        <f>IF(ISNUMBER([ExpenditureDetails4]),[ExpenditureDetails4]*HLOOKUP([ExpenditureDetails1],'Currency Conversion'!$A$6:$BE$45,19,FALSE),"No Data")</f>
        <v>43016.649996145097</v>
      </c>
      <c r="AD2110" s="174">
        <f>Table1[[#This Row],[Calculations1]]/exchange_rate_2010</f>
        <v>940.75201730949186</v>
      </c>
      <c r="AE21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1433.8883332048365</v>
      </c>
      <c r="AF2110" s="174">
        <f>Table1[[#This Row],[Calculations3]]/exchange_rate_2010</f>
        <v>31.358400576983058</v>
      </c>
      <c r="AG2110" s="110"/>
      <c r="AH2110" s="53"/>
      <c r="BD2110" s="36"/>
      <c r="BE2110" s="36"/>
      <c r="BF2110" s="36"/>
      <c r="BG2110" s="36"/>
      <c r="BH2110" s="36"/>
      <c r="BI2110" s="36"/>
      <c r="BJ2110" s="36"/>
      <c r="BK2110" s="48"/>
      <c r="BL2110" s="36"/>
      <c r="BM2110" s="36"/>
      <c r="BN2110" s="36"/>
      <c r="BO2110" s="36"/>
      <c r="BP2110" s="36"/>
      <c r="BQ2110" s="36"/>
      <c r="BR2110" s="36"/>
    </row>
    <row r="2111" spans="2:70" ht="15" customHeight="1">
      <c r="B2111" s="48">
        <v>2423</v>
      </c>
      <c r="C2111" s="48" t="s">
        <v>1703</v>
      </c>
      <c r="D2111" s="108">
        <v>3272</v>
      </c>
      <c r="E2111" s="109" t="s">
        <v>2508</v>
      </c>
      <c r="F2111" s="109" t="s">
        <v>2509</v>
      </c>
      <c r="G2111" s="109" t="s">
        <v>663</v>
      </c>
      <c r="H2111" s="108" t="s">
        <v>909</v>
      </c>
      <c r="I2111" s="108" t="s">
        <v>2966</v>
      </c>
      <c r="J2111" s="108" t="s">
        <v>2567</v>
      </c>
      <c r="K2111" s="108" t="s">
        <v>2859</v>
      </c>
      <c r="L2111" s="108">
        <v>5</v>
      </c>
      <c r="M2111" s="110" t="s">
        <v>2617</v>
      </c>
      <c r="N2111" s="111" t="s">
        <v>1728</v>
      </c>
      <c r="O2111" s="111" t="s">
        <v>496</v>
      </c>
      <c r="P2111" s="111" t="s">
        <v>922</v>
      </c>
      <c r="Q2111" s="111">
        <v>1</v>
      </c>
      <c r="R2111" s="109">
        <v>10</v>
      </c>
      <c r="S2111" s="109"/>
      <c r="T2111" s="109" t="s">
        <v>7</v>
      </c>
      <c r="U2111" s="108">
        <v>1</v>
      </c>
      <c r="V2111" s="109">
        <v>2009</v>
      </c>
      <c r="W2111" s="108">
        <f>IF(Table1[[#This Row],[ExpenditureDetails1]]=2010,1,(2010-Table1[[#This Row],[ExpenditureDetails1]]))</f>
        <v>1</v>
      </c>
      <c r="X2111" s="109">
        <v>0.4</v>
      </c>
      <c r="Y2111" s="174">
        <f>Table1[[#This Row],[ExpenditureDetails3]]*100000</f>
        <v>40000</v>
      </c>
      <c r="Z2111" s="174">
        <f>Table1[[#This Row],[ExpenditureDetails4]]/Table1[[#This Row],[Component detail 4]]</f>
        <v>40000</v>
      </c>
      <c r="AA2111" s="109">
        <v>1</v>
      </c>
      <c r="AB2111" s="109">
        <v>30</v>
      </c>
      <c r="AC2111" s="174">
        <f>IF(ISNUMBER([ExpenditureDetails4]),[ExpenditureDetails4]*HLOOKUP([ExpenditureDetails1],'Currency Conversion'!$A$6:$BE$45,19,FALSE),"No Data")</f>
        <v>43016.649996145097</v>
      </c>
      <c r="AD2111" s="174">
        <f>Table1[[#This Row],[Calculations1]]/exchange_rate_2010</f>
        <v>940.75201730949186</v>
      </c>
      <c r="AE21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1433.8883332048365</v>
      </c>
      <c r="AF2111" s="174">
        <f>Table1[[#This Row],[Calculations3]]/exchange_rate_2010</f>
        <v>31.358400576983058</v>
      </c>
      <c r="AG2111" s="110"/>
      <c r="AH2111" s="53"/>
      <c r="BD2111" s="36"/>
      <c r="BE2111" s="36"/>
      <c r="BF2111" s="36"/>
      <c r="BG2111" s="36"/>
      <c r="BH2111" s="36"/>
      <c r="BI2111" s="36"/>
      <c r="BJ2111" s="36"/>
      <c r="BK2111" s="48"/>
      <c r="BL2111" s="36"/>
      <c r="BM2111" s="36"/>
      <c r="BN2111" s="36"/>
      <c r="BO2111" s="36"/>
      <c r="BP2111" s="36"/>
      <c r="BQ2111" s="36"/>
      <c r="BR2111" s="36"/>
    </row>
    <row r="2112" spans="2:70" ht="15" customHeight="1">
      <c r="B2112" s="48">
        <v>2424</v>
      </c>
      <c r="C2112" s="48" t="s">
        <v>1703</v>
      </c>
      <c r="D2112" s="108">
        <v>3272</v>
      </c>
      <c r="E2112" s="109" t="s">
        <v>2508</v>
      </c>
      <c r="F2112" s="109" t="s">
        <v>2509</v>
      </c>
      <c r="G2112" s="109" t="s">
        <v>663</v>
      </c>
      <c r="H2112" s="108" t="s">
        <v>909</v>
      </c>
      <c r="I2112" s="108" t="s">
        <v>2966</v>
      </c>
      <c r="J2112" s="108" t="s">
        <v>2567</v>
      </c>
      <c r="K2112" s="108" t="s">
        <v>2859</v>
      </c>
      <c r="L2112" s="108">
        <v>5</v>
      </c>
      <c r="M2112" s="110" t="s">
        <v>2617</v>
      </c>
      <c r="N2112" s="111" t="s">
        <v>1728</v>
      </c>
      <c r="O2112" s="111" t="s">
        <v>496</v>
      </c>
      <c r="P2112" s="111" t="s">
        <v>923</v>
      </c>
      <c r="Q2112" s="111">
        <v>1</v>
      </c>
      <c r="R2112" s="109">
        <v>10</v>
      </c>
      <c r="S2112" s="109"/>
      <c r="T2112" s="109" t="s">
        <v>7</v>
      </c>
      <c r="U2112" s="108">
        <v>1</v>
      </c>
      <c r="V2112" s="109">
        <v>2009</v>
      </c>
      <c r="W2112" s="108">
        <f>IF(Table1[[#This Row],[ExpenditureDetails1]]=2010,1,(2010-Table1[[#This Row],[ExpenditureDetails1]]))</f>
        <v>1</v>
      </c>
      <c r="X2112" s="109">
        <v>0.4</v>
      </c>
      <c r="Y2112" s="174">
        <f>Table1[[#This Row],[ExpenditureDetails3]]*100000</f>
        <v>40000</v>
      </c>
      <c r="Z2112" s="174">
        <f>Table1[[#This Row],[ExpenditureDetails4]]/Table1[[#This Row],[Component detail 4]]</f>
        <v>40000</v>
      </c>
      <c r="AA2112" s="109">
        <v>1</v>
      </c>
      <c r="AB2112" s="109">
        <v>30</v>
      </c>
      <c r="AC2112" s="174">
        <f>IF(ISNUMBER([ExpenditureDetails4]),[ExpenditureDetails4]*HLOOKUP([ExpenditureDetails1],'Currency Conversion'!$A$6:$BE$45,19,FALSE),"No Data")</f>
        <v>43016.649996145097</v>
      </c>
      <c r="AD2112" s="174">
        <f>Table1[[#This Row],[Calculations1]]/exchange_rate_2010</f>
        <v>940.75201730949186</v>
      </c>
      <c r="AE21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1433.8883332048365</v>
      </c>
      <c r="AF2112" s="174">
        <f>Table1[[#This Row],[Calculations3]]/exchange_rate_2010</f>
        <v>31.358400576983058</v>
      </c>
      <c r="AG2112" s="110"/>
      <c r="AH2112" s="53"/>
      <c r="BD2112" s="36"/>
      <c r="BE2112" s="36"/>
      <c r="BF2112" s="36"/>
      <c r="BG2112" s="36"/>
      <c r="BH2112" s="36"/>
      <c r="BI2112" s="36"/>
      <c r="BJ2112" s="36"/>
      <c r="BK2112" s="48"/>
      <c r="BL2112" s="36"/>
      <c r="BM2112" s="36"/>
      <c r="BN2112" s="36"/>
      <c r="BO2112" s="36"/>
      <c r="BP2112" s="36"/>
      <c r="BQ2112" s="36"/>
      <c r="BR2112" s="36"/>
    </row>
    <row r="2113" spans="2:70" ht="15" customHeight="1">
      <c r="B2113" s="48">
        <v>2425</v>
      </c>
      <c r="C2113" s="48" t="s">
        <v>1703</v>
      </c>
      <c r="D2113" s="108">
        <v>3272</v>
      </c>
      <c r="E2113" s="109" t="s">
        <v>2508</v>
      </c>
      <c r="F2113" s="109" t="s">
        <v>2509</v>
      </c>
      <c r="G2113" s="109" t="s">
        <v>663</v>
      </c>
      <c r="H2113" s="108" t="s">
        <v>909</v>
      </c>
      <c r="I2113" s="108" t="s">
        <v>2966</v>
      </c>
      <c r="J2113" s="108" t="s">
        <v>2567</v>
      </c>
      <c r="K2113" s="108" t="s">
        <v>2859</v>
      </c>
      <c r="L2113" s="108">
        <v>5</v>
      </c>
      <c r="M2113" s="110" t="s">
        <v>2617</v>
      </c>
      <c r="N2113" s="111" t="s">
        <v>20</v>
      </c>
      <c r="O2113" s="111" t="s">
        <v>2486</v>
      </c>
      <c r="P2113" s="111" t="s">
        <v>763</v>
      </c>
      <c r="Q2113" s="111">
        <v>1</v>
      </c>
      <c r="R2113" s="109"/>
      <c r="S2113" s="109" t="s">
        <v>2394</v>
      </c>
      <c r="T2113" s="109" t="s">
        <v>7</v>
      </c>
      <c r="U2113" s="108">
        <v>1</v>
      </c>
      <c r="V2113" s="109">
        <v>2009</v>
      </c>
      <c r="W2113" s="108">
        <f>IF(Table1[[#This Row],[ExpenditureDetails1]]=2010,1,(2010-Table1[[#This Row],[ExpenditureDetails1]]))</f>
        <v>1</v>
      </c>
      <c r="X2113" s="109">
        <v>1.5</v>
      </c>
      <c r="Y2113" s="174">
        <f>Table1[[#This Row],[ExpenditureDetails3]]*100000</f>
        <v>150000</v>
      </c>
      <c r="Z2113" s="174">
        <f>Table1[[#This Row],[ExpenditureDetails4]]/Table1[[#This Row],[Component detail 4]]</f>
        <v>150000</v>
      </c>
      <c r="AA2113" s="109">
        <v>1</v>
      </c>
      <c r="AB2113" s="109">
        <v>10</v>
      </c>
      <c r="AC2113" s="174">
        <f>IF(ISNUMBER([ExpenditureDetails4]),[ExpenditureDetails4]*HLOOKUP([ExpenditureDetails1],'Currency Conversion'!$A$6:$BE$45,19,FALSE),"No Data")</f>
        <v>161312.43748554413</v>
      </c>
      <c r="AD2113" s="174">
        <f>Table1[[#This Row],[Calculations1]]/exchange_rate_2010</f>
        <v>3527.8200649105947</v>
      </c>
      <c r="AE21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16131.243748554412</v>
      </c>
      <c r="AF2113" s="174">
        <f>Table1[[#This Row],[Calculations3]]/exchange_rate_2010</f>
        <v>352.78200649105946</v>
      </c>
      <c r="AG2113" s="110"/>
      <c r="AH2113" s="53"/>
      <c r="BD2113" s="36"/>
      <c r="BE2113" s="36"/>
      <c r="BF2113" s="36"/>
      <c r="BG2113" s="36"/>
      <c r="BH2113" s="36"/>
      <c r="BI2113" s="36"/>
      <c r="BJ2113" s="36"/>
      <c r="BK2113" s="48"/>
      <c r="BL2113" s="36"/>
      <c r="BM2113" s="36"/>
      <c r="BN2113" s="36"/>
      <c r="BO2113" s="36"/>
      <c r="BP2113" s="36"/>
      <c r="BQ2113" s="36"/>
      <c r="BR2113" s="36"/>
    </row>
    <row r="2114" spans="2:70" ht="15" customHeight="1">
      <c r="B2114" s="48">
        <v>2426</v>
      </c>
      <c r="C2114" s="48" t="s">
        <v>1703</v>
      </c>
      <c r="D2114" s="108">
        <v>3272</v>
      </c>
      <c r="E2114" s="109" t="s">
        <v>2508</v>
      </c>
      <c r="F2114" s="109" t="s">
        <v>2509</v>
      </c>
      <c r="G2114" s="109" t="s">
        <v>663</v>
      </c>
      <c r="H2114" s="108" t="s">
        <v>909</v>
      </c>
      <c r="I2114" s="108" t="s">
        <v>2966</v>
      </c>
      <c r="J2114" s="108" t="s">
        <v>2567</v>
      </c>
      <c r="K2114" s="108" t="s">
        <v>2859</v>
      </c>
      <c r="L2114" s="108">
        <v>5</v>
      </c>
      <c r="M2114" s="110" t="s">
        <v>2617</v>
      </c>
      <c r="N2114" s="111" t="s">
        <v>1728</v>
      </c>
      <c r="O2114" s="111" t="s">
        <v>524</v>
      </c>
      <c r="P2114" s="111" t="s">
        <v>925</v>
      </c>
      <c r="Q2114" s="111">
        <v>1</v>
      </c>
      <c r="R2114" s="109"/>
      <c r="S2114" s="109"/>
      <c r="T2114" s="109" t="s">
        <v>7</v>
      </c>
      <c r="U2114" s="108">
        <v>1</v>
      </c>
      <c r="V2114" s="109">
        <v>2009</v>
      </c>
      <c r="W2114" s="108">
        <f>IF(Table1[[#This Row],[ExpenditureDetails1]]=2010,1,(2010-Table1[[#This Row],[ExpenditureDetails1]]))</f>
        <v>1</v>
      </c>
      <c r="X2114" s="109">
        <v>1.1000000000000001</v>
      </c>
      <c r="Y2114" s="174">
        <f>Table1[[#This Row],[ExpenditureDetails3]]*100000</f>
        <v>110000.00000000001</v>
      </c>
      <c r="Z2114" s="174">
        <f>Table1[[#This Row],[ExpenditureDetails4]]/Table1[[#This Row],[Component detail 4]]</f>
        <v>110000.00000000001</v>
      </c>
      <c r="AA2114" s="109">
        <v>1</v>
      </c>
      <c r="AB2114" s="109">
        <v>30</v>
      </c>
      <c r="AC2114" s="174">
        <f>IF(ISNUMBER([ExpenditureDetails4]),[ExpenditureDetails4]*HLOOKUP([ExpenditureDetails1],'Currency Conversion'!$A$6:$BE$45,19,FALSE),"No Data")</f>
        <v>118295.78748939904</v>
      </c>
      <c r="AD2114" s="174">
        <f>Table1[[#This Row],[Calculations1]]/exchange_rate_2010</f>
        <v>2587.068047601103</v>
      </c>
      <c r="AE21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3943.1929163133013</v>
      </c>
      <c r="AF2114" s="174">
        <f>Table1[[#This Row],[Calculations3]]/exchange_rate_2010</f>
        <v>86.235601586703439</v>
      </c>
      <c r="AG2114" s="110"/>
      <c r="AH2114" s="53"/>
      <c r="BD2114" s="36"/>
      <c r="BE2114" s="36"/>
      <c r="BF2114" s="36"/>
      <c r="BG2114" s="36"/>
      <c r="BH2114" s="36"/>
      <c r="BI2114" s="36"/>
      <c r="BJ2114" s="36"/>
      <c r="BK2114" s="48"/>
      <c r="BL2114" s="36"/>
      <c r="BM2114" s="36"/>
      <c r="BN2114" s="36"/>
      <c r="BO2114" s="36"/>
      <c r="BP2114" s="36"/>
      <c r="BQ2114" s="36"/>
      <c r="BR2114" s="36"/>
    </row>
    <row r="2115" spans="2:70" ht="15" customHeight="1">
      <c r="B2115" s="48">
        <v>2427</v>
      </c>
      <c r="C2115" s="48" t="s">
        <v>1703</v>
      </c>
      <c r="D2115" s="108">
        <v>3272</v>
      </c>
      <c r="E2115" s="109" t="s">
        <v>2508</v>
      </c>
      <c r="F2115" s="109" t="s">
        <v>2509</v>
      </c>
      <c r="G2115" s="109" t="s">
        <v>663</v>
      </c>
      <c r="H2115" s="108" t="s">
        <v>909</v>
      </c>
      <c r="I2115" s="108" t="s">
        <v>2966</v>
      </c>
      <c r="J2115" s="108" t="s">
        <v>2567</v>
      </c>
      <c r="K2115" s="108" t="s">
        <v>2859</v>
      </c>
      <c r="L2115" s="108">
        <v>5</v>
      </c>
      <c r="M2115" s="110" t="s">
        <v>2617</v>
      </c>
      <c r="N2115" s="111" t="s">
        <v>1712</v>
      </c>
      <c r="O2115" s="111"/>
      <c r="P2115" s="111" t="s">
        <v>926</v>
      </c>
      <c r="Q2115" s="109">
        <v>2</v>
      </c>
      <c r="R2115" s="109"/>
      <c r="S2115" s="109" t="s">
        <v>2392</v>
      </c>
      <c r="T2115" s="109" t="s">
        <v>28</v>
      </c>
      <c r="U2115" s="108">
        <v>2</v>
      </c>
      <c r="V2115" s="109">
        <v>2009</v>
      </c>
      <c r="W2115" s="108"/>
      <c r="X2115" s="109">
        <v>1.05</v>
      </c>
      <c r="Y2115" s="174">
        <f>Table1[[#This Row],[ExpenditureDetails3]]*100000</f>
        <v>105000</v>
      </c>
      <c r="Z2115" s="174">
        <f>Table1[[#This Row],[ExpenditureDetails4]]/Table1[[#This Row],[Component detail 4]]</f>
        <v>52500</v>
      </c>
      <c r="AA2115" s="109">
        <v>1</v>
      </c>
      <c r="AB2115" s="109">
        <v>10</v>
      </c>
      <c r="AC2115" s="174">
        <f>IF(ISNUMBER([ExpenditureDetails4]),[ExpenditureDetails4]*HLOOKUP([ExpenditureDetails1],'Currency Conversion'!$A$6:$BE$45,19,FALSE),"No Data")</f>
        <v>112918.70623988089</v>
      </c>
      <c r="AD2115" s="174">
        <f>Table1[[#This Row],[Calculations1]]/exchange_rate_2010</f>
        <v>2469.4740454374164</v>
      </c>
      <c r="AE2115" s="174" t="s">
        <v>2912</v>
      </c>
      <c r="AF2115" s="174" t="s">
        <v>2912</v>
      </c>
      <c r="AG2115" s="110"/>
      <c r="AH2115" s="53"/>
      <c r="BD2115" s="36"/>
      <c r="BE2115" s="36"/>
      <c r="BF2115" s="36"/>
      <c r="BG2115" s="36"/>
      <c r="BH2115" s="36"/>
      <c r="BI2115" s="36"/>
      <c r="BJ2115" s="36"/>
      <c r="BK2115" s="48"/>
      <c r="BL2115" s="36"/>
      <c r="BM2115" s="36"/>
      <c r="BN2115" s="36"/>
      <c r="BO2115" s="36"/>
      <c r="BP2115" s="36"/>
      <c r="BQ2115" s="36"/>
      <c r="BR2115" s="36"/>
    </row>
    <row r="2116" spans="2:70" ht="15" customHeight="1">
      <c r="B2116" s="48">
        <v>2429</v>
      </c>
      <c r="C2116" s="48" t="s">
        <v>1703</v>
      </c>
      <c r="D2116" s="108">
        <v>3272</v>
      </c>
      <c r="E2116" s="109" t="s">
        <v>2508</v>
      </c>
      <c r="F2116" s="109" t="s">
        <v>2509</v>
      </c>
      <c r="G2116" s="109" t="s">
        <v>663</v>
      </c>
      <c r="H2116" s="108" t="s">
        <v>909</v>
      </c>
      <c r="I2116" s="108" t="s">
        <v>2966</v>
      </c>
      <c r="J2116" s="108" t="s">
        <v>2567</v>
      </c>
      <c r="K2116" s="108" t="s">
        <v>2859</v>
      </c>
      <c r="L2116" s="108">
        <v>5</v>
      </c>
      <c r="M2116" s="110" t="s">
        <v>2617</v>
      </c>
      <c r="N2116" s="111" t="s">
        <v>1728</v>
      </c>
      <c r="O2116" s="111" t="s">
        <v>501</v>
      </c>
      <c r="P2116" s="111" t="s">
        <v>910</v>
      </c>
      <c r="Q2116" s="111">
        <v>1</v>
      </c>
      <c r="R2116" s="109">
        <v>120</v>
      </c>
      <c r="S2116" s="109"/>
      <c r="T2116" s="109" t="s">
        <v>7</v>
      </c>
      <c r="U2116" s="108">
        <v>1</v>
      </c>
      <c r="V2116" s="109">
        <v>2003</v>
      </c>
      <c r="W2116" s="108">
        <f>IF(Table1[[#This Row],[ExpenditureDetails1]]=2010,1,(2010-Table1[[#This Row],[ExpenditureDetails1]]))</f>
        <v>7</v>
      </c>
      <c r="X2116" s="109">
        <v>11</v>
      </c>
      <c r="Y2116" s="174">
        <f>Table1[[#This Row],[ExpenditureDetails3]]*100000</f>
        <v>1100000</v>
      </c>
      <c r="Z2116" s="174">
        <f>Table1[[#This Row],[ExpenditureDetails4]]/Table1[[#This Row],[Component detail 4]]</f>
        <v>1100000</v>
      </c>
      <c r="AA2116" s="109">
        <v>1</v>
      </c>
      <c r="AB2116" s="109">
        <v>30</v>
      </c>
      <c r="AC2116" s="174">
        <f>IF(ISNUMBER([ExpenditureDetails4]),[ExpenditureDetails4]*HLOOKUP([ExpenditureDetails1],'Currency Conversion'!$A$6:$BE$45,19,FALSE),"No Data")</f>
        <v>1665702.7093621863</v>
      </c>
      <c r="AD2116" s="174">
        <f>Table1[[#This Row],[Calculations1]]/exchange_rate_2010</f>
        <v>36428.06179027864</v>
      </c>
      <c r="AE21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55523.423645406212</v>
      </c>
      <c r="AF2116" s="174">
        <f>Table1[[#This Row],[Calculations3]]/exchange_rate_2010</f>
        <v>1214.2687263426212</v>
      </c>
      <c r="AG2116" s="110"/>
      <c r="AH2116" s="53"/>
      <c r="BD2116" s="36"/>
      <c r="BE2116" s="36"/>
      <c r="BF2116" s="36"/>
      <c r="BG2116" s="36"/>
      <c r="BH2116" s="36"/>
      <c r="BI2116" s="36"/>
      <c r="BJ2116" s="36"/>
      <c r="BK2116" s="48"/>
      <c r="BL2116" s="36"/>
      <c r="BM2116" s="36"/>
      <c r="BN2116" s="36"/>
      <c r="BO2116" s="36"/>
      <c r="BP2116" s="36"/>
      <c r="BQ2116" s="36"/>
      <c r="BR2116" s="36"/>
    </row>
    <row r="2117" spans="2:70" ht="15" customHeight="1">
      <c r="B2117" s="48">
        <v>2430</v>
      </c>
      <c r="C2117" s="48" t="s">
        <v>1703</v>
      </c>
      <c r="D2117" s="108">
        <v>3272</v>
      </c>
      <c r="E2117" s="109" t="s">
        <v>2508</v>
      </c>
      <c r="F2117" s="109" t="s">
        <v>2509</v>
      </c>
      <c r="G2117" s="109" t="s">
        <v>663</v>
      </c>
      <c r="H2117" s="108" t="s">
        <v>909</v>
      </c>
      <c r="I2117" s="108" t="s">
        <v>2966</v>
      </c>
      <c r="J2117" s="108" t="s">
        <v>2567</v>
      </c>
      <c r="K2117" s="108" t="s">
        <v>2859</v>
      </c>
      <c r="L2117" s="108">
        <v>5</v>
      </c>
      <c r="M2117" s="110" t="s">
        <v>2617</v>
      </c>
      <c r="N2117" s="111" t="s">
        <v>1717</v>
      </c>
      <c r="O2117" s="111"/>
      <c r="P2117" s="111" t="s">
        <v>576</v>
      </c>
      <c r="Q2117" s="111">
        <v>1</v>
      </c>
      <c r="R2117" s="109"/>
      <c r="S2117" s="109"/>
      <c r="T2117" s="109" t="s">
        <v>31</v>
      </c>
      <c r="U2117" s="108">
        <v>3</v>
      </c>
      <c r="V2117" s="109">
        <v>2008</v>
      </c>
      <c r="W2117" s="108"/>
      <c r="X2117" s="109">
        <v>0.36</v>
      </c>
      <c r="Y2117" s="174">
        <f>Table1[[#This Row],[ExpenditureDetails3]]*100000</f>
        <v>36000</v>
      </c>
      <c r="Z2117" s="174">
        <f>Table1[[#This Row],[ExpenditureDetails4]]/Table1[[#This Row],[Component detail 4]]</f>
        <v>36000</v>
      </c>
      <c r="AA2117" s="109">
        <v>1</v>
      </c>
      <c r="AB2117" s="109"/>
      <c r="AC2117" s="174">
        <f>IF(ISNUMBER([ExpenditureDetails4]),[ExpenditureDetails4]*HLOOKUP([ExpenditureDetails1],'Currency Conversion'!$A$6:$BE$45,19,FALSE),"No Data")</f>
        <v>41306.510991758805</v>
      </c>
      <c r="AD2117" s="174">
        <f>Table1[[#This Row],[Calculations1]]/exchange_rate_2010</f>
        <v>903.35215659508879</v>
      </c>
      <c r="AE21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41306.510991758805</v>
      </c>
      <c r="AF2117" s="174">
        <f>Table1[[#This Row],[Calculations3]]/exchange_rate_2010</f>
        <v>903.35215659508879</v>
      </c>
      <c r="AG2117" s="110"/>
      <c r="AH2117" s="53"/>
      <c r="BD2117" s="36"/>
      <c r="BE2117" s="36"/>
      <c r="BF2117" s="36"/>
      <c r="BG2117" s="36"/>
      <c r="BH2117" s="36"/>
      <c r="BI2117" s="36"/>
      <c r="BJ2117" s="36"/>
      <c r="BK2117" s="48"/>
      <c r="BL2117" s="36"/>
      <c r="BM2117" s="36"/>
      <c r="BN2117" s="36"/>
      <c r="BO2117" s="36"/>
      <c r="BP2117" s="36"/>
      <c r="BQ2117" s="36"/>
      <c r="BR2117" s="36"/>
    </row>
    <row r="2118" spans="2:70" ht="15" customHeight="1">
      <c r="B2118" s="48">
        <v>2431</v>
      </c>
      <c r="C2118" s="48" t="s">
        <v>1703</v>
      </c>
      <c r="D2118" s="108">
        <v>3272</v>
      </c>
      <c r="E2118" s="109" t="s">
        <v>2508</v>
      </c>
      <c r="F2118" s="109" t="s">
        <v>2509</v>
      </c>
      <c r="G2118" s="109" t="s">
        <v>663</v>
      </c>
      <c r="H2118" s="108" t="s">
        <v>909</v>
      </c>
      <c r="I2118" s="108" t="s">
        <v>2966</v>
      </c>
      <c r="J2118" s="108" t="s">
        <v>2567</v>
      </c>
      <c r="K2118" s="108" t="s">
        <v>2859</v>
      </c>
      <c r="L2118" s="108">
        <v>5</v>
      </c>
      <c r="M2118" s="110" t="s">
        <v>2617</v>
      </c>
      <c r="N2118" s="111" t="s">
        <v>559</v>
      </c>
      <c r="O2118" s="111" t="s">
        <v>2395</v>
      </c>
      <c r="P2118" s="111" t="s">
        <v>924</v>
      </c>
      <c r="Q2118" s="111">
        <v>1</v>
      </c>
      <c r="R2118" s="109"/>
      <c r="S2118" s="109"/>
      <c r="T2118" s="109" t="s">
        <v>7</v>
      </c>
      <c r="U2118" s="108">
        <v>1</v>
      </c>
      <c r="V2118" s="109">
        <v>2009</v>
      </c>
      <c r="W2118" s="108">
        <f>IF(Table1[[#This Row],[ExpenditureDetails1]]=2010,1,(2010-Table1[[#This Row],[ExpenditureDetails1]]))</f>
        <v>1</v>
      </c>
      <c r="X2118" s="109">
        <v>10</v>
      </c>
      <c r="Y2118" s="174">
        <f>Table1[[#This Row],[ExpenditureDetails3]]*100000</f>
        <v>1000000</v>
      </c>
      <c r="Z2118" s="174">
        <f>Table1[[#This Row],[ExpenditureDetails4]]/Table1[[#This Row],[Component detail 4]]</f>
        <v>1000000</v>
      </c>
      <c r="AA2118" s="109">
        <v>1</v>
      </c>
      <c r="AB2118" s="109">
        <v>15</v>
      </c>
      <c r="AC2118" s="174">
        <f>IF(ISNUMBER([ExpenditureDetails4]),[ExpenditureDetails4]*HLOOKUP([ExpenditureDetails1],'Currency Conversion'!$A$6:$BE$45,19,FALSE),"No Data")</f>
        <v>1075416.2499036274</v>
      </c>
      <c r="AD2118" s="174">
        <f>Table1[[#This Row],[Calculations1]]/exchange_rate_2010</f>
        <v>23518.800432737295</v>
      </c>
      <c r="AE21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71694.416660241826</v>
      </c>
      <c r="AF2118" s="174">
        <f>Table1[[#This Row],[Calculations3]]/exchange_rate_2010</f>
        <v>1567.9200288491529</v>
      </c>
      <c r="AG2118" s="110"/>
      <c r="AH2118" s="53"/>
      <c r="BD2118" s="36"/>
      <c r="BE2118" s="36"/>
      <c r="BF2118" s="36"/>
      <c r="BG2118" s="36"/>
      <c r="BH2118" s="36"/>
      <c r="BI2118" s="36"/>
      <c r="BJ2118" s="36"/>
      <c r="BK2118" s="48"/>
      <c r="BL2118" s="36"/>
      <c r="BM2118" s="36"/>
      <c r="BN2118" s="36"/>
      <c r="BO2118" s="36"/>
      <c r="BP2118" s="36"/>
      <c r="BQ2118" s="36"/>
      <c r="BR2118" s="36"/>
    </row>
    <row r="2119" spans="2:70" ht="15" customHeight="1">
      <c r="B2119" s="48">
        <v>2432</v>
      </c>
      <c r="C2119" s="48" t="s">
        <v>1703</v>
      </c>
      <c r="D2119" s="108">
        <v>3272</v>
      </c>
      <c r="E2119" s="109" t="s">
        <v>2508</v>
      </c>
      <c r="F2119" s="109" t="s">
        <v>2509</v>
      </c>
      <c r="G2119" s="109" t="s">
        <v>663</v>
      </c>
      <c r="H2119" s="108" t="s">
        <v>909</v>
      </c>
      <c r="I2119" s="108" t="s">
        <v>2966</v>
      </c>
      <c r="J2119" s="108" t="s">
        <v>2567</v>
      </c>
      <c r="K2119" s="108" t="s">
        <v>2859</v>
      </c>
      <c r="L2119" s="108">
        <v>5</v>
      </c>
      <c r="M2119" s="110" t="s">
        <v>2617</v>
      </c>
      <c r="N2119" s="111" t="s">
        <v>1712</v>
      </c>
      <c r="O2119" s="111" t="s">
        <v>2473</v>
      </c>
      <c r="P2119" s="111" t="s">
        <v>927</v>
      </c>
      <c r="Q2119" s="109">
        <v>3</v>
      </c>
      <c r="R2119" s="109"/>
      <c r="S2119" s="109" t="s">
        <v>2392</v>
      </c>
      <c r="T2119" s="109" t="s">
        <v>28</v>
      </c>
      <c r="U2119" s="108">
        <v>2</v>
      </c>
      <c r="V2119" s="109">
        <v>2009</v>
      </c>
      <c r="W2119" s="108"/>
      <c r="X2119" s="109">
        <v>3.6999999999999998E-2</v>
      </c>
      <c r="Y2119" s="174">
        <f>Table1[[#This Row],[ExpenditureDetails3]]*100000</f>
        <v>3700</v>
      </c>
      <c r="Z2119" s="174">
        <f>Table1[[#This Row],[ExpenditureDetails4]]/Table1[[#This Row],[Component detail 4]]</f>
        <v>1233.3333333333333</v>
      </c>
      <c r="AA2119" s="109">
        <v>1</v>
      </c>
      <c r="AB2119" s="109">
        <v>10</v>
      </c>
      <c r="AC2119" s="174">
        <f>IF(ISNUMBER([ExpenditureDetails4]),[ExpenditureDetails4]*HLOOKUP([ExpenditureDetails1],'Currency Conversion'!$A$6:$BE$45,19,FALSE),"No Data")</f>
        <v>3979.0401246434217</v>
      </c>
      <c r="AD2119" s="174">
        <f>Table1[[#This Row],[Calculations1]]/exchange_rate_2010</f>
        <v>87.019561601128004</v>
      </c>
      <c r="AE2119" s="174" t="s">
        <v>2912</v>
      </c>
      <c r="AF2119" s="174" t="s">
        <v>2912</v>
      </c>
      <c r="AG2119" s="110"/>
      <c r="AH2119" s="53"/>
      <c r="BD2119" s="36"/>
      <c r="BE2119" s="36"/>
      <c r="BF2119" s="36"/>
      <c r="BG2119" s="36"/>
      <c r="BH2119" s="36"/>
      <c r="BI2119" s="36"/>
      <c r="BJ2119" s="36"/>
      <c r="BK2119" s="48"/>
      <c r="BL2119" s="36"/>
      <c r="BM2119" s="36"/>
      <c r="BN2119" s="36"/>
      <c r="BO2119" s="36"/>
      <c r="BP2119" s="36"/>
      <c r="BQ2119" s="36"/>
      <c r="BR2119" s="36"/>
    </row>
    <row r="2120" spans="2:70" ht="15" customHeight="1">
      <c r="B2120" s="48">
        <v>2433</v>
      </c>
      <c r="C2120" s="48" t="s">
        <v>1703</v>
      </c>
      <c r="D2120" s="108">
        <v>3272</v>
      </c>
      <c r="E2120" s="109" t="s">
        <v>2508</v>
      </c>
      <c r="F2120" s="109" t="s">
        <v>2509</v>
      </c>
      <c r="G2120" s="109" t="s">
        <v>663</v>
      </c>
      <c r="H2120" s="108" t="s">
        <v>909</v>
      </c>
      <c r="I2120" s="108" t="s">
        <v>2966</v>
      </c>
      <c r="J2120" s="108" t="s">
        <v>2567</v>
      </c>
      <c r="K2120" s="108" t="s">
        <v>2859</v>
      </c>
      <c r="L2120" s="108">
        <v>5</v>
      </c>
      <c r="M2120" s="110" t="s">
        <v>2617</v>
      </c>
      <c r="N2120" s="111" t="s">
        <v>1729</v>
      </c>
      <c r="O2120" s="111" t="s">
        <v>210</v>
      </c>
      <c r="P2120" s="111" t="s">
        <v>731</v>
      </c>
      <c r="Q2120" s="111">
        <v>1</v>
      </c>
      <c r="R2120" s="109"/>
      <c r="S2120" s="109"/>
      <c r="T2120" s="109" t="s">
        <v>7</v>
      </c>
      <c r="U2120" s="108">
        <v>1</v>
      </c>
      <c r="V2120" s="109">
        <v>2009</v>
      </c>
      <c r="W2120" s="108">
        <f>IF(Table1[[#This Row],[ExpenditureDetails1]]=2010,1,(2010-Table1[[#This Row],[ExpenditureDetails1]]))</f>
        <v>1</v>
      </c>
      <c r="X2120" s="109">
        <v>0.32100000000000001</v>
      </c>
      <c r="Y2120" s="174">
        <f>Table1[[#This Row],[ExpenditureDetails3]]*100000</f>
        <v>32100</v>
      </c>
      <c r="Z2120" s="174">
        <f>Table1[[#This Row],[ExpenditureDetails4]]/Table1[[#This Row],[Component detail 4]]</f>
        <v>32100</v>
      </c>
      <c r="AA2120" s="109">
        <v>1</v>
      </c>
      <c r="AB2120" s="109">
        <v>10</v>
      </c>
      <c r="AC2120" s="174">
        <f>IF(ISNUMBER([ExpenditureDetails4]),[ExpenditureDetails4]*HLOOKUP([ExpenditureDetails1],'Currency Conversion'!$A$6:$BE$45,19,FALSE),"No Data")</f>
        <v>34520.861621906442</v>
      </c>
      <c r="AD2120" s="174">
        <f>Table1[[#This Row],[Calculations1]]/exchange_rate_2010</f>
        <v>754.95349389086721</v>
      </c>
      <c r="AE21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2120" s="174">
        <f>Table1[[#This Row],[Calculations3]]/exchange_rate_2010</f>
        <v>75.495349389086726</v>
      </c>
      <c r="AG2120" s="110"/>
      <c r="AH2120" s="53"/>
      <c r="BD2120" s="36"/>
      <c r="BE2120" s="36"/>
      <c r="BF2120" s="36"/>
      <c r="BG2120" s="36"/>
      <c r="BH2120" s="36"/>
      <c r="BI2120" s="36"/>
      <c r="BJ2120" s="36"/>
      <c r="BK2120" s="48"/>
      <c r="BL2120" s="36"/>
      <c r="BM2120" s="36"/>
      <c r="BN2120" s="36"/>
      <c r="BO2120" s="36"/>
      <c r="BP2120" s="36"/>
      <c r="BQ2120" s="36"/>
      <c r="BR2120" s="36"/>
    </row>
    <row r="2121" spans="2:70" ht="15" customHeight="1">
      <c r="B2121" s="48">
        <v>2434</v>
      </c>
      <c r="C2121" s="48" t="s">
        <v>1703</v>
      </c>
      <c r="D2121" s="108">
        <v>3272</v>
      </c>
      <c r="E2121" s="109" t="s">
        <v>2508</v>
      </c>
      <c r="F2121" s="109" t="s">
        <v>2509</v>
      </c>
      <c r="G2121" s="109" t="s">
        <v>663</v>
      </c>
      <c r="H2121" s="108" t="s">
        <v>909</v>
      </c>
      <c r="I2121" s="108" t="s">
        <v>2966</v>
      </c>
      <c r="J2121" s="108" t="s">
        <v>2567</v>
      </c>
      <c r="K2121" s="108" t="s">
        <v>2859</v>
      </c>
      <c r="L2121" s="108">
        <v>5</v>
      </c>
      <c r="M2121" s="110" t="s">
        <v>2617</v>
      </c>
      <c r="N2121" s="111" t="s">
        <v>1729</v>
      </c>
      <c r="O2121" s="111" t="s">
        <v>210</v>
      </c>
      <c r="P2121" s="111" t="s">
        <v>732</v>
      </c>
      <c r="Q2121" s="111">
        <v>1</v>
      </c>
      <c r="R2121" s="109"/>
      <c r="S2121" s="109"/>
      <c r="T2121" s="109" t="s">
        <v>7</v>
      </c>
      <c r="U2121" s="108">
        <v>1</v>
      </c>
      <c r="V2121" s="109">
        <v>2009</v>
      </c>
      <c r="W2121" s="108">
        <f>IF(Table1[[#This Row],[ExpenditureDetails1]]=2010,1,(2010-Table1[[#This Row],[ExpenditureDetails1]]))</f>
        <v>1</v>
      </c>
      <c r="X2121" s="109">
        <v>0.32100000000000001</v>
      </c>
      <c r="Y2121" s="174">
        <f>Table1[[#This Row],[ExpenditureDetails3]]*100000</f>
        <v>32100</v>
      </c>
      <c r="Z2121" s="174">
        <f>Table1[[#This Row],[ExpenditureDetails4]]/Table1[[#This Row],[Component detail 4]]</f>
        <v>32100</v>
      </c>
      <c r="AA2121" s="109">
        <v>1</v>
      </c>
      <c r="AB2121" s="109">
        <v>10</v>
      </c>
      <c r="AC2121" s="174">
        <f>IF(ISNUMBER([ExpenditureDetails4]),[ExpenditureDetails4]*HLOOKUP([ExpenditureDetails1],'Currency Conversion'!$A$6:$BE$45,19,FALSE),"No Data")</f>
        <v>34520.861621906442</v>
      </c>
      <c r="AD2121" s="174">
        <f>Table1[[#This Row],[Calculations1]]/exchange_rate_2010</f>
        <v>754.95349389086721</v>
      </c>
      <c r="AE21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2121" s="174">
        <f>Table1[[#This Row],[Calculations3]]/exchange_rate_2010</f>
        <v>75.495349389086726</v>
      </c>
      <c r="AG2121" s="110"/>
      <c r="AH2121" s="53"/>
      <c r="BD2121" s="36"/>
      <c r="BE2121" s="36"/>
      <c r="BF2121" s="36"/>
      <c r="BG2121" s="36"/>
      <c r="BH2121" s="36"/>
      <c r="BI2121" s="36"/>
      <c r="BJ2121" s="36"/>
      <c r="BK2121" s="48"/>
      <c r="BL2121" s="36"/>
      <c r="BM2121" s="36"/>
      <c r="BN2121" s="36"/>
      <c r="BO2121" s="36"/>
      <c r="BP2121" s="36"/>
      <c r="BQ2121" s="36"/>
      <c r="BR2121" s="36"/>
    </row>
    <row r="2122" spans="2:70" ht="15" customHeight="1">
      <c r="B2122" s="48">
        <v>2435</v>
      </c>
      <c r="C2122" s="48" t="s">
        <v>1703</v>
      </c>
      <c r="D2122" s="108">
        <v>3272</v>
      </c>
      <c r="E2122" s="109" t="s">
        <v>2508</v>
      </c>
      <c r="F2122" s="109" t="s">
        <v>2509</v>
      </c>
      <c r="G2122" s="109" t="s">
        <v>663</v>
      </c>
      <c r="H2122" s="108" t="s">
        <v>909</v>
      </c>
      <c r="I2122" s="108" t="s">
        <v>2966</v>
      </c>
      <c r="J2122" s="108" t="s">
        <v>2567</v>
      </c>
      <c r="K2122" s="108" t="s">
        <v>2859</v>
      </c>
      <c r="L2122" s="108">
        <v>5</v>
      </c>
      <c r="M2122" s="110" t="s">
        <v>2617</v>
      </c>
      <c r="N2122" s="111" t="s">
        <v>1729</v>
      </c>
      <c r="O2122" s="111" t="s">
        <v>210</v>
      </c>
      <c r="P2122" s="111" t="s">
        <v>733</v>
      </c>
      <c r="Q2122" s="111">
        <v>1</v>
      </c>
      <c r="R2122" s="109"/>
      <c r="S2122" s="109"/>
      <c r="T2122" s="109" t="s">
        <v>7</v>
      </c>
      <c r="U2122" s="108">
        <v>1</v>
      </c>
      <c r="V2122" s="109">
        <v>2009</v>
      </c>
      <c r="W2122" s="108">
        <f>IF(Table1[[#This Row],[ExpenditureDetails1]]=2010,1,(2010-Table1[[#This Row],[ExpenditureDetails1]]))</f>
        <v>1</v>
      </c>
      <c r="X2122" s="109">
        <v>0.32100000000000001</v>
      </c>
      <c r="Y2122" s="174">
        <f>Table1[[#This Row],[ExpenditureDetails3]]*100000</f>
        <v>32100</v>
      </c>
      <c r="Z2122" s="174">
        <f>Table1[[#This Row],[ExpenditureDetails4]]/Table1[[#This Row],[Component detail 4]]</f>
        <v>32100</v>
      </c>
      <c r="AA2122" s="109">
        <v>1</v>
      </c>
      <c r="AB2122" s="109">
        <v>10</v>
      </c>
      <c r="AC2122" s="174">
        <f>IF(ISNUMBER([ExpenditureDetails4]),[ExpenditureDetails4]*HLOOKUP([ExpenditureDetails1],'Currency Conversion'!$A$6:$BE$45,19,FALSE),"No Data")</f>
        <v>34520.861621906442</v>
      </c>
      <c r="AD2122" s="174">
        <f>Table1[[#This Row],[Calculations1]]/exchange_rate_2010</f>
        <v>754.95349389086721</v>
      </c>
      <c r="AE21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2122" s="174">
        <f>Table1[[#This Row],[Calculations3]]/exchange_rate_2010</f>
        <v>75.495349389086726</v>
      </c>
      <c r="AG2122" s="110"/>
      <c r="AH2122" s="53"/>
      <c r="BD2122" s="36"/>
      <c r="BE2122" s="36"/>
      <c r="BF2122" s="36"/>
      <c r="BG2122" s="36"/>
      <c r="BH2122" s="36"/>
      <c r="BI2122" s="36"/>
      <c r="BJ2122" s="36"/>
      <c r="BK2122" s="48"/>
      <c r="BL2122" s="36"/>
      <c r="BM2122" s="36"/>
      <c r="BN2122" s="36"/>
      <c r="BO2122" s="36"/>
      <c r="BP2122" s="36"/>
      <c r="BQ2122" s="36"/>
      <c r="BR2122" s="36"/>
    </row>
    <row r="2123" spans="2:70" ht="15" customHeight="1">
      <c r="B2123" s="48">
        <v>2436</v>
      </c>
      <c r="C2123" s="48" t="s">
        <v>1703</v>
      </c>
      <c r="D2123" s="108">
        <v>3272</v>
      </c>
      <c r="E2123" s="109" t="s">
        <v>2508</v>
      </c>
      <c r="F2123" s="109" t="s">
        <v>2509</v>
      </c>
      <c r="G2123" s="109" t="s">
        <v>663</v>
      </c>
      <c r="H2123" s="108" t="s">
        <v>909</v>
      </c>
      <c r="I2123" s="108" t="s">
        <v>2966</v>
      </c>
      <c r="J2123" s="108" t="s">
        <v>2567</v>
      </c>
      <c r="K2123" s="108" t="s">
        <v>2859</v>
      </c>
      <c r="L2123" s="108">
        <v>5</v>
      </c>
      <c r="M2123" s="110" t="s">
        <v>2617</v>
      </c>
      <c r="N2123" s="111" t="s">
        <v>1729</v>
      </c>
      <c r="O2123" s="111" t="s">
        <v>210</v>
      </c>
      <c r="P2123" s="111" t="s">
        <v>914</v>
      </c>
      <c r="Q2123" s="111">
        <v>1</v>
      </c>
      <c r="R2123" s="109"/>
      <c r="S2123" s="109"/>
      <c r="T2123" s="109" t="s">
        <v>7</v>
      </c>
      <c r="U2123" s="108">
        <v>1</v>
      </c>
      <c r="V2123" s="109">
        <v>2009</v>
      </c>
      <c r="W2123" s="108">
        <f>IF(Table1[[#This Row],[ExpenditureDetails1]]=2010,1,(2010-Table1[[#This Row],[ExpenditureDetails1]]))</f>
        <v>1</v>
      </c>
      <c r="X2123" s="109">
        <v>0.32100000000000001</v>
      </c>
      <c r="Y2123" s="174">
        <f>Table1[[#This Row],[ExpenditureDetails3]]*100000</f>
        <v>32100</v>
      </c>
      <c r="Z2123" s="174">
        <f>Table1[[#This Row],[ExpenditureDetails4]]/Table1[[#This Row],[Component detail 4]]</f>
        <v>32100</v>
      </c>
      <c r="AA2123" s="109">
        <v>1</v>
      </c>
      <c r="AB2123" s="109">
        <v>10</v>
      </c>
      <c r="AC2123" s="174">
        <f>IF(ISNUMBER([ExpenditureDetails4]),[ExpenditureDetails4]*HLOOKUP([ExpenditureDetails1],'Currency Conversion'!$A$6:$BE$45,19,FALSE),"No Data")</f>
        <v>34520.861621906442</v>
      </c>
      <c r="AD2123" s="174">
        <f>Table1[[#This Row],[Calculations1]]/exchange_rate_2010</f>
        <v>754.95349389086721</v>
      </c>
      <c r="AE21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2123" s="174">
        <f>Table1[[#This Row],[Calculations3]]/exchange_rate_2010</f>
        <v>75.495349389086726</v>
      </c>
      <c r="AG2123" s="110"/>
      <c r="AH2123" s="53"/>
      <c r="BD2123" s="36"/>
      <c r="BE2123" s="36"/>
      <c r="BF2123" s="36"/>
      <c r="BG2123" s="36"/>
      <c r="BH2123" s="36"/>
      <c r="BI2123" s="36"/>
      <c r="BJ2123" s="36"/>
      <c r="BK2123" s="48"/>
      <c r="BL2123" s="36"/>
      <c r="BM2123" s="36"/>
      <c r="BN2123" s="36"/>
      <c r="BO2123" s="36"/>
      <c r="BP2123" s="36"/>
      <c r="BQ2123" s="36"/>
      <c r="BR2123" s="36"/>
    </row>
    <row r="2124" spans="2:70" ht="15" customHeight="1">
      <c r="B2124" s="48">
        <v>2437</v>
      </c>
      <c r="C2124" s="48" t="s">
        <v>1703</v>
      </c>
      <c r="D2124" s="108">
        <v>3272</v>
      </c>
      <c r="E2124" s="109" t="s">
        <v>2508</v>
      </c>
      <c r="F2124" s="109" t="s">
        <v>2509</v>
      </c>
      <c r="G2124" s="109" t="s">
        <v>663</v>
      </c>
      <c r="H2124" s="108" t="s">
        <v>909</v>
      </c>
      <c r="I2124" s="108" t="s">
        <v>2966</v>
      </c>
      <c r="J2124" s="108" t="s">
        <v>2567</v>
      </c>
      <c r="K2124" s="108" t="s">
        <v>2859</v>
      </c>
      <c r="L2124" s="108">
        <v>5</v>
      </c>
      <c r="M2124" s="110" t="s">
        <v>2617</v>
      </c>
      <c r="N2124" s="111" t="s">
        <v>1729</v>
      </c>
      <c r="O2124" s="111" t="s">
        <v>210</v>
      </c>
      <c r="P2124" s="111" t="s">
        <v>915</v>
      </c>
      <c r="Q2124" s="111">
        <v>1</v>
      </c>
      <c r="R2124" s="109"/>
      <c r="S2124" s="109"/>
      <c r="T2124" s="109" t="s">
        <v>7</v>
      </c>
      <c r="U2124" s="108">
        <v>1</v>
      </c>
      <c r="V2124" s="109">
        <v>2009</v>
      </c>
      <c r="W2124" s="108">
        <f>IF(Table1[[#This Row],[ExpenditureDetails1]]=2010,1,(2010-Table1[[#This Row],[ExpenditureDetails1]]))</f>
        <v>1</v>
      </c>
      <c r="X2124" s="109">
        <v>0.32100000000000001</v>
      </c>
      <c r="Y2124" s="174">
        <f>Table1[[#This Row],[ExpenditureDetails3]]*100000</f>
        <v>32100</v>
      </c>
      <c r="Z2124" s="174">
        <f>Table1[[#This Row],[ExpenditureDetails4]]/Table1[[#This Row],[Component detail 4]]</f>
        <v>32100</v>
      </c>
      <c r="AA2124" s="109">
        <v>1</v>
      </c>
      <c r="AB2124" s="109">
        <v>10</v>
      </c>
      <c r="AC2124" s="174">
        <f>IF(ISNUMBER([ExpenditureDetails4]),[ExpenditureDetails4]*HLOOKUP([ExpenditureDetails1],'Currency Conversion'!$A$6:$BE$45,19,FALSE),"No Data")</f>
        <v>34520.861621906442</v>
      </c>
      <c r="AD2124" s="174">
        <f>Table1[[#This Row],[Calculations1]]/exchange_rate_2010</f>
        <v>754.95349389086721</v>
      </c>
      <c r="AE21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2124" s="174">
        <f>Table1[[#This Row],[Calculations3]]/exchange_rate_2010</f>
        <v>75.495349389086726</v>
      </c>
      <c r="AG2124" s="110"/>
      <c r="AH2124" s="53"/>
      <c r="BD2124" s="36"/>
      <c r="BE2124" s="36"/>
      <c r="BF2124" s="36"/>
      <c r="BG2124" s="36"/>
      <c r="BH2124" s="36"/>
      <c r="BI2124" s="36"/>
      <c r="BJ2124" s="36"/>
      <c r="BK2124" s="48"/>
      <c r="BL2124" s="36"/>
      <c r="BM2124" s="36"/>
      <c r="BN2124" s="36"/>
      <c r="BO2124" s="36"/>
      <c r="BP2124" s="36"/>
      <c r="BQ2124" s="36"/>
      <c r="BR2124" s="36"/>
    </row>
    <row r="2125" spans="2:70" ht="15" customHeight="1">
      <c r="B2125" s="48">
        <v>2438</v>
      </c>
      <c r="C2125" s="48" t="s">
        <v>1703</v>
      </c>
      <c r="D2125" s="108">
        <v>3272</v>
      </c>
      <c r="E2125" s="109" t="s">
        <v>2508</v>
      </c>
      <c r="F2125" s="109" t="s">
        <v>2509</v>
      </c>
      <c r="G2125" s="109" t="s">
        <v>663</v>
      </c>
      <c r="H2125" s="108" t="s">
        <v>909</v>
      </c>
      <c r="I2125" s="108" t="s">
        <v>2966</v>
      </c>
      <c r="J2125" s="108" t="s">
        <v>2567</v>
      </c>
      <c r="K2125" s="108" t="s">
        <v>2859</v>
      </c>
      <c r="L2125" s="108">
        <v>5</v>
      </c>
      <c r="M2125" s="110" t="s">
        <v>2617</v>
      </c>
      <c r="N2125" s="111" t="s">
        <v>1729</v>
      </c>
      <c r="O2125" s="111" t="s">
        <v>210</v>
      </c>
      <c r="P2125" s="111" t="s">
        <v>916</v>
      </c>
      <c r="Q2125" s="111">
        <v>1</v>
      </c>
      <c r="R2125" s="109"/>
      <c r="S2125" s="109"/>
      <c r="T2125" s="109" t="s">
        <v>7</v>
      </c>
      <c r="U2125" s="108">
        <v>1</v>
      </c>
      <c r="V2125" s="109">
        <v>2009</v>
      </c>
      <c r="W2125" s="108">
        <f>IF(Table1[[#This Row],[ExpenditureDetails1]]=2010,1,(2010-Table1[[#This Row],[ExpenditureDetails1]]))</f>
        <v>1</v>
      </c>
      <c r="X2125" s="109">
        <v>0.32100000000000001</v>
      </c>
      <c r="Y2125" s="174">
        <f>Table1[[#This Row],[ExpenditureDetails3]]*100000</f>
        <v>32100</v>
      </c>
      <c r="Z2125" s="174">
        <f>Table1[[#This Row],[ExpenditureDetails4]]/Table1[[#This Row],[Component detail 4]]</f>
        <v>32100</v>
      </c>
      <c r="AA2125" s="109">
        <v>1</v>
      </c>
      <c r="AB2125" s="109">
        <v>10</v>
      </c>
      <c r="AC2125" s="174">
        <f>IF(ISNUMBER([ExpenditureDetails4]),[ExpenditureDetails4]*HLOOKUP([ExpenditureDetails1],'Currency Conversion'!$A$6:$BE$45,19,FALSE),"No Data")</f>
        <v>34520.861621906442</v>
      </c>
      <c r="AD2125" s="174">
        <f>Table1[[#This Row],[Calculations1]]/exchange_rate_2010</f>
        <v>754.95349389086721</v>
      </c>
      <c r="AE21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2125" s="174">
        <f>Table1[[#This Row],[Calculations3]]/exchange_rate_2010</f>
        <v>75.495349389086726</v>
      </c>
      <c r="AG2125" s="110"/>
      <c r="AH2125" s="53"/>
      <c r="BD2125" s="36"/>
      <c r="BE2125" s="36"/>
      <c r="BF2125" s="36"/>
      <c r="BG2125" s="36"/>
      <c r="BH2125" s="36"/>
      <c r="BI2125" s="36"/>
      <c r="BJ2125" s="36"/>
      <c r="BK2125" s="48"/>
      <c r="BL2125" s="36"/>
      <c r="BM2125" s="36"/>
      <c r="BN2125" s="36"/>
      <c r="BO2125" s="36"/>
      <c r="BP2125" s="36"/>
      <c r="BQ2125" s="36"/>
      <c r="BR2125" s="36"/>
    </row>
    <row r="2126" spans="2:70" ht="15" customHeight="1">
      <c r="B2126" s="48">
        <v>2439</v>
      </c>
      <c r="C2126" s="48" t="s">
        <v>1703</v>
      </c>
      <c r="D2126" s="108">
        <v>3272</v>
      </c>
      <c r="E2126" s="109" t="s">
        <v>2508</v>
      </c>
      <c r="F2126" s="109" t="s">
        <v>2509</v>
      </c>
      <c r="G2126" s="109" t="s">
        <v>663</v>
      </c>
      <c r="H2126" s="108" t="s">
        <v>909</v>
      </c>
      <c r="I2126" s="108" t="s">
        <v>2966</v>
      </c>
      <c r="J2126" s="108" t="s">
        <v>2567</v>
      </c>
      <c r="K2126" s="108" t="s">
        <v>2859</v>
      </c>
      <c r="L2126" s="108">
        <v>5</v>
      </c>
      <c r="M2126" s="110" t="s">
        <v>2617</v>
      </c>
      <c r="N2126" s="111" t="s">
        <v>1729</v>
      </c>
      <c r="O2126" s="111" t="s">
        <v>210</v>
      </c>
      <c r="P2126" s="111" t="s">
        <v>917</v>
      </c>
      <c r="Q2126" s="111">
        <v>1</v>
      </c>
      <c r="R2126" s="109"/>
      <c r="S2126" s="109"/>
      <c r="T2126" s="109" t="s">
        <v>7</v>
      </c>
      <c r="U2126" s="108">
        <v>1</v>
      </c>
      <c r="V2126" s="109">
        <v>2009</v>
      </c>
      <c r="W2126" s="108">
        <f>IF(Table1[[#This Row],[ExpenditureDetails1]]=2010,1,(2010-Table1[[#This Row],[ExpenditureDetails1]]))</f>
        <v>1</v>
      </c>
      <c r="X2126" s="109">
        <v>0.32100000000000001</v>
      </c>
      <c r="Y2126" s="174">
        <f>Table1[[#This Row],[ExpenditureDetails3]]*100000</f>
        <v>32100</v>
      </c>
      <c r="Z2126" s="174">
        <f>Table1[[#This Row],[ExpenditureDetails4]]/Table1[[#This Row],[Component detail 4]]</f>
        <v>32100</v>
      </c>
      <c r="AA2126" s="109">
        <v>1</v>
      </c>
      <c r="AB2126" s="109">
        <v>10</v>
      </c>
      <c r="AC2126" s="174">
        <f>IF(ISNUMBER([ExpenditureDetails4]),[ExpenditureDetails4]*HLOOKUP([ExpenditureDetails1],'Currency Conversion'!$A$6:$BE$45,19,FALSE),"No Data")</f>
        <v>34520.861621906442</v>
      </c>
      <c r="AD2126" s="174">
        <f>Table1[[#This Row],[Calculations1]]/exchange_rate_2010</f>
        <v>754.95349389086721</v>
      </c>
      <c r="AE21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2126" s="174">
        <f>Table1[[#This Row],[Calculations3]]/exchange_rate_2010</f>
        <v>75.495349389086726</v>
      </c>
      <c r="AG2126" s="110"/>
      <c r="AH2126" s="53"/>
      <c r="BD2126" s="36"/>
      <c r="BE2126" s="36"/>
      <c r="BF2126" s="36"/>
      <c r="BG2126" s="36"/>
      <c r="BH2126" s="36"/>
      <c r="BI2126" s="36"/>
      <c r="BJ2126" s="36"/>
      <c r="BK2126" s="48"/>
      <c r="BL2126" s="36"/>
      <c r="BM2126" s="36"/>
      <c r="BN2126" s="36"/>
      <c r="BO2126" s="36"/>
      <c r="BP2126" s="36"/>
      <c r="BQ2126" s="36"/>
      <c r="BR2126" s="36"/>
    </row>
    <row r="2127" spans="2:70" ht="15" customHeight="1">
      <c r="B2127" s="48">
        <v>2442</v>
      </c>
      <c r="C2127" s="48" t="s">
        <v>1703</v>
      </c>
      <c r="D2127" s="108">
        <v>3272</v>
      </c>
      <c r="E2127" s="109" t="s">
        <v>2508</v>
      </c>
      <c r="F2127" s="109" t="s">
        <v>2509</v>
      </c>
      <c r="G2127" s="109" t="s">
        <v>663</v>
      </c>
      <c r="H2127" s="108" t="s">
        <v>909</v>
      </c>
      <c r="I2127" s="108" t="s">
        <v>2966</v>
      </c>
      <c r="J2127" s="108" t="s">
        <v>2567</v>
      </c>
      <c r="K2127" s="108" t="s">
        <v>2859</v>
      </c>
      <c r="L2127" s="108">
        <v>5</v>
      </c>
      <c r="M2127" s="110" t="s">
        <v>2617</v>
      </c>
      <c r="N2127" s="111" t="s">
        <v>2474</v>
      </c>
      <c r="O2127" s="111"/>
      <c r="P2127" s="111" t="s">
        <v>532</v>
      </c>
      <c r="Q2127" s="111">
        <v>1</v>
      </c>
      <c r="R2127" s="109"/>
      <c r="S2127" s="109"/>
      <c r="T2127" s="109" t="s">
        <v>31</v>
      </c>
      <c r="U2127" s="108">
        <v>3</v>
      </c>
      <c r="V2127" s="109">
        <v>2008</v>
      </c>
      <c r="W2127" s="108"/>
      <c r="X2127" s="109">
        <v>0.15</v>
      </c>
      <c r="Y2127" s="174">
        <f>Table1[[#This Row],[ExpenditureDetails3]]*100000</f>
        <v>15000</v>
      </c>
      <c r="Z2127" s="174">
        <f>Table1[[#This Row],[ExpenditureDetails4]]/Table1[[#This Row],[Component detail 4]]</f>
        <v>15000</v>
      </c>
      <c r="AA2127" s="109">
        <v>1</v>
      </c>
      <c r="AB2127" s="109"/>
      <c r="AC2127" s="174">
        <f>IF(ISNUMBER([ExpenditureDetails4]),[ExpenditureDetails4]*HLOOKUP([ExpenditureDetails1],'Currency Conversion'!$A$6:$BE$45,19,FALSE),"No Data")</f>
        <v>17211.046246566169</v>
      </c>
      <c r="AD2127" s="174">
        <f>Table1[[#This Row],[Calculations1]]/exchange_rate_2010</f>
        <v>376.39673191462037</v>
      </c>
      <c r="AE21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17211.046246566169</v>
      </c>
      <c r="AF2127" s="174">
        <f>Table1[[#This Row],[Calculations3]]/exchange_rate_2010</f>
        <v>376.39673191462037</v>
      </c>
      <c r="AG2127" s="110"/>
      <c r="AH2127" s="53"/>
      <c r="BD2127" s="36"/>
      <c r="BE2127" s="36"/>
      <c r="BF2127" s="36"/>
      <c r="BG2127" s="36"/>
      <c r="BH2127" s="36"/>
      <c r="BI2127" s="36"/>
      <c r="BJ2127" s="36"/>
      <c r="BK2127" s="48"/>
      <c r="BL2127" s="36"/>
      <c r="BM2127" s="36"/>
      <c r="BN2127" s="36"/>
      <c r="BO2127" s="36"/>
      <c r="BP2127" s="36"/>
      <c r="BQ2127" s="36"/>
      <c r="BR2127" s="36"/>
    </row>
    <row r="2128" spans="2:70" ht="15" customHeight="1">
      <c r="B2128" s="48">
        <v>2444</v>
      </c>
      <c r="C2128" s="48" t="s">
        <v>1703</v>
      </c>
      <c r="D2128" s="108">
        <v>2068</v>
      </c>
      <c r="E2128" s="109" t="s">
        <v>2508</v>
      </c>
      <c r="F2128" s="109" t="s">
        <v>1817</v>
      </c>
      <c r="G2128" s="109" t="s">
        <v>1451</v>
      </c>
      <c r="H2128" s="108" t="s">
        <v>2591</v>
      </c>
      <c r="I2128" s="108" t="s">
        <v>2855</v>
      </c>
      <c r="J2128" s="108" t="s">
        <v>2852</v>
      </c>
      <c r="K2128" s="108" t="s">
        <v>2859</v>
      </c>
      <c r="L2128" s="108">
        <v>11</v>
      </c>
      <c r="M2128" s="110" t="s">
        <v>2617</v>
      </c>
      <c r="N2128" s="111" t="s">
        <v>20</v>
      </c>
      <c r="O2128" s="111" t="s">
        <v>2466</v>
      </c>
      <c r="P2128" s="111" t="s">
        <v>1502</v>
      </c>
      <c r="Q2128" s="111">
        <v>5</v>
      </c>
      <c r="R2128" s="111"/>
      <c r="S2128" s="111"/>
      <c r="T2128" s="109" t="s">
        <v>7</v>
      </c>
      <c r="U2128" s="108">
        <v>1</v>
      </c>
      <c r="V2128" s="109">
        <v>2008</v>
      </c>
      <c r="W2128" s="108">
        <f>IF(Table1[[#This Row],[ExpenditureDetails1]]=2010,1,(2010-Table1[[#This Row],[ExpenditureDetails1]]))</f>
        <v>2</v>
      </c>
      <c r="X2128" s="109">
        <v>0.22</v>
      </c>
      <c r="Y2128" s="174">
        <f>Table1[[#This Row],[ExpenditureDetails3]]*100000</f>
        <v>22000</v>
      </c>
      <c r="Z2128" s="174">
        <f>Table1[[#This Row],[ExpenditureDetails4]]/Table1[[#This Row],[Component detail 4]]</f>
        <v>4400</v>
      </c>
      <c r="AA2128" s="109">
        <v>1</v>
      </c>
      <c r="AB2128" s="109">
        <v>10</v>
      </c>
      <c r="AC2128" s="174">
        <f>IF(ISNUMBER([ExpenditureDetails4]),[ExpenditureDetails4]*HLOOKUP([ExpenditureDetails1],'Currency Conversion'!$A$6:$BE$45,19,FALSE),"No Data")</f>
        <v>25242.86782829705</v>
      </c>
      <c r="AD2128" s="174">
        <f>Table1[[#This Row],[Calculations1]]/exchange_rate_2010</f>
        <v>552.04854014144325</v>
      </c>
      <c r="AE21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2524.2867828297049</v>
      </c>
      <c r="AF2128" s="174">
        <f>Table1[[#This Row],[Calculations3]]/exchange_rate_2010</f>
        <v>55.204854014144317</v>
      </c>
      <c r="AG2128" s="110"/>
      <c r="AH2128" s="53"/>
      <c r="BD2128" s="36"/>
      <c r="BE2128" s="36"/>
      <c r="BF2128" s="36"/>
      <c r="BG2128" s="36"/>
      <c r="BH2128" s="36"/>
      <c r="BI2128" s="36"/>
      <c r="BJ2128" s="36"/>
      <c r="BK2128" s="48"/>
      <c r="BL2128" s="36"/>
      <c r="BM2128" s="36"/>
      <c r="BN2128" s="36"/>
      <c r="BO2128" s="36"/>
      <c r="BP2128" s="36"/>
      <c r="BQ2128" s="36"/>
      <c r="BR2128" s="36"/>
    </row>
    <row r="2129" spans="2:70" ht="15" customHeight="1">
      <c r="B2129" s="48">
        <v>2445</v>
      </c>
      <c r="C2129" s="48" t="s">
        <v>1703</v>
      </c>
      <c r="D2129" s="108">
        <v>2068</v>
      </c>
      <c r="E2129" s="109" t="s">
        <v>2508</v>
      </c>
      <c r="F2129" s="109" t="s">
        <v>1817</v>
      </c>
      <c r="G2129" s="109" t="s">
        <v>1451</v>
      </c>
      <c r="H2129" s="108" t="s">
        <v>2591</v>
      </c>
      <c r="I2129" s="108" t="s">
        <v>2855</v>
      </c>
      <c r="J2129" s="108" t="s">
        <v>2852</v>
      </c>
      <c r="K2129" s="108" t="s">
        <v>2859</v>
      </c>
      <c r="L2129" s="108">
        <v>11</v>
      </c>
      <c r="M2129" s="110" t="s">
        <v>2617</v>
      </c>
      <c r="N2129" s="111" t="s">
        <v>20</v>
      </c>
      <c r="O2129" s="111" t="s">
        <v>2466</v>
      </c>
      <c r="P2129" s="111" t="s">
        <v>156</v>
      </c>
      <c r="Q2129" s="111">
        <v>1</v>
      </c>
      <c r="R2129" s="111"/>
      <c r="S2129" s="111"/>
      <c r="T2129" s="109" t="s">
        <v>7</v>
      </c>
      <c r="U2129" s="108">
        <v>1</v>
      </c>
      <c r="V2129" s="109">
        <v>2008</v>
      </c>
      <c r="W2129" s="108">
        <f>IF(Table1[[#This Row],[ExpenditureDetails1]]=2010,1,(2010-Table1[[#This Row],[ExpenditureDetails1]]))</f>
        <v>2</v>
      </c>
      <c r="X2129" s="109">
        <v>0.06</v>
      </c>
      <c r="Y2129" s="174">
        <f>Table1[[#This Row],[ExpenditureDetails3]]*100000</f>
        <v>6000</v>
      </c>
      <c r="Z2129" s="174">
        <f>Table1[[#This Row],[ExpenditureDetails4]]/Table1[[#This Row],[Component detail 4]]</f>
        <v>6000</v>
      </c>
      <c r="AA2129" s="109">
        <v>1</v>
      </c>
      <c r="AB2129" s="109">
        <v>10</v>
      </c>
      <c r="AC2129" s="174">
        <f>IF(ISNUMBER([ExpenditureDetails4]),[ExpenditureDetails4]*HLOOKUP([ExpenditureDetails1],'Currency Conversion'!$A$6:$BE$45,19,FALSE),"No Data")</f>
        <v>6884.4184986264681</v>
      </c>
      <c r="AD2129" s="174">
        <f>Table1[[#This Row],[Calculations1]]/exchange_rate_2010</f>
        <v>150.55869276584815</v>
      </c>
      <c r="AE21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688.44184986264679</v>
      </c>
      <c r="AF2129" s="174">
        <f>Table1[[#This Row],[Calculations3]]/exchange_rate_2010</f>
        <v>15.055869276584815</v>
      </c>
      <c r="AG2129" s="110"/>
      <c r="AH2129" s="53"/>
      <c r="BD2129" s="36"/>
      <c r="BE2129" s="36"/>
      <c r="BF2129" s="36"/>
      <c r="BG2129" s="36"/>
      <c r="BH2129" s="36"/>
      <c r="BI2129" s="36"/>
      <c r="BJ2129" s="36"/>
      <c r="BK2129" s="48"/>
      <c r="BL2129" s="36"/>
      <c r="BM2129" s="36"/>
      <c r="BN2129" s="36"/>
      <c r="BO2129" s="36"/>
      <c r="BP2129" s="36"/>
      <c r="BQ2129" s="36"/>
      <c r="BR2129" s="36"/>
    </row>
    <row r="2130" spans="2:70" ht="15" customHeight="1">
      <c r="B2130" s="48">
        <v>2446</v>
      </c>
      <c r="C2130" s="48" t="s">
        <v>1703</v>
      </c>
      <c r="D2130" s="108">
        <v>2068</v>
      </c>
      <c r="E2130" s="109" t="s">
        <v>2508</v>
      </c>
      <c r="F2130" s="109" t="s">
        <v>1817</v>
      </c>
      <c r="G2130" s="109" t="s">
        <v>1451</v>
      </c>
      <c r="H2130" s="108" t="s">
        <v>2591</v>
      </c>
      <c r="I2130" s="108" t="s">
        <v>2855</v>
      </c>
      <c r="J2130" s="108" t="s">
        <v>2852</v>
      </c>
      <c r="K2130" s="108" t="s">
        <v>2859</v>
      </c>
      <c r="L2130" s="108">
        <v>11</v>
      </c>
      <c r="M2130" s="110" t="s">
        <v>2617</v>
      </c>
      <c r="N2130" s="111" t="s">
        <v>20</v>
      </c>
      <c r="O2130" s="111" t="s">
        <v>2486</v>
      </c>
      <c r="P2130" s="111" t="s">
        <v>1503</v>
      </c>
      <c r="Q2130" s="111">
        <v>1</v>
      </c>
      <c r="R2130" s="111">
        <v>310</v>
      </c>
      <c r="S2130" s="111" t="s">
        <v>2394</v>
      </c>
      <c r="T2130" s="109" t="s">
        <v>7</v>
      </c>
      <c r="U2130" s="108">
        <v>1</v>
      </c>
      <c r="V2130" s="109">
        <v>2009</v>
      </c>
      <c r="W2130" s="108">
        <f>IF(Table1[[#This Row],[ExpenditureDetails1]]=2010,1,(2010-Table1[[#This Row],[ExpenditureDetails1]]))</f>
        <v>1</v>
      </c>
      <c r="X2130" s="109">
        <v>0.8</v>
      </c>
      <c r="Y2130" s="174">
        <f>Table1[[#This Row],[ExpenditureDetails3]]*100000</f>
        <v>80000</v>
      </c>
      <c r="Z2130" s="174">
        <f>Table1[[#This Row],[ExpenditureDetails4]]/Table1[[#This Row],[Component detail 4]]</f>
        <v>80000</v>
      </c>
      <c r="AA2130" s="109">
        <v>1</v>
      </c>
      <c r="AB2130" s="109">
        <v>10</v>
      </c>
      <c r="AC2130" s="174">
        <f>IF(ISNUMBER([ExpenditureDetails4]),[ExpenditureDetails4]*HLOOKUP([ExpenditureDetails1],'Currency Conversion'!$A$6:$BE$45,19,FALSE),"No Data")</f>
        <v>86033.299992290194</v>
      </c>
      <c r="AD2130" s="174">
        <f>Table1[[#This Row],[Calculations1]]/exchange_rate_2010</f>
        <v>1881.5040346189837</v>
      </c>
      <c r="AE21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8603.3299992290194</v>
      </c>
      <c r="AF2130" s="174">
        <f>Table1[[#This Row],[Calculations3]]/exchange_rate_2010</f>
        <v>188.15040346189835</v>
      </c>
      <c r="AG2130" s="110"/>
      <c r="AH2130" s="53"/>
      <c r="BD2130" s="36"/>
      <c r="BE2130" s="36"/>
      <c r="BF2130" s="36"/>
      <c r="BG2130" s="36"/>
      <c r="BH2130" s="36"/>
      <c r="BI2130" s="36"/>
      <c r="BJ2130" s="36"/>
      <c r="BK2130" s="48"/>
      <c r="BL2130" s="36"/>
      <c r="BM2130" s="36"/>
      <c r="BN2130" s="36"/>
      <c r="BO2130" s="36"/>
      <c r="BP2130" s="36"/>
      <c r="BQ2130" s="36"/>
      <c r="BR2130" s="36"/>
    </row>
    <row r="2131" spans="2:70" ht="15" customHeight="1">
      <c r="B2131" s="48">
        <v>2449</v>
      </c>
      <c r="C2131" s="48" t="s">
        <v>1703</v>
      </c>
      <c r="D2131" s="108">
        <v>2068</v>
      </c>
      <c r="E2131" s="109" t="s">
        <v>2508</v>
      </c>
      <c r="F2131" s="109" t="s">
        <v>1817</v>
      </c>
      <c r="G2131" s="109" t="s">
        <v>1451</v>
      </c>
      <c r="H2131" s="108" t="s">
        <v>2591</v>
      </c>
      <c r="I2131" s="108" t="s">
        <v>2855</v>
      </c>
      <c r="J2131" s="108" t="s">
        <v>2852</v>
      </c>
      <c r="K2131" s="108" t="s">
        <v>2859</v>
      </c>
      <c r="L2131" s="108">
        <v>11</v>
      </c>
      <c r="M2131" s="110" t="s">
        <v>2617</v>
      </c>
      <c r="N2131" s="111" t="s">
        <v>1728</v>
      </c>
      <c r="O2131" s="111" t="s">
        <v>501</v>
      </c>
      <c r="P2131" s="111" t="s">
        <v>1496</v>
      </c>
      <c r="Q2131" s="111">
        <v>1</v>
      </c>
      <c r="R2131" s="111">
        <v>20</v>
      </c>
      <c r="S2131" s="111"/>
      <c r="T2131" s="109" t="s">
        <v>7</v>
      </c>
      <c r="U2131" s="108">
        <v>1</v>
      </c>
      <c r="V2131" s="109">
        <v>1998</v>
      </c>
      <c r="W2131" s="108">
        <f>IF(Table1[[#This Row],[ExpenditureDetails1]]=2010,1,(2010-Table1[[#This Row],[ExpenditureDetails1]]))</f>
        <v>12</v>
      </c>
      <c r="X2131" s="109">
        <v>5</v>
      </c>
      <c r="Y2131" s="174">
        <f>Table1[[#This Row],[ExpenditureDetails3]]*100000</f>
        <v>500000</v>
      </c>
      <c r="Z2131" s="174">
        <f>Table1[[#This Row],[ExpenditureDetails4]]/Table1[[#This Row],[Component detail 4]]</f>
        <v>500000</v>
      </c>
      <c r="AA2131" s="109">
        <v>1</v>
      </c>
      <c r="AB2131" s="109">
        <v>30</v>
      </c>
      <c r="AC2131" s="174">
        <f>IF(ISNUMBER([ExpenditureDetails4]),[ExpenditureDetails4]*HLOOKUP([ExpenditureDetails1],'Currency Conversion'!$A$6:$BE$45,19,FALSE),"No Data")</f>
        <v>939526.98449475213</v>
      </c>
      <c r="AD2131" s="174">
        <f>Table1[[#This Row],[Calculations1]]/exchange_rate_2010</f>
        <v>20546.972069172014</v>
      </c>
      <c r="AE21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31317.56614982507</v>
      </c>
      <c r="AF2131" s="174">
        <f>Table1[[#This Row],[Calculations3]]/exchange_rate_2010</f>
        <v>684.89906897240041</v>
      </c>
      <c r="AG2131" s="110"/>
      <c r="AH2131" s="53"/>
      <c r="BD2131" s="36"/>
      <c r="BE2131" s="36"/>
      <c r="BF2131" s="36"/>
      <c r="BG2131" s="36"/>
      <c r="BH2131" s="36"/>
      <c r="BI2131" s="36"/>
      <c r="BJ2131" s="36"/>
      <c r="BK2131" s="48"/>
      <c r="BL2131" s="36"/>
      <c r="BM2131" s="36"/>
      <c r="BN2131" s="36"/>
      <c r="BO2131" s="36"/>
      <c r="BP2131" s="36"/>
      <c r="BQ2131" s="36"/>
      <c r="BR2131" s="36"/>
    </row>
    <row r="2132" spans="2:70" ht="15" customHeight="1">
      <c r="B2132" s="48">
        <v>2450</v>
      </c>
      <c r="C2132" s="48" t="s">
        <v>1703</v>
      </c>
      <c r="D2132" s="108">
        <v>2068</v>
      </c>
      <c r="E2132" s="109" t="s">
        <v>2508</v>
      </c>
      <c r="F2132" s="109" t="s">
        <v>1817</v>
      </c>
      <c r="G2132" s="109" t="s">
        <v>1451</v>
      </c>
      <c r="H2132" s="108" t="s">
        <v>2591</v>
      </c>
      <c r="I2132" s="108" t="s">
        <v>2855</v>
      </c>
      <c r="J2132" s="108" t="s">
        <v>2852</v>
      </c>
      <c r="K2132" s="108" t="s">
        <v>2859</v>
      </c>
      <c r="L2132" s="108">
        <v>11</v>
      </c>
      <c r="M2132" s="110" t="s">
        <v>2617</v>
      </c>
      <c r="N2132" s="111" t="s">
        <v>1728</v>
      </c>
      <c r="O2132" s="111" t="s">
        <v>501</v>
      </c>
      <c r="P2132" s="111" t="s">
        <v>1497</v>
      </c>
      <c r="Q2132" s="111">
        <v>1</v>
      </c>
      <c r="R2132" s="111">
        <v>90</v>
      </c>
      <c r="S2132" s="111"/>
      <c r="T2132" s="109" t="s">
        <v>7</v>
      </c>
      <c r="U2132" s="108">
        <v>1</v>
      </c>
      <c r="V2132" s="109">
        <v>2007</v>
      </c>
      <c r="W2132" s="108">
        <f>IF(Table1[[#This Row],[ExpenditureDetails1]]=2010,1,(2010-Table1[[#This Row],[ExpenditureDetails1]]))</f>
        <v>3</v>
      </c>
      <c r="X2132" s="109">
        <v>12</v>
      </c>
      <c r="Y2132" s="174">
        <f>Table1[[#This Row],[ExpenditureDetails3]]*100000</f>
        <v>1200000</v>
      </c>
      <c r="Z2132" s="174">
        <f>Table1[[#This Row],[ExpenditureDetails4]]/Table1[[#This Row],[Component detail 4]]</f>
        <v>1200000</v>
      </c>
      <c r="AA2132" s="109">
        <v>1</v>
      </c>
      <c r="AB2132" s="109">
        <v>30</v>
      </c>
      <c r="AC2132" s="174">
        <f>IF(ISNUMBER([ExpenditureDetails4]),[ExpenditureDetails4]*HLOOKUP([ExpenditureDetails1],'Currency Conversion'!$A$6:$BE$45,19,FALSE),"No Data")</f>
        <v>1456089.8750831538</v>
      </c>
      <c r="AD2132" s="174">
        <f>Table1[[#This Row],[Calculations1]]/exchange_rate_2010</f>
        <v>31843.936882373644</v>
      </c>
      <c r="AE21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48536.329169438461</v>
      </c>
      <c r="AF2132" s="174">
        <f>Table1[[#This Row],[Calculations3]]/exchange_rate_2010</f>
        <v>1061.464562745788</v>
      </c>
      <c r="AG2132" s="110"/>
      <c r="AH2132" s="53"/>
      <c r="BD2132" s="36"/>
      <c r="BE2132" s="36"/>
      <c r="BF2132" s="36"/>
      <c r="BG2132" s="36"/>
      <c r="BH2132" s="36"/>
      <c r="BI2132" s="36"/>
      <c r="BJ2132" s="36"/>
      <c r="BK2132" s="48"/>
      <c r="BL2132" s="36"/>
      <c r="BM2132" s="36"/>
      <c r="BN2132" s="36"/>
      <c r="BO2132" s="36"/>
      <c r="BP2132" s="36"/>
      <c r="BQ2132" s="36"/>
      <c r="BR2132" s="36"/>
    </row>
    <row r="2133" spans="2:70" ht="15" customHeight="1">
      <c r="B2133" s="48">
        <v>2451</v>
      </c>
      <c r="C2133" s="48" t="s">
        <v>1703</v>
      </c>
      <c r="D2133" s="108">
        <v>2068</v>
      </c>
      <c r="E2133" s="109" t="s">
        <v>2508</v>
      </c>
      <c r="F2133" s="109" t="s">
        <v>1817</v>
      </c>
      <c r="G2133" s="109" t="s">
        <v>1451</v>
      </c>
      <c r="H2133" s="108" t="s">
        <v>2591</v>
      </c>
      <c r="I2133" s="108" t="s">
        <v>2855</v>
      </c>
      <c r="J2133" s="108" t="s">
        <v>2852</v>
      </c>
      <c r="K2133" s="108" t="s">
        <v>2859</v>
      </c>
      <c r="L2133" s="108">
        <v>11</v>
      </c>
      <c r="M2133" s="110" t="s">
        <v>2617</v>
      </c>
      <c r="N2133" s="111" t="s">
        <v>1728</v>
      </c>
      <c r="O2133" s="111" t="s">
        <v>501</v>
      </c>
      <c r="P2133" s="111" t="s">
        <v>1498</v>
      </c>
      <c r="Q2133" s="111">
        <v>1</v>
      </c>
      <c r="R2133" s="111">
        <v>60</v>
      </c>
      <c r="S2133" s="111"/>
      <c r="T2133" s="109" t="s">
        <v>7</v>
      </c>
      <c r="U2133" s="108">
        <v>1</v>
      </c>
      <c r="V2133" s="109">
        <v>1986</v>
      </c>
      <c r="W2133" s="108">
        <f>IF(Table1[[#This Row],[ExpenditureDetails1]]=2010,1,(2010-Table1[[#This Row],[ExpenditureDetails1]]))</f>
        <v>24</v>
      </c>
      <c r="X2133" s="109">
        <v>6.45</v>
      </c>
      <c r="Y2133" s="174">
        <f>Table1[[#This Row],[ExpenditureDetails3]]*100000</f>
        <v>645000</v>
      </c>
      <c r="Z2133" s="174">
        <f>Table1[[#This Row],[ExpenditureDetails4]]/Table1[[#This Row],[Component detail 4]]</f>
        <v>645000</v>
      </c>
      <c r="AA2133" s="109">
        <v>2</v>
      </c>
      <c r="AB2133" s="109">
        <v>30</v>
      </c>
      <c r="AC2133" s="174">
        <f>IF(ISNUMBER([ExpenditureDetails4]),[ExpenditureDetails4]*HLOOKUP([ExpenditureDetails1],'Currency Conversion'!$A$6:$BE$45,19,FALSE),"No Data")</f>
        <v>3436274.0990148741</v>
      </c>
      <c r="AD2133" s="174">
        <f>Table1[[#This Row],[Calculations1]]/exchange_rate_2010</f>
        <v>75149.547697607632</v>
      </c>
      <c r="AE21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114542.46996716247</v>
      </c>
      <c r="AF2133" s="174">
        <f>Table1[[#This Row],[Calculations3]]/exchange_rate_2010</f>
        <v>2504.9849232535876</v>
      </c>
      <c r="AG2133" s="110"/>
      <c r="AH2133" s="53"/>
      <c r="BD2133" s="36"/>
      <c r="BE2133" s="36"/>
      <c r="BF2133" s="36"/>
      <c r="BG2133" s="36"/>
      <c r="BH2133" s="36"/>
      <c r="BI2133" s="36"/>
      <c r="BJ2133" s="36"/>
      <c r="BK2133" s="48"/>
      <c r="BL2133" s="36"/>
      <c r="BM2133" s="36"/>
      <c r="BN2133" s="36"/>
      <c r="BO2133" s="36"/>
      <c r="BP2133" s="36"/>
      <c r="BQ2133" s="36"/>
      <c r="BR2133" s="36"/>
    </row>
    <row r="2134" spans="2:70" ht="15" customHeight="1">
      <c r="B2134" s="48">
        <v>2452</v>
      </c>
      <c r="C2134" s="48" t="s">
        <v>1703</v>
      </c>
      <c r="D2134" s="108">
        <v>2068</v>
      </c>
      <c r="E2134" s="109" t="s">
        <v>2508</v>
      </c>
      <c r="F2134" s="109" t="s">
        <v>1817</v>
      </c>
      <c r="G2134" s="109" t="s">
        <v>1451</v>
      </c>
      <c r="H2134" s="108" t="s">
        <v>2591</v>
      </c>
      <c r="I2134" s="108" t="s">
        <v>2855</v>
      </c>
      <c r="J2134" s="108" t="s">
        <v>2852</v>
      </c>
      <c r="K2134" s="108" t="s">
        <v>2859</v>
      </c>
      <c r="L2134" s="108">
        <v>11</v>
      </c>
      <c r="M2134" s="110" t="s">
        <v>2617</v>
      </c>
      <c r="N2134" s="111" t="s">
        <v>1720</v>
      </c>
      <c r="O2134" s="111"/>
      <c r="P2134" s="111" t="s">
        <v>1508</v>
      </c>
      <c r="Q2134" s="111">
        <v>1</v>
      </c>
      <c r="R2134" s="111"/>
      <c r="S2134" s="111"/>
      <c r="T2134" s="109" t="s">
        <v>31</v>
      </c>
      <c r="U2134" s="108">
        <v>3</v>
      </c>
      <c r="V2134" s="109">
        <v>2008</v>
      </c>
      <c r="W2134" s="108"/>
      <c r="X2134" s="109">
        <v>0.2</v>
      </c>
      <c r="Y2134" s="174">
        <f>Table1[[#This Row],[ExpenditureDetails3]]*100000</f>
        <v>20000</v>
      </c>
      <c r="Z2134" s="174">
        <f>Table1[[#This Row],[ExpenditureDetails4]]/Table1[[#This Row],[Component detail 4]]</f>
        <v>20000</v>
      </c>
      <c r="AA2134" s="109">
        <v>1</v>
      </c>
      <c r="AB2134" s="109"/>
      <c r="AC2134" s="174">
        <f>IF(ISNUMBER([ExpenditureDetails4]),[ExpenditureDetails4]*HLOOKUP([ExpenditureDetails1],'Currency Conversion'!$A$6:$BE$45,19,FALSE),"No Data")</f>
        <v>22948.061662088225</v>
      </c>
      <c r="AD2134" s="174">
        <f>Table1[[#This Row],[Calculations1]]/exchange_rate_2010</f>
        <v>501.8623092194938</v>
      </c>
      <c r="AE21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22948.061662088225</v>
      </c>
      <c r="AF2134" s="174">
        <f>Table1[[#This Row],[Calculations3]]/exchange_rate_2010</f>
        <v>501.8623092194938</v>
      </c>
      <c r="AG2134" s="110"/>
      <c r="AH2134" s="53"/>
      <c r="BD2134" s="36"/>
      <c r="BE2134" s="36"/>
      <c r="BF2134" s="36"/>
      <c r="BG2134" s="36"/>
      <c r="BH2134" s="36"/>
      <c r="BI2134" s="36"/>
      <c r="BJ2134" s="36"/>
      <c r="BK2134" s="48"/>
      <c r="BL2134" s="36"/>
      <c r="BM2134" s="36"/>
      <c r="BN2134" s="36"/>
      <c r="BO2134" s="36"/>
      <c r="BP2134" s="36"/>
      <c r="BQ2134" s="36"/>
      <c r="BR2134" s="36"/>
    </row>
    <row r="2135" spans="2:70" ht="15" customHeight="1">
      <c r="B2135" s="48">
        <v>2453</v>
      </c>
      <c r="C2135" s="48" t="s">
        <v>1703</v>
      </c>
      <c r="D2135" s="108">
        <v>2068</v>
      </c>
      <c r="E2135" s="109" t="s">
        <v>2508</v>
      </c>
      <c r="F2135" s="109" t="s">
        <v>1817</v>
      </c>
      <c r="G2135" s="109" t="s">
        <v>1451</v>
      </c>
      <c r="H2135" s="108" t="s">
        <v>2591</v>
      </c>
      <c r="I2135" s="108" t="s">
        <v>2855</v>
      </c>
      <c r="J2135" s="108" t="s">
        <v>2852</v>
      </c>
      <c r="K2135" s="108" t="s">
        <v>2859</v>
      </c>
      <c r="L2135" s="108">
        <v>11</v>
      </c>
      <c r="M2135" s="110" t="s">
        <v>2617</v>
      </c>
      <c r="N2135" s="111" t="s">
        <v>1722</v>
      </c>
      <c r="O2135" s="111"/>
      <c r="P2135" s="111" t="s">
        <v>1351</v>
      </c>
      <c r="Q2135" s="111">
        <v>1</v>
      </c>
      <c r="R2135" s="111"/>
      <c r="S2135" s="111"/>
      <c r="T2135" s="109" t="s">
        <v>24</v>
      </c>
      <c r="U2135" s="108">
        <v>4</v>
      </c>
      <c r="V2135" s="109">
        <v>2008</v>
      </c>
      <c r="W2135" s="108">
        <f>IF(Table1[[#This Row],[ExpenditureDetails1]]=2010,1,(2010-Table1[[#This Row],[ExpenditureDetails1]]))</f>
        <v>2</v>
      </c>
      <c r="X2135" s="109">
        <v>0.1</v>
      </c>
      <c r="Y2135" s="174">
        <f>Table1[[#This Row],[ExpenditureDetails3]]*100000</f>
        <v>10000</v>
      </c>
      <c r="Z2135" s="174">
        <f>Table1[[#This Row],[ExpenditureDetails4]]/Table1[[#This Row],[Component detail 4]]</f>
        <v>10000</v>
      </c>
      <c r="AA2135" s="109">
        <v>1</v>
      </c>
      <c r="AB2135" s="109" t="s">
        <v>26</v>
      </c>
      <c r="AC2135" s="174">
        <f>IF(ISNUMBER([ExpenditureDetails4]),[ExpenditureDetails4]*HLOOKUP([ExpenditureDetails1],'Currency Conversion'!$A$6:$BE$45,19,FALSE),"No Data")</f>
        <v>11474.030831044112</v>
      </c>
      <c r="AD2135" s="174">
        <f>Table1[[#This Row],[Calculations1]]/exchange_rate_2010</f>
        <v>250.9311546097469</v>
      </c>
      <c r="AE21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2135" s="174">
        <f>Table1[[#This Row],[Calculations3]]/exchange_rate_2010</f>
        <v>250.9311546097469</v>
      </c>
      <c r="AG2135" s="110"/>
      <c r="AH2135" s="53"/>
      <c r="BD2135" s="36"/>
      <c r="BE2135" s="36"/>
      <c r="BF2135" s="36"/>
      <c r="BG2135" s="36"/>
      <c r="BH2135" s="36"/>
      <c r="BI2135" s="36"/>
      <c r="BJ2135" s="36"/>
      <c r="BK2135" s="48"/>
      <c r="BL2135" s="36"/>
      <c r="BM2135" s="36"/>
      <c r="BN2135" s="36"/>
      <c r="BO2135" s="36"/>
      <c r="BP2135" s="36"/>
      <c r="BQ2135" s="36"/>
      <c r="BR2135" s="36"/>
    </row>
    <row r="2136" spans="2:70" ht="15" customHeight="1">
      <c r="B2136" s="48">
        <v>2454</v>
      </c>
      <c r="C2136" s="48" t="s">
        <v>1703</v>
      </c>
      <c r="D2136" s="108">
        <v>2068</v>
      </c>
      <c r="E2136" s="109" t="s">
        <v>2508</v>
      </c>
      <c r="F2136" s="109" t="s">
        <v>1817</v>
      </c>
      <c r="G2136" s="109" t="s">
        <v>1451</v>
      </c>
      <c r="H2136" s="108" t="s">
        <v>2591</v>
      </c>
      <c r="I2136" s="108" t="s">
        <v>2855</v>
      </c>
      <c r="J2136" s="108" t="s">
        <v>2852</v>
      </c>
      <c r="K2136" s="108" t="s">
        <v>2859</v>
      </c>
      <c r="L2136" s="108">
        <v>11</v>
      </c>
      <c r="M2136" s="110" t="s">
        <v>2617</v>
      </c>
      <c r="N2136" s="111" t="s">
        <v>559</v>
      </c>
      <c r="O2136" s="111" t="s">
        <v>2395</v>
      </c>
      <c r="P2136" s="111" t="s">
        <v>318</v>
      </c>
      <c r="Q2136" s="111">
        <v>1</v>
      </c>
      <c r="R2136" s="111"/>
      <c r="S2136" s="111"/>
      <c r="T2136" s="109" t="s">
        <v>7</v>
      </c>
      <c r="U2136" s="108">
        <v>1</v>
      </c>
      <c r="V2136" s="109">
        <v>1999</v>
      </c>
      <c r="W2136" s="108">
        <f>IF(Table1[[#This Row],[ExpenditureDetails1]]=2010,1,(2010-Table1[[#This Row],[ExpenditureDetails1]]))</f>
        <v>11</v>
      </c>
      <c r="X2136" s="109">
        <v>12.5</v>
      </c>
      <c r="Y2136" s="174">
        <f>Table1[[#This Row],[ExpenditureDetails3]]*100000</f>
        <v>1250000</v>
      </c>
      <c r="Z2136" s="174">
        <f>Table1[[#This Row],[ExpenditureDetails4]]/Table1[[#This Row],[Component detail 4]]</f>
        <v>1250000</v>
      </c>
      <c r="AA2136" s="109">
        <v>1</v>
      </c>
      <c r="AB2136" s="109">
        <v>15</v>
      </c>
      <c r="AC2136" s="174">
        <f>IF(ISNUMBER([ExpenditureDetails4]),[ExpenditureDetails4]*HLOOKUP([ExpenditureDetails1],'Currency Conversion'!$A$6:$BE$45,19,FALSE),"No Data")</f>
        <v>2175183.1890889327</v>
      </c>
      <c r="AD2136" s="174">
        <f>Table1[[#This Row],[Calculations1]]/exchange_rate_2010</f>
        <v>47570.137919537796</v>
      </c>
      <c r="AE21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145012.21260592886</v>
      </c>
      <c r="AF2136" s="174">
        <f>Table1[[#This Row],[Calculations3]]/exchange_rate_2010</f>
        <v>3171.3425279691864</v>
      </c>
      <c r="AG2136" s="110"/>
      <c r="AH2136" s="53"/>
      <c r="BD2136" s="36"/>
      <c r="BE2136" s="36"/>
      <c r="BF2136" s="36"/>
      <c r="BG2136" s="36"/>
      <c r="BH2136" s="36"/>
      <c r="BI2136" s="36"/>
      <c r="BJ2136" s="36"/>
      <c r="BK2136" s="48"/>
      <c r="BL2136" s="36"/>
      <c r="BM2136" s="36"/>
      <c r="BN2136" s="36"/>
      <c r="BO2136" s="36"/>
      <c r="BP2136" s="36"/>
      <c r="BQ2136" s="36"/>
      <c r="BR2136" s="36"/>
    </row>
    <row r="2137" spans="2:70" ht="15" customHeight="1">
      <c r="B2137" s="48">
        <v>2455</v>
      </c>
      <c r="C2137" s="48" t="s">
        <v>1703</v>
      </c>
      <c r="D2137" s="108">
        <v>2068</v>
      </c>
      <c r="E2137" s="109" t="s">
        <v>2508</v>
      </c>
      <c r="F2137" s="109" t="s">
        <v>1817</v>
      </c>
      <c r="G2137" s="109" t="s">
        <v>1451</v>
      </c>
      <c r="H2137" s="108" t="s">
        <v>2591</v>
      </c>
      <c r="I2137" s="108" t="s">
        <v>2855</v>
      </c>
      <c r="J2137" s="108" t="s">
        <v>2852</v>
      </c>
      <c r="K2137" s="108" t="s">
        <v>2859</v>
      </c>
      <c r="L2137" s="108">
        <v>11</v>
      </c>
      <c r="M2137" s="110" t="s">
        <v>2617</v>
      </c>
      <c r="N2137" s="111" t="s">
        <v>1712</v>
      </c>
      <c r="O2137" s="111" t="s">
        <v>2473</v>
      </c>
      <c r="P2137" s="111" t="s">
        <v>1504</v>
      </c>
      <c r="Q2137" s="111">
        <v>1</v>
      </c>
      <c r="R2137" s="111"/>
      <c r="S2137" s="111" t="s">
        <v>2392</v>
      </c>
      <c r="T2137" s="109" t="s">
        <v>28</v>
      </c>
      <c r="U2137" s="108">
        <v>2</v>
      </c>
      <c r="V2137" s="109">
        <v>2009</v>
      </c>
      <c r="W2137" s="108"/>
      <c r="X2137" s="109">
        <v>2.5000000000000001E-2</v>
      </c>
      <c r="Y2137" s="174">
        <f>Table1[[#This Row],[ExpenditureDetails3]]*100000</f>
        <v>2500</v>
      </c>
      <c r="Z2137" s="174">
        <f>Table1[[#This Row],[ExpenditureDetails4]]/Table1[[#This Row],[Component detail 4]]</f>
        <v>2500</v>
      </c>
      <c r="AA2137" s="109">
        <v>1</v>
      </c>
      <c r="AB2137" s="109">
        <v>10</v>
      </c>
      <c r="AC2137" s="174">
        <f>IF(ISNUMBER([ExpenditureDetails4]),[ExpenditureDetails4]*HLOOKUP([ExpenditureDetails1],'Currency Conversion'!$A$6:$BE$45,19,FALSE),"No Data")</f>
        <v>2688.5406247590686</v>
      </c>
      <c r="AD2137" s="174">
        <f>Table1[[#This Row],[Calculations1]]/exchange_rate_2010</f>
        <v>58.797001081843241</v>
      </c>
      <c r="AE2137" s="174" t="s">
        <v>2912</v>
      </c>
      <c r="AF2137" s="174" t="s">
        <v>2912</v>
      </c>
      <c r="AG2137" s="110"/>
      <c r="AH2137" s="53"/>
      <c r="BD2137" s="36"/>
      <c r="BE2137" s="36"/>
      <c r="BF2137" s="36"/>
      <c r="BG2137" s="36"/>
      <c r="BH2137" s="36"/>
      <c r="BI2137" s="36"/>
      <c r="BJ2137" s="36"/>
      <c r="BK2137" s="48"/>
      <c r="BL2137" s="36"/>
      <c r="BM2137" s="36"/>
      <c r="BN2137" s="36"/>
      <c r="BO2137" s="36"/>
      <c r="BP2137" s="36"/>
      <c r="BQ2137" s="36"/>
      <c r="BR2137" s="36"/>
    </row>
    <row r="2138" spans="2:70" ht="15" customHeight="1">
      <c r="B2138" s="48">
        <v>2456</v>
      </c>
      <c r="C2138" s="48" t="s">
        <v>1703</v>
      </c>
      <c r="D2138" s="108">
        <v>2068</v>
      </c>
      <c r="E2138" s="109" t="s">
        <v>2508</v>
      </c>
      <c r="F2138" s="109" t="s">
        <v>1817</v>
      </c>
      <c r="G2138" s="109" t="s">
        <v>1451</v>
      </c>
      <c r="H2138" s="108" t="s">
        <v>2591</v>
      </c>
      <c r="I2138" s="108" t="s">
        <v>2855</v>
      </c>
      <c r="J2138" s="108" t="s">
        <v>2852</v>
      </c>
      <c r="K2138" s="108" t="s">
        <v>2859</v>
      </c>
      <c r="L2138" s="108">
        <v>11</v>
      </c>
      <c r="M2138" s="110" t="s">
        <v>2617</v>
      </c>
      <c r="N2138" s="109" t="s">
        <v>1729</v>
      </c>
      <c r="O2138" s="109" t="s">
        <v>519</v>
      </c>
      <c r="P2138" s="109" t="s">
        <v>1321</v>
      </c>
      <c r="Q2138" s="111">
        <v>1</v>
      </c>
      <c r="R2138" s="111"/>
      <c r="S2138" s="111"/>
      <c r="T2138" s="109" t="s">
        <v>7</v>
      </c>
      <c r="U2138" s="108">
        <v>1</v>
      </c>
      <c r="V2138" s="109">
        <v>1999</v>
      </c>
      <c r="W2138" s="108">
        <f>IF(Table1[[#This Row],[ExpenditureDetails1]]=2010,1,(2010-Table1[[#This Row],[ExpenditureDetails1]]))</f>
        <v>11</v>
      </c>
      <c r="X2138" s="109">
        <v>0.24</v>
      </c>
      <c r="Y2138" s="174">
        <f>Table1[[#This Row],[ExpenditureDetails3]]*100000</f>
        <v>24000</v>
      </c>
      <c r="Z2138" s="174">
        <f>Table1[[#This Row],[ExpenditureDetails4]]/Table1[[#This Row],[Component detail 4]]</f>
        <v>24000</v>
      </c>
      <c r="AA2138" s="109">
        <v>1</v>
      </c>
      <c r="AB2138" s="109">
        <v>10</v>
      </c>
      <c r="AC2138" s="174">
        <f>IF(ISNUMBER([ExpenditureDetails4]),[ExpenditureDetails4]*HLOOKUP([ExpenditureDetails1],'Currency Conversion'!$A$6:$BE$45,19,FALSE),"No Data")</f>
        <v>41763.517230507503</v>
      </c>
      <c r="AD2138" s="174">
        <f>Table1[[#This Row],[Calculations1]]/exchange_rate_2010</f>
        <v>913.34664805512557</v>
      </c>
      <c r="AE21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4176.3517230507505</v>
      </c>
      <c r="AF2138" s="174">
        <f>Table1[[#This Row],[Calculations3]]/exchange_rate_2010</f>
        <v>91.33466480551256</v>
      </c>
      <c r="AG2138" s="110"/>
      <c r="AH2138" s="53"/>
      <c r="BD2138" s="36"/>
      <c r="BE2138" s="36"/>
      <c r="BF2138" s="36"/>
      <c r="BG2138" s="36"/>
      <c r="BH2138" s="36"/>
      <c r="BI2138" s="36"/>
      <c r="BJ2138" s="36"/>
      <c r="BK2138" s="48"/>
      <c r="BL2138" s="36"/>
      <c r="BM2138" s="36"/>
      <c r="BN2138" s="36"/>
      <c r="BO2138" s="36"/>
      <c r="BP2138" s="36"/>
      <c r="BQ2138" s="36"/>
      <c r="BR2138" s="36"/>
    </row>
    <row r="2139" spans="2:70" ht="15" customHeight="1">
      <c r="B2139" s="48">
        <v>2457</v>
      </c>
      <c r="C2139" s="48" t="s">
        <v>1703</v>
      </c>
      <c r="D2139" s="108">
        <v>2068</v>
      </c>
      <c r="E2139" s="109" t="s">
        <v>2508</v>
      </c>
      <c r="F2139" s="109" t="s">
        <v>1817</v>
      </c>
      <c r="G2139" s="109" t="s">
        <v>1451</v>
      </c>
      <c r="H2139" s="108" t="s">
        <v>2591</v>
      </c>
      <c r="I2139" s="108" t="s">
        <v>2855</v>
      </c>
      <c r="J2139" s="108" t="s">
        <v>2852</v>
      </c>
      <c r="K2139" s="108" t="s">
        <v>2859</v>
      </c>
      <c r="L2139" s="108">
        <v>11</v>
      </c>
      <c r="M2139" s="110" t="s">
        <v>2617</v>
      </c>
      <c r="N2139" s="111" t="s">
        <v>1729</v>
      </c>
      <c r="O2139" s="111" t="s">
        <v>1713</v>
      </c>
      <c r="P2139" s="111" t="s">
        <v>1492</v>
      </c>
      <c r="Q2139" s="111">
        <v>1</v>
      </c>
      <c r="R2139" s="111"/>
      <c r="S2139" s="111"/>
      <c r="T2139" s="109" t="s">
        <v>7</v>
      </c>
      <c r="U2139" s="108">
        <v>1</v>
      </c>
      <c r="V2139" s="109">
        <v>1961</v>
      </c>
      <c r="W2139" s="108">
        <f>IF(Table1[[#This Row],[ExpenditureDetails1]]=2010,1,(2010-Table1[[#This Row],[ExpenditureDetails1]]))</f>
        <v>49</v>
      </c>
      <c r="X2139" s="109">
        <v>0.12</v>
      </c>
      <c r="Y2139" s="174">
        <f>Table1[[#This Row],[ExpenditureDetails3]]*100000</f>
        <v>12000</v>
      </c>
      <c r="Z2139" s="174">
        <f>Table1[[#This Row],[ExpenditureDetails4]]/Table1[[#This Row],[Component detail 4]]</f>
        <v>12000</v>
      </c>
      <c r="AA2139" s="109">
        <v>1</v>
      </c>
      <c r="AB2139" s="109">
        <v>10</v>
      </c>
      <c r="AC2139" s="174">
        <f>IF(ISNUMBER([ExpenditureDetails4]),[ExpenditureDetails4]*HLOOKUP([ExpenditureDetails1],'Currency Conversion'!$A$6:$BE$45,19,FALSE),"No Data")</f>
        <v>0</v>
      </c>
      <c r="AD2139" s="174">
        <f>Table1[[#This Row],[Calculations1]]/exchange_rate_2010</f>
        <v>0</v>
      </c>
      <c r="AE21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2139" s="174">
        <f>Table1[[#This Row],[Calculations3]]/exchange_rate_2010</f>
        <v>0</v>
      </c>
      <c r="AG2139" s="110"/>
      <c r="AH2139" s="53"/>
      <c r="BD2139" s="36"/>
      <c r="BE2139" s="36"/>
      <c r="BF2139" s="36"/>
      <c r="BG2139" s="36"/>
      <c r="BH2139" s="36"/>
      <c r="BI2139" s="36"/>
      <c r="BJ2139" s="36"/>
      <c r="BK2139" s="48"/>
      <c r="BL2139" s="36"/>
      <c r="BM2139" s="36"/>
      <c r="BN2139" s="36"/>
      <c r="BO2139" s="36"/>
      <c r="BP2139" s="36"/>
      <c r="BQ2139" s="36"/>
      <c r="BR2139" s="36"/>
    </row>
    <row r="2140" spans="2:70" ht="15" customHeight="1">
      <c r="B2140" s="48">
        <v>2458</v>
      </c>
      <c r="C2140" s="48" t="s">
        <v>1703</v>
      </c>
      <c r="D2140" s="108">
        <v>2068</v>
      </c>
      <c r="E2140" s="109" t="s">
        <v>2508</v>
      </c>
      <c r="F2140" s="109" t="s">
        <v>1817</v>
      </c>
      <c r="G2140" s="109" t="s">
        <v>1451</v>
      </c>
      <c r="H2140" s="108" t="s">
        <v>2591</v>
      </c>
      <c r="I2140" s="108" t="s">
        <v>2855</v>
      </c>
      <c r="J2140" s="108" t="s">
        <v>2852</v>
      </c>
      <c r="K2140" s="108" t="s">
        <v>2859</v>
      </c>
      <c r="L2140" s="108">
        <v>11</v>
      </c>
      <c r="M2140" s="110" t="s">
        <v>2617</v>
      </c>
      <c r="N2140" s="111" t="s">
        <v>1729</v>
      </c>
      <c r="O2140" s="111" t="s">
        <v>1718</v>
      </c>
      <c r="P2140" s="111" t="s">
        <v>1493</v>
      </c>
      <c r="Q2140" s="111">
        <v>26</v>
      </c>
      <c r="R2140" s="111"/>
      <c r="S2140" s="111"/>
      <c r="T2140" s="109" t="s">
        <v>7</v>
      </c>
      <c r="U2140" s="108">
        <v>1</v>
      </c>
      <c r="V2140" s="109">
        <v>2008</v>
      </c>
      <c r="W2140" s="108">
        <f>IF(Table1[[#This Row],[ExpenditureDetails1]]=2010,1,(2010-Table1[[#This Row],[ExpenditureDetails1]]))</f>
        <v>2</v>
      </c>
      <c r="X2140" s="109">
        <v>1.04</v>
      </c>
      <c r="Y2140" s="174">
        <f>Table1[[#This Row],[ExpenditureDetails3]]*100000</f>
        <v>104000</v>
      </c>
      <c r="Z2140" s="174">
        <f>Table1[[#This Row],[ExpenditureDetails4]]/Table1[[#This Row],[Component detail 4]]</f>
        <v>4000</v>
      </c>
      <c r="AA2140" s="109">
        <v>1</v>
      </c>
      <c r="AB2140" s="109">
        <v>10</v>
      </c>
      <c r="AC2140" s="174">
        <f>IF(ISNUMBER([ExpenditureDetails4]),[ExpenditureDetails4]*HLOOKUP([ExpenditureDetails1],'Currency Conversion'!$A$6:$BE$45,19,FALSE),"No Data")</f>
        <v>119329.92064285878</v>
      </c>
      <c r="AD2140" s="174">
        <f>Table1[[#This Row],[Calculations1]]/exchange_rate_2010</f>
        <v>2609.6840079413678</v>
      </c>
      <c r="AE21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11932.992064285878</v>
      </c>
      <c r="AF2140" s="174">
        <f>Table1[[#This Row],[Calculations3]]/exchange_rate_2010</f>
        <v>260.96840079413681</v>
      </c>
      <c r="AG2140" s="110"/>
      <c r="AH2140" s="53"/>
      <c r="BD2140" s="36"/>
      <c r="BE2140" s="36"/>
      <c r="BF2140" s="36"/>
      <c r="BG2140" s="36"/>
      <c r="BH2140" s="36"/>
      <c r="BI2140" s="36"/>
      <c r="BJ2140" s="36"/>
      <c r="BK2140" s="48"/>
      <c r="BL2140" s="36"/>
      <c r="BM2140" s="36"/>
      <c r="BN2140" s="36"/>
      <c r="BO2140" s="36"/>
      <c r="BP2140" s="36"/>
      <c r="BQ2140" s="36"/>
      <c r="BR2140" s="36"/>
    </row>
    <row r="2141" spans="2:70" ht="15" customHeight="1">
      <c r="B2141" s="48">
        <v>2459</v>
      </c>
      <c r="C2141" s="48" t="s">
        <v>1703</v>
      </c>
      <c r="D2141" s="108">
        <v>2068</v>
      </c>
      <c r="E2141" s="109" t="s">
        <v>2508</v>
      </c>
      <c r="F2141" s="109" t="s">
        <v>1817</v>
      </c>
      <c r="G2141" s="109" t="s">
        <v>1451</v>
      </c>
      <c r="H2141" s="108" t="s">
        <v>2591</v>
      </c>
      <c r="I2141" s="108" t="s">
        <v>2855</v>
      </c>
      <c r="J2141" s="108" t="s">
        <v>2852</v>
      </c>
      <c r="K2141" s="108" t="s">
        <v>2859</v>
      </c>
      <c r="L2141" s="108">
        <v>11</v>
      </c>
      <c r="M2141" s="110" t="s">
        <v>2617</v>
      </c>
      <c r="N2141" s="111" t="s">
        <v>1712</v>
      </c>
      <c r="O2141" s="111"/>
      <c r="P2141" s="111" t="s">
        <v>1494</v>
      </c>
      <c r="Q2141" s="111">
        <v>1</v>
      </c>
      <c r="R2141" s="111">
        <v>10</v>
      </c>
      <c r="S2141" s="111"/>
      <c r="T2141" s="109" t="s">
        <v>7</v>
      </c>
      <c r="U2141" s="108">
        <v>1</v>
      </c>
      <c r="V2141" s="109">
        <v>1999</v>
      </c>
      <c r="W2141" s="108">
        <f>IF(Table1[[#This Row],[ExpenditureDetails1]]=2010,1,(2010-Table1[[#This Row],[ExpenditureDetails1]]))</f>
        <v>11</v>
      </c>
      <c r="X2141" s="109">
        <v>0.4</v>
      </c>
      <c r="Y2141" s="174">
        <f>Table1[[#This Row],[ExpenditureDetails3]]*100000</f>
        <v>40000</v>
      </c>
      <c r="Z2141" s="174">
        <f>Table1[[#This Row],[ExpenditureDetails4]]/Table1[[#This Row],[Component detail 4]]</f>
        <v>40000</v>
      </c>
      <c r="AA2141" s="109">
        <v>1</v>
      </c>
      <c r="AB2141" s="109">
        <v>10</v>
      </c>
      <c r="AC2141" s="174">
        <f>IF(ISNUMBER([ExpenditureDetails4]),[ExpenditureDetails4]*HLOOKUP([ExpenditureDetails1],'Currency Conversion'!$A$6:$BE$45,19,FALSE),"No Data")</f>
        <v>69605.862050845841</v>
      </c>
      <c r="AD2141" s="174">
        <f>Table1[[#This Row],[Calculations1]]/exchange_rate_2010</f>
        <v>1522.2444134252094</v>
      </c>
      <c r="AE21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6960.5862050845844</v>
      </c>
      <c r="AF2141" s="174">
        <f>Table1[[#This Row],[Calculations3]]/exchange_rate_2010</f>
        <v>152.22444134252095</v>
      </c>
      <c r="AG2141" s="110"/>
      <c r="AH2141" s="53"/>
      <c r="BD2141" s="36"/>
      <c r="BE2141" s="36"/>
      <c r="BF2141" s="36"/>
      <c r="BG2141" s="36"/>
      <c r="BH2141" s="36"/>
      <c r="BI2141" s="36"/>
      <c r="BJ2141" s="36"/>
      <c r="BK2141" s="48"/>
      <c r="BL2141" s="36"/>
      <c r="BM2141" s="36"/>
      <c r="BN2141" s="36"/>
      <c r="BO2141" s="36"/>
      <c r="BP2141" s="36"/>
      <c r="BQ2141" s="36"/>
      <c r="BR2141" s="36"/>
    </row>
    <row r="2142" spans="2:70" ht="15" customHeight="1">
      <c r="B2142" s="48">
        <v>2460</v>
      </c>
      <c r="C2142" s="48" t="s">
        <v>1703</v>
      </c>
      <c r="D2142" s="108">
        <v>2068</v>
      </c>
      <c r="E2142" s="109" t="s">
        <v>2508</v>
      </c>
      <c r="F2142" s="109" t="s">
        <v>1817</v>
      </c>
      <c r="G2142" s="109" t="s">
        <v>1451</v>
      </c>
      <c r="H2142" s="108" t="s">
        <v>2591</v>
      </c>
      <c r="I2142" s="108" t="s">
        <v>2855</v>
      </c>
      <c r="J2142" s="108" t="s">
        <v>2852</v>
      </c>
      <c r="K2142" s="108" t="s">
        <v>2859</v>
      </c>
      <c r="L2142" s="108">
        <v>11</v>
      </c>
      <c r="M2142" s="110" t="s">
        <v>2617</v>
      </c>
      <c r="N2142" s="111" t="s">
        <v>1712</v>
      </c>
      <c r="O2142" s="111"/>
      <c r="P2142" s="111" t="s">
        <v>1494</v>
      </c>
      <c r="Q2142" s="111">
        <v>1</v>
      </c>
      <c r="R2142" s="111">
        <v>10</v>
      </c>
      <c r="S2142" s="111"/>
      <c r="T2142" s="109" t="s">
        <v>7</v>
      </c>
      <c r="U2142" s="108">
        <v>1</v>
      </c>
      <c r="V2142" s="109">
        <v>2009</v>
      </c>
      <c r="W2142" s="108">
        <f>IF(Table1[[#This Row],[ExpenditureDetails1]]=2010,1,(2010-Table1[[#This Row],[ExpenditureDetails1]]))</f>
        <v>1</v>
      </c>
      <c r="X2142" s="109">
        <v>0.7</v>
      </c>
      <c r="Y2142" s="174">
        <f>Table1[[#This Row],[ExpenditureDetails3]]*100000</f>
        <v>70000</v>
      </c>
      <c r="Z2142" s="174">
        <f>Table1[[#This Row],[ExpenditureDetails4]]/Table1[[#This Row],[Component detail 4]]</f>
        <v>70000</v>
      </c>
      <c r="AA2142" s="109">
        <v>1</v>
      </c>
      <c r="AB2142" s="109">
        <v>10</v>
      </c>
      <c r="AC2142" s="174">
        <f>IF(ISNUMBER([ExpenditureDetails4]),[ExpenditureDetails4]*HLOOKUP([ExpenditureDetails1],'Currency Conversion'!$A$6:$BE$45,19,FALSE),"No Data")</f>
        <v>75279.137493253918</v>
      </c>
      <c r="AD2142" s="174">
        <f>Table1[[#This Row],[Calculations1]]/exchange_rate_2010</f>
        <v>1646.3160302916106</v>
      </c>
      <c r="AE21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7527.913749325392</v>
      </c>
      <c r="AF2142" s="174">
        <f>Table1[[#This Row],[Calculations3]]/exchange_rate_2010</f>
        <v>164.63160302916106</v>
      </c>
      <c r="AG2142" s="110"/>
      <c r="AH2142" s="53"/>
      <c r="BD2142" s="36"/>
      <c r="BE2142" s="36"/>
      <c r="BF2142" s="36"/>
      <c r="BG2142" s="36"/>
      <c r="BH2142" s="36"/>
      <c r="BI2142" s="36"/>
      <c r="BJ2142" s="36"/>
      <c r="BK2142" s="48"/>
      <c r="BL2142" s="36"/>
      <c r="BM2142" s="36"/>
      <c r="BN2142" s="36"/>
      <c r="BO2142" s="36"/>
      <c r="BP2142" s="36"/>
      <c r="BQ2142" s="36"/>
      <c r="BR2142" s="36"/>
    </row>
    <row r="2143" spans="2:70" ht="15" customHeight="1">
      <c r="B2143" s="48">
        <v>2461</v>
      </c>
      <c r="C2143" s="48" t="s">
        <v>1703</v>
      </c>
      <c r="D2143" s="108">
        <v>2068</v>
      </c>
      <c r="E2143" s="109" t="s">
        <v>2508</v>
      </c>
      <c r="F2143" s="109" t="s">
        <v>1817</v>
      </c>
      <c r="G2143" s="109" t="s">
        <v>1451</v>
      </c>
      <c r="H2143" s="108" t="s">
        <v>2591</v>
      </c>
      <c r="I2143" s="108" t="s">
        <v>2855</v>
      </c>
      <c r="J2143" s="108" t="s">
        <v>2852</v>
      </c>
      <c r="K2143" s="108" t="s">
        <v>2859</v>
      </c>
      <c r="L2143" s="108">
        <v>11</v>
      </c>
      <c r="M2143" s="110" t="s">
        <v>2617</v>
      </c>
      <c r="N2143" s="111" t="s">
        <v>1712</v>
      </c>
      <c r="O2143" s="111"/>
      <c r="P2143" s="111" t="s">
        <v>1495</v>
      </c>
      <c r="Q2143" s="111">
        <v>2</v>
      </c>
      <c r="R2143" s="111">
        <v>5</v>
      </c>
      <c r="S2143" s="111"/>
      <c r="T2143" s="109" t="s">
        <v>7</v>
      </c>
      <c r="U2143" s="108">
        <v>1</v>
      </c>
      <c r="V2143" s="109">
        <v>2000</v>
      </c>
      <c r="W2143" s="108">
        <f>IF(Table1[[#This Row],[ExpenditureDetails1]]=2010,1,(2010-Table1[[#This Row],[ExpenditureDetails1]]))</f>
        <v>10</v>
      </c>
      <c r="X2143" s="109">
        <v>0.31</v>
      </c>
      <c r="Y2143" s="174">
        <f>Table1[[#This Row],[ExpenditureDetails3]]*100000</f>
        <v>31000</v>
      </c>
      <c r="Z2143" s="174">
        <f>Table1[[#This Row],[ExpenditureDetails4]]/Table1[[#This Row],[Component detail 4]]</f>
        <v>15500</v>
      </c>
      <c r="AA2143" s="109">
        <v>1</v>
      </c>
      <c r="AB2143" s="109">
        <v>10</v>
      </c>
      <c r="AC2143" s="174">
        <f>IF(ISNUMBER([ExpenditureDetails4]),[ExpenditureDetails4]*HLOOKUP([ExpenditureDetails1],'Currency Conversion'!$A$6:$BE$45,19,FALSE),"No Data")</f>
        <v>51969.482038046917</v>
      </c>
      <c r="AD2143" s="174">
        <f>Table1[[#This Row],[Calculations1]]/exchange_rate_2010</f>
        <v>1136.5458507392675</v>
      </c>
      <c r="AE21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5196.9482038046917</v>
      </c>
      <c r="AF2143" s="174">
        <f>Table1[[#This Row],[Calculations3]]/exchange_rate_2010</f>
        <v>113.65458507392675</v>
      </c>
      <c r="AG2143" s="110"/>
      <c r="AH2143" s="53"/>
      <c r="BD2143" s="36"/>
      <c r="BE2143" s="36"/>
      <c r="BF2143" s="36"/>
      <c r="BG2143" s="36"/>
      <c r="BH2143" s="36"/>
      <c r="BI2143" s="36"/>
      <c r="BJ2143" s="36"/>
      <c r="BK2143" s="48"/>
      <c r="BL2143" s="36"/>
      <c r="BM2143" s="36"/>
      <c r="BN2143" s="36"/>
      <c r="BO2143" s="36"/>
      <c r="BP2143" s="36"/>
      <c r="BQ2143" s="36"/>
      <c r="BR2143" s="36"/>
    </row>
    <row r="2144" spans="2:70" ht="15" customHeight="1">
      <c r="B2144" s="48">
        <v>2462</v>
      </c>
      <c r="C2144" s="48" t="s">
        <v>1703</v>
      </c>
      <c r="D2144" s="108">
        <v>2068</v>
      </c>
      <c r="E2144" s="109" t="s">
        <v>2508</v>
      </c>
      <c r="F2144" s="109" t="s">
        <v>1817</v>
      </c>
      <c r="G2144" s="109" t="s">
        <v>1451</v>
      </c>
      <c r="H2144" s="108" t="s">
        <v>2591</v>
      </c>
      <c r="I2144" s="108" t="s">
        <v>2855</v>
      </c>
      <c r="J2144" s="108" t="s">
        <v>2852</v>
      </c>
      <c r="K2144" s="108" t="s">
        <v>2859</v>
      </c>
      <c r="L2144" s="108">
        <v>11</v>
      </c>
      <c r="M2144" s="110" t="s">
        <v>2617</v>
      </c>
      <c r="N2144" s="109" t="s">
        <v>2478</v>
      </c>
      <c r="O2144" s="111" t="s">
        <v>348</v>
      </c>
      <c r="P2144" s="111" t="s">
        <v>348</v>
      </c>
      <c r="Q2144" s="111">
        <v>1</v>
      </c>
      <c r="R2144" s="111"/>
      <c r="S2144" s="111"/>
      <c r="T2144" s="109" t="s">
        <v>7</v>
      </c>
      <c r="U2144" s="108">
        <v>1</v>
      </c>
      <c r="V2144" s="109">
        <v>1997</v>
      </c>
      <c r="W2144" s="108">
        <f>IF(Table1[[#This Row],[ExpenditureDetails1]]=2010,1,(2010-Table1[[#This Row],[ExpenditureDetails1]]))</f>
        <v>13</v>
      </c>
      <c r="X2144" s="109">
        <v>0.9</v>
      </c>
      <c r="Y2144" s="174">
        <f>Table1[[#This Row],[ExpenditureDetails3]]*100000</f>
        <v>90000</v>
      </c>
      <c r="Z2144" s="174">
        <f>Table1[[#This Row],[ExpenditureDetails4]]/Table1[[#This Row],[Component detail 4]]</f>
        <v>90000</v>
      </c>
      <c r="AA2144" s="109">
        <v>1</v>
      </c>
      <c r="AB2144" s="109">
        <v>15</v>
      </c>
      <c r="AC2144" s="174">
        <f>IF(ISNUMBER([ExpenditureDetails4]),[ExpenditureDetails4]*HLOOKUP([ExpenditureDetails1],'Currency Conversion'!$A$6:$BE$45,19,FALSE),"No Data")</f>
        <v>180036.78333613856</v>
      </c>
      <c r="AD2144" s="174">
        <f>Table1[[#This Row],[Calculations1]]/exchange_rate_2010</f>
        <v>3937.3118810637789</v>
      </c>
      <c r="AE21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12002.452222409238</v>
      </c>
      <c r="AF2144" s="174">
        <f>Table1[[#This Row],[Calculations3]]/exchange_rate_2010</f>
        <v>262.48745873758526</v>
      </c>
      <c r="AG2144" s="110"/>
      <c r="AH2144" s="53"/>
      <c r="BD2144" s="36"/>
      <c r="BE2144" s="36"/>
      <c r="BF2144" s="36"/>
      <c r="BG2144" s="36"/>
      <c r="BH2144" s="36"/>
      <c r="BI2144" s="36"/>
      <c r="BJ2144" s="36"/>
      <c r="BK2144" s="48"/>
      <c r="BL2144" s="36"/>
      <c r="BM2144" s="36"/>
      <c r="BN2144" s="36"/>
      <c r="BO2144" s="36"/>
      <c r="BP2144" s="36"/>
      <c r="BQ2144" s="36"/>
      <c r="BR2144" s="36"/>
    </row>
    <row r="2145" spans="2:70" ht="15" customHeight="1">
      <c r="B2145" s="48">
        <v>2463</v>
      </c>
      <c r="C2145" s="48" t="s">
        <v>1703</v>
      </c>
      <c r="D2145" s="108">
        <v>2068</v>
      </c>
      <c r="E2145" s="109" t="s">
        <v>2508</v>
      </c>
      <c r="F2145" s="109" t="s">
        <v>1817</v>
      </c>
      <c r="G2145" s="109" t="s">
        <v>1451</v>
      </c>
      <c r="H2145" s="108" t="s">
        <v>2591</v>
      </c>
      <c r="I2145" s="108" t="s">
        <v>2855</v>
      </c>
      <c r="J2145" s="108" t="s">
        <v>2852</v>
      </c>
      <c r="K2145" s="108" t="s">
        <v>2859</v>
      </c>
      <c r="L2145" s="108">
        <v>11</v>
      </c>
      <c r="M2145" s="110" t="s">
        <v>2617</v>
      </c>
      <c r="N2145" s="111" t="s">
        <v>364</v>
      </c>
      <c r="O2145" s="111" t="s">
        <v>2465</v>
      </c>
      <c r="P2145" s="111" t="s">
        <v>1499</v>
      </c>
      <c r="Q2145" s="111">
        <v>1</v>
      </c>
      <c r="R2145" s="111">
        <v>5400</v>
      </c>
      <c r="S2145" s="111"/>
      <c r="T2145" s="109" t="s">
        <v>7</v>
      </c>
      <c r="U2145" s="108">
        <v>1</v>
      </c>
      <c r="V2145" s="109">
        <v>2008</v>
      </c>
      <c r="W2145" s="108">
        <f>IF(Table1[[#This Row],[ExpenditureDetails1]]=2010,1,(2010-Table1[[#This Row],[ExpenditureDetails1]]))</f>
        <v>2</v>
      </c>
      <c r="X2145" s="109">
        <v>6.5</v>
      </c>
      <c r="Y2145" s="174">
        <f>Table1[[#This Row],[ExpenditureDetails3]]*100000</f>
        <v>650000</v>
      </c>
      <c r="Z2145" s="174">
        <f>Table1[[#This Row],[ExpenditureDetails4]]/Table1[[#This Row],[Component detail 4]]</f>
        <v>650000</v>
      </c>
      <c r="AA2145" s="109">
        <v>1</v>
      </c>
      <c r="AB2145" s="109">
        <v>20</v>
      </c>
      <c r="AC2145" s="174">
        <f>IF(ISNUMBER([ExpenditureDetails4]),[ExpenditureDetails4]*HLOOKUP([ExpenditureDetails1],'Currency Conversion'!$A$6:$BE$45,19,FALSE),"No Data")</f>
        <v>745812.00401786738</v>
      </c>
      <c r="AD2145" s="174">
        <f>Table1[[#This Row],[Calculations1]]/exchange_rate_2010</f>
        <v>16310.52504963355</v>
      </c>
      <c r="AE21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37290.600200893372</v>
      </c>
      <c r="AF2145" s="174">
        <f>Table1[[#This Row],[Calculations3]]/exchange_rate_2010</f>
        <v>815.5262524816776</v>
      </c>
      <c r="AG2145" s="110"/>
      <c r="AH2145" s="53"/>
      <c r="BD2145" s="36"/>
      <c r="BE2145" s="36"/>
      <c r="BF2145" s="36"/>
      <c r="BG2145" s="36"/>
      <c r="BH2145" s="36"/>
      <c r="BI2145" s="36"/>
      <c r="BJ2145" s="36"/>
      <c r="BK2145" s="48"/>
      <c r="BL2145" s="36"/>
      <c r="BM2145" s="36"/>
      <c r="BN2145" s="36"/>
      <c r="BO2145" s="36"/>
      <c r="BP2145" s="36"/>
      <c r="BQ2145" s="36"/>
      <c r="BR2145" s="36"/>
    </row>
    <row r="2146" spans="2:70" ht="15" customHeight="1">
      <c r="B2146" s="48">
        <v>2464</v>
      </c>
      <c r="C2146" s="48" t="s">
        <v>1703</v>
      </c>
      <c r="D2146" s="108">
        <v>2068</v>
      </c>
      <c r="E2146" s="109" t="s">
        <v>2508</v>
      </c>
      <c r="F2146" s="109" t="s">
        <v>1817</v>
      </c>
      <c r="G2146" s="109" t="s">
        <v>1451</v>
      </c>
      <c r="H2146" s="108" t="s">
        <v>2591</v>
      </c>
      <c r="I2146" s="108" t="s">
        <v>2855</v>
      </c>
      <c r="J2146" s="108" t="s">
        <v>2852</v>
      </c>
      <c r="K2146" s="108" t="s">
        <v>2859</v>
      </c>
      <c r="L2146" s="108">
        <v>11</v>
      </c>
      <c r="M2146" s="110" t="s">
        <v>2617</v>
      </c>
      <c r="N2146" s="111" t="s">
        <v>20</v>
      </c>
      <c r="O2146" s="111" t="s">
        <v>2486</v>
      </c>
      <c r="P2146" s="111" t="s">
        <v>231</v>
      </c>
      <c r="Q2146" s="111">
        <v>1</v>
      </c>
      <c r="R2146" s="111"/>
      <c r="S2146" s="111"/>
      <c r="T2146" s="109" t="s">
        <v>7</v>
      </c>
      <c r="U2146" s="108">
        <v>1</v>
      </c>
      <c r="V2146" s="109">
        <v>2008</v>
      </c>
      <c r="W2146" s="108">
        <f>IF(Table1[[#This Row],[ExpenditureDetails1]]=2010,1,(2010-Table1[[#This Row],[ExpenditureDetails1]]))</f>
        <v>2</v>
      </c>
      <c r="X2146" s="109">
        <v>14.85</v>
      </c>
      <c r="Y2146" s="174">
        <f>Table1[[#This Row],[ExpenditureDetails3]]*100000</f>
        <v>1485000</v>
      </c>
      <c r="Z2146" s="174">
        <f>Table1[[#This Row],[ExpenditureDetails4]]/Table1[[#This Row],[Component detail 4]]</f>
        <v>1485000</v>
      </c>
      <c r="AA2146" s="109">
        <v>1</v>
      </c>
      <c r="AB2146" s="109">
        <v>10</v>
      </c>
      <c r="AC2146" s="174">
        <f>IF(ISNUMBER([ExpenditureDetails4]),[ExpenditureDetails4]*HLOOKUP([ExpenditureDetails1],'Currency Conversion'!$A$6:$BE$45,19,FALSE),"No Data")</f>
        <v>1703893.5784100508</v>
      </c>
      <c r="AD2146" s="174">
        <f>Table1[[#This Row],[Calculations1]]/exchange_rate_2010</f>
        <v>37263.276459547415</v>
      </c>
      <c r="AE21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170389.35784100508</v>
      </c>
      <c r="AF2146" s="174">
        <f>Table1[[#This Row],[Calculations3]]/exchange_rate_2010</f>
        <v>3726.3276459547419</v>
      </c>
      <c r="AG2146" s="110"/>
      <c r="AH2146" s="53"/>
      <c r="BD2146" s="36"/>
      <c r="BE2146" s="36"/>
      <c r="BF2146" s="36"/>
      <c r="BG2146" s="36"/>
      <c r="BH2146" s="36"/>
      <c r="BI2146" s="36"/>
      <c r="BJ2146" s="36"/>
      <c r="BK2146" s="48"/>
      <c r="BL2146" s="36"/>
      <c r="BM2146" s="36"/>
      <c r="BN2146" s="36"/>
      <c r="BO2146" s="36"/>
      <c r="BP2146" s="36"/>
      <c r="BQ2146" s="36"/>
      <c r="BR2146" s="36"/>
    </row>
    <row r="2147" spans="2:70" ht="15" customHeight="1">
      <c r="B2147" s="48">
        <v>2465</v>
      </c>
      <c r="C2147" s="48" t="s">
        <v>1703</v>
      </c>
      <c r="D2147" s="108">
        <v>2068</v>
      </c>
      <c r="E2147" s="109" t="s">
        <v>2508</v>
      </c>
      <c r="F2147" s="109" t="s">
        <v>1817</v>
      </c>
      <c r="G2147" s="109" t="s">
        <v>1451</v>
      </c>
      <c r="H2147" s="108" t="s">
        <v>2591</v>
      </c>
      <c r="I2147" s="108" t="s">
        <v>2855</v>
      </c>
      <c r="J2147" s="108" t="s">
        <v>2852</v>
      </c>
      <c r="K2147" s="108" t="s">
        <v>2859</v>
      </c>
      <c r="L2147" s="108">
        <v>11</v>
      </c>
      <c r="M2147" s="110" t="s">
        <v>2617</v>
      </c>
      <c r="N2147" s="111" t="s">
        <v>364</v>
      </c>
      <c r="O2147" s="111" t="s">
        <v>2467</v>
      </c>
      <c r="P2147" s="111" t="s">
        <v>1500</v>
      </c>
      <c r="Q2147" s="111">
        <v>6</v>
      </c>
      <c r="R2147" s="111"/>
      <c r="S2147" s="111"/>
      <c r="T2147" s="109" t="s">
        <v>7</v>
      </c>
      <c r="U2147" s="108">
        <v>1</v>
      </c>
      <c r="V2147" s="109">
        <v>2008</v>
      </c>
      <c r="W2147" s="108">
        <f>IF(Table1[[#This Row],[ExpenditureDetails1]]=2010,1,(2010-Table1[[#This Row],[ExpenditureDetails1]]))</f>
        <v>2</v>
      </c>
      <c r="X2147" s="109">
        <v>0.23</v>
      </c>
      <c r="Y2147" s="174">
        <f>Table1[[#This Row],[ExpenditureDetails3]]*100000</f>
        <v>23000</v>
      </c>
      <c r="Z2147" s="174">
        <f>Table1[[#This Row],[ExpenditureDetails4]]/Table1[[#This Row],[Component detail 4]]</f>
        <v>3833.3333333333335</v>
      </c>
      <c r="AA2147" s="109">
        <v>1</v>
      </c>
      <c r="AB2147" s="109">
        <v>10</v>
      </c>
      <c r="AC2147" s="174">
        <f>IF(ISNUMBER([ExpenditureDetails4]),[ExpenditureDetails4]*HLOOKUP([ExpenditureDetails1],'Currency Conversion'!$A$6:$BE$45,19,FALSE),"No Data")</f>
        <v>26390.270911401461</v>
      </c>
      <c r="AD2147" s="174">
        <f>Table1[[#This Row],[Calculations1]]/exchange_rate_2010</f>
        <v>577.14165560241793</v>
      </c>
      <c r="AE21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2639.0270911401462</v>
      </c>
      <c r="AF2147" s="174">
        <f>Table1[[#This Row],[Calculations3]]/exchange_rate_2010</f>
        <v>57.714165560241796</v>
      </c>
      <c r="AG2147" s="110"/>
      <c r="AH2147" s="53"/>
      <c r="BD2147" s="36"/>
      <c r="BE2147" s="36"/>
      <c r="BF2147" s="36"/>
      <c r="BG2147" s="36"/>
      <c r="BH2147" s="36"/>
      <c r="BI2147" s="36"/>
      <c r="BJ2147" s="36"/>
      <c r="BK2147" s="48"/>
      <c r="BL2147" s="36"/>
      <c r="BM2147" s="36"/>
      <c r="BN2147" s="36"/>
      <c r="BO2147" s="36"/>
      <c r="BP2147" s="36"/>
      <c r="BQ2147" s="36"/>
      <c r="BR2147" s="36"/>
    </row>
    <row r="2148" spans="2:70" ht="15" customHeight="1">
      <c r="B2148" s="48">
        <v>2466</v>
      </c>
      <c r="C2148" s="48" t="s">
        <v>1703</v>
      </c>
      <c r="D2148" s="108">
        <v>2068</v>
      </c>
      <c r="E2148" s="109" t="s">
        <v>2508</v>
      </c>
      <c r="F2148" s="109" t="s">
        <v>1817</v>
      </c>
      <c r="G2148" s="109" t="s">
        <v>1451</v>
      </c>
      <c r="H2148" s="108" t="s">
        <v>2591</v>
      </c>
      <c r="I2148" s="108" t="s">
        <v>2855</v>
      </c>
      <c r="J2148" s="108" t="s">
        <v>2852</v>
      </c>
      <c r="K2148" s="108" t="s">
        <v>2859</v>
      </c>
      <c r="L2148" s="108">
        <v>11</v>
      </c>
      <c r="M2148" s="110" t="s">
        <v>2617</v>
      </c>
      <c r="N2148" s="111" t="s">
        <v>364</v>
      </c>
      <c r="O2148" s="111" t="s">
        <v>2467</v>
      </c>
      <c r="P2148" s="111" t="s">
        <v>1501</v>
      </c>
      <c r="Q2148" s="111">
        <v>2</v>
      </c>
      <c r="R2148" s="111"/>
      <c r="S2148" s="111"/>
      <c r="T2148" s="109" t="s">
        <v>7</v>
      </c>
      <c r="U2148" s="108">
        <v>1</v>
      </c>
      <c r="V2148" s="109">
        <v>2008</v>
      </c>
      <c r="W2148" s="108">
        <f>IF(Table1[[#This Row],[ExpenditureDetails1]]=2010,1,(2010-Table1[[#This Row],[ExpenditureDetails1]]))</f>
        <v>2</v>
      </c>
      <c r="X2148" s="109">
        <v>0.12</v>
      </c>
      <c r="Y2148" s="174">
        <f>Table1[[#This Row],[ExpenditureDetails3]]*100000</f>
        <v>12000</v>
      </c>
      <c r="Z2148" s="174">
        <f>Table1[[#This Row],[ExpenditureDetails4]]/Table1[[#This Row],[Component detail 4]]</f>
        <v>6000</v>
      </c>
      <c r="AA2148" s="109">
        <v>1</v>
      </c>
      <c r="AB2148" s="109">
        <v>10</v>
      </c>
      <c r="AC2148" s="174">
        <f>IF(ISNUMBER([ExpenditureDetails4]),[ExpenditureDetails4]*HLOOKUP([ExpenditureDetails1],'Currency Conversion'!$A$6:$BE$45,19,FALSE),"No Data")</f>
        <v>13768.836997252936</v>
      </c>
      <c r="AD2148" s="174">
        <f>Table1[[#This Row],[Calculations1]]/exchange_rate_2010</f>
        <v>301.1173855316963</v>
      </c>
      <c r="AE21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2148" s="174">
        <f>Table1[[#This Row],[Calculations3]]/exchange_rate_2010</f>
        <v>30.11173855316963</v>
      </c>
      <c r="AG2148" s="110"/>
      <c r="AH2148" s="53"/>
      <c r="BD2148" s="36"/>
      <c r="BE2148" s="36"/>
      <c r="BF2148" s="36"/>
      <c r="BG2148" s="36"/>
      <c r="BH2148" s="36"/>
      <c r="BI2148" s="36"/>
      <c r="BJ2148" s="36"/>
      <c r="BK2148" s="48"/>
      <c r="BL2148" s="36"/>
      <c r="BM2148" s="36"/>
      <c r="BN2148" s="36"/>
      <c r="BO2148" s="36"/>
      <c r="BP2148" s="36"/>
      <c r="BQ2148" s="36"/>
      <c r="BR2148" s="36"/>
    </row>
    <row r="2149" spans="2:70" ht="15" customHeight="1">
      <c r="B2149" s="48">
        <v>2467</v>
      </c>
      <c r="C2149" s="48" t="s">
        <v>1703</v>
      </c>
      <c r="D2149" s="108">
        <v>2068</v>
      </c>
      <c r="E2149" s="109" t="s">
        <v>2508</v>
      </c>
      <c r="F2149" s="109" t="s">
        <v>1817</v>
      </c>
      <c r="G2149" s="109" t="s">
        <v>1451</v>
      </c>
      <c r="H2149" s="108" t="s">
        <v>2591</v>
      </c>
      <c r="I2149" s="108" t="s">
        <v>2855</v>
      </c>
      <c r="J2149" s="108" t="s">
        <v>2852</v>
      </c>
      <c r="K2149" s="108" t="s">
        <v>2859</v>
      </c>
      <c r="L2149" s="108">
        <v>11</v>
      </c>
      <c r="M2149" s="110" t="s">
        <v>2617</v>
      </c>
      <c r="N2149" s="111" t="s">
        <v>20</v>
      </c>
      <c r="O2149" s="111" t="s">
        <v>2486</v>
      </c>
      <c r="P2149" s="111" t="s">
        <v>299</v>
      </c>
      <c r="Q2149" s="111">
        <v>1</v>
      </c>
      <c r="R2149" s="111"/>
      <c r="S2149" s="111" t="s">
        <v>2392</v>
      </c>
      <c r="T2149" s="109" t="s">
        <v>28</v>
      </c>
      <c r="U2149" s="108">
        <v>2</v>
      </c>
      <c r="V2149" s="109">
        <v>2009</v>
      </c>
      <c r="W2149" s="108"/>
      <c r="X2149" s="109">
        <v>0.3</v>
      </c>
      <c r="Y2149" s="174">
        <f>Table1[[#This Row],[ExpenditureDetails3]]*100000</f>
        <v>30000</v>
      </c>
      <c r="Z2149" s="174">
        <f>Table1[[#This Row],[ExpenditureDetails4]]/Table1[[#This Row],[Component detail 4]]</f>
        <v>30000</v>
      </c>
      <c r="AA2149" s="109">
        <v>1</v>
      </c>
      <c r="AB2149" s="109">
        <v>10</v>
      </c>
      <c r="AC2149" s="174">
        <f>IF(ISNUMBER([ExpenditureDetails4]),[ExpenditureDetails4]*HLOOKUP([ExpenditureDetails1],'Currency Conversion'!$A$6:$BE$45,19,FALSE),"No Data")</f>
        <v>32262.487497108825</v>
      </c>
      <c r="AD2149" s="174">
        <f>Table1[[#This Row],[Calculations1]]/exchange_rate_2010</f>
        <v>705.56401298211892</v>
      </c>
      <c r="AE2149" s="174" t="s">
        <v>2912</v>
      </c>
      <c r="AF2149" s="174" t="s">
        <v>2912</v>
      </c>
      <c r="AG2149" s="110"/>
      <c r="AH2149" s="53"/>
      <c r="BD2149" s="36"/>
      <c r="BE2149" s="36"/>
      <c r="BF2149" s="36"/>
      <c r="BG2149" s="36"/>
      <c r="BH2149" s="36"/>
      <c r="BI2149" s="36"/>
      <c r="BJ2149" s="36"/>
      <c r="BK2149" s="48"/>
      <c r="BL2149" s="36"/>
      <c r="BM2149" s="36"/>
      <c r="BN2149" s="36"/>
      <c r="BO2149" s="36"/>
      <c r="BP2149" s="36"/>
      <c r="BQ2149" s="36"/>
      <c r="BR2149" s="36"/>
    </row>
    <row r="2150" spans="2:70" ht="15" customHeight="1">
      <c r="B2150" s="48">
        <v>2468</v>
      </c>
      <c r="C2150" s="48" t="s">
        <v>1703</v>
      </c>
      <c r="D2150" s="108">
        <v>2068</v>
      </c>
      <c r="E2150" s="109" t="s">
        <v>2508</v>
      </c>
      <c r="F2150" s="109" t="s">
        <v>1817</v>
      </c>
      <c r="G2150" s="109" t="s">
        <v>1451</v>
      </c>
      <c r="H2150" s="108" t="s">
        <v>2591</v>
      </c>
      <c r="I2150" s="108" t="s">
        <v>2855</v>
      </c>
      <c r="J2150" s="108" t="s">
        <v>2852</v>
      </c>
      <c r="K2150" s="108" t="s">
        <v>2859</v>
      </c>
      <c r="L2150" s="108">
        <v>11</v>
      </c>
      <c r="M2150" s="110" t="s">
        <v>2617</v>
      </c>
      <c r="N2150" s="111" t="s">
        <v>1717</v>
      </c>
      <c r="O2150" s="111"/>
      <c r="P2150" s="111" t="s">
        <v>1505</v>
      </c>
      <c r="Q2150" s="111">
        <v>1</v>
      </c>
      <c r="R2150" s="111"/>
      <c r="S2150" s="111"/>
      <c r="T2150" s="109" t="s">
        <v>31</v>
      </c>
      <c r="U2150" s="108">
        <v>3</v>
      </c>
      <c r="V2150" s="109">
        <v>2008</v>
      </c>
      <c r="W2150" s="108"/>
      <c r="X2150" s="109">
        <v>0.504</v>
      </c>
      <c r="Y2150" s="174">
        <f>Table1[[#This Row],[ExpenditureDetails3]]*100000</f>
        <v>50400</v>
      </c>
      <c r="Z2150" s="174">
        <f>Table1[[#This Row],[ExpenditureDetails4]]/Table1[[#This Row],[Component detail 4]]</f>
        <v>50400</v>
      </c>
      <c r="AA2150" s="109">
        <v>1</v>
      </c>
      <c r="AB2150" s="109"/>
      <c r="AC2150" s="174">
        <f>IF(ISNUMBER([ExpenditureDetails4]),[ExpenditureDetails4]*HLOOKUP([ExpenditureDetails1],'Currency Conversion'!$A$6:$BE$45,19,FALSE),"No Data")</f>
        <v>57829.115388462327</v>
      </c>
      <c r="AD2150" s="174">
        <f>Table1[[#This Row],[Calculations1]]/exchange_rate_2010</f>
        <v>1264.6930192331245</v>
      </c>
      <c r="AE21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57829.115388462327</v>
      </c>
      <c r="AF2150" s="174">
        <f>Table1[[#This Row],[Calculations3]]/exchange_rate_2010</f>
        <v>1264.6930192331245</v>
      </c>
      <c r="AG2150" s="110"/>
      <c r="AH2150" s="53"/>
      <c r="BD2150" s="36"/>
      <c r="BE2150" s="36"/>
      <c r="BF2150" s="36"/>
      <c r="BG2150" s="36"/>
      <c r="BH2150" s="36"/>
      <c r="BI2150" s="36"/>
      <c r="BJ2150" s="36"/>
      <c r="BK2150" s="48"/>
      <c r="BL2150" s="36"/>
      <c r="BM2150" s="36"/>
      <c r="BN2150" s="36"/>
      <c r="BO2150" s="36"/>
      <c r="BP2150" s="36"/>
      <c r="BQ2150" s="36"/>
      <c r="BR2150" s="36"/>
    </row>
    <row r="2151" spans="2:70" ht="15" customHeight="1">
      <c r="B2151" s="48">
        <v>2469</v>
      </c>
      <c r="C2151" s="48" t="s">
        <v>1703</v>
      </c>
      <c r="D2151" s="108">
        <v>2068</v>
      </c>
      <c r="E2151" s="109" t="s">
        <v>2508</v>
      </c>
      <c r="F2151" s="109" t="s">
        <v>1817</v>
      </c>
      <c r="G2151" s="109" t="s">
        <v>1451</v>
      </c>
      <c r="H2151" s="108" t="s">
        <v>2591</v>
      </c>
      <c r="I2151" s="108" t="s">
        <v>2855</v>
      </c>
      <c r="J2151" s="108" t="s">
        <v>2852</v>
      </c>
      <c r="K2151" s="108" t="s">
        <v>2859</v>
      </c>
      <c r="L2151" s="108">
        <v>11</v>
      </c>
      <c r="M2151" s="110" t="s">
        <v>2617</v>
      </c>
      <c r="N2151" s="111" t="s">
        <v>1719</v>
      </c>
      <c r="O2151" s="111"/>
      <c r="P2151" s="111" t="s">
        <v>1506</v>
      </c>
      <c r="Q2151" s="111">
        <v>1</v>
      </c>
      <c r="R2151" s="111"/>
      <c r="S2151" s="111"/>
      <c r="T2151" s="109" t="s">
        <v>31</v>
      </c>
      <c r="U2151" s="108">
        <v>3</v>
      </c>
      <c r="V2151" s="109">
        <v>2008</v>
      </c>
      <c r="W2151" s="108"/>
      <c r="X2151" s="109">
        <v>0.3</v>
      </c>
      <c r="Y2151" s="174">
        <f>Table1[[#This Row],[ExpenditureDetails3]]*100000</f>
        <v>30000</v>
      </c>
      <c r="Z2151" s="174">
        <f>Table1[[#This Row],[ExpenditureDetails4]]/Table1[[#This Row],[Component detail 4]]</f>
        <v>30000</v>
      </c>
      <c r="AA2151" s="109">
        <v>1</v>
      </c>
      <c r="AB2151" s="109"/>
      <c r="AC2151" s="174">
        <f>IF(ISNUMBER([ExpenditureDetails4]),[ExpenditureDetails4]*HLOOKUP([ExpenditureDetails1],'Currency Conversion'!$A$6:$BE$45,19,FALSE),"No Data")</f>
        <v>34422.092493132339</v>
      </c>
      <c r="AD2151" s="174">
        <f>Table1[[#This Row],[Calculations1]]/exchange_rate_2010</f>
        <v>752.79346382924075</v>
      </c>
      <c r="AE21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2151" s="174">
        <f>Table1[[#This Row],[Calculations3]]/exchange_rate_2010</f>
        <v>752.79346382924075</v>
      </c>
      <c r="AG2151" s="110"/>
      <c r="AH2151" s="53"/>
      <c r="BD2151" s="36"/>
      <c r="BE2151" s="36"/>
      <c r="BF2151" s="36"/>
      <c r="BG2151" s="36"/>
      <c r="BH2151" s="36"/>
      <c r="BI2151" s="36"/>
      <c r="BJ2151" s="36"/>
      <c r="BK2151" s="48"/>
      <c r="BL2151" s="36"/>
      <c r="BM2151" s="36"/>
      <c r="BN2151" s="36"/>
      <c r="BO2151" s="36"/>
      <c r="BP2151" s="36"/>
      <c r="BQ2151" s="36"/>
      <c r="BR2151" s="36"/>
    </row>
    <row r="2152" spans="2:70" ht="15" customHeight="1">
      <c r="B2152" s="48">
        <v>2470</v>
      </c>
      <c r="C2152" s="48" t="s">
        <v>1703</v>
      </c>
      <c r="D2152" s="108">
        <v>2068</v>
      </c>
      <c r="E2152" s="109" t="s">
        <v>2508</v>
      </c>
      <c r="F2152" s="109" t="s">
        <v>1817</v>
      </c>
      <c r="G2152" s="109" t="s">
        <v>1451</v>
      </c>
      <c r="H2152" s="108" t="s">
        <v>2591</v>
      </c>
      <c r="I2152" s="108" t="s">
        <v>2855</v>
      </c>
      <c r="J2152" s="108" t="s">
        <v>2852</v>
      </c>
      <c r="K2152" s="108" t="s">
        <v>2859</v>
      </c>
      <c r="L2152" s="108">
        <v>11</v>
      </c>
      <c r="M2152" s="110" t="s">
        <v>2617</v>
      </c>
      <c r="N2152" s="111" t="s">
        <v>1717</v>
      </c>
      <c r="O2152" s="111"/>
      <c r="P2152" s="111" t="s">
        <v>1507</v>
      </c>
      <c r="Q2152" s="111">
        <v>1</v>
      </c>
      <c r="R2152" s="111"/>
      <c r="S2152" s="111"/>
      <c r="T2152" s="109" t="s">
        <v>31</v>
      </c>
      <c r="U2152" s="108">
        <v>3</v>
      </c>
      <c r="V2152" s="109">
        <v>2008</v>
      </c>
      <c r="W2152" s="108"/>
      <c r="X2152" s="109">
        <v>0.25</v>
      </c>
      <c r="Y2152" s="174">
        <f>Table1[[#This Row],[ExpenditureDetails3]]*100000</f>
        <v>25000</v>
      </c>
      <c r="Z2152" s="174">
        <f>Table1[[#This Row],[ExpenditureDetails4]]/Table1[[#This Row],[Component detail 4]]</f>
        <v>25000</v>
      </c>
      <c r="AA2152" s="109">
        <v>1</v>
      </c>
      <c r="AB2152" s="109"/>
      <c r="AC2152" s="174">
        <f>IF(ISNUMBER([ExpenditureDetails4]),[ExpenditureDetails4]*HLOOKUP([ExpenditureDetails1],'Currency Conversion'!$A$6:$BE$45,19,FALSE),"No Data")</f>
        <v>28685.077077610284</v>
      </c>
      <c r="AD2152" s="174">
        <f>Table1[[#This Row],[Calculations1]]/exchange_rate_2010</f>
        <v>627.32788652436727</v>
      </c>
      <c r="AE21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28685.077077610284</v>
      </c>
      <c r="AF2152" s="174">
        <f>Table1[[#This Row],[Calculations3]]/exchange_rate_2010</f>
        <v>627.32788652436727</v>
      </c>
      <c r="AG2152" s="110"/>
      <c r="AH2152" s="53"/>
      <c r="BD2152" s="36"/>
      <c r="BE2152" s="36"/>
      <c r="BF2152" s="36"/>
      <c r="BG2152" s="36"/>
      <c r="BH2152" s="36"/>
      <c r="BI2152" s="36"/>
      <c r="BJ2152" s="36"/>
      <c r="BK2152" s="48"/>
      <c r="BL2152" s="36"/>
      <c r="BM2152" s="36"/>
      <c r="BN2152" s="36"/>
      <c r="BO2152" s="36"/>
      <c r="BP2152" s="36"/>
      <c r="BQ2152" s="36"/>
      <c r="BR2152" s="36"/>
    </row>
    <row r="2153" spans="2:70" ht="15" customHeight="1">
      <c r="B2153" s="48">
        <v>2474</v>
      </c>
      <c r="C2153" s="48" t="s">
        <v>1703</v>
      </c>
      <c r="D2153" s="108">
        <v>2068</v>
      </c>
      <c r="E2153" s="109" t="s">
        <v>2508</v>
      </c>
      <c r="F2153" s="109" t="s">
        <v>1817</v>
      </c>
      <c r="G2153" s="109" t="s">
        <v>1451</v>
      </c>
      <c r="H2153" s="108" t="s">
        <v>2591</v>
      </c>
      <c r="I2153" s="108" t="s">
        <v>2855</v>
      </c>
      <c r="J2153" s="108" t="s">
        <v>2852</v>
      </c>
      <c r="K2153" s="108" t="s">
        <v>2859</v>
      </c>
      <c r="L2153" s="108">
        <v>11</v>
      </c>
      <c r="M2153" s="110" t="s">
        <v>2617</v>
      </c>
      <c r="N2153" s="111" t="s">
        <v>2474</v>
      </c>
      <c r="O2153" s="111"/>
      <c r="P2153" s="111" t="s">
        <v>78</v>
      </c>
      <c r="Q2153" s="111">
        <v>1</v>
      </c>
      <c r="R2153" s="111"/>
      <c r="S2153" s="111"/>
      <c r="T2153" s="109" t="s">
        <v>31</v>
      </c>
      <c r="U2153" s="108">
        <v>3</v>
      </c>
      <c r="V2153" s="109">
        <v>2008</v>
      </c>
      <c r="W2153" s="108"/>
      <c r="X2153" s="109">
        <v>0.05</v>
      </c>
      <c r="Y2153" s="174">
        <f>Table1[[#This Row],[ExpenditureDetails3]]*100000</f>
        <v>5000</v>
      </c>
      <c r="Z2153" s="174">
        <f>Table1[[#This Row],[ExpenditureDetails4]]/Table1[[#This Row],[Component detail 4]]</f>
        <v>5000</v>
      </c>
      <c r="AA2153" s="109">
        <v>1</v>
      </c>
      <c r="AB2153" s="109"/>
      <c r="AC2153" s="174">
        <f>IF(ISNUMBER([ExpenditureDetails4]),[ExpenditureDetails4]*HLOOKUP([ExpenditureDetails1],'Currency Conversion'!$A$6:$BE$45,19,FALSE),"No Data")</f>
        <v>5737.0154155220562</v>
      </c>
      <c r="AD2153" s="174">
        <f>Table1[[#This Row],[Calculations1]]/exchange_rate_2010</f>
        <v>125.46557730487345</v>
      </c>
      <c r="AE21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2153" s="174">
        <f>Table1[[#This Row],[Calculations3]]/exchange_rate_2010</f>
        <v>125.46557730487345</v>
      </c>
      <c r="AG2153" s="110"/>
      <c r="AH2153" s="53"/>
      <c r="BD2153" s="36"/>
      <c r="BE2153" s="36"/>
      <c r="BF2153" s="36"/>
      <c r="BG2153" s="36"/>
      <c r="BH2153" s="36"/>
      <c r="BI2153" s="36"/>
      <c r="BJ2153" s="36"/>
      <c r="BK2153" s="48"/>
      <c r="BL2153" s="36"/>
      <c r="BM2153" s="36"/>
      <c r="BN2153" s="36"/>
      <c r="BO2153" s="36"/>
      <c r="BP2153" s="36"/>
      <c r="BQ2153" s="36"/>
      <c r="BR2153" s="36"/>
    </row>
    <row r="2154" spans="2:70" ht="15" customHeight="1">
      <c r="B2154" s="48">
        <v>2475</v>
      </c>
      <c r="C2154" s="48" t="s">
        <v>1703</v>
      </c>
      <c r="D2154" s="108">
        <v>2068</v>
      </c>
      <c r="E2154" s="109" t="s">
        <v>2508</v>
      </c>
      <c r="F2154" s="109" t="s">
        <v>1817</v>
      </c>
      <c r="G2154" s="109" t="s">
        <v>1451</v>
      </c>
      <c r="H2154" s="108" t="s">
        <v>2591</v>
      </c>
      <c r="I2154" s="108" t="s">
        <v>2855</v>
      </c>
      <c r="J2154" s="108" t="s">
        <v>2852</v>
      </c>
      <c r="K2154" s="108" t="s">
        <v>2859</v>
      </c>
      <c r="L2154" s="108">
        <v>11</v>
      </c>
      <c r="M2154" s="110" t="s">
        <v>2617</v>
      </c>
      <c r="N2154" s="111" t="s">
        <v>1728</v>
      </c>
      <c r="O2154" s="111" t="s">
        <v>501</v>
      </c>
      <c r="P2154" s="111" t="s">
        <v>1491</v>
      </c>
      <c r="Q2154" s="111">
        <v>1</v>
      </c>
      <c r="R2154" s="111"/>
      <c r="S2154" s="111"/>
      <c r="T2154" s="109" t="s">
        <v>7</v>
      </c>
      <c r="U2154" s="108">
        <v>1</v>
      </c>
      <c r="V2154" s="109">
        <v>2009</v>
      </c>
      <c r="W2154" s="108">
        <f>IF(Table1[[#This Row],[ExpenditureDetails1]]=2010,1,(2010-Table1[[#This Row],[ExpenditureDetails1]]))</f>
        <v>1</v>
      </c>
      <c r="X2154" s="109">
        <v>8.4</v>
      </c>
      <c r="Y2154" s="174">
        <f>Table1[[#This Row],[ExpenditureDetails3]]*100000</f>
        <v>840000</v>
      </c>
      <c r="Z2154" s="174">
        <f>Table1[[#This Row],[ExpenditureDetails4]]/Table1[[#This Row],[Component detail 4]]</f>
        <v>840000</v>
      </c>
      <c r="AA2154" s="109">
        <v>2</v>
      </c>
      <c r="AB2154" s="109">
        <v>30</v>
      </c>
      <c r="AC2154" s="174">
        <f>IF(ISNUMBER([ExpenditureDetails4]),[ExpenditureDetails4]*HLOOKUP([ExpenditureDetails1],'Currency Conversion'!$A$6:$BE$45,19,FALSE),"No Data")</f>
        <v>903349.64991904714</v>
      </c>
      <c r="AD2154" s="174">
        <f>Table1[[#This Row],[Calculations1]]/exchange_rate_2010</f>
        <v>19755.792363499331</v>
      </c>
      <c r="AE21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30111.654997301572</v>
      </c>
      <c r="AF2154" s="174">
        <f>Table1[[#This Row],[Calculations3]]/exchange_rate_2010</f>
        <v>658.52641211664434</v>
      </c>
      <c r="AG2154" s="110"/>
      <c r="AH2154" s="53"/>
      <c r="BD2154" s="36"/>
      <c r="BE2154" s="36"/>
      <c r="BF2154" s="36"/>
      <c r="BG2154" s="36"/>
      <c r="BH2154" s="36"/>
      <c r="BI2154" s="36"/>
      <c r="BJ2154" s="36"/>
      <c r="BK2154" s="48"/>
      <c r="BL2154" s="36"/>
      <c r="BM2154" s="36"/>
      <c r="BN2154" s="36"/>
      <c r="BO2154" s="36"/>
      <c r="BP2154" s="36"/>
      <c r="BQ2154" s="36"/>
      <c r="BR2154" s="36"/>
    </row>
    <row r="2155" spans="2:70" ht="15" customHeight="1">
      <c r="B2155" s="48">
        <v>2476</v>
      </c>
      <c r="C2155" s="48" t="s">
        <v>1703</v>
      </c>
      <c r="D2155" s="108">
        <v>2068</v>
      </c>
      <c r="E2155" s="109" t="s">
        <v>2508</v>
      </c>
      <c r="F2155" s="109" t="s">
        <v>1817</v>
      </c>
      <c r="G2155" s="109" t="s">
        <v>1451</v>
      </c>
      <c r="H2155" s="108" t="s">
        <v>2591</v>
      </c>
      <c r="I2155" s="108" t="s">
        <v>2855</v>
      </c>
      <c r="J2155" s="108" t="s">
        <v>2852</v>
      </c>
      <c r="K2155" s="108" t="s">
        <v>2859</v>
      </c>
      <c r="L2155" s="108">
        <v>11</v>
      </c>
      <c r="M2155" s="110" t="s">
        <v>2617</v>
      </c>
      <c r="N2155" s="111" t="s">
        <v>2472</v>
      </c>
      <c r="O2155" s="111"/>
      <c r="P2155" s="111" t="s">
        <v>933</v>
      </c>
      <c r="Q2155" s="111">
        <v>1</v>
      </c>
      <c r="R2155" s="111"/>
      <c r="S2155" s="111"/>
      <c r="T2155" s="109" t="s">
        <v>24</v>
      </c>
      <c r="U2155" s="108">
        <v>4</v>
      </c>
      <c r="V2155" s="109">
        <v>2008</v>
      </c>
      <c r="W2155" s="108">
        <f>IF(Table1[[#This Row],[ExpenditureDetails1]]=2010,1,(2010-Table1[[#This Row],[ExpenditureDetails1]]))</f>
        <v>2</v>
      </c>
      <c r="X2155" s="109">
        <v>2.5000000000000001E-2</v>
      </c>
      <c r="Y2155" s="174">
        <f>Table1[[#This Row],[ExpenditureDetails3]]*100000</f>
        <v>2500</v>
      </c>
      <c r="Z2155" s="174">
        <f>Table1[[#This Row],[ExpenditureDetails4]]/Table1[[#This Row],[Component detail 4]]</f>
        <v>2500</v>
      </c>
      <c r="AA2155" s="109">
        <v>1</v>
      </c>
      <c r="AB2155" s="109">
        <v>10</v>
      </c>
      <c r="AC2155" s="174">
        <f>IF(ISNUMBER([ExpenditureDetails4]),[ExpenditureDetails4]*HLOOKUP([ExpenditureDetails1],'Currency Conversion'!$A$6:$BE$45,19,FALSE),"No Data")</f>
        <v>2868.5077077610281</v>
      </c>
      <c r="AD2155" s="174">
        <f>Table1[[#This Row],[Calculations1]]/exchange_rate_2010</f>
        <v>62.732788652436724</v>
      </c>
      <c r="AE21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2868.5077077610281</v>
      </c>
      <c r="AF2155" s="174">
        <f>Table1[[#This Row],[Calculations3]]/exchange_rate_2010</f>
        <v>62.732788652436724</v>
      </c>
      <c r="AG2155" s="110"/>
      <c r="AH2155" s="53"/>
      <c r="BD2155" s="36"/>
      <c r="BE2155" s="36"/>
      <c r="BF2155" s="36"/>
      <c r="BG2155" s="36"/>
      <c r="BH2155" s="36"/>
      <c r="BI2155" s="36"/>
      <c r="BJ2155" s="36"/>
      <c r="BK2155" s="48"/>
      <c r="BL2155" s="36"/>
      <c r="BM2155" s="36"/>
      <c r="BN2155" s="36"/>
      <c r="BO2155" s="36"/>
      <c r="BP2155" s="36"/>
      <c r="BQ2155" s="36"/>
      <c r="BR2155" s="36"/>
    </row>
    <row r="2156" spans="2:70" ht="15" customHeight="1">
      <c r="B2156" s="48">
        <v>2477</v>
      </c>
      <c r="C2156" s="48" t="s">
        <v>1703</v>
      </c>
      <c r="D2156" s="108">
        <v>2068</v>
      </c>
      <c r="E2156" s="109" t="s">
        <v>2508</v>
      </c>
      <c r="F2156" s="109" t="s">
        <v>1817</v>
      </c>
      <c r="G2156" s="109" t="s">
        <v>1451</v>
      </c>
      <c r="H2156" s="108" t="s">
        <v>2591</v>
      </c>
      <c r="I2156" s="108" t="s">
        <v>2855</v>
      </c>
      <c r="J2156" s="108" t="s">
        <v>2852</v>
      </c>
      <c r="K2156" s="108" t="s">
        <v>2859</v>
      </c>
      <c r="L2156" s="108">
        <v>11</v>
      </c>
      <c r="M2156" s="110" t="s">
        <v>2617</v>
      </c>
      <c r="N2156" s="111" t="s">
        <v>1721</v>
      </c>
      <c r="O2156" s="111"/>
      <c r="P2156" s="111" t="s">
        <v>76</v>
      </c>
      <c r="Q2156" s="111">
        <v>1</v>
      </c>
      <c r="R2156" s="111"/>
      <c r="S2156" s="111"/>
      <c r="T2156" s="109" t="s">
        <v>24</v>
      </c>
      <c r="U2156" s="108">
        <v>4</v>
      </c>
      <c r="V2156" s="109">
        <v>2008</v>
      </c>
      <c r="W2156" s="108">
        <f>IF(Table1[[#This Row],[ExpenditureDetails1]]=2010,1,(2010-Table1[[#This Row],[ExpenditureDetails1]]))</f>
        <v>2</v>
      </c>
      <c r="X2156" s="109">
        <v>0.05</v>
      </c>
      <c r="Y2156" s="174">
        <f>Table1[[#This Row],[ExpenditureDetails3]]*100000</f>
        <v>5000</v>
      </c>
      <c r="Z2156" s="174">
        <f>Table1[[#This Row],[ExpenditureDetails4]]/Table1[[#This Row],[Component detail 4]]</f>
        <v>5000</v>
      </c>
      <c r="AA2156" s="109">
        <v>1</v>
      </c>
      <c r="AB2156" s="109" t="s">
        <v>26</v>
      </c>
      <c r="AC2156" s="174">
        <f>IF(ISNUMBER([ExpenditureDetails4]),[ExpenditureDetails4]*HLOOKUP([ExpenditureDetails1],'Currency Conversion'!$A$6:$BE$45,19,FALSE),"No Data")</f>
        <v>5737.0154155220562</v>
      </c>
      <c r="AD2156" s="174">
        <f>Table1[[#This Row],[Calculations1]]/exchange_rate_2010</f>
        <v>125.46557730487345</v>
      </c>
      <c r="AE21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2156" s="174">
        <f>Table1[[#This Row],[Calculations3]]/exchange_rate_2010</f>
        <v>125.46557730487345</v>
      </c>
      <c r="AG2156" s="110"/>
      <c r="AH2156" s="53"/>
      <c r="BD2156" s="36"/>
      <c r="BE2156" s="36"/>
      <c r="BF2156" s="36"/>
      <c r="BG2156" s="36"/>
      <c r="BH2156" s="36"/>
      <c r="BI2156" s="36"/>
      <c r="BJ2156" s="36"/>
      <c r="BK2156" s="48"/>
      <c r="BL2156" s="36"/>
      <c r="BM2156" s="36"/>
      <c r="BN2156" s="36"/>
      <c r="BO2156" s="36"/>
      <c r="BP2156" s="36"/>
      <c r="BQ2156" s="36"/>
      <c r="BR2156" s="36"/>
    </row>
    <row r="2157" spans="2:70" ht="15" customHeight="1">
      <c r="B2157" s="48">
        <v>2479</v>
      </c>
      <c r="C2157" s="48" t="s">
        <v>1703</v>
      </c>
      <c r="D2157" s="108">
        <v>510</v>
      </c>
      <c r="E2157" s="109" t="s">
        <v>2508</v>
      </c>
      <c r="F2157" s="109" t="s">
        <v>1818</v>
      </c>
      <c r="G2157" s="109" t="s">
        <v>1844</v>
      </c>
      <c r="H2157" s="108" t="s">
        <v>1194</v>
      </c>
      <c r="I2157" s="108" t="s">
        <v>2856</v>
      </c>
      <c r="J2157" s="108" t="s">
        <v>2852</v>
      </c>
      <c r="K2157" s="108" t="s">
        <v>2859</v>
      </c>
      <c r="L2157" s="108">
        <v>11</v>
      </c>
      <c r="M2157" s="110" t="s">
        <v>2640</v>
      </c>
      <c r="N2157" s="109" t="s">
        <v>1720</v>
      </c>
      <c r="O2157" s="111"/>
      <c r="P2157" s="111" t="s">
        <v>533</v>
      </c>
      <c r="Q2157" s="111">
        <v>1</v>
      </c>
      <c r="R2157" s="109"/>
      <c r="S2157" s="109"/>
      <c r="T2157" s="109" t="s">
        <v>31</v>
      </c>
      <c r="U2157" s="108">
        <v>3</v>
      </c>
      <c r="V2157" s="109">
        <v>2008</v>
      </c>
      <c r="W2157" s="108"/>
      <c r="X2157" s="109">
        <v>0.1888</v>
      </c>
      <c r="Y2157" s="174">
        <f>Table1[[#This Row],[ExpenditureDetails3]]*100000</f>
        <v>18880</v>
      </c>
      <c r="Z2157" s="174">
        <f>Table1[[#This Row],[ExpenditureDetails4]]/Table1[[#This Row],[Component detail 4]]</f>
        <v>18880</v>
      </c>
      <c r="AA2157" s="109">
        <v>1</v>
      </c>
      <c r="AB2157" s="109"/>
      <c r="AC2157" s="174">
        <f>IF(ISNUMBER([ExpenditureDetails4]),[ExpenditureDetails4]*HLOOKUP([ExpenditureDetails1],'Currency Conversion'!$A$6:$BE$45,19,FALSE),"No Data")</f>
        <v>21662.970209011284</v>
      </c>
      <c r="AD2157" s="174">
        <f>Table1[[#This Row],[Calculations1]]/exchange_rate_2010</f>
        <v>473.75801990320213</v>
      </c>
      <c r="AE21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21662.970209011284</v>
      </c>
      <c r="AF2157" s="174">
        <f>Table1[[#This Row],[Calculations3]]/exchange_rate_2010</f>
        <v>473.75801990320213</v>
      </c>
      <c r="AG2157" s="110"/>
      <c r="AH2157" s="53"/>
      <c r="BD2157" s="36"/>
      <c r="BE2157" s="36"/>
      <c r="BF2157" s="36"/>
      <c r="BG2157" s="36"/>
      <c r="BH2157" s="36"/>
      <c r="BI2157" s="36"/>
      <c r="BJ2157" s="36"/>
      <c r="BK2157" s="48"/>
      <c r="BL2157" s="36"/>
      <c r="BM2157" s="36"/>
      <c r="BN2157" s="36"/>
      <c r="BO2157" s="36"/>
      <c r="BP2157" s="36"/>
      <c r="BQ2157" s="36"/>
      <c r="BR2157" s="36"/>
    </row>
    <row r="2158" spans="2:70" ht="15" customHeight="1">
      <c r="B2158" s="48">
        <v>2481</v>
      </c>
      <c r="C2158" s="48" t="s">
        <v>1703</v>
      </c>
      <c r="D2158" s="108">
        <v>510</v>
      </c>
      <c r="E2158" s="109" t="s">
        <v>2508</v>
      </c>
      <c r="F2158" s="109" t="s">
        <v>1818</v>
      </c>
      <c r="G2158" s="109" t="s">
        <v>1844</v>
      </c>
      <c r="H2158" s="108" t="s">
        <v>1194</v>
      </c>
      <c r="I2158" s="108" t="s">
        <v>2856</v>
      </c>
      <c r="J2158" s="108" t="s">
        <v>2852</v>
      </c>
      <c r="K2158" s="108" t="s">
        <v>2859</v>
      </c>
      <c r="L2158" s="108">
        <v>11</v>
      </c>
      <c r="M2158" s="110" t="s">
        <v>2640</v>
      </c>
      <c r="N2158" s="111" t="s">
        <v>1728</v>
      </c>
      <c r="O2158" s="111" t="s">
        <v>501</v>
      </c>
      <c r="P2158" s="111" t="s">
        <v>945</v>
      </c>
      <c r="Q2158" s="111">
        <v>1</v>
      </c>
      <c r="R2158" s="109">
        <v>90</v>
      </c>
      <c r="S2158" s="109"/>
      <c r="T2158" s="109" t="s">
        <v>7</v>
      </c>
      <c r="U2158" s="108">
        <v>1</v>
      </c>
      <c r="V2158" s="109">
        <v>2008</v>
      </c>
      <c r="W2158" s="108">
        <f>IF(Table1[[#This Row],[ExpenditureDetails1]]=2010,1,(2010-Table1[[#This Row],[ExpenditureDetails1]]))</f>
        <v>2</v>
      </c>
      <c r="X2158" s="109">
        <v>2.5</v>
      </c>
      <c r="Y2158" s="174">
        <f>Table1[[#This Row],[ExpenditureDetails3]]*100000</f>
        <v>250000</v>
      </c>
      <c r="Z2158" s="174">
        <f>Table1[[#This Row],[ExpenditureDetails4]]/Table1[[#This Row],[Component detail 4]]</f>
        <v>250000</v>
      </c>
      <c r="AA2158" s="109">
        <v>1</v>
      </c>
      <c r="AB2158" s="109">
        <v>30</v>
      </c>
      <c r="AC2158" s="174">
        <f>IF(ISNUMBER([ExpenditureDetails4]),[ExpenditureDetails4]*HLOOKUP([ExpenditureDetails1],'Currency Conversion'!$A$6:$BE$45,19,FALSE),"No Data")</f>
        <v>286850.77077610284</v>
      </c>
      <c r="AD2158" s="174">
        <f>Table1[[#This Row],[Calculations1]]/exchange_rate_2010</f>
        <v>6273.278865243673</v>
      </c>
      <c r="AE21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9561.6923592034273</v>
      </c>
      <c r="AF2158" s="174">
        <f>Table1[[#This Row],[Calculations3]]/exchange_rate_2010</f>
        <v>209.10929550812241</v>
      </c>
      <c r="AG2158" s="110"/>
      <c r="AH2158" s="53"/>
      <c r="BD2158" s="36"/>
      <c r="BE2158" s="36"/>
      <c r="BF2158" s="36"/>
      <c r="BG2158" s="36"/>
      <c r="BH2158" s="36"/>
      <c r="BI2158" s="36"/>
      <c r="BJ2158" s="36"/>
      <c r="BK2158" s="48"/>
      <c r="BL2158" s="36"/>
      <c r="BM2158" s="36"/>
      <c r="BN2158" s="36"/>
      <c r="BO2158" s="36"/>
      <c r="BP2158" s="36"/>
      <c r="BQ2158" s="36"/>
      <c r="BR2158" s="36"/>
    </row>
    <row r="2159" spans="2:70" ht="15" customHeight="1">
      <c r="B2159" s="48">
        <v>2482</v>
      </c>
      <c r="C2159" s="48" t="s">
        <v>1703</v>
      </c>
      <c r="D2159" s="108">
        <v>510</v>
      </c>
      <c r="E2159" s="109" t="s">
        <v>2508</v>
      </c>
      <c r="F2159" s="109" t="s">
        <v>1818</v>
      </c>
      <c r="G2159" s="109" t="s">
        <v>1844</v>
      </c>
      <c r="H2159" s="108" t="s">
        <v>1194</v>
      </c>
      <c r="I2159" s="108" t="s">
        <v>2856</v>
      </c>
      <c r="J2159" s="108" t="s">
        <v>2852</v>
      </c>
      <c r="K2159" s="108" t="s">
        <v>2859</v>
      </c>
      <c r="L2159" s="108">
        <v>11</v>
      </c>
      <c r="M2159" s="110" t="s">
        <v>2640</v>
      </c>
      <c r="N2159" s="109" t="s">
        <v>1729</v>
      </c>
      <c r="O2159" s="109" t="s">
        <v>519</v>
      </c>
      <c r="P2159" s="109" t="s">
        <v>1510</v>
      </c>
      <c r="Q2159" s="111">
        <v>1</v>
      </c>
      <c r="R2159" s="109"/>
      <c r="S2159" s="109"/>
      <c r="T2159" s="109" t="s">
        <v>7</v>
      </c>
      <c r="U2159" s="108">
        <v>1</v>
      </c>
      <c r="V2159" s="109">
        <v>1998</v>
      </c>
      <c r="W2159" s="108">
        <f>IF(Table1[[#This Row],[ExpenditureDetails1]]=2010,1,(2010-Table1[[#This Row],[ExpenditureDetails1]]))</f>
        <v>12</v>
      </c>
      <c r="X2159" s="109">
        <v>0.4</v>
      </c>
      <c r="Y2159" s="174">
        <f>Table1[[#This Row],[ExpenditureDetails3]]*100000</f>
        <v>40000</v>
      </c>
      <c r="Z2159" s="174">
        <f>Table1[[#This Row],[ExpenditureDetails4]]/Table1[[#This Row],[Component detail 4]]</f>
        <v>40000</v>
      </c>
      <c r="AA2159" s="109">
        <v>2</v>
      </c>
      <c r="AB2159" s="109">
        <v>10</v>
      </c>
      <c r="AC2159" s="174">
        <f>IF(ISNUMBER([ExpenditureDetails4]),[ExpenditureDetails4]*HLOOKUP([ExpenditureDetails1],'Currency Conversion'!$A$6:$BE$45,19,FALSE),"No Data")</f>
        <v>75162.158759580168</v>
      </c>
      <c r="AD2159" s="174">
        <f>Table1[[#This Row],[Calculations1]]/exchange_rate_2010</f>
        <v>1643.7577655337609</v>
      </c>
      <c r="AE21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7516.215875958017</v>
      </c>
      <c r="AF2159" s="174">
        <f>Table1[[#This Row],[Calculations3]]/exchange_rate_2010</f>
        <v>164.37577655337611</v>
      </c>
      <c r="AG2159" s="110"/>
      <c r="AH2159" s="53"/>
      <c r="BD2159" s="36"/>
      <c r="BE2159" s="36"/>
      <c r="BF2159" s="36"/>
      <c r="BG2159" s="36"/>
      <c r="BH2159" s="36"/>
      <c r="BI2159" s="36"/>
      <c r="BJ2159" s="36"/>
      <c r="BK2159" s="48"/>
      <c r="BL2159" s="36"/>
      <c r="BM2159" s="36"/>
      <c r="BN2159" s="36"/>
      <c r="BO2159" s="36"/>
      <c r="BP2159" s="36"/>
      <c r="BQ2159" s="36"/>
      <c r="BR2159" s="36"/>
    </row>
    <row r="2160" spans="2:70" ht="15" customHeight="1">
      <c r="B2160" s="48">
        <v>2483</v>
      </c>
      <c r="C2160" s="48" t="s">
        <v>1703</v>
      </c>
      <c r="D2160" s="108">
        <v>510</v>
      </c>
      <c r="E2160" s="109" t="s">
        <v>2508</v>
      </c>
      <c r="F2160" s="109" t="s">
        <v>1818</v>
      </c>
      <c r="G2160" s="109" t="s">
        <v>1844</v>
      </c>
      <c r="H2160" s="108" t="s">
        <v>1194</v>
      </c>
      <c r="I2160" s="108" t="s">
        <v>2856</v>
      </c>
      <c r="J2160" s="108" t="s">
        <v>2852</v>
      </c>
      <c r="K2160" s="108" t="s">
        <v>2859</v>
      </c>
      <c r="L2160" s="108">
        <v>11</v>
      </c>
      <c r="M2160" s="110" t="s">
        <v>2640</v>
      </c>
      <c r="N2160" s="109" t="s">
        <v>1729</v>
      </c>
      <c r="O2160" s="109" t="s">
        <v>519</v>
      </c>
      <c r="P2160" s="109" t="s">
        <v>1512</v>
      </c>
      <c r="Q2160" s="111">
        <v>1</v>
      </c>
      <c r="R2160" s="109"/>
      <c r="S2160" s="109"/>
      <c r="T2160" s="109" t="s">
        <v>7</v>
      </c>
      <c r="U2160" s="108">
        <v>1</v>
      </c>
      <c r="V2160" s="109">
        <v>1997</v>
      </c>
      <c r="W2160" s="108">
        <f>IF(Table1[[#This Row],[ExpenditureDetails1]]=2010,1,(2010-Table1[[#This Row],[ExpenditureDetails1]]))</f>
        <v>13</v>
      </c>
      <c r="X2160" s="109">
        <v>0.4</v>
      </c>
      <c r="Y2160" s="174">
        <f>Table1[[#This Row],[ExpenditureDetails3]]*100000</f>
        <v>40000</v>
      </c>
      <c r="Z2160" s="174">
        <f>Table1[[#This Row],[ExpenditureDetails4]]/Table1[[#This Row],[Component detail 4]]</f>
        <v>40000</v>
      </c>
      <c r="AA2160" s="109">
        <v>2</v>
      </c>
      <c r="AB2160" s="109">
        <v>10</v>
      </c>
      <c r="AC2160" s="174">
        <f>IF(ISNUMBER([ExpenditureDetails4]),[ExpenditureDetails4]*HLOOKUP([ExpenditureDetails1],'Currency Conversion'!$A$6:$BE$45,19,FALSE),"No Data")</f>
        <v>80016.348149394908</v>
      </c>
      <c r="AD2160" s="174">
        <f>Table1[[#This Row],[Calculations1]]/exchange_rate_2010</f>
        <v>1749.9163915839015</v>
      </c>
      <c r="AE21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8001.6348149394908</v>
      </c>
      <c r="AF2160" s="174">
        <f>Table1[[#This Row],[Calculations3]]/exchange_rate_2010</f>
        <v>174.99163915839014</v>
      </c>
      <c r="AG2160" s="110"/>
      <c r="AH2160" s="53"/>
      <c r="BD2160" s="36"/>
      <c r="BE2160" s="36"/>
      <c r="BF2160" s="36"/>
      <c r="BG2160" s="36"/>
      <c r="BH2160" s="36"/>
      <c r="BI2160" s="36"/>
      <c r="BJ2160" s="36"/>
      <c r="BK2160" s="48"/>
      <c r="BL2160" s="36"/>
      <c r="BM2160" s="36"/>
      <c r="BN2160" s="36"/>
      <c r="BO2160" s="36"/>
      <c r="BP2160" s="36"/>
      <c r="BQ2160" s="36"/>
      <c r="BR2160" s="36"/>
    </row>
    <row r="2161" spans="2:70" ht="15" customHeight="1">
      <c r="B2161" s="48">
        <v>2484</v>
      </c>
      <c r="C2161" s="48" t="s">
        <v>1703</v>
      </c>
      <c r="D2161" s="108">
        <v>510</v>
      </c>
      <c r="E2161" s="109" t="s">
        <v>2508</v>
      </c>
      <c r="F2161" s="109" t="s">
        <v>1818</v>
      </c>
      <c r="G2161" s="109" t="s">
        <v>1844</v>
      </c>
      <c r="H2161" s="108" t="s">
        <v>1194</v>
      </c>
      <c r="I2161" s="108" t="s">
        <v>2856</v>
      </c>
      <c r="J2161" s="108" t="s">
        <v>2852</v>
      </c>
      <c r="K2161" s="108" t="s">
        <v>2859</v>
      </c>
      <c r="L2161" s="108">
        <v>11</v>
      </c>
      <c r="M2161" s="110" t="s">
        <v>2640</v>
      </c>
      <c r="N2161" s="111" t="s">
        <v>1729</v>
      </c>
      <c r="O2161" s="111" t="s">
        <v>210</v>
      </c>
      <c r="P2161" s="111" t="s">
        <v>57</v>
      </c>
      <c r="Q2161" s="111">
        <v>1</v>
      </c>
      <c r="R2161" s="109"/>
      <c r="S2161" s="109"/>
      <c r="T2161" s="109" t="s">
        <v>7</v>
      </c>
      <c r="U2161" s="108">
        <v>1</v>
      </c>
      <c r="V2161" s="109">
        <v>2008</v>
      </c>
      <c r="W2161" s="108">
        <f>IF(Table1[[#This Row],[ExpenditureDetails1]]=2010,1,(2010-Table1[[#This Row],[ExpenditureDetails1]]))</f>
        <v>2</v>
      </c>
      <c r="X2161" s="109">
        <v>0.23</v>
      </c>
      <c r="Y2161" s="174">
        <f>Table1[[#This Row],[ExpenditureDetails3]]*100000</f>
        <v>23000</v>
      </c>
      <c r="Z2161" s="174">
        <f>Table1[[#This Row],[ExpenditureDetails4]]/Table1[[#This Row],[Component detail 4]]</f>
        <v>23000</v>
      </c>
      <c r="AA2161" s="109">
        <v>2</v>
      </c>
      <c r="AB2161" s="109">
        <v>10</v>
      </c>
      <c r="AC2161" s="174">
        <f>IF(ISNUMBER([ExpenditureDetails4]),[ExpenditureDetails4]*HLOOKUP([ExpenditureDetails1],'Currency Conversion'!$A$6:$BE$45,19,FALSE),"No Data")</f>
        <v>26390.270911401461</v>
      </c>
      <c r="AD2161" s="174">
        <f>Table1[[#This Row],[Calculations1]]/exchange_rate_2010</f>
        <v>577.14165560241793</v>
      </c>
      <c r="AE21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2639.0270911401462</v>
      </c>
      <c r="AF2161" s="174">
        <f>Table1[[#This Row],[Calculations3]]/exchange_rate_2010</f>
        <v>57.714165560241796</v>
      </c>
      <c r="AG2161" s="110"/>
      <c r="AH2161" s="53"/>
      <c r="BD2161" s="36"/>
      <c r="BE2161" s="36"/>
      <c r="BF2161" s="36"/>
      <c r="BG2161" s="36"/>
      <c r="BH2161" s="36"/>
      <c r="BI2161" s="36"/>
      <c r="BJ2161" s="36"/>
      <c r="BK2161" s="48"/>
      <c r="BL2161" s="36"/>
      <c r="BM2161" s="36"/>
      <c r="BN2161" s="36"/>
      <c r="BO2161" s="36"/>
      <c r="BP2161" s="36"/>
      <c r="BQ2161" s="36"/>
      <c r="BR2161" s="36"/>
    </row>
    <row r="2162" spans="2:70" ht="15" customHeight="1">
      <c r="B2162" s="48">
        <v>2485</v>
      </c>
      <c r="C2162" s="48" t="s">
        <v>1703</v>
      </c>
      <c r="D2162" s="108">
        <v>510</v>
      </c>
      <c r="E2162" s="109" t="s">
        <v>2508</v>
      </c>
      <c r="F2162" s="109" t="s">
        <v>1818</v>
      </c>
      <c r="G2162" s="109" t="s">
        <v>1844</v>
      </c>
      <c r="H2162" s="108" t="s">
        <v>1194</v>
      </c>
      <c r="I2162" s="108" t="s">
        <v>2856</v>
      </c>
      <c r="J2162" s="108" t="s">
        <v>2852</v>
      </c>
      <c r="K2162" s="108" t="s">
        <v>2859</v>
      </c>
      <c r="L2162" s="108">
        <v>11</v>
      </c>
      <c r="M2162" s="110" t="s">
        <v>2640</v>
      </c>
      <c r="N2162" s="111" t="s">
        <v>1729</v>
      </c>
      <c r="O2162" s="111" t="s">
        <v>210</v>
      </c>
      <c r="P2162" s="111" t="s">
        <v>37</v>
      </c>
      <c r="Q2162" s="111">
        <v>1</v>
      </c>
      <c r="R2162" s="109"/>
      <c r="S2162" s="109"/>
      <c r="T2162" s="109" t="s">
        <v>7</v>
      </c>
      <c r="U2162" s="108">
        <v>1</v>
      </c>
      <c r="V2162" s="109">
        <v>2008</v>
      </c>
      <c r="W2162" s="108">
        <f>IF(Table1[[#This Row],[ExpenditureDetails1]]=2010,1,(2010-Table1[[#This Row],[ExpenditureDetails1]]))</f>
        <v>2</v>
      </c>
      <c r="X2162" s="109">
        <v>0.23</v>
      </c>
      <c r="Y2162" s="174">
        <f>Table1[[#This Row],[ExpenditureDetails3]]*100000</f>
        <v>23000</v>
      </c>
      <c r="Z2162" s="174">
        <f>Table1[[#This Row],[ExpenditureDetails4]]/Table1[[#This Row],[Component detail 4]]</f>
        <v>23000</v>
      </c>
      <c r="AA2162" s="109">
        <v>2</v>
      </c>
      <c r="AB2162" s="109">
        <v>10</v>
      </c>
      <c r="AC2162" s="174">
        <f>IF(ISNUMBER([ExpenditureDetails4]),[ExpenditureDetails4]*HLOOKUP([ExpenditureDetails1],'Currency Conversion'!$A$6:$BE$45,19,FALSE),"No Data")</f>
        <v>26390.270911401461</v>
      </c>
      <c r="AD2162" s="174">
        <f>Table1[[#This Row],[Calculations1]]/exchange_rate_2010</f>
        <v>577.14165560241793</v>
      </c>
      <c r="AE21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2639.0270911401462</v>
      </c>
      <c r="AF2162" s="174">
        <f>Table1[[#This Row],[Calculations3]]/exchange_rate_2010</f>
        <v>57.714165560241796</v>
      </c>
      <c r="AG2162" s="110"/>
      <c r="AH2162" s="53"/>
      <c r="BD2162" s="36"/>
      <c r="BE2162" s="36"/>
      <c r="BF2162" s="36"/>
      <c r="BG2162" s="36"/>
      <c r="BH2162" s="36"/>
      <c r="BI2162" s="36"/>
      <c r="BJ2162" s="36"/>
      <c r="BK2162" s="48"/>
      <c r="BL2162" s="36"/>
      <c r="BM2162" s="36"/>
      <c r="BN2162" s="36"/>
      <c r="BO2162" s="36"/>
      <c r="BP2162" s="36"/>
      <c r="BQ2162" s="36"/>
      <c r="BR2162" s="36"/>
    </row>
    <row r="2163" spans="2:70" ht="15" customHeight="1">
      <c r="B2163" s="48">
        <v>2486</v>
      </c>
      <c r="C2163" s="48" t="s">
        <v>1703</v>
      </c>
      <c r="D2163" s="108">
        <v>510</v>
      </c>
      <c r="E2163" s="109" t="s">
        <v>2508</v>
      </c>
      <c r="F2163" s="109" t="s">
        <v>1818</v>
      </c>
      <c r="G2163" s="109" t="s">
        <v>1844</v>
      </c>
      <c r="H2163" s="108" t="s">
        <v>1194</v>
      </c>
      <c r="I2163" s="108" t="s">
        <v>2856</v>
      </c>
      <c r="J2163" s="108" t="s">
        <v>2852</v>
      </c>
      <c r="K2163" s="108" t="s">
        <v>2859</v>
      </c>
      <c r="L2163" s="108">
        <v>11</v>
      </c>
      <c r="M2163" s="110" t="s">
        <v>2640</v>
      </c>
      <c r="N2163" s="111" t="s">
        <v>1712</v>
      </c>
      <c r="O2163" s="111"/>
      <c r="P2163" s="111" t="s">
        <v>1111</v>
      </c>
      <c r="Q2163" s="111">
        <v>1</v>
      </c>
      <c r="R2163" s="109">
        <v>5</v>
      </c>
      <c r="S2163" s="109"/>
      <c r="T2163" s="109" t="s">
        <v>7</v>
      </c>
      <c r="U2163" s="108">
        <v>1</v>
      </c>
      <c r="V2163" s="109">
        <v>2008</v>
      </c>
      <c r="W2163" s="108">
        <f>IF(Table1[[#This Row],[ExpenditureDetails1]]=2010,1,(2010-Table1[[#This Row],[ExpenditureDetails1]]))</f>
        <v>2</v>
      </c>
      <c r="X2163" s="109">
        <v>0.24</v>
      </c>
      <c r="Y2163" s="174">
        <f>Table1[[#This Row],[ExpenditureDetails3]]*100000</f>
        <v>24000</v>
      </c>
      <c r="Z2163" s="174">
        <f>Table1[[#This Row],[ExpenditureDetails4]]/Table1[[#This Row],[Component detail 4]]</f>
        <v>24000</v>
      </c>
      <c r="AA2163" s="109">
        <v>2</v>
      </c>
      <c r="AB2163" s="109">
        <v>10</v>
      </c>
      <c r="AC2163" s="174">
        <f>IF(ISNUMBER([ExpenditureDetails4]),[ExpenditureDetails4]*HLOOKUP([ExpenditureDetails1],'Currency Conversion'!$A$6:$BE$45,19,FALSE),"No Data")</f>
        <v>27537.673994505873</v>
      </c>
      <c r="AD2163" s="174">
        <f>Table1[[#This Row],[Calculations1]]/exchange_rate_2010</f>
        <v>602.2347710633926</v>
      </c>
      <c r="AE21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2753.7673994505872</v>
      </c>
      <c r="AF2163" s="174">
        <f>Table1[[#This Row],[Calculations3]]/exchange_rate_2010</f>
        <v>60.22347710633926</v>
      </c>
      <c r="AG2163" s="110"/>
      <c r="AH2163" s="53"/>
      <c r="BD2163" s="36"/>
      <c r="BE2163" s="36"/>
      <c r="BF2163" s="36"/>
      <c r="BG2163" s="36"/>
      <c r="BH2163" s="36"/>
      <c r="BI2163" s="36"/>
      <c r="BJ2163" s="36"/>
      <c r="BK2163" s="48"/>
      <c r="BL2163" s="36"/>
      <c r="BM2163" s="36"/>
      <c r="BN2163" s="36"/>
      <c r="BO2163" s="36"/>
      <c r="BP2163" s="36"/>
      <c r="BQ2163" s="36"/>
      <c r="BR2163" s="36"/>
    </row>
    <row r="2164" spans="2:70" ht="15" customHeight="1">
      <c r="B2164" s="48">
        <v>2487</v>
      </c>
      <c r="C2164" s="48" t="s">
        <v>1703</v>
      </c>
      <c r="D2164" s="108">
        <v>510</v>
      </c>
      <c r="E2164" s="109" t="s">
        <v>2508</v>
      </c>
      <c r="F2164" s="109" t="s">
        <v>1818</v>
      </c>
      <c r="G2164" s="109" t="s">
        <v>1844</v>
      </c>
      <c r="H2164" s="108" t="s">
        <v>1194</v>
      </c>
      <c r="I2164" s="108" t="s">
        <v>2856</v>
      </c>
      <c r="J2164" s="108" t="s">
        <v>2852</v>
      </c>
      <c r="K2164" s="108" t="s">
        <v>2859</v>
      </c>
      <c r="L2164" s="108">
        <v>11</v>
      </c>
      <c r="M2164" s="110" t="s">
        <v>2640</v>
      </c>
      <c r="N2164" s="111" t="s">
        <v>1712</v>
      </c>
      <c r="O2164" s="111"/>
      <c r="P2164" s="111" t="s">
        <v>1111</v>
      </c>
      <c r="Q2164" s="111">
        <v>1</v>
      </c>
      <c r="R2164" s="109">
        <v>5</v>
      </c>
      <c r="S2164" s="109"/>
      <c r="T2164" s="109" t="s">
        <v>7</v>
      </c>
      <c r="U2164" s="108">
        <v>1</v>
      </c>
      <c r="V2164" s="109">
        <v>2008</v>
      </c>
      <c r="W2164" s="108">
        <f>IF(Table1[[#This Row],[ExpenditureDetails1]]=2010,1,(2010-Table1[[#This Row],[ExpenditureDetails1]]))</f>
        <v>2</v>
      </c>
      <c r="X2164" s="109">
        <v>0.24</v>
      </c>
      <c r="Y2164" s="174">
        <f>Table1[[#This Row],[ExpenditureDetails3]]*100000</f>
        <v>24000</v>
      </c>
      <c r="Z2164" s="174">
        <f>Table1[[#This Row],[ExpenditureDetails4]]/Table1[[#This Row],[Component detail 4]]</f>
        <v>24000</v>
      </c>
      <c r="AA2164" s="109">
        <v>1</v>
      </c>
      <c r="AB2164" s="109">
        <v>10</v>
      </c>
      <c r="AC2164" s="174">
        <f>IF(ISNUMBER([ExpenditureDetails4]),[ExpenditureDetails4]*HLOOKUP([ExpenditureDetails1],'Currency Conversion'!$A$6:$BE$45,19,FALSE),"No Data")</f>
        <v>27537.673994505873</v>
      </c>
      <c r="AD2164" s="174">
        <f>Table1[[#This Row],[Calculations1]]/exchange_rate_2010</f>
        <v>602.2347710633926</v>
      </c>
      <c r="AE21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2753.7673994505872</v>
      </c>
      <c r="AF2164" s="174">
        <f>Table1[[#This Row],[Calculations3]]/exchange_rate_2010</f>
        <v>60.22347710633926</v>
      </c>
      <c r="AG2164" s="110"/>
      <c r="AH2164" s="53"/>
      <c r="BD2164" s="36"/>
      <c r="BE2164" s="36"/>
      <c r="BF2164" s="36"/>
      <c r="BG2164" s="36"/>
      <c r="BH2164" s="36"/>
      <c r="BI2164" s="36"/>
      <c r="BJ2164" s="36"/>
      <c r="BK2164" s="48"/>
      <c r="BL2164" s="36"/>
      <c r="BM2164" s="36"/>
      <c r="BN2164" s="36"/>
      <c r="BO2164" s="36"/>
      <c r="BP2164" s="36"/>
      <c r="BQ2164" s="36"/>
      <c r="BR2164" s="36"/>
    </row>
    <row r="2165" spans="2:70" ht="15" customHeight="1">
      <c r="B2165" s="48">
        <v>2488</v>
      </c>
      <c r="C2165" s="48" t="s">
        <v>1703</v>
      </c>
      <c r="D2165" s="108">
        <v>510</v>
      </c>
      <c r="E2165" s="109" t="s">
        <v>2508</v>
      </c>
      <c r="F2165" s="109" t="s">
        <v>1818</v>
      </c>
      <c r="G2165" s="109" t="s">
        <v>1844</v>
      </c>
      <c r="H2165" s="108" t="s">
        <v>1194</v>
      </c>
      <c r="I2165" s="108" t="s">
        <v>2856</v>
      </c>
      <c r="J2165" s="108" t="s">
        <v>2852</v>
      </c>
      <c r="K2165" s="108" t="s">
        <v>2859</v>
      </c>
      <c r="L2165" s="108">
        <v>11</v>
      </c>
      <c r="M2165" s="110" t="s">
        <v>2640</v>
      </c>
      <c r="N2165" s="111" t="s">
        <v>364</v>
      </c>
      <c r="O2165" s="111" t="s">
        <v>2465</v>
      </c>
      <c r="P2165" s="111" t="s">
        <v>1195</v>
      </c>
      <c r="Q2165" s="111">
        <v>1</v>
      </c>
      <c r="R2165" s="109"/>
      <c r="S2165" s="109"/>
      <c r="T2165" s="109" t="s">
        <v>7</v>
      </c>
      <c r="U2165" s="108">
        <v>1</v>
      </c>
      <c r="V2165" s="109">
        <v>2008</v>
      </c>
      <c r="W2165" s="108">
        <f>IF(Table1[[#This Row],[ExpenditureDetails1]]=2010,1,(2010-Table1[[#This Row],[ExpenditureDetails1]]))</f>
        <v>2</v>
      </c>
      <c r="X2165" s="109">
        <v>0.56999999999999995</v>
      </c>
      <c r="Y2165" s="174">
        <f>Table1[[#This Row],[ExpenditureDetails3]]*100000</f>
        <v>56999.999999999993</v>
      </c>
      <c r="Z2165" s="174">
        <f>Table1[[#This Row],[ExpenditureDetails4]]/Table1[[#This Row],[Component detail 4]]</f>
        <v>56999.999999999993</v>
      </c>
      <c r="AA2165" s="109">
        <v>1</v>
      </c>
      <c r="AB2165" s="109">
        <v>20</v>
      </c>
      <c r="AC2165" s="174">
        <f>IF(ISNUMBER([ExpenditureDetails4]),[ExpenditureDetails4]*HLOOKUP([ExpenditureDetails1],'Currency Conversion'!$A$6:$BE$45,19,FALSE),"No Data")</f>
        <v>65401.975736951434</v>
      </c>
      <c r="AD2165" s="174">
        <f>Table1[[#This Row],[Calculations1]]/exchange_rate_2010</f>
        <v>1430.3075812755571</v>
      </c>
      <c r="AE21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3270.0987868475718</v>
      </c>
      <c r="AF2165" s="174">
        <f>Table1[[#This Row],[Calculations3]]/exchange_rate_2010</f>
        <v>71.515379063777857</v>
      </c>
      <c r="AG2165" s="110"/>
      <c r="AH2165" s="53"/>
      <c r="BD2165" s="36"/>
      <c r="BE2165" s="36"/>
      <c r="BF2165" s="36"/>
      <c r="BG2165" s="36"/>
      <c r="BH2165" s="36"/>
      <c r="BI2165" s="36"/>
      <c r="BJ2165" s="36"/>
      <c r="BK2165" s="48"/>
      <c r="BL2165" s="36"/>
      <c r="BM2165" s="36"/>
      <c r="BN2165" s="36"/>
      <c r="BO2165" s="36"/>
      <c r="BP2165" s="36"/>
      <c r="BQ2165" s="36"/>
      <c r="BR2165" s="36"/>
    </row>
    <row r="2166" spans="2:70" ht="15" customHeight="1">
      <c r="B2166" s="48">
        <v>2489</v>
      </c>
      <c r="C2166" s="48" t="s">
        <v>1703</v>
      </c>
      <c r="D2166" s="108">
        <v>510</v>
      </c>
      <c r="E2166" s="109" t="s">
        <v>2508</v>
      </c>
      <c r="F2166" s="109" t="s">
        <v>1818</v>
      </c>
      <c r="G2166" s="109" t="s">
        <v>1844</v>
      </c>
      <c r="H2166" s="108" t="s">
        <v>1194</v>
      </c>
      <c r="I2166" s="108" t="s">
        <v>2856</v>
      </c>
      <c r="J2166" s="108" t="s">
        <v>2852</v>
      </c>
      <c r="K2166" s="108" t="s">
        <v>2859</v>
      </c>
      <c r="L2166" s="108">
        <v>11</v>
      </c>
      <c r="M2166" s="110" t="s">
        <v>2640</v>
      </c>
      <c r="N2166" s="111" t="s">
        <v>1712</v>
      </c>
      <c r="O2166" s="111"/>
      <c r="P2166" s="111" t="s">
        <v>1196</v>
      </c>
      <c r="Q2166" s="111">
        <v>1</v>
      </c>
      <c r="R2166" s="109"/>
      <c r="S2166" s="109" t="s">
        <v>2392</v>
      </c>
      <c r="T2166" s="109" t="s">
        <v>28</v>
      </c>
      <c r="U2166" s="108">
        <v>2</v>
      </c>
      <c r="V2166" s="109">
        <v>2008</v>
      </c>
      <c r="W2166" s="108"/>
      <c r="X2166" s="109">
        <v>1</v>
      </c>
      <c r="Y2166" s="174">
        <f>Table1[[#This Row],[ExpenditureDetails3]]*100000</f>
        <v>100000</v>
      </c>
      <c r="Z2166" s="174">
        <f>Table1[[#This Row],[ExpenditureDetails4]]/Table1[[#This Row],[Component detail 4]]</f>
        <v>100000</v>
      </c>
      <c r="AA2166" s="109">
        <v>1</v>
      </c>
      <c r="AB2166" s="109">
        <v>10</v>
      </c>
      <c r="AC2166" s="174">
        <f>IF(ISNUMBER([ExpenditureDetails4]),[ExpenditureDetails4]*HLOOKUP([ExpenditureDetails1],'Currency Conversion'!$A$6:$BE$45,19,FALSE),"No Data")</f>
        <v>114740.30831044113</v>
      </c>
      <c r="AD2166" s="174">
        <f>Table1[[#This Row],[Calculations1]]/exchange_rate_2010</f>
        <v>2509.3115460974691</v>
      </c>
      <c r="AE2166" s="174" t="s">
        <v>2912</v>
      </c>
      <c r="AF2166" s="174" t="s">
        <v>2912</v>
      </c>
      <c r="AG2166" s="110"/>
      <c r="AH2166" s="53"/>
      <c r="BD2166" s="36"/>
      <c r="BE2166" s="36"/>
      <c r="BF2166" s="36"/>
      <c r="BG2166" s="36"/>
      <c r="BH2166" s="36"/>
      <c r="BI2166" s="36"/>
      <c r="BJ2166" s="36"/>
      <c r="BK2166" s="48"/>
      <c r="BL2166" s="36"/>
      <c r="BM2166" s="36"/>
      <c r="BN2166" s="36"/>
      <c r="BO2166" s="36"/>
      <c r="BP2166" s="36"/>
      <c r="BQ2166" s="36"/>
      <c r="BR2166" s="36"/>
    </row>
    <row r="2167" spans="2:70" ht="15" customHeight="1">
      <c r="B2167" s="48">
        <v>2490</v>
      </c>
      <c r="C2167" s="48" t="s">
        <v>1703</v>
      </c>
      <c r="D2167" s="108">
        <v>510</v>
      </c>
      <c r="E2167" s="109" t="s">
        <v>2508</v>
      </c>
      <c r="F2167" s="109" t="s">
        <v>1818</v>
      </c>
      <c r="G2167" s="109" t="s">
        <v>1844</v>
      </c>
      <c r="H2167" s="108" t="s">
        <v>1194</v>
      </c>
      <c r="I2167" s="108" t="s">
        <v>2856</v>
      </c>
      <c r="J2167" s="108" t="s">
        <v>2852</v>
      </c>
      <c r="K2167" s="108" t="s">
        <v>2859</v>
      </c>
      <c r="L2167" s="108">
        <v>11</v>
      </c>
      <c r="M2167" s="110" t="s">
        <v>2640</v>
      </c>
      <c r="N2167" s="111" t="s">
        <v>1717</v>
      </c>
      <c r="O2167" s="111"/>
      <c r="P2167" s="111" t="s">
        <v>243</v>
      </c>
      <c r="Q2167" s="111">
        <v>1</v>
      </c>
      <c r="R2167" s="109"/>
      <c r="S2167" s="109"/>
      <c r="T2167" s="109" t="s">
        <v>31</v>
      </c>
      <c r="U2167" s="108">
        <v>3</v>
      </c>
      <c r="V2167" s="109">
        <v>2010</v>
      </c>
      <c r="W2167" s="108"/>
      <c r="X2167" s="109">
        <v>0.48</v>
      </c>
      <c r="Y2167" s="174">
        <f>Table1[[#This Row],[ExpenditureDetails3]]*100000</f>
        <v>48000</v>
      </c>
      <c r="Z2167" s="174">
        <f>Table1[[#This Row],[ExpenditureDetails4]]/Table1[[#This Row],[Component detail 4]]</f>
        <v>48000</v>
      </c>
      <c r="AA2167" s="109">
        <v>1</v>
      </c>
      <c r="AB2167" s="109"/>
      <c r="AC2167" s="174">
        <f>IF(ISNUMBER([ExpenditureDetails4]),[ExpenditureDetails4]*HLOOKUP([ExpenditureDetails1],'Currency Conversion'!$A$6:$BE$45,19,FALSE),"No Data")</f>
        <v>48000</v>
      </c>
      <c r="AD2167" s="174">
        <f>Table1[[#This Row],[Calculations1]]/exchange_rate_2010</f>
        <v>1049.7353195774715</v>
      </c>
      <c r="AE21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48000</v>
      </c>
      <c r="AF2167" s="174">
        <f>Table1[[#This Row],[Calculations3]]/exchange_rate_2010</f>
        <v>1049.7353195774715</v>
      </c>
      <c r="AG2167" s="110"/>
      <c r="AH2167" s="53"/>
      <c r="BD2167" s="36"/>
      <c r="BE2167" s="36"/>
      <c r="BF2167" s="36"/>
      <c r="BG2167" s="36"/>
      <c r="BH2167" s="36"/>
      <c r="BI2167" s="36"/>
      <c r="BJ2167" s="36"/>
      <c r="BK2167" s="48"/>
      <c r="BL2167" s="36"/>
      <c r="BM2167" s="36"/>
      <c r="BN2167" s="36"/>
      <c r="BO2167" s="36"/>
      <c r="BP2167" s="36"/>
      <c r="BQ2167" s="36"/>
      <c r="BR2167" s="36"/>
    </row>
    <row r="2168" spans="2:70" ht="15" customHeight="1">
      <c r="B2168" s="48">
        <v>2491</v>
      </c>
      <c r="C2168" s="48" t="s">
        <v>1703</v>
      </c>
      <c r="D2168" s="108">
        <v>510</v>
      </c>
      <c r="E2168" s="109" t="s">
        <v>2508</v>
      </c>
      <c r="F2168" s="109" t="s">
        <v>1818</v>
      </c>
      <c r="G2168" s="109" t="s">
        <v>1844</v>
      </c>
      <c r="H2168" s="108" t="s">
        <v>1194</v>
      </c>
      <c r="I2168" s="108" t="s">
        <v>2856</v>
      </c>
      <c r="J2168" s="108" t="s">
        <v>2852</v>
      </c>
      <c r="K2168" s="108" t="s">
        <v>2859</v>
      </c>
      <c r="L2168" s="108">
        <v>11</v>
      </c>
      <c r="M2168" s="110" t="s">
        <v>2640</v>
      </c>
      <c r="N2168" s="111" t="s">
        <v>1717</v>
      </c>
      <c r="O2168" s="111"/>
      <c r="P2168" s="111" t="s">
        <v>1180</v>
      </c>
      <c r="Q2168" s="111">
        <v>1</v>
      </c>
      <c r="R2168" s="109"/>
      <c r="S2168" s="109"/>
      <c r="T2168" s="109" t="s">
        <v>31</v>
      </c>
      <c r="U2168" s="108">
        <v>3</v>
      </c>
      <c r="V2168" s="109">
        <v>2010</v>
      </c>
      <c r="W2168" s="108"/>
      <c r="X2168" s="109">
        <v>0.05</v>
      </c>
      <c r="Y2168" s="174">
        <f>Table1[[#This Row],[ExpenditureDetails3]]*100000</f>
        <v>5000</v>
      </c>
      <c r="Z2168" s="174">
        <f>Table1[[#This Row],[ExpenditureDetails4]]/Table1[[#This Row],[Component detail 4]]</f>
        <v>5000</v>
      </c>
      <c r="AA2168" s="109">
        <v>1</v>
      </c>
      <c r="AB2168" s="109"/>
      <c r="AC2168" s="174">
        <f>IF(ISNUMBER([ExpenditureDetails4]),[ExpenditureDetails4]*HLOOKUP([ExpenditureDetails1],'Currency Conversion'!$A$6:$BE$45,19,FALSE),"No Data")</f>
        <v>5000</v>
      </c>
      <c r="AD2168" s="174">
        <f>Table1[[#This Row],[Calculations1]]/exchange_rate_2010</f>
        <v>109.34742912265327</v>
      </c>
      <c r="AE21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5000</v>
      </c>
      <c r="AF2168" s="174">
        <f>Table1[[#This Row],[Calculations3]]/exchange_rate_2010</f>
        <v>109.34742912265327</v>
      </c>
      <c r="AG2168" s="110"/>
      <c r="AH2168" s="53"/>
      <c r="BD2168" s="36"/>
      <c r="BE2168" s="36"/>
      <c r="BF2168" s="36"/>
      <c r="BG2168" s="36"/>
      <c r="BH2168" s="36"/>
      <c r="BI2168" s="36"/>
      <c r="BJ2168" s="36"/>
      <c r="BK2168" s="48"/>
      <c r="BL2168" s="36"/>
      <c r="BM2168" s="36"/>
      <c r="BN2168" s="36"/>
      <c r="BO2168" s="36"/>
      <c r="BP2168" s="36"/>
      <c r="BQ2168" s="36"/>
      <c r="BR2168" s="36"/>
    </row>
    <row r="2169" spans="2:70" ht="15" customHeight="1">
      <c r="B2169" s="48">
        <v>2492</v>
      </c>
      <c r="C2169" s="48" t="s">
        <v>1703</v>
      </c>
      <c r="D2169" s="108">
        <v>510</v>
      </c>
      <c r="E2169" s="109" t="s">
        <v>2508</v>
      </c>
      <c r="F2169" s="109" t="s">
        <v>1818</v>
      </c>
      <c r="G2169" s="109" t="s">
        <v>1844</v>
      </c>
      <c r="H2169" s="108" t="s">
        <v>1194</v>
      </c>
      <c r="I2169" s="108" t="s">
        <v>2856</v>
      </c>
      <c r="J2169" s="108" t="s">
        <v>2852</v>
      </c>
      <c r="K2169" s="108" t="s">
        <v>2859</v>
      </c>
      <c r="L2169" s="108">
        <v>11</v>
      </c>
      <c r="M2169" s="110" t="s">
        <v>2640</v>
      </c>
      <c r="N2169" s="109" t="s">
        <v>1719</v>
      </c>
      <c r="O2169" s="111"/>
      <c r="P2169" s="111" t="s">
        <v>1715</v>
      </c>
      <c r="Q2169" s="111">
        <v>1</v>
      </c>
      <c r="R2169" s="109"/>
      <c r="S2169" s="109"/>
      <c r="T2169" s="109" t="s">
        <v>31</v>
      </c>
      <c r="U2169" s="108">
        <v>3</v>
      </c>
      <c r="V2169" s="109">
        <v>2008</v>
      </c>
      <c r="W2169" s="108"/>
      <c r="X2169" s="109">
        <v>0.09</v>
      </c>
      <c r="Y2169" s="174">
        <f>Table1[[#This Row],[ExpenditureDetails3]]*100000</f>
        <v>9000</v>
      </c>
      <c r="Z2169" s="174">
        <f>Table1[[#This Row],[ExpenditureDetails4]]/Table1[[#This Row],[Component detail 4]]</f>
        <v>9000</v>
      </c>
      <c r="AA2169" s="109">
        <v>1</v>
      </c>
      <c r="AB2169" s="109"/>
      <c r="AC2169" s="174">
        <f>IF(ISNUMBER([ExpenditureDetails4]),[ExpenditureDetails4]*HLOOKUP([ExpenditureDetails1],'Currency Conversion'!$A$6:$BE$45,19,FALSE),"No Data")</f>
        <v>10326.627747939701</v>
      </c>
      <c r="AD2169" s="174">
        <f>Table1[[#This Row],[Calculations1]]/exchange_rate_2010</f>
        <v>225.8380391487722</v>
      </c>
      <c r="AE21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10326.627747939701</v>
      </c>
      <c r="AF2169" s="174">
        <f>Table1[[#This Row],[Calculations3]]/exchange_rate_2010</f>
        <v>225.8380391487722</v>
      </c>
      <c r="AG2169" s="110"/>
      <c r="AH2169" s="53"/>
      <c r="BD2169" s="36"/>
      <c r="BE2169" s="36"/>
      <c r="BF2169" s="36"/>
      <c r="BG2169" s="36"/>
      <c r="BH2169" s="36"/>
      <c r="BI2169" s="36"/>
      <c r="BJ2169" s="36"/>
      <c r="BK2169" s="48"/>
      <c r="BL2169" s="36"/>
      <c r="BM2169" s="36"/>
      <c r="BN2169" s="36"/>
      <c r="BO2169" s="36"/>
      <c r="BP2169" s="36"/>
      <c r="BQ2169" s="36"/>
      <c r="BR2169" s="36"/>
    </row>
    <row r="2170" spans="2:70" ht="15" customHeight="1">
      <c r="B2170" s="48">
        <v>2494</v>
      </c>
      <c r="C2170" s="48" t="s">
        <v>1703</v>
      </c>
      <c r="D2170" s="108">
        <v>510</v>
      </c>
      <c r="E2170" s="109" t="s">
        <v>2508</v>
      </c>
      <c r="F2170" s="109" t="s">
        <v>1818</v>
      </c>
      <c r="G2170" s="109" t="s">
        <v>1844</v>
      </c>
      <c r="H2170" s="108" t="s">
        <v>1194</v>
      </c>
      <c r="I2170" s="108" t="s">
        <v>2856</v>
      </c>
      <c r="J2170" s="108" t="s">
        <v>2852</v>
      </c>
      <c r="K2170" s="108" t="s">
        <v>2859</v>
      </c>
      <c r="L2170" s="108">
        <v>11</v>
      </c>
      <c r="M2170" s="110" t="s">
        <v>2640</v>
      </c>
      <c r="N2170" s="111" t="s">
        <v>1729</v>
      </c>
      <c r="O2170" s="111" t="s">
        <v>1718</v>
      </c>
      <c r="P2170" s="111" t="s">
        <v>1197</v>
      </c>
      <c r="Q2170" s="109">
        <v>27</v>
      </c>
      <c r="R2170" s="109"/>
      <c r="S2170" s="109"/>
      <c r="T2170" s="109" t="s">
        <v>7</v>
      </c>
      <c r="U2170" s="108">
        <v>1</v>
      </c>
      <c r="V2170" s="109">
        <v>2010</v>
      </c>
      <c r="W2170" s="108">
        <f>IF(Table1[[#This Row],[ExpenditureDetails1]]=2010,1,(2010-Table1[[#This Row],[ExpenditureDetails1]]))</f>
        <v>1</v>
      </c>
      <c r="X2170" s="109">
        <v>1.08</v>
      </c>
      <c r="Y2170" s="174">
        <f>Table1[[#This Row],[ExpenditureDetails3]]*100000</f>
        <v>108000</v>
      </c>
      <c r="Z2170" s="174">
        <f>Table1[[#This Row],[ExpenditureDetails4]]/Table1[[#This Row],[Component detail 4]]</f>
        <v>4000</v>
      </c>
      <c r="AA2170" s="109">
        <v>1</v>
      </c>
      <c r="AB2170" s="109">
        <v>10</v>
      </c>
      <c r="AC2170" s="174">
        <f>IF(ISNUMBER([ExpenditureDetails4]),[ExpenditureDetails4]*HLOOKUP([ExpenditureDetails1],'Currency Conversion'!$A$6:$BE$45,19,FALSE),"No Data")</f>
        <v>108000</v>
      </c>
      <c r="AD2170" s="174">
        <f>Table1[[#This Row],[Calculations1]]/exchange_rate_2010</f>
        <v>2361.9044690493106</v>
      </c>
      <c r="AE21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10800</v>
      </c>
      <c r="AF2170" s="174">
        <f>Table1[[#This Row],[Calculations3]]/exchange_rate_2010</f>
        <v>236.19044690493106</v>
      </c>
      <c r="AG2170" s="110"/>
      <c r="AH2170" s="53"/>
      <c r="BD2170" s="36"/>
      <c r="BE2170" s="36"/>
      <c r="BF2170" s="36"/>
      <c r="BG2170" s="36"/>
      <c r="BH2170" s="36"/>
      <c r="BI2170" s="36"/>
      <c r="BJ2170" s="36"/>
      <c r="BK2170" s="48"/>
      <c r="BL2170" s="36"/>
      <c r="BM2170" s="36"/>
      <c r="BN2170" s="36"/>
      <c r="BO2170" s="36"/>
      <c r="BP2170" s="36"/>
      <c r="BQ2170" s="36"/>
      <c r="BR2170" s="36"/>
    </row>
    <row r="2171" spans="2:70" ht="15" customHeight="1">
      <c r="B2171" s="48">
        <v>2495</v>
      </c>
      <c r="C2171" s="48" t="s">
        <v>1703</v>
      </c>
      <c r="D2171" s="108">
        <v>510</v>
      </c>
      <c r="E2171" s="109" t="s">
        <v>2508</v>
      </c>
      <c r="F2171" s="109" t="s">
        <v>1818</v>
      </c>
      <c r="G2171" s="109" t="s">
        <v>1844</v>
      </c>
      <c r="H2171" s="108" t="s">
        <v>1194</v>
      </c>
      <c r="I2171" s="108" t="s">
        <v>2856</v>
      </c>
      <c r="J2171" s="108" t="s">
        <v>2852</v>
      </c>
      <c r="K2171" s="108" t="s">
        <v>2859</v>
      </c>
      <c r="L2171" s="108">
        <v>11</v>
      </c>
      <c r="M2171" s="110" t="s">
        <v>2640</v>
      </c>
      <c r="N2171" s="111" t="s">
        <v>2474</v>
      </c>
      <c r="O2171" s="111"/>
      <c r="P2171" s="111" t="s">
        <v>1198</v>
      </c>
      <c r="Q2171" s="111">
        <v>1</v>
      </c>
      <c r="R2171" s="109"/>
      <c r="S2171" s="109"/>
      <c r="T2171" s="109" t="s">
        <v>31</v>
      </c>
      <c r="U2171" s="108">
        <v>3</v>
      </c>
      <c r="V2171" s="109">
        <v>2010</v>
      </c>
      <c r="W2171" s="108"/>
      <c r="X2171" s="109">
        <v>0.03</v>
      </c>
      <c r="Y2171" s="174">
        <f>Table1[[#This Row],[ExpenditureDetails3]]*100000</f>
        <v>3000</v>
      </c>
      <c r="Z2171" s="174">
        <f>Table1[[#This Row],[ExpenditureDetails4]]/Table1[[#This Row],[Component detail 4]]</f>
        <v>3000</v>
      </c>
      <c r="AA2171" s="109">
        <v>1</v>
      </c>
      <c r="AB2171" s="109"/>
      <c r="AC2171" s="174">
        <f>IF(ISNUMBER([ExpenditureDetails4]),[ExpenditureDetails4]*HLOOKUP([ExpenditureDetails1],'Currency Conversion'!$A$6:$BE$45,19,FALSE),"No Data")</f>
        <v>3000</v>
      </c>
      <c r="AD2171" s="174">
        <f>Table1[[#This Row],[Calculations1]]/exchange_rate_2010</f>
        <v>65.608457473591969</v>
      </c>
      <c r="AE21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3000</v>
      </c>
      <c r="AF2171" s="174">
        <f>Table1[[#This Row],[Calculations3]]/exchange_rate_2010</f>
        <v>65.608457473591969</v>
      </c>
      <c r="AG2171" s="110"/>
      <c r="AH2171" s="53"/>
      <c r="BD2171" s="36"/>
      <c r="BE2171" s="36"/>
      <c r="BF2171" s="36"/>
      <c r="BG2171" s="36"/>
      <c r="BH2171" s="36"/>
      <c r="BI2171" s="36"/>
      <c r="BJ2171" s="36"/>
      <c r="BK2171" s="48"/>
      <c r="BL2171" s="36"/>
      <c r="BM2171" s="36"/>
      <c r="BN2171" s="36"/>
      <c r="BO2171" s="36"/>
      <c r="BP2171" s="36"/>
      <c r="BQ2171" s="36"/>
      <c r="BR2171" s="36"/>
    </row>
    <row r="2172" spans="2:70" ht="15" customHeight="1">
      <c r="B2172" s="48">
        <v>2496</v>
      </c>
      <c r="C2172" s="48" t="s">
        <v>1703</v>
      </c>
      <c r="D2172" s="108">
        <v>510</v>
      </c>
      <c r="E2172" s="109" t="s">
        <v>2508</v>
      </c>
      <c r="F2172" s="109" t="s">
        <v>1818</v>
      </c>
      <c r="G2172" s="109" t="s">
        <v>1844</v>
      </c>
      <c r="H2172" s="108" t="s">
        <v>1194</v>
      </c>
      <c r="I2172" s="108" t="s">
        <v>2856</v>
      </c>
      <c r="J2172" s="108" t="s">
        <v>2852</v>
      </c>
      <c r="K2172" s="108" t="s">
        <v>2859</v>
      </c>
      <c r="L2172" s="108">
        <v>11</v>
      </c>
      <c r="M2172" s="110" t="s">
        <v>2640</v>
      </c>
      <c r="N2172" s="111" t="s">
        <v>1722</v>
      </c>
      <c r="O2172" s="111"/>
      <c r="P2172" s="111" t="s">
        <v>1177</v>
      </c>
      <c r="Q2172" s="111">
        <v>1</v>
      </c>
      <c r="R2172" s="109"/>
      <c r="S2172" s="109"/>
      <c r="T2172" s="109" t="s">
        <v>24</v>
      </c>
      <c r="U2172" s="108">
        <v>4</v>
      </c>
      <c r="V2172" s="109">
        <v>2010</v>
      </c>
      <c r="W2172" s="108">
        <f>IF(Table1[[#This Row],[ExpenditureDetails1]]=2010,1,(2010-Table1[[#This Row],[ExpenditureDetails1]]))</f>
        <v>1</v>
      </c>
      <c r="X2172" s="109">
        <v>0.02</v>
      </c>
      <c r="Y2172" s="174">
        <f>Table1[[#This Row],[ExpenditureDetails3]]*100000</f>
        <v>2000</v>
      </c>
      <c r="Z2172" s="174">
        <f>Table1[[#This Row],[ExpenditureDetails4]]/Table1[[#This Row],[Component detail 4]]</f>
        <v>2000</v>
      </c>
      <c r="AA2172" s="109">
        <v>1</v>
      </c>
      <c r="AB2172" s="109">
        <v>10</v>
      </c>
      <c r="AC2172" s="174">
        <f>IF(ISNUMBER([ExpenditureDetails4]),[ExpenditureDetails4]*HLOOKUP([ExpenditureDetails1],'Currency Conversion'!$A$6:$BE$45,19,FALSE),"No Data")</f>
        <v>2000</v>
      </c>
      <c r="AD2172" s="174">
        <f>Table1[[#This Row],[Calculations1]]/exchange_rate_2010</f>
        <v>43.738971649061305</v>
      </c>
      <c r="AE21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2000</v>
      </c>
      <c r="AF2172" s="174">
        <f>Table1[[#This Row],[Calculations3]]/exchange_rate_2010</f>
        <v>43.738971649061305</v>
      </c>
      <c r="AG2172" s="110"/>
      <c r="AH2172" s="53"/>
      <c r="BD2172" s="36"/>
      <c r="BE2172" s="36"/>
      <c r="BF2172" s="36"/>
      <c r="BG2172" s="36"/>
      <c r="BH2172" s="36"/>
      <c r="BI2172" s="36"/>
      <c r="BJ2172" s="36"/>
      <c r="BK2172" s="48"/>
      <c r="BL2172" s="36"/>
      <c r="BM2172" s="36"/>
      <c r="BN2172" s="36"/>
      <c r="BO2172" s="36"/>
      <c r="BP2172" s="36"/>
      <c r="BQ2172" s="36"/>
      <c r="BR2172" s="36"/>
    </row>
    <row r="2173" spans="2:70" ht="15" customHeight="1">
      <c r="B2173" s="48">
        <v>2498</v>
      </c>
      <c r="C2173" s="48" t="s">
        <v>1703</v>
      </c>
      <c r="D2173" s="108">
        <v>960</v>
      </c>
      <c r="E2173" s="109" t="s">
        <v>2508</v>
      </c>
      <c r="F2173" s="109" t="s">
        <v>1817</v>
      </c>
      <c r="G2173" s="109" t="s">
        <v>1509</v>
      </c>
      <c r="H2173" s="108" t="s">
        <v>1553</v>
      </c>
      <c r="I2173" s="108" t="s">
        <v>2855</v>
      </c>
      <c r="J2173" s="108" t="s">
        <v>2852</v>
      </c>
      <c r="K2173" s="108" t="s">
        <v>2859</v>
      </c>
      <c r="L2173" s="108">
        <v>11</v>
      </c>
      <c r="M2173" s="110" t="s">
        <v>2617</v>
      </c>
      <c r="N2173" s="111" t="s">
        <v>20</v>
      </c>
      <c r="O2173" s="111" t="s">
        <v>2486</v>
      </c>
      <c r="P2173" s="111" t="s">
        <v>1559</v>
      </c>
      <c r="Q2173" s="111">
        <v>1</v>
      </c>
      <c r="R2173" s="111">
        <v>700</v>
      </c>
      <c r="S2173" s="111"/>
      <c r="T2173" s="109" t="s">
        <v>7</v>
      </c>
      <c r="U2173" s="108">
        <v>1</v>
      </c>
      <c r="V2173" s="109">
        <v>2008</v>
      </c>
      <c r="W2173" s="108">
        <f>IF(Table1[[#This Row],[ExpenditureDetails1]]=2010,1,(2010-Table1[[#This Row],[ExpenditureDetails1]]))</f>
        <v>2</v>
      </c>
      <c r="X2173" s="109">
        <v>0.35</v>
      </c>
      <c r="Y2173" s="174">
        <f>Table1[[#This Row],[ExpenditureDetails3]]*100000</f>
        <v>35000</v>
      </c>
      <c r="Z2173" s="174">
        <f>Table1[[#This Row],[ExpenditureDetails4]]/Table1[[#This Row],[Component detail 4]]</f>
        <v>35000</v>
      </c>
      <c r="AA2173" s="109">
        <v>1</v>
      </c>
      <c r="AB2173" s="109">
        <v>10</v>
      </c>
      <c r="AC2173" s="174">
        <f>IF(ISNUMBER([ExpenditureDetails4]),[ExpenditureDetails4]*HLOOKUP([ExpenditureDetails1],'Currency Conversion'!$A$6:$BE$45,19,FALSE),"No Data")</f>
        <v>40159.107908654398</v>
      </c>
      <c r="AD2173" s="174">
        <f>Table1[[#This Row],[Calculations1]]/exchange_rate_2010</f>
        <v>878.25904113411423</v>
      </c>
      <c r="AE21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2173" s="174">
        <f>Table1[[#This Row],[Calculations3]]/exchange_rate_2010</f>
        <v>87.825904113411426</v>
      </c>
      <c r="AG2173" s="110"/>
      <c r="AH2173" s="53"/>
      <c r="BD2173" s="36"/>
      <c r="BE2173" s="36"/>
      <c r="BF2173" s="36"/>
      <c r="BG2173" s="36"/>
      <c r="BH2173" s="36"/>
      <c r="BI2173" s="36"/>
      <c r="BJ2173" s="36"/>
      <c r="BK2173" s="48"/>
      <c r="BL2173" s="36"/>
      <c r="BM2173" s="36"/>
      <c r="BN2173" s="36"/>
      <c r="BO2173" s="36"/>
      <c r="BP2173" s="36"/>
      <c r="BQ2173" s="36"/>
      <c r="BR2173" s="36"/>
    </row>
    <row r="2174" spans="2:70" ht="15" customHeight="1">
      <c r="B2174" s="48">
        <v>2500</v>
      </c>
      <c r="C2174" s="48" t="s">
        <v>1703</v>
      </c>
      <c r="D2174" s="108">
        <v>960</v>
      </c>
      <c r="E2174" s="109" t="s">
        <v>2508</v>
      </c>
      <c r="F2174" s="109" t="s">
        <v>1817</v>
      </c>
      <c r="G2174" s="109" t="s">
        <v>1509</v>
      </c>
      <c r="H2174" s="108" t="s">
        <v>1553</v>
      </c>
      <c r="I2174" s="108" t="s">
        <v>2855</v>
      </c>
      <c r="J2174" s="108" t="s">
        <v>2852</v>
      </c>
      <c r="K2174" s="108" t="s">
        <v>2859</v>
      </c>
      <c r="L2174" s="108">
        <v>11</v>
      </c>
      <c r="M2174" s="110" t="s">
        <v>2617</v>
      </c>
      <c r="N2174" s="111" t="s">
        <v>1728</v>
      </c>
      <c r="O2174" s="111" t="s">
        <v>501</v>
      </c>
      <c r="P2174" s="111" t="s">
        <v>1557</v>
      </c>
      <c r="Q2174" s="111">
        <v>1</v>
      </c>
      <c r="R2174" s="111"/>
      <c r="S2174" s="111"/>
      <c r="T2174" s="109" t="s">
        <v>7</v>
      </c>
      <c r="U2174" s="108">
        <v>1</v>
      </c>
      <c r="V2174" s="109">
        <v>2008</v>
      </c>
      <c r="W2174" s="108">
        <f>IF(Table1[[#This Row],[ExpenditureDetails1]]=2010,1,(2010-Table1[[#This Row],[ExpenditureDetails1]]))</f>
        <v>2</v>
      </c>
      <c r="X2174" s="109">
        <v>7.5</v>
      </c>
      <c r="Y2174" s="174">
        <f>Table1[[#This Row],[ExpenditureDetails3]]*100000</f>
        <v>750000</v>
      </c>
      <c r="Z2174" s="174">
        <f>Table1[[#This Row],[ExpenditureDetails4]]/Table1[[#This Row],[Component detail 4]]</f>
        <v>750000</v>
      </c>
      <c r="AA2174" s="109">
        <v>1</v>
      </c>
      <c r="AB2174" s="109">
        <v>30</v>
      </c>
      <c r="AC2174" s="174">
        <f>IF(ISNUMBER([ExpenditureDetails4]),[ExpenditureDetails4]*HLOOKUP([ExpenditureDetails1],'Currency Conversion'!$A$6:$BE$45,19,FALSE),"No Data")</f>
        <v>860552.31232830847</v>
      </c>
      <c r="AD2174" s="174">
        <f>Table1[[#This Row],[Calculations1]]/exchange_rate_2010</f>
        <v>18819.83659573102</v>
      </c>
      <c r="AE21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28685.077077610284</v>
      </c>
      <c r="AF2174" s="174">
        <f>Table1[[#This Row],[Calculations3]]/exchange_rate_2010</f>
        <v>627.32788652436727</v>
      </c>
      <c r="AG2174" s="110"/>
      <c r="AH2174" s="53"/>
      <c r="BD2174" s="36"/>
      <c r="BE2174" s="36"/>
      <c r="BF2174" s="36"/>
      <c r="BG2174" s="36"/>
      <c r="BH2174" s="36"/>
      <c r="BI2174" s="36"/>
      <c r="BJ2174" s="36"/>
      <c r="BK2174" s="48"/>
      <c r="BL2174" s="36"/>
      <c r="BM2174" s="36"/>
      <c r="BN2174" s="36"/>
      <c r="BO2174" s="36"/>
      <c r="BP2174" s="36"/>
      <c r="BQ2174" s="36"/>
      <c r="BR2174" s="36"/>
    </row>
    <row r="2175" spans="2:70" ht="15" customHeight="1">
      <c r="B2175" s="48">
        <v>2501</v>
      </c>
      <c r="C2175" s="48" t="s">
        <v>1703</v>
      </c>
      <c r="D2175" s="108">
        <v>960</v>
      </c>
      <c r="E2175" s="109" t="s">
        <v>2508</v>
      </c>
      <c r="F2175" s="109" t="s">
        <v>1817</v>
      </c>
      <c r="G2175" s="109" t="s">
        <v>1509</v>
      </c>
      <c r="H2175" s="108" t="s">
        <v>1553</v>
      </c>
      <c r="I2175" s="108" t="s">
        <v>2855</v>
      </c>
      <c r="J2175" s="108" t="s">
        <v>2852</v>
      </c>
      <c r="K2175" s="108" t="s">
        <v>2859</v>
      </c>
      <c r="L2175" s="108">
        <v>11</v>
      </c>
      <c r="M2175" s="110" t="s">
        <v>2617</v>
      </c>
      <c r="N2175" s="111" t="s">
        <v>1728</v>
      </c>
      <c r="O2175" s="111" t="s">
        <v>501</v>
      </c>
      <c r="P2175" s="111" t="s">
        <v>1556</v>
      </c>
      <c r="Q2175" s="111">
        <v>1</v>
      </c>
      <c r="R2175" s="111"/>
      <c r="S2175" s="111"/>
      <c r="T2175" s="109" t="s">
        <v>7</v>
      </c>
      <c r="U2175" s="108">
        <v>1</v>
      </c>
      <c r="V2175" s="109">
        <v>2008</v>
      </c>
      <c r="W2175" s="108">
        <f>IF(Table1[[#This Row],[ExpenditureDetails1]]=2010,1,(2010-Table1[[#This Row],[ExpenditureDetails1]]))</f>
        <v>2</v>
      </c>
      <c r="X2175" s="109">
        <v>3</v>
      </c>
      <c r="Y2175" s="174">
        <f>Table1[[#This Row],[ExpenditureDetails3]]*100000</f>
        <v>300000</v>
      </c>
      <c r="Z2175" s="174">
        <f>Table1[[#This Row],[ExpenditureDetails4]]/Table1[[#This Row],[Component detail 4]]</f>
        <v>300000</v>
      </c>
      <c r="AA2175" s="109">
        <v>1</v>
      </c>
      <c r="AB2175" s="109">
        <v>30</v>
      </c>
      <c r="AC2175" s="174">
        <f>IF(ISNUMBER([ExpenditureDetails4]),[ExpenditureDetails4]*HLOOKUP([ExpenditureDetails1],'Currency Conversion'!$A$6:$BE$45,19,FALSE),"No Data")</f>
        <v>344220.92493132339</v>
      </c>
      <c r="AD2175" s="174">
        <f>Table1[[#This Row],[Calculations1]]/exchange_rate_2010</f>
        <v>7527.9346382924068</v>
      </c>
      <c r="AE21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2175" s="174">
        <f>Table1[[#This Row],[Calculations3]]/exchange_rate_2010</f>
        <v>250.9311546097469</v>
      </c>
      <c r="AG2175" s="110"/>
      <c r="AH2175" s="53"/>
      <c r="BD2175" s="36"/>
      <c r="BE2175" s="36"/>
      <c r="BF2175" s="36"/>
      <c r="BG2175" s="36"/>
      <c r="BH2175" s="36"/>
      <c r="BI2175" s="36"/>
      <c r="BJ2175" s="36"/>
      <c r="BK2175" s="48"/>
      <c r="BL2175" s="36"/>
      <c r="BM2175" s="36"/>
      <c r="BN2175" s="36"/>
      <c r="BO2175" s="36"/>
      <c r="BP2175" s="36"/>
      <c r="BQ2175" s="36"/>
      <c r="BR2175" s="36"/>
    </row>
    <row r="2176" spans="2:70" ht="15" customHeight="1">
      <c r="B2176" s="48">
        <v>2502</v>
      </c>
      <c r="C2176" s="48" t="s">
        <v>1703</v>
      </c>
      <c r="D2176" s="108">
        <v>960</v>
      </c>
      <c r="E2176" s="109" t="s">
        <v>2508</v>
      </c>
      <c r="F2176" s="109" t="s">
        <v>1817</v>
      </c>
      <c r="G2176" s="109" t="s">
        <v>1509</v>
      </c>
      <c r="H2176" s="108" t="s">
        <v>1553</v>
      </c>
      <c r="I2176" s="108" t="s">
        <v>2855</v>
      </c>
      <c r="J2176" s="108" t="s">
        <v>2852</v>
      </c>
      <c r="K2176" s="108" t="s">
        <v>2859</v>
      </c>
      <c r="L2176" s="108">
        <v>11</v>
      </c>
      <c r="M2176" s="110" t="s">
        <v>2617</v>
      </c>
      <c r="N2176" s="109" t="s">
        <v>1729</v>
      </c>
      <c r="O2176" s="109" t="s">
        <v>519</v>
      </c>
      <c r="P2176" s="109" t="s">
        <v>1510</v>
      </c>
      <c r="Q2176" s="111">
        <v>1</v>
      </c>
      <c r="R2176" s="111"/>
      <c r="S2176" s="111"/>
      <c r="T2176" s="109" t="s">
        <v>7</v>
      </c>
      <c r="U2176" s="108">
        <v>1</v>
      </c>
      <c r="V2176" s="109">
        <v>2000</v>
      </c>
      <c r="W2176" s="108">
        <f>IF(Table1[[#This Row],[ExpenditureDetails1]]=2010,1,(2010-Table1[[#This Row],[ExpenditureDetails1]]))</f>
        <v>10</v>
      </c>
      <c r="X2176" s="109">
        <v>0.2</v>
      </c>
      <c r="Y2176" s="174">
        <f>Table1[[#This Row],[ExpenditureDetails3]]*100000</f>
        <v>20000</v>
      </c>
      <c r="Z2176" s="174">
        <f>Table1[[#This Row],[ExpenditureDetails4]]/Table1[[#This Row],[Component detail 4]]</f>
        <v>20000</v>
      </c>
      <c r="AA2176" s="109">
        <v>2</v>
      </c>
      <c r="AB2176" s="109">
        <v>10</v>
      </c>
      <c r="AC2176" s="174">
        <f>IF(ISNUMBER([ExpenditureDetails4]),[ExpenditureDetails4]*HLOOKUP([ExpenditureDetails1],'Currency Conversion'!$A$6:$BE$45,19,FALSE),"No Data")</f>
        <v>33528.698089062527</v>
      </c>
      <c r="AD2176" s="174">
        <f>Table1[[#This Row],[Calculations1]]/exchange_rate_2010</f>
        <v>733.25538757372101</v>
      </c>
      <c r="AE21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3352.8698089062527</v>
      </c>
      <c r="AF2176" s="174">
        <f>Table1[[#This Row],[Calculations3]]/exchange_rate_2010</f>
        <v>73.325538757372101</v>
      </c>
      <c r="AG2176" s="110"/>
      <c r="AH2176" s="53"/>
      <c r="BD2176" s="36"/>
      <c r="BE2176" s="36"/>
      <c r="BF2176" s="36"/>
      <c r="BG2176" s="36"/>
      <c r="BH2176" s="36"/>
      <c r="BI2176" s="36"/>
      <c r="BJ2176" s="36"/>
      <c r="BK2176" s="48"/>
      <c r="BL2176" s="36"/>
      <c r="BM2176" s="36"/>
      <c r="BN2176" s="36"/>
      <c r="BO2176" s="36"/>
      <c r="BP2176" s="36"/>
      <c r="BQ2176" s="36"/>
      <c r="BR2176" s="36"/>
    </row>
    <row r="2177" spans="2:70" ht="15" customHeight="1">
      <c r="B2177" s="48">
        <v>2503</v>
      </c>
      <c r="C2177" s="48" t="s">
        <v>1703</v>
      </c>
      <c r="D2177" s="108">
        <v>960</v>
      </c>
      <c r="E2177" s="109" t="s">
        <v>2508</v>
      </c>
      <c r="F2177" s="109" t="s">
        <v>1817</v>
      </c>
      <c r="G2177" s="109" t="s">
        <v>1509</v>
      </c>
      <c r="H2177" s="108" t="s">
        <v>1553</v>
      </c>
      <c r="I2177" s="108" t="s">
        <v>2855</v>
      </c>
      <c r="J2177" s="108" t="s">
        <v>2852</v>
      </c>
      <c r="K2177" s="108" t="s">
        <v>2859</v>
      </c>
      <c r="L2177" s="108">
        <v>11</v>
      </c>
      <c r="M2177" s="110" t="s">
        <v>2617</v>
      </c>
      <c r="N2177" s="109" t="s">
        <v>1729</v>
      </c>
      <c r="O2177" s="109" t="s">
        <v>519</v>
      </c>
      <c r="P2177" s="109" t="s">
        <v>1512</v>
      </c>
      <c r="Q2177" s="111">
        <v>1</v>
      </c>
      <c r="R2177" s="111"/>
      <c r="S2177" s="111"/>
      <c r="T2177" s="109" t="s">
        <v>7</v>
      </c>
      <c r="U2177" s="108">
        <v>1</v>
      </c>
      <c r="V2177" s="109">
        <v>1988</v>
      </c>
      <c r="W2177" s="108">
        <f>IF(Table1[[#This Row],[ExpenditureDetails1]]=2010,1,(2010-Table1[[#This Row],[ExpenditureDetails1]]))</f>
        <v>22</v>
      </c>
      <c r="X2177" s="109">
        <v>0.2</v>
      </c>
      <c r="Y2177" s="174">
        <f>Table1[[#This Row],[ExpenditureDetails3]]*100000</f>
        <v>20000</v>
      </c>
      <c r="Z2177" s="174">
        <f>Table1[[#This Row],[ExpenditureDetails4]]/Table1[[#This Row],[Component detail 4]]</f>
        <v>20000</v>
      </c>
      <c r="AA2177" s="109">
        <v>1</v>
      </c>
      <c r="AB2177" s="109">
        <v>10</v>
      </c>
      <c r="AC2177" s="174">
        <f>IF(ISNUMBER([ExpenditureDetails4]),[ExpenditureDetails4]*HLOOKUP([ExpenditureDetails1],'Currency Conversion'!$A$6:$BE$45,19,FALSE),"No Data")</f>
        <v>91231.514326919263</v>
      </c>
      <c r="AD2177" s="174">
        <f>Table1[[#This Row],[Calculations1]]/exchange_rate_2010</f>
        <v>1995.1863093230261</v>
      </c>
      <c r="AE21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9123.1514326919259</v>
      </c>
      <c r="AF2177" s="174">
        <f>Table1[[#This Row],[Calculations3]]/exchange_rate_2010</f>
        <v>199.51863093230261</v>
      </c>
      <c r="AG2177" s="110"/>
      <c r="AH2177" s="53"/>
      <c r="BD2177" s="36"/>
      <c r="BE2177" s="36"/>
      <c r="BF2177" s="36"/>
      <c r="BG2177" s="36"/>
      <c r="BH2177" s="36"/>
      <c r="BI2177" s="36"/>
      <c r="BJ2177" s="36"/>
      <c r="BK2177" s="48"/>
      <c r="BL2177" s="36"/>
      <c r="BM2177" s="36"/>
      <c r="BN2177" s="36"/>
      <c r="BO2177" s="36"/>
      <c r="BP2177" s="36"/>
      <c r="BQ2177" s="36"/>
      <c r="BR2177" s="36"/>
    </row>
    <row r="2178" spans="2:70" ht="15" customHeight="1">
      <c r="B2178" s="48">
        <v>2504</v>
      </c>
      <c r="C2178" s="48" t="s">
        <v>1703</v>
      </c>
      <c r="D2178" s="108">
        <v>960</v>
      </c>
      <c r="E2178" s="109" t="s">
        <v>2508</v>
      </c>
      <c r="F2178" s="109" t="s">
        <v>1817</v>
      </c>
      <c r="G2178" s="109" t="s">
        <v>1509</v>
      </c>
      <c r="H2178" s="108" t="s">
        <v>1553</v>
      </c>
      <c r="I2178" s="108" t="s">
        <v>2855</v>
      </c>
      <c r="J2178" s="108" t="s">
        <v>2852</v>
      </c>
      <c r="K2178" s="108" t="s">
        <v>2859</v>
      </c>
      <c r="L2178" s="108">
        <v>11</v>
      </c>
      <c r="M2178" s="110" t="s">
        <v>2617</v>
      </c>
      <c r="N2178" s="109" t="s">
        <v>1729</v>
      </c>
      <c r="O2178" s="109" t="s">
        <v>519</v>
      </c>
      <c r="P2178" s="109" t="s">
        <v>1513</v>
      </c>
      <c r="Q2178" s="111">
        <v>1</v>
      </c>
      <c r="R2178" s="111"/>
      <c r="S2178" s="111"/>
      <c r="T2178" s="109" t="s">
        <v>7</v>
      </c>
      <c r="U2178" s="108">
        <v>1</v>
      </c>
      <c r="V2178" s="109">
        <v>1987</v>
      </c>
      <c r="W2178" s="108">
        <f>IF(Table1[[#This Row],[ExpenditureDetails1]]=2010,1,(2010-Table1[[#This Row],[ExpenditureDetails1]]))</f>
        <v>23</v>
      </c>
      <c r="X2178" s="109">
        <v>0.25</v>
      </c>
      <c r="Y2178" s="174">
        <f>Table1[[#This Row],[ExpenditureDetails3]]*100000</f>
        <v>25000</v>
      </c>
      <c r="Z2178" s="174">
        <f>Table1[[#This Row],[ExpenditureDetails4]]/Table1[[#This Row],[Component detail 4]]</f>
        <v>25000</v>
      </c>
      <c r="AA2178" s="109">
        <v>1</v>
      </c>
      <c r="AB2178" s="109">
        <v>10</v>
      </c>
      <c r="AC2178" s="174">
        <f>IF(ISNUMBER([ExpenditureDetails4]),[ExpenditureDetails4]*HLOOKUP([ExpenditureDetails1],'Currency Conversion'!$A$6:$BE$45,19,FALSE),"No Data")</f>
        <v>124697.28018819042</v>
      </c>
      <c r="AD2178" s="174">
        <f>Table1[[#This Row],[Calculations1]]/exchange_rate_2010</f>
        <v>2727.0654014331576</v>
      </c>
      <c r="AE21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12469.728018819042</v>
      </c>
      <c r="AF2178" s="174">
        <f>Table1[[#This Row],[Calculations3]]/exchange_rate_2010</f>
        <v>272.70654014331575</v>
      </c>
      <c r="AG2178" s="110"/>
      <c r="AH2178" s="53"/>
      <c r="BD2178" s="36"/>
      <c r="BE2178" s="36"/>
      <c r="BF2178" s="36"/>
      <c r="BG2178" s="36"/>
      <c r="BH2178" s="36"/>
      <c r="BI2178" s="36"/>
      <c r="BJ2178" s="36"/>
      <c r="BK2178" s="48"/>
      <c r="BL2178" s="36"/>
      <c r="BM2178" s="36"/>
      <c r="BN2178" s="36"/>
      <c r="BO2178" s="36"/>
      <c r="BP2178" s="36"/>
      <c r="BQ2178" s="36"/>
      <c r="BR2178" s="36"/>
    </row>
    <row r="2179" spans="2:70" ht="15" customHeight="1">
      <c r="B2179" s="48">
        <v>2505</v>
      </c>
      <c r="C2179" s="48" t="s">
        <v>1703</v>
      </c>
      <c r="D2179" s="108">
        <v>960</v>
      </c>
      <c r="E2179" s="109" t="s">
        <v>2508</v>
      </c>
      <c r="F2179" s="109" t="s">
        <v>1817</v>
      </c>
      <c r="G2179" s="109" t="s">
        <v>1509</v>
      </c>
      <c r="H2179" s="108" t="s">
        <v>1553</v>
      </c>
      <c r="I2179" s="108" t="s">
        <v>2855</v>
      </c>
      <c r="J2179" s="108" t="s">
        <v>2852</v>
      </c>
      <c r="K2179" s="108" t="s">
        <v>2859</v>
      </c>
      <c r="L2179" s="108">
        <v>11</v>
      </c>
      <c r="M2179" s="110" t="s">
        <v>2617</v>
      </c>
      <c r="N2179" s="109" t="s">
        <v>1729</v>
      </c>
      <c r="O2179" s="109" t="s">
        <v>519</v>
      </c>
      <c r="P2179" s="109" t="s">
        <v>1514</v>
      </c>
      <c r="Q2179" s="111">
        <v>1</v>
      </c>
      <c r="R2179" s="111"/>
      <c r="S2179" s="111"/>
      <c r="T2179" s="109" t="s">
        <v>7</v>
      </c>
      <c r="U2179" s="108">
        <v>1</v>
      </c>
      <c r="V2179" s="109">
        <v>1982</v>
      </c>
      <c r="W2179" s="108">
        <f>IF(Table1[[#This Row],[ExpenditureDetails1]]=2010,1,(2010-Table1[[#This Row],[ExpenditureDetails1]]))</f>
        <v>28</v>
      </c>
      <c r="X2179" s="109">
        <v>0.2</v>
      </c>
      <c r="Y2179" s="174">
        <f>Table1[[#This Row],[ExpenditureDetails3]]*100000</f>
        <v>20000</v>
      </c>
      <c r="Z2179" s="174">
        <f>Table1[[#This Row],[ExpenditureDetails4]]/Table1[[#This Row],[Component detail 4]]</f>
        <v>20000</v>
      </c>
      <c r="AA2179" s="109">
        <v>1</v>
      </c>
      <c r="AB2179" s="109">
        <v>10</v>
      </c>
      <c r="AC2179" s="174">
        <f>IF(ISNUMBER([ExpenditureDetails4]),[ExpenditureDetails4]*HLOOKUP([ExpenditureDetails1],'Currency Conversion'!$A$6:$BE$45,19,FALSE),"No Data")</f>
        <v>144687.01577875376</v>
      </c>
      <c r="AD2179" s="174">
        <f>Table1[[#This Row],[Calculations1]]/exchange_rate_2010</f>
        <v>3164.2306405670984</v>
      </c>
      <c r="AE21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14468.701577875376</v>
      </c>
      <c r="AF2179" s="174">
        <f>Table1[[#This Row],[Calculations3]]/exchange_rate_2010</f>
        <v>316.42306405670985</v>
      </c>
      <c r="AG2179" s="110"/>
      <c r="AH2179" s="53"/>
      <c r="BD2179" s="36"/>
      <c r="BE2179" s="36"/>
      <c r="BF2179" s="36"/>
      <c r="BG2179" s="36"/>
      <c r="BH2179" s="36"/>
      <c r="BI2179" s="36"/>
      <c r="BJ2179" s="36"/>
      <c r="BK2179" s="48"/>
      <c r="BL2179" s="36"/>
      <c r="BM2179" s="36"/>
      <c r="BN2179" s="36"/>
      <c r="BO2179" s="36"/>
      <c r="BP2179" s="36"/>
      <c r="BQ2179" s="36"/>
      <c r="BR2179" s="36"/>
    </row>
    <row r="2180" spans="2:70" ht="15" customHeight="1">
      <c r="B2180" s="48">
        <v>2506</v>
      </c>
      <c r="C2180" s="48" t="s">
        <v>1703</v>
      </c>
      <c r="D2180" s="108">
        <v>960</v>
      </c>
      <c r="E2180" s="109" t="s">
        <v>2508</v>
      </c>
      <c r="F2180" s="109" t="s">
        <v>1817</v>
      </c>
      <c r="G2180" s="109" t="s">
        <v>1509</v>
      </c>
      <c r="H2180" s="108" t="s">
        <v>1553</v>
      </c>
      <c r="I2180" s="108" t="s">
        <v>2855</v>
      </c>
      <c r="J2180" s="108" t="s">
        <v>2852</v>
      </c>
      <c r="K2180" s="108" t="s">
        <v>2859</v>
      </c>
      <c r="L2180" s="108">
        <v>11</v>
      </c>
      <c r="M2180" s="110" t="s">
        <v>2617</v>
      </c>
      <c r="N2180" s="109" t="s">
        <v>1729</v>
      </c>
      <c r="O2180" s="109" t="s">
        <v>519</v>
      </c>
      <c r="P2180" s="109" t="s">
        <v>1515</v>
      </c>
      <c r="Q2180" s="111">
        <v>1</v>
      </c>
      <c r="R2180" s="111"/>
      <c r="S2180" s="111"/>
      <c r="T2180" s="109" t="s">
        <v>7</v>
      </c>
      <c r="U2180" s="108">
        <v>1</v>
      </c>
      <c r="V2180" s="109">
        <v>1999</v>
      </c>
      <c r="W2180" s="108">
        <f>IF(Table1[[#This Row],[ExpenditureDetails1]]=2010,1,(2010-Table1[[#This Row],[ExpenditureDetails1]]))</f>
        <v>11</v>
      </c>
      <c r="X2180" s="109">
        <v>0.3</v>
      </c>
      <c r="Y2180" s="174">
        <f>Table1[[#This Row],[ExpenditureDetails3]]*100000</f>
        <v>30000</v>
      </c>
      <c r="Z2180" s="174">
        <f>Table1[[#This Row],[ExpenditureDetails4]]/Table1[[#This Row],[Component detail 4]]</f>
        <v>30000</v>
      </c>
      <c r="AA2180" s="109">
        <v>1</v>
      </c>
      <c r="AB2180" s="109">
        <v>10</v>
      </c>
      <c r="AC2180" s="174">
        <f>IF(ISNUMBER([ExpenditureDetails4]),[ExpenditureDetails4]*HLOOKUP([ExpenditureDetails1],'Currency Conversion'!$A$6:$BE$45,19,FALSE),"No Data")</f>
        <v>52204.396538134381</v>
      </c>
      <c r="AD2180" s="174">
        <f>Table1[[#This Row],[Calculations1]]/exchange_rate_2010</f>
        <v>1141.6833100689071</v>
      </c>
      <c r="AE21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2180" s="174">
        <f>Table1[[#This Row],[Calculations3]]/exchange_rate_2010</f>
        <v>114.1683310068907</v>
      </c>
      <c r="AG2180" s="110"/>
      <c r="AH2180" s="53"/>
      <c r="BD2180" s="36"/>
      <c r="BE2180" s="36"/>
      <c r="BF2180" s="36"/>
      <c r="BG2180" s="36"/>
      <c r="BH2180" s="36"/>
      <c r="BI2180" s="36"/>
      <c r="BJ2180" s="36"/>
      <c r="BK2180" s="48"/>
      <c r="BL2180" s="36"/>
      <c r="BM2180" s="36"/>
      <c r="BN2180" s="36"/>
      <c r="BO2180" s="36"/>
      <c r="BP2180" s="36"/>
      <c r="BQ2180" s="36"/>
      <c r="BR2180" s="36"/>
    </row>
    <row r="2181" spans="2:70" ht="15" customHeight="1">
      <c r="B2181" s="48">
        <v>2507</v>
      </c>
      <c r="C2181" s="48" t="s">
        <v>1703</v>
      </c>
      <c r="D2181" s="108">
        <v>960</v>
      </c>
      <c r="E2181" s="109" t="s">
        <v>2508</v>
      </c>
      <c r="F2181" s="109" t="s">
        <v>1817</v>
      </c>
      <c r="G2181" s="109" t="s">
        <v>1509</v>
      </c>
      <c r="H2181" s="108" t="s">
        <v>1553</v>
      </c>
      <c r="I2181" s="108" t="s">
        <v>2855</v>
      </c>
      <c r="J2181" s="108" t="s">
        <v>2852</v>
      </c>
      <c r="K2181" s="108" t="s">
        <v>2859</v>
      </c>
      <c r="L2181" s="108">
        <v>11</v>
      </c>
      <c r="M2181" s="110" t="s">
        <v>2617</v>
      </c>
      <c r="N2181" s="109" t="s">
        <v>1729</v>
      </c>
      <c r="O2181" s="109" t="s">
        <v>519</v>
      </c>
      <c r="P2181" s="109" t="s">
        <v>1516</v>
      </c>
      <c r="Q2181" s="111">
        <v>1</v>
      </c>
      <c r="R2181" s="111"/>
      <c r="S2181" s="111"/>
      <c r="T2181" s="109" t="s">
        <v>7</v>
      </c>
      <c r="U2181" s="108">
        <v>1</v>
      </c>
      <c r="V2181" s="109">
        <v>1999</v>
      </c>
      <c r="W2181" s="108">
        <f>IF(Table1[[#This Row],[ExpenditureDetails1]]=2010,1,(2010-Table1[[#This Row],[ExpenditureDetails1]]))</f>
        <v>11</v>
      </c>
      <c r="X2181" s="109">
        <v>0.3</v>
      </c>
      <c r="Y2181" s="174">
        <f>Table1[[#This Row],[ExpenditureDetails3]]*100000</f>
        <v>30000</v>
      </c>
      <c r="Z2181" s="174">
        <f>Table1[[#This Row],[ExpenditureDetails4]]/Table1[[#This Row],[Component detail 4]]</f>
        <v>30000</v>
      </c>
      <c r="AA2181" s="109">
        <v>1</v>
      </c>
      <c r="AB2181" s="109">
        <v>10</v>
      </c>
      <c r="AC2181" s="174">
        <f>IF(ISNUMBER([ExpenditureDetails4]),[ExpenditureDetails4]*HLOOKUP([ExpenditureDetails1],'Currency Conversion'!$A$6:$BE$45,19,FALSE),"No Data")</f>
        <v>52204.396538134381</v>
      </c>
      <c r="AD2181" s="174">
        <f>Table1[[#This Row],[Calculations1]]/exchange_rate_2010</f>
        <v>1141.6833100689071</v>
      </c>
      <c r="AE21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2181" s="174">
        <f>Table1[[#This Row],[Calculations3]]/exchange_rate_2010</f>
        <v>114.1683310068907</v>
      </c>
      <c r="AG2181" s="110"/>
      <c r="AH2181" s="53"/>
      <c r="BD2181" s="36"/>
      <c r="BE2181" s="36"/>
      <c r="BF2181" s="36"/>
      <c r="BG2181" s="36"/>
      <c r="BH2181" s="36"/>
      <c r="BI2181" s="36"/>
      <c r="BJ2181" s="36"/>
      <c r="BK2181" s="48"/>
      <c r="BL2181" s="36"/>
      <c r="BM2181" s="36"/>
      <c r="BN2181" s="36"/>
      <c r="BO2181" s="36"/>
      <c r="BP2181" s="36"/>
      <c r="BQ2181" s="36"/>
      <c r="BR2181" s="36"/>
    </row>
    <row r="2182" spans="2:70" ht="15" customHeight="1">
      <c r="B2182" s="48">
        <v>2508</v>
      </c>
      <c r="C2182" s="48" t="s">
        <v>1703</v>
      </c>
      <c r="D2182" s="108">
        <v>960</v>
      </c>
      <c r="E2182" s="109" t="s">
        <v>2508</v>
      </c>
      <c r="F2182" s="109" t="s">
        <v>1817</v>
      </c>
      <c r="G2182" s="109" t="s">
        <v>1509</v>
      </c>
      <c r="H2182" s="108" t="s">
        <v>1553</v>
      </c>
      <c r="I2182" s="108" t="s">
        <v>2855</v>
      </c>
      <c r="J2182" s="108" t="s">
        <v>2852</v>
      </c>
      <c r="K2182" s="108" t="s">
        <v>2859</v>
      </c>
      <c r="L2182" s="108">
        <v>11</v>
      </c>
      <c r="M2182" s="110" t="s">
        <v>2617</v>
      </c>
      <c r="N2182" s="109" t="s">
        <v>1729</v>
      </c>
      <c r="O2182" s="109" t="s">
        <v>519</v>
      </c>
      <c r="P2182" s="109" t="s">
        <v>1517</v>
      </c>
      <c r="Q2182" s="111">
        <v>1</v>
      </c>
      <c r="R2182" s="111"/>
      <c r="S2182" s="111"/>
      <c r="T2182" s="109" t="s">
        <v>7</v>
      </c>
      <c r="U2182" s="108">
        <v>1</v>
      </c>
      <c r="V2182" s="109">
        <v>1997</v>
      </c>
      <c r="W2182" s="108">
        <f>IF(Table1[[#This Row],[ExpenditureDetails1]]=2010,1,(2010-Table1[[#This Row],[ExpenditureDetails1]]))</f>
        <v>13</v>
      </c>
      <c r="X2182" s="109">
        <v>0.25</v>
      </c>
      <c r="Y2182" s="174">
        <f>Table1[[#This Row],[ExpenditureDetails3]]*100000</f>
        <v>25000</v>
      </c>
      <c r="Z2182" s="174">
        <f>Table1[[#This Row],[ExpenditureDetails4]]/Table1[[#This Row],[Component detail 4]]</f>
        <v>25000</v>
      </c>
      <c r="AA2182" s="109">
        <v>1</v>
      </c>
      <c r="AB2182" s="109">
        <v>10</v>
      </c>
      <c r="AC2182" s="174">
        <f>IF(ISNUMBER([ExpenditureDetails4]),[ExpenditureDetails4]*HLOOKUP([ExpenditureDetails1],'Currency Conversion'!$A$6:$BE$45,19,FALSE),"No Data")</f>
        <v>50010.217593371817</v>
      </c>
      <c r="AD2182" s="174">
        <f>Table1[[#This Row],[Calculations1]]/exchange_rate_2010</f>
        <v>1093.6977447399386</v>
      </c>
      <c r="AE21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5001.0217593371817</v>
      </c>
      <c r="AF2182" s="174">
        <f>Table1[[#This Row],[Calculations3]]/exchange_rate_2010</f>
        <v>109.36977447399384</v>
      </c>
      <c r="AG2182" s="110"/>
      <c r="AH2182" s="53"/>
      <c r="BD2182" s="36"/>
      <c r="BE2182" s="36"/>
      <c r="BF2182" s="36"/>
      <c r="BG2182" s="36"/>
      <c r="BH2182" s="36"/>
      <c r="BI2182" s="36"/>
      <c r="BJ2182" s="36"/>
      <c r="BK2182" s="48"/>
      <c r="BL2182" s="36"/>
      <c r="BM2182" s="36"/>
      <c r="BN2182" s="36"/>
      <c r="BO2182" s="36"/>
      <c r="BP2182" s="36"/>
      <c r="BQ2182" s="36"/>
      <c r="BR2182" s="36"/>
    </row>
    <row r="2183" spans="2:70" ht="15" customHeight="1">
      <c r="B2183" s="48">
        <v>2509</v>
      </c>
      <c r="C2183" s="48" t="s">
        <v>1703</v>
      </c>
      <c r="D2183" s="108">
        <v>960</v>
      </c>
      <c r="E2183" s="109" t="s">
        <v>2508</v>
      </c>
      <c r="F2183" s="109" t="s">
        <v>1817</v>
      </c>
      <c r="G2183" s="109" t="s">
        <v>1509</v>
      </c>
      <c r="H2183" s="108" t="s">
        <v>1553</v>
      </c>
      <c r="I2183" s="108" t="s">
        <v>2855</v>
      </c>
      <c r="J2183" s="108" t="s">
        <v>2852</v>
      </c>
      <c r="K2183" s="108" t="s">
        <v>2859</v>
      </c>
      <c r="L2183" s="108">
        <v>11</v>
      </c>
      <c r="M2183" s="110" t="s">
        <v>2617</v>
      </c>
      <c r="N2183" s="109" t="s">
        <v>1729</v>
      </c>
      <c r="O2183" s="109" t="s">
        <v>519</v>
      </c>
      <c r="P2183" s="109" t="s">
        <v>1518</v>
      </c>
      <c r="Q2183" s="111">
        <v>1</v>
      </c>
      <c r="R2183" s="111"/>
      <c r="S2183" s="111"/>
      <c r="T2183" s="109" t="s">
        <v>7</v>
      </c>
      <c r="U2183" s="108">
        <v>1</v>
      </c>
      <c r="V2183" s="109">
        <v>2001</v>
      </c>
      <c r="W2183" s="108">
        <f>IF(Table1[[#This Row],[ExpenditureDetails1]]=2010,1,(2010-Table1[[#This Row],[ExpenditureDetails1]]))</f>
        <v>9</v>
      </c>
      <c r="X2183" s="109">
        <v>0.3</v>
      </c>
      <c r="Y2183" s="174">
        <f>Table1[[#This Row],[ExpenditureDetails3]]*100000</f>
        <v>30000</v>
      </c>
      <c r="Z2183" s="174">
        <f>Table1[[#This Row],[ExpenditureDetails4]]/Table1[[#This Row],[Component detail 4]]</f>
        <v>30000</v>
      </c>
      <c r="AA2183" s="109">
        <v>1</v>
      </c>
      <c r="AB2183" s="109">
        <v>10</v>
      </c>
      <c r="AC2183" s="174">
        <f>IF(ISNUMBER([ExpenditureDetails4]),[ExpenditureDetails4]*HLOOKUP([ExpenditureDetails1],'Currency Conversion'!$A$6:$BE$45,19,FALSE),"No Data")</f>
        <v>48580.085441404219</v>
      </c>
      <c r="AD2183" s="174">
        <f>Table1[[#This Row],[Calculations1]]/exchange_rate_2010</f>
        <v>1062.4214899152776</v>
      </c>
      <c r="AE21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4858.0085441404217</v>
      </c>
      <c r="AF2183" s="174">
        <f>Table1[[#This Row],[Calculations3]]/exchange_rate_2010</f>
        <v>106.24214899152776</v>
      </c>
      <c r="AG2183" s="110"/>
      <c r="AH2183" s="53"/>
      <c r="BD2183" s="36"/>
      <c r="BE2183" s="36"/>
      <c r="BF2183" s="36"/>
      <c r="BG2183" s="36"/>
      <c r="BH2183" s="36"/>
      <c r="BI2183" s="36"/>
      <c r="BJ2183" s="36"/>
      <c r="BK2183" s="48"/>
      <c r="BL2183" s="36"/>
      <c r="BM2183" s="36"/>
      <c r="BN2183" s="36"/>
      <c r="BO2183" s="36"/>
      <c r="BP2183" s="36"/>
      <c r="BQ2183" s="36"/>
      <c r="BR2183" s="36"/>
    </row>
    <row r="2184" spans="2:70" ht="15" customHeight="1">
      <c r="B2184" s="48">
        <v>2510</v>
      </c>
      <c r="C2184" s="48" t="s">
        <v>1703</v>
      </c>
      <c r="D2184" s="108">
        <v>960</v>
      </c>
      <c r="E2184" s="109" t="s">
        <v>2508</v>
      </c>
      <c r="F2184" s="109" t="s">
        <v>1817</v>
      </c>
      <c r="G2184" s="109" t="s">
        <v>1509</v>
      </c>
      <c r="H2184" s="108" t="s">
        <v>1553</v>
      </c>
      <c r="I2184" s="108" t="s">
        <v>2855</v>
      </c>
      <c r="J2184" s="108" t="s">
        <v>2852</v>
      </c>
      <c r="K2184" s="108" t="s">
        <v>2859</v>
      </c>
      <c r="L2184" s="108">
        <v>11</v>
      </c>
      <c r="M2184" s="110" t="s">
        <v>2617</v>
      </c>
      <c r="N2184" s="109" t="s">
        <v>1729</v>
      </c>
      <c r="O2184" s="109" t="s">
        <v>519</v>
      </c>
      <c r="P2184" s="109" t="s">
        <v>1519</v>
      </c>
      <c r="Q2184" s="111">
        <v>1</v>
      </c>
      <c r="R2184" s="111"/>
      <c r="S2184" s="111"/>
      <c r="T2184" s="109" t="s">
        <v>7</v>
      </c>
      <c r="U2184" s="108">
        <v>1</v>
      </c>
      <c r="V2184" s="109">
        <v>1995</v>
      </c>
      <c r="W2184" s="108">
        <f>IF(Table1[[#This Row],[ExpenditureDetails1]]=2010,1,(2010-Table1[[#This Row],[ExpenditureDetails1]]))</f>
        <v>15</v>
      </c>
      <c r="X2184" s="109">
        <v>0.3</v>
      </c>
      <c r="Y2184" s="174">
        <f>Table1[[#This Row],[ExpenditureDetails3]]*100000</f>
        <v>30000</v>
      </c>
      <c r="Z2184" s="174">
        <f>Table1[[#This Row],[ExpenditureDetails4]]/Table1[[#This Row],[Component detail 4]]</f>
        <v>30000</v>
      </c>
      <c r="AA2184" s="109">
        <v>1</v>
      </c>
      <c r="AB2184" s="109">
        <v>10</v>
      </c>
      <c r="AC2184" s="174">
        <f>IF(ISNUMBER([ExpenditureDetails4]),[ExpenditureDetails4]*HLOOKUP([ExpenditureDetails1],'Currency Conversion'!$A$6:$BE$45,19,FALSE),"No Data")</f>
        <v>70398.452296994976</v>
      </c>
      <c r="AD2184" s="174">
        <f>Table1[[#This Row],[Calculations1]]/exchange_rate_2010</f>
        <v>1539.577954578029</v>
      </c>
      <c r="AE21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7039.8452296994974</v>
      </c>
      <c r="AF2184" s="174">
        <f>Table1[[#This Row],[Calculations3]]/exchange_rate_2010</f>
        <v>153.95779545780292</v>
      </c>
      <c r="AG2184" s="110"/>
      <c r="AH2184" s="53"/>
      <c r="BD2184" s="36"/>
      <c r="BE2184" s="36"/>
      <c r="BF2184" s="36"/>
      <c r="BG2184" s="36"/>
      <c r="BH2184" s="36"/>
      <c r="BI2184" s="36"/>
      <c r="BJ2184" s="36"/>
      <c r="BK2184" s="48"/>
      <c r="BL2184" s="36"/>
      <c r="BM2184" s="36"/>
      <c r="BN2184" s="36"/>
      <c r="BO2184" s="36"/>
      <c r="BP2184" s="36"/>
      <c r="BQ2184" s="36"/>
      <c r="BR2184" s="36"/>
    </row>
    <row r="2185" spans="2:70" ht="15" customHeight="1">
      <c r="B2185" s="48">
        <v>2511</v>
      </c>
      <c r="C2185" s="48" t="s">
        <v>1703</v>
      </c>
      <c r="D2185" s="108">
        <v>960</v>
      </c>
      <c r="E2185" s="109" t="s">
        <v>2508</v>
      </c>
      <c r="F2185" s="109" t="s">
        <v>1817</v>
      </c>
      <c r="G2185" s="109" t="s">
        <v>1509</v>
      </c>
      <c r="H2185" s="108" t="s">
        <v>1553</v>
      </c>
      <c r="I2185" s="108" t="s">
        <v>2855</v>
      </c>
      <c r="J2185" s="108" t="s">
        <v>2852</v>
      </c>
      <c r="K2185" s="108" t="s">
        <v>2859</v>
      </c>
      <c r="L2185" s="108">
        <v>11</v>
      </c>
      <c r="M2185" s="110" t="s">
        <v>2617</v>
      </c>
      <c r="N2185" s="109" t="s">
        <v>1729</v>
      </c>
      <c r="O2185" s="109" t="s">
        <v>519</v>
      </c>
      <c r="P2185" s="109" t="s">
        <v>1520</v>
      </c>
      <c r="Q2185" s="111">
        <v>1</v>
      </c>
      <c r="R2185" s="111"/>
      <c r="S2185" s="111"/>
      <c r="T2185" s="109" t="s">
        <v>7</v>
      </c>
      <c r="U2185" s="108">
        <v>1</v>
      </c>
      <c r="V2185" s="109">
        <v>1996</v>
      </c>
      <c r="W2185" s="108">
        <f>IF(Table1[[#This Row],[ExpenditureDetails1]]=2010,1,(2010-Table1[[#This Row],[ExpenditureDetails1]]))</f>
        <v>14</v>
      </c>
      <c r="X2185" s="109">
        <v>0.3</v>
      </c>
      <c r="Y2185" s="174">
        <f>Table1[[#This Row],[ExpenditureDetails3]]*100000</f>
        <v>30000</v>
      </c>
      <c r="Z2185" s="174">
        <f>Table1[[#This Row],[ExpenditureDetails4]]/Table1[[#This Row],[Component detail 4]]</f>
        <v>30000</v>
      </c>
      <c r="AA2185" s="109">
        <v>1</v>
      </c>
      <c r="AB2185" s="109">
        <v>10</v>
      </c>
      <c r="AC2185" s="174">
        <f>IF(ISNUMBER([ExpenditureDetails4]),[ExpenditureDetails4]*HLOOKUP([ExpenditureDetails1],'Currency Conversion'!$A$6:$BE$45,19,FALSE),"No Data")</f>
        <v>64541.041100924769</v>
      </c>
      <c r="AD2185" s="174">
        <f>Table1[[#This Row],[Calculations1]]/exchange_rate_2010</f>
        <v>1411.4793834571246</v>
      </c>
      <c r="AE21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6454.1041100924767</v>
      </c>
      <c r="AF2185" s="174">
        <f>Table1[[#This Row],[Calculations3]]/exchange_rate_2010</f>
        <v>141.14793834571245</v>
      </c>
      <c r="AG2185" s="110"/>
      <c r="AH2185" s="53"/>
      <c r="BD2185" s="36"/>
      <c r="BE2185" s="36"/>
      <c r="BF2185" s="36"/>
      <c r="BG2185" s="36"/>
      <c r="BH2185" s="36"/>
      <c r="BI2185" s="36"/>
      <c r="BJ2185" s="36"/>
      <c r="BK2185" s="48"/>
      <c r="BL2185" s="36"/>
      <c r="BM2185" s="36"/>
      <c r="BN2185" s="36"/>
      <c r="BO2185" s="36"/>
      <c r="BP2185" s="36"/>
      <c r="BQ2185" s="36"/>
      <c r="BR2185" s="36"/>
    </row>
    <row r="2186" spans="2:70" ht="15" customHeight="1">
      <c r="B2186" s="48">
        <v>2512</v>
      </c>
      <c r="C2186" s="48" t="s">
        <v>1703</v>
      </c>
      <c r="D2186" s="108">
        <v>960</v>
      </c>
      <c r="E2186" s="109" t="s">
        <v>2508</v>
      </c>
      <c r="F2186" s="109" t="s">
        <v>1817</v>
      </c>
      <c r="G2186" s="109" t="s">
        <v>1509</v>
      </c>
      <c r="H2186" s="108" t="s">
        <v>1553</v>
      </c>
      <c r="I2186" s="108" t="s">
        <v>2855</v>
      </c>
      <c r="J2186" s="108" t="s">
        <v>2852</v>
      </c>
      <c r="K2186" s="108" t="s">
        <v>2859</v>
      </c>
      <c r="L2186" s="108">
        <v>11</v>
      </c>
      <c r="M2186" s="110" t="s">
        <v>2617</v>
      </c>
      <c r="N2186" s="109" t="s">
        <v>1729</v>
      </c>
      <c r="O2186" s="109" t="s">
        <v>519</v>
      </c>
      <c r="P2186" s="109" t="s">
        <v>1521</v>
      </c>
      <c r="Q2186" s="111">
        <v>1</v>
      </c>
      <c r="R2186" s="111"/>
      <c r="S2186" s="111"/>
      <c r="T2186" s="109" t="s">
        <v>7</v>
      </c>
      <c r="U2186" s="108">
        <v>1</v>
      </c>
      <c r="V2186" s="109">
        <v>1996</v>
      </c>
      <c r="W2186" s="108">
        <f>IF(Table1[[#This Row],[ExpenditureDetails1]]=2010,1,(2010-Table1[[#This Row],[ExpenditureDetails1]]))</f>
        <v>14</v>
      </c>
      <c r="X2186" s="109">
        <v>0.3</v>
      </c>
      <c r="Y2186" s="174">
        <f>Table1[[#This Row],[ExpenditureDetails3]]*100000</f>
        <v>30000</v>
      </c>
      <c r="Z2186" s="174">
        <f>Table1[[#This Row],[ExpenditureDetails4]]/Table1[[#This Row],[Component detail 4]]</f>
        <v>30000</v>
      </c>
      <c r="AA2186" s="109">
        <v>1</v>
      </c>
      <c r="AB2186" s="109">
        <v>10</v>
      </c>
      <c r="AC2186" s="174">
        <f>IF(ISNUMBER([ExpenditureDetails4]),[ExpenditureDetails4]*HLOOKUP([ExpenditureDetails1],'Currency Conversion'!$A$6:$BE$45,19,FALSE),"No Data")</f>
        <v>64541.041100924769</v>
      </c>
      <c r="AD2186" s="174">
        <f>Table1[[#This Row],[Calculations1]]/exchange_rate_2010</f>
        <v>1411.4793834571246</v>
      </c>
      <c r="AE21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6454.1041100924767</v>
      </c>
      <c r="AF2186" s="174">
        <f>Table1[[#This Row],[Calculations3]]/exchange_rate_2010</f>
        <v>141.14793834571245</v>
      </c>
      <c r="AG2186" s="110"/>
      <c r="AH2186" s="53"/>
      <c r="BD2186" s="36"/>
      <c r="BE2186" s="36"/>
      <c r="BF2186" s="36"/>
      <c r="BG2186" s="36"/>
      <c r="BH2186" s="36"/>
      <c r="BI2186" s="36"/>
      <c r="BJ2186" s="36"/>
      <c r="BK2186" s="48"/>
      <c r="BL2186" s="36"/>
      <c r="BM2186" s="36"/>
      <c r="BN2186" s="36"/>
      <c r="BO2186" s="36"/>
      <c r="BP2186" s="36"/>
      <c r="BQ2186" s="36"/>
      <c r="BR2186" s="36"/>
    </row>
    <row r="2187" spans="2:70" ht="15" customHeight="1">
      <c r="B2187" s="48">
        <v>2513</v>
      </c>
      <c r="C2187" s="48" t="s">
        <v>1703</v>
      </c>
      <c r="D2187" s="108">
        <v>960</v>
      </c>
      <c r="E2187" s="109" t="s">
        <v>2508</v>
      </c>
      <c r="F2187" s="109" t="s">
        <v>1817</v>
      </c>
      <c r="G2187" s="109" t="s">
        <v>1509</v>
      </c>
      <c r="H2187" s="108" t="s">
        <v>1553</v>
      </c>
      <c r="I2187" s="108" t="s">
        <v>2855</v>
      </c>
      <c r="J2187" s="108" t="s">
        <v>2852</v>
      </c>
      <c r="K2187" s="108" t="s">
        <v>2859</v>
      </c>
      <c r="L2187" s="108">
        <v>11</v>
      </c>
      <c r="M2187" s="110" t="s">
        <v>2617</v>
      </c>
      <c r="N2187" s="109" t="s">
        <v>1729</v>
      </c>
      <c r="O2187" s="109" t="s">
        <v>519</v>
      </c>
      <c r="P2187" s="109" t="s">
        <v>1522</v>
      </c>
      <c r="Q2187" s="111">
        <v>1</v>
      </c>
      <c r="R2187" s="111"/>
      <c r="S2187" s="111"/>
      <c r="T2187" s="109" t="s">
        <v>7</v>
      </c>
      <c r="U2187" s="108">
        <v>1</v>
      </c>
      <c r="V2187" s="109">
        <v>1993</v>
      </c>
      <c r="W2187" s="108">
        <f>IF(Table1[[#This Row],[ExpenditureDetails1]]=2010,1,(2010-Table1[[#This Row],[ExpenditureDetails1]]))</f>
        <v>17</v>
      </c>
      <c r="X2187" s="109">
        <v>0.25</v>
      </c>
      <c r="Y2187" s="174">
        <f>Table1[[#This Row],[ExpenditureDetails3]]*100000</f>
        <v>25000</v>
      </c>
      <c r="Z2187" s="174">
        <f>Table1[[#This Row],[ExpenditureDetails4]]/Table1[[#This Row],[Component detail 4]]</f>
        <v>25000</v>
      </c>
      <c r="AA2187" s="109">
        <v>1</v>
      </c>
      <c r="AB2187" s="109">
        <v>10</v>
      </c>
      <c r="AC2187" s="174">
        <f>IF(ISNUMBER([ExpenditureDetails4]),[ExpenditureDetails4]*HLOOKUP([ExpenditureDetails1],'Currency Conversion'!$A$6:$BE$45,19,FALSE),"No Data")</f>
        <v>70861.574521078248</v>
      </c>
      <c r="AD2187" s="174">
        <f>Table1[[#This Row],[Calculations1]]/exchange_rate_2010</f>
        <v>1549.7061994926432</v>
      </c>
      <c r="AE21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7086.1574521078246</v>
      </c>
      <c r="AF2187" s="174">
        <f>Table1[[#This Row],[Calculations3]]/exchange_rate_2010</f>
        <v>154.97061994926432</v>
      </c>
      <c r="AG2187" s="110"/>
      <c r="AH2187" s="53"/>
      <c r="BD2187" s="36"/>
      <c r="BE2187" s="36"/>
      <c r="BF2187" s="36"/>
      <c r="BG2187" s="36"/>
      <c r="BH2187" s="36"/>
      <c r="BI2187" s="36"/>
      <c r="BJ2187" s="36"/>
      <c r="BK2187" s="48"/>
      <c r="BL2187" s="36"/>
      <c r="BM2187" s="36"/>
      <c r="BN2187" s="36"/>
      <c r="BO2187" s="36"/>
      <c r="BP2187" s="36"/>
      <c r="BQ2187" s="36"/>
      <c r="BR2187" s="36"/>
    </row>
    <row r="2188" spans="2:70" ht="15" customHeight="1">
      <c r="B2188" s="48">
        <v>2514</v>
      </c>
      <c r="C2188" s="48" t="s">
        <v>1703</v>
      </c>
      <c r="D2188" s="108">
        <v>960</v>
      </c>
      <c r="E2188" s="109" t="s">
        <v>2508</v>
      </c>
      <c r="F2188" s="109" t="s">
        <v>1817</v>
      </c>
      <c r="G2188" s="109" t="s">
        <v>1509</v>
      </c>
      <c r="H2188" s="108" t="s">
        <v>1553</v>
      </c>
      <c r="I2188" s="108" t="s">
        <v>2855</v>
      </c>
      <c r="J2188" s="108" t="s">
        <v>2852</v>
      </c>
      <c r="K2188" s="108" t="s">
        <v>2859</v>
      </c>
      <c r="L2188" s="108">
        <v>11</v>
      </c>
      <c r="M2188" s="110" t="s">
        <v>2617</v>
      </c>
      <c r="N2188" s="109" t="s">
        <v>1729</v>
      </c>
      <c r="O2188" s="109" t="s">
        <v>519</v>
      </c>
      <c r="P2188" s="109" t="s">
        <v>1523</v>
      </c>
      <c r="Q2188" s="111">
        <v>1</v>
      </c>
      <c r="R2188" s="111"/>
      <c r="S2188" s="111"/>
      <c r="T2188" s="109" t="s">
        <v>7</v>
      </c>
      <c r="U2188" s="108">
        <v>1</v>
      </c>
      <c r="V2188" s="109">
        <v>1995</v>
      </c>
      <c r="W2188" s="108">
        <f>IF(Table1[[#This Row],[ExpenditureDetails1]]=2010,1,(2010-Table1[[#This Row],[ExpenditureDetails1]]))</f>
        <v>15</v>
      </c>
      <c r="X2188" s="109">
        <v>0.25</v>
      </c>
      <c r="Y2188" s="174">
        <f>Table1[[#This Row],[ExpenditureDetails3]]*100000</f>
        <v>25000</v>
      </c>
      <c r="Z2188" s="174">
        <f>Table1[[#This Row],[ExpenditureDetails4]]/Table1[[#This Row],[Component detail 4]]</f>
        <v>25000</v>
      </c>
      <c r="AA2188" s="109">
        <v>1</v>
      </c>
      <c r="AB2188" s="109">
        <v>10</v>
      </c>
      <c r="AC2188" s="174">
        <f>IF(ISNUMBER([ExpenditureDetails4]),[ExpenditureDetails4]*HLOOKUP([ExpenditureDetails1],'Currency Conversion'!$A$6:$BE$45,19,FALSE),"No Data")</f>
        <v>58665.37691416248</v>
      </c>
      <c r="AD2188" s="174">
        <f>Table1[[#This Row],[Calculations1]]/exchange_rate_2010</f>
        <v>1282.9816288150241</v>
      </c>
      <c r="AE21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5866.537691416248</v>
      </c>
      <c r="AF2188" s="174">
        <f>Table1[[#This Row],[Calculations3]]/exchange_rate_2010</f>
        <v>128.29816288150244</v>
      </c>
      <c r="AG2188" s="110"/>
      <c r="AH2188" s="53"/>
      <c r="BD2188" s="36"/>
      <c r="BE2188" s="36"/>
      <c r="BF2188" s="36"/>
      <c r="BG2188" s="36"/>
      <c r="BH2188" s="36"/>
      <c r="BI2188" s="36"/>
      <c r="BJ2188" s="36"/>
      <c r="BK2188" s="48"/>
      <c r="BL2188" s="36"/>
      <c r="BM2188" s="36"/>
      <c r="BN2188" s="36"/>
      <c r="BO2188" s="36"/>
      <c r="BP2188" s="36"/>
      <c r="BQ2188" s="36"/>
      <c r="BR2188" s="36"/>
    </row>
    <row r="2189" spans="2:70" ht="15" customHeight="1">
      <c r="B2189" s="48">
        <v>2515</v>
      </c>
      <c r="C2189" s="48" t="s">
        <v>1703</v>
      </c>
      <c r="D2189" s="108">
        <v>960</v>
      </c>
      <c r="E2189" s="109" t="s">
        <v>2508</v>
      </c>
      <c r="F2189" s="109" t="s">
        <v>1817</v>
      </c>
      <c r="G2189" s="109" t="s">
        <v>1509</v>
      </c>
      <c r="H2189" s="108" t="s">
        <v>1553</v>
      </c>
      <c r="I2189" s="108" t="s">
        <v>2855</v>
      </c>
      <c r="J2189" s="108" t="s">
        <v>2852</v>
      </c>
      <c r="K2189" s="108" t="s">
        <v>2859</v>
      </c>
      <c r="L2189" s="108">
        <v>11</v>
      </c>
      <c r="M2189" s="110" t="s">
        <v>2617</v>
      </c>
      <c r="N2189" s="109" t="s">
        <v>1729</v>
      </c>
      <c r="O2189" s="109" t="s">
        <v>519</v>
      </c>
      <c r="P2189" s="109" t="s">
        <v>1524</v>
      </c>
      <c r="Q2189" s="111">
        <v>1</v>
      </c>
      <c r="R2189" s="111"/>
      <c r="S2189" s="111"/>
      <c r="T2189" s="109" t="s">
        <v>7</v>
      </c>
      <c r="U2189" s="108">
        <v>1</v>
      </c>
      <c r="V2189" s="109">
        <v>1996</v>
      </c>
      <c r="W2189" s="108">
        <f>IF(Table1[[#This Row],[ExpenditureDetails1]]=2010,1,(2010-Table1[[#This Row],[ExpenditureDetails1]]))</f>
        <v>14</v>
      </c>
      <c r="X2189" s="109">
        <v>0.25</v>
      </c>
      <c r="Y2189" s="174">
        <f>Table1[[#This Row],[ExpenditureDetails3]]*100000</f>
        <v>25000</v>
      </c>
      <c r="Z2189" s="174">
        <f>Table1[[#This Row],[ExpenditureDetails4]]/Table1[[#This Row],[Component detail 4]]</f>
        <v>25000</v>
      </c>
      <c r="AA2189" s="109">
        <v>1</v>
      </c>
      <c r="AB2189" s="109">
        <v>10</v>
      </c>
      <c r="AC2189" s="174">
        <f>IF(ISNUMBER([ExpenditureDetails4]),[ExpenditureDetails4]*HLOOKUP([ExpenditureDetails1],'Currency Conversion'!$A$6:$BE$45,19,FALSE),"No Data")</f>
        <v>53784.200917437309</v>
      </c>
      <c r="AD2189" s="174">
        <f>Table1[[#This Row],[Calculations1]]/exchange_rate_2010</f>
        <v>1176.2328195476039</v>
      </c>
      <c r="AE21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5378.4200917437311</v>
      </c>
      <c r="AF2189" s="174">
        <f>Table1[[#This Row],[Calculations3]]/exchange_rate_2010</f>
        <v>117.62328195476039</v>
      </c>
      <c r="AG2189" s="110"/>
      <c r="AH2189" s="53"/>
      <c r="BD2189" s="36"/>
      <c r="BE2189" s="36"/>
      <c r="BF2189" s="36"/>
      <c r="BG2189" s="36"/>
      <c r="BH2189" s="36"/>
      <c r="BI2189" s="36"/>
      <c r="BJ2189" s="36"/>
      <c r="BK2189" s="48"/>
      <c r="BL2189" s="36"/>
      <c r="BM2189" s="36"/>
      <c r="BN2189" s="36"/>
      <c r="BO2189" s="36"/>
      <c r="BP2189" s="36"/>
      <c r="BQ2189" s="36"/>
      <c r="BR2189" s="36"/>
    </row>
    <row r="2190" spans="2:70" ht="15" customHeight="1">
      <c r="B2190" s="48">
        <v>2516</v>
      </c>
      <c r="C2190" s="48" t="s">
        <v>1703</v>
      </c>
      <c r="D2190" s="108">
        <v>960</v>
      </c>
      <c r="E2190" s="109" t="s">
        <v>2508</v>
      </c>
      <c r="F2190" s="109" t="s">
        <v>1817</v>
      </c>
      <c r="G2190" s="109" t="s">
        <v>1509</v>
      </c>
      <c r="H2190" s="108" t="s">
        <v>1553</v>
      </c>
      <c r="I2190" s="108" t="s">
        <v>2855</v>
      </c>
      <c r="J2190" s="108" t="s">
        <v>2852</v>
      </c>
      <c r="K2190" s="108" t="s">
        <v>2859</v>
      </c>
      <c r="L2190" s="108">
        <v>11</v>
      </c>
      <c r="M2190" s="110" t="s">
        <v>2617</v>
      </c>
      <c r="N2190" s="109" t="s">
        <v>1729</v>
      </c>
      <c r="O2190" s="109" t="s">
        <v>519</v>
      </c>
      <c r="P2190" s="109" t="s">
        <v>1525</v>
      </c>
      <c r="Q2190" s="111">
        <v>1</v>
      </c>
      <c r="R2190" s="111"/>
      <c r="S2190" s="111"/>
      <c r="T2190" s="109" t="s">
        <v>7</v>
      </c>
      <c r="U2190" s="108">
        <v>1</v>
      </c>
      <c r="V2190" s="109">
        <v>1999</v>
      </c>
      <c r="W2190" s="108">
        <f>IF(Table1[[#This Row],[ExpenditureDetails1]]=2010,1,(2010-Table1[[#This Row],[ExpenditureDetails1]]))</f>
        <v>11</v>
      </c>
      <c r="X2190" s="109">
        <v>0.3</v>
      </c>
      <c r="Y2190" s="174">
        <f>Table1[[#This Row],[ExpenditureDetails3]]*100000</f>
        <v>30000</v>
      </c>
      <c r="Z2190" s="174">
        <f>Table1[[#This Row],[ExpenditureDetails4]]/Table1[[#This Row],[Component detail 4]]</f>
        <v>30000</v>
      </c>
      <c r="AA2190" s="109">
        <v>1</v>
      </c>
      <c r="AB2190" s="109">
        <v>10</v>
      </c>
      <c r="AC2190" s="174">
        <f>IF(ISNUMBER([ExpenditureDetails4]),[ExpenditureDetails4]*HLOOKUP([ExpenditureDetails1],'Currency Conversion'!$A$6:$BE$45,19,FALSE),"No Data")</f>
        <v>52204.396538134381</v>
      </c>
      <c r="AD2190" s="174">
        <f>Table1[[#This Row],[Calculations1]]/exchange_rate_2010</f>
        <v>1141.6833100689071</v>
      </c>
      <c r="AE21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2190" s="174">
        <f>Table1[[#This Row],[Calculations3]]/exchange_rate_2010</f>
        <v>114.1683310068907</v>
      </c>
      <c r="AG2190" s="110"/>
      <c r="AH2190" s="53"/>
      <c r="BD2190" s="36"/>
      <c r="BE2190" s="36"/>
      <c r="BF2190" s="36"/>
      <c r="BG2190" s="36"/>
      <c r="BH2190" s="36"/>
      <c r="BI2190" s="36"/>
      <c r="BJ2190" s="36"/>
      <c r="BK2190" s="48"/>
      <c r="BL2190" s="36"/>
      <c r="BM2190" s="36"/>
      <c r="BN2190" s="36"/>
      <c r="BO2190" s="36"/>
      <c r="BP2190" s="36"/>
      <c r="BQ2190" s="36"/>
      <c r="BR2190" s="36"/>
    </row>
    <row r="2191" spans="2:70" ht="15" customHeight="1">
      <c r="B2191" s="48">
        <v>2517</v>
      </c>
      <c r="C2191" s="48" t="s">
        <v>1703</v>
      </c>
      <c r="D2191" s="108">
        <v>960</v>
      </c>
      <c r="E2191" s="109" t="s">
        <v>2508</v>
      </c>
      <c r="F2191" s="109" t="s">
        <v>1817</v>
      </c>
      <c r="G2191" s="109" t="s">
        <v>1509</v>
      </c>
      <c r="H2191" s="108" t="s">
        <v>1553</v>
      </c>
      <c r="I2191" s="108" t="s">
        <v>2855</v>
      </c>
      <c r="J2191" s="108" t="s">
        <v>2852</v>
      </c>
      <c r="K2191" s="108" t="s">
        <v>2859</v>
      </c>
      <c r="L2191" s="108">
        <v>11</v>
      </c>
      <c r="M2191" s="110" t="s">
        <v>2617</v>
      </c>
      <c r="N2191" s="109" t="s">
        <v>1729</v>
      </c>
      <c r="O2191" s="109" t="s">
        <v>519</v>
      </c>
      <c r="P2191" s="109" t="s">
        <v>1526</v>
      </c>
      <c r="Q2191" s="111">
        <v>1</v>
      </c>
      <c r="R2191" s="111"/>
      <c r="S2191" s="111"/>
      <c r="T2191" s="109" t="s">
        <v>7</v>
      </c>
      <c r="U2191" s="108">
        <v>1</v>
      </c>
      <c r="V2191" s="109">
        <v>2004</v>
      </c>
      <c r="W2191" s="108">
        <f>IF(Table1[[#This Row],[ExpenditureDetails1]]=2010,1,(2010-Table1[[#This Row],[ExpenditureDetails1]]))</f>
        <v>6</v>
      </c>
      <c r="X2191" s="109">
        <v>0.35</v>
      </c>
      <c r="Y2191" s="174">
        <f>Table1[[#This Row],[ExpenditureDetails3]]*100000</f>
        <v>35000</v>
      </c>
      <c r="Z2191" s="174">
        <f>Table1[[#This Row],[ExpenditureDetails4]]/Table1[[#This Row],[Component detail 4]]</f>
        <v>35000</v>
      </c>
      <c r="AA2191" s="109">
        <v>1</v>
      </c>
      <c r="AB2191" s="109">
        <v>10</v>
      </c>
      <c r="AC2191" s="174">
        <f>IF(ISNUMBER([ExpenditureDetails4]),[ExpenditureDetails4]*HLOOKUP([ExpenditureDetails1],'Currency Conversion'!$A$6:$BE$45,19,FALSE),"No Data")</f>
        <v>51179.671533303452</v>
      </c>
      <c r="AD2191" s="174">
        <f>Table1[[#This Row],[Calculations1]]/exchange_rate_2010</f>
        <v>1119.2731011017149</v>
      </c>
      <c r="AE21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2191" s="174">
        <f>Table1[[#This Row],[Calculations3]]/exchange_rate_2010</f>
        <v>111.92731011017149</v>
      </c>
      <c r="AG2191" s="110"/>
      <c r="AH2191" s="53"/>
      <c r="BD2191" s="36"/>
      <c r="BE2191" s="36"/>
      <c r="BF2191" s="36"/>
      <c r="BG2191" s="36"/>
      <c r="BH2191" s="36"/>
      <c r="BI2191" s="36"/>
      <c r="BJ2191" s="36"/>
      <c r="BK2191" s="48"/>
      <c r="BL2191" s="36"/>
      <c r="BM2191" s="36"/>
      <c r="BN2191" s="36"/>
      <c r="BO2191" s="36"/>
      <c r="BP2191" s="36"/>
      <c r="BQ2191" s="36"/>
      <c r="BR2191" s="36"/>
    </row>
    <row r="2192" spans="2:70" ht="15" customHeight="1">
      <c r="B2192" s="48">
        <v>2518</v>
      </c>
      <c r="C2192" s="48" t="s">
        <v>1703</v>
      </c>
      <c r="D2192" s="108">
        <v>960</v>
      </c>
      <c r="E2192" s="109" t="s">
        <v>2508</v>
      </c>
      <c r="F2192" s="109" t="s">
        <v>1817</v>
      </c>
      <c r="G2192" s="109" t="s">
        <v>1509</v>
      </c>
      <c r="H2192" s="108" t="s">
        <v>1553</v>
      </c>
      <c r="I2192" s="108" t="s">
        <v>2855</v>
      </c>
      <c r="J2192" s="108" t="s">
        <v>2852</v>
      </c>
      <c r="K2192" s="108" t="s">
        <v>2859</v>
      </c>
      <c r="L2192" s="108">
        <v>11</v>
      </c>
      <c r="M2192" s="110" t="s">
        <v>2617</v>
      </c>
      <c r="N2192" s="109" t="s">
        <v>1729</v>
      </c>
      <c r="O2192" s="109" t="s">
        <v>519</v>
      </c>
      <c r="P2192" s="109" t="s">
        <v>1527</v>
      </c>
      <c r="Q2192" s="111">
        <v>1</v>
      </c>
      <c r="R2192" s="111"/>
      <c r="S2192" s="111"/>
      <c r="T2192" s="109" t="s">
        <v>7</v>
      </c>
      <c r="U2192" s="108">
        <v>1</v>
      </c>
      <c r="V2192" s="109">
        <v>1999</v>
      </c>
      <c r="W2192" s="108">
        <f>IF(Table1[[#This Row],[ExpenditureDetails1]]=2010,1,(2010-Table1[[#This Row],[ExpenditureDetails1]]))</f>
        <v>11</v>
      </c>
      <c r="X2192" s="109">
        <v>0.3</v>
      </c>
      <c r="Y2192" s="174">
        <f>Table1[[#This Row],[ExpenditureDetails3]]*100000</f>
        <v>30000</v>
      </c>
      <c r="Z2192" s="174">
        <f>Table1[[#This Row],[ExpenditureDetails4]]/Table1[[#This Row],[Component detail 4]]</f>
        <v>30000</v>
      </c>
      <c r="AA2192" s="109">
        <v>1</v>
      </c>
      <c r="AB2192" s="109">
        <v>10</v>
      </c>
      <c r="AC2192" s="174">
        <f>IF(ISNUMBER([ExpenditureDetails4]),[ExpenditureDetails4]*HLOOKUP([ExpenditureDetails1],'Currency Conversion'!$A$6:$BE$45,19,FALSE),"No Data")</f>
        <v>52204.396538134381</v>
      </c>
      <c r="AD2192" s="174">
        <f>Table1[[#This Row],[Calculations1]]/exchange_rate_2010</f>
        <v>1141.6833100689071</v>
      </c>
      <c r="AE21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2192" s="174">
        <f>Table1[[#This Row],[Calculations3]]/exchange_rate_2010</f>
        <v>114.1683310068907</v>
      </c>
      <c r="AG2192" s="110"/>
      <c r="AH2192" s="53"/>
      <c r="BD2192" s="36"/>
      <c r="BE2192" s="36"/>
      <c r="BF2192" s="36"/>
      <c r="BG2192" s="36"/>
      <c r="BH2192" s="36"/>
      <c r="BI2192" s="36"/>
      <c r="BJ2192" s="36"/>
      <c r="BK2192" s="48"/>
      <c r="BL2192" s="36"/>
      <c r="BM2192" s="36"/>
      <c r="BN2192" s="36"/>
      <c r="BO2192" s="36"/>
      <c r="BP2192" s="36"/>
      <c r="BQ2192" s="36"/>
      <c r="BR2192" s="36"/>
    </row>
    <row r="2193" spans="2:70" ht="15" customHeight="1">
      <c r="B2193" s="48">
        <v>2519</v>
      </c>
      <c r="C2193" s="48" t="s">
        <v>1703</v>
      </c>
      <c r="D2193" s="108">
        <v>960</v>
      </c>
      <c r="E2193" s="109" t="s">
        <v>2508</v>
      </c>
      <c r="F2193" s="109" t="s">
        <v>1817</v>
      </c>
      <c r="G2193" s="109" t="s">
        <v>1509</v>
      </c>
      <c r="H2193" s="108" t="s">
        <v>1553</v>
      </c>
      <c r="I2193" s="108" t="s">
        <v>2855</v>
      </c>
      <c r="J2193" s="108" t="s">
        <v>2852</v>
      </c>
      <c r="K2193" s="108" t="s">
        <v>2859</v>
      </c>
      <c r="L2193" s="108">
        <v>11</v>
      </c>
      <c r="M2193" s="110" t="s">
        <v>2617</v>
      </c>
      <c r="N2193" s="111" t="s">
        <v>1729</v>
      </c>
      <c r="O2193" s="111" t="s">
        <v>1718</v>
      </c>
      <c r="P2193" s="111" t="s">
        <v>1554</v>
      </c>
      <c r="Q2193" s="111">
        <v>38</v>
      </c>
      <c r="R2193" s="111"/>
      <c r="S2193" s="111"/>
      <c r="T2193" s="109" t="s">
        <v>7</v>
      </c>
      <c r="U2193" s="108">
        <v>1</v>
      </c>
      <c r="V2193" s="109">
        <v>2008</v>
      </c>
      <c r="W2193" s="108">
        <f>IF(Table1[[#This Row],[ExpenditureDetails1]]=2010,1,(2010-Table1[[#This Row],[ExpenditureDetails1]]))</f>
        <v>2</v>
      </c>
      <c r="X2193" s="109">
        <v>1.52</v>
      </c>
      <c r="Y2193" s="174">
        <f>Table1[[#This Row],[ExpenditureDetails3]]*100000</f>
        <v>152000</v>
      </c>
      <c r="Z2193" s="174">
        <f>Table1[[#This Row],[ExpenditureDetails4]]/Table1[[#This Row],[Component detail 4]]</f>
        <v>4000</v>
      </c>
      <c r="AA2193" s="109">
        <v>1</v>
      </c>
      <c r="AB2193" s="109">
        <v>10</v>
      </c>
      <c r="AC2193" s="174">
        <f>IF(ISNUMBER([ExpenditureDetails4]),[ExpenditureDetails4]*HLOOKUP([ExpenditureDetails1],'Currency Conversion'!$A$6:$BE$45,19,FALSE),"No Data")</f>
        <v>174405.26863187051</v>
      </c>
      <c r="AD2193" s="174">
        <f>Table1[[#This Row],[Calculations1]]/exchange_rate_2010</f>
        <v>3814.153550068153</v>
      </c>
      <c r="AE21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17440.526863187049</v>
      </c>
      <c r="AF2193" s="174">
        <f>Table1[[#This Row],[Calculations3]]/exchange_rate_2010</f>
        <v>381.41535500681528</v>
      </c>
      <c r="AG2193" s="110"/>
      <c r="AH2193" s="53"/>
      <c r="BD2193" s="36"/>
      <c r="BE2193" s="36"/>
      <c r="BF2193" s="36"/>
      <c r="BG2193" s="36"/>
      <c r="BH2193" s="36"/>
      <c r="BI2193" s="36"/>
      <c r="BJ2193" s="36"/>
      <c r="BK2193" s="48"/>
      <c r="BL2193" s="36"/>
      <c r="BM2193" s="36"/>
      <c r="BN2193" s="36"/>
      <c r="BO2193" s="36"/>
      <c r="BP2193" s="36"/>
      <c r="BQ2193" s="36"/>
      <c r="BR2193" s="36"/>
    </row>
    <row r="2194" spans="2:70" ht="15" customHeight="1">
      <c r="B2194" s="48">
        <v>2520</v>
      </c>
      <c r="C2194" s="48" t="s">
        <v>1703</v>
      </c>
      <c r="D2194" s="108">
        <v>960</v>
      </c>
      <c r="E2194" s="109" t="s">
        <v>2508</v>
      </c>
      <c r="F2194" s="109" t="s">
        <v>1817</v>
      </c>
      <c r="G2194" s="109" t="s">
        <v>1509</v>
      </c>
      <c r="H2194" s="108" t="s">
        <v>1553</v>
      </c>
      <c r="I2194" s="108" t="s">
        <v>2855</v>
      </c>
      <c r="J2194" s="108" t="s">
        <v>2852</v>
      </c>
      <c r="K2194" s="108" t="s">
        <v>2859</v>
      </c>
      <c r="L2194" s="108">
        <v>11</v>
      </c>
      <c r="M2194" s="110" t="s">
        <v>2617</v>
      </c>
      <c r="N2194" s="111" t="s">
        <v>1712</v>
      </c>
      <c r="O2194" s="111"/>
      <c r="P2194" s="111" t="s">
        <v>1555</v>
      </c>
      <c r="Q2194" s="111">
        <v>1</v>
      </c>
      <c r="R2194" s="111">
        <v>3</v>
      </c>
      <c r="S2194" s="111"/>
      <c r="T2194" s="109" t="s">
        <v>7</v>
      </c>
      <c r="U2194" s="108">
        <v>1</v>
      </c>
      <c r="V2194" s="109">
        <v>2008</v>
      </c>
      <c r="W2194" s="108">
        <f>IF(Table1[[#This Row],[ExpenditureDetails1]]=2010,1,(2010-Table1[[#This Row],[ExpenditureDetails1]]))</f>
        <v>2</v>
      </c>
      <c r="X2194" s="109">
        <v>0.45</v>
      </c>
      <c r="Y2194" s="174">
        <f>Table1[[#This Row],[ExpenditureDetails3]]*100000</f>
        <v>45000</v>
      </c>
      <c r="Z2194" s="174">
        <f>Table1[[#This Row],[ExpenditureDetails4]]/Table1[[#This Row],[Component detail 4]]</f>
        <v>45000</v>
      </c>
      <c r="AA2194" s="109">
        <v>1</v>
      </c>
      <c r="AB2194" s="109">
        <v>10</v>
      </c>
      <c r="AC2194" s="174">
        <f>IF(ISNUMBER([ExpenditureDetails4]),[ExpenditureDetails4]*HLOOKUP([ExpenditureDetails1],'Currency Conversion'!$A$6:$BE$45,19,FALSE),"No Data")</f>
        <v>51633.138739698508</v>
      </c>
      <c r="AD2194" s="174">
        <f>Table1[[#This Row],[Calculations1]]/exchange_rate_2010</f>
        <v>1129.1901957438611</v>
      </c>
      <c r="AE21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5163.3138739698506</v>
      </c>
      <c r="AF2194" s="174">
        <f>Table1[[#This Row],[Calculations3]]/exchange_rate_2010</f>
        <v>112.9190195743861</v>
      </c>
      <c r="AG2194" s="110"/>
      <c r="AH2194" s="53"/>
      <c r="BD2194" s="36"/>
      <c r="BE2194" s="36"/>
      <c r="BF2194" s="36"/>
      <c r="BG2194" s="36"/>
      <c r="BH2194" s="36"/>
      <c r="BI2194" s="36"/>
      <c r="BJ2194" s="36"/>
      <c r="BK2194" s="48"/>
      <c r="BL2194" s="36"/>
      <c r="BM2194" s="36"/>
      <c r="BN2194" s="36"/>
      <c r="BO2194" s="36"/>
      <c r="BP2194" s="36"/>
      <c r="BQ2194" s="36"/>
      <c r="BR2194" s="36"/>
    </row>
    <row r="2195" spans="2:70" ht="15" customHeight="1">
      <c r="B2195" s="48">
        <v>2521</v>
      </c>
      <c r="C2195" s="48" t="s">
        <v>1703</v>
      </c>
      <c r="D2195" s="108">
        <v>960</v>
      </c>
      <c r="E2195" s="109" t="s">
        <v>2508</v>
      </c>
      <c r="F2195" s="109" t="s">
        <v>1817</v>
      </c>
      <c r="G2195" s="109" t="s">
        <v>1509</v>
      </c>
      <c r="H2195" s="108" t="s">
        <v>1553</v>
      </c>
      <c r="I2195" s="108" t="s">
        <v>2855</v>
      </c>
      <c r="J2195" s="108" t="s">
        <v>2852</v>
      </c>
      <c r="K2195" s="108" t="s">
        <v>2859</v>
      </c>
      <c r="L2195" s="108">
        <v>11</v>
      </c>
      <c r="M2195" s="110" t="s">
        <v>2617</v>
      </c>
      <c r="N2195" s="111" t="s">
        <v>1712</v>
      </c>
      <c r="O2195" s="111"/>
      <c r="P2195" s="111" t="s">
        <v>1555</v>
      </c>
      <c r="Q2195" s="111">
        <v>1</v>
      </c>
      <c r="R2195" s="111">
        <v>3</v>
      </c>
      <c r="S2195" s="111"/>
      <c r="T2195" s="109" t="s">
        <v>7</v>
      </c>
      <c r="U2195" s="108">
        <v>1</v>
      </c>
      <c r="V2195" s="109">
        <v>2008</v>
      </c>
      <c r="W2195" s="108">
        <f>IF(Table1[[#This Row],[ExpenditureDetails1]]=2010,1,(2010-Table1[[#This Row],[ExpenditureDetails1]]))</f>
        <v>2</v>
      </c>
      <c r="X2195" s="109">
        <v>0.45</v>
      </c>
      <c r="Y2195" s="174">
        <f>Table1[[#This Row],[ExpenditureDetails3]]*100000</f>
        <v>45000</v>
      </c>
      <c r="Z2195" s="174">
        <f>Table1[[#This Row],[ExpenditureDetails4]]/Table1[[#This Row],[Component detail 4]]</f>
        <v>45000</v>
      </c>
      <c r="AA2195" s="109">
        <v>1</v>
      </c>
      <c r="AB2195" s="109">
        <v>10</v>
      </c>
      <c r="AC2195" s="174">
        <f>IF(ISNUMBER([ExpenditureDetails4]),[ExpenditureDetails4]*HLOOKUP([ExpenditureDetails1],'Currency Conversion'!$A$6:$BE$45,19,FALSE),"No Data")</f>
        <v>51633.138739698508</v>
      </c>
      <c r="AD2195" s="174">
        <f>Table1[[#This Row],[Calculations1]]/exchange_rate_2010</f>
        <v>1129.1901957438611</v>
      </c>
      <c r="AE21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5163.3138739698506</v>
      </c>
      <c r="AF2195" s="174">
        <f>Table1[[#This Row],[Calculations3]]/exchange_rate_2010</f>
        <v>112.9190195743861</v>
      </c>
      <c r="AG2195" s="110"/>
      <c r="AH2195" s="53"/>
      <c r="BD2195" s="36"/>
      <c r="BE2195" s="36"/>
      <c r="BF2195" s="36"/>
      <c r="BG2195" s="36"/>
      <c r="BH2195" s="36"/>
      <c r="BI2195" s="36"/>
      <c r="BJ2195" s="36"/>
      <c r="BK2195" s="48"/>
      <c r="BL2195" s="36"/>
      <c r="BM2195" s="36"/>
      <c r="BN2195" s="36"/>
      <c r="BO2195" s="36"/>
      <c r="BP2195" s="36"/>
      <c r="BQ2195" s="36"/>
      <c r="BR2195" s="36"/>
    </row>
    <row r="2196" spans="2:70" ht="15" customHeight="1">
      <c r="B2196" s="48">
        <v>2522</v>
      </c>
      <c r="C2196" s="48" t="s">
        <v>1703</v>
      </c>
      <c r="D2196" s="108">
        <v>960</v>
      </c>
      <c r="E2196" s="109" t="s">
        <v>2508</v>
      </c>
      <c r="F2196" s="109" t="s">
        <v>1817</v>
      </c>
      <c r="G2196" s="109" t="s">
        <v>1509</v>
      </c>
      <c r="H2196" s="108" t="s">
        <v>1553</v>
      </c>
      <c r="I2196" s="108" t="s">
        <v>2855</v>
      </c>
      <c r="J2196" s="108" t="s">
        <v>2852</v>
      </c>
      <c r="K2196" s="108" t="s">
        <v>2859</v>
      </c>
      <c r="L2196" s="108">
        <v>11</v>
      </c>
      <c r="M2196" s="110" t="s">
        <v>2617</v>
      </c>
      <c r="N2196" s="111" t="s">
        <v>364</v>
      </c>
      <c r="O2196" s="111" t="s">
        <v>2465</v>
      </c>
      <c r="P2196" s="111" t="s">
        <v>1558</v>
      </c>
      <c r="Q2196" s="111">
        <v>1</v>
      </c>
      <c r="R2196" s="111"/>
      <c r="S2196" s="111"/>
      <c r="T2196" s="109" t="s">
        <v>7</v>
      </c>
      <c r="U2196" s="108">
        <v>1</v>
      </c>
      <c r="V2196" s="109">
        <v>2008</v>
      </c>
      <c r="W2196" s="108">
        <f>IF(Table1[[#This Row],[ExpenditureDetails1]]=2010,1,(2010-Table1[[#This Row],[ExpenditureDetails1]]))</f>
        <v>2</v>
      </c>
      <c r="X2196" s="109">
        <v>3.5999999999999997E-2</v>
      </c>
      <c r="Y2196" s="174">
        <f>Table1[[#This Row],[ExpenditureDetails3]]*100000</f>
        <v>3599.9999999999995</v>
      </c>
      <c r="Z2196" s="174">
        <f>Table1[[#This Row],[ExpenditureDetails4]]/Table1[[#This Row],[Component detail 4]]</f>
        <v>3599.9999999999995</v>
      </c>
      <c r="AA2196" s="109">
        <v>1</v>
      </c>
      <c r="AB2196" s="109">
        <v>20</v>
      </c>
      <c r="AC2196" s="174">
        <f>IF(ISNUMBER([ExpenditureDetails4]),[ExpenditureDetails4]*HLOOKUP([ExpenditureDetails1],'Currency Conversion'!$A$6:$BE$45,19,FALSE),"No Data")</f>
        <v>4130.6510991758805</v>
      </c>
      <c r="AD2196" s="174">
        <f>Table1[[#This Row],[Calculations1]]/exchange_rate_2010</f>
        <v>90.33521565950889</v>
      </c>
      <c r="AE21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206.53255495879404</v>
      </c>
      <c r="AF2196" s="174">
        <f>Table1[[#This Row],[Calculations3]]/exchange_rate_2010</f>
        <v>4.5167607829754441</v>
      </c>
      <c r="AG2196" s="110"/>
      <c r="AH2196" s="53"/>
      <c r="BD2196" s="36"/>
      <c r="BE2196" s="36"/>
      <c r="BF2196" s="36"/>
      <c r="BG2196" s="36"/>
      <c r="BH2196" s="36"/>
      <c r="BI2196" s="36"/>
      <c r="BJ2196" s="36"/>
      <c r="BK2196" s="48"/>
      <c r="BL2196" s="36"/>
      <c r="BM2196" s="36"/>
      <c r="BN2196" s="36"/>
      <c r="BO2196" s="36"/>
      <c r="BP2196" s="36"/>
      <c r="BQ2196" s="36"/>
      <c r="BR2196" s="36"/>
    </row>
    <row r="2197" spans="2:70" ht="15" customHeight="1">
      <c r="B2197" s="48">
        <v>2523</v>
      </c>
      <c r="C2197" s="48" t="s">
        <v>1703</v>
      </c>
      <c r="D2197" s="108">
        <v>960</v>
      </c>
      <c r="E2197" s="109" t="s">
        <v>2508</v>
      </c>
      <c r="F2197" s="109" t="s">
        <v>1817</v>
      </c>
      <c r="G2197" s="109" t="s">
        <v>1509</v>
      </c>
      <c r="H2197" s="108" t="s">
        <v>1553</v>
      </c>
      <c r="I2197" s="108" t="s">
        <v>2855</v>
      </c>
      <c r="J2197" s="108" t="s">
        <v>2852</v>
      </c>
      <c r="K2197" s="108" t="s">
        <v>2859</v>
      </c>
      <c r="L2197" s="108">
        <v>11</v>
      </c>
      <c r="M2197" s="110" t="s">
        <v>2617</v>
      </c>
      <c r="N2197" s="111" t="s">
        <v>364</v>
      </c>
      <c r="O2197" s="111" t="s">
        <v>2467</v>
      </c>
      <c r="P2197" s="111" t="s">
        <v>1560</v>
      </c>
      <c r="Q2197" s="111">
        <v>1</v>
      </c>
      <c r="R2197" s="111"/>
      <c r="S2197" s="111"/>
      <c r="T2197" s="109" t="s">
        <v>7</v>
      </c>
      <c r="U2197" s="108">
        <v>1</v>
      </c>
      <c r="V2197" s="109">
        <v>2008</v>
      </c>
      <c r="W2197" s="108">
        <f>IF(Table1[[#This Row],[ExpenditureDetails1]]=2010,1,(2010-Table1[[#This Row],[ExpenditureDetails1]]))</f>
        <v>2</v>
      </c>
      <c r="X2197" s="109">
        <v>0.03</v>
      </c>
      <c r="Y2197" s="174">
        <f>Table1[[#This Row],[ExpenditureDetails3]]*100000</f>
        <v>3000</v>
      </c>
      <c r="Z2197" s="174">
        <f>Table1[[#This Row],[ExpenditureDetails4]]/Table1[[#This Row],[Component detail 4]]</f>
        <v>3000</v>
      </c>
      <c r="AA2197" s="109">
        <v>1</v>
      </c>
      <c r="AB2197" s="109">
        <v>10</v>
      </c>
      <c r="AC2197" s="174">
        <f>IF(ISNUMBER([ExpenditureDetails4]),[ExpenditureDetails4]*HLOOKUP([ExpenditureDetails1],'Currency Conversion'!$A$6:$BE$45,19,FALSE),"No Data")</f>
        <v>3442.2092493132341</v>
      </c>
      <c r="AD2197" s="174">
        <f>Table1[[#This Row],[Calculations1]]/exchange_rate_2010</f>
        <v>75.279346382924075</v>
      </c>
      <c r="AE21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344.2209249313234</v>
      </c>
      <c r="AF2197" s="174">
        <f>Table1[[#This Row],[Calculations3]]/exchange_rate_2010</f>
        <v>7.5279346382924075</v>
      </c>
      <c r="AG2197" s="110"/>
      <c r="AH2197" s="53"/>
      <c r="BD2197" s="36"/>
      <c r="BE2197" s="36"/>
      <c r="BF2197" s="36"/>
      <c r="BG2197" s="36"/>
      <c r="BH2197" s="36"/>
      <c r="BI2197" s="36"/>
      <c r="BJ2197" s="36"/>
      <c r="BK2197" s="48"/>
      <c r="BL2197" s="36"/>
      <c r="BM2197" s="36"/>
      <c r="BN2197" s="36"/>
      <c r="BO2197" s="36"/>
      <c r="BP2197" s="36"/>
      <c r="BQ2197" s="36"/>
      <c r="BR2197" s="36"/>
    </row>
    <row r="2198" spans="2:70" ht="15" customHeight="1">
      <c r="B2198" s="48">
        <v>2524</v>
      </c>
      <c r="C2198" s="48" t="s">
        <v>1703</v>
      </c>
      <c r="D2198" s="108">
        <v>960</v>
      </c>
      <c r="E2198" s="109" t="s">
        <v>2508</v>
      </c>
      <c r="F2198" s="109" t="s">
        <v>1817</v>
      </c>
      <c r="G2198" s="109" t="s">
        <v>1509</v>
      </c>
      <c r="H2198" s="108" t="s">
        <v>1553</v>
      </c>
      <c r="I2198" s="108" t="s">
        <v>2855</v>
      </c>
      <c r="J2198" s="108" t="s">
        <v>2852</v>
      </c>
      <c r="K2198" s="108" t="s">
        <v>2859</v>
      </c>
      <c r="L2198" s="108">
        <v>11</v>
      </c>
      <c r="M2198" s="110" t="s">
        <v>2617</v>
      </c>
      <c r="N2198" s="111" t="s">
        <v>364</v>
      </c>
      <c r="O2198" s="111" t="s">
        <v>2467</v>
      </c>
      <c r="P2198" s="111" t="s">
        <v>102</v>
      </c>
      <c r="Q2198" s="111">
        <v>1</v>
      </c>
      <c r="R2198" s="111"/>
      <c r="S2198" s="111"/>
      <c r="T2198" s="109" t="s">
        <v>7</v>
      </c>
      <c r="U2198" s="108">
        <v>1</v>
      </c>
      <c r="V2198" s="109">
        <v>1996</v>
      </c>
      <c r="W2198" s="108">
        <f>IF(Table1[[#This Row],[ExpenditureDetails1]]=2010,1,(2010-Table1[[#This Row],[ExpenditureDetails1]]))</f>
        <v>14</v>
      </c>
      <c r="X2198" s="109">
        <v>0.04</v>
      </c>
      <c r="Y2198" s="174">
        <f>Table1[[#This Row],[ExpenditureDetails3]]*100000</f>
        <v>4000</v>
      </c>
      <c r="Z2198" s="174">
        <f>Table1[[#This Row],[ExpenditureDetails4]]/Table1[[#This Row],[Component detail 4]]</f>
        <v>4000</v>
      </c>
      <c r="AA2198" s="109">
        <v>1</v>
      </c>
      <c r="AB2198" s="109">
        <v>10</v>
      </c>
      <c r="AC2198" s="174">
        <f>IF(ISNUMBER([ExpenditureDetails4]),[ExpenditureDetails4]*HLOOKUP([ExpenditureDetails1],'Currency Conversion'!$A$6:$BE$45,19,FALSE),"No Data")</f>
        <v>8605.472146789969</v>
      </c>
      <c r="AD2198" s="174">
        <f>Table1[[#This Row],[Calculations1]]/exchange_rate_2010</f>
        <v>188.1972511276166</v>
      </c>
      <c r="AE21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860.54721467899685</v>
      </c>
      <c r="AF2198" s="174">
        <f>Table1[[#This Row],[Calculations3]]/exchange_rate_2010</f>
        <v>18.81972511276166</v>
      </c>
      <c r="AG2198" s="110"/>
      <c r="AH2198" s="53"/>
      <c r="BD2198" s="36"/>
      <c r="BE2198" s="36"/>
      <c r="BF2198" s="36"/>
      <c r="BG2198" s="36"/>
      <c r="BH2198" s="36"/>
      <c r="BI2198" s="36"/>
      <c r="BJ2198" s="36"/>
      <c r="BK2198" s="48"/>
      <c r="BL2198" s="36"/>
      <c r="BM2198" s="36"/>
      <c r="BN2198" s="36"/>
      <c r="BO2198" s="36"/>
      <c r="BP2198" s="36"/>
      <c r="BQ2198" s="36"/>
      <c r="BR2198" s="36"/>
    </row>
    <row r="2199" spans="2:70" ht="15" customHeight="1">
      <c r="B2199" s="48">
        <v>2525</v>
      </c>
      <c r="C2199" s="48" t="s">
        <v>1703</v>
      </c>
      <c r="D2199" s="108">
        <v>960</v>
      </c>
      <c r="E2199" s="109" t="s">
        <v>2508</v>
      </c>
      <c r="F2199" s="109" t="s">
        <v>1817</v>
      </c>
      <c r="G2199" s="109" t="s">
        <v>1509</v>
      </c>
      <c r="H2199" s="108" t="s">
        <v>1553</v>
      </c>
      <c r="I2199" s="108" t="s">
        <v>2855</v>
      </c>
      <c r="J2199" s="108" t="s">
        <v>2852</v>
      </c>
      <c r="K2199" s="108" t="s">
        <v>2859</v>
      </c>
      <c r="L2199" s="108">
        <v>11</v>
      </c>
      <c r="M2199" s="110" t="s">
        <v>2617</v>
      </c>
      <c r="N2199" s="111" t="s">
        <v>1717</v>
      </c>
      <c r="O2199" s="111"/>
      <c r="P2199" s="111" t="s">
        <v>1505</v>
      </c>
      <c r="Q2199" s="111">
        <v>1</v>
      </c>
      <c r="R2199" s="111"/>
      <c r="S2199" s="111"/>
      <c r="T2199" s="109" t="s">
        <v>31</v>
      </c>
      <c r="U2199" s="108">
        <v>3</v>
      </c>
      <c r="V2199" s="109">
        <v>2008</v>
      </c>
      <c r="W2199" s="108"/>
      <c r="X2199" s="109">
        <v>0.13200000000000001</v>
      </c>
      <c r="Y2199" s="174">
        <f>Table1[[#This Row],[ExpenditureDetails3]]*100000</f>
        <v>13200</v>
      </c>
      <c r="Z2199" s="174">
        <f>Table1[[#This Row],[ExpenditureDetails4]]/Table1[[#This Row],[Component detail 4]]</f>
        <v>13200</v>
      </c>
      <c r="AA2199" s="109">
        <v>1</v>
      </c>
      <c r="AB2199" s="109"/>
      <c r="AC2199" s="174">
        <f>IF(ISNUMBER([ExpenditureDetails4]),[ExpenditureDetails4]*HLOOKUP([ExpenditureDetails1],'Currency Conversion'!$A$6:$BE$45,19,FALSE),"No Data")</f>
        <v>15145.720696978229</v>
      </c>
      <c r="AD2199" s="174">
        <f>Table1[[#This Row],[Calculations1]]/exchange_rate_2010</f>
        <v>331.22912408486593</v>
      </c>
      <c r="AE21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15145.720696978229</v>
      </c>
      <c r="AF2199" s="174">
        <f>Table1[[#This Row],[Calculations3]]/exchange_rate_2010</f>
        <v>331.22912408486593</v>
      </c>
      <c r="AG2199" s="110"/>
      <c r="AH2199" s="53"/>
      <c r="BD2199" s="36"/>
      <c r="BE2199" s="36"/>
      <c r="BF2199" s="36"/>
      <c r="BG2199" s="36"/>
      <c r="BH2199" s="36"/>
      <c r="BI2199" s="36"/>
      <c r="BJ2199" s="36"/>
      <c r="BK2199" s="48"/>
      <c r="BL2199" s="36"/>
      <c r="BM2199" s="36"/>
      <c r="BN2199" s="36"/>
      <c r="BO2199" s="36"/>
      <c r="BP2199" s="36"/>
      <c r="BQ2199" s="36"/>
      <c r="BR2199" s="36"/>
    </row>
    <row r="2200" spans="2:70" ht="15" customHeight="1">
      <c r="B2200" s="48">
        <v>2526</v>
      </c>
      <c r="C2200" s="48" t="s">
        <v>1703</v>
      </c>
      <c r="D2200" s="108">
        <v>960</v>
      </c>
      <c r="E2200" s="109" t="s">
        <v>2508</v>
      </c>
      <c r="F2200" s="109" t="s">
        <v>1817</v>
      </c>
      <c r="G2200" s="109" t="s">
        <v>1509</v>
      </c>
      <c r="H2200" s="108" t="s">
        <v>1553</v>
      </c>
      <c r="I2200" s="108" t="s">
        <v>2855</v>
      </c>
      <c r="J2200" s="108" t="s">
        <v>2852</v>
      </c>
      <c r="K2200" s="108" t="s">
        <v>2859</v>
      </c>
      <c r="L2200" s="108">
        <v>11</v>
      </c>
      <c r="M2200" s="110" t="s">
        <v>2617</v>
      </c>
      <c r="N2200" s="111" t="s">
        <v>1719</v>
      </c>
      <c r="O2200" s="111"/>
      <c r="P2200" s="111" t="s">
        <v>32</v>
      </c>
      <c r="Q2200" s="111">
        <v>1</v>
      </c>
      <c r="R2200" s="111"/>
      <c r="S2200" s="111"/>
      <c r="T2200" s="109" t="s">
        <v>31</v>
      </c>
      <c r="U2200" s="108">
        <v>3</v>
      </c>
      <c r="V2200" s="109">
        <v>2008</v>
      </c>
      <c r="W2200" s="108"/>
      <c r="X2200" s="109">
        <v>0.06</v>
      </c>
      <c r="Y2200" s="174">
        <f>Table1[[#This Row],[ExpenditureDetails3]]*100000</f>
        <v>6000</v>
      </c>
      <c r="Z2200" s="174">
        <f>Table1[[#This Row],[ExpenditureDetails4]]/Table1[[#This Row],[Component detail 4]]</f>
        <v>6000</v>
      </c>
      <c r="AA2200" s="109">
        <v>1</v>
      </c>
      <c r="AB2200" s="109"/>
      <c r="AC2200" s="174">
        <f>IF(ISNUMBER([ExpenditureDetails4]),[ExpenditureDetails4]*HLOOKUP([ExpenditureDetails1],'Currency Conversion'!$A$6:$BE$45,19,FALSE),"No Data")</f>
        <v>6884.4184986264681</v>
      </c>
      <c r="AD2200" s="174">
        <f>Table1[[#This Row],[Calculations1]]/exchange_rate_2010</f>
        <v>150.55869276584815</v>
      </c>
      <c r="AE22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2200" s="174">
        <f>Table1[[#This Row],[Calculations3]]/exchange_rate_2010</f>
        <v>150.55869276584815</v>
      </c>
      <c r="AG2200" s="110"/>
      <c r="AH2200" s="53"/>
      <c r="BD2200" s="36"/>
      <c r="BE2200" s="36"/>
      <c r="BF2200" s="36"/>
      <c r="BG2200" s="36"/>
      <c r="BH2200" s="36"/>
      <c r="BI2200" s="36"/>
      <c r="BJ2200" s="36"/>
      <c r="BK2200" s="48"/>
      <c r="BL2200" s="36"/>
      <c r="BM2200" s="36"/>
      <c r="BN2200" s="36"/>
      <c r="BO2200" s="36"/>
      <c r="BP2200" s="36"/>
      <c r="BQ2200" s="36"/>
      <c r="BR2200" s="36"/>
    </row>
    <row r="2201" spans="2:70" ht="15" customHeight="1">
      <c r="B2201" s="48">
        <v>2527</v>
      </c>
      <c r="C2201" s="48" t="s">
        <v>1703</v>
      </c>
      <c r="D2201" s="108">
        <v>960</v>
      </c>
      <c r="E2201" s="109" t="s">
        <v>2508</v>
      </c>
      <c r="F2201" s="109" t="s">
        <v>1817</v>
      </c>
      <c r="G2201" s="109" t="s">
        <v>1509</v>
      </c>
      <c r="H2201" s="108" t="s">
        <v>1553</v>
      </c>
      <c r="I2201" s="108" t="s">
        <v>2855</v>
      </c>
      <c r="J2201" s="108" t="s">
        <v>2852</v>
      </c>
      <c r="K2201" s="108" t="s">
        <v>2859</v>
      </c>
      <c r="L2201" s="108">
        <v>11</v>
      </c>
      <c r="M2201" s="110" t="s">
        <v>2617</v>
      </c>
      <c r="N2201" s="109" t="s">
        <v>1719</v>
      </c>
      <c r="O2201" s="111"/>
      <c r="P2201" s="111" t="s">
        <v>1714</v>
      </c>
      <c r="Q2201" s="111">
        <v>1</v>
      </c>
      <c r="R2201" s="111"/>
      <c r="S2201" s="111"/>
      <c r="T2201" s="109" t="s">
        <v>31</v>
      </c>
      <c r="U2201" s="108">
        <v>3</v>
      </c>
      <c r="V2201" s="109">
        <v>2008</v>
      </c>
      <c r="W2201" s="108"/>
      <c r="X2201" s="109">
        <v>0.06</v>
      </c>
      <c r="Y2201" s="174">
        <f>Table1[[#This Row],[ExpenditureDetails3]]*100000</f>
        <v>6000</v>
      </c>
      <c r="Z2201" s="174">
        <f>Table1[[#This Row],[ExpenditureDetails4]]/Table1[[#This Row],[Component detail 4]]</f>
        <v>6000</v>
      </c>
      <c r="AA2201" s="109">
        <v>1</v>
      </c>
      <c r="AB2201" s="109"/>
      <c r="AC2201" s="174">
        <f>IF(ISNUMBER([ExpenditureDetails4]),[ExpenditureDetails4]*HLOOKUP([ExpenditureDetails1],'Currency Conversion'!$A$6:$BE$45,19,FALSE),"No Data")</f>
        <v>6884.4184986264681</v>
      </c>
      <c r="AD2201" s="174">
        <f>Table1[[#This Row],[Calculations1]]/exchange_rate_2010</f>
        <v>150.55869276584815</v>
      </c>
      <c r="AE22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2201" s="174">
        <f>Table1[[#This Row],[Calculations3]]/exchange_rate_2010</f>
        <v>150.55869276584815</v>
      </c>
      <c r="AG2201" s="110"/>
      <c r="AH2201" s="53"/>
      <c r="BD2201" s="36"/>
      <c r="BE2201" s="36"/>
      <c r="BF2201" s="36"/>
      <c r="BG2201" s="36"/>
      <c r="BH2201" s="36"/>
      <c r="BI2201" s="36"/>
      <c r="BJ2201" s="36"/>
      <c r="BK2201" s="48"/>
      <c r="BL2201" s="36"/>
      <c r="BM2201" s="36"/>
      <c r="BN2201" s="36"/>
      <c r="BO2201" s="36"/>
      <c r="BP2201" s="36"/>
      <c r="BQ2201" s="36"/>
      <c r="BR2201" s="36"/>
    </row>
    <row r="2202" spans="2:70" ht="15" customHeight="1">
      <c r="B2202" s="48">
        <v>2530</v>
      </c>
      <c r="C2202" s="48" t="s">
        <v>1703</v>
      </c>
      <c r="D2202" s="108">
        <v>1037</v>
      </c>
      <c r="E2202" s="109" t="s">
        <v>2508</v>
      </c>
      <c r="F2202" s="109" t="s">
        <v>1815</v>
      </c>
      <c r="G2202" s="109" t="s">
        <v>1812</v>
      </c>
      <c r="H2202" s="108" t="s">
        <v>2605</v>
      </c>
      <c r="I2202" s="108" t="s">
        <v>2966</v>
      </c>
      <c r="J2202" s="108" t="s">
        <v>2567</v>
      </c>
      <c r="K2202" s="108" t="s">
        <v>2859</v>
      </c>
      <c r="L2202" s="108">
        <v>5</v>
      </c>
      <c r="M2202" s="110" t="s">
        <v>2617</v>
      </c>
      <c r="N2202" s="111" t="s">
        <v>20</v>
      </c>
      <c r="O2202" s="111" t="s">
        <v>2486</v>
      </c>
      <c r="P2202" s="111" t="s">
        <v>20</v>
      </c>
      <c r="Q2202" s="111">
        <v>1</v>
      </c>
      <c r="R2202" s="111"/>
      <c r="S2202" s="111"/>
      <c r="T2202" s="109" t="s">
        <v>7</v>
      </c>
      <c r="U2202" s="108">
        <v>1</v>
      </c>
      <c r="V2202" s="109">
        <v>2010</v>
      </c>
      <c r="W2202" s="108">
        <f>IF(Table1[[#This Row],[ExpenditureDetails1]]=2010,1,(2010-Table1[[#This Row],[ExpenditureDetails1]]))</f>
        <v>1</v>
      </c>
      <c r="X2202" s="109">
        <v>0.54900000000000004</v>
      </c>
      <c r="Y2202" s="174">
        <f>Table1[[#This Row],[ExpenditureDetails3]]*100000</f>
        <v>54900.000000000007</v>
      </c>
      <c r="Z2202" s="174">
        <f>Table1[[#This Row],[ExpenditureDetails4]]/Table1[[#This Row],[Component detail 4]]</f>
        <v>54900.000000000007</v>
      </c>
      <c r="AA2202" s="109">
        <v>1</v>
      </c>
      <c r="AB2202" s="109">
        <v>10</v>
      </c>
      <c r="AC2202" s="174">
        <f>IF(ISNUMBER([ExpenditureDetails4]),[ExpenditureDetails4]*HLOOKUP([ExpenditureDetails1],'Currency Conversion'!$A$6:$BE$45,19,FALSE),"No Data")</f>
        <v>54900.000000000007</v>
      </c>
      <c r="AD2202" s="174">
        <f>Table1[[#This Row],[Calculations1]]/exchange_rate_2010</f>
        <v>1200.6347717667331</v>
      </c>
      <c r="AE22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5490.0000000000009</v>
      </c>
      <c r="AF2202" s="174">
        <f>Table1[[#This Row],[Calculations3]]/exchange_rate_2010</f>
        <v>120.06347717667332</v>
      </c>
      <c r="AG2202" s="110"/>
      <c r="AH2202" s="53"/>
      <c r="BD2202" s="36"/>
      <c r="BE2202" s="36"/>
      <c r="BF2202" s="36"/>
      <c r="BG2202" s="36"/>
      <c r="BH2202" s="36"/>
      <c r="BI2202" s="36"/>
      <c r="BJ2202" s="36"/>
      <c r="BK2202" s="48"/>
      <c r="BL2202" s="36"/>
      <c r="BM2202" s="36"/>
      <c r="BN2202" s="36"/>
      <c r="BO2202" s="36"/>
      <c r="BP2202" s="36"/>
      <c r="BQ2202" s="36"/>
      <c r="BR2202" s="36"/>
    </row>
    <row r="2203" spans="2:70" ht="15" customHeight="1">
      <c r="B2203" s="48">
        <v>2531</v>
      </c>
      <c r="C2203" s="48" t="s">
        <v>1703</v>
      </c>
      <c r="D2203" s="108">
        <v>1037</v>
      </c>
      <c r="E2203" s="109" t="s">
        <v>2508</v>
      </c>
      <c r="F2203" s="109" t="s">
        <v>1815</v>
      </c>
      <c r="G2203" s="109" t="s">
        <v>1812</v>
      </c>
      <c r="H2203" s="108" t="s">
        <v>2605</v>
      </c>
      <c r="I2203" s="108" t="s">
        <v>2966</v>
      </c>
      <c r="J2203" s="108" t="s">
        <v>2567</v>
      </c>
      <c r="K2203" s="108" t="s">
        <v>2859</v>
      </c>
      <c r="L2203" s="108">
        <v>5</v>
      </c>
      <c r="M2203" s="110" t="s">
        <v>2617</v>
      </c>
      <c r="N2203" s="109" t="s">
        <v>1729</v>
      </c>
      <c r="O2203" s="109" t="s">
        <v>519</v>
      </c>
      <c r="P2203" s="109" t="s">
        <v>108</v>
      </c>
      <c r="Q2203" s="111">
        <v>1</v>
      </c>
      <c r="R2203" s="111"/>
      <c r="S2203" s="111"/>
      <c r="T2203" s="109" t="s">
        <v>7</v>
      </c>
      <c r="U2203" s="108">
        <v>1</v>
      </c>
      <c r="V2203" s="109">
        <v>2003</v>
      </c>
      <c r="W2203" s="108">
        <f>IF(Table1[[#This Row],[ExpenditureDetails1]]=2010,1,(2010-Table1[[#This Row],[ExpenditureDetails1]]))</f>
        <v>7</v>
      </c>
      <c r="X2203" s="109">
        <v>0.35</v>
      </c>
      <c r="Y2203" s="174">
        <f>Table1[[#This Row],[ExpenditureDetails3]]*100000</f>
        <v>35000</v>
      </c>
      <c r="Z2203" s="174">
        <f>Table1[[#This Row],[ExpenditureDetails4]]/Table1[[#This Row],[Component detail 4]]</f>
        <v>35000</v>
      </c>
      <c r="AA2203" s="109">
        <v>1</v>
      </c>
      <c r="AB2203" s="109">
        <v>10</v>
      </c>
      <c r="AC2203" s="174">
        <f>IF(ISNUMBER([ExpenditureDetails4]),[ExpenditureDetails4]*HLOOKUP([ExpenditureDetails1],'Currency Conversion'!$A$6:$BE$45,19,FALSE),"No Data")</f>
        <v>52999.631661524108</v>
      </c>
      <c r="AD2203" s="174">
        <f>Table1[[#This Row],[Calculations1]]/exchange_rate_2010</f>
        <v>1159.0746933270475</v>
      </c>
      <c r="AE22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5299.9631661524108</v>
      </c>
      <c r="AF2203" s="174">
        <f>Table1[[#This Row],[Calculations3]]/exchange_rate_2010</f>
        <v>115.90746933270475</v>
      </c>
      <c r="AG2203" s="110"/>
      <c r="AH2203" s="53"/>
      <c r="BD2203" s="36"/>
      <c r="BE2203" s="36"/>
      <c r="BF2203" s="36"/>
      <c r="BG2203" s="36"/>
      <c r="BH2203" s="36"/>
      <c r="BI2203" s="36"/>
      <c r="BJ2203" s="36"/>
      <c r="BK2203" s="48"/>
      <c r="BL2203" s="36"/>
      <c r="BM2203" s="36"/>
      <c r="BN2203" s="36"/>
      <c r="BO2203" s="36"/>
      <c r="BP2203" s="36"/>
      <c r="BQ2203" s="36"/>
      <c r="BR2203" s="36"/>
    </row>
    <row r="2204" spans="2:70" ht="15" customHeight="1">
      <c r="B2204" s="48">
        <v>2532</v>
      </c>
      <c r="C2204" s="48" t="s">
        <v>1703</v>
      </c>
      <c r="D2204" s="108">
        <v>1037</v>
      </c>
      <c r="E2204" s="109" t="s">
        <v>2508</v>
      </c>
      <c r="F2204" s="109" t="s">
        <v>1815</v>
      </c>
      <c r="G2204" s="109" t="s">
        <v>1812</v>
      </c>
      <c r="H2204" s="108" t="s">
        <v>2605</v>
      </c>
      <c r="I2204" s="108" t="s">
        <v>2966</v>
      </c>
      <c r="J2204" s="108" t="s">
        <v>2567</v>
      </c>
      <c r="K2204" s="108" t="s">
        <v>2859</v>
      </c>
      <c r="L2204" s="108">
        <v>5</v>
      </c>
      <c r="M2204" s="110" t="s">
        <v>2617</v>
      </c>
      <c r="N2204" s="109" t="s">
        <v>1729</v>
      </c>
      <c r="O2204" s="109" t="s">
        <v>519</v>
      </c>
      <c r="P2204" s="109" t="s">
        <v>110</v>
      </c>
      <c r="Q2204" s="111">
        <v>1</v>
      </c>
      <c r="R2204" s="111"/>
      <c r="S2204" s="111"/>
      <c r="T2204" s="109" t="s">
        <v>7</v>
      </c>
      <c r="U2204" s="108">
        <v>1</v>
      </c>
      <c r="V2204" s="109">
        <v>1992</v>
      </c>
      <c r="W2204" s="108">
        <f>IF(Table1[[#This Row],[ExpenditureDetails1]]=2010,1,(2010-Table1[[#This Row],[ExpenditureDetails1]]))</f>
        <v>18</v>
      </c>
      <c r="X2204" s="109">
        <v>0.35</v>
      </c>
      <c r="Y2204" s="174">
        <f>Table1[[#This Row],[ExpenditureDetails3]]*100000</f>
        <v>35000</v>
      </c>
      <c r="Z2204" s="174">
        <f>Table1[[#This Row],[ExpenditureDetails4]]/Table1[[#This Row],[Component detail 4]]</f>
        <v>35000</v>
      </c>
      <c r="AA2204" s="109">
        <v>1</v>
      </c>
      <c r="AB2204" s="109">
        <v>10</v>
      </c>
      <c r="AC2204" s="174">
        <f>IF(ISNUMBER([ExpenditureDetails4]),[ExpenditureDetails4]*HLOOKUP([ExpenditureDetails1],'Currency Conversion'!$A$6:$BE$45,19,FALSE),"No Data")</f>
        <v>108109.7964862705</v>
      </c>
      <c r="AD2204" s="174">
        <f>Table1[[#This Row],[Calculations1]]/exchange_rate_2010</f>
        <v>2364.3056617493867</v>
      </c>
      <c r="AE22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10810.97964862705</v>
      </c>
      <c r="AF2204" s="174">
        <f>Table1[[#This Row],[Calculations3]]/exchange_rate_2010</f>
        <v>236.43056617493866</v>
      </c>
      <c r="AG2204" s="110"/>
      <c r="AH2204" s="53"/>
      <c r="BD2204" s="36"/>
      <c r="BE2204" s="36"/>
      <c r="BF2204" s="36"/>
      <c r="BG2204" s="36"/>
      <c r="BH2204" s="36"/>
      <c r="BI2204" s="36"/>
      <c r="BJ2204" s="36"/>
      <c r="BK2204" s="48"/>
      <c r="BL2204" s="36"/>
      <c r="BM2204" s="36"/>
      <c r="BN2204" s="36"/>
      <c r="BO2204" s="36"/>
      <c r="BP2204" s="36"/>
      <c r="BQ2204" s="36"/>
      <c r="BR2204" s="36"/>
    </row>
    <row r="2205" spans="2:70" ht="15" customHeight="1">
      <c r="B2205" s="48">
        <v>2533</v>
      </c>
      <c r="C2205" s="48" t="s">
        <v>1703</v>
      </c>
      <c r="D2205" s="108">
        <v>1037</v>
      </c>
      <c r="E2205" s="109" t="s">
        <v>2508</v>
      </c>
      <c r="F2205" s="109" t="s">
        <v>1815</v>
      </c>
      <c r="G2205" s="109" t="s">
        <v>1812</v>
      </c>
      <c r="H2205" s="108" t="s">
        <v>2605</v>
      </c>
      <c r="I2205" s="108" t="s">
        <v>2966</v>
      </c>
      <c r="J2205" s="108" t="s">
        <v>2567</v>
      </c>
      <c r="K2205" s="108" t="s">
        <v>2859</v>
      </c>
      <c r="L2205" s="108">
        <v>5</v>
      </c>
      <c r="M2205" s="110" t="s">
        <v>2617</v>
      </c>
      <c r="N2205" s="109" t="s">
        <v>1729</v>
      </c>
      <c r="O2205" s="109" t="s">
        <v>519</v>
      </c>
      <c r="P2205" s="109" t="s">
        <v>112</v>
      </c>
      <c r="Q2205" s="111">
        <v>1</v>
      </c>
      <c r="R2205" s="111"/>
      <c r="S2205" s="111"/>
      <c r="T2205" s="109" t="s">
        <v>7</v>
      </c>
      <c r="U2205" s="108">
        <v>1</v>
      </c>
      <c r="V2205" s="109">
        <v>1983</v>
      </c>
      <c r="W2205" s="108">
        <f>IF(Table1[[#This Row],[ExpenditureDetails1]]=2010,1,(2010-Table1[[#This Row],[ExpenditureDetails1]]))</f>
        <v>27</v>
      </c>
      <c r="X2205" s="109">
        <v>0.35</v>
      </c>
      <c r="Y2205" s="174">
        <f>Table1[[#This Row],[ExpenditureDetails3]]*100000</f>
        <v>35000</v>
      </c>
      <c r="Z2205" s="174">
        <f>Table1[[#This Row],[ExpenditureDetails4]]/Table1[[#This Row],[Component detail 4]]</f>
        <v>35000</v>
      </c>
      <c r="AA2205" s="109">
        <v>1</v>
      </c>
      <c r="AB2205" s="109">
        <v>10</v>
      </c>
      <c r="AC2205" s="174">
        <f>IF(ISNUMBER([ExpenditureDetails4]),[ExpenditureDetails4]*HLOOKUP([ExpenditureDetails1],'Currency Conversion'!$A$6:$BE$45,19,FALSE),"No Data")</f>
        <v>234205.21875250491</v>
      </c>
      <c r="AD2205" s="174">
        <f>Table1[[#This Row],[Calculations1]]/exchange_rate_2010</f>
        <v>5121.9477115390073</v>
      </c>
      <c r="AE22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23420.521875250492</v>
      </c>
      <c r="AF2205" s="174">
        <f>Table1[[#This Row],[Calculations3]]/exchange_rate_2010</f>
        <v>512.19477115390066</v>
      </c>
      <c r="AG2205" s="110"/>
      <c r="AH2205" s="53"/>
      <c r="BD2205" s="36"/>
      <c r="BE2205" s="36"/>
      <c r="BF2205" s="36"/>
      <c r="BG2205" s="36"/>
      <c r="BH2205" s="36"/>
      <c r="BI2205" s="36"/>
      <c r="BJ2205" s="36"/>
      <c r="BK2205" s="48"/>
      <c r="BL2205" s="36"/>
      <c r="BM2205" s="36"/>
      <c r="BN2205" s="36"/>
      <c r="BO2205" s="36"/>
      <c r="BP2205" s="36"/>
      <c r="BQ2205" s="36"/>
      <c r="BR2205" s="36"/>
    </row>
    <row r="2206" spans="2:70" ht="15" customHeight="1">
      <c r="B2206" s="48">
        <v>2534</v>
      </c>
      <c r="C2206" s="48" t="s">
        <v>1703</v>
      </c>
      <c r="D2206" s="108">
        <v>1037</v>
      </c>
      <c r="E2206" s="109" t="s">
        <v>2508</v>
      </c>
      <c r="F2206" s="109" t="s">
        <v>1815</v>
      </c>
      <c r="G2206" s="109" t="s">
        <v>1812</v>
      </c>
      <c r="H2206" s="108" t="s">
        <v>2605</v>
      </c>
      <c r="I2206" s="108" t="s">
        <v>2966</v>
      </c>
      <c r="J2206" s="108" t="s">
        <v>2567</v>
      </c>
      <c r="K2206" s="108" t="s">
        <v>2859</v>
      </c>
      <c r="L2206" s="108">
        <v>5</v>
      </c>
      <c r="M2206" s="110" t="s">
        <v>2617</v>
      </c>
      <c r="N2206" s="109" t="s">
        <v>1729</v>
      </c>
      <c r="O2206" s="109" t="s">
        <v>519</v>
      </c>
      <c r="P2206" s="109" t="s">
        <v>113</v>
      </c>
      <c r="Q2206" s="111">
        <v>1</v>
      </c>
      <c r="R2206" s="111"/>
      <c r="S2206" s="111"/>
      <c r="T2206" s="109" t="s">
        <v>7</v>
      </c>
      <c r="U2206" s="108">
        <v>1</v>
      </c>
      <c r="V2206" s="109">
        <v>1986</v>
      </c>
      <c r="W2206" s="108">
        <f>IF(Table1[[#This Row],[ExpenditureDetails1]]=2010,1,(2010-Table1[[#This Row],[ExpenditureDetails1]]))</f>
        <v>24</v>
      </c>
      <c r="X2206" s="109">
        <v>0.35</v>
      </c>
      <c r="Y2206" s="174">
        <f>Table1[[#This Row],[ExpenditureDetails3]]*100000</f>
        <v>35000</v>
      </c>
      <c r="Z2206" s="174">
        <f>Table1[[#This Row],[ExpenditureDetails4]]/Table1[[#This Row],[Component detail 4]]</f>
        <v>35000</v>
      </c>
      <c r="AA2206" s="109">
        <v>1</v>
      </c>
      <c r="AB2206" s="109">
        <v>10</v>
      </c>
      <c r="AC2206" s="174">
        <f>IF(ISNUMBER([ExpenditureDetails4]),[ExpenditureDetails4]*HLOOKUP([ExpenditureDetails1],'Currency Conversion'!$A$6:$BE$45,19,FALSE),"No Data")</f>
        <v>186464.48599305519</v>
      </c>
      <c r="AD2206" s="174">
        <f>Table1[[#This Row],[Calculations1]]/exchange_rate_2010</f>
        <v>4077.8824332035151</v>
      </c>
      <c r="AE22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18646.44859930552</v>
      </c>
      <c r="AF2206" s="174">
        <f>Table1[[#This Row],[Calculations3]]/exchange_rate_2010</f>
        <v>407.78824332035157</v>
      </c>
      <c r="AG2206" s="110"/>
      <c r="AH2206" s="53"/>
      <c r="BD2206" s="36"/>
      <c r="BE2206" s="36"/>
      <c r="BF2206" s="36"/>
      <c r="BG2206" s="36"/>
      <c r="BH2206" s="36"/>
      <c r="BI2206" s="36"/>
      <c r="BJ2206" s="36"/>
      <c r="BK2206" s="48"/>
      <c r="BL2206" s="36"/>
      <c r="BM2206" s="36"/>
      <c r="BN2206" s="36"/>
      <c r="BO2206" s="36"/>
      <c r="BP2206" s="36"/>
      <c r="BQ2206" s="36"/>
      <c r="BR2206" s="36"/>
    </row>
    <row r="2207" spans="2:70" ht="15" customHeight="1">
      <c r="B2207" s="48">
        <v>2535</v>
      </c>
      <c r="C2207" s="48" t="s">
        <v>1703</v>
      </c>
      <c r="D2207" s="108">
        <v>1037</v>
      </c>
      <c r="E2207" s="109" t="s">
        <v>2508</v>
      </c>
      <c r="F2207" s="109" t="s">
        <v>1815</v>
      </c>
      <c r="G2207" s="109" t="s">
        <v>1812</v>
      </c>
      <c r="H2207" s="108" t="s">
        <v>2605</v>
      </c>
      <c r="I2207" s="108" t="s">
        <v>2966</v>
      </c>
      <c r="J2207" s="108" t="s">
        <v>2567</v>
      </c>
      <c r="K2207" s="108" t="s">
        <v>2859</v>
      </c>
      <c r="L2207" s="108">
        <v>5</v>
      </c>
      <c r="M2207" s="110" t="s">
        <v>2617</v>
      </c>
      <c r="N2207" s="109" t="s">
        <v>1729</v>
      </c>
      <c r="O2207" s="109" t="s">
        <v>519</v>
      </c>
      <c r="P2207" s="109" t="s">
        <v>114</v>
      </c>
      <c r="Q2207" s="111">
        <v>1</v>
      </c>
      <c r="R2207" s="111"/>
      <c r="S2207" s="111"/>
      <c r="T2207" s="109" t="s">
        <v>7</v>
      </c>
      <c r="U2207" s="108">
        <v>1</v>
      </c>
      <c r="V2207" s="109">
        <v>1986</v>
      </c>
      <c r="W2207" s="108">
        <f>IF(Table1[[#This Row],[ExpenditureDetails1]]=2010,1,(2010-Table1[[#This Row],[ExpenditureDetails1]]))</f>
        <v>24</v>
      </c>
      <c r="X2207" s="109">
        <v>0.35</v>
      </c>
      <c r="Y2207" s="174">
        <f>Table1[[#This Row],[ExpenditureDetails3]]*100000</f>
        <v>35000</v>
      </c>
      <c r="Z2207" s="174">
        <f>Table1[[#This Row],[ExpenditureDetails4]]/Table1[[#This Row],[Component detail 4]]</f>
        <v>35000</v>
      </c>
      <c r="AA2207" s="109">
        <v>1</v>
      </c>
      <c r="AB2207" s="109">
        <v>10</v>
      </c>
      <c r="AC2207" s="174">
        <f>IF(ISNUMBER([ExpenditureDetails4]),[ExpenditureDetails4]*HLOOKUP([ExpenditureDetails1],'Currency Conversion'!$A$6:$BE$45,19,FALSE),"No Data")</f>
        <v>186464.48599305519</v>
      </c>
      <c r="AD2207" s="174">
        <f>Table1[[#This Row],[Calculations1]]/exchange_rate_2010</f>
        <v>4077.8824332035151</v>
      </c>
      <c r="AE22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18646.44859930552</v>
      </c>
      <c r="AF2207" s="174">
        <f>Table1[[#This Row],[Calculations3]]/exchange_rate_2010</f>
        <v>407.78824332035157</v>
      </c>
      <c r="AG2207" s="110"/>
      <c r="AH2207" s="53"/>
      <c r="BD2207" s="36"/>
      <c r="BE2207" s="36"/>
      <c r="BF2207" s="36"/>
      <c r="BG2207" s="36"/>
      <c r="BH2207" s="36"/>
      <c r="BI2207" s="36"/>
      <c r="BJ2207" s="36"/>
      <c r="BK2207" s="48"/>
      <c r="BL2207" s="36"/>
      <c r="BM2207" s="36"/>
      <c r="BN2207" s="36"/>
      <c r="BO2207" s="36"/>
      <c r="BP2207" s="36"/>
      <c r="BQ2207" s="36"/>
      <c r="BR2207" s="36"/>
    </row>
    <row r="2208" spans="2:70" ht="15" customHeight="1">
      <c r="B2208" s="48">
        <v>2536</v>
      </c>
      <c r="C2208" s="48" t="s">
        <v>1703</v>
      </c>
      <c r="D2208" s="108">
        <v>1037</v>
      </c>
      <c r="E2208" s="109" t="s">
        <v>2508</v>
      </c>
      <c r="F2208" s="109" t="s">
        <v>1815</v>
      </c>
      <c r="G2208" s="109" t="s">
        <v>1812</v>
      </c>
      <c r="H2208" s="108" t="s">
        <v>2605</v>
      </c>
      <c r="I2208" s="108" t="s">
        <v>2966</v>
      </c>
      <c r="J2208" s="108" t="s">
        <v>2567</v>
      </c>
      <c r="K2208" s="108" t="s">
        <v>2859</v>
      </c>
      <c r="L2208" s="108">
        <v>5</v>
      </c>
      <c r="M2208" s="110" t="s">
        <v>2617</v>
      </c>
      <c r="N2208" s="109" t="s">
        <v>1729</v>
      </c>
      <c r="O2208" s="109" t="s">
        <v>519</v>
      </c>
      <c r="P2208" s="109" t="s">
        <v>115</v>
      </c>
      <c r="Q2208" s="111">
        <v>1</v>
      </c>
      <c r="R2208" s="111"/>
      <c r="S2208" s="111"/>
      <c r="T2208" s="109" t="s">
        <v>7</v>
      </c>
      <c r="U2208" s="108">
        <v>1</v>
      </c>
      <c r="V2208" s="109">
        <v>1988</v>
      </c>
      <c r="W2208" s="108">
        <f>IF(Table1[[#This Row],[ExpenditureDetails1]]=2010,1,(2010-Table1[[#This Row],[ExpenditureDetails1]]))</f>
        <v>22</v>
      </c>
      <c r="X2208" s="109">
        <v>0.35</v>
      </c>
      <c r="Y2208" s="174">
        <f>Table1[[#This Row],[ExpenditureDetails3]]*100000</f>
        <v>35000</v>
      </c>
      <c r="Z2208" s="174">
        <f>Table1[[#This Row],[ExpenditureDetails4]]/Table1[[#This Row],[Component detail 4]]</f>
        <v>35000</v>
      </c>
      <c r="AA2208" s="109">
        <v>1</v>
      </c>
      <c r="AB2208" s="109">
        <v>10</v>
      </c>
      <c r="AC2208" s="174">
        <f>IF(ISNUMBER([ExpenditureDetails4]),[ExpenditureDetails4]*HLOOKUP([ExpenditureDetails1],'Currency Conversion'!$A$6:$BE$45,19,FALSE),"No Data")</f>
        <v>159655.15007210872</v>
      </c>
      <c r="AD2208" s="174">
        <f>Table1[[#This Row],[Calculations1]]/exchange_rate_2010</f>
        <v>3491.5760413152957</v>
      </c>
      <c r="AE22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15965.515007210872</v>
      </c>
      <c r="AF2208" s="174">
        <f>Table1[[#This Row],[Calculations3]]/exchange_rate_2010</f>
        <v>349.15760413152958</v>
      </c>
      <c r="AG2208" s="110"/>
      <c r="AH2208" s="53"/>
      <c r="BD2208" s="36"/>
      <c r="BE2208" s="36"/>
      <c r="BF2208" s="36"/>
      <c r="BG2208" s="36"/>
      <c r="BH2208" s="36"/>
      <c r="BI2208" s="36"/>
      <c r="BJ2208" s="36"/>
      <c r="BK2208" s="48"/>
      <c r="BL2208" s="36"/>
      <c r="BM2208" s="36"/>
      <c r="BN2208" s="36"/>
      <c r="BO2208" s="36"/>
      <c r="BP2208" s="36"/>
      <c r="BQ2208" s="36"/>
      <c r="BR2208" s="36"/>
    </row>
    <row r="2209" spans="2:70" ht="15" customHeight="1">
      <c r="B2209" s="48">
        <v>2537</v>
      </c>
      <c r="C2209" s="48" t="s">
        <v>1703</v>
      </c>
      <c r="D2209" s="108">
        <v>1037</v>
      </c>
      <c r="E2209" s="109" t="s">
        <v>2508</v>
      </c>
      <c r="F2209" s="109" t="s">
        <v>1815</v>
      </c>
      <c r="G2209" s="109" t="s">
        <v>1812</v>
      </c>
      <c r="H2209" s="108" t="s">
        <v>2605</v>
      </c>
      <c r="I2209" s="108" t="s">
        <v>2966</v>
      </c>
      <c r="J2209" s="108" t="s">
        <v>2567</v>
      </c>
      <c r="K2209" s="108" t="s">
        <v>2859</v>
      </c>
      <c r="L2209" s="108">
        <v>5</v>
      </c>
      <c r="M2209" s="110" t="s">
        <v>2617</v>
      </c>
      <c r="N2209" s="109" t="s">
        <v>1729</v>
      </c>
      <c r="O2209" s="109" t="s">
        <v>519</v>
      </c>
      <c r="P2209" s="109" t="s">
        <v>116</v>
      </c>
      <c r="Q2209" s="111">
        <v>1</v>
      </c>
      <c r="R2209" s="111"/>
      <c r="S2209" s="111"/>
      <c r="T2209" s="109" t="s">
        <v>7</v>
      </c>
      <c r="U2209" s="108">
        <v>1</v>
      </c>
      <c r="V2209" s="109">
        <v>1986</v>
      </c>
      <c r="W2209" s="108">
        <f>IF(Table1[[#This Row],[ExpenditureDetails1]]=2010,1,(2010-Table1[[#This Row],[ExpenditureDetails1]]))</f>
        <v>24</v>
      </c>
      <c r="X2209" s="109">
        <v>0.35</v>
      </c>
      <c r="Y2209" s="174">
        <f>Table1[[#This Row],[ExpenditureDetails3]]*100000</f>
        <v>35000</v>
      </c>
      <c r="Z2209" s="174">
        <f>Table1[[#This Row],[ExpenditureDetails4]]/Table1[[#This Row],[Component detail 4]]</f>
        <v>35000</v>
      </c>
      <c r="AA2209" s="109">
        <v>1</v>
      </c>
      <c r="AB2209" s="109">
        <v>10</v>
      </c>
      <c r="AC2209" s="174">
        <f>IF(ISNUMBER([ExpenditureDetails4]),[ExpenditureDetails4]*HLOOKUP([ExpenditureDetails1],'Currency Conversion'!$A$6:$BE$45,19,FALSE),"No Data")</f>
        <v>186464.48599305519</v>
      </c>
      <c r="AD2209" s="174">
        <f>Table1[[#This Row],[Calculations1]]/exchange_rate_2010</f>
        <v>4077.8824332035151</v>
      </c>
      <c r="AE22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18646.44859930552</v>
      </c>
      <c r="AF2209" s="174">
        <f>Table1[[#This Row],[Calculations3]]/exchange_rate_2010</f>
        <v>407.78824332035157</v>
      </c>
      <c r="AG2209" s="110"/>
      <c r="AH2209" s="53"/>
      <c r="BD2209" s="36"/>
      <c r="BE2209" s="36"/>
      <c r="BF2209" s="36"/>
      <c r="BG2209" s="36"/>
      <c r="BH2209" s="36"/>
      <c r="BI2209" s="36"/>
      <c r="BJ2209" s="36"/>
      <c r="BK2209" s="48"/>
      <c r="BL2209" s="36"/>
      <c r="BM2209" s="36"/>
      <c r="BN2209" s="36"/>
      <c r="BO2209" s="36"/>
      <c r="BP2209" s="36"/>
      <c r="BQ2209" s="36"/>
      <c r="BR2209" s="36"/>
    </row>
    <row r="2210" spans="2:70" ht="15" customHeight="1">
      <c r="B2210" s="48">
        <v>2538</v>
      </c>
      <c r="C2210" s="48" t="s">
        <v>1703</v>
      </c>
      <c r="D2210" s="108">
        <v>1037</v>
      </c>
      <c r="E2210" s="109" t="s">
        <v>2508</v>
      </c>
      <c r="F2210" s="109" t="s">
        <v>1815</v>
      </c>
      <c r="G2210" s="109" t="s">
        <v>1812</v>
      </c>
      <c r="H2210" s="108" t="s">
        <v>2605</v>
      </c>
      <c r="I2210" s="108" t="s">
        <v>2966</v>
      </c>
      <c r="J2210" s="108" t="s">
        <v>2567</v>
      </c>
      <c r="K2210" s="108" t="s">
        <v>2859</v>
      </c>
      <c r="L2210" s="108">
        <v>5</v>
      </c>
      <c r="M2210" s="110" t="s">
        <v>2617</v>
      </c>
      <c r="N2210" s="109" t="s">
        <v>1729</v>
      </c>
      <c r="O2210" s="109" t="s">
        <v>519</v>
      </c>
      <c r="P2210" s="109" t="s">
        <v>117</v>
      </c>
      <c r="Q2210" s="111">
        <v>1</v>
      </c>
      <c r="R2210" s="111"/>
      <c r="S2210" s="111"/>
      <c r="T2210" s="109" t="s">
        <v>7</v>
      </c>
      <c r="U2210" s="108">
        <v>1</v>
      </c>
      <c r="V2210" s="109">
        <v>1992</v>
      </c>
      <c r="W2210" s="108">
        <f>IF(Table1[[#This Row],[ExpenditureDetails1]]=2010,1,(2010-Table1[[#This Row],[ExpenditureDetails1]]))</f>
        <v>18</v>
      </c>
      <c r="X2210" s="109">
        <v>0.35</v>
      </c>
      <c r="Y2210" s="174">
        <f>Table1[[#This Row],[ExpenditureDetails3]]*100000</f>
        <v>35000</v>
      </c>
      <c r="Z2210" s="174">
        <f>Table1[[#This Row],[ExpenditureDetails4]]/Table1[[#This Row],[Component detail 4]]</f>
        <v>35000</v>
      </c>
      <c r="AA2210" s="109">
        <v>1</v>
      </c>
      <c r="AB2210" s="109">
        <v>10</v>
      </c>
      <c r="AC2210" s="174">
        <f>IF(ISNUMBER([ExpenditureDetails4]),[ExpenditureDetails4]*HLOOKUP([ExpenditureDetails1],'Currency Conversion'!$A$6:$BE$45,19,FALSE),"No Data")</f>
        <v>108109.7964862705</v>
      </c>
      <c r="AD2210" s="174">
        <f>Table1[[#This Row],[Calculations1]]/exchange_rate_2010</f>
        <v>2364.3056617493867</v>
      </c>
      <c r="AE22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10810.97964862705</v>
      </c>
      <c r="AF2210" s="174">
        <f>Table1[[#This Row],[Calculations3]]/exchange_rate_2010</f>
        <v>236.43056617493866</v>
      </c>
      <c r="AG2210" s="110"/>
      <c r="AH2210" s="53"/>
      <c r="BD2210" s="36"/>
      <c r="BE2210" s="36"/>
      <c r="BF2210" s="36"/>
      <c r="BG2210" s="36"/>
      <c r="BH2210" s="36"/>
      <c r="BI2210" s="36"/>
      <c r="BJ2210" s="36"/>
      <c r="BK2210" s="48"/>
      <c r="BL2210" s="36"/>
      <c r="BM2210" s="36"/>
      <c r="BN2210" s="36"/>
      <c r="BO2210" s="36"/>
      <c r="BP2210" s="36"/>
      <c r="BQ2210" s="36"/>
      <c r="BR2210" s="36"/>
    </row>
    <row r="2211" spans="2:70" ht="15" customHeight="1">
      <c r="B2211" s="48">
        <v>2539</v>
      </c>
      <c r="C2211" s="48" t="s">
        <v>1703</v>
      </c>
      <c r="D2211" s="108">
        <v>1037</v>
      </c>
      <c r="E2211" s="109" t="s">
        <v>2508</v>
      </c>
      <c r="F2211" s="109" t="s">
        <v>1815</v>
      </c>
      <c r="G2211" s="109" t="s">
        <v>1812</v>
      </c>
      <c r="H2211" s="108" t="s">
        <v>2605</v>
      </c>
      <c r="I2211" s="108" t="s">
        <v>2966</v>
      </c>
      <c r="J2211" s="108" t="s">
        <v>2567</v>
      </c>
      <c r="K2211" s="108" t="s">
        <v>2859</v>
      </c>
      <c r="L2211" s="108">
        <v>5</v>
      </c>
      <c r="M2211" s="110" t="s">
        <v>2617</v>
      </c>
      <c r="N2211" s="109" t="s">
        <v>1729</v>
      </c>
      <c r="O2211" s="109" t="s">
        <v>519</v>
      </c>
      <c r="P2211" s="109" t="s">
        <v>121</v>
      </c>
      <c r="Q2211" s="111">
        <v>1</v>
      </c>
      <c r="R2211" s="111"/>
      <c r="S2211" s="111"/>
      <c r="T2211" s="109" t="s">
        <v>7</v>
      </c>
      <c r="U2211" s="108">
        <v>1</v>
      </c>
      <c r="V2211" s="109">
        <v>2010</v>
      </c>
      <c r="W2211" s="108">
        <f>IF(Table1[[#This Row],[ExpenditureDetails1]]=2010,1,(2010-Table1[[#This Row],[ExpenditureDetails1]]))</f>
        <v>1</v>
      </c>
      <c r="X2211" s="109">
        <v>0.45</v>
      </c>
      <c r="Y2211" s="174">
        <f>Table1[[#This Row],[ExpenditureDetails3]]*100000</f>
        <v>45000</v>
      </c>
      <c r="Z2211" s="174">
        <f>Table1[[#This Row],[ExpenditureDetails4]]/Table1[[#This Row],[Component detail 4]]</f>
        <v>45000</v>
      </c>
      <c r="AA2211" s="109">
        <v>1</v>
      </c>
      <c r="AB2211" s="109">
        <v>10</v>
      </c>
      <c r="AC2211" s="174">
        <f>IF(ISNUMBER([ExpenditureDetails4]),[ExpenditureDetails4]*HLOOKUP([ExpenditureDetails1],'Currency Conversion'!$A$6:$BE$45,19,FALSE),"No Data")</f>
        <v>45000</v>
      </c>
      <c r="AD2211" s="174">
        <f>Table1[[#This Row],[Calculations1]]/exchange_rate_2010</f>
        <v>984.12686210387938</v>
      </c>
      <c r="AE22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4500</v>
      </c>
      <c r="AF2211" s="174">
        <f>Table1[[#This Row],[Calculations3]]/exchange_rate_2010</f>
        <v>98.412686210387946</v>
      </c>
      <c r="AG2211" s="110"/>
      <c r="AH2211" s="53"/>
      <c r="BD2211" s="36"/>
      <c r="BE2211" s="36"/>
      <c r="BF2211" s="36"/>
      <c r="BG2211" s="36"/>
      <c r="BH2211" s="36"/>
      <c r="BI2211" s="36"/>
      <c r="BJ2211" s="36"/>
      <c r="BK2211" s="48"/>
      <c r="BL2211" s="36"/>
      <c r="BM2211" s="36"/>
      <c r="BN2211" s="36"/>
      <c r="BO2211" s="36"/>
      <c r="BP2211" s="36"/>
      <c r="BQ2211" s="36"/>
      <c r="BR2211" s="36"/>
    </row>
    <row r="2212" spans="2:70" ht="15" customHeight="1">
      <c r="B2212" s="48">
        <v>2540</v>
      </c>
      <c r="C2212" s="48" t="s">
        <v>1703</v>
      </c>
      <c r="D2212" s="108">
        <v>1037</v>
      </c>
      <c r="E2212" s="109" t="s">
        <v>2508</v>
      </c>
      <c r="F2212" s="109" t="s">
        <v>1815</v>
      </c>
      <c r="G2212" s="109" t="s">
        <v>1812</v>
      </c>
      <c r="H2212" s="108" t="s">
        <v>2605</v>
      </c>
      <c r="I2212" s="108" t="s">
        <v>2966</v>
      </c>
      <c r="J2212" s="108" t="s">
        <v>2567</v>
      </c>
      <c r="K2212" s="108" t="s">
        <v>2859</v>
      </c>
      <c r="L2212" s="108">
        <v>5</v>
      </c>
      <c r="M2212" s="110" t="s">
        <v>2617</v>
      </c>
      <c r="N2212" s="111" t="s">
        <v>1729</v>
      </c>
      <c r="O2212" s="111" t="s">
        <v>1713</v>
      </c>
      <c r="P2212" s="111" t="s">
        <v>301</v>
      </c>
      <c r="Q2212" s="111">
        <v>1</v>
      </c>
      <c r="R2212" s="111"/>
      <c r="S2212" s="111"/>
      <c r="T2212" s="109" t="s">
        <v>7</v>
      </c>
      <c r="U2212" s="108">
        <v>1</v>
      </c>
      <c r="V2212" s="109">
        <v>1988</v>
      </c>
      <c r="W2212" s="108">
        <f>IF(Table1[[#This Row],[ExpenditureDetails1]]=2010,1,(2010-Table1[[#This Row],[ExpenditureDetails1]]))</f>
        <v>22</v>
      </c>
      <c r="X2212" s="109">
        <v>0.25</v>
      </c>
      <c r="Y2212" s="174">
        <f>Table1[[#This Row],[ExpenditureDetails3]]*100000</f>
        <v>25000</v>
      </c>
      <c r="Z2212" s="174">
        <f>Table1[[#This Row],[ExpenditureDetails4]]/Table1[[#This Row],[Component detail 4]]</f>
        <v>25000</v>
      </c>
      <c r="AA2212" s="109">
        <v>1</v>
      </c>
      <c r="AB2212" s="109">
        <v>10</v>
      </c>
      <c r="AC2212" s="174">
        <f>IF(ISNUMBER([ExpenditureDetails4]),[ExpenditureDetails4]*HLOOKUP([ExpenditureDetails1],'Currency Conversion'!$A$6:$BE$45,19,FALSE),"No Data")</f>
        <v>114039.39290864908</v>
      </c>
      <c r="AD2212" s="174">
        <f>Table1[[#This Row],[Calculations1]]/exchange_rate_2010</f>
        <v>2493.9828866537828</v>
      </c>
      <c r="AE22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11403.939290864908</v>
      </c>
      <c r="AF2212" s="174">
        <f>Table1[[#This Row],[Calculations3]]/exchange_rate_2010</f>
        <v>249.39828866537826</v>
      </c>
      <c r="AG2212" s="110"/>
      <c r="AH2212" s="53"/>
      <c r="BD2212" s="36"/>
      <c r="BE2212" s="36"/>
      <c r="BF2212" s="36"/>
      <c r="BG2212" s="36"/>
      <c r="BH2212" s="36"/>
      <c r="BI2212" s="36"/>
      <c r="BJ2212" s="36"/>
      <c r="BK2212" s="48"/>
      <c r="BL2212" s="36"/>
      <c r="BM2212" s="36"/>
      <c r="BN2212" s="36"/>
      <c r="BO2212" s="36"/>
      <c r="BP2212" s="36"/>
      <c r="BQ2212" s="36"/>
      <c r="BR2212" s="36"/>
    </row>
    <row r="2213" spans="2:70" ht="15" customHeight="1">
      <c r="B2213" s="48">
        <v>2541</v>
      </c>
      <c r="C2213" s="48" t="s">
        <v>1703</v>
      </c>
      <c r="D2213" s="108">
        <v>1037</v>
      </c>
      <c r="E2213" s="109" t="s">
        <v>2508</v>
      </c>
      <c r="F2213" s="109" t="s">
        <v>1815</v>
      </c>
      <c r="G2213" s="109" t="s">
        <v>1812</v>
      </c>
      <c r="H2213" s="108" t="s">
        <v>2605</v>
      </c>
      <c r="I2213" s="108" t="s">
        <v>2966</v>
      </c>
      <c r="J2213" s="108" t="s">
        <v>2567</v>
      </c>
      <c r="K2213" s="108" t="s">
        <v>2859</v>
      </c>
      <c r="L2213" s="108">
        <v>5</v>
      </c>
      <c r="M2213" s="110" t="s">
        <v>2617</v>
      </c>
      <c r="N2213" s="111" t="s">
        <v>1729</v>
      </c>
      <c r="O2213" s="111" t="s">
        <v>1713</v>
      </c>
      <c r="P2213" s="111" t="s">
        <v>151</v>
      </c>
      <c r="Q2213" s="111">
        <v>1</v>
      </c>
      <c r="R2213" s="111"/>
      <c r="S2213" s="111"/>
      <c r="T2213" s="109" t="s">
        <v>7</v>
      </c>
      <c r="U2213" s="108">
        <v>1</v>
      </c>
      <c r="V2213" s="109">
        <v>1988</v>
      </c>
      <c r="W2213" s="108">
        <f>IF(Table1[[#This Row],[ExpenditureDetails1]]=2010,1,(2010-Table1[[#This Row],[ExpenditureDetails1]]))</f>
        <v>22</v>
      </c>
      <c r="X2213" s="109">
        <v>0.25</v>
      </c>
      <c r="Y2213" s="174">
        <f>Table1[[#This Row],[ExpenditureDetails3]]*100000</f>
        <v>25000</v>
      </c>
      <c r="Z2213" s="174">
        <f>Table1[[#This Row],[ExpenditureDetails4]]/Table1[[#This Row],[Component detail 4]]</f>
        <v>25000</v>
      </c>
      <c r="AA2213" s="109">
        <v>1</v>
      </c>
      <c r="AB2213" s="109">
        <v>10</v>
      </c>
      <c r="AC2213" s="174">
        <f>IF(ISNUMBER([ExpenditureDetails4]),[ExpenditureDetails4]*HLOOKUP([ExpenditureDetails1],'Currency Conversion'!$A$6:$BE$45,19,FALSE),"No Data")</f>
        <v>114039.39290864908</v>
      </c>
      <c r="AD2213" s="174">
        <f>Table1[[#This Row],[Calculations1]]/exchange_rate_2010</f>
        <v>2493.9828866537828</v>
      </c>
      <c r="AE22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11403.939290864908</v>
      </c>
      <c r="AF2213" s="174">
        <f>Table1[[#This Row],[Calculations3]]/exchange_rate_2010</f>
        <v>249.39828866537826</v>
      </c>
      <c r="AG2213" s="110"/>
      <c r="AH2213" s="53"/>
      <c r="BD2213" s="36"/>
      <c r="BE2213" s="36"/>
      <c r="BF2213" s="36"/>
      <c r="BG2213" s="36"/>
      <c r="BH2213" s="36"/>
      <c r="BI2213" s="36"/>
      <c r="BJ2213" s="36"/>
      <c r="BK2213" s="48"/>
      <c r="BL2213" s="36"/>
      <c r="BM2213" s="36"/>
      <c r="BN2213" s="36"/>
      <c r="BO2213" s="36"/>
      <c r="BP2213" s="36"/>
      <c r="BQ2213" s="36"/>
      <c r="BR2213" s="36"/>
    </row>
    <row r="2214" spans="2:70" ht="15" customHeight="1">
      <c r="B2214" s="48">
        <v>2542</v>
      </c>
      <c r="C2214" s="48" t="s">
        <v>1703</v>
      </c>
      <c r="D2214" s="108">
        <v>1037</v>
      </c>
      <c r="E2214" s="109" t="s">
        <v>2508</v>
      </c>
      <c r="F2214" s="109" t="s">
        <v>1815</v>
      </c>
      <c r="G2214" s="109" t="s">
        <v>1812</v>
      </c>
      <c r="H2214" s="108" t="s">
        <v>2605</v>
      </c>
      <c r="I2214" s="108" t="s">
        <v>2966</v>
      </c>
      <c r="J2214" s="108" t="s">
        <v>2567</v>
      </c>
      <c r="K2214" s="108" t="s">
        <v>2859</v>
      </c>
      <c r="L2214" s="108">
        <v>5</v>
      </c>
      <c r="M2214" s="110" t="s">
        <v>2617</v>
      </c>
      <c r="N2214" s="111" t="s">
        <v>1729</v>
      </c>
      <c r="O2214" s="111" t="s">
        <v>210</v>
      </c>
      <c r="P2214" s="111" t="s">
        <v>57</v>
      </c>
      <c r="Q2214" s="111">
        <v>1</v>
      </c>
      <c r="R2214" s="111"/>
      <c r="S2214" s="111"/>
      <c r="T2214" s="109" t="s">
        <v>7</v>
      </c>
      <c r="U2214" s="108">
        <v>1</v>
      </c>
      <c r="V2214" s="109">
        <v>2006</v>
      </c>
      <c r="W2214" s="108">
        <f>IF(Table1[[#This Row],[ExpenditureDetails1]]=2010,1,(2010-Table1[[#This Row],[ExpenditureDetails1]]))</f>
        <v>4</v>
      </c>
      <c r="X2214" s="109">
        <v>0.35</v>
      </c>
      <c r="Y2214" s="174">
        <f>Table1[[#This Row],[ExpenditureDetails3]]*100000</f>
        <v>35000</v>
      </c>
      <c r="Z2214" s="174">
        <f>Table1[[#This Row],[ExpenditureDetails4]]/Table1[[#This Row],[Component detail 4]]</f>
        <v>35000</v>
      </c>
      <c r="AA2214" s="109">
        <v>1</v>
      </c>
      <c r="AB2214" s="109">
        <v>10</v>
      </c>
      <c r="AC2214" s="174">
        <f>IF(ISNUMBER([ExpenditureDetails4]),[ExpenditureDetails4]*HLOOKUP([ExpenditureDetails1],'Currency Conversion'!$A$6:$BE$45,19,FALSE),"No Data")</f>
        <v>45193.594057390561</v>
      </c>
      <c r="AD2214" s="174">
        <f>Table1[[#This Row],[Calculations1]]/exchange_rate_2010</f>
        <v>988.36066459769563</v>
      </c>
      <c r="AE22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4519.3594057390565</v>
      </c>
      <c r="AF2214" s="174">
        <f>Table1[[#This Row],[Calculations3]]/exchange_rate_2010</f>
        <v>98.836066459769569</v>
      </c>
      <c r="AG2214" s="110"/>
      <c r="AH2214" s="53"/>
      <c r="BD2214" s="36"/>
      <c r="BE2214" s="36"/>
      <c r="BF2214" s="36"/>
      <c r="BG2214" s="36"/>
      <c r="BH2214" s="36"/>
      <c r="BI2214" s="36"/>
      <c r="BJ2214" s="36"/>
      <c r="BK2214" s="48"/>
      <c r="BL2214" s="36"/>
      <c r="BM2214" s="36"/>
      <c r="BN2214" s="36"/>
      <c r="BO2214" s="36"/>
      <c r="BP2214" s="36"/>
      <c r="BQ2214" s="36"/>
      <c r="BR2214" s="36"/>
    </row>
    <row r="2215" spans="2:70" ht="15" customHeight="1">
      <c r="B2215" s="48">
        <v>2543</v>
      </c>
      <c r="C2215" s="48" t="s">
        <v>1703</v>
      </c>
      <c r="D2215" s="108">
        <v>1037</v>
      </c>
      <c r="E2215" s="109" t="s">
        <v>2508</v>
      </c>
      <c r="F2215" s="109" t="s">
        <v>1815</v>
      </c>
      <c r="G2215" s="109" t="s">
        <v>1812</v>
      </c>
      <c r="H2215" s="108" t="s">
        <v>2605</v>
      </c>
      <c r="I2215" s="108" t="s">
        <v>2966</v>
      </c>
      <c r="J2215" s="108" t="s">
        <v>2567</v>
      </c>
      <c r="K2215" s="108" t="s">
        <v>2859</v>
      </c>
      <c r="L2215" s="108">
        <v>5</v>
      </c>
      <c r="M2215" s="110" t="s">
        <v>2617</v>
      </c>
      <c r="N2215" s="111" t="s">
        <v>1729</v>
      </c>
      <c r="O2215" s="111" t="s">
        <v>210</v>
      </c>
      <c r="P2215" s="111" t="s">
        <v>37</v>
      </c>
      <c r="Q2215" s="111">
        <v>1</v>
      </c>
      <c r="R2215" s="111"/>
      <c r="S2215" s="111"/>
      <c r="T2215" s="109" t="s">
        <v>7</v>
      </c>
      <c r="U2215" s="108">
        <v>1</v>
      </c>
      <c r="V2215" s="109">
        <v>2010</v>
      </c>
      <c r="W2215" s="108">
        <f>IF(Table1[[#This Row],[ExpenditureDetails1]]=2010,1,(2010-Table1[[#This Row],[ExpenditureDetails1]]))</f>
        <v>1</v>
      </c>
      <c r="X2215" s="109">
        <v>0.4</v>
      </c>
      <c r="Y2215" s="174">
        <f>Table1[[#This Row],[ExpenditureDetails3]]*100000</f>
        <v>40000</v>
      </c>
      <c r="Z2215" s="174">
        <f>Table1[[#This Row],[ExpenditureDetails4]]/Table1[[#This Row],[Component detail 4]]</f>
        <v>40000</v>
      </c>
      <c r="AA2215" s="109">
        <v>1</v>
      </c>
      <c r="AB2215" s="109">
        <v>10</v>
      </c>
      <c r="AC2215" s="174">
        <f>IF(ISNUMBER([ExpenditureDetails4]),[ExpenditureDetails4]*HLOOKUP([ExpenditureDetails1],'Currency Conversion'!$A$6:$BE$45,19,FALSE),"No Data")</f>
        <v>40000</v>
      </c>
      <c r="AD2215" s="174">
        <f>Table1[[#This Row],[Calculations1]]/exchange_rate_2010</f>
        <v>874.77943298122614</v>
      </c>
      <c r="AE22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4000</v>
      </c>
      <c r="AF2215" s="174">
        <f>Table1[[#This Row],[Calculations3]]/exchange_rate_2010</f>
        <v>87.477943298122611</v>
      </c>
      <c r="AG2215" s="110"/>
      <c r="AH2215" s="53"/>
      <c r="BD2215" s="36"/>
      <c r="BE2215" s="36"/>
      <c r="BF2215" s="36"/>
      <c r="BG2215" s="36"/>
      <c r="BH2215" s="36"/>
      <c r="BI2215" s="36"/>
      <c r="BJ2215" s="36"/>
      <c r="BK2215" s="48"/>
      <c r="BL2215" s="36"/>
      <c r="BM2215" s="36"/>
      <c r="BN2215" s="36"/>
      <c r="BO2215" s="36"/>
      <c r="BP2215" s="36"/>
      <c r="BQ2215" s="36"/>
      <c r="BR2215" s="36"/>
    </row>
    <row r="2216" spans="2:70" ht="15" customHeight="1">
      <c r="B2216" s="48">
        <v>2544</v>
      </c>
      <c r="C2216" s="48" t="s">
        <v>1703</v>
      </c>
      <c r="D2216" s="108">
        <v>1037</v>
      </c>
      <c r="E2216" s="109" t="s">
        <v>2508</v>
      </c>
      <c r="F2216" s="109" t="s">
        <v>1815</v>
      </c>
      <c r="G2216" s="109" t="s">
        <v>1812</v>
      </c>
      <c r="H2216" s="108" t="s">
        <v>2605</v>
      </c>
      <c r="I2216" s="108" t="s">
        <v>2966</v>
      </c>
      <c r="J2216" s="108" t="s">
        <v>2567</v>
      </c>
      <c r="K2216" s="108" t="s">
        <v>2859</v>
      </c>
      <c r="L2216" s="108">
        <v>5</v>
      </c>
      <c r="M2216" s="110" t="s">
        <v>2617</v>
      </c>
      <c r="N2216" s="111" t="s">
        <v>1712</v>
      </c>
      <c r="O2216" s="111"/>
      <c r="P2216" s="111" t="s">
        <v>499</v>
      </c>
      <c r="Q2216" s="111">
        <v>1</v>
      </c>
      <c r="R2216" s="111"/>
      <c r="S2216" s="111"/>
      <c r="T2216" s="109" t="s">
        <v>7</v>
      </c>
      <c r="U2216" s="108">
        <v>1</v>
      </c>
      <c r="V2216" s="109">
        <v>2006</v>
      </c>
      <c r="W2216" s="108">
        <f>IF(Table1[[#This Row],[ExpenditureDetails1]]=2010,1,(2010-Table1[[#This Row],[ExpenditureDetails1]]))</f>
        <v>4</v>
      </c>
      <c r="X2216" s="109">
        <v>0.5</v>
      </c>
      <c r="Y2216" s="174">
        <f>Table1[[#This Row],[ExpenditureDetails3]]*100000</f>
        <v>50000</v>
      </c>
      <c r="Z2216" s="174">
        <f>Table1[[#This Row],[ExpenditureDetails4]]/Table1[[#This Row],[Component detail 4]]</f>
        <v>50000</v>
      </c>
      <c r="AA2216" s="109">
        <v>2</v>
      </c>
      <c r="AB2216" s="109">
        <v>10</v>
      </c>
      <c r="AC2216" s="174">
        <f>IF(ISNUMBER([ExpenditureDetails4]),[ExpenditureDetails4]*HLOOKUP([ExpenditureDetails1],'Currency Conversion'!$A$6:$BE$45,19,FALSE),"No Data")</f>
        <v>64562.277224843659</v>
      </c>
      <c r="AD2216" s="174">
        <f>Table1[[#This Row],[Calculations1]]/exchange_rate_2010</f>
        <v>1411.9438065681368</v>
      </c>
      <c r="AE22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6456.2277224843656</v>
      </c>
      <c r="AF2216" s="174">
        <f>Table1[[#This Row],[Calculations3]]/exchange_rate_2010</f>
        <v>141.19438065681365</v>
      </c>
      <c r="AG2216" s="110"/>
      <c r="AH2216" s="53"/>
      <c r="BD2216" s="36"/>
      <c r="BE2216" s="36"/>
      <c r="BF2216" s="36"/>
      <c r="BG2216" s="36"/>
      <c r="BH2216" s="36"/>
      <c r="BI2216" s="36"/>
      <c r="BJ2216" s="36"/>
      <c r="BK2216" s="48"/>
      <c r="BL2216" s="36"/>
      <c r="BM2216" s="36"/>
      <c r="BN2216" s="36"/>
      <c r="BO2216" s="36"/>
      <c r="BP2216" s="36"/>
      <c r="BQ2216" s="36"/>
      <c r="BR2216" s="36"/>
    </row>
    <row r="2217" spans="2:70" ht="15" customHeight="1">
      <c r="B2217" s="48">
        <v>2545</v>
      </c>
      <c r="C2217" s="48" t="s">
        <v>1703</v>
      </c>
      <c r="D2217" s="108">
        <v>1037</v>
      </c>
      <c r="E2217" s="109" t="s">
        <v>2508</v>
      </c>
      <c r="F2217" s="109" t="s">
        <v>1815</v>
      </c>
      <c r="G2217" s="109" t="s">
        <v>1812</v>
      </c>
      <c r="H2217" s="108" t="s">
        <v>2605</v>
      </c>
      <c r="I2217" s="108" t="s">
        <v>2966</v>
      </c>
      <c r="J2217" s="108" t="s">
        <v>2567</v>
      </c>
      <c r="K2217" s="108" t="s">
        <v>2859</v>
      </c>
      <c r="L2217" s="108">
        <v>5</v>
      </c>
      <c r="M2217" s="110" t="s">
        <v>2617</v>
      </c>
      <c r="N2217" s="111" t="s">
        <v>1712</v>
      </c>
      <c r="O2217" s="111"/>
      <c r="P2217" s="111" t="s">
        <v>500</v>
      </c>
      <c r="Q2217" s="111">
        <v>1</v>
      </c>
      <c r="R2217" s="111"/>
      <c r="S2217" s="111"/>
      <c r="T2217" s="109" t="s">
        <v>7</v>
      </c>
      <c r="U2217" s="108">
        <v>1</v>
      </c>
      <c r="V2217" s="109">
        <v>2010</v>
      </c>
      <c r="W2217" s="108">
        <f>IF(Table1[[#This Row],[ExpenditureDetails1]]=2010,1,(2010-Table1[[#This Row],[ExpenditureDetails1]]))</f>
        <v>1</v>
      </c>
      <c r="X2217" s="109">
        <v>0.6</v>
      </c>
      <c r="Y2217" s="174">
        <f>Table1[[#This Row],[ExpenditureDetails3]]*100000</f>
        <v>60000</v>
      </c>
      <c r="Z2217" s="174">
        <f>Table1[[#This Row],[ExpenditureDetails4]]/Table1[[#This Row],[Component detail 4]]</f>
        <v>60000</v>
      </c>
      <c r="AA2217" s="109">
        <v>1</v>
      </c>
      <c r="AB2217" s="109">
        <v>10</v>
      </c>
      <c r="AC2217" s="174">
        <f>IF(ISNUMBER([ExpenditureDetails4]),[ExpenditureDetails4]*HLOOKUP([ExpenditureDetails1],'Currency Conversion'!$A$6:$BE$45,19,FALSE),"No Data")</f>
        <v>60000</v>
      </c>
      <c r="AD2217" s="174">
        <f>Table1[[#This Row],[Calculations1]]/exchange_rate_2010</f>
        <v>1312.1691494718393</v>
      </c>
      <c r="AE22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6000</v>
      </c>
      <c r="AF2217" s="174">
        <f>Table1[[#This Row],[Calculations3]]/exchange_rate_2010</f>
        <v>131.21691494718394</v>
      </c>
      <c r="AG2217" s="110"/>
      <c r="AH2217" s="53"/>
      <c r="BD2217" s="36"/>
      <c r="BE2217" s="36"/>
      <c r="BF2217" s="36"/>
      <c r="BG2217" s="36"/>
      <c r="BH2217" s="36"/>
      <c r="BI2217" s="36"/>
      <c r="BJ2217" s="36"/>
      <c r="BK2217" s="48"/>
      <c r="BL2217" s="36"/>
      <c r="BM2217" s="36"/>
      <c r="BN2217" s="36"/>
      <c r="BO2217" s="36"/>
      <c r="BP2217" s="36"/>
      <c r="BQ2217" s="36"/>
      <c r="BR2217" s="36"/>
    </row>
    <row r="2218" spans="2:70" ht="15" customHeight="1">
      <c r="B2218" s="48">
        <v>2546</v>
      </c>
      <c r="C2218" s="48" t="s">
        <v>1703</v>
      </c>
      <c r="D2218" s="108">
        <v>1037</v>
      </c>
      <c r="E2218" s="109" t="s">
        <v>2508</v>
      </c>
      <c r="F2218" s="109" t="s">
        <v>1815</v>
      </c>
      <c r="G2218" s="109" t="s">
        <v>1812</v>
      </c>
      <c r="H2218" s="108" t="s">
        <v>2605</v>
      </c>
      <c r="I2218" s="108" t="s">
        <v>2966</v>
      </c>
      <c r="J2218" s="108" t="s">
        <v>2567</v>
      </c>
      <c r="K2218" s="108" t="s">
        <v>2859</v>
      </c>
      <c r="L2218" s="108">
        <v>5</v>
      </c>
      <c r="M2218" s="110" t="s">
        <v>2617</v>
      </c>
      <c r="N2218" s="109" t="s">
        <v>2478</v>
      </c>
      <c r="O2218" s="111" t="s">
        <v>348</v>
      </c>
      <c r="P2218" s="111" t="s">
        <v>421</v>
      </c>
      <c r="Q2218" s="111">
        <v>1</v>
      </c>
      <c r="R2218" s="111"/>
      <c r="S2218" s="111"/>
      <c r="T2218" s="109" t="s">
        <v>7</v>
      </c>
      <c r="U2218" s="108">
        <v>1</v>
      </c>
      <c r="V2218" s="109">
        <v>2006</v>
      </c>
      <c r="W2218" s="108">
        <f>IF(Table1[[#This Row],[ExpenditureDetails1]]=2010,1,(2010-Table1[[#This Row],[ExpenditureDetails1]]))</f>
        <v>4</v>
      </c>
      <c r="X2218" s="109">
        <v>0.4</v>
      </c>
      <c r="Y2218" s="174">
        <f>Table1[[#This Row],[ExpenditureDetails3]]*100000</f>
        <v>40000</v>
      </c>
      <c r="Z2218" s="174">
        <f>Table1[[#This Row],[ExpenditureDetails4]]/Table1[[#This Row],[Component detail 4]]</f>
        <v>40000</v>
      </c>
      <c r="AA2218" s="109">
        <v>1</v>
      </c>
      <c r="AB2218" s="109">
        <v>15</v>
      </c>
      <c r="AC2218" s="174">
        <f>IF(ISNUMBER([ExpenditureDetails4]),[ExpenditureDetails4]*HLOOKUP([ExpenditureDetails1],'Currency Conversion'!$A$6:$BE$45,19,FALSE),"No Data")</f>
        <v>51649.821779874925</v>
      </c>
      <c r="AD2218" s="174">
        <f>Table1[[#This Row],[Calculations1]]/exchange_rate_2010</f>
        <v>1129.5550452545092</v>
      </c>
      <c r="AE22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3443.3214519916614</v>
      </c>
      <c r="AF2218" s="174">
        <f>Table1[[#This Row],[Calculations3]]/exchange_rate_2010</f>
        <v>75.303669683633942</v>
      </c>
      <c r="AG2218" s="110"/>
      <c r="AH2218" s="53"/>
      <c r="BD2218" s="36"/>
      <c r="BE2218" s="36"/>
      <c r="BF2218" s="36"/>
      <c r="BG2218" s="36"/>
      <c r="BH2218" s="36"/>
      <c r="BI2218" s="36"/>
      <c r="BJ2218" s="36"/>
      <c r="BK2218" s="48"/>
      <c r="BL2218" s="36"/>
      <c r="BM2218" s="36"/>
      <c r="BN2218" s="36"/>
      <c r="BO2218" s="36"/>
      <c r="BP2218" s="36"/>
      <c r="BQ2218" s="36"/>
      <c r="BR2218" s="36"/>
    </row>
    <row r="2219" spans="2:70" ht="15" customHeight="1">
      <c r="B2219" s="48">
        <v>2547</v>
      </c>
      <c r="C2219" s="48" t="s">
        <v>1703</v>
      </c>
      <c r="D2219" s="108">
        <v>1037</v>
      </c>
      <c r="E2219" s="109" t="s">
        <v>2508</v>
      </c>
      <c r="F2219" s="109" t="s">
        <v>1815</v>
      </c>
      <c r="G2219" s="109" t="s">
        <v>1812</v>
      </c>
      <c r="H2219" s="108" t="s">
        <v>2605</v>
      </c>
      <c r="I2219" s="108" t="s">
        <v>2966</v>
      </c>
      <c r="J2219" s="108" t="s">
        <v>2567</v>
      </c>
      <c r="K2219" s="108" t="s">
        <v>2859</v>
      </c>
      <c r="L2219" s="108">
        <v>5</v>
      </c>
      <c r="M2219" s="110" t="s">
        <v>2617</v>
      </c>
      <c r="N2219" s="111" t="s">
        <v>364</v>
      </c>
      <c r="O2219" s="111" t="s">
        <v>2465</v>
      </c>
      <c r="P2219" s="111" t="s">
        <v>364</v>
      </c>
      <c r="Q2219" s="111">
        <v>1</v>
      </c>
      <c r="R2219" s="111"/>
      <c r="S2219" s="111"/>
      <c r="T2219" s="109" t="s">
        <v>7</v>
      </c>
      <c r="U2219" s="108">
        <v>1</v>
      </c>
      <c r="V2219" s="109">
        <v>2010</v>
      </c>
      <c r="W2219" s="108">
        <f>IF(Table1[[#This Row],[ExpenditureDetails1]]=2010,1,(2010-Table1[[#This Row],[ExpenditureDetails1]]))</f>
        <v>1</v>
      </c>
      <c r="X2219" s="109">
        <v>1.002</v>
      </c>
      <c r="Y2219" s="174">
        <f>Table1[[#This Row],[ExpenditureDetails3]]*100000</f>
        <v>100200</v>
      </c>
      <c r="Z2219" s="174">
        <f>Table1[[#This Row],[ExpenditureDetails4]]/Table1[[#This Row],[Component detail 4]]</f>
        <v>100200</v>
      </c>
      <c r="AA2219" s="109">
        <v>1</v>
      </c>
      <c r="AB2219" s="109">
        <v>20</v>
      </c>
      <c r="AC2219" s="174">
        <f>IF(ISNUMBER([ExpenditureDetails4]),[ExpenditureDetails4]*HLOOKUP([ExpenditureDetails1],'Currency Conversion'!$A$6:$BE$45,19,FALSE),"No Data")</f>
        <v>100200</v>
      </c>
      <c r="AD2219" s="174">
        <f>Table1[[#This Row],[Calculations1]]/exchange_rate_2010</f>
        <v>2191.3224796179716</v>
      </c>
      <c r="AE22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5010</v>
      </c>
      <c r="AF2219" s="174">
        <f>Table1[[#This Row],[Calculations3]]/exchange_rate_2010</f>
        <v>109.56612398089858</v>
      </c>
      <c r="AG2219" s="110"/>
      <c r="AH2219" s="53"/>
      <c r="BD2219" s="36"/>
      <c r="BE2219" s="36"/>
      <c r="BF2219" s="36"/>
      <c r="BG2219" s="36"/>
      <c r="BH2219" s="36"/>
      <c r="BI2219" s="36"/>
      <c r="BJ2219" s="36"/>
      <c r="BK2219" s="48"/>
      <c r="BL2219" s="36"/>
      <c r="BM2219" s="36"/>
      <c r="BN2219" s="36"/>
      <c r="BO2219" s="36"/>
      <c r="BP2219" s="36"/>
      <c r="BQ2219" s="36"/>
      <c r="BR2219" s="36"/>
    </row>
    <row r="2220" spans="2:70" ht="15" customHeight="1">
      <c r="B2220" s="48">
        <v>2548</v>
      </c>
      <c r="C2220" s="48" t="s">
        <v>1703</v>
      </c>
      <c r="D2220" s="108">
        <v>1037</v>
      </c>
      <c r="E2220" s="109" t="s">
        <v>2508</v>
      </c>
      <c r="F2220" s="109" t="s">
        <v>1815</v>
      </c>
      <c r="G2220" s="109" t="s">
        <v>1812</v>
      </c>
      <c r="H2220" s="108" t="s">
        <v>2605</v>
      </c>
      <c r="I2220" s="108" t="s">
        <v>2966</v>
      </c>
      <c r="J2220" s="108" t="s">
        <v>2567</v>
      </c>
      <c r="K2220" s="108" t="s">
        <v>2859</v>
      </c>
      <c r="L2220" s="108">
        <v>5</v>
      </c>
      <c r="M2220" s="110" t="s">
        <v>2617</v>
      </c>
      <c r="N2220" s="111" t="s">
        <v>364</v>
      </c>
      <c r="O2220" s="111" t="s">
        <v>2467</v>
      </c>
      <c r="P2220" s="111" t="s">
        <v>71</v>
      </c>
      <c r="Q2220" s="111">
        <v>1</v>
      </c>
      <c r="R2220" s="111"/>
      <c r="S2220" s="111"/>
      <c r="T2220" s="109" t="s">
        <v>7</v>
      </c>
      <c r="U2220" s="108">
        <v>1</v>
      </c>
      <c r="V2220" s="109">
        <v>2010</v>
      </c>
      <c r="W2220" s="108">
        <f>IF(Table1[[#This Row],[ExpenditureDetails1]]=2010,1,(2010-Table1[[#This Row],[ExpenditureDetails1]]))</f>
        <v>1</v>
      </c>
      <c r="X2220" s="109">
        <v>0.05</v>
      </c>
      <c r="Y2220" s="174">
        <f>Table1[[#This Row],[ExpenditureDetails3]]*100000</f>
        <v>5000</v>
      </c>
      <c r="Z2220" s="174">
        <f>Table1[[#This Row],[ExpenditureDetails4]]/Table1[[#This Row],[Component detail 4]]</f>
        <v>5000</v>
      </c>
      <c r="AA2220" s="109">
        <v>1</v>
      </c>
      <c r="AB2220" s="109">
        <v>10</v>
      </c>
      <c r="AC2220" s="174">
        <f>IF(ISNUMBER([ExpenditureDetails4]),[ExpenditureDetails4]*HLOOKUP([ExpenditureDetails1],'Currency Conversion'!$A$6:$BE$45,19,FALSE),"No Data")</f>
        <v>5000</v>
      </c>
      <c r="AD2220" s="174">
        <f>Table1[[#This Row],[Calculations1]]/exchange_rate_2010</f>
        <v>109.34742912265327</v>
      </c>
      <c r="AE22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</v>
      </c>
      <c r="AF2220" s="174">
        <f>Table1[[#This Row],[Calculations3]]/exchange_rate_2010</f>
        <v>10.934742912265326</v>
      </c>
      <c r="AG2220" s="110"/>
      <c r="AH2220" s="53"/>
      <c r="BD2220" s="36"/>
      <c r="BE2220" s="36"/>
      <c r="BF2220" s="36"/>
      <c r="BG2220" s="36"/>
      <c r="BH2220" s="36"/>
      <c r="BI2220" s="36"/>
      <c r="BJ2220" s="36"/>
      <c r="BK2220" s="48"/>
      <c r="BL2220" s="36"/>
      <c r="BM2220" s="36"/>
      <c r="BN2220" s="36"/>
      <c r="BO2220" s="36"/>
      <c r="BP2220" s="36"/>
      <c r="BQ2220" s="36"/>
      <c r="BR2220" s="36"/>
    </row>
    <row r="2221" spans="2:70" ht="15" customHeight="1">
      <c r="B2221" s="48">
        <v>2549</v>
      </c>
      <c r="C2221" s="48" t="s">
        <v>1703</v>
      </c>
      <c r="D2221" s="108">
        <v>1037</v>
      </c>
      <c r="E2221" s="109" t="s">
        <v>2508</v>
      </c>
      <c r="F2221" s="109" t="s">
        <v>1815</v>
      </c>
      <c r="G2221" s="109" t="s">
        <v>1812</v>
      </c>
      <c r="H2221" s="108" t="s">
        <v>2605</v>
      </c>
      <c r="I2221" s="108" t="s">
        <v>2966</v>
      </c>
      <c r="J2221" s="108" t="s">
        <v>2567</v>
      </c>
      <c r="K2221" s="108" t="s">
        <v>2859</v>
      </c>
      <c r="L2221" s="108">
        <v>5</v>
      </c>
      <c r="M2221" s="110" t="s">
        <v>2617</v>
      </c>
      <c r="N2221" s="111" t="s">
        <v>1712</v>
      </c>
      <c r="O2221" s="111"/>
      <c r="P2221" s="111" t="s">
        <v>492</v>
      </c>
      <c r="Q2221" s="111">
        <v>1</v>
      </c>
      <c r="R2221" s="111"/>
      <c r="S2221" s="111" t="s">
        <v>2392</v>
      </c>
      <c r="T2221" s="109" t="s">
        <v>28</v>
      </c>
      <c r="U2221" s="108">
        <v>2</v>
      </c>
      <c r="V2221" s="109">
        <v>2010</v>
      </c>
      <c r="W2221" s="108"/>
      <c r="X2221" s="109">
        <v>0.6</v>
      </c>
      <c r="Y2221" s="174">
        <f>Table1[[#This Row],[ExpenditureDetails3]]*100000</f>
        <v>60000</v>
      </c>
      <c r="Z2221" s="174">
        <f>Table1[[#This Row],[ExpenditureDetails4]]/Table1[[#This Row],[Component detail 4]]</f>
        <v>60000</v>
      </c>
      <c r="AA2221" s="109">
        <v>1</v>
      </c>
      <c r="AB2221" s="109">
        <v>10</v>
      </c>
      <c r="AC2221" s="174">
        <f>IF(ISNUMBER([ExpenditureDetails4]),[ExpenditureDetails4]*HLOOKUP([ExpenditureDetails1],'Currency Conversion'!$A$6:$BE$45,19,FALSE),"No Data")</f>
        <v>60000</v>
      </c>
      <c r="AD2221" s="174">
        <f>Table1[[#This Row],[Calculations1]]/exchange_rate_2010</f>
        <v>1312.1691494718393</v>
      </c>
      <c r="AE2221" s="174" t="s">
        <v>2912</v>
      </c>
      <c r="AF2221" s="174" t="s">
        <v>2912</v>
      </c>
      <c r="AG2221" s="110"/>
      <c r="AH2221" s="53"/>
      <c r="BD2221" s="36"/>
      <c r="BE2221" s="36"/>
      <c r="BF2221" s="36"/>
      <c r="BG2221" s="36"/>
      <c r="BH2221" s="36"/>
      <c r="BI2221" s="36"/>
      <c r="BJ2221" s="36"/>
      <c r="BK2221" s="48"/>
      <c r="BL2221" s="36"/>
      <c r="BM2221" s="36"/>
      <c r="BN2221" s="36"/>
      <c r="BO2221" s="36"/>
      <c r="BP2221" s="36"/>
      <c r="BQ2221" s="36"/>
      <c r="BR2221" s="36"/>
    </row>
    <row r="2222" spans="2:70" ht="15" customHeight="1">
      <c r="B2222" s="48">
        <v>2550</v>
      </c>
      <c r="C2222" s="48" t="s">
        <v>1703</v>
      </c>
      <c r="D2222" s="108">
        <v>1037</v>
      </c>
      <c r="E2222" s="109" t="s">
        <v>2508</v>
      </c>
      <c r="F2222" s="109" t="s">
        <v>1815</v>
      </c>
      <c r="G2222" s="109" t="s">
        <v>1812</v>
      </c>
      <c r="H2222" s="108" t="s">
        <v>2605</v>
      </c>
      <c r="I2222" s="108" t="s">
        <v>2966</v>
      </c>
      <c r="J2222" s="108" t="s">
        <v>2567</v>
      </c>
      <c r="K2222" s="108" t="s">
        <v>2859</v>
      </c>
      <c r="L2222" s="108">
        <v>5</v>
      </c>
      <c r="M2222" s="110" t="s">
        <v>2617</v>
      </c>
      <c r="N2222" s="111" t="s">
        <v>20</v>
      </c>
      <c r="O2222" s="111" t="s">
        <v>2466</v>
      </c>
      <c r="P2222" s="111" t="s">
        <v>156</v>
      </c>
      <c r="Q2222" s="111">
        <v>1</v>
      </c>
      <c r="R2222" s="111"/>
      <c r="S2222" s="111"/>
      <c r="T2222" s="109" t="s">
        <v>7</v>
      </c>
      <c r="U2222" s="108">
        <v>1</v>
      </c>
      <c r="V2222" s="109">
        <v>2010</v>
      </c>
      <c r="W2222" s="108">
        <f>IF(Table1[[#This Row],[ExpenditureDetails1]]=2010,1,(2010-Table1[[#This Row],[ExpenditureDetails1]]))</f>
        <v>1</v>
      </c>
      <c r="X2222" s="109">
        <v>0.05</v>
      </c>
      <c r="Y2222" s="174">
        <f>Table1[[#This Row],[ExpenditureDetails3]]*100000</f>
        <v>5000</v>
      </c>
      <c r="Z2222" s="174">
        <f>Table1[[#This Row],[ExpenditureDetails4]]/Table1[[#This Row],[Component detail 4]]</f>
        <v>5000</v>
      </c>
      <c r="AA2222" s="109">
        <v>1</v>
      </c>
      <c r="AB2222" s="109">
        <v>10</v>
      </c>
      <c r="AC2222" s="174">
        <f>IF(ISNUMBER([ExpenditureDetails4]),[ExpenditureDetails4]*HLOOKUP([ExpenditureDetails1],'Currency Conversion'!$A$6:$BE$45,19,FALSE),"No Data")</f>
        <v>5000</v>
      </c>
      <c r="AD2222" s="174">
        <f>Table1[[#This Row],[Calculations1]]/exchange_rate_2010</f>
        <v>109.34742912265327</v>
      </c>
      <c r="AE22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</v>
      </c>
      <c r="AF2222" s="174">
        <f>Table1[[#This Row],[Calculations3]]/exchange_rate_2010</f>
        <v>10.934742912265326</v>
      </c>
      <c r="AG2222" s="110"/>
      <c r="AH2222" s="53"/>
      <c r="BD2222" s="36"/>
      <c r="BE2222" s="36"/>
      <c r="BF2222" s="36"/>
      <c r="BG2222" s="36"/>
      <c r="BH2222" s="36"/>
      <c r="BI2222" s="36"/>
      <c r="BJ2222" s="36"/>
      <c r="BK2222" s="48"/>
      <c r="BL2222" s="36"/>
      <c r="BM2222" s="36"/>
      <c r="BN2222" s="36"/>
      <c r="BO2222" s="36"/>
      <c r="BP2222" s="36"/>
      <c r="BQ2222" s="36"/>
      <c r="BR2222" s="36"/>
    </row>
    <row r="2223" spans="2:70" ht="15" customHeight="1">
      <c r="B2223" s="48">
        <v>2551</v>
      </c>
      <c r="C2223" s="48" t="s">
        <v>1703</v>
      </c>
      <c r="D2223" s="108">
        <v>1037</v>
      </c>
      <c r="E2223" s="109" t="s">
        <v>2508</v>
      </c>
      <c r="F2223" s="109" t="s">
        <v>1815</v>
      </c>
      <c r="G2223" s="109" t="s">
        <v>1812</v>
      </c>
      <c r="H2223" s="108" t="s">
        <v>2605</v>
      </c>
      <c r="I2223" s="108" t="s">
        <v>2966</v>
      </c>
      <c r="J2223" s="108" t="s">
        <v>2567</v>
      </c>
      <c r="K2223" s="108" t="s">
        <v>2859</v>
      </c>
      <c r="L2223" s="108">
        <v>5</v>
      </c>
      <c r="M2223" s="110" t="s">
        <v>2617</v>
      </c>
      <c r="N2223" s="111" t="s">
        <v>1728</v>
      </c>
      <c r="O2223" s="111" t="s">
        <v>501</v>
      </c>
      <c r="P2223" s="111" t="s">
        <v>501</v>
      </c>
      <c r="Q2223" s="111">
        <v>1</v>
      </c>
      <c r="R2223" s="111"/>
      <c r="S2223" s="111"/>
      <c r="T2223" s="109" t="s">
        <v>7</v>
      </c>
      <c r="U2223" s="108">
        <v>1</v>
      </c>
      <c r="V2223" s="109">
        <v>2006</v>
      </c>
      <c r="W2223" s="108">
        <f>IF(Table1[[#This Row],[ExpenditureDetails1]]=2010,1,(2010-Table1[[#This Row],[ExpenditureDetails1]]))</f>
        <v>4</v>
      </c>
      <c r="X2223" s="109">
        <v>2.5</v>
      </c>
      <c r="Y2223" s="174">
        <f>Table1[[#This Row],[ExpenditureDetails3]]*100000</f>
        <v>250000</v>
      </c>
      <c r="Z2223" s="174">
        <f>Table1[[#This Row],[ExpenditureDetails4]]/Table1[[#This Row],[Component detail 4]]</f>
        <v>250000</v>
      </c>
      <c r="AA2223" s="109">
        <v>1</v>
      </c>
      <c r="AB2223" s="109">
        <v>30</v>
      </c>
      <c r="AC2223" s="174">
        <f>IF(ISNUMBER([ExpenditureDetails4]),[ExpenditureDetails4]*HLOOKUP([ExpenditureDetails1],'Currency Conversion'!$A$6:$BE$45,19,FALSE),"No Data")</f>
        <v>322811.38612421829</v>
      </c>
      <c r="AD2223" s="174">
        <f>Table1[[#This Row],[Calculations1]]/exchange_rate_2010</f>
        <v>7059.7190328406832</v>
      </c>
      <c r="AE22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10760.379537473944</v>
      </c>
      <c r="AF2223" s="174">
        <f>Table1[[#This Row],[Calculations3]]/exchange_rate_2010</f>
        <v>235.32396776135613</v>
      </c>
      <c r="AG2223" s="110"/>
      <c r="AH2223" s="53"/>
      <c r="BD2223" s="36"/>
      <c r="BE2223" s="36"/>
      <c r="BF2223" s="36"/>
      <c r="BG2223" s="36"/>
      <c r="BH2223" s="36"/>
      <c r="BI2223" s="36"/>
      <c r="BJ2223" s="36"/>
      <c r="BK2223" s="48"/>
      <c r="BL2223" s="36"/>
      <c r="BM2223" s="36"/>
      <c r="BN2223" s="36"/>
      <c r="BO2223" s="36"/>
      <c r="BP2223" s="36"/>
      <c r="BQ2223" s="36"/>
      <c r="BR2223" s="36"/>
    </row>
    <row r="2224" spans="2:70" ht="15" customHeight="1">
      <c r="B2224" s="48">
        <v>2553</v>
      </c>
      <c r="C2224" s="48" t="s">
        <v>1703</v>
      </c>
      <c r="D2224" s="108">
        <v>1037</v>
      </c>
      <c r="E2224" s="109" t="s">
        <v>2508</v>
      </c>
      <c r="F2224" s="109" t="s">
        <v>1815</v>
      </c>
      <c r="G2224" s="109" t="s">
        <v>1812</v>
      </c>
      <c r="H2224" s="108" t="s">
        <v>2605</v>
      </c>
      <c r="I2224" s="108" t="s">
        <v>2966</v>
      </c>
      <c r="J2224" s="108" t="s">
        <v>2567</v>
      </c>
      <c r="K2224" s="108" t="s">
        <v>2859</v>
      </c>
      <c r="L2224" s="108">
        <v>5</v>
      </c>
      <c r="M2224" s="110" t="s">
        <v>2617</v>
      </c>
      <c r="N2224" s="111" t="s">
        <v>1729</v>
      </c>
      <c r="O2224" s="111" t="s">
        <v>1718</v>
      </c>
      <c r="P2224" s="111" t="s">
        <v>502</v>
      </c>
      <c r="Q2224" s="111">
        <v>21</v>
      </c>
      <c r="R2224" s="111"/>
      <c r="S2224" s="111"/>
      <c r="T2224" s="109" t="s">
        <v>7</v>
      </c>
      <c r="U2224" s="108">
        <v>1</v>
      </c>
      <c r="V2224" s="109">
        <v>2010</v>
      </c>
      <c r="W2224" s="108">
        <f>IF(Table1[[#This Row],[ExpenditureDetails1]]=2010,1,(2010-Table1[[#This Row],[ExpenditureDetails1]]))</f>
        <v>1</v>
      </c>
      <c r="X2224" s="109">
        <v>0.84</v>
      </c>
      <c r="Y2224" s="174">
        <f>Table1[[#This Row],[ExpenditureDetails3]]*100000</f>
        <v>84000</v>
      </c>
      <c r="Z2224" s="174">
        <f>Table1[[#This Row],[ExpenditureDetails4]]/Table1[[#This Row],[Component detail 4]]</f>
        <v>4000</v>
      </c>
      <c r="AA2224" s="109">
        <v>1</v>
      </c>
      <c r="AB2224" s="109">
        <v>10</v>
      </c>
      <c r="AC2224" s="174">
        <f>IF(ISNUMBER([ExpenditureDetails4]),[ExpenditureDetails4]*HLOOKUP([ExpenditureDetails1],'Currency Conversion'!$A$6:$BE$45,19,FALSE),"No Data")</f>
        <v>84000</v>
      </c>
      <c r="AD2224" s="174">
        <f>Table1[[#This Row],[Calculations1]]/exchange_rate_2010</f>
        <v>1837.036809260575</v>
      </c>
      <c r="AE22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8400</v>
      </c>
      <c r="AF2224" s="174">
        <f>Table1[[#This Row],[Calculations3]]/exchange_rate_2010</f>
        <v>183.7036809260575</v>
      </c>
      <c r="AG2224" s="110"/>
      <c r="AH2224" s="53"/>
      <c r="BD2224" s="36"/>
      <c r="BE2224" s="36"/>
      <c r="BF2224" s="36"/>
      <c r="BG2224" s="36"/>
      <c r="BH2224" s="36"/>
      <c r="BI2224" s="36"/>
      <c r="BJ2224" s="36"/>
      <c r="BK2224" s="48"/>
      <c r="BL2224" s="36"/>
      <c r="BM2224" s="36"/>
      <c r="BN2224" s="36"/>
      <c r="BO2224" s="36"/>
      <c r="BP2224" s="36"/>
      <c r="BQ2224" s="36"/>
      <c r="BR2224" s="36"/>
    </row>
    <row r="2225" spans="2:70" ht="15" customHeight="1">
      <c r="B2225" s="48">
        <v>2554</v>
      </c>
      <c r="C2225" s="48" t="s">
        <v>1703</v>
      </c>
      <c r="D2225" s="108">
        <v>1037</v>
      </c>
      <c r="E2225" s="109" t="s">
        <v>2508</v>
      </c>
      <c r="F2225" s="109" t="s">
        <v>1815</v>
      </c>
      <c r="G2225" s="109" t="s">
        <v>1812</v>
      </c>
      <c r="H2225" s="108" t="s">
        <v>2605</v>
      </c>
      <c r="I2225" s="108" t="s">
        <v>2966</v>
      </c>
      <c r="J2225" s="108" t="s">
        <v>2567</v>
      </c>
      <c r="K2225" s="108" t="s">
        <v>2859</v>
      </c>
      <c r="L2225" s="108">
        <v>5</v>
      </c>
      <c r="M2225" s="110" t="s">
        <v>2617</v>
      </c>
      <c r="N2225" s="111" t="s">
        <v>1729</v>
      </c>
      <c r="O2225" s="111" t="s">
        <v>210</v>
      </c>
      <c r="P2225" s="111" t="s">
        <v>390</v>
      </c>
      <c r="Q2225" s="111">
        <v>1</v>
      </c>
      <c r="R2225" s="111"/>
      <c r="S2225" s="111" t="s">
        <v>2392</v>
      </c>
      <c r="T2225" s="109" t="s">
        <v>28</v>
      </c>
      <c r="U2225" s="108">
        <v>2</v>
      </c>
      <c r="V2225" s="109">
        <v>2010</v>
      </c>
      <c r="W2225" s="108"/>
      <c r="X2225" s="109">
        <v>3.5000000000000003E-2</v>
      </c>
      <c r="Y2225" s="174">
        <f>Table1[[#This Row],[ExpenditureDetails3]]*100000</f>
        <v>3500.0000000000005</v>
      </c>
      <c r="Z2225" s="174">
        <f>Table1[[#This Row],[ExpenditureDetails4]]/Table1[[#This Row],[Component detail 4]]</f>
        <v>3500.0000000000005</v>
      </c>
      <c r="AA2225" s="109">
        <v>1</v>
      </c>
      <c r="AB2225" s="109">
        <v>10</v>
      </c>
      <c r="AC2225" s="174">
        <f>IF(ISNUMBER([ExpenditureDetails4]),[ExpenditureDetails4]*HLOOKUP([ExpenditureDetails1],'Currency Conversion'!$A$6:$BE$45,19,FALSE),"No Data")</f>
        <v>3500.0000000000005</v>
      </c>
      <c r="AD2225" s="174">
        <f>Table1[[#This Row],[Calculations1]]/exchange_rate_2010</f>
        <v>76.543200385857304</v>
      </c>
      <c r="AE2225" s="174" t="s">
        <v>2912</v>
      </c>
      <c r="AF2225" s="174" t="s">
        <v>2912</v>
      </c>
      <c r="AG2225" s="110"/>
      <c r="AH2225" s="53"/>
      <c r="BD2225" s="36"/>
      <c r="BE2225" s="36"/>
      <c r="BF2225" s="36"/>
      <c r="BG2225" s="36"/>
      <c r="BH2225" s="36"/>
      <c r="BI2225" s="36"/>
      <c r="BJ2225" s="36"/>
      <c r="BK2225" s="48"/>
      <c r="BL2225" s="36"/>
      <c r="BM2225" s="36"/>
      <c r="BN2225" s="36"/>
      <c r="BO2225" s="36"/>
      <c r="BP2225" s="36"/>
      <c r="BQ2225" s="36"/>
      <c r="BR2225" s="36"/>
    </row>
    <row r="2226" spans="2:70" ht="15" customHeight="1">
      <c r="B2226" s="48">
        <v>2556</v>
      </c>
      <c r="C2226" s="48" t="s">
        <v>1703</v>
      </c>
      <c r="D2226" s="108">
        <v>1037</v>
      </c>
      <c r="E2226" s="109" t="s">
        <v>2508</v>
      </c>
      <c r="F2226" s="109" t="s">
        <v>1815</v>
      </c>
      <c r="G2226" s="109" t="s">
        <v>1812</v>
      </c>
      <c r="H2226" s="108" t="s">
        <v>2605</v>
      </c>
      <c r="I2226" s="108" t="s">
        <v>2966</v>
      </c>
      <c r="J2226" s="108" t="s">
        <v>2567</v>
      </c>
      <c r="K2226" s="108" t="s">
        <v>2859</v>
      </c>
      <c r="L2226" s="108">
        <v>5</v>
      </c>
      <c r="M2226" s="110" t="s">
        <v>2617</v>
      </c>
      <c r="N2226" s="111" t="s">
        <v>2474</v>
      </c>
      <c r="O2226" s="111"/>
      <c r="P2226" s="111" t="s">
        <v>503</v>
      </c>
      <c r="Q2226" s="111">
        <v>1</v>
      </c>
      <c r="R2226" s="111"/>
      <c r="S2226" s="111"/>
      <c r="T2226" s="109" t="s">
        <v>31</v>
      </c>
      <c r="U2226" s="108">
        <v>3</v>
      </c>
      <c r="V2226" s="109">
        <v>2008</v>
      </c>
      <c r="W2226" s="108"/>
      <c r="X2226" s="109">
        <v>0.08</v>
      </c>
      <c r="Y2226" s="174">
        <f>Table1[[#This Row],[ExpenditureDetails3]]*100000</f>
        <v>8000</v>
      </c>
      <c r="Z2226" s="174">
        <f>Table1[[#This Row],[ExpenditureDetails4]]/Table1[[#This Row],[Component detail 4]]</f>
        <v>8000</v>
      </c>
      <c r="AA2226" s="109">
        <v>1</v>
      </c>
      <c r="AB2226" s="109"/>
      <c r="AC2226" s="174">
        <f>IF(ISNUMBER([ExpenditureDetails4]),[ExpenditureDetails4]*HLOOKUP([ExpenditureDetails1],'Currency Conversion'!$A$6:$BE$45,19,FALSE),"No Data")</f>
        <v>9179.2246648352902</v>
      </c>
      <c r="AD2226" s="174">
        <f>Table1[[#This Row],[Calculations1]]/exchange_rate_2010</f>
        <v>200.74492368779752</v>
      </c>
      <c r="AE22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2226" s="174">
        <f>Table1[[#This Row],[Calculations3]]/exchange_rate_2010</f>
        <v>200.74492368779752</v>
      </c>
      <c r="AG2226" s="110"/>
      <c r="AH2226" s="53"/>
      <c r="BD2226" s="36"/>
      <c r="BE2226" s="36"/>
      <c r="BF2226" s="36"/>
      <c r="BG2226" s="36"/>
      <c r="BH2226" s="36"/>
      <c r="BI2226" s="36"/>
      <c r="BJ2226" s="36"/>
      <c r="BK2226" s="48"/>
      <c r="BL2226" s="36"/>
      <c r="BM2226" s="36"/>
      <c r="BN2226" s="36"/>
      <c r="BO2226" s="36"/>
      <c r="BP2226" s="36"/>
      <c r="BQ2226" s="36"/>
      <c r="BR2226" s="36"/>
    </row>
    <row r="2227" spans="2:70" ht="15" customHeight="1">
      <c r="B2227" s="48">
        <v>2559</v>
      </c>
      <c r="C2227" s="48" t="s">
        <v>1703</v>
      </c>
      <c r="D2227" s="108">
        <v>6130</v>
      </c>
      <c r="E2227" s="109" t="s">
        <v>2508</v>
      </c>
      <c r="F2227" s="109" t="s">
        <v>1819</v>
      </c>
      <c r="G2227" s="109" t="s">
        <v>266</v>
      </c>
      <c r="H2227" s="108" t="s">
        <v>2592</v>
      </c>
      <c r="I2227" s="108" t="s">
        <v>2856</v>
      </c>
      <c r="J2227" s="108" t="s">
        <v>2852</v>
      </c>
      <c r="K2227" s="108" t="s">
        <v>2860</v>
      </c>
      <c r="L2227" s="108">
        <v>12</v>
      </c>
      <c r="M2227" s="110" t="s">
        <v>2617</v>
      </c>
      <c r="N2227" s="109" t="s">
        <v>1729</v>
      </c>
      <c r="O2227" s="109" t="s">
        <v>519</v>
      </c>
      <c r="P2227" s="109" t="s">
        <v>108</v>
      </c>
      <c r="Q2227" s="111">
        <v>1</v>
      </c>
      <c r="R2227" s="111"/>
      <c r="S2227" s="111"/>
      <c r="T2227" s="109" t="s">
        <v>7</v>
      </c>
      <c r="U2227" s="108">
        <v>1</v>
      </c>
      <c r="V2227" s="109">
        <v>1988</v>
      </c>
      <c r="W2227" s="108">
        <f>IF(Table1[[#This Row],[ExpenditureDetails1]]=2010,1,(2010-Table1[[#This Row],[ExpenditureDetails1]]))</f>
        <v>22</v>
      </c>
      <c r="X2227" s="109">
        <v>0.3</v>
      </c>
      <c r="Y2227" s="174">
        <f>Table1[[#This Row],[ExpenditureDetails3]]*100000</f>
        <v>30000</v>
      </c>
      <c r="Z2227" s="174">
        <f>Table1[[#This Row],[ExpenditureDetails4]]/Table1[[#This Row],[Component detail 4]]</f>
        <v>30000</v>
      </c>
      <c r="AA2227" s="109">
        <v>1</v>
      </c>
      <c r="AB2227" s="109">
        <v>10</v>
      </c>
      <c r="AC2227" s="174">
        <f>IF(ISNUMBER([ExpenditureDetails4]),[ExpenditureDetails4]*HLOOKUP([ExpenditureDetails1],'Currency Conversion'!$A$6:$BE$45,19,FALSE),"No Data")</f>
        <v>136847.27149037889</v>
      </c>
      <c r="AD2227" s="174">
        <f>Table1[[#This Row],[Calculations1]]/exchange_rate_2010</f>
        <v>2992.7794639845388</v>
      </c>
      <c r="AE22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13684.727149037888</v>
      </c>
      <c r="AF2227" s="174">
        <f>Table1[[#This Row],[Calculations3]]/exchange_rate_2010</f>
        <v>299.27794639845388</v>
      </c>
      <c r="AG2227" s="110" t="s">
        <v>2848</v>
      </c>
      <c r="AH2227" s="53"/>
      <c r="BD2227" s="36"/>
      <c r="BE2227" s="36"/>
      <c r="BF2227" s="36"/>
      <c r="BG2227" s="36"/>
      <c r="BH2227" s="36"/>
      <c r="BI2227" s="36"/>
      <c r="BJ2227" s="36"/>
      <c r="BK2227" s="48"/>
      <c r="BL2227" s="36"/>
      <c r="BM2227" s="36"/>
      <c r="BN2227" s="36"/>
      <c r="BO2227" s="36"/>
      <c r="BP2227" s="36"/>
      <c r="BQ2227" s="36"/>
      <c r="BR2227" s="36"/>
    </row>
    <row r="2228" spans="2:70" ht="15" customHeight="1">
      <c r="B2228" s="48">
        <v>2560</v>
      </c>
      <c r="C2228" s="48" t="s">
        <v>1703</v>
      </c>
      <c r="D2228" s="108">
        <v>6130</v>
      </c>
      <c r="E2228" s="109" t="s">
        <v>2508</v>
      </c>
      <c r="F2228" s="109" t="s">
        <v>1819</v>
      </c>
      <c r="G2228" s="109" t="s">
        <v>266</v>
      </c>
      <c r="H2228" s="108" t="s">
        <v>2592</v>
      </c>
      <c r="I2228" s="108" t="s">
        <v>2856</v>
      </c>
      <c r="J2228" s="108" t="s">
        <v>2852</v>
      </c>
      <c r="K2228" s="108" t="s">
        <v>2860</v>
      </c>
      <c r="L2228" s="108">
        <v>12</v>
      </c>
      <c r="M2228" s="110" t="s">
        <v>2617</v>
      </c>
      <c r="N2228" s="109" t="s">
        <v>1729</v>
      </c>
      <c r="O2228" s="109" t="s">
        <v>519</v>
      </c>
      <c r="P2228" s="109" t="s">
        <v>110</v>
      </c>
      <c r="Q2228" s="111">
        <v>1</v>
      </c>
      <c r="R2228" s="111"/>
      <c r="S2228" s="111"/>
      <c r="T2228" s="109" t="s">
        <v>7</v>
      </c>
      <c r="U2228" s="108">
        <v>1</v>
      </c>
      <c r="V2228" s="109">
        <v>1999</v>
      </c>
      <c r="W2228" s="108">
        <f>IF(Table1[[#This Row],[ExpenditureDetails1]]=2010,1,(2010-Table1[[#This Row],[ExpenditureDetails1]]))</f>
        <v>11</v>
      </c>
      <c r="X2228" s="109">
        <v>0.35</v>
      </c>
      <c r="Y2228" s="174">
        <f>Table1[[#This Row],[ExpenditureDetails3]]*100000</f>
        <v>35000</v>
      </c>
      <c r="Z2228" s="174">
        <f>Table1[[#This Row],[ExpenditureDetails4]]/Table1[[#This Row],[Component detail 4]]</f>
        <v>35000</v>
      </c>
      <c r="AA2228" s="109">
        <v>1</v>
      </c>
      <c r="AB2228" s="109">
        <v>10</v>
      </c>
      <c r="AC2228" s="174">
        <f>IF(ISNUMBER([ExpenditureDetails4]),[ExpenditureDetails4]*HLOOKUP([ExpenditureDetails1],'Currency Conversion'!$A$6:$BE$45,19,FALSE),"No Data")</f>
        <v>60905.129294490114</v>
      </c>
      <c r="AD2228" s="174">
        <f>Table1[[#This Row],[Calculations1]]/exchange_rate_2010</f>
        <v>1331.9638617470582</v>
      </c>
      <c r="AE22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6090.5129294490116</v>
      </c>
      <c r="AF2228" s="174">
        <f>Table1[[#This Row],[Calculations3]]/exchange_rate_2010</f>
        <v>133.19638617470582</v>
      </c>
      <c r="AG2228" s="110" t="s">
        <v>2848</v>
      </c>
      <c r="AH2228" s="53"/>
      <c r="BD2228" s="36"/>
      <c r="BE2228" s="36"/>
      <c r="BF2228" s="36"/>
      <c r="BG2228" s="36"/>
      <c r="BH2228" s="36"/>
      <c r="BI2228" s="36"/>
      <c r="BJ2228" s="36"/>
      <c r="BK2228" s="48"/>
      <c r="BL2228" s="36"/>
      <c r="BM2228" s="36"/>
      <c r="BN2228" s="36"/>
      <c r="BO2228" s="36"/>
      <c r="BP2228" s="36"/>
      <c r="BQ2228" s="36"/>
      <c r="BR2228" s="36"/>
    </row>
    <row r="2229" spans="2:70" ht="15" customHeight="1">
      <c r="B2229" s="48">
        <v>2561</v>
      </c>
      <c r="C2229" s="48" t="s">
        <v>1703</v>
      </c>
      <c r="D2229" s="108">
        <v>6130</v>
      </c>
      <c r="E2229" s="109" t="s">
        <v>2508</v>
      </c>
      <c r="F2229" s="109" t="s">
        <v>1819</v>
      </c>
      <c r="G2229" s="109" t="s">
        <v>266</v>
      </c>
      <c r="H2229" s="108" t="s">
        <v>2592</v>
      </c>
      <c r="I2229" s="108" t="s">
        <v>2856</v>
      </c>
      <c r="J2229" s="108" t="s">
        <v>2852</v>
      </c>
      <c r="K2229" s="108" t="s">
        <v>2860</v>
      </c>
      <c r="L2229" s="108">
        <v>12</v>
      </c>
      <c r="M2229" s="110" t="s">
        <v>2617</v>
      </c>
      <c r="N2229" s="109" t="s">
        <v>2554</v>
      </c>
      <c r="O2229" s="109"/>
      <c r="P2229" s="109"/>
      <c r="Q2229" s="111">
        <v>1</v>
      </c>
      <c r="R2229" s="111"/>
      <c r="S2229" s="111"/>
      <c r="T2229" s="109" t="s">
        <v>7</v>
      </c>
      <c r="U2229" s="108">
        <v>1</v>
      </c>
      <c r="V2229" s="109">
        <v>1999</v>
      </c>
      <c r="W2229" s="108">
        <f>IF(Table1[[#This Row],[ExpenditureDetails1]]=2010,1,(2010-Table1[[#This Row],[ExpenditureDetails1]]))</f>
        <v>11</v>
      </c>
      <c r="X2229" s="109">
        <v>16</v>
      </c>
      <c r="Y2229" s="174">
        <f>Table1[[#This Row],[ExpenditureDetails3]]*100000</f>
        <v>1600000</v>
      </c>
      <c r="Z2229" s="174">
        <f>Table1[[#This Row],[ExpenditureDetails4]]/Table1[[#This Row],[Component detail 4]]</f>
        <v>1600000</v>
      </c>
      <c r="AA2229" s="109">
        <v>1</v>
      </c>
      <c r="AB2229" s="109">
        <v>10</v>
      </c>
      <c r="AC2229" s="174">
        <f>IF(ISNUMBER([ExpenditureDetails4]),[ExpenditureDetails4]*HLOOKUP([ExpenditureDetails1],'Currency Conversion'!$A$6:$BE$45,19,FALSE),"No Data")</f>
        <v>2784234.4820338339</v>
      </c>
      <c r="AD2229" s="174">
        <f>Table1[[#This Row],[Calculations1]]/exchange_rate_2010</f>
        <v>60889.77653700838</v>
      </c>
      <c r="AE22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278423.44820338336</v>
      </c>
      <c r="AF2229" s="174">
        <f>Table1[[#This Row],[Calculations3]]/exchange_rate_2010</f>
        <v>6088.9776537008374</v>
      </c>
      <c r="AG2229" s="110" t="s">
        <v>2848</v>
      </c>
      <c r="AH2229" s="53"/>
      <c r="BD2229" s="36"/>
      <c r="BE2229" s="36"/>
      <c r="BF2229" s="36"/>
      <c r="BG2229" s="36"/>
      <c r="BH2229" s="36"/>
      <c r="BI2229" s="36"/>
      <c r="BJ2229" s="36"/>
      <c r="BK2229" s="48"/>
      <c r="BL2229" s="36"/>
      <c r="BM2229" s="36"/>
      <c r="BN2229" s="36"/>
      <c r="BO2229" s="36"/>
      <c r="BP2229" s="36"/>
      <c r="BQ2229" s="36"/>
      <c r="BR2229" s="36"/>
    </row>
    <row r="2230" spans="2:70" ht="15" customHeight="1">
      <c r="B2230" s="48">
        <v>2562</v>
      </c>
      <c r="C2230" s="48" t="s">
        <v>1703</v>
      </c>
      <c r="D2230" s="108">
        <v>6130</v>
      </c>
      <c r="E2230" s="109" t="s">
        <v>2508</v>
      </c>
      <c r="F2230" s="109" t="s">
        <v>1819</v>
      </c>
      <c r="G2230" s="109" t="s">
        <v>266</v>
      </c>
      <c r="H2230" s="108" t="s">
        <v>2592</v>
      </c>
      <c r="I2230" s="108" t="s">
        <v>2856</v>
      </c>
      <c r="J2230" s="108" t="s">
        <v>2852</v>
      </c>
      <c r="K2230" s="108" t="s">
        <v>2860</v>
      </c>
      <c r="L2230" s="108">
        <v>12</v>
      </c>
      <c r="M2230" s="110" t="s">
        <v>2617</v>
      </c>
      <c r="N2230" s="109" t="s">
        <v>1729</v>
      </c>
      <c r="O2230" s="109" t="s">
        <v>519</v>
      </c>
      <c r="P2230" s="109" t="s">
        <v>112</v>
      </c>
      <c r="Q2230" s="111">
        <v>1</v>
      </c>
      <c r="R2230" s="111"/>
      <c r="S2230" s="111"/>
      <c r="T2230" s="109" t="s">
        <v>7</v>
      </c>
      <c r="U2230" s="108">
        <v>1</v>
      </c>
      <c r="V2230" s="109">
        <v>2001</v>
      </c>
      <c r="W2230" s="108">
        <f>IF(Table1[[#This Row],[ExpenditureDetails1]]=2010,1,(2010-Table1[[#This Row],[ExpenditureDetails1]]))</f>
        <v>9</v>
      </c>
      <c r="X2230" s="109">
        <v>0.4</v>
      </c>
      <c r="Y2230" s="174">
        <f>Table1[[#This Row],[ExpenditureDetails3]]*100000</f>
        <v>40000</v>
      </c>
      <c r="Z2230" s="174">
        <f>Table1[[#This Row],[ExpenditureDetails4]]/Table1[[#This Row],[Component detail 4]]</f>
        <v>40000</v>
      </c>
      <c r="AA2230" s="109">
        <v>1</v>
      </c>
      <c r="AB2230" s="109">
        <v>10</v>
      </c>
      <c r="AC2230" s="174">
        <f>IF(ISNUMBER([ExpenditureDetails4]),[ExpenditureDetails4]*HLOOKUP([ExpenditureDetails1],'Currency Conversion'!$A$6:$BE$45,19,FALSE),"No Data")</f>
        <v>64773.447255205625</v>
      </c>
      <c r="AD2230" s="174">
        <f>Table1[[#This Row],[Calculations1]]/exchange_rate_2010</f>
        <v>1416.5619865537035</v>
      </c>
      <c r="AE22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6477.3447255205629</v>
      </c>
      <c r="AF2230" s="174">
        <f>Table1[[#This Row],[Calculations3]]/exchange_rate_2010</f>
        <v>141.65619865537036</v>
      </c>
      <c r="AG2230" s="110" t="s">
        <v>2848</v>
      </c>
      <c r="AH2230" s="53"/>
      <c r="BD2230" s="36"/>
      <c r="BE2230" s="36"/>
      <c r="BF2230" s="36"/>
      <c r="BG2230" s="36"/>
      <c r="BH2230" s="36"/>
      <c r="BI2230" s="36"/>
      <c r="BJ2230" s="36"/>
      <c r="BK2230" s="48"/>
      <c r="BL2230" s="36"/>
      <c r="BM2230" s="36"/>
      <c r="BN2230" s="36"/>
      <c r="BO2230" s="36"/>
      <c r="BP2230" s="36"/>
      <c r="BQ2230" s="36"/>
      <c r="BR2230" s="36"/>
    </row>
    <row r="2231" spans="2:70" ht="15" customHeight="1">
      <c r="B2231" s="48">
        <v>2563</v>
      </c>
      <c r="C2231" s="48" t="s">
        <v>1703</v>
      </c>
      <c r="D2231" s="108">
        <v>6130</v>
      </c>
      <c r="E2231" s="109" t="s">
        <v>2508</v>
      </c>
      <c r="F2231" s="109" t="s">
        <v>1819</v>
      </c>
      <c r="G2231" s="109" t="s">
        <v>266</v>
      </c>
      <c r="H2231" s="108" t="s">
        <v>2592</v>
      </c>
      <c r="I2231" s="108" t="s">
        <v>2856</v>
      </c>
      <c r="J2231" s="108" t="s">
        <v>2852</v>
      </c>
      <c r="K2231" s="108" t="s">
        <v>2860</v>
      </c>
      <c r="L2231" s="108">
        <v>12</v>
      </c>
      <c r="M2231" s="110" t="s">
        <v>2617</v>
      </c>
      <c r="N2231" s="109" t="s">
        <v>1729</v>
      </c>
      <c r="O2231" s="109" t="s">
        <v>519</v>
      </c>
      <c r="P2231" s="109" t="s">
        <v>113</v>
      </c>
      <c r="Q2231" s="111">
        <v>1</v>
      </c>
      <c r="R2231" s="111"/>
      <c r="S2231" s="111"/>
      <c r="T2231" s="109" t="s">
        <v>7</v>
      </c>
      <c r="U2231" s="108">
        <v>1</v>
      </c>
      <c r="V2231" s="109">
        <v>2004</v>
      </c>
      <c r="W2231" s="108">
        <f>IF(Table1[[#This Row],[ExpenditureDetails1]]=2010,1,(2010-Table1[[#This Row],[ExpenditureDetails1]]))</f>
        <v>6</v>
      </c>
      <c r="X2231" s="109">
        <v>0.4</v>
      </c>
      <c r="Y2231" s="174">
        <f>Table1[[#This Row],[ExpenditureDetails3]]*100000</f>
        <v>40000</v>
      </c>
      <c r="Z2231" s="174">
        <f>Table1[[#This Row],[ExpenditureDetails4]]/Table1[[#This Row],[Component detail 4]]</f>
        <v>40000</v>
      </c>
      <c r="AA2231" s="109">
        <v>1</v>
      </c>
      <c r="AB2231" s="109">
        <v>10</v>
      </c>
      <c r="AC2231" s="174">
        <f>IF(ISNUMBER([ExpenditureDetails4]),[ExpenditureDetails4]*HLOOKUP([ExpenditureDetails1],'Currency Conversion'!$A$6:$BE$45,19,FALSE),"No Data")</f>
        <v>58491.053180918228</v>
      </c>
      <c r="AD2231" s="174">
        <f>Table1[[#This Row],[Calculations1]]/exchange_rate_2010</f>
        <v>1279.1692584019597</v>
      </c>
      <c r="AE22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2231" s="174">
        <f>Table1[[#This Row],[Calculations3]]/exchange_rate_2010</f>
        <v>127.91692584019597</v>
      </c>
      <c r="AG2231" s="110" t="s">
        <v>2848</v>
      </c>
      <c r="AH2231" s="53"/>
      <c r="BD2231" s="36"/>
      <c r="BE2231" s="36"/>
      <c r="BF2231" s="36"/>
      <c r="BG2231" s="36"/>
      <c r="BH2231" s="36"/>
      <c r="BI2231" s="36"/>
      <c r="BJ2231" s="36"/>
      <c r="BK2231" s="48"/>
      <c r="BL2231" s="36"/>
      <c r="BM2231" s="36"/>
      <c r="BN2231" s="36"/>
      <c r="BO2231" s="36"/>
      <c r="BP2231" s="36"/>
      <c r="BQ2231" s="36"/>
      <c r="BR2231" s="36"/>
    </row>
    <row r="2232" spans="2:70" ht="15" customHeight="1">
      <c r="B2232" s="48">
        <v>2564</v>
      </c>
      <c r="C2232" s="48" t="s">
        <v>1703</v>
      </c>
      <c r="D2232" s="108">
        <v>6130</v>
      </c>
      <c r="E2232" s="109" t="s">
        <v>2508</v>
      </c>
      <c r="F2232" s="109" t="s">
        <v>1819</v>
      </c>
      <c r="G2232" s="109" t="s">
        <v>266</v>
      </c>
      <c r="H2232" s="108" t="s">
        <v>2592</v>
      </c>
      <c r="I2232" s="108" t="s">
        <v>2856</v>
      </c>
      <c r="J2232" s="108" t="s">
        <v>2852</v>
      </c>
      <c r="K2232" s="108" t="s">
        <v>2860</v>
      </c>
      <c r="L2232" s="108">
        <v>12</v>
      </c>
      <c r="M2232" s="110" t="s">
        <v>2617</v>
      </c>
      <c r="N2232" s="109" t="s">
        <v>1729</v>
      </c>
      <c r="O2232" s="109" t="s">
        <v>519</v>
      </c>
      <c r="P2232" s="109" t="s">
        <v>114</v>
      </c>
      <c r="Q2232" s="111">
        <v>1</v>
      </c>
      <c r="R2232" s="111"/>
      <c r="S2232" s="111"/>
      <c r="T2232" s="109" t="s">
        <v>7</v>
      </c>
      <c r="U2232" s="108">
        <v>1</v>
      </c>
      <c r="V2232" s="109">
        <v>2006</v>
      </c>
      <c r="W2232" s="108">
        <f>IF(Table1[[#This Row],[ExpenditureDetails1]]=2010,1,(2010-Table1[[#This Row],[ExpenditureDetails1]]))</f>
        <v>4</v>
      </c>
      <c r="X2232" s="109">
        <v>0.4</v>
      </c>
      <c r="Y2232" s="174">
        <f>Table1[[#This Row],[ExpenditureDetails3]]*100000</f>
        <v>40000</v>
      </c>
      <c r="Z2232" s="174">
        <f>Table1[[#This Row],[ExpenditureDetails4]]/Table1[[#This Row],[Component detail 4]]</f>
        <v>40000</v>
      </c>
      <c r="AA2232" s="109">
        <v>1</v>
      </c>
      <c r="AB2232" s="109">
        <v>10</v>
      </c>
      <c r="AC2232" s="174">
        <f>IF(ISNUMBER([ExpenditureDetails4]),[ExpenditureDetails4]*HLOOKUP([ExpenditureDetails1],'Currency Conversion'!$A$6:$BE$45,19,FALSE),"No Data")</f>
        <v>51649.821779874925</v>
      </c>
      <c r="AD2232" s="174">
        <f>Table1[[#This Row],[Calculations1]]/exchange_rate_2010</f>
        <v>1129.5550452545092</v>
      </c>
      <c r="AE22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5164.9821779874928</v>
      </c>
      <c r="AF2232" s="174">
        <f>Table1[[#This Row],[Calculations3]]/exchange_rate_2010</f>
        <v>112.95550452545093</v>
      </c>
      <c r="AG2232" s="110" t="s">
        <v>2848</v>
      </c>
      <c r="AH2232" s="53"/>
      <c r="BD2232" s="36"/>
      <c r="BE2232" s="36"/>
      <c r="BF2232" s="36"/>
      <c r="BG2232" s="36"/>
      <c r="BH2232" s="36"/>
      <c r="BI2232" s="36"/>
      <c r="BJ2232" s="36"/>
      <c r="BK2232" s="48"/>
      <c r="BL2232" s="36"/>
      <c r="BM2232" s="36"/>
      <c r="BN2232" s="36"/>
      <c r="BO2232" s="36"/>
      <c r="BP2232" s="36"/>
      <c r="BQ2232" s="36"/>
      <c r="BR2232" s="36"/>
    </row>
    <row r="2233" spans="2:70" ht="15" customHeight="1">
      <c r="B2233" s="48">
        <v>2565</v>
      </c>
      <c r="C2233" s="48" t="s">
        <v>1703</v>
      </c>
      <c r="D2233" s="108">
        <v>6130</v>
      </c>
      <c r="E2233" s="109" t="s">
        <v>2508</v>
      </c>
      <c r="F2233" s="109" t="s">
        <v>1819</v>
      </c>
      <c r="G2233" s="109" t="s">
        <v>266</v>
      </c>
      <c r="H2233" s="108" t="s">
        <v>2592</v>
      </c>
      <c r="I2233" s="108" t="s">
        <v>2856</v>
      </c>
      <c r="J2233" s="108" t="s">
        <v>2852</v>
      </c>
      <c r="K2233" s="108" t="s">
        <v>2860</v>
      </c>
      <c r="L2233" s="108">
        <v>12</v>
      </c>
      <c r="M2233" s="110" t="s">
        <v>2617</v>
      </c>
      <c r="N2233" s="109" t="s">
        <v>1729</v>
      </c>
      <c r="O2233" s="109" t="s">
        <v>519</v>
      </c>
      <c r="P2233" s="109" t="s">
        <v>115</v>
      </c>
      <c r="Q2233" s="111">
        <v>1</v>
      </c>
      <c r="R2233" s="111"/>
      <c r="S2233" s="111"/>
      <c r="T2233" s="109" t="s">
        <v>7</v>
      </c>
      <c r="U2233" s="108">
        <v>1</v>
      </c>
      <c r="V2233" s="109">
        <v>2006</v>
      </c>
      <c r="W2233" s="108">
        <f>IF(Table1[[#This Row],[ExpenditureDetails1]]=2010,1,(2010-Table1[[#This Row],[ExpenditureDetails1]]))</f>
        <v>4</v>
      </c>
      <c r="X2233" s="109">
        <v>0.4</v>
      </c>
      <c r="Y2233" s="174">
        <f>Table1[[#This Row],[ExpenditureDetails3]]*100000</f>
        <v>40000</v>
      </c>
      <c r="Z2233" s="174">
        <f>Table1[[#This Row],[ExpenditureDetails4]]/Table1[[#This Row],[Component detail 4]]</f>
        <v>40000</v>
      </c>
      <c r="AA2233" s="109">
        <v>1</v>
      </c>
      <c r="AB2233" s="109">
        <v>10</v>
      </c>
      <c r="AC2233" s="174">
        <f>IF(ISNUMBER([ExpenditureDetails4]),[ExpenditureDetails4]*HLOOKUP([ExpenditureDetails1],'Currency Conversion'!$A$6:$BE$45,19,FALSE),"No Data")</f>
        <v>51649.821779874925</v>
      </c>
      <c r="AD2233" s="174">
        <f>Table1[[#This Row],[Calculations1]]/exchange_rate_2010</f>
        <v>1129.5550452545092</v>
      </c>
      <c r="AE22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5164.9821779874928</v>
      </c>
      <c r="AF2233" s="174">
        <f>Table1[[#This Row],[Calculations3]]/exchange_rate_2010</f>
        <v>112.95550452545093</v>
      </c>
      <c r="AG2233" s="110" t="s">
        <v>2848</v>
      </c>
      <c r="AH2233" s="53"/>
      <c r="BD2233" s="36"/>
      <c r="BE2233" s="36"/>
      <c r="BF2233" s="36"/>
      <c r="BG2233" s="36"/>
      <c r="BH2233" s="36"/>
      <c r="BI2233" s="36"/>
      <c r="BJ2233" s="36"/>
      <c r="BK2233" s="48"/>
      <c r="BL2233" s="36"/>
      <c r="BM2233" s="36"/>
      <c r="BN2233" s="36"/>
      <c r="BO2233" s="36"/>
      <c r="BP2233" s="36"/>
      <c r="BQ2233" s="36"/>
      <c r="BR2233" s="36"/>
    </row>
    <row r="2234" spans="2:70" ht="15" customHeight="1">
      <c r="B2234" s="48">
        <v>2566</v>
      </c>
      <c r="C2234" s="48" t="s">
        <v>1703</v>
      </c>
      <c r="D2234" s="108">
        <v>6130</v>
      </c>
      <c r="E2234" s="109" t="s">
        <v>2508</v>
      </c>
      <c r="F2234" s="109" t="s">
        <v>1819</v>
      </c>
      <c r="G2234" s="109" t="s">
        <v>266</v>
      </c>
      <c r="H2234" s="108" t="s">
        <v>2592</v>
      </c>
      <c r="I2234" s="108" t="s">
        <v>2856</v>
      </c>
      <c r="J2234" s="108" t="s">
        <v>2852</v>
      </c>
      <c r="K2234" s="108" t="s">
        <v>2860</v>
      </c>
      <c r="L2234" s="108">
        <v>12</v>
      </c>
      <c r="M2234" s="110" t="s">
        <v>2617</v>
      </c>
      <c r="N2234" s="109" t="s">
        <v>1729</v>
      </c>
      <c r="O2234" s="109" t="s">
        <v>519</v>
      </c>
      <c r="P2234" s="109" t="s">
        <v>116</v>
      </c>
      <c r="Q2234" s="111">
        <v>1</v>
      </c>
      <c r="R2234" s="111"/>
      <c r="S2234" s="111"/>
      <c r="T2234" s="109" t="s">
        <v>7</v>
      </c>
      <c r="U2234" s="108">
        <v>1</v>
      </c>
      <c r="V2234" s="109">
        <v>2002</v>
      </c>
      <c r="W2234" s="108">
        <f>IF(Table1[[#This Row],[ExpenditureDetails1]]=2010,1,(2010-Table1[[#This Row],[ExpenditureDetails1]]))</f>
        <v>8</v>
      </c>
      <c r="X2234" s="109">
        <v>0.4</v>
      </c>
      <c r="Y2234" s="174">
        <f>Table1[[#This Row],[ExpenditureDetails3]]*100000</f>
        <v>40000</v>
      </c>
      <c r="Z2234" s="174">
        <f>Table1[[#This Row],[ExpenditureDetails4]]/Table1[[#This Row],[Component detail 4]]</f>
        <v>40000</v>
      </c>
      <c r="AA2234" s="109">
        <v>1</v>
      </c>
      <c r="AB2234" s="109">
        <v>10</v>
      </c>
      <c r="AC2234" s="174">
        <f>IF(ISNUMBER([ExpenditureDetails4]),[ExpenditureDetails4]*HLOOKUP([ExpenditureDetails1],'Currency Conversion'!$A$6:$BE$45,19,FALSE),"No Data")</f>
        <v>62870.207684931898</v>
      </c>
      <c r="AD2234" s="174">
        <f>Table1[[#This Row],[Calculations1]]/exchange_rate_2010</f>
        <v>1374.9391157509162</v>
      </c>
      <c r="AE22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6287.0207684931902</v>
      </c>
      <c r="AF2234" s="174">
        <f>Table1[[#This Row],[Calculations3]]/exchange_rate_2010</f>
        <v>137.49391157509163</v>
      </c>
      <c r="AG2234" s="110" t="s">
        <v>2848</v>
      </c>
      <c r="AH2234" s="53"/>
      <c r="BD2234" s="36"/>
      <c r="BE2234" s="36"/>
      <c r="BF2234" s="36"/>
      <c r="BG2234" s="36"/>
      <c r="BH2234" s="36"/>
      <c r="BI2234" s="36"/>
      <c r="BJ2234" s="36"/>
      <c r="BK2234" s="48"/>
      <c r="BL2234" s="36"/>
      <c r="BM2234" s="36"/>
      <c r="BN2234" s="36"/>
      <c r="BO2234" s="36"/>
      <c r="BP2234" s="36"/>
      <c r="BQ2234" s="36"/>
      <c r="BR2234" s="36"/>
    </row>
    <row r="2235" spans="2:70" ht="15" customHeight="1">
      <c r="B2235" s="48">
        <v>2567</v>
      </c>
      <c r="C2235" s="48" t="s">
        <v>1703</v>
      </c>
      <c r="D2235" s="108">
        <v>6130</v>
      </c>
      <c r="E2235" s="109" t="s">
        <v>2508</v>
      </c>
      <c r="F2235" s="109" t="s">
        <v>1819</v>
      </c>
      <c r="G2235" s="109" t="s">
        <v>266</v>
      </c>
      <c r="H2235" s="108" t="s">
        <v>2592</v>
      </c>
      <c r="I2235" s="108" t="s">
        <v>2856</v>
      </c>
      <c r="J2235" s="108" t="s">
        <v>2852</v>
      </c>
      <c r="K2235" s="108" t="s">
        <v>2860</v>
      </c>
      <c r="L2235" s="108">
        <v>12</v>
      </c>
      <c r="M2235" s="110" t="s">
        <v>2617</v>
      </c>
      <c r="N2235" s="109" t="s">
        <v>1729</v>
      </c>
      <c r="O2235" s="109" t="s">
        <v>519</v>
      </c>
      <c r="P2235" s="109" t="s">
        <v>117</v>
      </c>
      <c r="Q2235" s="111">
        <v>1</v>
      </c>
      <c r="R2235" s="111"/>
      <c r="S2235" s="111"/>
      <c r="T2235" s="109" t="s">
        <v>7</v>
      </c>
      <c r="U2235" s="108">
        <v>1</v>
      </c>
      <c r="V2235" s="109">
        <v>1990</v>
      </c>
      <c r="W2235" s="108">
        <f>IF(Table1[[#This Row],[ExpenditureDetails1]]=2010,1,(2010-Table1[[#This Row],[ExpenditureDetails1]]))</f>
        <v>20</v>
      </c>
      <c r="X2235" s="109">
        <v>0.3</v>
      </c>
      <c r="Y2235" s="174">
        <f>Table1[[#This Row],[ExpenditureDetails3]]*100000</f>
        <v>30000</v>
      </c>
      <c r="Z2235" s="174">
        <f>Table1[[#This Row],[ExpenditureDetails4]]/Table1[[#This Row],[Component detail 4]]</f>
        <v>30000</v>
      </c>
      <c r="AA2235" s="109">
        <v>1</v>
      </c>
      <c r="AB2235" s="109">
        <v>10</v>
      </c>
      <c r="AC2235" s="174">
        <f>IF(ISNUMBER([ExpenditureDetails4]),[ExpenditureDetails4]*HLOOKUP([ExpenditureDetails1],'Currency Conversion'!$A$6:$BE$45,19,FALSE),"No Data")</f>
        <v>116647.29381387621</v>
      </c>
      <c r="AD2235" s="174">
        <f>Table1[[#This Row],[Calculations1]]/exchange_rate_2010</f>
        <v>2551.0163385324281</v>
      </c>
      <c r="AE22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11664.72938138762</v>
      </c>
      <c r="AF2235" s="174">
        <f>Table1[[#This Row],[Calculations3]]/exchange_rate_2010</f>
        <v>255.10163385324279</v>
      </c>
      <c r="AG2235" s="110" t="s">
        <v>2848</v>
      </c>
      <c r="AH2235" s="53"/>
      <c r="BD2235" s="36"/>
      <c r="BE2235" s="36"/>
      <c r="BF2235" s="36"/>
      <c r="BG2235" s="36"/>
      <c r="BH2235" s="36"/>
      <c r="BI2235" s="36"/>
      <c r="BJ2235" s="36"/>
      <c r="BK2235" s="48"/>
      <c r="BL2235" s="36"/>
      <c r="BM2235" s="36"/>
      <c r="BN2235" s="36"/>
      <c r="BO2235" s="36"/>
      <c r="BP2235" s="36"/>
      <c r="BQ2235" s="36"/>
      <c r="BR2235" s="36"/>
    </row>
    <row r="2236" spans="2:70" ht="15" customHeight="1">
      <c r="B2236" s="48">
        <v>2568</v>
      </c>
      <c r="C2236" s="48" t="s">
        <v>1703</v>
      </c>
      <c r="D2236" s="108">
        <v>6130</v>
      </c>
      <c r="E2236" s="109" t="s">
        <v>2508</v>
      </c>
      <c r="F2236" s="109" t="s">
        <v>1819</v>
      </c>
      <c r="G2236" s="109" t="s">
        <v>266</v>
      </c>
      <c r="H2236" s="108" t="s">
        <v>2592</v>
      </c>
      <c r="I2236" s="108" t="s">
        <v>2856</v>
      </c>
      <c r="J2236" s="108" t="s">
        <v>2852</v>
      </c>
      <c r="K2236" s="108" t="s">
        <v>2860</v>
      </c>
      <c r="L2236" s="108">
        <v>12</v>
      </c>
      <c r="M2236" s="110" t="s">
        <v>2617</v>
      </c>
      <c r="N2236" s="109" t="s">
        <v>1729</v>
      </c>
      <c r="O2236" s="109" t="s">
        <v>519</v>
      </c>
      <c r="P2236" s="109" t="s">
        <v>121</v>
      </c>
      <c r="Q2236" s="111">
        <v>1</v>
      </c>
      <c r="R2236" s="111"/>
      <c r="S2236" s="111"/>
      <c r="T2236" s="109" t="s">
        <v>7</v>
      </c>
      <c r="U2236" s="108">
        <v>1</v>
      </c>
      <c r="V2236" s="109">
        <v>1998</v>
      </c>
      <c r="W2236" s="108">
        <f>IF(Table1[[#This Row],[ExpenditureDetails1]]=2010,1,(2010-Table1[[#This Row],[ExpenditureDetails1]]))</f>
        <v>12</v>
      </c>
      <c r="X2236" s="109">
        <v>0.35</v>
      </c>
      <c r="Y2236" s="174">
        <f>Table1[[#This Row],[ExpenditureDetails3]]*100000</f>
        <v>35000</v>
      </c>
      <c r="Z2236" s="174">
        <f>Table1[[#This Row],[ExpenditureDetails4]]/Table1[[#This Row],[Component detail 4]]</f>
        <v>35000</v>
      </c>
      <c r="AA2236" s="109">
        <v>1</v>
      </c>
      <c r="AB2236" s="109">
        <v>10</v>
      </c>
      <c r="AC2236" s="174">
        <f>IF(ISNUMBER([ExpenditureDetails4]),[ExpenditureDetails4]*HLOOKUP([ExpenditureDetails1],'Currency Conversion'!$A$6:$BE$45,19,FALSE),"No Data")</f>
        <v>65766.888914632655</v>
      </c>
      <c r="AD2236" s="174">
        <f>Table1[[#This Row],[Calculations1]]/exchange_rate_2010</f>
        <v>1438.288044842041</v>
      </c>
      <c r="AE22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6576.6888914632655</v>
      </c>
      <c r="AF2236" s="174">
        <f>Table1[[#This Row],[Calculations3]]/exchange_rate_2010</f>
        <v>143.82880448420411</v>
      </c>
      <c r="AG2236" s="110" t="s">
        <v>2848</v>
      </c>
      <c r="AH2236" s="53"/>
      <c r="BD2236" s="36"/>
      <c r="BE2236" s="36"/>
      <c r="BF2236" s="36"/>
      <c r="BG2236" s="36"/>
      <c r="BH2236" s="36"/>
      <c r="BI2236" s="36"/>
      <c r="BJ2236" s="36"/>
      <c r="BK2236" s="48"/>
      <c r="BL2236" s="36"/>
      <c r="BM2236" s="36"/>
      <c r="BN2236" s="36"/>
      <c r="BO2236" s="36"/>
      <c r="BP2236" s="36"/>
      <c r="BQ2236" s="36"/>
      <c r="BR2236" s="36"/>
    </row>
    <row r="2237" spans="2:70" ht="15" customHeight="1">
      <c r="B2237" s="48">
        <v>2569</v>
      </c>
      <c r="C2237" s="48" t="s">
        <v>1703</v>
      </c>
      <c r="D2237" s="108">
        <v>6130</v>
      </c>
      <c r="E2237" s="109" t="s">
        <v>2508</v>
      </c>
      <c r="F2237" s="109" t="s">
        <v>1819</v>
      </c>
      <c r="G2237" s="109" t="s">
        <v>266</v>
      </c>
      <c r="H2237" s="108" t="s">
        <v>2592</v>
      </c>
      <c r="I2237" s="108" t="s">
        <v>2856</v>
      </c>
      <c r="J2237" s="108" t="s">
        <v>2852</v>
      </c>
      <c r="K2237" s="108" t="s">
        <v>2860</v>
      </c>
      <c r="L2237" s="108">
        <v>12</v>
      </c>
      <c r="M2237" s="110" t="s">
        <v>2617</v>
      </c>
      <c r="N2237" s="109" t="s">
        <v>1729</v>
      </c>
      <c r="O2237" s="109" t="s">
        <v>519</v>
      </c>
      <c r="P2237" s="109" t="s">
        <v>122</v>
      </c>
      <c r="Q2237" s="111">
        <v>1</v>
      </c>
      <c r="R2237" s="111"/>
      <c r="S2237" s="111"/>
      <c r="T2237" s="109" t="s">
        <v>7</v>
      </c>
      <c r="U2237" s="108">
        <v>1</v>
      </c>
      <c r="V2237" s="109">
        <v>2005</v>
      </c>
      <c r="W2237" s="108">
        <f>IF(Table1[[#This Row],[ExpenditureDetails1]]=2010,1,(2010-Table1[[#This Row],[ExpenditureDetails1]]))</f>
        <v>5</v>
      </c>
      <c r="X2237" s="109">
        <v>0.4</v>
      </c>
      <c r="Y2237" s="174">
        <f>Table1[[#This Row],[ExpenditureDetails3]]*100000</f>
        <v>40000</v>
      </c>
      <c r="Z2237" s="174">
        <f>Table1[[#This Row],[ExpenditureDetails4]]/Table1[[#This Row],[Component detail 4]]</f>
        <v>40000</v>
      </c>
      <c r="AA2237" s="109">
        <v>1</v>
      </c>
      <c r="AB2237" s="109">
        <v>10</v>
      </c>
      <c r="AC2237" s="174">
        <f>IF(ISNUMBER([ExpenditureDetails4]),[ExpenditureDetails4]*HLOOKUP([ExpenditureDetails1],'Currency Conversion'!$A$6:$BE$45,19,FALSE),"No Data")</f>
        <v>53808.540294254803</v>
      </c>
      <c r="AD2237" s="174">
        <f>Table1[[#This Row],[Calculations1]]/exchange_rate_2010</f>
        <v>1176.7651092038918</v>
      </c>
      <c r="AE22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5380.8540294254799</v>
      </c>
      <c r="AF2237" s="174">
        <f>Table1[[#This Row],[Calculations3]]/exchange_rate_2010</f>
        <v>117.67651092038918</v>
      </c>
      <c r="AG2237" s="110" t="s">
        <v>2848</v>
      </c>
      <c r="AH2237" s="53"/>
      <c r="BD2237" s="36"/>
      <c r="BE2237" s="36"/>
      <c r="BF2237" s="36"/>
      <c r="BG2237" s="36"/>
      <c r="BH2237" s="36"/>
      <c r="BI2237" s="36"/>
      <c r="BJ2237" s="36"/>
      <c r="BK2237" s="48"/>
      <c r="BL2237" s="36"/>
      <c r="BM2237" s="36"/>
      <c r="BN2237" s="36"/>
      <c r="BO2237" s="36"/>
      <c r="BP2237" s="36"/>
      <c r="BQ2237" s="36"/>
      <c r="BR2237" s="36"/>
    </row>
    <row r="2238" spans="2:70" ht="15" customHeight="1">
      <c r="B2238" s="48">
        <v>2570</v>
      </c>
      <c r="C2238" s="48" t="s">
        <v>1703</v>
      </c>
      <c r="D2238" s="108">
        <v>6130</v>
      </c>
      <c r="E2238" s="109" t="s">
        <v>2508</v>
      </c>
      <c r="F2238" s="109" t="s">
        <v>1819</v>
      </c>
      <c r="G2238" s="109" t="s">
        <v>266</v>
      </c>
      <c r="H2238" s="108" t="s">
        <v>2592</v>
      </c>
      <c r="I2238" s="108" t="s">
        <v>2856</v>
      </c>
      <c r="J2238" s="108" t="s">
        <v>2852</v>
      </c>
      <c r="K2238" s="108" t="s">
        <v>2860</v>
      </c>
      <c r="L2238" s="108">
        <v>12</v>
      </c>
      <c r="M2238" s="110" t="s">
        <v>2617</v>
      </c>
      <c r="N2238" s="109" t="s">
        <v>1729</v>
      </c>
      <c r="O2238" s="109" t="s">
        <v>519</v>
      </c>
      <c r="P2238" s="109" t="s">
        <v>123</v>
      </c>
      <c r="Q2238" s="111">
        <v>1</v>
      </c>
      <c r="R2238" s="111"/>
      <c r="S2238" s="111"/>
      <c r="T2238" s="109" t="s">
        <v>7</v>
      </c>
      <c r="U2238" s="108">
        <v>1</v>
      </c>
      <c r="V2238" s="109">
        <v>2004</v>
      </c>
      <c r="W2238" s="108">
        <f>IF(Table1[[#This Row],[ExpenditureDetails1]]=2010,1,(2010-Table1[[#This Row],[ExpenditureDetails1]]))</f>
        <v>6</v>
      </c>
      <c r="X2238" s="109">
        <v>0.4</v>
      </c>
      <c r="Y2238" s="174">
        <f>Table1[[#This Row],[ExpenditureDetails3]]*100000</f>
        <v>40000</v>
      </c>
      <c r="Z2238" s="174">
        <f>Table1[[#This Row],[ExpenditureDetails4]]/Table1[[#This Row],[Component detail 4]]</f>
        <v>40000</v>
      </c>
      <c r="AA2238" s="109">
        <v>1</v>
      </c>
      <c r="AB2238" s="109">
        <v>10</v>
      </c>
      <c r="AC2238" s="174">
        <f>IF(ISNUMBER([ExpenditureDetails4]),[ExpenditureDetails4]*HLOOKUP([ExpenditureDetails1],'Currency Conversion'!$A$6:$BE$45,19,FALSE),"No Data")</f>
        <v>58491.053180918228</v>
      </c>
      <c r="AD2238" s="174">
        <f>Table1[[#This Row],[Calculations1]]/exchange_rate_2010</f>
        <v>1279.1692584019597</v>
      </c>
      <c r="AE22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2238" s="174">
        <f>Table1[[#This Row],[Calculations3]]/exchange_rate_2010</f>
        <v>127.91692584019597</v>
      </c>
      <c r="AG2238" s="110" t="s">
        <v>2848</v>
      </c>
      <c r="AH2238" s="53"/>
      <c r="BD2238" s="36"/>
      <c r="BE2238" s="36"/>
      <c r="BF2238" s="36"/>
      <c r="BG2238" s="36"/>
      <c r="BH2238" s="36"/>
      <c r="BI2238" s="36"/>
      <c r="BJ2238" s="36"/>
      <c r="BK2238" s="48"/>
      <c r="BL2238" s="36"/>
      <c r="BM2238" s="36"/>
      <c r="BN2238" s="36"/>
      <c r="BO2238" s="36"/>
      <c r="BP2238" s="36"/>
      <c r="BQ2238" s="36"/>
      <c r="BR2238" s="36"/>
    </row>
    <row r="2239" spans="2:70" ht="15" customHeight="1">
      <c r="B2239" s="48">
        <v>2571</v>
      </c>
      <c r="C2239" s="48" t="s">
        <v>1703</v>
      </c>
      <c r="D2239" s="108">
        <v>6130</v>
      </c>
      <c r="E2239" s="109" t="s">
        <v>2508</v>
      </c>
      <c r="F2239" s="109" t="s">
        <v>1819</v>
      </c>
      <c r="G2239" s="109" t="s">
        <v>266</v>
      </c>
      <c r="H2239" s="108" t="s">
        <v>2592</v>
      </c>
      <c r="I2239" s="108" t="s">
        <v>2856</v>
      </c>
      <c r="J2239" s="108" t="s">
        <v>2852</v>
      </c>
      <c r="K2239" s="108" t="s">
        <v>2860</v>
      </c>
      <c r="L2239" s="108">
        <v>12</v>
      </c>
      <c r="M2239" s="110" t="s">
        <v>2617</v>
      </c>
      <c r="N2239" s="111" t="s">
        <v>1729</v>
      </c>
      <c r="O2239" s="111" t="s">
        <v>210</v>
      </c>
      <c r="P2239" s="111" t="s">
        <v>290</v>
      </c>
      <c r="Q2239" s="111">
        <v>8</v>
      </c>
      <c r="R2239" s="111"/>
      <c r="S2239" s="111"/>
      <c r="T2239" s="109" t="s">
        <v>7</v>
      </c>
      <c r="U2239" s="108">
        <v>1</v>
      </c>
      <c r="V2239" s="109">
        <v>2002</v>
      </c>
      <c r="W2239" s="108">
        <f>IF(Table1[[#This Row],[ExpenditureDetails1]]=2010,1,(2010-Table1[[#This Row],[ExpenditureDetails1]]))</f>
        <v>8</v>
      </c>
      <c r="X2239" s="109">
        <v>3</v>
      </c>
      <c r="Y2239" s="174">
        <f>Table1[[#This Row],[ExpenditureDetails3]]*100000</f>
        <v>300000</v>
      </c>
      <c r="Z2239" s="174">
        <f>Table1[[#This Row],[ExpenditureDetails4]]/Table1[[#This Row],[Component detail 4]]</f>
        <v>37500</v>
      </c>
      <c r="AA2239" s="109">
        <v>1</v>
      </c>
      <c r="AB2239" s="109">
        <v>10</v>
      </c>
      <c r="AC2239" s="174">
        <f>IF(ISNUMBER([ExpenditureDetails4]),[ExpenditureDetails4]*HLOOKUP([ExpenditureDetails1],'Currency Conversion'!$A$6:$BE$45,19,FALSE),"No Data")</f>
        <v>471526.55763698928</v>
      </c>
      <c r="AD2239" s="174">
        <f>Table1[[#This Row],[Calculations1]]/exchange_rate_2010</f>
        <v>10312.043368131874</v>
      </c>
      <c r="AE22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47152.655763698931</v>
      </c>
      <c r="AF2239" s="174">
        <f>Table1[[#This Row],[Calculations3]]/exchange_rate_2010</f>
        <v>1031.2043368131874</v>
      </c>
      <c r="AG2239" s="110" t="s">
        <v>2848</v>
      </c>
      <c r="AH2239" s="53"/>
      <c r="BD2239" s="36"/>
      <c r="BE2239" s="36"/>
      <c r="BF2239" s="36"/>
      <c r="BG2239" s="36"/>
      <c r="BH2239" s="36"/>
      <c r="BI2239" s="36"/>
      <c r="BJ2239" s="36"/>
      <c r="BK2239" s="48"/>
      <c r="BL2239" s="36"/>
      <c r="BM2239" s="36"/>
      <c r="BN2239" s="36"/>
      <c r="BO2239" s="36"/>
      <c r="BP2239" s="36"/>
      <c r="BQ2239" s="36"/>
      <c r="BR2239" s="36"/>
    </row>
    <row r="2240" spans="2:70" ht="15" customHeight="1">
      <c r="B2240" s="48">
        <v>2572</v>
      </c>
      <c r="C2240" s="48" t="s">
        <v>1703</v>
      </c>
      <c r="D2240" s="108">
        <v>6130</v>
      </c>
      <c r="E2240" s="109" t="s">
        <v>2508</v>
      </c>
      <c r="F2240" s="109" t="s">
        <v>1819</v>
      </c>
      <c r="G2240" s="109" t="s">
        <v>266</v>
      </c>
      <c r="H2240" s="108" t="s">
        <v>2592</v>
      </c>
      <c r="I2240" s="108" t="s">
        <v>2856</v>
      </c>
      <c r="J2240" s="108" t="s">
        <v>2852</v>
      </c>
      <c r="K2240" s="108" t="s">
        <v>2860</v>
      </c>
      <c r="L2240" s="108">
        <v>12</v>
      </c>
      <c r="M2240" s="110" t="s">
        <v>2617</v>
      </c>
      <c r="N2240" s="111" t="s">
        <v>1729</v>
      </c>
      <c r="O2240" s="111" t="s">
        <v>210</v>
      </c>
      <c r="P2240" s="111" t="s">
        <v>291</v>
      </c>
      <c r="Q2240" s="111">
        <v>1</v>
      </c>
      <c r="R2240" s="111"/>
      <c r="S2240" s="111"/>
      <c r="T2240" s="109" t="s">
        <v>7</v>
      </c>
      <c r="U2240" s="108">
        <v>1</v>
      </c>
      <c r="V2240" s="109">
        <v>2006</v>
      </c>
      <c r="W2240" s="108">
        <f>IF(Table1[[#This Row],[ExpenditureDetails1]]=2010,1,(2010-Table1[[#This Row],[ExpenditureDetails1]]))</f>
        <v>4</v>
      </c>
      <c r="X2240" s="109">
        <v>0.4</v>
      </c>
      <c r="Y2240" s="174">
        <f>Table1[[#This Row],[ExpenditureDetails3]]*100000</f>
        <v>40000</v>
      </c>
      <c r="Z2240" s="174">
        <f>Table1[[#This Row],[ExpenditureDetails4]]/Table1[[#This Row],[Component detail 4]]</f>
        <v>40000</v>
      </c>
      <c r="AA2240" s="109">
        <v>1</v>
      </c>
      <c r="AB2240" s="109">
        <v>10</v>
      </c>
      <c r="AC2240" s="174">
        <f>IF(ISNUMBER([ExpenditureDetails4]),[ExpenditureDetails4]*HLOOKUP([ExpenditureDetails1],'Currency Conversion'!$A$6:$BE$45,19,FALSE),"No Data")</f>
        <v>51649.821779874925</v>
      </c>
      <c r="AD2240" s="174">
        <f>Table1[[#This Row],[Calculations1]]/exchange_rate_2010</f>
        <v>1129.5550452545092</v>
      </c>
      <c r="AE22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5164.9821779874928</v>
      </c>
      <c r="AF2240" s="174">
        <f>Table1[[#This Row],[Calculations3]]/exchange_rate_2010</f>
        <v>112.95550452545093</v>
      </c>
      <c r="AG2240" s="110" t="s">
        <v>2848</v>
      </c>
      <c r="AH2240" s="53"/>
      <c r="BD2240" s="36"/>
      <c r="BE2240" s="36"/>
      <c r="BF2240" s="36"/>
      <c r="BG2240" s="36"/>
      <c r="BH2240" s="36"/>
      <c r="BI2240" s="36"/>
      <c r="BJ2240" s="36"/>
      <c r="BK2240" s="48"/>
      <c r="BL2240" s="36"/>
      <c r="BM2240" s="36"/>
      <c r="BN2240" s="36"/>
      <c r="BO2240" s="36"/>
      <c r="BP2240" s="36"/>
      <c r="BQ2240" s="36"/>
      <c r="BR2240" s="36"/>
    </row>
    <row r="2241" spans="2:70" ht="15" customHeight="1">
      <c r="B2241" s="48">
        <v>2573</v>
      </c>
      <c r="C2241" s="48" t="s">
        <v>1703</v>
      </c>
      <c r="D2241" s="108">
        <v>6130</v>
      </c>
      <c r="E2241" s="109" t="s">
        <v>2508</v>
      </c>
      <c r="F2241" s="109" t="s">
        <v>1819</v>
      </c>
      <c r="G2241" s="109" t="s">
        <v>266</v>
      </c>
      <c r="H2241" s="108" t="s">
        <v>2592</v>
      </c>
      <c r="I2241" s="108" t="s">
        <v>2856</v>
      </c>
      <c r="J2241" s="108" t="s">
        <v>2852</v>
      </c>
      <c r="K2241" s="108" t="s">
        <v>2860</v>
      </c>
      <c r="L2241" s="108">
        <v>12</v>
      </c>
      <c r="M2241" s="110" t="s">
        <v>2617</v>
      </c>
      <c r="N2241" s="111" t="s">
        <v>1729</v>
      </c>
      <c r="O2241" s="111" t="s">
        <v>210</v>
      </c>
      <c r="P2241" s="111" t="s">
        <v>292</v>
      </c>
      <c r="Q2241" s="111">
        <v>2</v>
      </c>
      <c r="R2241" s="111"/>
      <c r="S2241" s="111"/>
      <c r="T2241" s="109" t="s">
        <v>7</v>
      </c>
      <c r="U2241" s="108">
        <v>1</v>
      </c>
      <c r="V2241" s="109">
        <v>2009</v>
      </c>
      <c r="W2241" s="108">
        <f>IF(Table1[[#This Row],[ExpenditureDetails1]]=2010,1,(2010-Table1[[#This Row],[ExpenditureDetails1]]))</f>
        <v>1</v>
      </c>
      <c r="X2241" s="109">
        <v>0.8</v>
      </c>
      <c r="Y2241" s="174">
        <f>Table1[[#This Row],[ExpenditureDetails3]]*100000</f>
        <v>80000</v>
      </c>
      <c r="Z2241" s="174">
        <f>Table1[[#This Row],[ExpenditureDetails4]]/Table1[[#This Row],[Component detail 4]]</f>
        <v>40000</v>
      </c>
      <c r="AA2241" s="109">
        <v>1</v>
      </c>
      <c r="AB2241" s="109">
        <v>10</v>
      </c>
      <c r="AC2241" s="174">
        <f>IF(ISNUMBER([ExpenditureDetails4]),[ExpenditureDetails4]*HLOOKUP([ExpenditureDetails1],'Currency Conversion'!$A$6:$BE$45,19,FALSE),"No Data")</f>
        <v>86033.299992290194</v>
      </c>
      <c r="AD2241" s="174">
        <f>Table1[[#This Row],[Calculations1]]/exchange_rate_2010</f>
        <v>1881.5040346189837</v>
      </c>
      <c r="AE22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8603.3299992290194</v>
      </c>
      <c r="AF2241" s="174">
        <f>Table1[[#This Row],[Calculations3]]/exchange_rate_2010</f>
        <v>188.15040346189835</v>
      </c>
      <c r="AG2241" s="110" t="s">
        <v>2848</v>
      </c>
      <c r="AH2241" s="53"/>
      <c r="BD2241" s="36"/>
      <c r="BE2241" s="36"/>
      <c r="BF2241" s="36"/>
      <c r="BG2241" s="36"/>
      <c r="BH2241" s="36"/>
      <c r="BI2241" s="36"/>
      <c r="BJ2241" s="36"/>
      <c r="BK2241" s="48"/>
      <c r="BL2241" s="36"/>
      <c r="BM2241" s="36"/>
      <c r="BN2241" s="36"/>
      <c r="BO2241" s="36"/>
      <c r="BP2241" s="36"/>
      <c r="BQ2241" s="36"/>
      <c r="BR2241" s="36"/>
    </row>
    <row r="2242" spans="2:70" ht="15" customHeight="1">
      <c r="B2242" s="48">
        <v>2574</v>
      </c>
      <c r="C2242" s="48" t="s">
        <v>1703</v>
      </c>
      <c r="D2242" s="108">
        <v>6130</v>
      </c>
      <c r="E2242" s="109" t="s">
        <v>2508</v>
      </c>
      <c r="F2242" s="109" t="s">
        <v>1819</v>
      </c>
      <c r="G2242" s="109" t="s">
        <v>266</v>
      </c>
      <c r="H2242" s="108" t="s">
        <v>2592</v>
      </c>
      <c r="I2242" s="108" t="s">
        <v>2856</v>
      </c>
      <c r="J2242" s="108" t="s">
        <v>2852</v>
      </c>
      <c r="K2242" s="108" t="s">
        <v>2860</v>
      </c>
      <c r="L2242" s="108">
        <v>12</v>
      </c>
      <c r="M2242" s="110" t="s">
        <v>2617</v>
      </c>
      <c r="N2242" s="111" t="s">
        <v>1712</v>
      </c>
      <c r="O2242" s="111"/>
      <c r="P2242" s="111" t="s">
        <v>293</v>
      </c>
      <c r="Q2242" s="111">
        <v>9</v>
      </c>
      <c r="R2242" s="111">
        <v>7.5</v>
      </c>
      <c r="S2242" s="111"/>
      <c r="T2242" s="109" t="s">
        <v>7</v>
      </c>
      <c r="U2242" s="108">
        <v>1</v>
      </c>
      <c r="V2242" s="109">
        <v>2007</v>
      </c>
      <c r="W2242" s="108">
        <f>IF(Table1[[#This Row],[ExpenditureDetails1]]=2010,1,(2010-Table1[[#This Row],[ExpenditureDetails1]]))</f>
        <v>3</v>
      </c>
      <c r="X2242" s="109">
        <v>4.5</v>
      </c>
      <c r="Y2242" s="174">
        <f>Table1[[#This Row],[ExpenditureDetails3]]*100000</f>
        <v>450000</v>
      </c>
      <c r="Z2242" s="174">
        <f>Table1[[#This Row],[ExpenditureDetails4]]/Table1[[#This Row],[Component detail 4]]</f>
        <v>50000</v>
      </c>
      <c r="AA2242" s="109">
        <v>1</v>
      </c>
      <c r="AB2242" s="109">
        <v>10</v>
      </c>
      <c r="AC2242" s="174">
        <f>IF(ISNUMBER([ExpenditureDetails4]),[ExpenditureDetails4]*HLOOKUP([ExpenditureDetails1],'Currency Conversion'!$A$6:$BE$45,19,FALSE),"No Data")</f>
        <v>546033.70315618266</v>
      </c>
      <c r="AD2242" s="174">
        <f>Table1[[#This Row],[Calculations1]]/exchange_rate_2010</f>
        <v>11941.476330890117</v>
      </c>
      <c r="AE22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54603.370315618267</v>
      </c>
      <c r="AF2242" s="174">
        <f>Table1[[#This Row],[Calculations3]]/exchange_rate_2010</f>
        <v>1194.1476330890116</v>
      </c>
      <c r="AG2242" s="110" t="s">
        <v>2848</v>
      </c>
      <c r="AH2242" s="53"/>
      <c r="BD2242" s="36"/>
      <c r="BE2242" s="36"/>
      <c r="BF2242" s="36"/>
      <c r="BG2242" s="36"/>
      <c r="BH2242" s="36"/>
      <c r="BI2242" s="36"/>
      <c r="BJ2242" s="36"/>
      <c r="BK2242" s="48"/>
      <c r="BL2242" s="36"/>
      <c r="BM2242" s="36"/>
      <c r="BN2242" s="36"/>
      <c r="BO2242" s="36"/>
      <c r="BP2242" s="36"/>
      <c r="BQ2242" s="36"/>
      <c r="BR2242" s="36"/>
    </row>
    <row r="2243" spans="2:70" ht="15" customHeight="1">
      <c r="B2243" s="48">
        <v>2575</v>
      </c>
      <c r="C2243" s="48" t="s">
        <v>1703</v>
      </c>
      <c r="D2243" s="108">
        <v>6130</v>
      </c>
      <c r="E2243" s="109" t="s">
        <v>2508</v>
      </c>
      <c r="F2243" s="109" t="s">
        <v>1819</v>
      </c>
      <c r="G2243" s="109" t="s">
        <v>266</v>
      </c>
      <c r="H2243" s="108" t="s">
        <v>2592</v>
      </c>
      <c r="I2243" s="108" t="s">
        <v>2856</v>
      </c>
      <c r="J2243" s="108" t="s">
        <v>2852</v>
      </c>
      <c r="K2243" s="108" t="s">
        <v>2860</v>
      </c>
      <c r="L2243" s="108">
        <v>12</v>
      </c>
      <c r="M2243" s="110" t="s">
        <v>2617</v>
      </c>
      <c r="N2243" s="111" t="s">
        <v>1712</v>
      </c>
      <c r="O2243" s="111"/>
      <c r="P2243" s="111" t="s">
        <v>294</v>
      </c>
      <c r="Q2243" s="111">
        <v>11</v>
      </c>
      <c r="R2243" s="111">
        <v>1</v>
      </c>
      <c r="S2243" s="111"/>
      <c r="T2243" s="109" t="s">
        <v>7</v>
      </c>
      <c r="U2243" s="108">
        <v>1</v>
      </c>
      <c r="V2243" s="109">
        <v>2006</v>
      </c>
      <c r="W2243" s="108">
        <f>IF(Table1[[#This Row],[ExpenditureDetails1]]=2010,1,(2010-Table1[[#This Row],[ExpenditureDetails1]]))</f>
        <v>4</v>
      </c>
      <c r="X2243" s="109">
        <v>2</v>
      </c>
      <c r="Y2243" s="174">
        <f>Table1[[#This Row],[ExpenditureDetails3]]*100000</f>
        <v>200000</v>
      </c>
      <c r="Z2243" s="174">
        <f>Table1[[#This Row],[ExpenditureDetails4]]/Table1[[#This Row],[Component detail 4]]</f>
        <v>18181.81818181818</v>
      </c>
      <c r="AA2243" s="109">
        <v>1</v>
      </c>
      <c r="AB2243" s="109">
        <v>10</v>
      </c>
      <c r="AC2243" s="174">
        <f>IF(ISNUMBER([ExpenditureDetails4]),[ExpenditureDetails4]*HLOOKUP([ExpenditureDetails1],'Currency Conversion'!$A$6:$BE$45,19,FALSE),"No Data")</f>
        <v>258249.10889937464</v>
      </c>
      <c r="AD2243" s="174">
        <f>Table1[[#This Row],[Calculations1]]/exchange_rate_2010</f>
        <v>5647.7752262725471</v>
      </c>
      <c r="AE22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25824.910889937462</v>
      </c>
      <c r="AF2243" s="174">
        <f>Table1[[#This Row],[Calculations3]]/exchange_rate_2010</f>
        <v>564.7775226272546</v>
      </c>
      <c r="AG2243" s="110" t="s">
        <v>2848</v>
      </c>
      <c r="AH2243" s="53"/>
      <c r="BD2243" s="36"/>
      <c r="BE2243" s="36"/>
      <c r="BF2243" s="36"/>
      <c r="BG2243" s="36"/>
      <c r="BH2243" s="36"/>
      <c r="BI2243" s="36"/>
      <c r="BJ2243" s="36"/>
      <c r="BK2243" s="48"/>
      <c r="BL2243" s="36"/>
      <c r="BM2243" s="36"/>
      <c r="BN2243" s="36"/>
      <c r="BO2243" s="36"/>
      <c r="BP2243" s="36"/>
      <c r="BQ2243" s="36"/>
      <c r="BR2243" s="36"/>
    </row>
    <row r="2244" spans="2:70" ht="15" customHeight="1">
      <c r="B2244" s="48">
        <v>2576</v>
      </c>
      <c r="C2244" s="48" t="s">
        <v>1703</v>
      </c>
      <c r="D2244" s="108">
        <v>6130</v>
      </c>
      <c r="E2244" s="109" t="s">
        <v>2508</v>
      </c>
      <c r="F2244" s="109" t="s">
        <v>1819</v>
      </c>
      <c r="G2244" s="109" t="s">
        <v>266</v>
      </c>
      <c r="H2244" s="108" t="s">
        <v>2592</v>
      </c>
      <c r="I2244" s="108" t="s">
        <v>2856</v>
      </c>
      <c r="J2244" s="108" t="s">
        <v>2852</v>
      </c>
      <c r="K2244" s="108" t="s">
        <v>2860</v>
      </c>
      <c r="L2244" s="108">
        <v>12</v>
      </c>
      <c r="M2244" s="110" t="s">
        <v>2617</v>
      </c>
      <c r="N2244" s="111" t="s">
        <v>1712</v>
      </c>
      <c r="O2244" s="111"/>
      <c r="P2244" s="111" t="s">
        <v>295</v>
      </c>
      <c r="Q2244" s="111">
        <v>2</v>
      </c>
      <c r="R2244" s="111">
        <v>7.5</v>
      </c>
      <c r="S2244" s="111"/>
      <c r="T2244" s="109" t="s">
        <v>7</v>
      </c>
      <c r="U2244" s="108">
        <v>1</v>
      </c>
      <c r="V2244" s="109">
        <v>2009</v>
      </c>
      <c r="W2244" s="108">
        <f>IF(Table1[[#This Row],[ExpenditureDetails1]]=2010,1,(2010-Table1[[#This Row],[ExpenditureDetails1]]))</f>
        <v>1</v>
      </c>
      <c r="X2244" s="109">
        <v>1.1000000000000001</v>
      </c>
      <c r="Y2244" s="174">
        <f>Table1[[#This Row],[ExpenditureDetails3]]*100000</f>
        <v>110000.00000000001</v>
      </c>
      <c r="Z2244" s="174">
        <f>Table1[[#This Row],[ExpenditureDetails4]]/Table1[[#This Row],[Component detail 4]]</f>
        <v>55000.000000000007</v>
      </c>
      <c r="AA2244" s="109">
        <v>1</v>
      </c>
      <c r="AB2244" s="109">
        <v>10</v>
      </c>
      <c r="AC2244" s="174">
        <f>IF(ISNUMBER([ExpenditureDetails4]),[ExpenditureDetails4]*HLOOKUP([ExpenditureDetails1],'Currency Conversion'!$A$6:$BE$45,19,FALSE),"No Data")</f>
        <v>118295.78748939904</v>
      </c>
      <c r="AD2244" s="174">
        <f>Table1[[#This Row],[Calculations1]]/exchange_rate_2010</f>
        <v>2587.068047601103</v>
      </c>
      <c r="AE22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11829.578748939904</v>
      </c>
      <c r="AF2244" s="174">
        <f>Table1[[#This Row],[Calculations3]]/exchange_rate_2010</f>
        <v>258.70680476011029</v>
      </c>
      <c r="AG2244" s="110" t="s">
        <v>2848</v>
      </c>
      <c r="AH2244" s="53"/>
      <c r="BD2244" s="36"/>
      <c r="BE2244" s="36"/>
      <c r="BF2244" s="36"/>
      <c r="BG2244" s="36"/>
      <c r="BH2244" s="36"/>
      <c r="BI2244" s="36"/>
      <c r="BJ2244" s="36"/>
      <c r="BK2244" s="48"/>
      <c r="BL2244" s="36"/>
      <c r="BM2244" s="36"/>
      <c r="BN2244" s="36"/>
      <c r="BO2244" s="36"/>
      <c r="BP2244" s="36"/>
      <c r="BQ2244" s="36"/>
      <c r="BR2244" s="36"/>
    </row>
    <row r="2245" spans="2:70" ht="15" customHeight="1">
      <c r="B2245" s="48">
        <v>2577</v>
      </c>
      <c r="C2245" s="48" t="s">
        <v>1703</v>
      </c>
      <c r="D2245" s="108">
        <v>6130</v>
      </c>
      <c r="E2245" s="109" t="s">
        <v>2508</v>
      </c>
      <c r="F2245" s="109" t="s">
        <v>1819</v>
      </c>
      <c r="G2245" s="109" t="s">
        <v>266</v>
      </c>
      <c r="H2245" s="108" t="s">
        <v>2592</v>
      </c>
      <c r="I2245" s="108" t="s">
        <v>2856</v>
      </c>
      <c r="J2245" s="108" t="s">
        <v>2852</v>
      </c>
      <c r="K2245" s="108" t="s">
        <v>2860</v>
      </c>
      <c r="L2245" s="108">
        <v>12</v>
      </c>
      <c r="M2245" s="110" t="s">
        <v>2617</v>
      </c>
      <c r="N2245" s="111" t="s">
        <v>1728</v>
      </c>
      <c r="O2245" s="111" t="s">
        <v>496</v>
      </c>
      <c r="P2245" s="111" t="s">
        <v>296</v>
      </c>
      <c r="Q2245" s="111">
        <v>7</v>
      </c>
      <c r="R2245" s="111"/>
      <c r="S2245" s="111"/>
      <c r="T2245" s="109" t="s">
        <v>7</v>
      </c>
      <c r="U2245" s="108">
        <v>1</v>
      </c>
      <c r="V2245" s="109">
        <v>2006</v>
      </c>
      <c r="W2245" s="108">
        <f>IF(Table1[[#This Row],[ExpenditureDetails1]]=2010,1,(2010-Table1[[#This Row],[ExpenditureDetails1]]))</f>
        <v>4</v>
      </c>
      <c r="X2245" s="109">
        <v>1.75</v>
      </c>
      <c r="Y2245" s="174">
        <f>Table1[[#This Row],[ExpenditureDetails3]]*100000</f>
        <v>175000</v>
      </c>
      <c r="Z2245" s="174">
        <f>Table1[[#This Row],[ExpenditureDetails4]]/Table1[[#This Row],[Component detail 4]]</f>
        <v>25000</v>
      </c>
      <c r="AA2245" s="109">
        <v>1</v>
      </c>
      <c r="AB2245" s="109">
        <v>30</v>
      </c>
      <c r="AC2245" s="174">
        <f>IF(ISNUMBER([ExpenditureDetails4]),[ExpenditureDetails4]*HLOOKUP([ExpenditureDetails1],'Currency Conversion'!$A$6:$BE$45,19,FALSE),"No Data")</f>
        <v>225967.9702869528</v>
      </c>
      <c r="AD2245" s="174">
        <f>Table1[[#This Row],[Calculations1]]/exchange_rate_2010</f>
        <v>4941.8033229884786</v>
      </c>
      <c r="AE22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7532.2656762317602</v>
      </c>
      <c r="AF2245" s="174">
        <f>Table1[[#This Row],[Calculations3]]/exchange_rate_2010</f>
        <v>164.72677743294929</v>
      </c>
      <c r="AG2245" s="110" t="s">
        <v>2848</v>
      </c>
      <c r="AH2245" s="53"/>
      <c r="BD2245" s="36"/>
      <c r="BE2245" s="36"/>
      <c r="BF2245" s="36"/>
      <c r="BG2245" s="36"/>
      <c r="BH2245" s="36"/>
      <c r="BI2245" s="36"/>
      <c r="BJ2245" s="36"/>
      <c r="BK2245" s="48"/>
      <c r="BL2245" s="36"/>
      <c r="BM2245" s="36"/>
      <c r="BN2245" s="36"/>
      <c r="BO2245" s="36"/>
      <c r="BP2245" s="36"/>
      <c r="BQ2245" s="36"/>
      <c r="BR2245" s="36"/>
    </row>
    <row r="2246" spans="2:70" ht="15" customHeight="1">
      <c r="B2246" s="48">
        <v>2578</v>
      </c>
      <c r="C2246" s="48" t="s">
        <v>1703</v>
      </c>
      <c r="D2246" s="108">
        <v>6130</v>
      </c>
      <c r="E2246" s="109" t="s">
        <v>2508</v>
      </c>
      <c r="F2246" s="109" t="s">
        <v>1819</v>
      </c>
      <c r="G2246" s="109" t="s">
        <v>266</v>
      </c>
      <c r="H2246" s="108" t="s">
        <v>2592</v>
      </c>
      <c r="I2246" s="108" t="s">
        <v>2856</v>
      </c>
      <c r="J2246" s="108" t="s">
        <v>2852</v>
      </c>
      <c r="K2246" s="108" t="s">
        <v>2860</v>
      </c>
      <c r="L2246" s="108">
        <v>12</v>
      </c>
      <c r="M2246" s="110" t="s">
        <v>2617</v>
      </c>
      <c r="N2246" s="111" t="s">
        <v>1728</v>
      </c>
      <c r="O2246" s="111" t="s">
        <v>496</v>
      </c>
      <c r="P2246" s="111" t="s">
        <v>297</v>
      </c>
      <c r="Q2246" s="111">
        <v>1</v>
      </c>
      <c r="R2246" s="111">
        <v>2.5</v>
      </c>
      <c r="S2246" s="111"/>
      <c r="T2246" s="109" t="s">
        <v>7</v>
      </c>
      <c r="U2246" s="108">
        <v>1</v>
      </c>
      <c r="V2246" s="109">
        <v>2009</v>
      </c>
      <c r="W2246" s="108">
        <f>IF(Table1[[#This Row],[ExpenditureDetails1]]=2010,1,(2010-Table1[[#This Row],[ExpenditureDetails1]]))</f>
        <v>1</v>
      </c>
      <c r="X2246" s="109">
        <v>0.3</v>
      </c>
      <c r="Y2246" s="174">
        <f>Table1[[#This Row],[ExpenditureDetails3]]*100000</f>
        <v>30000</v>
      </c>
      <c r="Z2246" s="174">
        <f>Table1[[#This Row],[ExpenditureDetails4]]/Table1[[#This Row],[Component detail 4]]</f>
        <v>30000</v>
      </c>
      <c r="AA2246" s="109">
        <v>1</v>
      </c>
      <c r="AB2246" s="109">
        <v>30</v>
      </c>
      <c r="AC2246" s="174">
        <f>IF(ISNUMBER([ExpenditureDetails4]),[ExpenditureDetails4]*HLOOKUP([ExpenditureDetails1],'Currency Conversion'!$A$6:$BE$45,19,FALSE),"No Data")</f>
        <v>32262.487497108825</v>
      </c>
      <c r="AD2246" s="174">
        <f>Table1[[#This Row],[Calculations1]]/exchange_rate_2010</f>
        <v>705.56401298211892</v>
      </c>
      <c r="AE22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2246" s="174">
        <f>Table1[[#This Row],[Calculations3]]/exchange_rate_2010</f>
        <v>23.518800432737294</v>
      </c>
      <c r="AG2246" s="110" t="s">
        <v>2848</v>
      </c>
      <c r="AH2246" s="53"/>
      <c r="BD2246" s="36"/>
      <c r="BE2246" s="36"/>
      <c r="BF2246" s="36"/>
      <c r="BG2246" s="36"/>
      <c r="BH2246" s="36"/>
      <c r="BI2246" s="36"/>
      <c r="BJ2246" s="36"/>
      <c r="BK2246" s="48"/>
      <c r="BL2246" s="36"/>
      <c r="BM2246" s="36"/>
      <c r="BN2246" s="36"/>
      <c r="BO2246" s="36"/>
      <c r="BP2246" s="36"/>
      <c r="BQ2246" s="36"/>
      <c r="BR2246" s="36"/>
    </row>
    <row r="2247" spans="2:70" ht="15" customHeight="1">
      <c r="B2247" s="48">
        <v>2579</v>
      </c>
      <c r="C2247" s="48" t="s">
        <v>1703</v>
      </c>
      <c r="D2247" s="108">
        <v>6130</v>
      </c>
      <c r="E2247" s="109" t="s">
        <v>2508</v>
      </c>
      <c r="F2247" s="109" t="s">
        <v>1819</v>
      </c>
      <c r="G2247" s="109" t="s">
        <v>266</v>
      </c>
      <c r="H2247" s="108" t="s">
        <v>2592</v>
      </c>
      <c r="I2247" s="108" t="s">
        <v>2856</v>
      </c>
      <c r="J2247" s="108" t="s">
        <v>2852</v>
      </c>
      <c r="K2247" s="108" t="s">
        <v>2860</v>
      </c>
      <c r="L2247" s="108">
        <v>12</v>
      </c>
      <c r="M2247" s="110" t="s">
        <v>2617</v>
      </c>
      <c r="N2247" s="111" t="s">
        <v>364</v>
      </c>
      <c r="O2247" s="111" t="s">
        <v>2465</v>
      </c>
      <c r="P2247" s="111" t="s">
        <v>298</v>
      </c>
      <c r="Q2247" s="111">
        <v>1</v>
      </c>
      <c r="R2247" s="111"/>
      <c r="S2247" s="111"/>
      <c r="T2247" s="109" t="s">
        <v>7</v>
      </c>
      <c r="U2247" s="108">
        <v>1</v>
      </c>
      <c r="V2247" s="109">
        <v>2008</v>
      </c>
      <c r="W2247" s="108">
        <f>IF(Table1[[#This Row],[ExpenditureDetails1]]=2010,1,(2010-Table1[[#This Row],[ExpenditureDetails1]]))</f>
        <v>2</v>
      </c>
      <c r="X2247" s="109">
        <v>2</v>
      </c>
      <c r="Y2247" s="174">
        <f>Table1[[#This Row],[ExpenditureDetails3]]*100000</f>
        <v>200000</v>
      </c>
      <c r="Z2247" s="174">
        <f>Table1[[#This Row],[ExpenditureDetails4]]/Table1[[#This Row],[Component detail 4]]</f>
        <v>200000</v>
      </c>
      <c r="AA2247" s="109">
        <v>1</v>
      </c>
      <c r="AB2247" s="109">
        <v>20</v>
      </c>
      <c r="AC2247" s="174">
        <f>IF(ISNUMBER([ExpenditureDetails4]),[ExpenditureDetails4]*HLOOKUP([ExpenditureDetails1],'Currency Conversion'!$A$6:$BE$45,19,FALSE),"No Data")</f>
        <v>229480.61662088227</v>
      </c>
      <c r="AD2247" s="174">
        <f>Table1[[#This Row],[Calculations1]]/exchange_rate_2010</f>
        <v>5018.6230921949382</v>
      </c>
      <c r="AE22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11474.030831044114</v>
      </c>
      <c r="AF2247" s="174">
        <f>Table1[[#This Row],[Calculations3]]/exchange_rate_2010</f>
        <v>250.93115460974693</v>
      </c>
      <c r="AG2247" s="110" t="s">
        <v>2848</v>
      </c>
      <c r="AH2247" s="53"/>
      <c r="BD2247" s="36"/>
      <c r="BE2247" s="36"/>
      <c r="BF2247" s="36"/>
      <c r="BG2247" s="36"/>
      <c r="BH2247" s="36"/>
      <c r="BI2247" s="36"/>
      <c r="BJ2247" s="36"/>
      <c r="BK2247" s="48"/>
      <c r="BL2247" s="36"/>
      <c r="BM2247" s="36"/>
      <c r="BN2247" s="36"/>
      <c r="BO2247" s="36"/>
      <c r="BP2247" s="36"/>
      <c r="BQ2247" s="36"/>
      <c r="BR2247" s="36"/>
    </row>
    <row r="2248" spans="2:70" ht="15" customHeight="1">
      <c r="B2248" s="48">
        <v>2580</v>
      </c>
      <c r="C2248" s="48" t="s">
        <v>1703</v>
      </c>
      <c r="D2248" s="108">
        <v>6130</v>
      </c>
      <c r="E2248" s="109" t="s">
        <v>2508</v>
      </c>
      <c r="F2248" s="109" t="s">
        <v>1819</v>
      </c>
      <c r="G2248" s="109" t="s">
        <v>266</v>
      </c>
      <c r="H2248" s="108" t="s">
        <v>2592</v>
      </c>
      <c r="I2248" s="108" t="s">
        <v>2856</v>
      </c>
      <c r="J2248" s="108" t="s">
        <v>2852</v>
      </c>
      <c r="K2248" s="108" t="s">
        <v>2860</v>
      </c>
      <c r="L2248" s="108">
        <v>12</v>
      </c>
      <c r="M2248" s="110" t="s">
        <v>2617</v>
      </c>
      <c r="N2248" s="111" t="s">
        <v>20</v>
      </c>
      <c r="O2248" s="111" t="s">
        <v>2486</v>
      </c>
      <c r="P2248" s="111" t="s">
        <v>231</v>
      </c>
      <c r="Q2248" s="111">
        <v>1</v>
      </c>
      <c r="R2248" s="111"/>
      <c r="S2248" s="111"/>
      <c r="T2248" s="109" t="s">
        <v>7</v>
      </c>
      <c r="U2248" s="108">
        <v>1</v>
      </c>
      <c r="V2248" s="109">
        <v>2008</v>
      </c>
      <c r="W2248" s="108">
        <f>IF(Table1[[#This Row],[ExpenditureDetails1]]=2010,1,(2010-Table1[[#This Row],[ExpenditureDetails1]]))</f>
        <v>2</v>
      </c>
      <c r="X2248" s="109">
        <v>4</v>
      </c>
      <c r="Y2248" s="174">
        <f>Table1[[#This Row],[ExpenditureDetails3]]*100000</f>
        <v>400000</v>
      </c>
      <c r="Z2248" s="174">
        <f>Table1[[#This Row],[ExpenditureDetails4]]/Table1[[#This Row],[Component detail 4]]</f>
        <v>400000</v>
      </c>
      <c r="AA2248" s="109">
        <v>1</v>
      </c>
      <c r="AB2248" s="109">
        <v>10</v>
      </c>
      <c r="AC2248" s="174">
        <f>IF(ISNUMBER([ExpenditureDetails4]),[ExpenditureDetails4]*HLOOKUP([ExpenditureDetails1],'Currency Conversion'!$A$6:$BE$45,19,FALSE),"No Data")</f>
        <v>458961.23324176454</v>
      </c>
      <c r="AD2248" s="174">
        <f>Table1[[#This Row],[Calculations1]]/exchange_rate_2010</f>
        <v>10037.246184389876</v>
      </c>
      <c r="AE22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45896.123324176457</v>
      </c>
      <c r="AF2248" s="174">
        <f>Table1[[#This Row],[Calculations3]]/exchange_rate_2010</f>
        <v>1003.7246184389877</v>
      </c>
      <c r="AG2248" s="110" t="s">
        <v>2848</v>
      </c>
      <c r="AH2248" s="53"/>
      <c r="BD2248" s="36"/>
      <c r="BE2248" s="36"/>
      <c r="BF2248" s="36"/>
      <c r="BG2248" s="36"/>
      <c r="BH2248" s="36"/>
      <c r="BI2248" s="36"/>
      <c r="BJ2248" s="36"/>
      <c r="BK2248" s="48"/>
      <c r="BL2248" s="36"/>
      <c r="BM2248" s="36"/>
      <c r="BN2248" s="36"/>
      <c r="BO2248" s="36"/>
      <c r="BP2248" s="36"/>
      <c r="BQ2248" s="36"/>
      <c r="BR2248" s="36"/>
    </row>
    <row r="2249" spans="2:70" ht="15" customHeight="1">
      <c r="B2249" s="48">
        <v>2581</v>
      </c>
      <c r="C2249" s="48" t="s">
        <v>1703</v>
      </c>
      <c r="D2249" s="108">
        <v>6130</v>
      </c>
      <c r="E2249" s="109" t="s">
        <v>2508</v>
      </c>
      <c r="F2249" s="109" t="s">
        <v>1819</v>
      </c>
      <c r="G2249" s="109" t="s">
        <v>266</v>
      </c>
      <c r="H2249" s="108" t="s">
        <v>2592</v>
      </c>
      <c r="I2249" s="108" t="s">
        <v>2856</v>
      </c>
      <c r="J2249" s="108" t="s">
        <v>2852</v>
      </c>
      <c r="K2249" s="108" t="s">
        <v>2860</v>
      </c>
      <c r="L2249" s="108">
        <v>12</v>
      </c>
      <c r="M2249" s="110" t="s">
        <v>2617</v>
      </c>
      <c r="N2249" s="111" t="s">
        <v>20</v>
      </c>
      <c r="O2249" s="111" t="s">
        <v>2486</v>
      </c>
      <c r="P2249" s="111" t="s">
        <v>287</v>
      </c>
      <c r="Q2249" s="111">
        <v>1</v>
      </c>
      <c r="R2249" s="111"/>
      <c r="S2249" s="111" t="s">
        <v>2394</v>
      </c>
      <c r="T2249" s="109" t="s">
        <v>7</v>
      </c>
      <c r="U2249" s="108">
        <v>1</v>
      </c>
      <c r="V2249" s="109">
        <v>2008</v>
      </c>
      <c r="W2249" s="108">
        <f>IF(Table1[[#This Row],[ExpenditureDetails1]]=2010,1,(2010-Table1[[#This Row],[ExpenditureDetails1]]))</f>
        <v>2</v>
      </c>
      <c r="X2249" s="109">
        <v>0.3</v>
      </c>
      <c r="Y2249" s="174">
        <f>Table1[[#This Row],[ExpenditureDetails3]]*100000</f>
        <v>30000</v>
      </c>
      <c r="Z2249" s="174">
        <f>Table1[[#This Row],[ExpenditureDetails4]]/Table1[[#This Row],[Component detail 4]]</f>
        <v>30000</v>
      </c>
      <c r="AA2249" s="109">
        <v>1</v>
      </c>
      <c r="AB2249" s="109">
        <v>10</v>
      </c>
      <c r="AC2249" s="174">
        <f>IF(ISNUMBER([ExpenditureDetails4]),[ExpenditureDetails4]*HLOOKUP([ExpenditureDetails1],'Currency Conversion'!$A$6:$BE$45,19,FALSE),"No Data")</f>
        <v>34422.092493132339</v>
      </c>
      <c r="AD2249" s="174">
        <f>Table1[[#This Row],[Calculations1]]/exchange_rate_2010</f>
        <v>752.79346382924075</v>
      </c>
      <c r="AE22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2249" s="174">
        <f>Table1[[#This Row],[Calculations3]]/exchange_rate_2010</f>
        <v>75.279346382924075</v>
      </c>
      <c r="AG2249" s="110" t="s">
        <v>2848</v>
      </c>
      <c r="AH2249" s="53"/>
      <c r="BD2249" s="36"/>
      <c r="BE2249" s="36"/>
      <c r="BF2249" s="36"/>
      <c r="BG2249" s="36"/>
      <c r="BH2249" s="36"/>
      <c r="BI2249" s="36"/>
      <c r="BJ2249" s="36"/>
      <c r="BK2249" s="48"/>
      <c r="BL2249" s="36"/>
      <c r="BM2249" s="36"/>
      <c r="BN2249" s="36"/>
      <c r="BO2249" s="36"/>
      <c r="BP2249" s="36"/>
      <c r="BQ2249" s="36"/>
      <c r="BR2249" s="36"/>
    </row>
    <row r="2250" spans="2:70" ht="15" customHeight="1">
      <c r="B2250" s="48">
        <v>2582</v>
      </c>
      <c r="C2250" s="48" t="s">
        <v>1703</v>
      </c>
      <c r="D2250" s="108">
        <v>6130</v>
      </c>
      <c r="E2250" s="109" t="s">
        <v>2508</v>
      </c>
      <c r="F2250" s="109" t="s">
        <v>1819</v>
      </c>
      <c r="G2250" s="109" t="s">
        <v>266</v>
      </c>
      <c r="H2250" s="108" t="s">
        <v>2592</v>
      </c>
      <c r="I2250" s="108" t="s">
        <v>2856</v>
      </c>
      <c r="J2250" s="108" t="s">
        <v>2852</v>
      </c>
      <c r="K2250" s="108" t="s">
        <v>2860</v>
      </c>
      <c r="L2250" s="108">
        <v>12</v>
      </c>
      <c r="M2250" s="110" t="s">
        <v>2617</v>
      </c>
      <c r="N2250" s="111" t="s">
        <v>20</v>
      </c>
      <c r="O2250" s="111" t="s">
        <v>2486</v>
      </c>
      <c r="P2250" s="111" t="s">
        <v>299</v>
      </c>
      <c r="Q2250" s="111">
        <v>1</v>
      </c>
      <c r="R2250" s="111"/>
      <c r="S2250" s="111" t="s">
        <v>2392</v>
      </c>
      <c r="T2250" s="109" t="s">
        <v>28</v>
      </c>
      <c r="U2250" s="108">
        <v>2</v>
      </c>
      <c r="V2250" s="109">
        <v>2009</v>
      </c>
      <c r="W2250" s="108"/>
      <c r="X2250" s="109">
        <v>0.09</v>
      </c>
      <c r="Y2250" s="174">
        <f>Table1[[#This Row],[ExpenditureDetails3]]*100000</f>
        <v>9000</v>
      </c>
      <c r="Z2250" s="174">
        <f>Table1[[#This Row],[ExpenditureDetails4]]/Table1[[#This Row],[Component detail 4]]</f>
        <v>9000</v>
      </c>
      <c r="AA2250" s="109">
        <v>1</v>
      </c>
      <c r="AB2250" s="109">
        <v>10</v>
      </c>
      <c r="AC2250" s="174">
        <f>IF(ISNUMBER([ExpenditureDetails4]),[ExpenditureDetails4]*HLOOKUP([ExpenditureDetails1],'Currency Conversion'!$A$6:$BE$45,19,FALSE),"No Data")</f>
        <v>9678.7462491326478</v>
      </c>
      <c r="AD2250" s="174">
        <f>Table1[[#This Row],[Calculations1]]/exchange_rate_2010</f>
        <v>211.66920389463567</v>
      </c>
      <c r="AE2250" s="174" t="s">
        <v>2912</v>
      </c>
      <c r="AF2250" s="174" t="s">
        <v>2912</v>
      </c>
      <c r="AG2250" s="110" t="s">
        <v>2848</v>
      </c>
      <c r="AH2250" s="53"/>
      <c r="BD2250" s="36"/>
      <c r="BE2250" s="36"/>
      <c r="BF2250" s="36"/>
      <c r="BG2250" s="36"/>
      <c r="BH2250" s="36"/>
      <c r="BI2250" s="36"/>
      <c r="BJ2250" s="36"/>
      <c r="BK2250" s="48"/>
      <c r="BL2250" s="36"/>
      <c r="BM2250" s="36"/>
      <c r="BN2250" s="36"/>
      <c r="BO2250" s="36"/>
      <c r="BP2250" s="36"/>
      <c r="BQ2250" s="36"/>
      <c r="BR2250" s="36"/>
    </row>
    <row r="2251" spans="2:70" ht="15" customHeight="1">
      <c r="B2251" s="48">
        <v>2583</v>
      </c>
      <c r="C2251" s="48" t="s">
        <v>1703</v>
      </c>
      <c r="D2251" s="108">
        <v>6130</v>
      </c>
      <c r="E2251" s="109" t="s">
        <v>2508</v>
      </c>
      <c r="F2251" s="109" t="s">
        <v>1819</v>
      </c>
      <c r="G2251" s="109" t="s">
        <v>266</v>
      </c>
      <c r="H2251" s="108" t="s">
        <v>2592</v>
      </c>
      <c r="I2251" s="108" t="s">
        <v>2856</v>
      </c>
      <c r="J2251" s="108" t="s">
        <v>2852</v>
      </c>
      <c r="K2251" s="108" t="s">
        <v>2860</v>
      </c>
      <c r="L2251" s="108">
        <v>12</v>
      </c>
      <c r="M2251" s="110" t="s">
        <v>2617</v>
      </c>
      <c r="N2251" s="111" t="s">
        <v>1717</v>
      </c>
      <c r="O2251" s="111"/>
      <c r="P2251" s="111" t="s">
        <v>243</v>
      </c>
      <c r="Q2251" s="111">
        <v>1</v>
      </c>
      <c r="R2251" s="111"/>
      <c r="S2251" s="111"/>
      <c r="T2251" s="109" t="s">
        <v>31</v>
      </c>
      <c r="U2251" s="108">
        <v>3</v>
      </c>
      <c r="V2251" s="109">
        <v>2008</v>
      </c>
      <c r="W2251" s="108"/>
      <c r="X2251" s="109">
        <v>0.62</v>
      </c>
      <c r="Y2251" s="174">
        <f>Table1[[#This Row],[ExpenditureDetails3]]*100000</f>
        <v>62000</v>
      </c>
      <c r="Z2251" s="174">
        <f>Table1[[#This Row],[ExpenditureDetails4]]/Table1[[#This Row],[Component detail 4]]</f>
        <v>62000</v>
      </c>
      <c r="AA2251" s="109">
        <v>1</v>
      </c>
      <c r="AB2251" s="109"/>
      <c r="AC2251" s="174">
        <f>IF(ISNUMBER([ExpenditureDetails4]),[ExpenditureDetails4]*HLOOKUP([ExpenditureDetails1],'Currency Conversion'!$A$6:$BE$45,19,FALSE),"No Data")</f>
        <v>71138.991152473507</v>
      </c>
      <c r="AD2251" s="174">
        <f>Table1[[#This Row],[Calculations1]]/exchange_rate_2010</f>
        <v>1555.7731585804311</v>
      </c>
      <c r="AE22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71138.991152473507</v>
      </c>
      <c r="AF2251" s="174">
        <f>Table1[[#This Row],[Calculations3]]/exchange_rate_2010</f>
        <v>1555.7731585804311</v>
      </c>
      <c r="AG2251" s="110" t="s">
        <v>2848</v>
      </c>
      <c r="AH2251" s="53"/>
      <c r="BD2251" s="36"/>
      <c r="BE2251" s="36"/>
      <c r="BF2251" s="36"/>
      <c r="BG2251" s="36"/>
      <c r="BH2251" s="36"/>
      <c r="BI2251" s="36"/>
      <c r="BJ2251" s="36"/>
      <c r="BK2251" s="48"/>
      <c r="BL2251" s="36"/>
      <c r="BM2251" s="36"/>
      <c r="BN2251" s="36"/>
      <c r="BO2251" s="36"/>
      <c r="BP2251" s="36"/>
      <c r="BQ2251" s="36"/>
      <c r="BR2251" s="36"/>
    </row>
    <row r="2252" spans="2:70" ht="15" customHeight="1">
      <c r="B2252" s="48">
        <v>2584</v>
      </c>
      <c r="C2252" s="48" t="s">
        <v>1703</v>
      </c>
      <c r="D2252" s="108">
        <v>6130</v>
      </c>
      <c r="E2252" s="109" t="s">
        <v>2508</v>
      </c>
      <c r="F2252" s="109" t="s">
        <v>1819</v>
      </c>
      <c r="G2252" s="109" t="s">
        <v>266</v>
      </c>
      <c r="H2252" s="108" t="s">
        <v>2592</v>
      </c>
      <c r="I2252" s="108" t="s">
        <v>2856</v>
      </c>
      <c r="J2252" s="108" t="s">
        <v>2852</v>
      </c>
      <c r="K2252" s="108" t="s">
        <v>2860</v>
      </c>
      <c r="L2252" s="108">
        <v>12</v>
      </c>
      <c r="M2252" s="110" t="s">
        <v>2617</v>
      </c>
      <c r="N2252" s="111" t="s">
        <v>1719</v>
      </c>
      <c r="O2252" s="111"/>
      <c r="P2252" s="111" t="s">
        <v>32</v>
      </c>
      <c r="Q2252" s="111">
        <v>1</v>
      </c>
      <c r="R2252" s="111"/>
      <c r="S2252" s="111"/>
      <c r="T2252" s="109" t="s">
        <v>31</v>
      </c>
      <c r="U2252" s="108">
        <v>3</v>
      </c>
      <c r="V2252" s="109">
        <v>2008</v>
      </c>
      <c r="W2252" s="108"/>
      <c r="X2252" s="109">
        <v>0.46500000000000002</v>
      </c>
      <c r="Y2252" s="174">
        <f>Table1[[#This Row],[ExpenditureDetails3]]*100000</f>
        <v>46500</v>
      </c>
      <c r="Z2252" s="174">
        <f>Table1[[#This Row],[ExpenditureDetails4]]/Table1[[#This Row],[Component detail 4]]</f>
        <v>46500</v>
      </c>
      <c r="AA2252" s="109">
        <v>1</v>
      </c>
      <c r="AB2252" s="109"/>
      <c r="AC2252" s="174">
        <f>IF(ISNUMBER([ExpenditureDetails4]),[ExpenditureDetails4]*HLOOKUP([ExpenditureDetails1],'Currency Conversion'!$A$6:$BE$45,19,FALSE),"No Data")</f>
        <v>53354.243364355127</v>
      </c>
      <c r="AD2252" s="174">
        <f>Table1[[#This Row],[Calculations1]]/exchange_rate_2010</f>
        <v>1166.8298689353232</v>
      </c>
      <c r="AE22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53354.243364355127</v>
      </c>
      <c r="AF2252" s="174">
        <f>Table1[[#This Row],[Calculations3]]/exchange_rate_2010</f>
        <v>1166.8298689353232</v>
      </c>
      <c r="AG2252" s="110" t="s">
        <v>2848</v>
      </c>
      <c r="AH2252" s="53"/>
      <c r="BD2252" s="36"/>
      <c r="BE2252" s="36"/>
      <c r="BF2252" s="36"/>
      <c r="BG2252" s="36"/>
      <c r="BH2252" s="36"/>
      <c r="BI2252" s="36"/>
      <c r="BJ2252" s="36"/>
      <c r="BK2252" s="48"/>
      <c r="BL2252" s="36"/>
      <c r="BM2252" s="36"/>
      <c r="BN2252" s="36"/>
      <c r="BO2252" s="36"/>
      <c r="BP2252" s="36"/>
      <c r="BQ2252" s="36"/>
      <c r="BR2252" s="36"/>
    </row>
    <row r="2253" spans="2:70" ht="15" customHeight="1">
      <c r="B2253" s="48">
        <v>2585</v>
      </c>
      <c r="C2253" s="48" t="s">
        <v>1703</v>
      </c>
      <c r="D2253" s="108">
        <v>6130</v>
      </c>
      <c r="E2253" s="109" t="s">
        <v>2508</v>
      </c>
      <c r="F2253" s="109" t="s">
        <v>1819</v>
      </c>
      <c r="G2253" s="109" t="s">
        <v>266</v>
      </c>
      <c r="H2253" s="108" t="s">
        <v>2592</v>
      </c>
      <c r="I2253" s="108" t="s">
        <v>2856</v>
      </c>
      <c r="J2253" s="108" t="s">
        <v>2852</v>
      </c>
      <c r="K2253" s="108" t="s">
        <v>2860</v>
      </c>
      <c r="L2253" s="108">
        <v>12</v>
      </c>
      <c r="M2253" s="110" t="s">
        <v>2617</v>
      </c>
      <c r="N2253" s="111" t="s">
        <v>1717</v>
      </c>
      <c r="O2253" s="111"/>
      <c r="P2253" s="111" t="s">
        <v>182</v>
      </c>
      <c r="Q2253" s="111">
        <v>1</v>
      </c>
      <c r="R2253" s="111"/>
      <c r="S2253" s="111"/>
      <c r="T2253" s="109" t="s">
        <v>31</v>
      </c>
      <c r="U2253" s="108">
        <v>3</v>
      </c>
      <c r="V2253" s="109">
        <v>2008</v>
      </c>
      <c r="W2253" s="108"/>
      <c r="X2253" s="109">
        <v>1</v>
      </c>
      <c r="Y2253" s="174">
        <f>Table1[[#This Row],[ExpenditureDetails3]]*100000</f>
        <v>100000</v>
      </c>
      <c r="Z2253" s="174">
        <f>Table1[[#This Row],[ExpenditureDetails4]]/Table1[[#This Row],[Component detail 4]]</f>
        <v>100000</v>
      </c>
      <c r="AA2253" s="109">
        <v>1</v>
      </c>
      <c r="AB2253" s="109"/>
      <c r="AC2253" s="174">
        <f>IF(ISNUMBER([ExpenditureDetails4]),[ExpenditureDetails4]*HLOOKUP([ExpenditureDetails1],'Currency Conversion'!$A$6:$BE$45,19,FALSE),"No Data")</f>
        <v>114740.30831044113</v>
      </c>
      <c r="AD2253" s="174">
        <f>Table1[[#This Row],[Calculations1]]/exchange_rate_2010</f>
        <v>2509.3115460974691</v>
      </c>
      <c r="AE22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114740.30831044113</v>
      </c>
      <c r="AF2253" s="174">
        <f>Table1[[#This Row],[Calculations3]]/exchange_rate_2010</f>
        <v>2509.3115460974691</v>
      </c>
      <c r="AG2253" s="110" t="s">
        <v>2848</v>
      </c>
      <c r="AH2253" s="53"/>
      <c r="BD2253" s="36"/>
      <c r="BE2253" s="36"/>
      <c r="BF2253" s="36"/>
      <c r="BG2253" s="36"/>
      <c r="BH2253" s="36"/>
      <c r="BI2253" s="36"/>
      <c r="BJ2253" s="36"/>
      <c r="BK2253" s="48"/>
      <c r="BL2253" s="36"/>
      <c r="BM2253" s="36"/>
      <c r="BN2253" s="36"/>
      <c r="BO2253" s="36"/>
      <c r="BP2253" s="36"/>
      <c r="BQ2253" s="36"/>
      <c r="BR2253" s="36"/>
    </row>
    <row r="2254" spans="2:70" ht="15" customHeight="1">
      <c r="B2254" s="48">
        <v>2590</v>
      </c>
      <c r="C2254" s="48" t="s">
        <v>1703</v>
      </c>
      <c r="D2254" s="108">
        <v>6130</v>
      </c>
      <c r="E2254" s="109" t="s">
        <v>2508</v>
      </c>
      <c r="F2254" s="109" t="s">
        <v>1819</v>
      </c>
      <c r="G2254" s="109" t="s">
        <v>266</v>
      </c>
      <c r="H2254" s="108" t="s">
        <v>2592</v>
      </c>
      <c r="I2254" s="108" t="s">
        <v>2856</v>
      </c>
      <c r="J2254" s="108" t="s">
        <v>2852</v>
      </c>
      <c r="K2254" s="108" t="s">
        <v>2860</v>
      </c>
      <c r="L2254" s="108">
        <v>12</v>
      </c>
      <c r="M2254" s="110" t="s">
        <v>2617</v>
      </c>
      <c r="N2254" s="111" t="s">
        <v>1728</v>
      </c>
      <c r="O2254" s="111" t="s">
        <v>501</v>
      </c>
      <c r="P2254" s="111" t="s">
        <v>99</v>
      </c>
      <c r="Q2254" s="111">
        <v>1</v>
      </c>
      <c r="R2254" s="111">
        <v>60</v>
      </c>
      <c r="S2254" s="111"/>
      <c r="T2254" s="109" t="s">
        <v>7</v>
      </c>
      <c r="U2254" s="108">
        <v>1</v>
      </c>
      <c r="V2254" s="109">
        <v>2008</v>
      </c>
      <c r="W2254" s="108">
        <f>IF(Table1[[#This Row],[ExpenditureDetails1]]=2010,1,(2010-Table1[[#This Row],[ExpenditureDetails1]]))</f>
        <v>2</v>
      </c>
      <c r="X2254" s="109">
        <v>7</v>
      </c>
      <c r="Y2254" s="174">
        <f>Table1[[#This Row],[ExpenditureDetails3]]*100000</f>
        <v>700000</v>
      </c>
      <c r="Z2254" s="174">
        <f>Table1[[#This Row],[ExpenditureDetails4]]/Table1[[#This Row],[Component detail 4]]</f>
        <v>700000</v>
      </c>
      <c r="AA2254" s="109">
        <v>1</v>
      </c>
      <c r="AB2254" s="109">
        <v>30</v>
      </c>
      <c r="AC2254" s="174">
        <f>IF(ISNUMBER([ExpenditureDetails4]),[ExpenditureDetails4]*HLOOKUP([ExpenditureDetails1],'Currency Conversion'!$A$6:$BE$45,19,FALSE),"No Data")</f>
        <v>803182.15817308787</v>
      </c>
      <c r="AD2254" s="174">
        <f>Table1[[#This Row],[Calculations1]]/exchange_rate_2010</f>
        <v>17565.180822682283</v>
      </c>
      <c r="AE22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26772.738605769595</v>
      </c>
      <c r="AF2254" s="174">
        <f>Table1[[#This Row],[Calculations3]]/exchange_rate_2010</f>
        <v>585.5060274227427</v>
      </c>
      <c r="AG2254" s="110" t="s">
        <v>2848</v>
      </c>
      <c r="AH2254" s="53"/>
      <c r="BD2254" s="36"/>
      <c r="BE2254" s="36"/>
      <c r="BF2254" s="36"/>
      <c r="BG2254" s="36"/>
      <c r="BH2254" s="36"/>
      <c r="BI2254" s="36"/>
      <c r="BJ2254" s="36"/>
      <c r="BK2254" s="48"/>
      <c r="BL2254" s="36"/>
      <c r="BM2254" s="36"/>
      <c r="BN2254" s="36"/>
      <c r="BO2254" s="36"/>
      <c r="BP2254" s="36"/>
      <c r="BQ2254" s="36"/>
      <c r="BR2254" s="36"/>
    </row>
    <row r="2255" spans="2:70" ht="15" customHeight="1">
      <c r="B2255" s="48">
        <v>2591</v>
      </c>
      <c r="C2255" s="48" t="s">
        <v>1703</v>
      </c>
      <c r="D2255" s="108">
        <v>6130</v>
      </c>
      <c r="E2255" s="109" t="s">
        <v>2508</v>
      </c>
      <c r="F2255" s="109" t="s">
        <v>1819</v>
      </c>
      <c r="G2255" s="109" t="s">
        <v>266</v>
      </c>
      <c r="H2255" s="108" t="s">
        <v>2592</v>
      </c>
      <c r="I2255" s="108" t="s">
        <v>2856</v>
      </c>
      <c r="J2255" s="108" t="s">
        <v>2852</v>
      </c>
      <c r="K2255" s="108" t="s">
        <v>2860</v>
      </c>
      <c r="L2255" s="108">
        <v>12</v>
      </c>
      <c r="M2255" s="110" t="s">
        <v>2617</v>
      </c>
      <c r="N2255" s="111" t="s">
        <v>1728</v>
      </c>
      <c r="O2255" s="111" t="s">
        <v>501</v>
      </c>
      <c r="P2255" s="111" t="s">
        <v>174</v>
      </c>
      <c r="Q2255" s="111">
        <v>1</v>
      </c>
      <c r="R2255" s="111">
        <v>90</v>
      </c>
      <c r="S2255" s="111"/>
      <c r="T2255" s="109" t="s">
        <v>7</v>
      </c>
      <c r="U2255" s="108">
        <v>1</v>
      </c>
      <c r="V2255" s="109">
        <v>2008</v>
      </c>
      <c r="W2255" s="108">
        <f>IF(Table1[[#This Row],[ExpenditureDetails1]]=2010,1,(2010-Table1[[#This Row],[ExpenditureDetails1]]))</f>
        <v>2</v>
      </c>
      <c r="X2255" s="109">
        <v>9</v>
      </c>
      <c r="Y2255" s="174">
        <f>Table1[[#This Row],[ExpenditureDetails3]]*100000</f>
        <v>900000</v>
      </c>
      <c r="Z2255" s="174">
        <f>Table1[[#This Row],[ExpenditureDetails4]]/Table1[[#This Row],[Component detail 4]]</f>
        <v>900000</v>
      </c>
      <c r="AA2255" s="109">
        <v>1</v>
      </c>
      <c r="AB2255" s="109">
        <v>30</v>
      </c>
      <c r="AC2255" s="174">
        <f>IF(ISNUMBER([ExpenditureDetails4]),[ExpenditureDetails4]*HLOOKUP([ExpenditureDetails1],'Currency Conversion'!$A$6:$BE$45,19,FALSE),"No Data")</f>
        <v>1032662.7747939702</v>
      </c>
      <c r="AD2255" s="174">
        <f>Table1[[#This Row],[Calculations1]]/exchange_rate_2010</f>
        <v>22583.803914877222</v>
      </c>
      <c r="AE22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2255" s="174">
        <f>Table1[[#This Row],[Calculations3]]/exchange_rate_2010</f>
        <v>752.79346382924075</v>
      </c>
      <c r="AG2255" s="110" t="s">
        <v>2848</v>
      </c>
      <c r="AH2255" s="53"/>
      <c r="BD2255" s="36"/>
      <c r="BE2255" s="36"/>
      <c r="BF2255" s="36"/>
      <c r="BG2255" s="36"/>
      <c r="BH2255" s="36"/>
      <c r="BI2255" s="36"/>
      <c r="BJ2255" s="36"/>
      <c r="BK2255" s="48"/>
      <c r="BL2255" s="36"/>
      <c r="BM2255" s="36"/>
      <c r="BN2255" s="36"/>
      <c r="BO2255" s="36"/>
      <c r="BP2255" s="36"/>
      <c r="BQ2255" s="36"/>
      <c r="BR2255" s="36"/>
    </row>
    <row r="2256" spans="2:70" ht="15" customHeight="1">
      <c r="B2256" s="48">
        <v>2592</v>
      </c>
      <c r="C2256" s="48" t="s">
        <v>1703</v>
      </c>
      <c r="D2256" s="108">
        <v>6130</v>
      </c>
      <c r="E2256" s="109" t="s">
        <v>2508</v>
      </c>
      <c r="F2256" s="109" t="s">
        <v>1819</v>
      </c>
      <c r="G2256" s="109" t="s">
        <v>266</v>
      </c>
      <c r="H2256" s="108" t="s">
        <v>2592</v>
      </c>
      <c r="I2256" s="108" t="s">
        <v>2856</v>
      </c>
      <c r="J2256" s="108" t="s">
        <v>2852</v>
      </c>
      <c r="K2256" s="108" t="s">
        <v>2860</v>
      </c>
      <c r="L2256" s="108">
        <v>12</v>
      </c>
      <c r="M2256" s="110" t="s">
        <v>2617</v>
      </c>
      <c r="N2256" s="111" t="s">
        <v>1728</v>
      </c>
      <c r="O2256" s="111" t="s">
        <v>501</v>
      </c>
      <c r="P2256" s="111" t="s">
        <v>174</v>
      </c>
      <c r="Q2256" s="111">
        <v>1</v>
      </c>
      <c r="R2256" s="111">
        <v>90</v>
      </c>
      <c r="S2256" s="111"/>
      <c r="T2256" s="109" t="s">
        <v>7</v>
      </c>
      <c r="U2256" s="108">
        <v>1</v>
      </c>
      <c r="V2256" s="109">
        <v>2008</v>
      </c>
      <c r="W2256" s="108">
        <f>IF(Table1[[#This Row],[ExpenditureDetails1]]=2010,1,(2010-Table1[[#This Row],[ExpenditureDetails1]]))</f>
        <v>2</v>
      </c>
      <c r="X2256" s="109">
        <v>10</v>
      </c>
      <c r="Y2256" s="174">
        <f>Table1[[#This Row],[ExpenditureDetails3]]*100000</f>
        <v>1000000</v>
      </c>
      <c r="Z2256" s="174">
        <f>Table1[[#This Row],[ExpenditureDetails4]]/Table1[[#This Row],[Component detail 4]]</f>
        <v>1000000</v>
      </c>
      <c r="AA2256" s="109">
        <v>1</v>
      </c>
      <c r="AB2256" s="109">
        <v>30</v>
      </c>
      <c r="AC2256" s="174">
        <f>IF(ISNUMBER([ExpenditureDetails4]),[ExpenditureDetails4]*HLOOKUP([ExpenditureDetails1],'Currency Conversion'!$A$6:$BE$45,19,FALSE),"No Data")</f>
        <v>1147403.0831044114</v>
      </c>
      <c r="AD2256" s="174">
        <f>Table1[[#This Row],[Calculations1]]/exchange_rate_2010</f>
        <v>25093.115460974692</v>
      </c>
      <c r="AE22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38246.769436813709</v>
      </c>
      <c r="AF2256" s="174">
        <f>Table1[[#This Row],[Calculations3]]/exchange_rate_2010</f>
        <v>836.43718203248966</v>
      </c>
      <c r="AG2256" s="110" t="s">
        <v>2848</v>
      </c>
      <c r="AH2256" s="53"/>
      <c r="BD2256" s="36"/>
      <c r="BE2256" s="36"/>
      <c r="BF2256" s="36"/>
      <c r="BG2256" s="36"/>
      <c r="BH2256" s="36"/>
      <c r="BI2256" s="36"/>
      <c r="BJ2256" s="36"/>
      <c r="BK2256" s="48"/>
      <c r="BL2256" s="36"/>
      <c r="BM2256" s="36"/>
      <c r="BN2256" s="36"/>
      <c r="BO2256" s="36"/>
      <c r="BP2256" s="36"/>
      <c r="BQ2256" s="36"/>
      <c r="BR2256" s="36"/>
    </row>
    <row r="2257" spans="2:70" ht="15" customHeight="1">
      <c r="B2257" s="48">
        <v>2593</v>
      </c>
      <c r="C2257" s="48" t="s">
        <v>1703</v>
      </c>
      <c r="D2257" s="108">
        <v>6130</v>
      </c>
      <c r="E2257" s="109" t="s">
        <v>2508</v>
      </c>
      <c r="F2257" s="109" t="s">
        <v>1819</v>
      </c>
      <c r="G2257" s="109" t="s">
        <v>266</v>
      </c>
      <c r="H2257" s="108" t="s">
        <v>2592</v>
      </c>
      <c r="I2257" s="108" t="s">
        <v>2856</v>
      </c>
      <c r="J2257" s="108" t="s">
        <v>2852</v>
      </c>
      <c r="K2257" s="108" t="s">
        <v>2860</v>
      </c>
      <c r="L2257" s="108">
        <v>12</v>
      </c>
      <c r="M2257" s="110" t="s">
        <v>2617</v>
      </c>
      <c r="N2257" s="111" t="s">
        <v>1728</v>
      </c>
      <c r="O2257" s="111" t="s">
        <v>501</v>
      </c>
      <c r="P2257" s="111" t="s">
        <v>174</v>
      </c>
      <c r="Q2257" s="111">
        <v>1</v>
      </c>
      <c r="R2257" s="111">
        <v>90</v>
      </c>
      <c r="S2257" s="111"/>
      <c r="T2257" s="109" t="s">
        <v>7</v>
      </c>
      <c r="U2257" s="108">
        <v>1</v>
      </c>
      <c r="V2257" s="109">
        <v>2008</v>
      </c>
      <c r="W2257" s="108">
        <f>IF(Table1[[#This Row],[ExpenditureDetails1]]=2010,1,(2010-Table1[[#This Row],[ExpenditureDetails1]]))</f>
        <v>2</v>
      </c>
      <c r="X2257" s="109">
        <v>10</v>
      </c>
      <c r="Y2257" s="174">
        <f>Table1[[#This Row],[ExpenditureDetails3]]*100000</f>
        <v>1000000</v>
      </c>
      <c r="Z2257" s="174">
        <f>Table1[[#This Row],[ExpenditureDetails4]]/Table1[[#This Row],[Component detail 4]]</f>
        <v>1000000</v>
      </c>
      <c r="AA2257" s="109">
        <v>1</v>
      </c>
      <c r="AB2257" s="109">
        <v>30</v>
      </c>
      <c r="AC2257" s="174">
        <f>IF(ISNUMBER([ExpenditureDetails4]),[ExpenditureDetails4]*HLOOKUP([ExpenditureDetails1],'Currency Conversion'!$A$6:$BE$45,19,FALSE),"No Data")</f>
        <v>1147403.0831044114</v>
      </c>
      <c r="AD2257" s="174">
        <f>Table1[[#This Row],[Calculations1]]/exchange_rate_2010</f>
        <v>25093.115460974692</v>
      </c>
      <c r="AE22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38246.769436813709</v>
      </c>
      <c r="AF2257" s="174">
        <f>Table1[[#This Row],[Calculations3]]/exchange_rate_2010</f>
        <v>836.43718203248966</v>
      </c>
      <c r="AG2257" s="110" t="s">
        <v>2848</v>
      </c>
      <c r="AH2257" s="53"/>
      <c r="BD2257" s="36"/>
      <c r="BE2257" s="36"/>
      <c r="BF2257" s="36"/>
      <c r="BG2257" s="36"/>
      <c r="BH2257" s="36"/>
      <c r="BI2257" s="36"/>
      <c r="BJ2257" s="36"/>
      <c r="BK2257" s="48"/>
      <c r="BL2257" s="36"/>
      <c r="BM2257" s="36"/>
      <c r="BN2257" s="36"/>
      <c r="BO2257" s="36"/>
      <c r="BP2257" s="36"/>
      <c r="BQ2257" s="36"/>
      <c r="BR2257" s="36"/>
    </row>
    <row r="2258" spans="2:70" ht="15" customHeight="1">
      <c r="B2258" s="48">
        <v>2594</v>
      </c>
      <c r="C2258" s="48" t="s">
        <v>1703</v>
      </c>
      <c r="D2258" s="108">
        <v>6130</v>
      </c>
      <c r="E2258" s="109" t="s">
        <v>2508</v>
      </c>
      <c r="F2258" s="109" t="s">
        <v>1819</v>
      </c>
      <c r="G2258" s="109" t="s">
        <v>266</v>
      </c>
      <c r="H2258" s="108" t="s">
        <v>2592</v>
      </c>
      <c r="I2258" s="108" t="s">
        <v>2856</v>
      </c>
      <c r="J2258" s="108" t="s">
        <v>2852</v>
      </c>
      <c r="K2258" s="108" t="s">
        <v>2860</v>
      </c>
      <c r="L2258" s="108">
        <v>12</v>
      </c>
      <c r="M2258" s="110" t="s">
        <v>2617</v>
      </c>
      <c r="N2258" s="111" t="s">
        <v>1712</v>
      </c>
      <c r="O2258" s="111" t="s">
        <v>2473</v>
      </c>
      <c r="P2258" s="111" t="s">
        <v>288</v>
      </c>
      <c r="Q2258" s="111">
        <v>4</v>
      </c>
      <c r="R2258" s="111"/>
      <c r="S2258" s="111" t="s">
        <v>2392</v>
      </c>
      <c r="T2258" s="109" t="s">
        <v>28</v>
      </c>
      <c r="U2258" s="108">
        <v>2</v>
      </c>
      <c r="V2258" s="109">
        <v>2009</v>
      </c>
      <c r="W2258" s="108"/>
      <c r="X2258" s="109">
        <v>0.14000000000000001</v>
      </c>
      <c r="Y2258" s="174">
        <f>Table1[[#This Row],[ExpenditureDetails3]]*100000</f>
        <v>14000.000000000002</v>
      </c>
      <c r="Z2258" s="174">
        <f>Table1[[#This Row],[ExpenditureDetails4]]/Table1[[#This Row],[Component detail 4]]</f>
        <v>3500.0000000000005</v>
      </c>
      <c r="AA2258" s="109">
        <v>1</v>
      </c>
      <c r="AB2258" s="109">
        <v>10</v>
      </c>
      <c r="AC2258" s="174">
        <f>IF(ISNUMBER([ExpenditureDetails4]),[ExpenditureDetails4]*HLOOKUP([ExpenditureDetails1],'Currency Conversion'!$A$6:$BE$45,19,FALSE),"No Data")</f>
        <v>15055.827498650788</v>
      </c>
      <c r="AD2258" s="174">
        <f>Table1[[#This Row],[Calculations1]]/exchange_rate_2010</f>
        <v>329.26320605832223</v>
      </c>
      <c r="AE2258" s="174" t="s">
        <v>2912</v>
      </c>
      <c r="AF2258" s="174" t="s">
        <v>2912</v>
      </c>
      <c r="AG2258" s="110" t="s">
        <v>2848</v>
      </c>
      <c r="AH2258" s="53"/>
      <c r="BD2258" s="36"/>
      <c r="BE2258" s="36"/>
      <c r="BF2258" s="36"/>
      <c r="BG2258" s="36"/>
      <c r="BH2258" s="36"/>
      <c r="BI2258" s="36"/>
      <c r="BJ2258" s="36"/>
      <c r="BK2258" s="48"/>
      <c r="BL2258" s="36"/>
      <c r="BM2258" s="36"/>
      <c r="BN2258" s="36"/>
      <c r="BO2258" s="36"/>
      <c r="BP2258" s="36"/>
      <c r="BQ2258" s="36"/>
      <c r="BR2258" s="36"/>
    </row>
    <row r="2259" spans="2:70" ht="15" customHeight="1">
      <c r="B2259" s="48">
        <v>2596</v>
      </c>
      <c r="C2259" s="48" t="s">
        <v>1703</v>
      </c>
      <c r="D2259" s="108">
        <v>6130</v>
      </c>
      <c r="E2259" s="109" t="s">
        <v>2508</v>
      </c>
      <c r="F2259" s="109" t="s">
        <v>1819</v>
      </c>
      <c r="G2259" s="109" t="s">
        <v>266</v>
      </c>
      <c r="H2259" s="108" t="s">
        <v>2592</v>
      </c>
      <c r="I2259" s="108" t="s">
        <v>2856</v>
      </c>
      <c r="J2259" s="108" t="s">
        <v>2852</v>
      </c>
      <c r="K2259" s="108" t="s">
        <v>2860</v>
      </c>
      <c r="L2259" s="108">
        <v>12</v>
      </c>
      <c r="M2259" s="110" t="s">
        <v>2617</v>
      </c>
      <c r="N2259" s="111" t="s">
        <v>2474</v>
      </c>
      <c r="O2259" s="111"/>
      <c r="P2259" s="111" t="s">
        <v>77</v>
      </c>
      <c r="Q2259" s="111">
        <v>1</v>
      </c>
      <c r="R2259" s="111"/>
      <c r="S2259" s="111"/>
      <c r="T2259" s="109" t="s">
        <v>31</v>
      </c>
      <c r="U2259" s="108">
        <v>3</v>
      </c>
      <c r="V2259" s="109">
        <v>2008</v>
      </c>
      <c r="W2259" s="108"/>
      <c r="X2259" s="109">
        <v>0.3</v>
      </c>
      <c r="Y2259" s="174">
        <f>Table1[[#This Row],[ExpenditureDetails3]]*100000</f>
        <v>30000</v>
      </c>
      <c r="Z2259" s="174">
        <f>Table1[[#This Row],[ExpenditureDetails4]]/Table1[[#This Row],[Component detail 4]]</f>
        <v>30000</v>
      </c>
      <c r="AA2259" s="109">
        <v>1</v>
      </c>
      <c r="AB2259" s="109"/>
      <c r="AC2259" s="174">
        <f>IF(ISNUMBER([ExpenditureDetails4]),[ExpenditureDetails4]*HLOOKUP([ExpenditureDetails1],'Currency Conversion'!$A$6:$BE$45,19,FALSE),"No Data")</f>
        <v>34422.092493132339</v>
      </c>
      <c r="AD2259" s="174">
        <f>Table1[[#This Row],[Calculations1]]/exchange_rate_2010</f>
        <v>752.79346382924075</v>
      </c>
      <c r="AE22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2259" s="174">
        <f>Table1[[#This Row],[Calculations3]]/exchange_rate_2010</f>
        <v>752.79346382924075</v>
      </c>
      <c r="AG2259" s="110" t="s">
        <v>2848</v>
      </c>
      <c r="AH2259" s="53"/>
      <c r="BD2259" s="36"/>
      <c r="BE2259" s="36"/>
      <c r="BF2259" s="36"/>
      <c r="BG2259" s="36"/>
      <c r="BH2259" s="36"/>
      <c r="BI2259" s="36"/>
      <c r="BJ2259" s="36"/>
      <c r="BK2259" s="48"/>
      <c r="BL2259" s="36"/>
      <c r="BM2259" s="36"/>
      <c r="BN2259" s="36"/>
      <c r="BO2259" s="36"/>
      <c r="BP2259" s="36"/>
      <c r="BQ2259" s="36"/>
      <c r="BR2259" s="36"/>
    </row>
    <row r="2260" spans="2:70" ht="15" customHeight="1">
      <c r="B2260" s="48">
        <v>2598</v>
      </c>
      <c r="C2260" s="48" t="s">
        <v>1703</v>
      </c>
      <c r="D2260" s="108">
        <v>937</v>
      </c>
      <c r="E2260" s="109" t="s">
        <v>2508</v>
      </c>
      <c r="F2260" s="109" t="s">
        <v>1815</v>
      </c>
      <c r="G2260" s="109" t="s">
        <v>1822</v>
      </c>
      <c r="H2260" s="108" t="s">
        <v>469</v>
      </c>
      <c r="I2260" s="108" t="s">
        <v>2965</v>
      </c>
      <c r="J2260" s="108" t="s">
        <v>2568</v>
      </c>
      <c r="K2260" s="108" t="s">
        <v>2859</v>
      </c>
      <c r="L2260" s="108">
        <v>8</v>
      </c>
      <c r="M2260" s="110" t="s">
        <v>2617</v>
      </c>
      <c r="N2260" s="109" t="s">
        <v>1729</v>
      </c>
      <c r="O2260" s="109" t="s">
        <v>519</v>
      </c>
      <c r="P2260" s="109" t="s">
        <v>108</v>
      </c>
      <c r="Q2260" s="111">
        <v>1</v>
      </c>
      <c r="R2260" s="111"/>
      <c r="S2260" s="111"/>
      <c r="T2260" s="109" t="s">
        <v>7</v>
      </c>
      <c r="U2260" s="108">
        <v>1</v>
      </c>
      <c r="V2260" s="109">
        <v>2008</v>
      </c>
      <c r="W2260" s="108">
        <f>IF(Table1[[#This Row],[ExpenditureDetails1]]=2010,1,(2010-Table1[[#This Row],[ExpenditureDetails1]]))</f>
        <v>2</v>
      </c>
      <c r="X2260" s="109">
        <v>0.4</v>
      </c>
      <c r="Y2260" s="174">
        <f>Table1[[#This Row],[ExpenditureDetails3]]*100000</f>
        <v>40000</v>
      </c>
      <c r="Z2260" s="174">
        <f>Table1[[#This Row],[ExpenditureDetails4]]/Table1[[#This Row],[Component detail 4]]</f>
        <v>40000</v>
      </c>
      <c r="AA2260" s="109">
        <v>1</v>
      </c>
      <c r="AB2260" s="109">
        <v>10</v>
      </c>
      <c r="AC2260" s="174">
        <f>IF(ISNUMBER([ExpenditureDetails4]),[ExpenditureDetails4]*HLOOKUP([ExpenditureDetails1],'Currency Conversion'!$A$6:$BE$45,19,FALSE),"No Data")</f>
        <v>45896.123324176449</v>
      </c>
      <c r="AD2260" s="174">
        <f>Table1[[#This Row],[Calculations1]]/exchange_rate_2010</f>
        <v>1003.7246184389876</v>
      </c>
      <c r="AE22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4589.6123324176451</v>
      </c>
      <c r="AF2260" s="174">
        <f>Table1[[#This Row],[Calculations3]]/exchange_rate_2010</f>
        <v>100.37246184389876</v>
      </c>
      <c r="AG2260" s="110" t="s">
        <v>2848</v>
      </c>
      <c r="AH2260" s="53"/>
      <c r="BD2260" s="36"/>
      <c r="BE2260" s="36"/>
      <c r="BF2260" s="36"/>
      <c r="BG2260" s="36"/>
      <c r="BH2260" s="36"/>
      <c r="BI2260" s="36"/>
      <c r="BJ2260" s="36"/>
      <c r="BK2260" s="48"/>
      <c r="BL2260" s="36"/>
      <c r="BM2260" s="36"/>
      <c r="BN2260" s="36"/>
      <c r="BO2260" s="36"/>
      <c r="BP2260" s="36"/>
      <c r="BQ2260" s="36"/>
      <c r="BR2260" s="36"/>
    </row>
    <row r="2261" spans="2:70" ht="15" customHeight="1">
      <c r="B2261" s="48">
        <v>2599</v>
      </c>
      <c r="C2261" s="48" t="s">
        <v>1703</v>
      </c>
      <c r="D2261" s="108">
        <v>937</v>
      </c>
      <c r="E2261" s="109" t="s">
        <v>2508</v>
      </c>
      <c r="F2261" s="109" t="s">
        <v>1815</v>
      </c>
      <c r="G2261" s="109" t="s">
        <v>1822</v>
      </c>
      <c r="H2261" s="108" t="s">
        <v>469</v>
      </c>
      <c r="I2261" s="108" t="s">
        <v>2965</v>
      </c>
      <c r="J2261" s="108" t="s">
        <v>2568</v>
      </c>
      <c r="K2261" s="108" t="s">
        <v>2859</v>
      </c>
      <c r="L2261" s="108">
        <v>8</v>
      </c>
      <c r="M2261" s="110" t="s">
        <v>2617</v>
      </c>
      <c r="N2261" s="111" t="s">
        <v>2554</v>
      </c>
      <c r="O2261" s="111"/>
      <c r="P2261" s="111"/>
      <c r="Q2261" s="111">
        <v>1</v>
      </c>
      <c r="R2261" s="111">
        <v>1</v>
      </c>
      <c r="S2261" s="111"/>
      <c r="T2261" s="109" t="s">
        <v>7</v>
      </c>
      <c r="U2261" s="108">
        <v>1</v>
      </c>
      <c r="V2261" s="109">
        <v>2004</v>
      </c>
      <c r="W2261" s="108">
        <f>IF(Table1[[#This Row],[ExpenditureDetails1]]=2010,1,(2010-Table1[[#This Row],[ExpenditureDetails1]]))</f>
        <v>6</v>
      </c>
      <c r="X2261" s="109">
        <v>9</v>
      </c>
      <c r="Y2261" s="174">
        <f>Table1[[#This Row],[ExpenditureDetails3]]*100000</f>
        <v>900000</v>
      </c>
      <c r="Z2261" s="174">
        <f>Table1[[#This Row],[ExpenditureDetails4]]/Table1[[#This Row],[Component detail 4]]</f>
        <v>900000</v>
      </c>
      <c r="AA2261" s="109">
        <v>1</v>
      </c>
      <c r="AB2261" s="109">
        <v>10</v>
      </c>
      <c r="AC2261" s="174">
        <f>IF(ISNUMBER([ExpenditureDetails4]),[ExpenditureDetails4]*HLOOKUP([ExpenditureDetails1],'Currency Conversion'!$A$6:$BE$45,19,FALSE),"No Data")</f>
        <v>1316048.6965706602</v>
      </c>
      <c r="AD2261" s="174">
        <f>Table1[[#This Row],[Calculations1]]/exchange_rate_2010</f>
        <v>28781.308314044098</v>
      </c>
      <c r="AE22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131604.86965706601</v>
      </c>
      <c r="AF2261" s="174">
        <f>Table1[[#This Row],[Calculations3]]/exchange_rate_2010</f>
        <v>2878.1308314044095</v>
      </c>
      <c r="AG2261" s="110" t="s">
        <v>2848</v>
      </c>
      <c r="AH2261" s="53"/>
      <c r="BD2261" s="36"/>
      <c r="BE2261" s="36"/>
      <c r="BF2261" s="36"/>
      <c r="BG2261" s="36"/>
      <c r="BH2261" s="36"/>
      <c r="BI2261" s="36"/>
      <c r="BJ2261" s="36"/>
      <c r="BK2261" s="48"/>
      <c r="BL2261" s="36"/>
      <c r="BM2261" s="36"/>
      <c r="BN2261" s="36"/>
      <c r="BO2261" s="36"/>
      <c r="BP2261" s="36"/>
      <c r="BQ2261" s="36"/>
      <c r="BR2261" s="36"/>
    </row>
    <row r="2262" spans="2:70" ht="15" customHeight="1">
      <c r="B2262" s="48">
        <v>2602</v>
      </c>
      <c r="C2262" s="48" t="s">
        <v>1703</v>
      </c>
      <c r="D2262" s="108">
        <v>227</v>
      </c>
      <c r="E2262" s="109" t="s">
        <v>2508</v>
      </c>
      <c r="F2262" s="109" t="s">
        <v>1820</v>
      </c>
      <c r="G2262" s="109" t="s">
        <v>405</v>
      </c>
      <c r="H2262" s="108" t="s">
        <v>2594</v>
      </c>
      <c r="I2262" s="108" t="s">
        <v>2616</v>
      </c>
      <c r="J2262" s="108" t="s">
        <v>2619</v>
      </c>
      <c r="K2262" s="108" t="s">
        <v>2858</v>
      </c>
      <c r="L2262" s="108">
        <v>2</v>
      </c>
      <c r="M2262" s="110" t="s">
        <v>2617</v>
      </c>
      <c r="N2262" s="111" t="s">
        <v>1729</v>
      </c>
      <c r="O2262" s="111" t="s">
        <v>210</v>
      </c>
      <c r="P2262" s="111" t="s">
        <v>57</v>
      </c>
      <c r="Q2262" s="111">
        <v>1</v>
      </c>
      <c r="R2262" s="111"/>
      <c r="S2262" s="111"/>
      <c r="T2262" s="109" t="s">
        <v>7</v>
      </c>
      <c r="U2262" s="108">
        <v>1</v>
      </c>
      <c r="V2262" s="109">
        <v>1986</v>
      </c>
      <c r="W2262" s="108">
        <f>IF(Table1[[#This Row],[ExpenditureDetails1]]=2010,1,(2010-Table1[[#This Row],[ExpenditureDetails1]]))</f>
        <v>24</v>
      </c>
      <c r="X2262" s="109">
        <v>0.1</v>
      </c>
      <c r="Y2262" s="174">
        <f>Table1[[#This Row],[ExpenditureDetails3]]*100000</f>
        <v>10000</v>
      </c>
      <c r="Z2262" s="174">
        <f>Table1[[#This Row],[ExpenditureDetails4]]/Table1[[#This Row],[Component detail 4]]</f>
        <v>10000</v>
      </c>
      <c r="AA2262" s="109">
        <v>1</v>
      </c>
      <c r="AB2262" s="109">
        <v>10</v>
      </c>
      <c r="AC2262" s="174">
        <f>IF(ISNUMBER([ExpenditureDetails4]),[ExpenditureDetails4]*HLOOKUP([ExpenditureDetails1],'Currency Conversion'!$A$6:$BE$45,19,FALSE),"No Data")</f>
        <v>53275.5674265872</v>
      </c>
      <c r="AD2262" s="174">
        <f>Table1[[#This Row],[Calculations1]]/exchange_rate_2010</f>
        <v>1165.1092666295758</v>
      </c>
      <c r="AE22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5327.5567426587204</v>
      </c>
      <c r="AF2262" s="174">
        <f>Table1[[#This Row],[Calculations3]]/exchange_rate_2010</f>
        <v>116.51092666295759</v>
      </c>
      <c r="AG2262" s="110"/>
      <c r="AH2262" s="53"/>
      <c r="BD2262" s="36"/>
      <c r="BE2262" s="36"/>
      <c r="BF2262" s="36"/>
      <c r="BG2262" s="36"/>
      <c r="BH2262" s="36"/>
      <c r="BI2262" s="36"/>
      <c r="BJ2262" s="36"/>
      <c r="BK2262" s="48"/>
      <c r="BL2262" s="36"/>
      <c r="BM2262" s="36"/>
      <c r="BN2262" s="36"/>
      <c r="BO2262" s="36"/>
      <c r="BP2262" s="36"/>
      <c r="BQ2262" s="36"/>
      <c r="BR2262" s="36"/>
    </row>
    <row r="2263" spans="2:70" ht="15" customHeight="1">
      <c r="B2263" s="48">
        <v>2603</v>
      </c>
      <c r="C2263" s="48" t="s">
        <v>1703</v>
      </c>
      <c r="D2263" s="108">
        <v>227</v>
      </c>
      <c r="E2263" s="109" t="s">
        <v>2508</v>
      </c>
      <c r="F2263" s="109" t="s">
        <v>1820</v>
      </c>
      <c r="G2263" s="109" t="s">
        <v>405</v>
      </c>
      <c r="H2263" s="108" t="s">
        <v>2594</v>
      </c>
      <c r="I2263" s="108" t="s">
        <v>2616</v>
      </c>
      <c r="J2263" s="108" t="s">
        <v>2619</v>
      </c>
      <c r="K2263" s="108" t="s">
        <v>2858</v>
      </c>
      <c r="L2263" s="108">
        <v>2</v>
      </c>
      <c r="M2263" s="110" t="s">
        <v>2617</v>
      </c>
      <c r="N2263" s="111" t="s">
        <v>1729</v>
      </c>
      <c r="O2263" s="111" t="s">
        <v>1712</v>
      </c>
      <c r="P2263" s="111" t="s">
        <v>1712</v>
      </c>
      <c r="Q2263" s="111">
        <v>1</v>
      </c>
      <c r="R2263" s="111"/>
      <c r="S2263" s="111"/>
      <c r="T2263" s="109" t="s">
        <v>7</v>
      </c>
      <c r="U2263" s="108">
        <v>1</v>
      </c>
      <c r="V2263" s="109">
        <v>1986</v>
      </c>
      <c r="W2263" s="108">
        <f>IF(Table1[[#This Row],[ExpenditureDetails1]]=2010,1,(2010-Table1[[#This Row],[ExpenditureDetails1]]))</f>
        <v>24</v>
      </c>
      <c r="X2263" s="109">
        <v>0.08</v>
      </c>
      <c r="Y2263" s="174">
        <f>Table1[[#This Row],[ExpenditureDetails3]]*100000</f>
        <v>8000</v>
      </c>
      <c r="Z2263" s="174">
        <f>Table1[[#This Row],[ExpenditureDetails4]]/Table1[[#This Row],[Component detail 4]]</f>
        <v>8000</v>
      </c>
      <c r="AA2263" s="109">
        <v>1</v>
      </c>
      <c r="AB2263" s="109">
        <v>10</v>
      </c>
      <c r="AC2263" s="174">
        <f>IF(ISNUMBER([ExpenditureDetails4]),[ExpenditureDetails4]*HLOOKUP([ExpenditureDetails1],'Currency Conversion'!$A$6:$BE$45,19,FALSE),"No Data")</f>
        <v>42620.453941269756</v>
      </c>
      <c r="AD2263" s="174">
        <f>Table1[[#This Row],[Calculations1]]/exchange_rate_2010</f>
        <v>932.08741330366058</v>
      </c>
      <c r="AE22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4262.0453941269752</v>
      </c>
      <c r="AF2263" s="174">
        <f>Table1[[#This Row],[Calculations3]]/exchange_rate_2010</f>
        <v>93.208741330366053</v>
      </c>
      <c r="AG2263" s="110"/>
      <c r="AH2263" s="53"/>
      <c r="BD2263" s="36"/>
      <c r="BE2263" s="36"/>
      <c r="BF2263" s="36"/>
      <c r="BG2263" s="36"/>
      <c r="BH2263" s="36"/>
      <c r="BI2263" s="36"/>
      <c r="BJ2263" s="36"/>
      <c r="BK2263" s="48"/>
      <c r="BL2263" s="36"/>
      <c r="BM2263" s="36"/>
      <c r="BN2263" s="36"/>
      <c r="BO2263" s="36"/>
      <c r="BP2263" s="36"/>
      <c r="BQ2263" s="36"/>
      <c r="BR2263" s="36"/>
    </row>
    <row r="2264" spans="2:70" ht="15" customHeight="1">
      <c r="B2264" s="48">
        <v>2604</v>
      </c>
      <c r="C2264" s="48" t="s">
        <v>1703</v>
      </c>
      <c r="D2264" s="108">
        <v>227</v>
      </c>
      <c r="E2264" s="109" t="s">
        <v>2508</v>
      </c>
      <c r="F2264" s="109" t="s">
        <v>1820</v>
      </c>
      <c r="G2264" s="109" t="s">
        <v>405</v>
      </c>
      <c r="H2264" s="108" t="s">
        <v>2594</v>
      </c>
      <c r="I2264" s="108" t="s">
        <v>2616</v>
      </c>
      <c r="J2264" s="108" t="s">
        <v>2619</v>
      </c>
      <c r="K2264" s="108" t="s">
        <v>2858</v>
      </c>
      <c r="L2264" s="108">
        <v>2</v>
      </c>
      <c r="M2264" s="110" t="s">
        <v>2617</v>
      </c>
      <c r="N2264" s="111" t="s">
        <v>1729</v>
      </c>
      <c r="O2264" s="111" t="s">
        <v>210</v>
      </c>
      <c r="P2264" s="111" t="s">
        <v>37</v>
      </c>
      <c r="Q2264" s="111">
        <v>1</v>
      </c>
      <c r="R2264" s="111"/>
      <c r="S2264" s="111"/>
      <c r="T2264" s="109" t="s">
        <v>7</v>
      </c>
      <c r="U2264" s="108">
        <v>1</v>
      </c>
      <c r="V2264" s="109">
        <v>2003</v>
      </c>
      <c r="W2264" s="108">
        <f>IF(Table1[[#This Row],[ExpenditureDetails1]]=2010,1,(2010-Table1[[#This Row],[ExpenditureDetails1]]))</f>
        <v>7</v>
      </c>
      <c r="X2264" s="109">
        <v>0.4</v>
      </c>
      <c r="Y2264" s="174">
        <f>Table1[[#This Row],[ExpenditureDetails3]]*100000</f>
        <v>40000</v>
      </c>
      <c r="Z2264" s="174">
        <f>Table1[[#This Row],[ExpenditureDetails4]]/Table1[[#This Row],[Component detail 4]]</f>
        <v>40000</v>
      </c>
      <c r="AA2264" s="109">
        <v>1</v>
      </c>
      <c r="AB2264" s="109">
        <v>10</v>
      </c>
      <c r="AC2264" s="174">
        <f>IF(ISNUMBER([ExpenditureDetails4]),[ExpenditureDetails4]*HLOOKUP([ExpenditureDetails1],'Currency Conversion'!$A$6:$BE$45,19,FALSE),"No Data")</f>
        <v>60571.007613170405</v>
      </c>
      <c r="AD2264" s="174">
        <f>Table1[[#This Row],[Calculations1]]/exchange_rate_2010</f>
        <v>1324.6567923737684</v>
      </c>
      <c r="AE22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6057.1007613170405</v>
      </c>
      <c r="AF2264" s="174">
        <f>Table1[[#This Row],[Calculations3]]/exchange_rate_2010</f>
        <v>132.46567923737686</v>
      </c>
      <c r="AG2264" s="110"/>
      <c r="AH2264" s="53"/>
      <c r="BD2264" s="36"/>
      <c r="BE2264" s="36"/>
      <c r="BF2264" s="36"/>
      <c r="BG2264" s="36"/>
      <c r="BH2264" s="36"/>
      <c r="BI2264" s="36"/>
      <c r="BJ2264" s="36"/>
      <c r="BK2264" s="48"/>
      <c r="BL2264" s="36"/>
      <c r="BM2264" s="36"/>
      <c r="BN2264" s="36"/>
      <c r="BO2264" s="36"/>
      <c r="BP2264" s="36"/>
      <c r="BQ2264" s="36"/>
      <c r="BR2264" s="36"/>
    </row>
    <row r="2265" spans="2:70" ht="15" customHeight="1">
      <c r="B2265" s="48">
        <v>2605</v>
      </c>
      <c r="C2265" s="48" t="s">
        <v>1703</v>
      </c>
      <c r="D2265" s="108">
        <v>227</v>
      </c>
      <c r="E2265" s="109" t="s">
        <v>2508</v>
      </c>
      <c r="F2265" s="109" t="s">
        <v>1820</v>
      </c>
      <c r="G2265" s="109" t="s">
        <v>405</v>
      </c>
      <c r="H2265" s="108" t="s">
        <v>2594</v>
      </c>
      <c r="I2265" s="108" t="s">
        <v>2616</v>
      </c>
      <c r="J2265" s="108" t="s">
        <v>2619</v>
      </c>
      <c r="K2265" s="108" t="s">
        <v>2858</v>
      </c>
      <c r="L2265" s="108">
        <v>2</v>
      </c>
      <c r="M2265" s="110" t="s">
        <v>2617</v>
      </c>
      <c r="N2265" s="111" t="s">
        <v>1729</v>
      </c>
      <c r="O2265" s="111" t="s">
        <v>1718</v>
      </c>
      <c r="P2265" s="111" t="s">
        <v>257</v>
      </c>
      <c r="Q2265" s="111">
        <v>8</v>
      </c>
      <c r="R2265" s="111"/>
      <c r="S2265" s="111"/>
      <c r="T2265" s="109" t="s">
        <v>7</v>
      </c>
      <c r="U2265" s="108">
        <v>1</v>
      </c>
      <c r="V2265" s="109">
        <v>2008</v>
      </c>
      <c r="W2265" s="108">
        <f>IF(Table1[[#This Row],[ExpenditureDetails1]]=2010,1,(2010-Table1[[#This Row],[ExpenditureDetails1]]))</f>
        <v>2</v>
      </c>
      <c r="X2265" s="109">
        <v>0.32</v>
      </c>
      <c r="Y2265" s="174">
        <f>Table1[[#This Row],[ExpenditureDetails3]]*100000</f>
        <v>32000</v>
      </c>
      <c r="Z2265" s="174">
        <f>Table1[[#This Row],[ExpenditureDetails4]]/Table1[[#This Row],[Component detail 4]]</f>
        <v>4000</v>
      </c>
      <c r="AA2265" s="109">
        <v>1</v>
      </c>
      <c r="AB2265" s="109">
        <v>10</v>
      </c>
      <c r="AC2265" s="174">
        <f>IF(ISNUMBER([ExpenditureDetails4]),[ExpenditureDetails4]*HLOOKUP([ExpenditureDetails1],'Currency Conversion'!$A$6:$BE$45,19,FALSE),"No Data")</f>
        <v>36716.898659341161</v>
      </c>
      <c r="AD2265" s="174">
        <f>Table1[[#This Row],[Calculations1]]/exchange_rate_2010</f>
        <v>802.9796947511901</v>
      </c>
      <c r="AE22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3671.6898659341159</v>
      </c>
      <c r="AF2265" s="174">
        <f>Table1[[#This Row],[Calculations3]]/exchange_rate_2010</f>
        <v>80.297969475119004</v>
      </c>
      <c r="AG2265" s="110"/>
      <c r="AH2265" s="53"/>
      <c r="BD2265" s="36"/>
      <c r="BE2265" s="36"/>
      <c r="BF2265" s="36"/>
      <c r="BG2265" s="36"/>
      <c r="BH2265" s="36"/>
      <c r="BI2265" s="36"/>
      <c r="BJ2265" s="36"/>
      <c r="BK2265" s="48"/>
      <c r="BL2265" s="36"/>
      <c r="BM2265" s="36"/>
      <c r="BN2265" s="36"/>
      <c r="BO2265" s="36"/>
      <c r="BP2265" s="36"/>
      <c r="BQ2265" s="36"/>
      <c r="BR2265" s="36"/>
    </row>
    <row r="2266" spans="2:70" ht="15" customHeight="1">
      <c r="B2266" s="48">
        <v>2606</v>
      </c>
      <c r="C2266" s="48" t="s">
        <v>1703</v>
      </c>
      <c r="D2266" s="108">
        <v>227</v>
      </c>
      <c r="E2266" s="109" t="s">
        <v>2508</v>
      </c>
      <c r="F2266" s="109" t="s">
        <v>1820</v>
      </c>
      <c r="G2266" s="109" t="s">
        <v>405</v>
      </c>
      <c r="H2266" s="108" t="s">
        <v>2594</v>
      </c>
      <c r="I2266" s="108" t="s">
        <v>2616</v>
      </c>
      <c r="J2266" s="108" t="s">
        <v>2619</v>
      </c>
      <c r="K2266" s="108" t="s">
        <v>2858</v>
      </c>
      <c r="L2266" s="108">
        <v>2</v>
      </c>
      <c r="M2266" s="110" t="s">
        <v>2617</v>
      </c>
      <c r="N2266" s="111" t="s">
        <v>1712</v>
      </c>
      <c r="O2266" s="111"/>
      <c r="P2266" s="111" t="s">
        <v>212</v>
      </c>
      <c r="Q2266" s="111">
        <v>1</v>
      </c>
      <c r="R2266" s="111">
        <v>5</v>
      </c>
      <c r="S2266" s="111"/>
      <c r="T2266" s="109" t="s">
        <v>7</v>
      </c>
      <c r="U2266" s="108">
        <v>1</v>
      </c>
      <c r="V2266" s="109">
        <v>2003</v>
      </c>
      <c r="W2266" s="108">
        <f>IF(Table1[[#This Row],[ExpenditureDetails1]]=2010,1,(2010-Table1[[#This Row],[ExpenditureDetails1]]))</f>
        <v>7</v>
      </c>
      <c r="X2266" s="109">
        <v>0.2</v>
      </c>
      <c r="Y2266" s="174">
        <f>Table1[[#This Row],[ExpenditureDetails3]]*100000</f>
        <v>20000</v>
      </c>
      <c r="Z2266" s="174">
        <f>Table1[[#This Row],[ExpenditureDetails4]]/Table1[[#This Row],[Component detail 4]]</f>
        <v>20000</v>
      </c>
      <c r="AA2266" s="109">
        <v>1</v>
      </c>
      <c r="AB2266" s="109">
        <v>10</v>
      </c>
      <c r="AC2266" s="174">
        <f>IF(ISNUMBER([ExpenditureDetails4]),[ExpenditureDetails4]*HLOOKUP([ExpenditureDetails1],'Currency Conversion'!$A$6:$BE$45,19,FALSE),"No Data")</f>
        <v>30285.503806585202</v>
      </c>
      <c r="AD2266" s="174">
        <f>Table1[[#This Row],[Calculations1]]/exchange_rate_2010</f>
        <v>662.32839618688422</v>
      </c>
      <c r="AE22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3028.5503806585202</v>
      </c>
      <c r="AF2266" s="174">
        <f>Table1[[#This Row],[Calculations3]]/exchange_rate_2010</f>
        <v>66.232839618688431</v>
      </c>
      <c r="AG2266" s="110"/>
      <c r="AH2266" s="53"/>
      <c r="BD2266" s="36"/>
      <c r="BE2266" s="36"/>
      <c r="BF2266" s="36"/>
      <c r="BG2266" s="36"/>
      <c r="BH2266" s="36"/>
      <c r="BI2266" s="36"/>
      <c r="BJ2266" s="36"/>
      <c r="BK2266" s="48"/>
      <c r="BL2266" s="36"/>
      <c r="BM2266" s="36"/>
      <c r="BN2266" s="36"/>
      <c r="BO2266" s="36"/>
      <c r="BP2266" s="36"/>
      <c r="BQ2266" s="36"/>
      <c r="BR2266" s="36"/>
    </row>
    <row r="2267" spans="2:70" ht="15" customHeight="1">
      <c r="B2267" s="48">
        <v>2607</v>
      </c>
      <c r="C2267" s="48" t="s">
        <v>1703</v>
      </c>
      <c r="D2267" s="108">
        <v>227</v>
      </c>
      <c r="E2267" s="109" t="s">
        <v>2508</v>
      </c>
      <c r="F2267" s="109" t="s">
        <v>1820</v>
      </c>
      <c r="G2267" s="109" t="s">
        <v>405</v>
      </c>
      <c r="H2267" s="108" t="s">
        <v>2594</v>
      </c>
      <c r="I2267" s="108" t="s">
        <v>2616</v>
      </c>
      <c r="J2267" s="108" t="s">
        <v>2619</v>
      </c>
      <c r="K2267" s="108" t="s">
        <v>2858</v>
      </c>
      <c r="L2267" s="108">
        <v>2</v>
      </c>
      <c r="M2267" s="110" t="s">
        <v>2617</v>
      </c>
      <c r="N2267" s="111" t="s">
        <v>364</v>
      </c>
      <c r="O2267" s="111" t="s">
        <v>2465</v>
      </c>
      <c r="P2267" s="111" t="s">
        <v>427</v>
      </c>
      <c r="Q2267" s="111">
        <v>1</v>
      </c>
      <c r="R2267" s="111">
        <v>2900</v>
      </c>
      <c r="S2267" s="111"/>
      <c r="T2267" s="109" t="s">
        <v>7</v>
      </c>
      <c r="U2267" s="108">
        <v>1</v>
      </c>
      <c r="V2267" s="109">
        <v>2009</v>
      </c>
      <c r="W2267" s="108">
        <f>IF(Table1[[#This Row],[ExpenditureDetails1]]=2010,1,(2010-Table1[[#This Row],[ExpenditureDetails1]]))</f>
        <v>1</v>
      </c>
      <c r="X2267" s="109">
        <v>1.5</v>
      </c>
      <c r="Y2267" s="174">
        <f>Table1[[#This Row],[ExpenditureDetails3]]*100000</f>
        <v>150000</v>
      </c>
      <c r="Z2267" s="174">
        <f>Table1[[#This Row],[ExpenditureDetails4]]/Table1[[#This Row],[Component detail 4]]</f>
        <v>150000</v>
      </c>
      <c r="AA2267" s="109">
        <v>1</v>
      </c>
      <c r="AB2267" s="109">
        <v>20</v>
      </c>
      <c r="AC2267" s="174">
        <f>IF(ISNUMBER([ExpenditureDetails4]),[ExpenditureDetails4]*HLOOKUP([ExpenditureDetails1],'Currency Conversion'!$A$6:$BE$45,19,FALSE),"No Data")</f>
        <v>161312.43748554413</v>
      </c>
      <c r="AD2267" s="174">
        <f>Table1[[#This Row],[Calculations1]]/exchange_rate_2010</f>
        <v>3527.8200649105947</v>
      </c>
      <c r="AE22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8065.6218742772062</v>
      </c>
      <c r="AF2267" s="174">
        <f>Table1[[#This Row],[Calculations3]]/exchange_rate_2010</f>
        <v>176.39100324552973</v>
      </c>
      <c r="AG2267" s="110"/>
      <c r="AH2267" s="53"/>
      <c r="BD2267" s="36"/>
      <c r="BE2267" s="36"/>
      <c r="BF2267" s="36"/>
      <c r="BG2267" s="36"/>
      <c r="BH2267" s="36"/>
      <c r="BI2267" s="36"/>
      <c r="BJ2267" s="36"/>
      <c r="BK2267" s="48"/>
      <c r="BL2267" s="36"/>
      <c r="BM2267" s="36"/>
      <c r="BN2267" s="36"/>
      <c r="BO2267" s="36"/>
      <c r="BP2267" s="36"/>
      <c r="BQ2267" s="36"/>
      <c r="BR2267" s="36"/>
    </row>
    <row r="2268" spans="2:70" ht="15" customHeight="1">
      <c r="B2268" s="48">
        <v>2609</v>
      </c>
      <c r="C2268" s="48" t="s">
        <v>1703</v>
      </c>
      <c r="D2268" s="108">
        <v>227</v>
      </c>
      <c r="E2268" s="109" t="s">
        <v>2508</v>
      </c>
      <c r="F2268" s="109" t="s">
        <v>1820</v>
      </c>
      <c r="G2268" s="109" t="s">
        <v>405</v>
      </c>
      <c r="H2268" s="108" t="s">
        <v>2594</v>
      </c>
      <c r="I2268" s="108" t="s">
        <v>2616</v>
      </c>
      <c r="J2268" s="108" t="s">
        <v>2619</v>
      </c>
      <c r="K2268" s="108" t="s">
        <v>2858</v>
      </c>
      <c r="L2268" s="108">
        <v>2</v>
      </c>
      <c r="M2268" s="110" t="s">
        <v>2617</v>
      </c>
      <c r="N2268" s="111"/>
      <c r="O2268" s="111"/>
      <c r="P2268" s="111" t="s">
        <v>428</v>
      </c>
      <c r="Q2268" s="111">
        <v>1</v>
      </c>
      <c r="R2268" s="111"/>
      <c r="S2268" s="111"/>
      <c r="T2268" s="109" t="s">
        <v>31</v>
      </c>
      <c r="U2268" s="108">
        <v>3</v>
      </c>
      <c r="V2268" s="109">
        <v>2009</v>
      </c>
      <c r="W2268" s="108"/>
      <c r="X2268" s="109">
        <v>0.41499999999999998</v>
      </c>
      <c r="Y2268" s="174">
        <f>Table1[[#This Row],[ExpenditureDetails3]]*100000</f>
        <v>41500</v>
      </c>
      <c r="Z2268" s="174">
        <f>Table1[[#This Row],[ExpenditureDetails4]]/Table1[[#This Row],[Component detail 4]]</f>
        <v>41500</v>
      </c>
      <c r="AA2268" s="109">
        <v>1</v>
      </c>
      <c r="AB2268" s="109"/>
      <c r="AC2268" s="174">
        <f>IF(ISNUMBER([ExpenditureDetails4]),[ExpenditureDetails4]*HLOOKUP([ExpenditureDetails1],'Currency Conversion'!$A$6:$BE$45,19,FALSE),"No Data")</f>
        <v>44629.774371000538</v>
      </c>
      <c r="AD2268" s="174">
        <f>Table1[[#This Row],[Calculations1]]/exchange_rate_2010</f>
        <v>976.03021795859775</v>
      </c>
      <c r="AE22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44629.774371000538</v>
      </c>
      <c r="AF2268" s="174">
        <f>Table1[[#This Row],[Calculations3]]/exchange_rate_2010</f>
        <v>976.03021795859775</v>
      </c>
      <c r="AG2268" s="110"/>
      <c r="AH2268" s="53"/>
      <c r="BD2268" s="36"/>
      <c r="BE2268" s="36"/>
      <c r="BF2268" s="36"/>
      <c r="BG2268" s="36"/>
      <c r="BH2268" s="36"/>
      <c r="BI2268" s="36"/>
      <c r="BJ2268" s="36"/>
      <c r="BK2268" s="48"/>
      <c r="BL2268" s="36"/>
      <c r="BM2268" s="36"/>
      <c r="BN2268" s="36"/>
      <c r="BO2268" s="36"/>
      <c r="BP2268" s="36"/>
      <c r="BQ2268" s="36"/>
      <c r="BR2268" s="36"/>
    </row>
    <row r="2269" spans="2:70" ht="15" customHeight="1">
      <c r="B2269" s="48">
        <v>2611</v>
      </c>
      <c r="C2269" s="48" t="s">
        <v>1703</v>
      </c>
      <c r="D2269" s="108">
        <v>227</v>
      </c>
      <c r="E2269" s="109" t="s">
        <v>2508</v>
      </c>
      <c r="F2269" s="109" t="s">
        <v>1820</v>
      </c>
      <c r="G2269" s="109" t="s">
        <v>405</v>
      </c>
      <c r="H2269" s="108" t="s">
        <v>2594</v>
      </c>
      <c r="I2269" s="108" t="s">
        <v>2616</v>
      </c>
      <c r="J2269" s="108" t="s">
        <v>2619</v>
      </c>
      <c r="K2269" s="108" t="s">
        <v>2858</v>
      </c>
      <c r="L2269" s="108">
        <v>2</v>
      </c>
      <c r="M2269" s="110" t="s">
        <v>2617</v>
      </c>
      <c r="N2269" s="111" t="s">
        <v>2474</v>
      </c>
      <c r="O2269" s="111"/>
      <c r="P2269" s="111" t="s">
        <v>78</v>
      </c>
      <c r="Q2269" s="111">
        <v>1</v>
      </c>
      <c r="R2269" s="111"/>
      <c r="S2269" s="111"/>
      <c r="T2269" s="109" t="s">
        <v>31</v>
      </c>
      <c r="U2269" s="108">
        <v>3</v>
      </c>
      <c r="V2269" s="109">
        <v>2009</v>
      </c>
      <c r="W2269" s="108"/>
      <c r="X2269" s="109">
        <v>0.12</v>
      </c>
      <c r="Y2269" s="174">
        <f>Table1[[#This Row],[ExpenditureDetails3]]*100000</f>
        <v>12000</v>
      </c>
      <c r="Z2269" s="174">
        <f>Table1[[#This Row],[ExpenditureDetails4]]/Table1[[#This Row],[Component detail 4]]</f>
        <v>12000</v>
      </c>
      <c r="AA2269" s="109">
        <v>1</v>
      </c>
      <c r="AB2269" s="109"/>
      <c r="AC2269" s="174">
        <f>IF(ISNUMBER([ExpenditureDetails4]),[ExpenditureDetails4]*HLOOKUP([ExpenditureDetails1],'Currency Conversion'!$A$6:$BE$45,19,FALSE),"No Data")</f>
        <v>12904.994998843529</v>
      </c>
      <c r="AD2269" s="174">
        <f>Table1[[#This Row],[Calculations1]]/exchange_rate_2010</f>
        <v>282.22560519284752</v>
      </c>
      <c r="AE22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12904.994998843529</v>
      </c>
      <c r="AF2269" s="174">
        <f>Table1[[#This Row],[Calculations3]]/exchange_rate_2010</f>
        <v>282.22560519284752</v>
      </c>
      <c r="AG2269" s="110"/>
      <c r="AH2269" s="53"/>
      <c r="BD2269" s="36"/>
      <c r="BE2269" s="36"/>
      <c r="BF2269" s="36"/>
      <c r="BG2269" s="36"/>
      <c r="BH2269" s="36"/>
      <c r="BI2269" s="36"/>
      <c r="BJ2269" s="36"/>
      <c r="BK2269" s="48"/>
      <c r="BL2269" s="36"/>
      <c r="BM2269" s="36"/>
      <c r="BN2269" s="36"/>
      <c r="BO2269" s="36"/>
      <c r="BP2269" s="36"/>
      <c r="BQ2269" s="36"/>
      <c r="BR2269" s="36"/>
    </row>
    <row r="2270" spans="2:70" ht="15" customHeight="1">
      <c r="B2270" s="48">
        <v>2613</v>
      </c>
      <c r="C2270" s="48" t="s">
        <v>1703</v>
      </c>
      <c r="D2270" s="108">
        <v>466</v>
      </c>
      <c r="E2270" s="109" t="s">
        <v>2508</v>
      </c>
      <c r="F2270" s="109" t="s">
        <v>1820</v>
      </c>
      <c r="G2270" s="109" t="s">
        <v>345</v>
      </c>
      <c r="H2270" s="108" t="s">
        <v>398</v>
      </c>
      <c r="I2270" s="108" t="s">
        <v>2966</v>
      </c>
      <c r="J2270" s="108" t="s">
        <v>2567</v>
      </c>
      <c r="K2270" s="108" t="s">
        <v>2858</v>
      </c>
      <c r="L2270" s="108">
        <v>4</v>
      </c>
      <c r="M2270" s="110" t="s">
        <v>2617</v>
      </c>
      <c r="N2270" s="109" t="s">
        <v>1729</v>
      </c>
      <c r="O2270" s="109" t="s">
        <v>519</v>
      </c>
      <c r="P2270" s="109" t="s">
        <v>360</v>
      </c>
      <c r="Q2270" s="111">
        <v>1</v>
      </c>
      <c r="R2270" s="111"/>
      <c r="S2270" s="111"/>
      <c r="T2270" s="109" t="s">
        <v>7</v>
      </c>
      <c r="U2270" s="108">
        <v>1</v>
      </c>
      <c r="V2270" s="109">
        <v>1982</v>
      </c>
      <c r="W2270" s="108">
        <f>IF(Table1[[#This Row],[ExpenditureDetails1]]=2010,1,(2010-Table1[[#This Row],[ExpenditureDetails1]]))</f>
        <v>28</v>
      </c>
      <c r="X2270" s="109">
        <v>0.3</v>
      </c>
      <c r="Y2270" s="174">
        <f>Table1[[#This Row],[ExpenditureDetails3]]*100000</f>
        <v>30000</v>
      </c>
      <c r="Z2270" s="174">
        <f>Table1[[#This Row],[ExpenditureDetails4]]/Table1[[#This Row],[Component detail 4]]</f>
        <v>30000</v>
      </c>
      <c r="AA2270" s="109">
        <v>1</v>
      </c>
      <c r="AB2270" s="109">
        <v>10</v>
      </c>
      <c r="AC2270" s="174">
        <f>IF(ISNUMBER([ExpenditureDetails4]),[ExpenditureDetails4]*HLOOKUP([ExpenditureDetails1],'Currency Conversion'!$A$6:$BE$45,19,FALSE),"No Data")</f>
        <v>217030.52366813063</v>
      </c>
      <c r="AD2270" s="174">
        <f>Table1[[#This Row],[Calculations1]]/exchange_rate_2010</f>
        <v>4746.3459608506473</v>
      </c>
      <c r="AE22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21703.052366813063</v>
      </c>
      <c r="AF2270" s="174">
        <f>Table1[[#This Row],[Calculations3]]/exchange_rate_2010</f>
        <v>474.63459608506474</v>
      </c>
      <c r="AG2270" s="110"/>
      <c r="AH2270" s="53"/>
      <c r="BD2270" s="36"/>
      <c r="BE2270" s="36"/>
      <c r="BF2270" s="36"/>
      <c r="BG2270" s="36"/>
      <c r="BH2270" s="36"/>
      <c r="BI2270" s="36"/>
      <c r="BJ2270" s="36"/>
      <c r="BK2270" s="48"/>
      <c r="BL2270" s="36"/>
      <c r="BM2270" s="36"/>
      <c r="BN2270" s="36"/>
      <c r="BO2270" s="36"/>
      <c r="BP2270" s="36"/>
      <c r="BQ2270" s="36"/>
      <c r="BR2270" s="36"/>
    </row>
    <row r="2271" spans="2:70" ht="15" customHeight="1">
      <c r="B2271" s="48">
        <v>2614</v>
      </c>
      <c r="C2271" s="48" t="s">
        <v>1703</v>
      </c>
      <c r="D2271" s="108">
        <v>466</v>
      </c>
      <c r="E2271" s="109" t="s">
        <v>2508</v>
      </c>
      <c r="F2271" s="109" t="s">
        <v>1820</v>
      </c>
      <c r="G2271" s="109" t="s">
        <v>345</v>
      </c>
      <c r="H2271" s="108" t="s">
        <v>398</v>
      </c>
      <c r="I2271" s="108" t="s">
        <v>2966</v>
      </c>
      <c r="J2271" s="108" t="s">
        <v>2567</v>
      </c>
      <c r="K2271" s="108" t="s">
        <v>2858</v>
      </c>
      <c r="L2271" s="108">
        <v>4</v>
      </c>
      <c r="M2271" s="110" t="s">
        <v>2617</v>
      </c>
      <c r="N2271" s="111" t="s">
        <v>1729</v>
      </c>
      <c r="O2271" s="111" t="s">
        <v>1712</v>
      </c>
      <c r="P2271" s="111" t="s">
        <v>2555</v>
      </c>
      <c r="Q2271" s="111">
        <v>1</v>
      </c>
      <c r="R2271" s="111"/>
      <c r="S2271" s="111"/>
      <c r="T2271" s="109" t="s">
        <v>7</v>
      </c>
      <c r="U2271" s="108">
        <v>1</v>
      </c>
      <c r="V2271" s="109">
        <v>1989</v>
      </c>
      <c r="W2271" s="108">
        <f>IF(Table1[[#This Row],[ExpenditureDetails1]]=2010,1,(2010-Table1[[#This Row],[ExpenditureDetails1]]))</f>
        <v>21</v>
      </c>
      <c r="X2271" s="109">
        <v>0.55000000000000004</v>
      </c>
      <c r="Y2271" s="174">
        <f>Table1[[#This Row],[ExpenditureDetails3]]*100000</f>
        <v>55000.000000000007</v>
      </c>
      <c r="Z2271" s="174">
        <f>Table1[[#This Row],[ExpenditureDetails4]]/Table1[[#This Row],[Component detail 4]]</f>
        <v>55000.000000000007</v>
      </c>
      <c r="AA2271" s="109">
        <v>1</v>
      </c>
      <c r="AB2271" s="109">
        <v>10</v>
      </c>
      <c r="AC2271" s="174">
        <f>IF(ISNUMBER([ExpenditureDetails4]),[ExpenditureDetails4]*HLOOKUP([ExpenditureDetails1],'Currency Conversion'!$A$6:$BE$45,19,FALSE),"No Data")</f>
        <v>231868.21468661478</v>
      </c>
      <c r="AD2271" s="174">
        <f>Table1[[#This Row],[Calculations1]]/exchange_rate_2010</f>
        <v>5070.8386342481526</v>
      </c>
      <c r="AE22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23186.821468661477</v>
      </c>
      <c r="AF2271" s="174">
        <f>Table1[[#This Row],[Calculations3]]/exchange_rate_2010</f>
        <v>507.08386342481521</v>
      </c>
      <c r="AG2271" s="110"/>
      <c r="AH2271" s="53"/>
      <c r="BD2271" s="36"/>
      <c r="BE2271" s="36"/>
      <c r="BF2271" s="36"/>
      <c r="BG2271" s="36"/>
      <c r="BH2271" s="36"/>
      <c r="BI2271" s="36"/>
      <c r="BJ2271" s="36"/>
      <c r="BK2271" s="48"/>
      <c r="BL2271" s="36"/>
      <c r="BM2271" s="36"/>
      <c r="BN2271" s="36"/>
      <c r="BO2271" s="36"/>
      <c r="BP2271" s="36"/>
      <c r="BQ2271" s="36"/>
      <c r="BR2271" s="36"/>
    </row>
    <row r="2272" spans="2:70" ht="15" customHeight="1">
      <c r="B2272" s="48">
        <v>2615</v>
      </c>
      <c r="C2272" s="48" t="s">
        <v>1703</v>
      </c>
      <c r="D2272" s="108">
        <v>466</v>
      </c>
      <c r="E2272" s="109" t="s">
        <v>2508</v>
      </c>
      <c r="F2272" s="109" t="s">
        <v>1820</v>
      </c>
      <c r="G2272" s="109" t="s">
        <v>345</v>
      </c>
      <c r="H2272" s="108" t="s">
        <v>398</v>
      </c>
      <c r="I2272" s="108" t="s">
        <v>2966</v>
      </c>
      <c r="J2272" s="108" t="s">
        <v>2567</v>
      </c>
      <c r="K2272" s="108" t="s">
        <v>2858</v>
      </c>
      <c r="L2272" s="108">
        <v>4</v>
      </c>
      <c r="M2272" s="110" t="s">
        <v>2617</v>
      </c>
      <c r="N2272" s="111" t="s">
        <v>1729</v>
      </c>
      <c r="O2272" s="111" t="s">
        <v>210</v>
      </c>
      <c r="P2272" s="111" t="s">
        <v>1149</v>
      </c>
      <c r="Q2272" s="111">
        <v>1</v>
      </c>
      <c r="R2272" s="111"/>
      <c r="S2272" s="111"/>
      <c r="T2272" s="109" t="s">
        <v>7</v>
      </c>
      <c r="U2272" s="108">
        <v>1</v>
      </c>
      <c r="V2272" s="109">
        <v>1989</v>
      </c>
      <c r="W2272" s="108">
        <f>IF(Table1[[#This Row],[ExpenditureDetails1]]=2010,1,(2010-Table1[[#This Row],[ExpenditureDetails1]]))</f>
        <v>21</v>
      </c>
      <c r="X2272" s="109">
        <v>0.4</v>
      </c>
      <c r="Y2272" s="174">
        <f>Table1[[#This Row],[ExpenditureDetails3]]*100000</f>
        <v>40000</v>
      </c>
      <c r="Z2272" s="174">
        <f>Table1[[#This Row],[ExpenditureDetails4]]/Table1[[#This Row],[Component detail 4]]</f>
        <v>40000</v>
      </c>
      <c r="AA2272" s="109">
        <v>1</v>
      </c>
      <c r="AB2272" s="109">
        <v>10</v>
      </c>
      <c r="AC2272" s="174">
        <f>IF(ISNUMBER([ExpenditureDetails4]),[ExpenditureDetails4]*HLOOKUP([ExpenditureDetails1],'Currency Conversion'!$A$6:$BE$45,19,FALSE),"No Data")</f>
        <v>168631.42886299253</v>
      </c>
      <c r="AD2272" s="174">
        <f>Table1[[#This Row],[Calculations1]]/exchange_rate_2010</f>
        <v>3687.8826430895647</v>
      </c>
      <c r="AE22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16863.142886299254</v>
      </c>
      <c r="AF2272" s="174">
        <f>Table1[[#This Row],[Calculations3]]/exchange_rate_2010</f>
        <v>368.78826430895646</v>
      </c>
      <c r="AG2272" s="110"/>
      <c r="AH2272" s="53"/>
      <c r="BD2272" s="36"/>
      <c r="BE2272" s="36"/>
      <c r="BF2272" s="36"/>
      <c r="BG2272" s="36"/>
      <c r="BH2272" s="36"/>
      <c r="BI2272" s="36"/>
      <c r="BJ2272" s="36"/>
      <c r="BK2272" s="48"/>
      <c r="BL2272" s="36"/>
      <c r="BM2272" s="36"/>
      <c r="BN2272" s="36"/>
      <c r="BO2272" s="36"/>
      <c r="BP2272" s="36"/>
      <c r="BQ2272" s="36"/>
      <c r="BR2272" s="36"/>
    </row>
    <row r="2273" spans="2:70" ht="15" customHeight="1">
      <c r="B2273" s="48">
        <v>2616</v>
      </c>
      <c r="C2273" s="48" t="s">
        <v>1703</v>
      </c>
      <c r="D2273" s="108">
        <v>466</v>
      </c>
      <c r="E2273" s="109" t="s">
        <v>2508</v>
      </c>
      <c r="F2273" s="109" t="s">
        <v>1820</v>
      </c>
      <c r="G2273" s="109" t="s">
        <v>345</v>
      </c>
      <c r="H2273" s="108" t="s">
        <v>398</v>
      </c>
      <c r="I2273" s="108" t="s">
        <v>2966</v>
      </c>
      <c r="J2273" s="108" t="s">
        <v>2567</v>
      </c>
      <c r="K2273" s="108" t="s">
        <v>2858</v>
      </c>
      <c r="L2273" s="108">
        <v>4</v>
      </c>
      <c r="M2273" s="110" t="s">
        <v>2617</v>
      </c>
      <c r="N2273" s="111" t="s">
        <v>1728</v>
      </c>
      <c r="O2273" s="111" t="s">
        <v>524</v>
      </c>
      <c r="P2273" s="111" t="s">
        <v>399</v>
      </c>
      <c r="Q2273" s="111">
        <v>1</v>
      </c>
      <c r="R2273" s="111">
        <v>20</v>
      </c>
      <c r="S2273" s="111"/>
      <c r="T2273" s="109" t="s">
        <v>7</v>
      </c>
      <c r="U2273" s="108">
        <v>1</v>
      </c>
      <c r="V2273" s="109">
        <v>1988</v>
      </c>
      <c r="W2273" s="108">
        <f>IF(Table1[[#This Row],[ExpenditureDetails1]]=2010,1,(2010-Table1[[#This Row],[ExpenditureDetails1]]))</f>
        <v>22</v>
      </c>
      <c r="X2273" s="109">
        <v>1.5</v>
      </c>
      <c r="Y2273" s="174">
        <f>Table1[[#This Row],[ExpenditureDetails3]]*100000</f>
        <v>150000</v>
      </c>
      <c r="Z2273" s="174">
        <f>Table1[[#This Row],[ExpenditureDetails4]]/Table1[[#This Row],[Component detail 4]]</f>
        <v>150000</v>
      </c>
      <c r="AA2273" s="109">
        <v>1</v>
      </c>
      <c r="AB2273" s="109">
        <v>30</v>
      </c>
      <c r="AC2273" s="174">
        <f>IF(ISNUMBER([ExpenditureDetails4]),[ExpenditureDetails4]*HLOOKUP([ExpenditureDetails1],'Currency Conversion'!$A$6:$BE$45,19,FALSE),"No Data")</f>
        <v>684236.35745189455</v>
      </c>
      <c r="AD2273" s="174">
        <f>Table1[[#This Row],[Calculations1]]/exchange_rate_2010</f>
        <v>14963.897319922697</v>
      </c>
      <c r="AE22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22807.878581729819</v>
      </c>
      <c r="AF2273" s="174">
        <f>Table1[[#This Row],[Calculations3]]/exchange_rate_2010</f>
        <v>498.79657733075658</v>
      </c>
      <c r="AG2273" s="110"/>
      <c r="AH2273" s="53"/>
      <c r="BD2273" s="36"/>
      <c r="BE2273" s="36"/>
      <c r="BF2273" s="36"/>
      <c r="BG2273" s="36"/>
      <c r="BH2273" s="36"/>
      <c r="BI2273" s="36"/>
      <c r="BJ2273" s="36"/>
      <c r="BK2273" s="48"/>
      <c r="BL2273" s="36"/>
      <c r="BM2273" s="36"/>
      <c r="BN2273" s="36"/>
      <c r="BO2273" s="36"/>
      <c r="BP2273" s="36"/>
      <c r="BQ2273" s="36"/>
      <c r="BR2273" s="36"/>
    </row>
    <row r="2274" spans="2:70" ht="15" customHeight="1">
      <c r="B2274" s="48">
        <v>2617</v>
      </c>
      <c r="C2274" s="48" t="s">
        <v>1703</v>
      </c>
      <c r="D2274" s="108">
        <v>466</v>
      </c>
      <c r="E2274" s="109" t="s">
        <v>2508</v>
      </c>
      <c r="F2274" s="109" t="s">
        <v>1820</v>
      </c>
      <c r="G2274" s="109" t="s">
        <v>345</v>
      </c>
      <c r="H2274" s="108" t="s">
        <v>398</v>
      </c>
      <c r="I2274" s="108" t="s">
        <v>2966</v>
      </c>
      <c r="J2274" s="108" t="s">
        <v>2567</v>
      </c>
      <c r="K2274" s="108" t="s">
        <v>2858</v>
      </c>
      <c r="L2274" s="108">
        <v>4</v>
      </c>
      <c r="M2274" s="110" t="s">
        <v>2617</v>
      </c>
      <c r="N2274" s="111" t="s">
        <v>364</v>
      </c>
      <c r="O2274" s="111" t="s">
        <v>2465</v>
      </c>
      <c r="P2274" s="111" t="s">
        <v>364</v>
      </c>
      <c r="Q2274" s="111">
        <v>1</v>
      </c>
      <c r="R2274" s="111"/>
      <c r="S2274" s="111"/>
      <c r="T2274" s="109" t="s">
        <v>7</v>
      </c>
      <c r="U2274" s="108">
        <v>1</v>
      </c>
      <c r="V2274" s="109">
        <v>2009</v>
      </c>
      <c r="W2274" s="108">
        <f>IF(Table1[[#This Row],[ExpenditureDetails1]]=2010,1,(2010-Table1[[#This Row],[ExpenditureDetails1]]))</f>
        <v>1</v>
      </c>
      <c r="X2274" s="109">
        <v>1.74</v>
      </c>
      <c r="Y2274" s="174">
        <f>Table1[[#This Row],[ExpenditureDetails3]]*100000</f>
        <v>174000</v>
      </c>
      <c r="Z2274" s="174">
        <f>Table1[[#This Row],[ExpenditureDetails4]]/Table1[[#This Row],[Component detail 4]]</f>
        <v>174000</v>
      </c>
      <c r="AA2274" s="109">
        <v>1</v>
      </c>
      <c r="AB2274" s="109">
        <v>20</v>
      </c>
      <c r="AC2274" s="174">
        <f>IF(ISNUMBER([ExpenditureDetails4]),[ExpenditureDetails4]*HLOOKUP([ExpenditureDetails1],'Currency Conversion'!$A$6:$BE$45,19,FALSE),"No Data")</f>
        <v>187122.42748323118</v>
      </c>
      <c r="AD2274" s="174">
        <f>Table1[[#This Row],[Calculations1]]/exchange_rate_2010</f>
        <v>4092.2712752962893</v>
      </c>
      <c r="AE22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9356.1213741615593</v>
      </c>
      <c r="AF2274" s="174">
        <f>Table1[[#This Row],[Calculations3]]/exchange_rate_2010</f>
        <v>204.61356376481447</v>
      </c>
      <c r="AG2274" s="110"/>
      <c r="AH2274" s="53"/>
      <c r="BD2274" s="36"/>
      <c r="BE2274" s="36"/>
      <c r="BF2274" s="36"/>
      <c r="BG2274" s="36"/>
      <c r="BH2274" s="36"/>
      <c r="BI2274" s="36"/>
      <c r="BJ2274" s="36"/>
      <c r="BK2274" s="48"/>
      <c r="BL2274" s="36"/>
      <c r="BM2274" s="36"/>
      <c r="BN2274" s="36"/>
      <c r="BO2274" s="36"/>
      <c r="BP2274" s="36"/>
      <c r="BQ2274" s="36"/>
      <c r="BR2274" s="36"/>
    </row>
    <row r="2275" spans="2:70" ht="15" customHeight="1">
      <c r="B2275" s="48">
        <v>2618</v>
      </c>
      <c r="C2275" s="48" t="s">
        <v>1703</v>
      </c>
      <c r="D2275" s="108">
        <v>466</v>
      </c>
      <c r="E2275" s="109" t="s">
        <v>2508</v>
      </c>
      <c r="F2275" s="109" t="s">
        <v>1820</v>
      </c>
      <c r="G2275" s="109" t="s">
        <v>345</v>
      </c>
      <c r="H2275" s="108" t="s">
        <v>398</v>
      </c>
      <c r="I2275" s="108" t="s">
        <v>2966</v>
      </c>
      <c r="J2275" s="108" t="s">
        <v>2567</v>
      </c>
      <c r="K2275" s="108" t="s">
        <v>2858</v>
      </c>
      <c r="L2275" s="108">
        <v>4</v>
      </c>
      <c r="M2275" s="110" t="s">
        <v>2617</v>
      </c>
      <c r="N2275" s="111" t="s">
        <v>1712</v>
      </c>
      <c r="O2275" s="111"/>
      <c r="P2275" s="111" t="s">
        <v>27</v>
      </c>
      <c r="Q2275" s="111">
        <v>1</v>
      </c>
      <c r="R2275" s="111"/>
      <c r="S2275" s="111" t="s">
        <v>2392</v>
      </c>
      <c r="T2275" s="109" t="s">
        <v>28</v>
      </c>
      <c r="U2275" s="108">
        <v>2</v>
      </c>
      <c r="V2275" s="109">
        <v>2009</v>
      </c>
      <c r="W2275" s="108"/>
      <c r="X2275" s="109">
        <v>0.8</v>
      </c>
      <c r="Y2275" s="174">
        <f>Table1[[#This Row],[ExpenditureDetails3]]*100000</f>
        <v>80000</v>
      </c>
      <c r="Z2275" s="174">
        <f>Table1[[#This Row],[ExpenditureDetails4]]/Table1[[#This Row],[Component detail 4]]</f>
        <v>80000</v>
      </c>
      <c r="AA2275" s="109">
        <v>1</v>
      </c>
      <c r="AB2275" s="109">
        <v>10</v>
      </c>
      <c r="AC2275" s="174">
        <f>IF(ISNUMBER([ExpenditureDetails4]),[ExpenditureDetails4]*HLOOKUP([ExpenditureDetails1],'Currency Conversion'!$A$6:$BE$45,19,FALSE),"No Data")</f>
        <v>86033.299992290194</v>
      </c>
      <c r="AD2275" s="174">
        <f>Table1[[#This Row],[Calculations1]]/exchange_rate_2010</f>
        <v>1881.5040346189837</v>
      </c>
      <c r="AE2275" s="174" t="s">
        <v>2912</v>
      </c>
      <c r="AF2275" s="174" t="s">
        <v>2912</v>
      </c>
      <c r="AG2275" s="110"/>
      <c r="AH2275" s="53"/>
      <c r="BD2275" s="36"/>
      <c r="BE2275" s="36"/>
      <c r="BF2275" s="36"/>
      <c r="BG2275" s="36"/>
      <c r="BH2275" s="36"/>
      <c r="BI2275" s="36"/>
      <c r="BJ2275" s="36"/>
      <c r="BK2275" s="48"/>
      <c r="BL2275" s="36"/>
      <c r="BM2275" s="36"/>
      <c r="BN2275" s="36"/>
      <c r="BO2275" s="36"/>
      <c r="BP2275" s="36"/>
      <c r="BQ2275" s="36"/>
      <c r="BR2275" s="36"/>
    </row>
    <row r="2276" spans="2:70" ht="15" customHeight="1">
      <c r="B2276" s="48">
        <v>2620</v>
      </c>
      <c r="C2276" s="48" t="s">
        <v>1703</v>
      </c>
      <c r="D2276" s="108">
        <v>466</v>
      </c>
      <c r="E2276" s="109" t="s">
        <v>2508</v>
      </c>
      <c r="F2276" s="109" t="s">
        <v>1820</v>
      </c>
      <c r="G2276" s="109" t="s">
        <v>345</v>
      </c>
      <c r="H2276" s="108" t="s">
        <v>398</v>
      </c>
      <c r="I2276" s="108" t="s">
        <v>2966</v>
      </c>
      <c r="J2276" s="108" t="s">
        <v>2567</v>
      </c>
      <c r="K2276" s="108" t="s">
        <v>2858</v>
      </c>
      <c r="L2276" s="108">
        <v>4</v>
      </c>
      <c r="M2276" s="110" t="s">
        <v>2617</v>
      </c>
      <c r="N2276" s="111" t="s">
        <v>20</v>
      </c>
      <c r="O2276" s="111" t="s">
        <v>2466</v>
      </c>
      <c r="P2276" s="111" t="s">
        <v>326</v>
      </c>
      <c r="Q2276" s="111">
        <v>1</v>
      </c>
      <c r="R2276" s="111"/>
      <c r="S2276" s="111"/>
      <c r="T2276" s="109" t="s">
        <v>7</v>
      </c>
      <c r="U2276" s="108">
        <v>1</v>
      </c>
      <c r="V2276" s="109">
        <v>2009</v>
      </c>
      <c r="W2276" s="108">
        <f>IF(Table1[[#This Row],[ExpenditureDetails1]]=2010,1,(2010-Table1[[#This Row],[ExpenditureDetails1]]))</f>
        <v>1</v>
      </c>
      <c r="X2276" s="109">
        <v>0.1</v>
      </c>
      <c r="Y2276" s="174">
        <f>Table1[[#This Row],[ExpenditureDetails3]]*100000</f>
        <v>10000</v>
      </c>
      <c r="Z2276" s="174">
        <f>Table1[[#This Row],[ExpenditureDetails4]]/Table1[[#This Row],[Component detail 4]]</f>
        <v>10000</v>
      </c>
      <c r="AA2276" s="109">
        <v>1</v>
      </c>
      <c r="AB2276" s="109">
        <v>10</v>
      </c>
      <c r="AC2276" s="174">
        <f>IF(ISNUMBER([ExpenditureDetails4]),[ExpenditureDetails4]*HLOOKUP([ExpenditureDetails1],'Currency Conversion'!$A$6:$BE$45,19,FALSE),"No Data")</f>
        <v>10754.162499036274</v>
      </c>
      <c r="AD2276" s="174">
        <f>Table1[[#This Row],[Calculations1]]/exchange_rate_2010</f>
        <v>235.18800432737297</v>
      </c>
      <c r="AE22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2276" s="174">
        <f>Table1[[#This Row],[Calculations3]]/exchange_rate_2010</f>
        <v>23.518800432737294</v>
      </c>
      <c r="AG2276" s="110"/>
      <c r="AH2276" s="53"/>
      <c r="BD2276" s="36"/>
      <c r="BE2276" s="36"/>
      <c r="BF2276" s="36"/>
      <c r="BG2276" s="36"/>
      <c r="BH2276" s="36"/>
      <c r="BI2276" s="36"/>
      <c r="BJ2276" s="36"/>
      <c r="BK2276" s="48"/>
      <c r="BL2276" s="36"/>
      <c r="BM2276" s="36"/>
      <c r="BN2276" s="36"/>
      <c r="BO2276" s="36"/>
      <c r="BP2276" s="36"/>
      <c r="BQ2276" s="36"/>
      <c r="BR2276" s="36"/>
    </row>
    <row r="2277" spans="2:70" ht="15" customHeight="1">
      <c r="B2277" s="48">
        <v>2621</v>
      </c>
      <c r="C2277" s="48" t="s">
        <v>1703</v>
      </c>
      <c r="D2277" s="108">
        <v>466</v>
      </c>
      <c r="E2277" s="109" t="s">
        <v>2508</v>
      </c>
      <c r="F2277" s="109" t="s">
        <v>1820</v>
      </c>
      <c r="G2277" s="109" t="s">
        <v>345</v>
      </c>
      <c r="H2277" s="108" t="s">
        <v>398</v>
      </c>
      <c r="I2277" s="108" t="s">
        <v>2966</v>
      </c>
      <c r="J2277" s="108" t="s">
        <v>2567</v>
      </c>
      <c r="K2277" s="108" t="s">
        <v>2858</v>
      </c>
      <c r="L2277" s="108">
        <v>4</v>
      </c>
      <c r="M2277" s="110" t="s">
        <v>2617</v>
      </c>
      <c r="N2277" s="111" t="s">
        <v>20</v>
      </c>
      <c r="O2277" s="111" t="s">
        <v>2486</v>
      </c>
      <c r="P2277" s="111" t="s">
        <v>400</v>
      </c>
      <c r="Q2277" s="111">
        <v>1</v>
      </c>
      <c r="R2277" s="111"/>
      <c r="S2277" s="111"/>
      <c r="T2277" s="109" t="s">
        <v>7</v>
      </c>
      <c r="U2277" s="108">
        <v>1</v>
      </c>
      <c r="V2277" s="109">
        <v>2009</v>
      </c>
      <c r="W2277" s="108">
        <f>IF(Table1[[#This Row],[ExpenditureDetails1]]=2010,1,(2010-Table1[[#This Row],[ExpenditureDetails1]]))</f>
        <v>1</v>
      </c>
      <c r="X2277" s="109">
        <v>0.52</v>
      </c>
      <c r="Y2277" s="174">
        <f>Table1[[#This Row],[ExpenditureDetails3]]*100000</f>
        <v>52000</v>
      </c>
      <c r="Z2277" s="174">
        <f>Table1[[#This Row],[ExpenditureDetails4]]/Table1[[#This Row],[Component detail 4]]</f>
        <v>52000</v>
      </c>
      <c r="AA2277" s="109">
        <v>1</v>
      </c>
      <c r="AB2277" s="109">
        <v>10</v>
      </c>
      <c r="AC2277" s="174">
        <f>IF(ISNUMBER([ExpenditureDetails4]),[ExpenditureDetails4]*HLOOKUP([ExpenditureDetails1],'Currency Conversion'!$A$6:$BE$45,19,FALSE),"No Data")</f>
        <v>55921.64499498863</v>
      </c>
      <c r="AD2277" s="174">
        <f>Table1[[#This Row],[Calculations1]]/exchange_rate_2010</f>
        <v>1222.9776225023395</v>
      </c>
      <c r="AE22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5592.1644994988628</v>
      </c>
      <c r="AF2277" s="174">
        <f>Table1[[#This Row],[Calculations3]]/exchange_rate_2010</f>
        <v>122.29776225023394</v>
      </c>
      <c r="AG2277" s="110"/>
      <c r="AH2277" s="53"/>
      <c r="BD2277" s="36"/>
      <c r="BE2277" s="36"/>
      <c r="BF2277" s="36"/>
      <c r="BG2277" s="36"/>
      <c r="BH2277" s="36"/>
      <c r="BI2277" s="36"/>
      <c r="BJ2277" s="36"/>
      <c r="BK2277" s="48"/>
      <c r="BL2277" s="36"/>
      <c r="BM2277" s="36"/>
      <c r="BN2277" s="36"/>
      <c r="BO2277" s="36"/>
      <c r="BP2277" s="36"/>
      <c r="BQ2277" s="36"/>
      <c r="BR2277" s="36"/>
    </row>
    <row r="2278" spans="2:70" ht="15" customHeight="1">
      <c r="B2278" s="48">
        <v>2623</v>
      </c>
      <c r="C2278" s="48" t="s">
        <v>1703</v>
      </c>
      <c r="D2278" s="108">
        <v>466</v>
      </c>
      <c r="E2278" s="109" t="s">
        <v>2508</v>
      </c>
      <c r="F2278" s="109" t="s">
        <v>1820</v>
      </c>
      <c r="G2278" s="109" t="s">
        <v>345</v>
      </c>
      <c r="H2278" s="108" t="s">
        <v>398</v>
      </c>
      <c r="I2278" s="108" t="s">
        <v>2966</v>
      </c>
      <c r="J2278" s="108" t="s">
        <v>2567</v>
      </c>
      <c r="K2278" s="108" t="s">
        <v>2858</v>
      </c>
      <c r="L2278" s="108">
        <v>4</v>
      </c>
      <c r="M2278" s="110" t="s">
        <v>2617</v>
      </c>
      <c r="N2278" s="111"/>
      <c r="O2278" s="111"/>
      <c r="P2278" s="111" t="s">
        <v>365</v>
      </c>
      <c r="Q2278" s="111">
        <v>1</v>
      </c>
      <c r="R2278" s="111"/>
      <c r="S2278" s="111"/>
      <c r="T2278" s="109" t="s">
        <v>31</v>
      </c>
      <c r="U2278" s="108">
        <v>3</v>
      </c>
      <c r="V2278" s="109">
        <v>2009</v>
      </c>
      <c r="W2278" s="108"/>
      <c r="X2278" s="109">
        <v>0.214</v>
      </c>
      <c r="Y2278" s="174">
        <f>Table1[[#This Row],[ExpenditureDetails3]]*100000</f>
        <v>21400</v>
      </c>
      <c r="Z2278" s="174">
        <f>Table1[[#This Row],[ExpenditureDetails4]]/Table1[[#This Row],[Component detail 4]]</f>
        <v>21400</v>
      </c>
      <c r="AA2278" s="109">
        <v>1</v>
      </c>
      <c r="AB2278" s="109"/>
      <c r="AC2278" s="174">
        <f>IF(ISNUMBER([ExpenditureDetails4]),[ExpenditureDetails4]*HLOOKUP([ExpenditureDetails1],'Currency Conversion'!$A$6:$BE$45,19,FALSE),"No Data")</f>
        <v>23013.907747937628</v>
      </c>
      <c r="AD2278" s="174">
        <f>Table1[[#This Row],[Calculations1]]/exchange_rate_2010</f>
        <v>503.30232926057818</v>
      </c>
      <c r="AE22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23013.907747937628</v>
      </c>
      <c r="AF2278" s="174">
        <f>Table1[[#This Row],[Calculations3]]/exchange_rate_2010</f>
        <v>503.30232926057818</v>
      </c>
      <c r="AG2278" s="110"/>
      <c r="AH2278" s="53"/>
      <c r="BD2278" s="36"/>
      <c r="BE2278" s="36"/>
      <c r="BF2278" s="36"/>
      <c r="BG2278" s="36"/>
      <c r="BH2278" s="36"/>
      <c r="BI2278" s="36"/>
      <c r="BJ2278" s="36"/>
      <c r="BK2278" s="48"/>
      <c r="BL2278" s="36"/>
      <c r="BM2278" s="36"/>
      <c r="BN2278" s="36"/>
      <c r="BO2278" s="36"/>
      <c r="BP2278" s="36"/>
      <c r="BQ2278" s="36"/>
      <c r="BR2278" s="36"/>
    </row>
    <row r="2279" spans="2:70" ht="15" customHeight="1">
      <c r="B2279" s="48">
        <v>2626</v>
      </c>
      <c r="C2279" s="48" t="s">
        <v>1703</v>
      </c>
      <c r="D2279" s="108">
        <v>542</v>
      </c>
      <c r="E2279" s="109" t="s">
        <v>2508</v>
      </c>
      <c r="F2279" s="109" t="s">
        <v>1820</v>
      </c>
      <c r="G2279" s="109" t="s">
        <v>405</v>
      </c>
      <c r="H2279" s="108" t="s">
        <v>423</v>
      </c>
      <c r="I2279" s="108" t="s">
        <v>2616</v>
      </c>
      <c r="J2279" s="108" t="s">
        <v>2619</v>
      </c>
      <c r="K2279" s="108" t="s">
        <v>2859</v>
      </c>
      <c r="L2279" s="108">
        <v>3</v>
      </c>
      <c r="M2279" s="110" t="s">
        <v>2617</v>
      </c>
      <c r="N2279" s="109" t="s">
        <v>1729</v>
      </c>
      <c r="O2279" s="109" t="s">
        <v>519</v>
      </c>
      <c r="P2279" s="109" t="s">
        <v>108</v>
      </c>
      <c r="Q2279" s="111">
        <v>1</v>
      </c>
      <c r="R2279" s="111"/>
      <c r="S2279" s="111"/>
      <c r="T2279" s="109" t="s">
        <v>7</v>
      </c>
      <c r="U2279" s="108">
        <v>1</v>
      </c>
      <c r="V2279" s="109">
        <v>2009</v>
      </c>
      <c r="W2279" s="108">
        <f>IF(Table1[[#This Row],[ExpenditureDetails1]]=2010,1,(2010-Table1[[#This Row],[ExpenditureDetails1]]))</f>
        <v>1</v>
      </c>
      <c r="X2279" s="109">
        <v>0.2</v>
      </c>
      <c r="Y2279" s="174">
        <f>Table1[[#This Row],[ExpenditureDetails3]]*100000</f>
        <v>20000</v>
      </c>
      <c r="Z2279" s="174">
        <f>Table1[[#This Row],[ExpenditureDetails4]]/Table1[[#This Row],[Component detail 4]]</f>
        <v>20000</v>
      </c>
      <c r="AA2279" s="109">
        <v>1</v>
      </c>
      <c r="AB2279" s="109">
        <v>10</v>
      </c>
      <c r="AC2279" s="174">
        <f>IF(ISNUMBER([ExpenditureDetails4]),[ExpenditureDetails4]*HLOOKUP([ExpenditureDetails1],'Currency Conversion'!$A$6:$BE$45,19,FALSE),"No Data")</f>
        <v>21508.324998072549</v>
      </c>
      <c r="AD2279" s="174">
        <f>Table1[[#This Row],[Calculations1]]/exchange_rate_2010</f>
        <v>470.37600865474593</v>
      </c>
      <c r="AE22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2150.8324998072549</v>
      </c>
      <c r="AF2279" s="174">
        <f>Table1[[#This Row],[Calculations3]]/exchange_rate_2010</f>
        <v>47.037600865474587</v>
      </c>
      <c r="AG2279" s="110"/>
      <c r="AH2279" s="53"/>
      <c r="BD2279" s="36"/>
      <c r="BE2279" s="36"/>
      <c r="BF2279" s="36"/>
      <c r="BG2279" s="36"/>
      <c r="BH2279" s="36"/>
      <c r="BI2279" s="36"/>
      <c r="BJ2279" s="36"/>
      <c r="BK2279" s="48"/>
      <c r="BL2279" s="36"/>
      <c r="BM2279" s="36"/>
      <c r="BN2279" s="36"/>
      <c r="BO2279" s="36"/>
      <c r="BP2279" s="36"/>
      <c r="BQ2279" s="36"/>
      <c r="BR2279" s="36"/>
    </row>
    <row r="2280" spans="2:70" ht="15" customHeight="1">
      <c r="B2280" s="48">
        <v>2627</v>
      </c>
      <c r="C2280" s="48" t="s">
        <v>1703</v>
      </c>
      <c r="D2280" s="108">
        <v>542</v>
      </c>
      <c r="E2280" s="109" t="s">
        <v>2508</v>
      </c>
      <c r="F2280" s="109" t="s">
        <v>1820</v>
      </c>
      <c r="G2280" s="109" t="s">
        <v>405</v>
      </c>
      <c r="H2280" s="108" t="s">
        <v>423</v>
      </c>
      <c r="I2280" s="108" t="s">
        <v>2616</v>
      </c>
      <c r="J2280" s="108" t="s">
        <v>2619</v>
      </c>
      <c r="K2280" s="108" t="s">
        <v>2859</v>
      </c>
      <c r="L2280" s="108">
        <v>3</v>
      </c>
      <c r="M2280" s="110" t="s">
        <v>2617</v>
      </c>
      <c r="N2280" s="109" t="s">
        <v>1729</v>
      </c>
      <c r="O2280" s="109" t="s">
        <v>519</v>
      </c>
      <c r="P2280" s="109" t="s">
        <v>110</v>
      </c>
      <c r="Q2280" s="111">
        <v>1</v>
      </c>
      <c r="R2280" s="111"/>
      <c r="S2280" s="111"/>
      <c r="T2280" s="109" t="s">
        <v>7</v>
      </c>
      <c r="U2280" s="108">
        <v>1</v>
      </c>
      <c r="V2280" s="109">
        <v>2009</v>
      </c>
      <c r="W2280" s="108">
        <f>IF(Table1[[#This Row],[ExpenditureDetails1]]=2010,1,(2010-Table1[[#This Row],[ExpenditureDetails1]]))</f>
        <v>1</v>
      </c>
      <c r="X2280" s="109">
        <v>0.2</v>
      </c>
      <c r="Y2280" s="174">
        <f>Table1[[#This Row],[ExpenditureDetails3]]*100000</f>
        <v>20000</v>
      </c>
      <c r="Z2280" s="174">
        <f>Table1[[#This Row],[ExpenditureDetails4]]/Table1[[#This Row],[Component detail 4]]</f>
        <v>20000</v>
      </c>
      <c r="AA2280" s="109">
        <v>1</v>
      </c>
      <c r="AB2280" s="109">
        <v>10</v>
      </c>
      <c r="AC2280" s="174">
        <f>IF(ISNUMBER([ExpenditureDetails4]),[ExpenditureDetails4]*HLOOKUP([ExpenditureDetails1],'Currency Conversion'!$A$6:$BE$45,19,FALSE),"No Data")</f>
        <v>21508.324998072549</v>
      </c>
      <c r="AD2280" s="174">
        <f>Table1[[#This Row],[Calculations1]]/exchange_rate_2010</f>
        <v>470.37600865474593</v>
      </c>
      <c r="AE22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2150.8324998072549</v>
      </c>
      <c r="AF2280" s="174">
        <f>Table1[[#This Row],[Calculations3]]/exchange_rate_2010</f>
        <v>47.037600865474587</v>
      </c>
      <c r="AG2280" s="110"/>
      <c r="AH2280" s="53"/>
      <c r="BD2280" s="36"/>
      <c r="BE2280" s="36"/>
      <c r="BF2280" s="36"/>
      <c r="BG2280" s="36"/>
      <c r="BH2280" s="36"/>
      <c r="BI2280" s="36"/>
      <c r="BJ2280" s="36"/>
      <c r="BK2280" s="48"/>
      <c r="BL2280" s="36"/>
      <c r="BM2280" s="36"/>
      <c r="BN2280" s="36"/>
      <c r="BO2280" s="36"/>
      <c r="BP2280" s="36"/>
      <c r="BQ2280" s="36"/>
      <c r="BR2280" s="36"/>
    </row>
    <row r="2281" spans="2:70" ht="15" customHeight="1">
      <c r="B2281" s="48">
        <v>2628</v>
      </c>
      <c r="C2281" s="48" t="s">
        <v>1703</v>
      </c>
      <c r="D2281" s="108">
        <v>542</v>
      </c>
      <c r="E2281" s="109" t="s">
        <v>2508</v>
      </c>
      <c r="F2281" s="109" t="s">
        <v>1820</v>
      </c>
      <c r="G2281" s="109" t="s">
        <v>405</v>
      </c>
      <c r="H2281" s="108" t="s">
        <v>423</v>
      </c>
      <c r="I2281" s="108" t="s">
        <v>2616</v>
      </c>
      <c r="J2281" s="108" t="s">
        <v>2619</v>
      </c>
      <c r="K2281" s="108" t="s">
        <v>2859</v>
      </c>
      <c r="L2281" s="108">
        <v>3</v>
      </c>
      <c r="M2281" s="110" t="s">
        <v>2617</v>
      </c>
      <c r="N2281" s="109" t="s">
        <v>1729</v>
      </c>
      <c r="O2281" s="109" t="s">
        <v>519</v>
      </c>
      <c r="P2281" s="109" t="s">
        <v>112</v>
      </c>
      <c r="Q2281" s="111">
        <v>1</v>
      </c>
      <c r="R2281" s="111"/>
      <c r="S2281" s="111"/>
      <c r="T2281" s="109" t="s">
        <v>7</v>
      </c>
      <c r="U2281" s="108">
        <v>1</v>
      </c>
      <c r="V2281" s="109">
        <v>2009</v>
      </c>
      <c r="W2281" s="108">
        <f>IF(Table1[[#This Row],[ExpenditureDetails1]]=2010,1,(2010-Table1[[#This Row],[ExpenditureDetails1]]))</f>
        <v>1</v>
      </c>
      <c r="X2281" s="109">
        <v>0.2</v>
      </c>
      <c r="Y2281" s="174">
        <f>Table1[[#This Row],[ExpenditureDetails3]]*100000</f>
        <v>20000</v>
      </c>
      <c r="Z2281" s="174">
        <f>Table1[[#This Row],[ExpenditureDetails4]]/Table1[[#This Row],[Component detail 4]]</f>
        <v>20000</v>
      </c>
      <c r="AA2281" s="109">
        <v>1</v>
      </c>
      <c r="AB2281" s="109">
        <v>10</v>
      </c>
      <c r="AC2281" s="174">
        <f>IF(ISNUMBER([ExpenditureDetails4]),[ExpenditureDetails4]*HLOOKUP([ExpenditureDetails1],'Currency Conversion'!$A$6:$BE$45,19,FALSE),"No Data")</f>
        <v>21508.324998072549</v>
      </c>
      <c r="AD2281" s="174">
        <f>Table1[[#This Row],[Calculations1]]/exchange_rate_2010</f>
        <v>470.37600865474593</v>
      </c>
      <c r="AE22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2150.8324998072549</v>
      </c>
      <c r="AF2281" s="174">
        <f>Table1[[#This Row],[Calculations3]]/exchange_rate_2010</f>
        <v>47.037600865474587</v>
      </c>
      <c r="AG2281" s="110"/>
      <c r="AH2281" s="53"/>
      <c r="BD2281" s="36"/>
      <c r="BE2281" s="36"/>
      <c r="BF2281" s="36"/>
      <c r="BG2281" s="36"/>
      <c r="BH2281" s="36"/>
      <c r="BI2281" s="36"/>
      <c r="BJ2281" s="36"/>
      <c r="BK2281" s="48"/>
      <c r="BL2281" s="36"/>
      <c r="BM2281" s="36"/>
      <c r="BN2281" s="36"/>
      <c r="BO2281" s="36"/>
      <c r="BP2281" s="36"/>
      <c r="BQ2281" s="36"/>
      <c r="BR2281" s="36"/>
    </row>
    <row r="2282" spans="2:70" ht="15" customHeight="1">
      <c r="B2282" s="48">
        <v>2629</v>
      </c>
      <c r="C2282" s="48" t="s">
        <v>1703</v>
      </c>
      <c r="D2282" s="108">
        <v>542</v>
      </c>
      <c r="E2282" s="109" t="s">
        <v>2508</v>
      </c>
      <c r="F2282" s="109" t="s">
        <v>1820</v>
      </c>
      <c r="G2282" s="109" t="s">
        <v>405</v>
      </c>
      <c r="H2282" s="108" t="s">
        <v>423</v>
      </c>
      <c r="I2282" s="108" t="s">
        <v>2616</v>
      </c>
      <c r="J2282" s="108" t="s">
        <v>2619</v>
      </c>
      <c r="K2282" s="108" t="s">
        <v>2859</v>
      </c>
      <c r="L2282" s="108">
        <v>3</v>
      </c>
      <c r="M2282" s="110" t="s">
        <v>2617</v>
      </c>
      <c r="N2282" s="109" t="s">
        <v>1729</v>
      </c>
      <c r="O2282" s="109" t="s">
        <v>519</v>
      </c>
      <c r="P2282" s="109" t="s">
        <v>113</v>
      </c>
      <c r="Q2282" s="111">
        <v>1</v>
      </c>
      <c r="R2282" s="111"/>
      <c r="S2282" s="111"/>
      <c r="T2282" s="109" t="s">
        <v>7</v>
      </c>
      <c r="U2282" s="108">
        <v>1</v>
      </c>
      <c r="V2282" s="109">
        <v>2009</v>
      </c>
      <c r="W2282" s="108">
        <f>IF(Table1[[#This Row],[ExpenditureDetails1]]=2010,1,(2010-Table1[[#This Row],[ExpenditureDetails1]]))</f>
        <v>1</v>
      </c>
      <c r="X2282" s="109">
        <v>0.2</v>
      </c>
      <c r="Y2282" s="174">
        <f>Table1[[#This Row],[ExpenditureDetails3]]*100000</f>
        <v>20000</v>
      </c>
      <c r="Z2282" s="174">
        <f>Table1[[#This Row],[ExpenditureDetails4]]/Table1[[#This Row],[Component detail 4]]</f>
        <v>20000</v>
      </c>
      <c r="AA2282" s="109">
        <v>1</v>
      </c>
      <c r="AB2282" s="109">
        <v>10</v>
      </c>
      <c r="AC2282" s="174">
        <f>IF(ISNUMBER([ExpenditureDetails4]),[ExpenditureDetails4]*HLOOKUP([ExpenditureDetails1],'Currency Conversion'!$A$6:$BE$45,19,FALSE),"No Data")</f>
        <v>21508.324998072549</v>
      </c>
      <c r="AD2282" s="174">
        <f>Table1[[#This Row],[Calculations1]]/exchange_rate_2010</f>
        <v>470.37600865474593</v>
      </c>
      <c r="AE22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2150.8324998072549</v>
      </c>
      <c r="AF2282" s="174">
        <f>Table1[[#This Row],[Calculations3]]/exchange_rate_2010</f>
        <v>47.037600865474587</v>
      </c>
      <c r="AG2282" s="110"/>
      <c r="AH2282" s="53"/>
      <c r="BD2282" s="36"/>
      <c r="BE2282" s="36"/>
      <c r="BF2282" s="36"/>
      <c r="BG2282" s="36"/>
      <c r="BH2282" s="36"/>
      <c r="BI2282" s="36"/>
      <c r="BJ2282" s="36"/>
      <c r="BK2282" s="48"/>
      <c r="BL2282" s="36"/>
      <c r="BM2282" s="36"/>
      <c r="BN2282" s="36"/>
      <c r="BO2282" s="36"/>
      <c r="BP2282" s="36"/>
      <c r="BQ2282" s="36"/>
      <c r="BR2282" s="36"/>
    </row>
    <row r="2283" spans="2:70" ht="15" customHeight="1">
      <c r="B2283" s="48">
        <v>2630</v>
      </c>
      <c r="C2283" s="48" t="s">
        <v>1703</v>
      </c>
      <c r="D2283" s="108">
        <v>542</v>
      </c>
      <c r="E2283" s="109" t="s">
        <v>2508</v>
      </c>
      <c r="F2283" s="109" t="s">
        <v>1820</v>
      </c>
      <c r="G2283" s="109" t="s">
        <v>405</v>
      </c>
      <c r="H2283" s="108" t="s">
        <v>423</v>
      </c>
      <c r="I2283" s="108" t="s">
        <v>2616</v>
      </c>
      <c r="J2283" s="108" t="s">
        <v>2619</v>
      </c>
      <c r="K2283" s="108" t="s">
        <v>2859</v>
      </c>
      <c r="L2283" s="108">
        <v>3</v>
      </c>
      <c r="M2283" s="110" t="s">
        <v>2617</v>
      </c>
      <c r="N2283" s="111" t="s">
        <v>1729</v>
      </c>
      <c r="O2283" s="111" t="s">
        <v>1718</v>
      </c>
      <c r="P2283" s="111" t="s">
        <v>424</v>
      </c>
      <c r="Q2283" s="111">
        <v>14</v>
      </c>
      <c r="R2283" s="111"/>
      <c r="S2283" s="111"/>
      <c r="T2283" s="109" t="s">
        <v>7</v>
      </c>
      <c r="U2283" s="108">
        <v>1</v>
      </c>
      <c r="V2283" s="109">
        <v>2009</v>
      </c>
      <c r="W2283" s="108">
        <f>IF(Table1[[#This Row],[ExpenditureDetails1]]=2010,1,(2010-Table1[[#This Row],[ExpenditureDetails1]]))</f>
        <v>1</v>
      </c>
      <c r="X2283" s="109">
        <v>0.56000000000000005</v>
      </c>
      <c r="Y2283" s="174">
        <f>Table1[[#This Row],[ExpenditureDetails3]]*100000</f>
        <v>56000.000000000007</v>
      </c>
      <c r="Z2283" s="174">
        <f>Table1[[#This Row],[ExpenditureDetails4]]/Table1[[#This Row],[Component detail 4]]</f>
        <v>4000.0000000000005</v>
      </c>
      <c r="AA2283" s="109">
        <v>1</v>
      </c>
      <c r="AB2283" s="109">
        <v>10</v>
      </c>
      <c r="AC2283" s="174">
        <f>IF(ISNUMBER([ExpenditureDetails4]),[ExpenditureDetails4]*HLOOKUP([ExpenditureDetails1],'Currency Conversion'!$A$6:$BE$45,19,FALSE),"No Data")</f>
        <v>60223.309994603151</v>
      </c>
      <c r="AD2283" s="174">
        <f>Table1[[#This Row],[Calculations1]]/exchange_rate_2010</f>
        <v>1317.0528242332889</v>
      </c>
      <c r="AE22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6022.3309994603151</v>
      </c>
      <c r="AF2283" s="174">
        <f>Table1[[#This Row],[Calculations3]]/exchange_rate_2010</f>
        <v>131.7052824233289</v>
      </c>
      <c r="AG2283" s="110"/>
      <c r="AH2283" s="53"/>
      <c r="BD2283" s="36"/>
      <c r="BE2283" s="36"/>
      <c r="BF2283" s="36"/>
      <c r="BG2283" s="36"/>
      <c r="BH2283" s="36"/>
      <c r="BI2283" s="36"/>
      <c r="BJ2283" s="36"/>
      <c r="BK2283" s="48"/>
      <c r="BL2283" s="36"/>
      <c r="BM2283" s="36"/>
      <c r="BN2283" s="36"/>
      <c r="BO2283" s="36"/>
      <c r="BP2283" s="36"/>
      <c r="BQ2283" s="36"/>
      <c r="BR2283" s="36"/>
    </row>
    <row r="2284" spans="2:70" ht="15" customHeight="1">
      <c r="B2284" s="48">
        <v>2631</v>
      </c>
      <c r="C2284" s="48" t="s">
        <v>1703</v>
      </c>
      <c r="D2284" s="108">
        <v>542</v>
      </c>
      <c r="E2284" s="109" t="s">
        <v>2508</v>
      </c>
      <c r="F2284" s="109" t="s">
        <v>1820</v>
      </c>
      <c r="G2284" s="109" t="s">
        <v>405</v>
      </c>
      <c r="H2284" s="108" t="s">
        <v>423</v>
      </c>
      <c r="I2284" s="108" t="s">
        <v>2616</v>
      </c>
      <c r="J2284" s="108" t="s">
        <v>2619</v>
      </c>
      <c r="K2284" s="108" t="s">
        <v>2859</v>
      </c>
      <c r="L2284" s="108">
        <v>3</v>
      </c>
      <c r="M2284" s="110" t="s">
        <v>2617</v>
      </c>
      <c r="N2284" s="111" t="s">
        <v>1729</v>
      </c>
      <c r="O2284" s="111" t="s">
        <v>210</v>
      </c>
      <c r="P2284" s="111" t="s">
        <v>57</v>
      </c>
      <c r="Q2284" s="111">
        <v>1</v>
      </c>
      <c r="R2284" s="111"/>
      <c r="S2284" s="111"/>
      <c r="T2284" s="109" t="s">
        <v>7</v>
      </c>
      <c r="U2284" s="108">
        <v>1</v>
      </c>
      <c r="V2284" s="109">
        <v>2009</v>
      </c>
      <c r="W2284" s="108">
        <f>IF(Table1[[#This Row],[ExpenditureDetails1]]=2010,1,(2010-Table1[[#This Row],[ExpenditureDetails1]]))</f>
        <v>1</v>
      </c>
      <c r="X2284" s="109">
        <v>0.1</v>
      </c>
      <c r="Y2284" s="174">
        <f>Table1[[#This Row],[ExpenditureDetails3]]*100000</f>
        <v>10000</v>
      </c>
      <c r="Z2284" s="174">
        <f>Table1[[#This Row],[ExpenditureDetails4]]/Table1[[#This Row],[Component detail 4]]</f>
        <v>10000</v>
      </c>
      <c r="AA2284" s="109">
        <v>2</v>
      </c>
      <c r="AB2284" s="109">
        <v>10</v>
      </c>
      <c r="AC2284" s="174">
        <f>IF(ISNUMBER([ExpenditureDetails4]),[ExpenditureDetails4]*HLOOKUP([ExpenditureDetails1],'Currency Conversion'!$A$6:$BE$45,19,FALSE),"No Data")</f>
        <v>10754.162499036274</v>
      </c>
      <c r="AD2284" s="174">
        <f>Table1[[#This Row],[Calculations1]]/exchange_rate_2010</f>
        <v>235.18800432737297</v>
      </c>
      <c r="AE22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2284" s="174">
        <f>Table1[[#This Row],[Calculations3]]/exchange_rate_2010</f>
        <v>23.518800432737294</v>
      </c>
      <c r="AG2284" s="110"/>
      <c r="AH2284" s="53"/>
      <c r="BD2284" s="36"/>
      <c r="BE2284" s="36"/>
      <c r="BF2284" s="36"/>
      <c r="BG2284" s="36"/>
      <c r="BH2284" s="36"/>
      <c r="BI2284" s="36"/>
      <c r="BJ2284" s="36"/>
      <c r="BK2284" s="48"/>
      <c r="BL2284" s="36"/>
      <c r="BM2284" s="36"/>
      <c r="BN2284" s="36"/>
      <c r="BO2284" s="36"/>
      <c r="BP2284" s="36"/>
      <c r="BQ2284" s="36"/>
      <c r="BR2284" s="36"/>
    </row>
    <row r="2285" spans="2:70" ht="15" customHeight="1">
      <c r="B2285" s="48">
        <v>2632</v>
      </c>
      <c r="C2285" s="48" t="s">
        <v>1703</v>
      </c>
      <c r="D2285" s="108">
        <v>542</v>
      </c>
      <c r="E2285" s="109" t="s">
        <v>2508</v>
      </c>
      <c r="F2285" s="109" t="s">
        <v>1820</v>
      </c>
      <c r="G2285" s="109" t="s">
        <v>405</v>
      </c>
      <c r="H2285" s="108" t="s">
        <v>423</v>
      </c>
      <c r="I2285" s="108" t="s">
        <v>2616</v>
      </c>
      <c r="J2285" s="108" t="s">
        <v>2619</v>
      </c>
      <c r="K2285" s="108" t="s">
        <v>2859</v>
      </c>
      <c r="L2285" s="108">
        <v>3</v>
      </c>
      <c r="M2285" s="110" t="s">
        <v>2617</v>
      </c>
      <c r="N2285" s="111" t="s">
        <v>1712</v>
      </c>
      <c r="O2285" s="111"/>
      <c r="P2285" s="111" t="s">
        <v>212</v>
      </c>
      <c r="Q2285" s="111">
        <v>1</v>
      </c>
      <c r="R2285" s="111">
        <v>5</v>
      </c>
      <c r="S2285" s="111"/>
      <c r="T2285" s="109" t="s">
        <v>7</v>
      </c>
      <c r="U2285" s="108">
        <v>1</v>
      </c>
      <c r="V2285" s="109">
        <v>2009</v>
      </c>
      <c r="W2285" s="108">
        <f>IF(Table1[[#This Row],[ExpenditureDetails1]]=2010,1,(2010-Table1[[#This Row],[ExpenditureDetails1]]))</f>
        <v>1</v>
      </c>
      <c r="X2285" s="109">
        <v>0.2</v>
      </c>
      <c r="Y2285" s="174">
        <f>Table1[[#This Row],[ExpenditureDetails3]]*100000</f>
        <v>20000</v>
      </c>
      <c r="Z2285" s="174">
        <f>Table1[[#This Row],[ExpenditureDetails4]]/Table1[[#This Row],[Component detail 4]]</f>
        <v>20000</v>
      </c>
      <c r="AA2285" s="109">
        <v>1</v>
      </c>
      <c r="AB2285" s="109">
        <v>10</v>
      </c>
      <c r="AC2285" s="174">
        <f>IF(ISNUMBER([ExpenditureDetails4]),[ExpenditureDetails4]*HLOOKUP([ExpenditureDetails1],'Currency Conversion'!$A$6:$BE$45,19,FALSE),"No Data")</f>
        <v>21508.324998072549</v>
      </c>
      <c r="AD2285" s="174">
        <f>Table1[[#This Row],[Calculations1]]/exchange_rate_2010</f>
        <v>470.37600865474593</v>
      </c>
      <c r="AE22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2150.8324998072549</v>
      </c>
      <c r="AF2285" s="174">
        <f>Table1[[#This Row],[Calculations3]]/exchange_rate_2010</f>
        <v>47.037600865474587</v>
      </c>
      <c r="AG2285" s="110"/>
      <c r="AH2285" s="53"/>
      <c r="BD2285" s="36"/>
      <c r="BE2285" s="36"/>
      <c r="BF2285" s="36"/>
      <c r="BG2285" s="36"/>
      <c r="BH2285" s="36"/>
      <c r="BI2285" s="36"/>
      <c r="BJ2285" s="36"/>
      <c r="BK2285" s="48"/>
      <c r="BL2285" s="36"/>
      <c r="BM2285" s="36"/>
      <c r="BN2285" s="36"/>
      <c r="BO2285" s="36"/>
      <c r="BP2285" s="36"/>
      <c r="BQ2285" s="36"/>
      <c r="BR2285" s="36"/>
    </row>
    <row r="2286" spans="2:70" ht="15" customHeight="1">
      <c r="B2286" s="48">
        <v>2633</v>
      </c>
      <c r="C2286" s="48" t="s">
        <v>1703</v>
      </c>
      <c r="D2286" s="108">
        <v>542</v>
      </c>
      <c r="E2286" s="109" t="s">
        <v>2508</v>
      </c>
      <c r="F2286" s="109" t="s">
        <v>1820</v>
      </c>
      <c r="G2286" s="109" t="s">
        <v>405</v>
      </c>
      <c r="H2286" s="108" t="s">
        <v>423</v>
      </c>
      <c r="I2286" s="108" t="s">
        <v>2616</v>
      </c>
      <c r="J2286" s="108" t="s">
        <v>2619</v>
      </c>
      <c r="K2286" s="108" t="s">
        <v>2859</v>
      </c>
      <c r="L2286" s="108">
        <v>3</v>
      </c>
      <c r="M2286" s="110" t="s">
        <v>2617</v>
      </c>
      <c r="N2286" s="111" t="s">
        <v>364</v>
      </c>
      <c r="O2286" s="111" t="s">
        <v>2465</v>
      </c>
      <c r="P2286" s="111" t="s">
        <v>425</v>
      </c>
      <c r="Q2286" s="111">
        <v>1</v>
      </c>
      <c r="R2286" s="111">
        <v>1000</v>
      </c>
      <c r="S2286" s="111"/>
      <c r="T2286" s="109" t="s">
        <v>7</v>
      </c>
      <c r="U2286" s="108">
        <v>1</v>
      </c>
      <c r="V2286" s="109">
        <v>2009</v>
      </c>
      <c r="W2286" s="108">
        <f>IF(Table1[[#This Row],[ExpenditureDetails1]]=2010,1,(2010-Table1[[#This Row],[ExpenditureDetails1]]))</f>
        <v>1</v>
      </c>
      <c r="X2286" s="109">
        <v>1.2</v>
      </c>
      <c r="Y2286" s="174">
        <f>Table1[[#This Row],[ExpenditureDetails3]]*100000</f>
        <v>120000</v>
      </c>
      <c r="Z2286" s="174">
        <f>Table1[[#This Row],[ExpenditureDetails4]]/Table1[[#This Row],[Component detail 4]]</f>
        <v>120000</v>
      </c>
      <c r="AA2286" s="109">
        <v>1</v>
      </c>
      <c r="AB2286" s="109">
        <v>20</v>
      </c>
      <c r="AC2286" s="174">
        <f>IF(ISNUMBER([ExpenditureDetails4]),[ExpenditureDetails4]*HLOOKUP([ExpenditureDetails1],'Currency Conversion'!$A$6:$BE$45,19,FALSE),"No Data")</f>
        <v>129049.9499884353</v>
      </c>
      <c r="AD2286" s="174">
        <f>Table1[[#This Row],[Calculations1]]/exchange_rate_2010</f>
        <v>2822.2560519284757</v>
      </c>
      <c r="AE22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2286" s="174">
        <f>Table1[[#This Row],[Calculations3]]/exchange_rate_2010</f>
        <v>141.11280259642376</v>
      </c>
      <c r="AG2286" s="110"/>
      <c r="AH2286" s="53"/>
      <c r="BD2286" s="36"/>
      <c r="BE2286" s="36"/>
      <c r="BF2286" s="36"/>
      <c r="BG2286" s="36"/>
      <c r="BH2286" s="36"/>
      <c r="BI2286" s="36"/>
      <c r="BJ2286" s="36"/>
      <c r="BK2286" s="48"/>
      <c r="BL2286" s="36"/>
      <c r="BM2286" s="36"/>
      <c r="BN2286" s="36"/>
      <c r="BO2286" s="36"/>
      <c r="BP2286" s="36"/>
      <c r="BQ2286" s="36"/>
      <c r="BR2286" s="36"/>
    </row>
    <row r="2287" spans="2:70" ht="15" customHeight="1">
      <c r="B2287" s="48">
        <v>2634</v>
      </c>
      <c r="C2287" s="48" t="s">
        <v>1703</v>
      </c>
      <c r="D2287" s="108">
        <v>542</v>
      </c>
      <c r="E2287" s="109" t="s">
        <v>2508</v>
      </c>
      <c r="F2287" s="109" t="s">
        <v>1820</v>
      </c>
      <c r="G2287" s="109" t="s">
        <v>405</v>
      </c>
      <c r="H2287" s="108" t="s">
        <v>423</v>
      </c>
      <c r="I2287" s="108" t="s">
        <v>2616</v>
      </c>
      <c r="J2287" s="108" t="s">
        <v>2619</v>
      </c>
      <c r="K2287" s="108" t="s">
        <v>2859</v>
      </c>
      <c r="L2287" s="108">
        <v>3</v>
      </c>
      <c r="M2287" s="110" t="s">
        <v>2617</v>
      </c>
      <c r="N2287" s="109" t="s">
        <v>1719</v>
      </c>
      <c r="O2287" s="111"/>
      <c r="P2287" s="111" t="s">
        <v>1714</v>
      </c>
      <c r="Q2287" s="111">
        <v>1</v>
      </c>
      <c r="R2287" s="111"/>
      <c r="S2287" s="111"/>
      <c r="T2287" s="109" t="s">
        <v>31</v>
      </c>
      <c r="U2287" s="108">
        <v>3</v>
      </c>
      <c r="V2287" s="109">
        <v>2009</v>
      </c>
      <c r="W2287" s="108"/>
      <c r="X2287" s="109">
        <v>0.02</v>
      </c>
      <c r="Y2287" s="174">
        <f>Table1[[#This Row],[ExpenditureDetails3]]*100000</f>
        <v>2000</v>
      </c>
      <c r="Z2287" s="174">
        <f>Table1[[#This Row],[ExpenditureDetails4]]/Table1[[#This Row],[Component detail 4]]</f>
        <v>2000</v>
      </c>
      <c r="AA2287" s="109">
        <v>1</v>
      </c>
      <c r="AB2287" s="109"/>
      <c r="AC2287" s="174">
        <f>IF(ISNUMBER([ExpenditureDetails4]),[ExpenditureDetails4]*HLOOKUP([ExpenditureDetails1],'Currency Conversion'!$A$6:$BE$45,19,FALSE),"No Data")</f>
        <v>2150.8324998072549</v>
      </c>
      <c r="AD2287" s="174">
        <f>Table1[[#This Row],[Calculations1]]/exchange_rate_2010</f>
        <v>47.037600865474587</v>
      </c>
      <c r="AE22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2150.8324998072549</v>
      </c>
      <c r="AF2287" s="174">
        <f>Table1[[#This Row],[Calculations3]]/exchange_rate_2010</f>
        <v>47.037600865474587</v>
      </c>
      <c r="AG2287" s="110"/>
      <c r="AH2287" s="53"/>
      <c r="BD2287" s="36"/>
      <c r="BE2287" s="36"/>
      <c r="BF2287" s="36"/>
      <c r="BG2287" s="36"/>
      <c r="BH2287" s="36"/>
      <c r="BI2287" s="36"/>
      <c r="BJ2287" s="36"/>
      <c r="BK2287" s="48"/>
      <c r="BL2287" s="36"/>
      <c r="BM2287" s="36"/>
      <c r="BN2287" s="36"/>
      <c r="BO2287" s="36"/>
      <c r="BP2287" s="36"/>
      <c r="BQ2287" s="36"/>
      <c r="BR2287" s="36"/>
    </row>
    <row r="2288" spans="2:70" ht="15" customHeight="1">
      <c r="B2288" s="48">
        <v>2636</v>
      </c>
      <c r="C2288" s="48" t="s">
        <v>1703</v>
      </c>
      <c r="D2288" s="108">
        <v>542</v>
      </c>
      <c r="E2288" s="109" t="s">
        <v>2508</v>
      </c>
      <c r="F2288" s="109" t="s">
        <v>1820</v>
      </c>
      <c r="G2288" s="109" t="s">
        <v>405</v>
      </c>
      <c r="H2288" s="108" t="s">
        <v>423</v>
      </c>
      <c r="I2288" s="108" t="s">
        <v>2616</v>
      </c>
      <c r="J2288" s="108" t="s">
        <v>2619</v>
      </c>
      <c r="K2288" s="108" t="s">
        <v>2859</v>
      </c>
      <c r="L2288" s="108">
        <v>3</v>
      </c>
      <c r="M2288" s="110" t="s">
        <v>2617</v>
      </c>
      <c r="N2288" s="111"/>
      <c r="O2288" s="111"/>
      <c r="P2288" s="111" t="s">
        <v>426</v>
      </c>
      <c r="Q2288" s="111">
        <v>1</v>
      </c>
      <c r="R2288" s="111"/>
      <c r="S2288" s="111"/>
      <c r="T2288" s="109" t="s">
        <v>31</v>
      </c>
      <c r="U2288" s="108">
        <v>3</v>
      </c>
      <c r="V2288" s="109">
        <v>2009</v>
      </c>
      <c r="W2288" s="108"/>
      <c r="X2288" s="109">
        <v>0.05</v>
      </c>
      <c r="Y2288" s="174">
        <f>Table1[[#This Row],[ExpenditureDetails3]]*100000</f>
        <v>5000</v>
      </c>
      <c r="Z2288" s="174">
        <f>Table1[[#This Row],[ExpenditureDetails4]]/Table1[[#This Row],[Component detail 4]]</f>
        <v>5000</v>
      </c>
      <c r="AA2288" s="109">
        <v>1</v>
      </c>
      <c r="AB2288" s="109"/>
      <c r="AC2288" s="174">
        <f>IF(ISNUMBER([ExpenditureDetails4]),[ExpenditureDetails4]*HLOOKUP([ExpenditureDetails1],'Currency Conversion'!$A$6:$BE$45,19,FALSE),"No Data")</f>
        <v>5377.0812495181372</v>
      </c>
      <c r="AD2288" s="174">
        <f>Table1[[#This Row],[Calculations1]]/exchange_rate_2010</f>
        <v>117.59400216368648</v>
      </c>
      <c r="AE22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5377.0812495181372</v>
      </c>
      <c r="AF2288" s="174">
        <f>Table1[[#This Row],[Calculations3]]/exchange_rate_2010</f>
        <v>117.59400216368648</v>
      </c>
      <c r="AG2288" s="110"/>
      <c r="AH2288" s="53"/>
      <c r="BD2288" s="36"/>
      <c r="BE2288" s="36"/>
      <c r="BF2288" s="36"/>
      <c r="BG2288" s="36"/>
      <c r="BH2288" s="36"/>
      <c r="BI2288" s="36"/>
      <c r="BJ2288" s="36"/>
      <c r="BK2288" s="48"/>
      <c r="BL2288" s="36"/>
      <c r="BM2288" s="36"/>
      <c r="BN2288" s="36"/>
      <c r="BO2288" s="36"/>
      <c r="BP2288" s="36"/>
      <c r="BQ2288" s="36"/>
      <c r="BR2288" s="36"/>
    </row>
    <row r="2289" spans="2:70" ht="15" customHeight="1">
      <c r="B2289" s="48">
        <v>2641</v>
      </c>
      <c r="C2289" s="48" t="s">
        <v>1703</v>
      </c>
      <c r="D2289" s="108">
        <v>1250</v>
      </c>
      <c r="E2289" s="109" t="s">
        <v>2508</v>
      </c>
      <c r="F2289" s="109" t="s">
        <v>1817</v>
      </c>
      <c r="G2289" s="109" t="s">
        <v>1509</v>
      </c>
      <c r="H2289" s="108" t="s">
        <v>1567</v>
      </c>
      <c r="I2289" s="108" t="s">
        <v>2855</v>
      </c>
      <c r="J2289" s="108" t="s">
        <v>2852</v>
      </c>
      <c r="K2289" s="108" t="s">
        <v>2859</v>
      </c>
      <c r="L2289" s="108">
        <v>11</v>
      </c>
      <c r="M2289" s="110" t="s">
        <v>2617</v>
      </c>
      <c r="N2289" s="111" t="s">
        <v>20</v>
      </c>
      <c r="O2289" s="111" t="s">
        <v>2486</v>
      </c>
      <c r="P2289" s="111" t="s">
        <v>20</v>
      </c>
      <c r="Q2289" s="111">
        <v>1</v>
      </c>
      <c r="R2289" s="111"/>
      <c r="S2289" s="111"/>
      <c r="T2289" s="109" t="s">
        <v>7</v>
      </c>
      <c r="U2289" s="108">
        <v>1</v>
      </c>
      <c r="V2289" s="109">
        <v>2008</v>
      </c>
      <c r="W2289" s="108">
        <f>IF(Table1[[#This Row],[ExpenditureDetails1]]=2010,1,(2010-Table1[[#This Row],[ExpenditureDetails1]]))</f>
        <v>2</v>
      </c>
      <c r="X2289" s="109">
        <v>3.3</v>
      </c>
      <c r="Y2289" s="174">
        <f>Table1[[#This Row],[ExpenditureDetails3]]*100000</f>
        <v>330000</v>
      </c>
      <c r="Z2289" s="174">
        <f>Table1[[#This Row],[ExpenditureDetails4]]/Table1[[#This Row],[Component detail 4]]</f>
        <v>330000</v>
      </c>
      <c r="AA2289" s="109">
        <v>1</v>
      </c>
      <c r="AB2289" s="109">
        <v>10</v>
      </c>
      <c r="AC2289" s="174">
        <f>IF(ISNUMBER([ExpenditureDetails4]),[ExpenditureDetails4]*HLOOKUP([ExpenditureDetails1],'Currency Conversion'!$A$6:$BE$45,19,FALSE),"No Data")</f>
        <v>378643.01742445573</v>
      </c>
      <c r="AD2289" s="174">
        <f>Table1[[#This Row],[Calculations1]]/exchange_rate_2010</f>
        <v>8280.7281021216477</v>
      </c>
      <c r="AE22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37864.301742445576</v>
      </c>
      <c r="AF2289" s="174">
        <f>Table1[[#This Row],[Calculations3]]/exchange_rate_2010</f>
        <v>828.07281021216488</v>
      </c>
      <c r="AG2289" s="110"/>
      <c r="AH2289" s="53"/>
      <c r="BD2289" s="36"/>
      <c r="BE2289" s="36"/>
      <c r="BF2289" s="36"/>
      <c r="BG2289" s="36"/>
      <c r="BH2289" s="36"/>
      <c r="BI2289" s="36"/>
      <c r="BJ2289" s="36"/>
      <c r="BK2289" s="48"/>
      <c r="BL2289" s="36"/>
      <c r="BM2289" s="36"/>
      <c r="BN2289" s="36"/>
      <c r="BO2289" s="36"/>
      <c r="BP2289" s="36"/>
      <c r="BQ2289" s="36"/>
      <c r="BR2289" s="36"/>
    </row>
    <row r="2290" spans="2:70" ht="15" customHeight="1">
      <c r="B2290" s="48">
        <v>2642</v>
      </c>
      <c r="C2290" s="48" t="s">
        <v>1703</v>
      </c>
      <c r="D2290" s="108">
        <v>1250</v>
      </c>
      <c r="E2290" s="109" t="s">
        <v>2508</v>
      </c>
      <c r="F2290" s="109" t="s">
        <v>1817</v>
      </c>
      <c r="G2290" s="109" t="s">
        <v>1509</v>
      </c>
      <c r="H2290" s="108" t="s">
        <v>1567</v>
      </c>
      <c r="I2290" s="108" t="s">
        <v>2855</v>
      </c>
      <c r="J2290" s="108" t="s">
        <v>2852</v>
      </c>
      <c r="K2290" s="108" t="s">
        <v>2859</v>
      </c>
      <c r="L2290" s="108">
        <v>11</v>
      </c>
      <c r="M2290" s="110" t="s">
        <v>2617</v>
      </c>
      <c r="N2290" s="111" t="s">
        <v>20</v>
      </c>
      <c r="O2290" s="111" t="s">
        <v>2466</v>
      </c>
      <c r="P2290" s="111" t="s">
        <v>156</v>
      </c>
      <c r="Q2290" s="111">
        <v>1</v>
      </c>
      <c r="R2290" s="111"/>
      <c r="S2290" s="111"/>
      <c r="T2290" s="109" t="s">
        <v>7</v>
      </c>
      <c r="U2290" s="108">
        <v>1</v>
      </c>
      <c r="V2290" s="109">
        <v>2008</v>
      </c>
      <c r="W2290" s="108">
        <f>IF(Table1[[#This Row],[ExpenditureDetails1]]=2010,1,(2010-Table1[[#This Row],[ExpenditureDetails1]]))</f>
        <v>2</v>
      </c>
      <c r="X2290" s="109">
        <v>0.06</v>
      </c>
      <c r="Y2290" s="174">
        <f>Table1[[#This Row],[ExpenditureDetails3]]*100000</f>
        <v>6000</v>
      </c>
      <c r="Z2290" s="174">
        <f>Table1[[#This Row],[ExpenditureDetails4]]/Table1[[#This Row],[Component detail 4]]</f>
        <v>6000</v>
      </c>
      <c r="AA2290" s="109">
        <v>1</v>
      </c>
      <c r="AB2290" s="109">
        <v>10</v>
      </c>
      <c r="AC2290" s="174">
        <f>IF(ISNUMBER([ExpenditureDetails4]),[ExpenditureDetails4]*HLOOKUP([ExpenditureDetails1],'Currency Conversion'!$A$6:$BE$45,19,FALSE),"No Data")</f>
        <v>6884.4184986264681</v>
      </c>
      <c r="AD2290" s="174">
        <f>Table1[[#This Row],[Calculations1]]/exchange_rate_2010</f>
        <v>150.55869276584815</v>
      </c>
      <c r="AE22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688.44184986264679</v>
      </c>
      <c r="AF2290" s="174">
        <f>Table1[[#This Row],[Calculations3]]/exchange_rate_2010</f>
        <v>15.055869276584815</v>
      </c>
      <c r="AG2290" s="110"/>
      <c r="AH2290" s="53"/>
      <c r="BD2290" s="36"/>
      <c r="BE2290" s="36"/>
      <c r="BF2290" s="36"/>
      <c r="BG2290" s="36"/>
      <c r="BH2290" s="36"/>
      <c r="BI2290" s="36"/>
      <c r="BJ2290" s="36"/>
      <c r="BK2290" s="48"/>
      <c r="BL2290" s="36"/>
      <c r="BM2290" s="36"/>
      <c r="BN2290" s="36"/>
      <c r="BO2290" s="36"/>
      <c r="BP2290" s="36"/>
      <c r="BQ2290" s="36"/>
      <c r="BR2290" s="36"/>
    </row>
    <row r="2291" spans="2:70" ht="15" customHeight="1">
      <c r="B2291" s="48">
        <v>2643</v>
      </c>
      <c r="C2291" s="48" t="s">
        <v>1703</v>
      </c>
      <c r="D2291" s="108">
        <v>1250</v>
      </c>
      <c r="E2291" s="109" t="s">
        <v>2508</v>
      </c>
      <c r="F2291" s="109" t="s">
        <v>1817</v>
      </c>
      <c r="G2291" s="109" t="s">
        <v>1509</v>
      </c>
      <c r="H2291" s="108" t="s">
        <v>1567</v>
      </c>
      <c r="I2291" s="108" t="s">
        <v>2855</v>
      </c>
      <c r="J2291" s="108" t="s">
        <v>2852</v>
      </c>
      <c r="K2291" s="108" t="s">
        <v>2859</v>
      </c>
      <c r="L2291" s="108">
        <v>11</v>
      </c>
      <c r="M2291" s="110" t="s">
        <v>2617</v>
      </c>
      <c r="N2291" s="111" t="s">
        <v>20</v>
      </c>
      <c r="O2291" s="111" t="s">
        <v>2486</v>
      </c>
      <c r="P2291" s="111" t="s">
        <v>1570</v>
      </c>
      <c r="Q2291" s="111">
        <v>1</v>
      </c>
      <c r="R2291" s="111"/>
      <c r="S2291" s="111"/>
      <c r="T2291" s="109" t="s">
        <v>7</v>
      </c>
      <c r="U2291" s="108">
        <v>1</v>
      </c>
      <c r="V2291" s="109">
        <v>2008</v>
      </c>
      <c r="W2291" s="108">
        <f>IF(Table1[[#This Row],[ExpenditureDetails1]]=2010,1,(2010-Table1[[#This Row],[ExpenditureDetails1]]))</f>
        <v>2</v>
      </c>
      <c r="X2291" s="109">
        <v>0.03</v>
      </c>
      <c r="Y2291" s="174">
        <f>Table1[[#This Row],[ExpenditureDetails3]]*100000</f>
        <v>3000</v>
      </c>
      <c r="Z2291" s="174">
        <f>Table1[[#This Row],[ExpenditureDetails4]]/Table1[[#This Row],[Component detail 4]]</f>
        <v>3000</v>
      </c>
      <c r="AA2291" s="109">
        <v>1</v>
      </c>
      <c r="AB2291" s="109">
        <v>10</v>
      </c>
      <c r="AC2291" s="174">
        <f>IF(ISNUMBER([ExpenditureDetails4]),[ExpenditureDetails4]*HLOOKUP([ExpenditureDetails1],'Currency Conversion'!$A$6:$BE$45,19,FALSE),"No Data")</f>
        <v>3442.2092493132341</v>
      </c>
      <c r="AD2291" s="174">
        <f>Table1[[#This Row],[Calculations1]]/exchange_rate_2010</f>
        <v>75.279346382924075</v>
      </c>
      <c r="AE22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344.2209249313234</v>
      </c>
      <c r="AF2291" s="174">
        <f>Table1[[#This Row],[Calculations3]]/exchange_rate_2010</f>
        <v>7.5279346382924075</v>
      </c>
      <c r="AG2291" s="110"/>
      <c r="AH2291" s="53"/>
      <c r="BD2291" s="36"/>
      <c r="BE2291" s="36"/>
      <c r="BF2291" s="36"/>
      <c r="BG2291" s="36"/>
      <c r="BH2291" s="36"/>
      <c r="BI2291" s="36"/>
      <c r="BJ2291" s="36"/>
      <c r="BK2291" s="48"/>
      <c r="BL2291" s="36"/>
      <c r="BM2291" s="36"/>
      <c r="BN2291" s="36"/>
      <c r="BO2291" s="36"/>
      <c r="BP2291" s="36"/>
      <c r="BQ2291" s="36"/>
      <c r="BR2291" s="36"/>
    </row>
    <row r="2292" spans="2:70" ht="15" customHeight="1">
      <c r="B2292" s="48">
        <v>2645</v>
      </c>
      <c r="C2292" s="48" t="s">
        <v>1703</v>
      </c>
      <c r="D2292" s="108">
        <v>1250</v>
      </c>
      <c r="E2292" s="109" t="s">
        <v>2508</v>
      </c>
      <c r="F2292" s="109" t="s">
        <v>1817</v>
      </c>
      <c r="G2292" s="109" t="s">
        <v>1509</v>
      </c>
      <c r="H2292" s="108" t="s">
        <v>1567</v>
      </c>
      <c r="I2292" s="108" t="s">
        <v>2855</v>
      </c>
      <c r="J2292" s="108" t="s">
        <v>2852</v>
      </c>
      <c r="K2292" s="108" t="s">
        <v>2859</v>
      </c>
      <c r="L2292" s="108">
        <v>11</v>
      </c>
      <c r="M2292" s="110" t="s">
        <v>2617</v>
      </c>
      <c r="N2292" s="111" t="s">
        <v>1728</v>
      </c>
      <c r="O2292" s="111" t="s">
        <v>501</v>
      </c>
      <c r="P2292" s="111" t="s">
        <v>163</v>
      </c>
      <c r="Q2292" s="111">
        <v>1</v>
      </c>
      <c r="R2292" s="111">
        <v>40</v>
      </c>
      <c r="S2292" s="111"/>
      <c r="T2292" s="109" t="s">
        <v>7</v>
      </c>
      <c r="U2292" s="108">
        <v>1</v>
      </c>
      <c r="V2292" s="109">
        <v>2008</v>
      </c>
      <c r="W2292" s="108">
        <f>IF(Table1[[#This Row],[ExpenditureDetails1]]=2010,1,(2010-Table1[[#This Row],[ExpenditureDetails1]]))</f>
        <v>2</v>
      </c>
      <c r="X2292" s="109">
        <v>6</v>
      </c>
      <c r="Y2292" s="174">
        <f>Table1[[#This Row],[ExpenditureDetails3]]*100000</f>
        <v>600000</v>
      </c>
      <c r="Z2292" s="174">
        <f>Table1[[#This Row],[ExpenditureDetails4]]/Table1[[#This Row],[Component detail 4]]</f>
        <v>600000</v>
      </c>
      <c r="AA2292" s="109">
        <v>1</v>
      </c>
      <c r="AB2292" s="109">
        <v>30</v>
      </c>
      <c r="AC2292" s="174">
        <f>IF(ISNUMBER([ExpenditureDetails4]),[ExpenditureDetails4]*HLOOKUP([ExpenditureDetails1],'Currency Conversion'!$A$6:$BE$45,19,FALSE),"No Data")</f>
        <v>688441.84986264678</v>
      </c>
      <c r="AD2292" s="174">
        <f>Table1[[#This Row],[Calculations1]]/exchange_rate_2010</f>
        <v>15055.869276584814</v>
      </c>
      <c r="AE22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22948.061662088225</v>
      </c>
      <c r="AF2292" s="174">
        <f>Table1[[#This Row],[Calculations3]]/exchange_rate_2010</f>
        <v>501.8623092194938</v>
      </c>
      <c r="AG2292" s="110"/>
      <c r="AH2292" s="53"/>
      <c r="BD2292" s="36"/>
      <c r="BE2292" s="36"/>
      <c r="BF2292" s="36"/>
      <c r="BG2292" s="36"/>
      <c r="BH2292" s="36"/>
      <c r="BI2292" s="36"/>
      <c r="BJ2292" s="36"/>
      <c r="BK2292" s="48"/>
      <c r="BL2292" s="36"/>
      <c r="BM2292" s="36"/>
      <c r="BN2292" s="36"/>
      <c r="BO2292" s="36"/>
      <c r="BP2292" s="36"/>
      <c r="BQ2292" s="36"/>
      <c r="BR2292" s="36"/>
    </row>
    <row r="2293" spans="2:70" ht="15" customHeight="1">
      <c r="B2293" s="48">
        <v>2646</v>
      </c>
      <c r="C2293" s="48" t="s">
        <v>1703</v>
      </c>
      <c r="D2293" s="108">
        <v>1250</v>
      </c>
      <c r="E2293" s="109" t="s">
        <v>2508</v>
      </c>
      <c r="F2293" s="109" t="s">
        <v>1817</v>
      </c>
      <c r="G2293" s="109" t="s">
        <v>1509</v>
      </c>
      <c r="H2293" s="108" t="s">
        <v>1567</v>
      </c>
      <c r="I2293" s="108" t="s">
        <v>2855</v>
      </c>
      <c r="J2293" s="108" t="s">
        <v>2852</v>
      </c>
      <c r="K2293" s="108" t="s">
        <v>2859</v>
      </c>
      <c r="L2293" s="108">
        <v>11</v>
      </c>
      <c r="M2293" s="110" t="s">
        <v>2617</v>
      </c>
      <c r="N2293" s="109" t="s">
        <v>1729</v>
      </c>
      <c r="O2293" s="109" t="s">
        <v>519</v>
      </c>
      <c r="P2293" s="109" t="s">
        <v>1321</v>
      </c>
      <c r="Q2293" s="111">
        <v>1</v>
      </c>
      <c r="R2293" s="111"/>
      <c r="S2293" s="111"/>
      <c r="T2293" s="109" t="s">
        <v>7</v>
      </c>
      <c r="U2293" s="108">
        <v>1</v>
      </c>
      <c r="V2293" s="109">
        <v>2008</v>
      </c>
      <c r="W2293" s="108">
        <f>IF(Table1[[#This Row],[ExpenditureDetails1]]=2010,1,(2010-Table1[[#This Row],[ExpenditureDetails1]]))</f>
        <v>2</v>
      </c>
      <c r="X2293" s="109">
        <v>0.25</v>
      </c>
      <c r="Y2293" s="174">
        <f>Table1[[#This Row],[ExpenditureDetails3]]*100000</f>
        <v>25000</v>
      </c>
      <c r="Z2293" s="174">
        <f>Table1[[#This Row],[ExpenditureDetails4]]/Table1[[#This Row],[Component detail 4]]</f>
        <v>25000</v>
      </c>
      <c r="AA2293" s="109">
        <v>1</v>
      </c>
      <c r="AB2293" s="109">
        <v>10</v>
      </c>
      <c r="AC2293" s="174">
        <f>IF(ISNUMBER([ExpenditureDetails4]),[ExpenditureDetails4]*HLOOKUP([ExpenditureDetails1],'Currency Conversion'!$A$6:$BE$45,19,FALSE),"No Data")</f>
        <v>28685.077077610284</v>
      </c>
      <c r="AD2293" s="174">
        <f>Table1[[#This Row],[Calculations1]]/exchange_rate_2010</f>
        <v>627.32788652436727</v>
      </c>
      <c r="AE22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2868.5077077610285</v>
      </c>
      <c r="AF2293" s="174">
        <f>Table1[[#This Row],[Calculations3]]/exchange_rate_2010</f>
        <v>62.732788652436732</v>
      </c>
      <c r="AG2293" s="110"/>
      <c r="AH2293" s="53"/>
      <c r="BD2293" s="36"/>
      <c r="BE2293" s="36"/>
      <c r="BF2293" s="36"/>
      <c r="BG2293" s="36"/>
      <c r="BH2293" s="36"/>
      <c r="BI2293" s="36"/>
      <c r="BJ2293" s="36"/>
      <c r="BK2293" s="48"/>
      <c r="BL2293" s="36"/>
      <c r="BM2293" s="36"/>
      <c r="BN2293" s="36"/>
      <c r="BO2293" s="36"/>
      <c r="BP2293" s="36"/>
      <c r="BQ2293" s="36"/>
      <c r="BR2293" s="36"/>
    </row>
    <row r="2294" spans="2:70" ht="15" customHeight="1">
      <c r="B2294" s="48">
        <v>2647</v>
      </c>
      <c r="C2294" s="48" t="s">
        <v>1703</v>
      </c>
      <c r="D2294" s="108">
        <v>1250</v>
      </c>
      <c r="E2294" s="109" t="s">
        <v>2508</v>
      </c>
      <c r="F2294" s="109" t="s">
        <v>1817</v>
      </c>
      <c r="G2294" s="109" t="s">
        <v>1509</v>
      </c>
      <c r="H2294" s="108" t="s">
        <v>1567</v>
      </c>
      <c r="I2294" s="108" t="s">
        <v>2855</v>
      </c>
      <c r="J2294" s="108" t="s">
        <v>2852</v>
      </c>
      <c r="K2294" s="108" t="s">
        <v>2859</v>
      </c>
      <c r="L2294" s="108">
        <v>11</v>
      </c>
      <c r="M2294" s="110" t="s">
        <v>2617</v>
      </c>
      <c r="N2294" s="111" t="s">
        <v>1729</v>
      </c>
      <c r="O2294" s="111" t="s">
        <v>210</v>
      </c>
      <c r="P2294" s="111" t="s">
        <v>210</v>
      </c>
      <c r="Q2294" s="111">
        <v>1</v>
      </c>
      <c r="R2294" s="111"/>
      <c r="S2294" s="111"/>
      <c r="T2294" s="109" t="s">
        <v>7</v>
      </c>
      <c r="U2294" s="108">
        <v>1</v>
      </c>
      <c r="V2294" s="109">
        <v>2008</v>
      </c>
      <c r="W2294" s="108">
        <f>IF(Table1[[#This Row],[ExpenditureDetails1]]=2010,1,(2010-Table1[[#This Row],[ExpenditureDetails1]]))</f>
        <v>2</v>
      </c>
      <c r="X2294" s="109">
        <v>0.5</v>
      </c>
      <c r="Y2294" s="174">
        <f>Table1[[#This Row],[ExpenditureDetails3]]*100000</f>
        <v>50000</v>
      </c>
      <c r="Z2294" s="174">
        <f>Table1[[#This Row],[ExpenditureDetails4]]/Table1[[#This Row],[Component detail 4]]</f>
        <v>50000</v>
      </c>
      <c r="AA2294" s="109">
        <v>2</v>
      </c>
      <c r="AB2294" s="109">
        <v>10</v>
      </c>
      <c r="AC2294" s="174">
        <f>IF(ISNUMBER([ExpenditureDetails4]),[ExpenditureDetails4]*HLOOKUP([ExpenditureDetails1],'Currency Conversion'!$A$6:$BE$45,19,FALSE),"No Data")</f>
        <v>57370.154155220567</v>
      </c>
      <c r="AD2294" s="174">
        <f>Table1[[#This Row],[Calculations1]]/exchange_rate_2010</f>
        <v>1254.6557730487345</v>
      </c>
      <c r="AE22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5737.0154155220571</v>
      </c>
      <c r="AF2294" s="174">
        <f>Table1[[#This Row],[Calculations3]]/exchange_rate_2010</f>
        <v>125.46557730487346</v>
      </c>
      <c r="AG2294" s="110"/>
      <c r="AH2294" s="53"/>
      <c r="BD2294" s="36"/>
      <c r="BE2294" s="36"/>
      <c r="BF2294" s="36"/>
      <c r="BG2294" s="36"/>
      <c r="BH2294" s="36"/>
      <c r="BI2294" s="36"/>
      <c r="BJ2294" s="36"/>
      <c r="BK2294" s="48"/>
      <c r="BL2294" s="36"/>
      <c r="BM2294" s="36"/>
      <c r="BN2294" s="36"/>
      <c r="BO2294" s="36"/>
      <c r="BP2294" s="36"/>
      <c r="BQ2294" s="36"/>
      <c r="BR2294" s="36"/>
    </row>
    <row r="2295" spans="2:70" ht="15" customHeight="1">
      <c r="B2295" s="48">
        <v>2648</v>
      </c>
      <c r="C2295" s="48" t="s">
        <v>1703</v>
      </c>
      <c r="D2295" s="108">
        <v>1250</v>
      </c>
      <c r="E2295" s="109" t="s">
        <v>2508</v>
      </c>
      <c r="F2295" s="109" t="s">
        <v>1817</v>
      </c>
      <c r="G2295" s="109" t="s">
        <v>1509</v>
      </c>
      <c r="H2295" s="108" t="s">
        <v>1567</v>
      </c>
      <c r="I2295" s="108" t="s">
        <v>2855</v>
      </c>
      <c r="J2295" s="108" t="s">
        <v>2852</v>
      </c>
      <c r="K2295" s="108" t="s">
        <v>2859</v>
      </c>
      <c r="L2295" s="108">
        <v>11</v>
      </c>
      <c r="M2295" s="110" t="s">
        <v>2617</v>
      </c>
      <c r="N2295" s="111" t="s">
        <v>1712</v>
      </c>
      <c r="O2295" s="111"/>
      <c r="P2295" s="111" t="s">
        <v>39</v>
      </c>
      <c r="Q2295" s="111">
        <v>1</v>
      </c>
      <c r="R2295" s="111">
        <v>5</v>
      </c>
      <c r="S2295" s="111"/>
      <c r="T2295" s="109" t="s">
        <v>7</v>
      </c>
      <c r="U2295" s="108">
        <v>1</v>
      </c>
      <c r="V2295" s="109">
        <v>2010</v>
      </c>
      <c r="W2295" s="108">
        <f>IF(Table1[[#This Row],[ExpenditureDetails1]]=2010,1,(2010-Table1[[#This Row],[ExpenditureDetails1]]))</f>
        <v>1</v>
      </c>
      <c r="X2295" s="109">
        <v>0.5</v>
      </c>
      <c r="Y2295" s="174">
        <f>Table1[[#This Row],[ExpenditureDetails3]]*100000</f>
        <v>50000</v>
      </c>
      <c r="Z2295" s="174">
        <f>Table1[[#This Row],[ExpenditureDetails4]]/Table1[[#This Row],[Component detail 4]]</f>
        <v>50000</v>
      </c>
      <c r="AA2295" s="109">
        <v>1</v>
      </c>
      <c r="AB2295" s="109">
        <v>10</v>
      </c>
      <c r="AC2295" s="174">
        <f>IF(ISNUMBER([ExpenditureDetails4]),[ExpenditureDetails4]*HLOOKUP([ExpenditureDetails1],'Currency Conversion'!$A$6:$BE$45,19,FALSE),"No Data")</f>
        <v>50000</v>
      </c>
      <c r="AD2295" s="174">
        <f>Table1[[#This Row],[Calculations1]]/exchange_rate_2010</f>
        <v>1093.4742912265326</v>
      </c>
      <c r="AE22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5000</v>
      </c>
      <c r="AF2295" s="174">
        <f>Table1[[#This Row],[Calculations3]]/exchange_rate_2010</f>
        <v>109.34742912265327</v>
      </c>
      <c r="AG2295" s="110"/>
      <c r="AH2295" s="53"/>
      <c r="BD2295" s="36"/>
      <c r="BE2295" s="36"/>
      <c r="BF2295" s="36"/>
      <c r="BG2295" s="36"/>
      <c r="BH2295" s="36"/>
      <c r="BI2295" s="36"/>
      <c r="BJ2295" s="36"/>
      <c r="BK2295" s="48"/>
      <c r="BL2295" s="36"/>
      <c r="BM2295" s="36"/>
      <c r="BN2295" s="36"/>
      <c r="BO2295" s="36"/>
      <c r="BP2295" s="36"/>
      <c r="BQ2295" s="36"/>
      <c r="BR2295" s="36"/>
    </row>
    <row r="2296" spans="2:70" ht="15" customHeight="1">
      <c r="B2296" s="48">
        <v>2649</v>
      </c>
      <c r="C2296" s="48" t="s">
        <v>1703</v>
      </c>
      <c r="D2296" s="108">
        <v>1250</v>
      </c>
      <c r="E2296" s="109" t="s">
        <v>2508</v>
      </c>
      <c r="F2296" s="109" t="s">
        <v>1817</v>
      </c>
      <c r="G2296" s="109" t="s">
        <v>1509</v>
      </c>
      <c r="H2296" s="108" t="s">
        <v>1567</v>
      </c>
      <c r="I2296" s="108" t="s">
        <v>2855</v>
      </c>
      <c r="J2296" s="108" t="s">
        <v>2852</v>
      </c>
      <c r="K2296" s="108" t="s">
        <v>2859</v>
      </c>
      <c r="L2296" s="108">
        <v>11</v>
      </c>
      <c r="M2296" s="110" t="s">
        <v>2617</v>
      </c>
      <c r="N2296" s="111" t="s">
        <v>364</v>
      </c>
      <c r="O2296" s="111" t="s">
        <v>2465</v>
      </c>
      <c r="P2296" s="111" t="s">
        <v>1568</v>
      </c>
      <c r="Q2296" s="111">
        <v>1</v>
      </c>
      <c r="R2296" s="111">
        <v>1000</v>
      </c>
      <c r="S2296" s="111"/>
      <c r="T2296" s="109" t="s">
        <v>7</v>
      </c>
      <c r="U2296" s="108">
        <v>1</v>
      </c>
      <c r="V2296" s="109">
        <v>2008</v>
      </c>
      <c r="W2296" s="108">
        <f>IF(Table1[[#This Row],[ExpenditureDetails1]]=2010,1,(2010-Table1[[#This Row],[ExpenditureDetails1]]))</f>
        <v>2</v>
      </c>
      <c r="X2296" s="109">
        <v>0.2</v>
      </c>
      <c r="Y2296" s="174">
        <f>Table1[[#This Row],[ExpenditureDetails3]]*100000</f>
        <v>20000</v>
      </c>
      <c r="Z2296" s="174">
        <f>Table1[[#This Row],[ExpenditureDetails4]]/Table1[[#This Row],[Component detail 4]]</f>
        <v>20000</v>
      </c>
      <c r="AA2296" s="109">
        <v>1</v>
      </c>
      <c r="AB2296" s="109">
        <v>20</v>
      </c>
      <c r="AC2296" s="174">
        <f>IF(ISNUMBER([ExpenditureDetails4]),[ExpenditureDetails4]*HLOOKUP([ExpenditureDetails1],'Currency Conversion'!$A$6:$BE$45,19,FALSE),"No Data")</f>
        <v>22948.061662088225</v>
      </c>
      <c r="AD2296" s="174">
        <f>Table1[[#This Row],[Calculations1]]/exchange_rate_2010</f>
        <v>501.8623092194938</v>
      </c>
      <c r="AE22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2296" s="174">
        <f>Table1[[#This Row],[Calculations3]]/exchange_rate_2010</f>
        <v>25.09311546097469</v>
      </c>
      <c r="AG2296" s="110"/>
      <c r="AH2296" s="53"/>
      <c r="BD2296" s="36"/>
      <c r="BE2296" s="36"/>
      <c r="BF2296" s="36"/>
      <c r="BG2296" s="36"/>
      <c r="BH2296" s="36"/>
      <c r="BI2296" s="36"/>
      <c r="BJ2296" s="36"/>
      <c r="BK2296" s="48"/>
      <c r="BL2296" s="36"/>
      <c r="BM2296" s="36"/>
      <c r="BN2296" s="36"/>
      <c r="BO2296" s="36"/>
      <c r="BP2296" s="36"/>
      <c r="BQ2296" s="36"/>
      <c r="BR2296" s="36"/>
    </row>
    <row r="2297" spans="2:70" ht="15" customHeight="1">
      <c r="B2297" s="48">
        <v>2650</v>
      </c>
      <c r="C2297" s="48" t="s">
        <v>1703</v>
      </c>
      <c r="D2297" s="108">
        <v>1250</v>
      </c>
      <c r="E2297" s="109" t="s">
        <v>2508</v>
      </c>
      <c r="F2297" s="109" t="s">
        <v>1817</v>
      </c>
      <c r="G2297" s="109" t="s">
        <v>1509</v>
      </c>
      <c r="H2297" s="108" t="s">
        <v>1567</v>
      </c>
      <c r="I2297" s="108" t="s">
        <v>2855</v>
      </c>
      <c r="J2297" s="108" t="s">
        <v>2852</v>
      </c>
      <c r="K2297" s="108" t="s">
        <v>2859</v>
      </c>
      <c r="L2297" s="108">
        <v>11</v>
      </c>
      <c r="M2297" s="110" t="s">
        <v>2617</v>
      </c>
      <c r="N2297" s="111" t="s">
        <v>364</v>
      </c>
      <c r="O2297" s="111" t="s">
        <v>2467</v>
      </c>
      <c r="P2297" s="111" t="s">
        <v>1569</v>
      </c>
      <c r="Q2297" s="111">
        <v>2</v>
      </c>
      <c r="R2297" s="111"/>
      <c r="S2297" s="111"/>
      <c r="T2297" s="109" t="s">
        <v>7</v>
      </c>
      <c r="U2297" s="108">
        <v>1</v>
      </c>
      <c r="V2297" s="109">
        <v>2008</v>
      </c>
      <c r="W2297" s="108">
        <f>IF(Table1[[#This Row],[ExpenditureDetails1]]=2010,1,(2010-Table1[[#This Row],[ExpenditureDetails1]]))</f>
        <v>2</v>
      </c>
      <c r="X2297" s="109">
        <v>0.06</v>
      </c>
      <c r="Y2297" s="174">
        <f>Table1[[#This Row],[ExpenditureDetails3]]*100000</f>
        <v>6000</v>
      </c>
      <c r="Z2297" s="174">
        <f>Table1[[#This Row],[ExpenditureDetails4]]/Table1[[#This Row],[Component detail 4]]</f>
        <v>3000</v>
      </c>
      <c r="AA2297" s="109">
        <v>1</v>
      </c>
      <c r="AB2297" s="109">
        <v>10</v>
      </c>
      <c r="AC2297" s="174">
        <f>IF(ISNUMBER([ExpenditureDetails4]),[ExpenditureDetails4]*HLOOKUP([ExpenditureDetails1],'Currency Conversion'!$A$6:$BE$45,19,FALSE),"No Data")</f>
        <v>6884.4184986264681</v>
      </c>
      <c r="AD2297" s="174">
        <f>Table1[[#This Row],[Calculations1]]/exchange_rate_2010</f>
        <v>150.55869276584815</v>
      </c>
      <c r="AE22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688.44184986264679</v>
      </c>
      <c r="AF2297" s="174">
        <f>Table1[[#This Row],[Calculations3]]/exchange_rate_2010</f>
        <v>15.055869276584815</v>
      </c>
      <c r="AG2297" s="110"/>
      <c r="AH2297" s="53"/>
      <c r="BD2297" s="36"/>
      <c r="BE2297" s="36"/>
      <c r="BF2297" s="36"/>
      <c r="BG2297" s="36"/>
      <c r="BH2297" s="36"/>
      <c r="BI2297" s="36"/>
      <c r="BJ2297" s="36"/>
      <c r="BK2297" s="48"/>
      <c r="BL2297" s="36"/>
      <c r="BM2297" s="36"/>
      <c r="BN2297" s="36"/>
      <c r="BO2297" s="36"/>
      <c r="BP2297" s="36"/>
      <c r="BQ2297" s="36"/>
      <c r="BR2297" s="36"/>
    </row>
    <row r="2298" spans="2:70" ht="15" customHeight="1">
      <c r="B2298" s="48">
        <v>2651</v>
      </c>
      <c r="C2298" s="48" t="s">
        <v>1703</v>
      </c>
      <c r="D2298" s="108">
        <v>1250</v>
      </c>
      <c r="E2298" s="109" t="s">
        <v>2508</v>
      </c>
      <c r="F2298" s="109" t="s">
        <v>1817</v>
      </c>
      <c r="G2298" s="109" t="s">
        <v>1509</v>
      </c>
      <c r="H2298" s="108" t="s">
        <v>1567</v>
      </c>
      <c r="I2298" s="108" t="s">
        <v>2855</v>
      </c>
      <c r="J2298" s="108" t="s">
        <v>2852</v>
      </c>
      <c r="K2298" s="108" t="s">
        <v>2859</v>
      </c>
      <c r="L2298" s="108">
        <v>11</v>
      </c>
      <c r="M2298" s="110" t="s">
        <v>2617</v>
      </c>
      <c r="N2298" s="111" t="s">
        <v>1717</v>
      </c>
      <c r="O2298" s="111"/>
      <c r="P2298" s="111" t="s">
        <v>1505</v>
      </c>
      <c r="Q2298" s="111">
        <v>1</v>
      </c>
      <c r="R2298" s="111"/>
      <c r="S2298" s="111"/>
      <c r="T2298" s="109" t="s">
        <v>31</v>
      </c>
      <c r="U2298" s="108">
        <v>3</v>
      </c>
      <c r="V2298" s="109">
        <v>2008</v>
      </c>
      <c r="W2298" s="108"/>
      <c r="X2298" s="109">
        <v>0.54</v>
      </c>
      <c r="Y2298" s="174">
        <f>Table1[[#This Row],[ExpenditureDetails3]]*100000</f>
        <v>54000</v>
      </c>
      <c r="Z2298" s="174">
        <f>Table1[[#This Row],[ExpenditureDetails4]]/Table1[[#This Row],[Component detail 4]]</f>
        <v>54000</v>
      </c>
      <c r="AA2298" s="109">
        <v>1</v>
      </c>
      <c r="AB2298" s="109"/>
      <c r="AC2298" s="174">
        <f>IF(ISNUMBER([ExpenditureDetails4]),[ExpenditureDetails4]*HLOOKUP([ExpenditureDetails1],'Currency Conversion'!$A$6:$BE$45,19,FALSE),"No Data")</f>
        <v>61959.766487638211</v>
      </c>
      <c r="AD2298" s="174">
        <f>Table1[[#This Row],[Calculations1]]/exchange_rate_2010</f>
        <v>1355.0282348926332</v>
      </c>
      <c r="AE22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61959.766487638211</v>
      </c>
      <c r="AF2298" s="174">
        <f>Table1[[#This Row],[Calculations3]]/exchange_rate_2010</f>
        <v>1355.0282348926332</v>
      </c>
      <c r="AG2298" s="110"/>
      <c r="AH2298" s="53"/>
      <c r="BD2298" s="36"/>
      <c r="BE2298" s="36"/>
      <c r="BF2298" s="36"/>
      <c r="BG2298" s="36"/>
      <c r="BH2298" s="36"/>
      <c r="BI2298" s="36"/>
      <c r="BJ2298" s="36"/>
      <c r="BK2298" s="48"/>
      <c r="BL2298" s="36"/>
      <c r="BM2298" s="36"/>
      <c r="BN2298" s="36"/>
      <c r="BO2298" s="36"/>
      <c r="BP2298" s="36"/>
      <c r="BQ2298" s="36"/>
      <c r="BR2298" s="36"/>
    </row>
    <row r="2299" spans="2:70" ht="15" customHeight="1">
      <c r="B2299" s="48">
        <v>2652</v>
      </c>
      <c r="C2299" s="48" t="s">
        <v>1703</v>
      </c>
      <c r="D2299" s="108">
        <v>1250</v>
      </c>
      <c r="E2299" s="109" t="s">
        <v>2508</v>
      </c>
      <c r="F2299" s="109" t="s">
        <v>1817</v>
      </c>
      <c r="G2299" s="109" t="s">
        <v>1509</v>
      </c>
      <c r="H2299" s="108" t="s">
        <v>1567</v>
      </c>
      <c r="I2299" s="108" t="s">
        <v>2855</v>
      </c>
      <c r="J2299" s="108" t="s">
        <v>2852</v>
      </c>
      <c r="K2299" s="108" t="s">
        <v>2859</v>
      </c>
      <c r="L2299" s="108">
        <v>11</v>
      </c>
      <c r="M2299" s="110" t="s">
        <v>2617</v>
      </c>
      <c r="N2299" s="111" t="s">
        <v>1719</v>
      </c>
      <c r="O2299" s="111"/>
      <c r="P2299" s="111" t="s">
        <v>1506</v>
      </c>
      <c r="Q2299" s="111">
        <v>1</v>
      </c>
      <c r="R2299" s="111"/>
      <c r="S2299" s="111"/>
      <c r="T2299" s="109" t="s">
        <v>31</v>
      </c>
      <c r="U2299" s="108">
        <v>3</v>
      </c>
      <c r="V2299" s="109">
        <v>2008</v>
      </c>
      <c r="W2299" s="108"/>
      <c r="X2299" s="109">
        <v>0.44</v>
      </c>
      <c r="Y2299" s="174">
        <f>Table1[[#This Row],[ExpenditureDetails3]]*100000</f>
        <v>44000</v>
      </c>
      <c r="Z2299" s="174">
        <f>Table1[[#This Row],[ExpenditureDetails4]]/Table1[[#This Row],[Component detail 4]]</f>
        <v>44000</v>
      </c>
      <c r="AA2299" s="109">
        <v>1</v>
      </c>
      <c r="AB2299" s="109"/>
      <c r="AC2299" s="174">
        <f>IF(ISNUMBER([ExpenditureDetails4]),[ExpenditureDetails4]*HLOOKUP([ExpenditureDetails1],'Currency Conversion'!$A$6:$BE$45,19,FALSE),"No Data")</f>
        <v>50485.735656594101</v>
      </c>
      <c r="AD2299" s="174">
        <f>Table1[[#This Row],[Calculations1]]/exchange_rate_2010</f>
        <v>1104.0970802828865</v>
      </c>
      <c r="AE22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50485.735656594101</v>
      </c>
      <c r="AF2299" s="174">
        <f>Table1[[#This Row],[Calculations3]]/exchange_rate_2010</f>
        <v>1104.0970802828865</v>
      </c>
      <c r="AG2299" s="110"/>
      <c r="AH2299" s="53"/>
      <c r="BD2299" s="36"/>
      <c r="BE2299" s="36"/>
      <c r="BF2299" s="36"/>
      <c r="BG2299" s="36"/>
      <c r="BH2299" s="36"/>
      <c r="BI2299" s="36"/>
      <c r="BJ2299" s="36"/>
      <c r="BK2299" s="48"/>
      <c r="BL2299" s="36"/>
      <c r="BM2299" s="36"/>
      <c r="BN2299" s="36"/>
      <c r="BO2299" s="36"/>
      <c r="BP2299" s="36"/>
      <c r="BQ2299" s="36"/>
      <c r="BR2299" s="36"/>
    </row>
    <row r="2300" spans="2:70" ht="15" customHeight="1">
      <c r="B2300" s="48">
        <v>2653</v>
      </c>
      <c r="C2300" s="48" t="s">
        <v>1703</v>
      </c>
      <c r="D2300" s="108">
        <v>1250</v>
      </c>
      <c r="E2300" s="109" t="s">
        <v>2508</v>
      </c>
      <c r="F2300" s="109" t="s">
        <v>1817</v>
      </c>
      <c r="G2300" s="109" t="s">
        <v>1509</v>
      </c>
      <c r="H2300" s="108" t="s">
        <v>1567</v>
      </c>
      <c r="I2300" s="108" t="s">
        <v>2855</v>
      </c>
      <c r="J2300" s="108" t="s">
        <v>2852</v>
      </c>
      <c r="K2300" s="108" t="s">
        <v>2859</v>
      </c>
      <c r="L2300" s="108">
        <v>11</v>
      </c>
      <c r="M2300" s="110" t="s">
        <v>2617</v>
      </c>
      <c r="N2300" s="111" t="s">
        <v>1717</v>
      </c>
      <c r="O2300" s="111"/>
      <c r="P2300" s="111" t="s">
        <v>1507</v>
      </c>
      <c r="Q2300" s="111">
        <v>1</v>
      </c>
      <c r="R2300" s="111"/>
      <c r="S2300" s="111"/>
      <c r="T2300" s="109" t="s">
        <v>31</v>
      </c>
      <c r="U2300" s="108">
        <v>3</v>
      </c>
      <c r="V2300" s="109">
        <v>2008</v>
      </c>
      <c r="W2300" s="108"/>
      <c r="X2300" s="109">
        <v>2.4</v>
      </c>
      <c r="Y2300" s="174">
        <f>Table1[[#This Row],[ExpenditureDetails3]]*100000</f>
        <v>240000</v>
      </c>
      <c r="Z2300" s="174">
        <f>Table1[[#This Row],[ExpenditureDetails4]]/Table1[[#This Row],[Component detail 4]]</f>
        <v>240000</v>
      </c>
      <c r="AA2300" s="109">
        <v>1</v>
      </c>
      <c r="AB2300" s="109"/>
      <c r="AC2300" s="174">
        <f>IF(ISNUMBER([ExpenditureDetails4]),[ExpenditureDetails4]*HLOOKUP([ExpenditureDetails1],'Currency Conversion'!$A$6:$BE$45,19,FALSE),"No Data")</f>
        <v>275376.73994505871</v>
      </c>
      <c r="AD2300" s="174">
        <f>Table1[[#This Row],[Calculations1]]/exchange_rate_2010</f>
        <v>6022.347710633926</v>
      </c>
      <c r="AE23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275376.73994505871</v>
      </c>
      <c r="AF2300" s="174">
        <f>Table1[[#This Row],[Calculations3]]/exchange_rate_2010</f>
        <v>6022.347710633926</v>
      </c>
      <c r="AG2300" s="110"/>
      <c r="AH2300" s="53"/>
      <c r="BD2300" s="36"/>
      <c r="BE2300" s="36"/>
      <c r="BF2300" s="36"/>
      <c r="BG2300" s="36"/>
      <c r="BH2300" s="36"/>
      <c r="BI2300" s="36"/>
      <c r="BJ2300" s="36"/>
      <c r="BK2300" s="48"/>
      <c r="BL2300" s="36"/>
      <c r="BM2300" s="36"/>
      <c r="BN2300" s="36"/>
      <c r="BO2300" s="36"/>
      <c r="BP2300" s="36"/>
      <c r="BQ2300" s="36"/>
      <c r="BR2300" s="36"/>
    </row>
    <row r="2301" spans="2:70" ht="15" customHeight="1">
      <c r="B2301" s="48">
        <v>2656</v>
      </c>
      <c r="C2301" s="48" t="s">
        <v>1703</v>
      </c>
      <c r="D2301" s="108">
        <v>1250</v>
      </c>
      <c r="E2301" s="109" t="s">
        <v>2508</v>
      </c>
      <c r="F2301" s="109" t="s">
        <v>1817</v>
      </c>
      <c r="G2301" s="109" t="s">
        <v>1509</v>
      </c>
      <c r="H2301" s="108" t="s">
        <v>1567</v>
      </c>
      <c r="I2301" s="108" t="s">
        <v>2855</v>
      </c>
      <c r="J2301" s="108" t="s">
        <v>2852</v>
      </c>
      <c r="K2301" s="108" t="s">
        <v>2859</v>
      </c>
      <c r="L2301" s="108">
        <v>11</v>
      </c>
      <c r="M2301" s="110" t="s">
        <v>2617</v>
      </c>
      <c r="N2301" s="111" t="s">
        <v>1719</v>
      </c>
      <c r="O2301" s="111"/>
      <c r="P2301" s="111" t="s">
        <v>682</v>
      </c>
      <c r="Q2301" s="111">
        <v>1</v>
      </c>
      <c r="R2301" s="111"/>
      <c r="S2301" s="111"/>
      <c r="T2301" s="109" t="s">
        <v>31</v>
      </c>
      <c r="U2301" s="108">
        <v>3</v>
      </c>
      <c r="V2301" s="109">
        <v>2008</v>
      </c>
      <c r="W2301" s="108"/>
      <c r="X2301" s="109">
        <v>0.16</v>
      </c>
      <c r="Y2301" s="174">
        <f>Table1[[#This Row],[ExpenditureDetails3]]*100000</f>
        <v>16000</v>
      </c>
      <c r="Z2301" s="174">
        <f>Table1[[#This Row],[ExpenditureDetails4]]/Table1[[#This Row],[Component detail 4]]</f>
        <v>16000</v>
      </c>
      <c r="AA2301" s="109">
        <v>1</v>
      </c>
      <c r="AB2301" s="109"/>
      <c r="AC2301" s="174">
        <f>IF(ISNUMBER([ExpenditureDetails4]),[ExpenditureDetails4]*HLOOKUP([ExpenditureDetails1],'Currency Conversion'!$A$6:$BE$45,19,FALSE),"No Data")</f>
        <v>18358.44932967058</v>
      </c>
      <c r="AD2301" s="174">
        <f>Table1[[#This Row],[Calculations1]]/exchange_rate_2010</f>
        <v>401.48984737559505</v>
      </c>
      <c r="AE23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18358.44932967058</v>
      </c>
      <c r="AF2301" s="174">
        <f>Table1[[#This Row],[Calculations3]]/exchange_rate_2010</f>
        <v>401.48984737559505</v>
      </c>
      <c r="AG2301" s="110"/>
      <c r="AH2301" s="53"/>
      <c r="BD2301" s="36"/>
      <c r="BE2301" s="36"/>
      <c r="BF2301" s="36"/>
      <c r="BG2301" s="36"/>
      <c r="BH2301" s="36"/>
      <c r="BI2301" s="36"/>
      <c r="BJ2301" s="36"/>
      <c r="BK2301" s="48"/>
      <c r="BL2301" s="36"/>
      <c r="BM2301" s="36"/>
      <c r="BN2301" s="36"/>
      <c r="BO2301" s="36"/>
      <c r="BP2301" s="36"/>
      <c r="BQ2301" s="36"/>
      <c r="BR2301" s="36"/>
    </row>
    <row r="2302" spans="2:70" ht="15" customHeight="1">
      <c r="B2302" s="48">
        <v>2657</v>
      </c>
      <c r="C2302" s="48" t="s">
        <v>1703</v>
      </c>
      <c r="D2302" s="108">
        <v>707</v>
      </c>
      <c r="E2302" s="109" t="s">
        <v>2508</v>
      </c>
      <c r="F2302" s="109" t="s">
        <v>1820</v>
      </c>
      <c r="G2302" s="109" t="s">
        <v>449</v>
      </c>
      <c r="H2302" s="108" t="s">
        <v>2606</v>
      </c>
      <c r="I2302" s="108" t="s">
        <v>2854</v>
      </c>
      <c r="J2302" s="108" t="s">
        <v>2852</v>
      </c>
      <c r="K2302" s="108" t="s">
        <v>2859</v>
      </c>
      <c r="L2302" s="108">
        <v>11</v>
      </c>
      <c r="M2302" s="110" t="s">
        <v>2618</v>
      </c>
      <c r="N2302" s="109" t="s">
        <v>1729</v>
      </c>
      <c r="O2302" s="109" t="s">
        <v>519</v>
      </c>
      <c r="P2302" s="109" t="s">
        <v>108</v>
      </c>
      <c r="Q2302" s="111">
        <v>1</v>
      </c>
      <c r="R2302" s="111"/>
      <c r="S2302" s="111"/>
      <c r="T2302" s="109" t="s">
        <v>7</v>
      </c>
      <c r="U2302" s="108">
        <v>1</v>
      </c>
      <c r="V2302" s="109">
        <v>2005</v>
      </c>
      <c r="W2302" s="108">
        <f>IF(Table1[[#This Row],[ExpenditureDetails1]]=2010,1,(2010-Table1[[#This Row],[ExpenditureDetails1]]))</f>
        <v>5</v>
      </c>
      <c r="X2302" s="109">
        <v>0.45</v>
      </c>
      <c r="Y2302" s="174">
        <f>Table1[[#This Row],[ExpenditureDetails3]]*100000</f>
        <v>45000</v>
      </c>
      <c r="Z2302" s="174">
        <f>Table1[[#This Row],[ExpenditureDetails4]]/Table1[[#This Row],[Component detail 4]]</f>
        <v>45000</v>
      </c>
      <c r="AA2302" s="109">
        <v>1</v>
      </c>
      <c r="AB2302" s="109">
        <v>10</v>
      </c>
      <c r="AC2302" s="174">
        <f>IF(ISNUMBER([ExpenditureDetails4]),[ExpenditureDetails4]*HLOOKUP([ExpenditureDetails1],'Currency Conversion'!$A$6:$BE$45,19,FALSE),"No Data")</f>
        <v>60534.60783103665</v>
      </c>
      <c r="AD2302" s="174">
        <f>Table1[[#This Row],[Calculations1]]/exchange_rate_2010</f>
        <v>1323.8607478543784</v>
      </c>
      <c r="AE23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6053.4607831036647</v>
      </c>
      <c r="AF2302" s="174">
        <f>Table1[[#This Row],[Calculations3]]/exchange_rate_2010</f>
        <v>132.38607478543781</v>
      </c>
      <c r="AG2302" s="110" t="s">
        <v>2847</v>
      </c>
      <c r="AH2302" s="53"/>
      <c r="BD2302" s="36"/>
      <c r="BE2302" s="36"/>
      <c r="BF2302" s="36"/>
      <c r="BG2302" s="36"/>
      <c r="BH2302" s="36"/>
      <c r="BI2302" s="36"/>
      <c r="BJ2302" s="36"/>
      <c r="BK2302" s="48"/>
      <c r="BL2302" s="36"/>
      <c r="BM2302" s="36"/>
      <c r="BN2302" s="36"/>
      <c r="BO2302" s="36"/>
      <c r="BP2302" s="36"/>
      <c r="BQ2302" s="36"/>
      <c r="BR2302" s="36"/>
    </row>
    <row r="2303" spans="2:70" ht="15" customHeight="1">
      <c r="B2303" s="48">
        <v>2658</v>
      </c>
      <c r="C2303" s="48" t="s">
        <v>1703</v>
      </c>
      <c r="D2303" s="108">
        <v>707</v>
      </c>
      <c r="E2303" s="109" t="s">
        <v>2508</v>
      </c>
      <c r="F2303" s="109" t="s">
        <v>1820</v>
      </c>
      <c r="G2303" s="109" t="s">
        <v>449</v>
      </c>
      <c r="H2303" s="108" t="s">
        <v>2606</v>
      </c>
      <c r="I2303" s="108" t="s">
        <v>2854</v>
      </c>
      <c r="J2303" s="108" t="s">
        <v>2852</v>
      </c>
      <c r="K2303" s="108" t="s">
        <v>2859</v>
      </c>
      <c r="L2303" s="108">
        <v>11</v>
      </c>
      <c r="M2303" s="110" t="s">
        <v>2618</v>
      </c>
      <c r="N2303" s="109" t="s">
        <v>1729</v>
      </c>
      <c r="O2303" s="109" t="s">
        <v>519</v>
      </c>
      <c r="P2303" s="109" t="s">
        <v>110</v>
      </c>
      <c r="Q2303" s="111">
        <v>1</v>
      </c>
      <c r="R2303" s="111"/>
      <c r="S2303" s="111"/>
      <c r="T2303" s="109" t="s">
        <v>7</v>
      </c>
      <c r="U2303" s="108">
        <v>1</v>
      </c>
      <c r="V2303" s="109">
        <v>1987</v>
      </c>
      <c r="W2303" s="108">
        <f>IF(Table1[[#This Row],[ExpenditureDetails1]]=2010,1,(2010-Table1[[#This Row],[ExpenditureDetails1]]))</f>
        <v>23</v>
      </c>
      <c r="X2303" s="109">
        <v>0.35</v>
      </c>
      <c r="Y2303" s="174">
        <f>Table1[[#This Row],[ExpenditureDetails3]]*100000</f>
        <v>35000</v>
      </c>
      <c r="Z2303" s="174">
        <f>Table1[[#This Row],[ExpenditureDetails4]]/Table1[[#This Row],[Component detail 4]]</f>
        <v>35000</v>
      </c>
      <c r="AA2303" s="109">
        <v>1</v>
      </c>
      <c r="AB2303" s="109">
        <v>10</v>
      </c>
      <c r="AC2303" s="174">
        <f>IF(ISNUMBER([ExpenditureDetails4]),[ExpenditureDetails4]*HLOOKUP([ExpenditureDetails1],'Currency Conversion'!$A$6:$BE$45,19,FALSE),"No Data")</f>
        <v>174576.1922634666</v>
      </c>
      <c r="AD2303" s="174">
        <f>Table1[[#This Row],[Calculations1]]/exchange_rate_2010</f>
        <v>3817.8915620064208</v>
      </c>
      <c r="AE23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17457.619226346658</v>
      </c>
      <c r="AF2303" s="174">
        <f>Table1[[#This Row],[Calculations3]]/exchange_rate_2010</f>
        <v>381.78915620064203</v>
      </c>
      <c r="AG2303" s="110" t="s">
        <v>2847</v>
      </c>
      <c r="AH2303" s="53"/>
      <c r="BD2303" s="36"/>
      <c r="BE2303" s="36"/>
      <c r="BF2303" s="36"/>
      <c r="BG2303" s="36"/>
      <c r="BH2303" s="36"/>
      <c r="BI2303" s="36"/>
      <c r="BJ2303" s="36"/>
      <c r="BK2303" s="48"/>
      <c r="BL2303" s="36"/>
      <c r="BM2303" s="36"/>
      <c r="BN2303" s="36"/>
      <c r="BO2303" s="36"/>
      <c r="BP2303" s="36"/>
      <c r="BQ2303" s="36"/>
      <c r="BR2303" s="36"/>
    </row>
    <row r="2304" spans="2:70" ht="15" customHeight="1">
      <c r="B2304" s="48">
        <v>2659</v>
      </c>
      <c r="C2304" s="48" t="s">
        <v>1703</v>
      </c>
      <c r="D2304" s="108">
        <v>707</v>
      </c>
      <c r="E2304" s="109" t="s">
        <v>2508</v>
      </c>
      <c r="F2304" s="109" t="s">
        <v>1820</v>
      </c>
      <c r="G2304" s="109" t="s">
        <v>449</v>
      </c>
      <c r="H2304" s="108" t="s">
        <v>2606</v>
      </c>
      <c r="I2304" s="108" t="s">
        <v>2854</v>
      </c>
      <c r="J2304" s="108" t="s">
        <v>2852</v>
      </c>
      <c r="K2304" s="108" t="s">
        <v>2859</v>
      </c>
      <c r="L2304" s="108">
        <v>11</v>
      </c>
      <c r="M2304" s="110" t="s">
        <v>2618</v>
      </c>
      <c r="N2304" s="109" t="s">
        <v>1729</v>
      </c>
      <c r="O2304" s="109" t="s">
        <v>519</v>
      </c>
      <c r="P2304" s="109" t="s">
        <v>112</v>
      </c>
      <c r="Q2304" s="111">
        <v>1</v>
      </c>
      <c r="R2304" s="111"/>
      <c r="S2304" s="111"/>
      <c r="T2304" s="109" t="s">
        <v>7</v>
      </c>
      <c r="U2304" s="108">
        <v>1</v>
      </c>
      <c r="V2304" s="109">
        <v>1990</v>
      </c>
      <c r="W2304" s="108">
        <f>IF(Table1[[#This Row],[ExpenditureDetails1]]=2010,1,(2010-Table1[[#This Row],[ExpenditureDetails1]]))</f>
        <v>20</v>
      </c>
      <c r="X2304" s="109">
        <v>0.35</v>
      </c>
      <c r="Y2304" s="174">
        <f>Table1[[#This Row],[ExpenditureDetails3]]*100000</f>
        <v>35000</v>
      </c>
      <c r="Z2304" s="174">
        <f>Table1[[#This Row],[ExpenditureDetails4]]/Table1[[#This Row],[Component detail 4]]</f>
        <v>35000</v>
      </c>
      <c r="AA2304" s="109">
        <v>1</v>
      </c>
      <c r="AB2304" s="109">
        <v>10</v>
      </c>
      <c r="AC2304" s="174">
        <f>IF(ISNUMBER([ExpenditureDetails4]),[ExpenditureDetails4]*HLOOKUP([ExpenditureDetails1],'Currency Conversion'!$A$6:$BE$45,19,FALSE),"No Data")</f>
        <v>136088.50944952224</v>
      </c>
      <c r="AD2304" s="174">
        <f>Table1[[#This Row],[Calculations1]]/exchange_rate_2010</f>
        <v>2976.1857282878327</v>
      </c>
      <c r="AE23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13608.850944952224</v>
      </c>
      <c r="AF2304" s="174">
        <f>Table1[[#This Row],[Calculations3]]/exchange_rate_2010</f>
        <v>297.61857282878327</v>
      </c>
      <c r="AG2304" s="110" t="s">
        <v>2847</v>
      </c>
      <c r="AH2304" s="53"/>
      <c r="BD2304" s="36"/>
      <c r="BE2304" s="36"/>
      <c r="BF2304" s="36"/>
      <c r="BG2304" s="36"/>
      <c r="BH2304" s="36"/>
      <c r="BI2304" s="36"/>
      <c r="BJ2304" s="36"/>
      <c r="BK2304" s="48"/>
      <c r="BL2304" s="36"/>
      <c r="BM2304" s="36"/>
      <c r="BN2304" s="36"/>
      <c r="BO2304" s="36"/>
      <c r="BP2304" s="36"/>
      <c r="BQ2304" s="36"/>
      <c r="BR2304" s="36"/>
    </row>
    <row r="2305" spans="2:70" ht="15" customHeight="1">
      <c r="B2305" s="48">
        <v>2660</v>
      </c>
      <c r="C2305" s="48" t="s">
        <v>1703</v>
      </c>
      <c r="D2305" s="108">
        <v>707</v>
      </c>
      <c r="E2305" s="109" t="s">
        <v>2508</v>
      </c>
      <c r="F2305" s="109" t="s">
        <v>1820</v>
      </c>
      <c r="G2305" s="109" t="s">
        <v>449</v>
      </c>
      <c r="H2305" s="108" t="s">
        <v>2606</v>
      </c>
      <c r="I2305" s="108" t="s">
        <v>2854</v>
      </c>
      <c r="J2305" s="108" t="s">
        <v>2852</v>
      </c>
      <c r="K2305" s="108" t="s">
        <v>2859</v>
      </c>
      <c r="L2305" s="108">
        <v>11</v>
      </c>
      <c r="M2305" s="110" t="s">
        <v>2618</v>
      </c>
      <c r="N2305" s="109" t="s">
        <v>1729</v>
      </c>
      <c r="O2305" s="109" t="s">
        <v>519</v>
      </c>
      <c r="P2305" s="109" t="s">
        <v>113</v>
      </c>
      <c r="Q2305" s="111">
        <v>1</v>
      </c>
      <c r="R2305" s="111"/>
      <c r="S2305" s="111"/>
      <c r="T2305" s="109" t="s">
        <v>7</v>
      </c>
      <c r="U2305" s="108">
        <v>1</v>
      </c>
      <c r="V2305" s="109">
        <v>1986</v>
      </c>
      <c r="W2305" s="108">
        <f>IF(Table1[[#This Row],[ExpenditureDetails1]]=2010,1,(2010-Table1[[#This Row],[ExpenditureDetails1]]))</f>
        <v>24</v>
      </c>
      <c r="X2305" s="109">
        <v>0.25</v>
      </c>
      <c r="Y2305" s="174">
        <f>Table1[[#This Row],[ExpenditureDetails3]]*100000</f>
        <v>25000</v>
      </c>
      <c r="Z2305" s="174">
        <f>Table1[[#This Row],[ExpenditureDetails4]]/Table1[[#This Row],[Component detail 4]]</f>
        <v>25000</v>
      </c>
      <c r="AA2305" s="109">
        <v>1</v>
      </c>
      <c r="AB2305" s="109">
        <v>10</v>
      </c>
      <c r="AC2305" s="174">
        <f>IF(ISNUMBER([ExpenditureDetails4]),[ExpenditureDetails4]*HLOOKUP([ExpenditureDetails1],'Currency Conversion'!$A$6:$BE$45,19,FALSE),"No Data")</f>
        <v>133188.918566468</v>
      </c>
      <c r="AD2305" s="174">
        <f>Table1[[#This Row],[Calculations1]]/exchange_rate_2010</f>
        <v>2912.7731665739393</v>
      </c>
      <c r="AE23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13318.8918566468</v>
      </c>
      <c r="AF2305" s="174">
        <f>Table1[[#This Row],[Calculations3]]/exchange_rate_2010</f>
        <v>291.27731665739395</v>
      </c>
      <c r="AG2305" s="110" t="s">
        <v>2847</v>
      </c>
      <c r="AH2305" s="53"/>
      <c r="BD2305" s="36"/>
      <c r="BE2305" s="36"/>
      <c r="BF2305" s="36"/>
      <c r="BG2305" s="36"/>
      <c r="BH2305" s="36"/>
      <c r="BI2305" s="36"/>
      <c r="BJ2305" s="36"/>
      <c r="BK2305" s="48"/>
      <c r="BL2305" s="36"/>
      <c r="BM2305" s="36"/>
      <c r="BN2305" s="36"/>
      <c r="BO2305" s="36"/>
      <c r="BP2305" s="36"/>
      <c r="BQ2305" s="36"/>
      <c r="BR2305" s="36"/>
    </row>
    <row r="2306" spans="2:70" ht="15" customHeight="1">
      <c r="B2306" s="48">
        <v>2661</v>
      </c>
      <c r="C2306" s="48" t="s">
        <v>1703</v>
      </c>
      <c r="D2306" s="108">
        <v>707</v>
      </c>
      <c r="E2306" s="109" t="s">
        <v>2508</v>
      </c>
      <c r="F2306" s="109" t="s">
        <v>1820</v>
      </c>
      <c r="G2306" s="109" t="s">
        <v>449</v>
      </c>
      <c r="H2306" s="108" t="s">
        <v>2606</v>
      </c>
      <c r="I2306" s="108" t="s">
        <v>2854</v>
      </c>
      <c r="J2306" s="108" t="s">
        <v>2852</v>
      </c>
      <c r="K2306" s="108" t="s">
        <v>2859</v>
      </c>
      <c r="L2306" s="108">
        <v>11</v>
      </c>
      <c r="M2306" s="110" t="s">
        <v>2618</v>
      </c>
      <c r="N2306" s="109" t="s">
        <v>1729</v>
      </c>
      <c r="O2306" s="109" t="s">
        <v>519</v>
      </c>
      <c r="P2306" s="109" t="s">
        <v>114</v>
      </c>
      <c r="Q2306" s="111">
        <v>1</v>
      </c>
      <c r="R2306" s="111"/>
      <c r="S2306" s="111"/>
      <c r="T2306" s="109" t="s">
        <v>7</v>
      </c>
      <c r="U2306" s="108">
        <v>1</v>
      </c>
      <c r="V2306" s="109">
        <v>1985</v>
      </c>
      <c r="W2306" s="108">
        <f>IF(Table1[[#This Row],[ExpenditureDetails1]]=2010,1,(2010-Table1[[#This Row],[ExpenditureDetails1]]))</f>
        <v>25</v>
      </c>
      <c r="X2306" s="109">
        <v>0.35</v>
      </c>
      <c r="Y2306" s="174">
        <f>Table1[[#This Row],[ExpenditureDetails3]]*100000</f>
        <v>35000</v>
      </c>
      <c r="Z2306" s="174">
        <f>Table1[[#This Row],[ExpenditureDetails4]]/Table1[[#This Row],[Component detail 4]]</f>
        <v>35000</v>
      </c>
      <c r="AA2306" s="109">
        <v>1</v>
      </c>
      <c r="AB2306" s="109">
        <v>10</v>
      </c>
      <c r="AC2306" s="174">
        <f>IF(ISNUMBER([ExpenditureDetails4]),[ExpenditureDetails4]*HLOOKUP([ExpenditureDetails1],'Currency Conversion'!$A$6:$BE$45,19,FALSE),"No Data")</f>
        <v>199981.08095637409</v>
      </c>
      <c r="AD2306" s="174">
        <f>Table1[[#This Row],[Calculations1]]/exchange_rate_2010</f>
        <v>4373.4834151497407</v>
      </c>
      <c r="AE23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19998.10809563741</v>
      </c>
      <c r="AF2306" s="174">
        <f>Table1[[#This Row],[Calculations3]]/exchange_rate_2010</f>
        <v>437.34834151497404</v>
      </c>
      <c r="AG2306" s="110" t="s">
        <v>2847</v>
      </c>
      <c r="AH2306" s="53"/>
      <c r="BD2306" s="36"/>
      <c r="BE2306" s="36"/>
      <c r="BF2306" s="36"/>
      <c r="BG2306" s="36"/>
      <c r="BH2306" s="36"/>
      <c r="BI2306" s="36"/>
      <c r="BJ2306" s="36"/>
      <c r="BK2306" s="48"/>
      <c r="BL2306" s="36"/>
      <c r="BM2306" s="36"/>
      <c r="BN2306" s="36"/>
      <c r="BO2306" s="36"/>
      <c r="BP2306" s="36"/>
      <c r="BQ2306" s="36"/>
      <c r="BR2306" s="36"/>
    </row>
    <row r="2307" spans="2:70" ht="15" customHeight="1">
      <c r="B2307" s="48">
        <v>2662</v>
      </c>
      <c r="C2307" s="48" t="s">
        <v>1703</v>
      </c>
      <c r="D2307" s="108">
        <v>707</v>
      </c>
      <c r="E2307" s="109" t="s">
        <v>2508</v>
      </c>
      <c r="F2307" s="109" t="s">
        <v>1820</v>
      </c>
      <c r="G2307" s="109" t="s">
        <v>449</v>
      </c>
      <c r="H2307" s="108" t="s">
        <v>2606</v>
      </c>
      <c r="I2307" s="108" t="s">
        <v>2854</v>
      </c>
      <c r="J2307" s="108" t="s">
        <v>2852</v>
      </c>
      <c r="K2307" s="108" t="s">
        <v>2859</v>
      </c>
      <c r="L2307" s="108">
        <v>11</v>
      </c>
      <c r="M2307" s="110" t="s">
        <v>2618</v>
      </c>
      <c r="N2307" s="109" t="s">
        <v>1729</v>
      </c>
      <c r="O2307" s="109" t="s">
        <v>519</v>
      </c>
      <c r="P2307" s="109" t="s">
        <v>115</v>
      </c>
      <c r="Q2307" s="111">
        <v>1</v>
      </c>
      <c r="R2307" s="111"/>
      <c r="S2307" s="111"/>
      <c r="T2307" s="109" t="s">
        <v>7</v>
      </c>
      <c r="U2307" s="108">
        <v>1</v>
      </c>
      <c r="V2307" s="109">
        <v>1989</v>
      </c>
      <c r="W2307" s="108">
        <f>IF(Table1[[#This Row],[ExpenditureDetails1]]=2010,1,(2010-Table1[[#This Row],[ExpenditureDetails1]]))</f>
        <v>21</v>
      </c>
      <c r="X2307" s="109">
        <v>0.35</v>
      </c>
      <c r="Y2307" s="174">
        <f>Table1[[#This Row],[ExpenditureDetails3]]*100000</f>
        <v>35000</v>
      </c>
      <c r="Z2307" s="174">
        <f>Table1[[#This Row],[ExpenditureDetails4]]/Table1[[#This Row],[Component detail 4]]</f>
        <v>35000</v>
      </c>
      <c r="AA2307" s="109">
        <v>1</v>
      </c>
      <c r="AB2307" s="109">
        <v>10</v>
      </c>
      <c r="AC2307" s="174">
        <f>IF(ISNUMBER([ExpenditureDetails4]),[ExpenditureDetails4]*HLOOKUP([ExpenditureDetails1],'Currency Conversion'!$A$6:$BE$45,19,FALSE),"No Data")</f>
        <v>147552.50025511847</v>
      </c>
      <c r="AD2307" s="174">
        <f>Table1[[#This Row],[Calculations1]]/exchange_rate_2010</f>
        <v>3226.8973127033692</v>
      </c>
      <c r="AE23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14755.250025511847</v>
      </c>
      <c r="AF2307" s="174">
        <f>Table1[[#This Row],[Calculations3]]/exchange_rate_2010</f>
        <v>322.68973127033689</v>
      </c>
      <c r="AG2307" s="110" t="s">
        <v>2847</v>
      </c>
      <c r="AH2307" s="53"/>
      <c r="BD2307" s="36"/>
      <c r="BE2307" s="36"/>
      <c r="BF2307" s="36"/>
      <c r="BG2307" s="36"/>
      <c r="BH2307" s="36"/>
      <c r="BI2307" s="36"/>
      <c r="BJ2307" s="36"/>
      <c r="BK2307" s="48"/>
      <c r="BL2307" s="36"/>
      <c r="BM2307" s="36"/>
      <c r="BN2307" s="36"/>
      <c r="BO2307" s="36"/>
      <c r="BP2307" s="36"/>
      <c r="BQ2307" s="36"/>
      <c r="BR2307" s="36"/>
    </row>
    <row r="2308" spans="2:70" ht="15" customHeight="1">
      <c r="B2308" s="48">
        <v>2663</v>
      </c>
      <c r="C2308" s="48" t="s">
        <v>1703</v>
      </c>
      <c r="D2308" s="108">
        <v>707</v>
      </c>
      <c r="E2308" s="109" t="s">
        <v>2508</v>
      </c>
      <c r="F2308" s="109" t="s">
        <v>1820</v>
      </c>
      <c r="G2308" s="109" t="s">
        <v>449</v>
      </c>
      <c r="H2308" s="108" t="s">
        <v>2606</v>
      </c>
      <c r="I2308" s="108" t="s">
        <v>2854</v>
      </c>
      <c r="J2308" s="108" t="s">
        <v>2852</v>
      </c>
      <c r="K2308" s="108" t="s">
        <v>2859</v>
      </c>
      <c r="L2308" s="108">
        <v>11</v>
      </c>
      <c r="M2308" s="110" t="s">
        <v>2618</v>
      </c>
      <c r="N2308" s="109" t="s">
        <v>1729</v>
      </c>
      <c r="O2308" s="109" t="s">
        <v>519</v>
      </c>
      <c r="P2308" s="109" t="s">
        <v>116</v>
      </c>
      <c r="Q2308" s="111">
        <v>1</v>
      </c>
      <c r="R2308" s="111"/>
      <c r="S2308" s="111"/>
      <c r="T2308" s="109" t="s">
        <v>7</v>
      </c>
      <c r="U2308" s="108">
        <v>1</v>
      </c>
      <c r="V2308" s="109">
        <v>1998</v>
      </c>
      <c r="W2308" s="108">
        <f>IF(Table1[[#This Row],[ExpenditureDetails1]]=2010,1,(2010-Table1[[#This Row],[ExpenditureDetails1]]))</f>
        <v>12</v>
      </c>
      <c r="X2308" s="109">
        <v>0.35</v>
      </c>
      <c r="Y2308" s="174">
        <f>Table1[[#This Row],[ExpenditureDetails3]]*100000</f>
        <v>35000</v>
      </c>
      <c r="Z2308" s="174">
        <f>Table1[[#This Row],[ExpenditureDetails4]]/Table1[[#This Row],[Component detail 4]]</f>
        <v>35000</v>
      </c>
      <c r="AA2308" s="109">
        <v>1</v>
      </c>
      <c r="AB2308" s="109">
        <v>10</v>
      </c>
      <c r="AC2308" s="174">
        <f>IF(ISNUMBER([ExpenditureDetails4]),[ExpenditureDetails4]*HLOOKUP([ExpenditureDetails1],'Currency Conversion'!$A$6:$BE$45,19,FALSE),"No Data")</f>
        <v>65766.888914632655</v>
      </c>
      <c r="AD2308" s="174">
        <f>Table1[[#This Row],[Calculations1]]/exchange_rate_2010</f>
        <v>1438.288044842041</v>
      </c>
      <c r="AE23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6576.6888914632655</v>
      </c>
      <c r="AF2308" s="174">
        <f>Table1[[#This Row],[Calculations3]]/exchange_rate_2010</f>
        <v>143.82880448420411</v>
      </c>
      <c r="AG2308" s="110" t="s">
        <v>2847</v>
      </c>
      <c r="AH2308" s="53"/>
      <c r="BD2308" s="36"/>
      <c r="BE2308" s="36"/>
      <c r="BF2308" s="36"/>
      <c r="BG2308" s="36"/>
      <c r="BH2308" s="36"/>
      <c r="BI2308" s="36"/>
      <c r="BJ2308" s="36"/>
      <c r="BK2308" s="48"/>
      <c r="BL2308" s="36"/>
      <c r="BM2308" s="36"/>
      <c r="BN2308" s="36"/>
      <c r="BO2308" s="36"/>
      <c r="BP2308" s="36"/>
      <c r="BQ2308" s="36"/>
      <c r="BR2308" s="36"/>
    </row>
    <row r="2309" spans="2:70" ht="15" customHeight="1">
      <c r="B2309" s="48">
        <v>2664</v>
      </c>
      <c r="C2309" s="48" t="s">
        <v>1703</v>
      </c>
      <c r="D2309" s="108">
        <v>707</v>
      </c>
      <c r="E2309" s="109" t="s">
        <v>2508</v>
      </c>
      <c r="F2309" s="109" t="s">
        <v>1820</v>
      </c>
      <c r="G2309" s="109" t="s">
        <v>449</v>
      </c>
      <c r="H2309" s="108" t="s">
        <v>2606</v>
      </c>
      <c r="I2309" s="108" t="s">
        <v>2854</v>
      </c>
      <c r="J2309" s="108" t="s">
        <v>2852</v>
      </c>
      <c r="K2309" s="108" t="s">
        <v>2859</v>
      </c>
      <c r="L2309" s="108">
        <v>11</v>
      </c>
      <c r="M2309" s="110" t="s">
        <v>2618</v>
      </c>
      <c r="N2309" s="109" t="s">
        <v>1729</v>
      </c>
      <c r="O2309" s="109" t="s">
        <v>519</v>
      </c>
      <c r="P2309" s="109" t="s">
        <v>117</v>
      </c>
      <c r="Q2309" s="111">
        <v>1</v>
      </c>
      <c r="R2309" s="111"/>
      <c r="S2309" s="111"/>
      <c r="T2309" s="109" t="s">
        <v>7</v>
      </c>
      <c r="U2309" s="108">
        <v>1</v>
      </c>
      <c r="V2309" s="109">
        <v>2005</v>
      </c>
      <c r="W2309" s="108">
        <f>IF(Table1[[#This Row],[ExpenditureDetails1]]=2010,1,(2010-Table1[[#This Row],[ExpenditureDetails1]]))</f>
        <v>5</v>
      </c>
      <c r="X2309" s="109">
        <v>0.45</v>
      </c>
      <c r="Y2309" s="174">
        <f>Table1[[#This Row],[ExpenditureDetails3]]*100000</f>
        <v>45000</v>
      </c>
      <c r="Z2309" s="174">
        <f>Table1[[#This Row],[ExpenditureDetails4]]/Table1[[#This Row],[Component detail 4]]</f>
        <v>45000</v>
      </c>
      <c r="AA2309" s="109">
        <v>1</v>
      </c>
      <c r="AB2309" s="109">
        <v>10</v>
      </c>
      <c r="AC2309" s="174">
        <f>IF(ISNUMBER([ExpenditureDetails4]),[ExpenditureDetails4]*HLOOKUP([ExpenditureDetails1],'Currency Conversion'!$A$6:$BE$45,19,FALSE),"No Data")</f>
        <v>60534.60783103665</v>
      </c>
      <c r="AD2309" s="174">
        <f>Table1[[#This Row],[Calculations1]]/exchange_rate_2010</f>
        <v>1323.8607478543784</v>
      </c>
      <c r="AE23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6053.4607831036647</v>
      </c>
      <c r="AF2309" s="174">
        <f>Table1[[#This Row],[Calculations3]]/exchange_rate_2010</f>
        <v>132.38607478543781</v>
      </c>
      <c r="AG2309" s="110" t="s">
        <v>2847</v>
      </c>
      <c r="AH2309" s="53"/>
      <c r="BD2309" s="36"/>
      <c r="BE2309" s="36"/>
      <c r="BF2309" s="36"/>
      <c r="BG2309" s="36"/>
      <c r="BH2309" s="36"/>
      <c r="BI2309" s="36"/>
      <c r="BJ2309" s="36"/>
      <c r="BK2309" s="48"/>
      <c r="BL2309" s="36"/>
      <c r="BM2309" s="36"/>
      <c r="BN2309" s="36"/>
      <c r="BO2309" s="36"/>
      <c r="BP2309" s="36"/>
      <c r="BQ2309" s="36"/>
      <c r="BR2309" s="36"/>
    </row>
    <row r="2310" spans="2:70" ht="15" customHeight="1">
      <c r="B2310" s="48">
        <v>2665</v>
      </c>
      <c r="C2310" s="48" t="s">
        <v>1703</v>
      </c>
      <c r="D2310" s="108">
        <v>707</v>
      </c>
      <c r="E2310" s="109" t="s">
        <v>2508</v>
      </c>
      <c r="F2310" s="109" t="s">
        <v>1820</v>
      </c>
      <c r="G2310" s="109" t="s">
        <v>449</v>
      </c>
      <c r="H2310" s="108" t="s">
        <v>2606</v>
      </c>
      <c r="I2310" s="108" t="s">
        <v>2854</v>
      </c>
      <c r="J2310" s="108" t="s">
        <v>2852</v>
      </c>
      <c r="K2310" s="108" t="s">
        <v>2859</v>
      </c>
      <c r="L2310" s="108">
        <v>11</v>
      </c>
      <c r="M2310" s="110" t="s">
        <v>2618</v>
      </c>
      <c r="N2310" s="109" t="s">
        <v>1729</v>
      </c>
      <c r="O2310" s="109" t="s">
        <v>519</v>
      </c>
      <c r="P2310" s="109" t="s">
        <v>121</v>
      </c>
      <c r="Q2310" s="111">
        <v>1</v>
      </c>
      <c r="R2310" s="111"/>
      <c r="S2310" s="111"/>
      <c r="T2310" s="109" t="s">
        <v>7</v>
      </c>
      <c r="U2310" s="108">
        <v>1</v>
      </c>
      <c r="V2310" s="109">
        <v>2008</v>
      </c>
      <c r="W2310" s="108">
        <f>IF(Table1[[#This Row],[ExpenditureDetails1]]=2010,1,(2010-Table1[[#This Row],[ExpenditureDetails1]]))</f>
        <v>2</v>
      </c>
      <c r="X2310" s="109">
        <v>4</v>
      </c>
      <c r="Y2310" s="174">
        <f>Table1[[#This Row],[ExpenditureDetails3]]*100000</f>
        <v>400000</v>
      </c>
      <c r="Z2310" s="174">
        <f>Table1[[#This Row],[ExpenditureDetails4]]/Table1[[#This Row],[Component detail 4]]</f>
        <v>400000</v>
      </c>
      <c r="AA2310" s="109">
        <v>1</v>
      </c>
      <c r="AB2310" s="109">
        <v>10</v>
      </c>
      <c r="AC2310" s="174">
        <f>IF(ISNUMBER([ExpenditureDetails4]),[ExpenditureDetails4]*HLOOKUP([ExpenditureDetails1],'Currency Conversion'!$A$6:$BE$45,19,FALSE),"No Data")</f>
        <v>458961.23324176454</v>
      </c>
      <c r="AD2310" s="174">
        <f>Table1[[#This Row],[Calculations1]]/exchange_rate_2010</f>
        <v>10037.246184389876</v>
      </c>
      <c r="AE23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45896.123324176457</v>
      </c>
      <c r="AF2310" s="174">
        <f>Table1[[#This Row],[Calculations3]]/exchange_rate_2010</f>
        <v>1003.7246184389877</v>
      </c>
      <c r="AG2310" s="110" t="s">
        <v>2847</v>
      </c>
      <c r="AH2310" s="53"/>
      <c r="BD2310" s="36"/>
      <c r="BE2310" s="36"/>
      <c r="BF2310" s="36"/>
      <c r="BG2310" s="36"/>
      <c r="BH2310" s="36"/>
      <c r="BI2310" s="36"/>
      <c r="BJ2310" s="36"/>
      <c r="BK2310" s="48"/>
      <c r="BL2310" s="36"/>
      <c r="BM2310" s="36"/>
      <c r="BN2310" s="36"/>
      <c r="BO2310" s="36"/>
      <c r="BP2310" s="36"/>
      <c r="BQ2310" s="36"/>
      <c r="BR2310" s="36"/>
    </row>
    <row r="2311" spans="2:70" ht="15" customHeight="1">
      <c r="B2311" s="48">
        <v>2666</v>
      </c>
      <c r="C2311" s="48" t="s">
        <v>1703</v>
      </c>
      <c r="D2311" s="108">
        <v>707</v>
      </c>
      <c r="E2311" s="109" t="s">
        <v>2508</v>
      </c>
      <c r="F2311" s="109" t="s">
        <v>1820</v>
      </c>
      <c r="G2311" s="109" t="s">
        <v>449</v>
      </c>
      <c r="H2311" s="108" t="s">
        <v>2606</v>
      </c>
      <c r="I2311" s="108" t="s">
        <v>2854</v>
      </c>
      <c r="J2311" s="108" t="s">
        <v>2852</v>
      </c>
      <c r="K2311" s="108" t="s">
        <v>2859</v>
      </c>
      <c r="L2311" s="108">
        <v>11</v>
      </c>
      <c r="M2311" s="110" t="s">
        <v>2618</v>
      </c>
      <c r="N2311" s="111" t="s">
        <v>1729</v>
      </c>
      <c r="O2311" s="111" t="s">
        <v>1718</v>
      </c>
      <c r="P2311" s="111" t="s">
        <v>456</v>
      </c>
      <c r="Q2311" s="111">
        <v>10</v>
      </c>
      <c r="R2311" s="111"/>
      <c r="S2311" s="111"/>
      <c r="T2311" s="109" t="s">
        <v>7</v>
      </c>
      <c r="U2311" s="108">
        <v>1</v>
      </c>
      <c r="V2311" s="109">
        <v>2009</v>
      </c>
      <c r="W2311" s="108">
        <f>IF(Table1[[#This Row],[ExpenditureDetails1]]=2010,1,(2010-Table1[[#This Row],[ExpenditureDetails1]]))</f>
        <v>1</v>
      </c>
      <c r="X2311" s="109">
        <v>0.4</v>
      </c>
      <c r="Y2311" s="174">
        <f>Table1[[#This Row],[ExpenditureDetails3]]*100000</f>
        <v>40000</v>
      </c>
      <c r="Z2311" s="174">
        <f>Table1[[#This Row],[ExpenditureDetails4]]/Table1[[#This Row],[Component detail 4]]</f>
        <v>4000</v>
      </c>
      <c r="AA2311" s="109">
        <v>1</v>
      </c>
      <c r="AB2311" s="109">
        <v>10</v>
      </c>
      <c r="AC2311" s="174">
        <f>IF(ISNUMBER([ExpenditureDetails4]),[ExpenditureDetails4]*HLOOKUP([ExpenditureDetails1],'Currency Conversion'!$A$6:$BE$45,19,FALSE),"No Data")</f>
        <v>43016.649996145097</v>
      </c>
      <c r="AD2311" s="174">
        <f>Table1[[#This Row],[Calculations1]]/exchange_rate_2010</f>
        <v>940.75201730949186</v>
      </c>
      <c r="AE23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2311" s="174">
        <f>Table1[[#This Row],[Calculations3]]/exchange_rate_2010</f>
        <v>94.075201730949175</v>
      </c>
      <c r="AG2311" s="110" t="s">
        <v>2847</v>
      </c>
      <c r="AH2311" s="53"/>
      <c r="BD2311" s="36"/>
      <c r="BE2311" s="36"/>
      <c r="BF2311" s="36"/>
      <c r="BG2311" s="36"/>
      <c r="BH2311" s="36"/>
      <c r="BI2311" s="36"/>
      <c r="BJ2311" s="36"/>
      <c r="BK2311" s="48"/>
      <c r="BL2311" s="36"/>
      <c r="BM2311" s="36"/>
      <c r="BN2311" s="36"/>
      <c r="BO2311" s="36"/>
      <c r="BP2311" s="36"/>
      <c r="BQ2311" s="36"/>
      <c r="BR2311" s="36"/>
    </row>
    <row r="2312" spans="2:70" ht="15" customHeight="1">
      <c r="B2312" s="48">
        <v>2667</v>
      </c>
      <c r="C2312" s="48" t="s">
        <v>1703</v>
      </c>
      <c r="D2312" s="108">
        <v>707</v>
      </c>
      <c r="E2312" s="109" t="s">
        <v>2508</v>
      </c>
      <c r="F2312" s="109" t="s">
        <v>1820</v>
      </c>
      <c r="G2312" s="109" t="s">
        <v>449</v>
      </c>
      <c r="H2312" s="108" t="s">
        <v>2606</v>
      </c>
      <c r="I2312" s="108" t="s">
        <v>2854</v>
      </c>
      <c r="J2312" s="108" t="s">
        <v>2852</v>
      </c>
      <c r="K2312" s="108" t="s">
        <v>2859</v>
      </c>
      <c r="L2312" s="108">
        <v>11</v>
      </c>
      <c r="M2312" s="110" t="s">
        <v>2618</v>
      </c>
      <c r="N2312" s="111" t="s">
        <v>1729</v>
      </c>
      <c r="O2312" s="111" t="s">
        <v>210</v>
      </c>
      <c r="P2312" s="111" t="s">
        <v>210</v>
      </c>
      <c r="Q2312" s="111">
        <v>1</v>
      </c>
      <c r="R2312" s="111"/>
      <c r="S2312" s="111"/>
      <c r="T2312" s="109" t="s">
        <v>7</v>
      </c>
      <c r="U2312" s="108">
        <v>1</v>
      </c>
      <c r="V2312" s="109">
        <v>1995</v>
      </c>
      <c r="W2312" s="108">
        <f>IF(Table1[[#This Row],[ExpenditureDetails1]]=2010,1,(2010-Table1[[#This Row],[ExpenditureDetails1]]))</f>
        <v>15</v>
      </c>
      <c r="X2312" s="109">
        <v>0.25</v>
      </c>
      <c r="Y2312" s="174">
        <f>Table1[[#This Row],[ExpenditureDetails3]]*100000</f>
        <v>25000</v>
      </c>
      <c r="Z2312" s="174">
        <f>Table1[[#This Row],[ExpenditureDetails4]]/Table1[[#This Row],[Component detail 4]]</f>
        <v>25000</v>
      </c>
      <c r="AA2312" s="109">
        <v>1</v>
      </c>
      <c r="AB2312" s="109">
        <v>10</v>
      </c>
      <c r="AC2312" s="174">
        <f>IF(ISNUMBER([ExpenditureDetails4]),[ExpenditureDetails4]*HLOOKUP([ExpenditureDetails1],'Currency Conversion'!$A$6:$BE$45,19,FALSE),"No Data")</f>
        <v>58665.37691416248</v>
      </c>
      <c r="AD2312" s="174">
        <f>Table1[[#This Row],[Calculations1]]/exchange_rate_2010</f>
        <v>1282.9816288150241</v>
      </c>
      <c r="AE23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5866.537691416248</v>
      </c>
      <c r="AF2312" s="174">
        <f>Table1[[#This Row],[Calculations3]]/exchange_rate_2010</f>
        <v>128.29816288150244</v>
      </c>
      <c r="AG2312" s="110" t="s">
        <v>2847</v>
      </c>
      <c r="AH2312" s="53"/>
      <c r="BD2312" s="36"/>
      <c r="BE2312" s="36"/>
      <c r="BF2312" s="36"/>
      <c r="BG2312" s="36"/>
      <c r="BH2312" s="36"/>
      <c r="BI2312" s="36"/>
      <c r="BJ2312" s="36"/>
      <c r="BK2312" s="48"/>
      <c r="BL2312" s="36"/>
      <c r="BM2312" s="36"/>
      <c r="BN2312" s="36"/>
      <c r="BO2312" s="36"/>
      <c r="BP2312" s="36"/>
      <c r="BQ2312" s="36"/>
      <c r="BR2312" s="36"/>
    </row>
    <row r="2313" spans="2:70" ht="15" customHeight="1">
      <c r="B2313" s="48">
        <v>2668</v>
      </c>
      <c r="C2313" s="48" t="s">
        <v>1703</v>
      </c>
      <c r="D2313" s="108">
        <v>707</v>
      </c>
      <c r="E2313" s="109" t="s">
        <v>2508</v>
      </c>
      <c r="F2313" s="109" t="s">
        <v>1820</v>
      </c>
      <c r="G2313" s="109" t="s">
        <v>449</v>
      </c>
      <c r="H2313" s="108" t="s">
        <v>2606</v>
      </c>
      <c r="I2313" s="108" t="s">
        <v>2854</v>
      </c>
      <c r="J2313" s="108" t="s">
        <v>2852</v>
      </c>
      <c r="K2313" s="108" t="s">
        <v>2859</v>
      </c>
      <c r="L2313" s="108">
        <v>11</v>
      </c>
      <c r="M2313" s="110" t="s">
        <v>2618</v>
      </c>
      <c r="N2313" s="111" t="s">
        <v>1712</v>
      </c>
      <c r="O2313" s="111"/>
      <c r="P2313" s="111" t="s">
        <v>336</v>
      </c>
      <c r="Q2313" s="111">
        <v>1</v>
      </c>
      <c r="R2313" s="111">
        <v>7.5</v>
      </c>
      <c r="S2313" s="111"/>
      <c r="T2313" s="109" t="s">
        <v>7</v>
      </c>
      <c r="U2313" s="108">
        <v>1</v>
      </c>
      <c r="V2313" s="109">
        <v>1999</v>
      </c>
      <c r="W2313" s="108">
        <f>IF(Table1[[#This Row],[ExpenditureDetails1]]=2010,1,(2010-Table1[[#This Row],[ExpenditureDetails1]]))</f>
        <v>11</v>
      </c>
      <c r="X2313" s="109">
        <v>0.6</v>
      </c>
      <c r="Y2313" s="174">
        <f>Table1[[#This Row],[ExpenditureDetails3]]*100000</f>
        <v>60000</v>
      </c>
      <c r="Z2313" s="174">
        <f>Table1[[#This Row],[ExpenditureDetails4]]/Table1[[#This Row],[Component detail 4]]</f>
        <v>60000</v>
      </c>
      <c r="AA2313" s="109">
        <v>1</v>
      </c>
      <c r="AB2313" s="109">
        <v>10</v>
      </c>
      <c r="AC2313" s="174">
        <f>IF(ISNUMBER([ExpenditureDetails4]),[ExpenditureDetails4]*HLOOKUP([ExpenditureDetails1],'Currency Conversion'!$A$6:$BE$45,19,FALSE),"No Data")</f>
        <v>104408.79307626876</v>
      </c>
      <c r="AD2313" s="174">
        <f>Table1[[#This Row],[Calculations1]]/exchange_rate_2010</f>
        <v>2283.3666201378142</v>
      </c>
      <c r="AE23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10440.879307626876</v>
      </c>
      <c r="AF2313" s="174">
        <f>Table1[[#This Row],[Calculations3]]/exchange_rate_2010</f>
        <v>228.33666201378139</v>
      </c>
      <c r="AG2313" s="110" t="s">
        <v>2847</v>
      </c>
      <c r="AH2313" s="53"/>
      <c r="BD2313" s="36"/>
      <c r="BE2313" s="36"/>
      <c r="BF2313" s="36"/>
      <c r="BG2313" s="36"/>
      <c r="BH2313" s="36"/>
      <c r="BI2313" s="36"/>
      <c r="BJ2313" s="36"/>
      <c r="BK2313" s="48"/>
      <c r="BL2313" s="36"/>
      <c r="BM2313" s="36"/>
      <c r="BN2313" s="36"/>
      <c r="BO2313" s="36"/>
      <c r="BP2313" s="36"/>
      <c r="BQ2313" s="36"/>
      <c r="BR2313" s="36"/>
    </row>
    <row r="2314" spans="2:70" ht="15" customHeight="1">
      <c r="B2314" s="48">
        <v>2669</v>
      </c>
      <c r="C2314" s="48" t="s">
        <v>1703</v>
      </c>
      <c r="D2314" s="108">
        <v>707</v>
      </c>
      <c r="E2314" s="109" t="s">
        <v>2508</v>
      </c>
      <c r="F2314" s="109" t="s">
        <v>1820</v>
      </c>
      <c r="G2314" s="109" t="s">
        <v>449</v>
      </c>
      <c r="H2314" s="108" t="s">
        <v>2606</v>
      </c>
      <c r="I2314" s="108" t="s">
        <v>2854</v>
      </c>
      <c r="J2314" s="108" t="s">
        <v>2852</v>
      </c>
      <c r="K2314" s="108" t="s">
        <v>2859</v>
      </c>
      <c r="L2314" s="108">
        <v>11</v>
      </c>
      <c r="M2314" s="110" t="s">
        <v>2618</v>
      </c>
      <c r="N2314" s="111" t="s">
        <v>1728</v>
      </c>
      <c r="O2314" s="111" t="s">
        <v>524</v>
      </c>
      <c r="P2314" s="111" t="s">
        <v>399</v>
      </c>
      <c r="Q2314" s="111">
        <v>1</v>
      </c>
      <c r="R2314" s="111">
        <v>20</v>
      </c>
      <c r="S2314" s="111"/>
      <c r="T2314" s="109" t="s">
        <v>7</v>
      </c>
      <c r="U2314" s="108">
        <v>1</v>
      </c>
      <c r="V2314" s="109">
        <v>1994</v>
      </c>
      <c r="W2314" s="108">
        <f>IF(Table1[[#This Row],[ExpenditureDetails1]]=2010,1,(2010-Table1[[#This Row],[ExpenditureDetails1]]))</f>
        <v>16</v>
      </c>
      <c r="X2314" s="109">
        <v>1</v>
      </c>
      <c r="Y2314" s="174">
        <f>Table1[[#This Row],[ExpenditureDetails3]]*100000</f>
        <v>100000</v>
      </c>
      <c r="Z2314" s="174">
        <f>Table1[[#This Row],[ExpenditureDetails4]]/Table1[[#This Row],[Component detail 4]]</f>
        <v>100000</v>
      </c>
      <c r="AA2314" s="109">
        <v>1</v>
      </c>
      <c r="AB2314" s="109">
        <v>30</v>
      </c>
      <c r="AC2314" s="174">
        <f>IF(ISNUMBER([ExpenditureDetails4]),[ExpenditureDetails4]*HLOOKUP([ExpenditureDetails1],'Currency Conversion'!$A$6:$BE$45,19,FALSE),"No Data")</f>
        <v>258129.01624837762</v>
      </c>
      <c r="AD2314" s="174">
        <f>Table1[[#This Row],[Calculations1]]/exchange_rate_2010</f>
        <v>5645.1488617439372</v>
      </c>
      <c r="AE23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8604.300541612587</v>
      </c>
      <c r="AF2314" s="174">
        <f>Table1[[#This Row],[Calculations3]]/exchange_rate_2010</f>
        <v>188.1716287247979</v>
      </c>
      <c r="AG2314" s="110" t="s">
        <v>2847</v>
      </c>
      <c r="AH2314" s="53"/>
      <c r="BD2314" s="36"/>
      <c r="BE2314" s="36"/>
      <c r="BF2314" s="36"/>
      <c r="BG2314" s="36"/>
      <c r="BH2314" s="36"/>
      <c r="BI2314" s="36"/>
      <c r="BJ2314" s="36"/>
      <c r="BK2314" s="48"/>
      <c r="BL2314" s="36"/>
      <c r="BM2314" s="36"/>
      <c r="BN2314" s="36"/>
      <c r="BO2314" s="36"/>
      <c r="BP2314" s="36"/>
      <c r="BQ2314" s="36"/>
      <c r="BR2314" s="36"/>
    </row>
    <row r="2315" spans="2:70" ht="15" customHeight="1">
      <c r="B2315" s="48">
        <v>2670</v>
      </c>
      <c r="C2315" s="48" t="s">
        <v>1703</v>
      </c>
      <c r="D2315" s="108">
        <v>707</v>
      </c>
      <c r="E2315" s="109" t="s">
        <v>2508</v>
      </c>
      <c r="F2315" s="109" t="s">
        <v>1820</v>
      </c>
      <c r="G2315" s="109" t="s">
        <v>449</v>
      </c>
      <c r="H2315" s="108" t="s">
        <v>2606</v>
      </c>
      <c r="I2315" s="108" t="s">
        <v>2854</v>
      </c>
      <c r="J2315" s="108" t="s">
        <v>2852</v>
      </c>
      <c r="K2315" s="108" t="s">
        <v>2859</v>
      </c>
      <c r="L2315" s="108">
        <v>11</v>
      </c>
      <c r="M2315" s="110" t="s">
        <v>2618</v>
      </c>
      <c r="N2315" s="111" t="s">
        <v>364</v>
      </c>
      <c r="O2315" s="111" t="s">
        <v>2465</v>
      </c>
      <c r="P2315" s="111" t="s">
        <v>298</v>
      </c>
      <c r="Q2315" s="111">
        <v>1</v>
      </c>
      <c r="R2315" s="111"/>
      <c r="S2315" s="111"/>
      <c r="T2315" s="109" t="s">
        <v>7</v>
      </c>
      <c r="U2315" s="108">
        <v>1</v>
      </c>
      <c r="V2315" s="109">
        <v>2009</v>
      </c>
      <c r="W2315" s="108">
        <f>IF(Table1[[#This Row],[ExpenditureDetails1]]=2010,1,(2010-Table1[[#This Row],[ExpenditureDetails1]]))</f>
        <v>1</v>
      </c>
      <c r="X2315" s="109">
        <v>0.1</v>
      </c>
      <c r="Y2315" s="174">
        <f>Table1[[#This Row],[ExpenditureDetails3]]*100000</f>
        <v>10000</v>
      </c>
      <c r="Z2315" s="174">
        <f>Table1[[#This Row],[ExpenditureDetails4]]/Table1[[#This Row],[Component detail 4]]</f>
        <v>10000</v>
      </c>
      <c r="AA2315" s="109">
        <v>1</v>
      </c>
      <c r="AB2315" s="109">
        <v>20</v>
      </c>
      <c r="AC2315" s="174">
        <f>IF(ISNUMBER([ExpenditureDetails4]),[ExpenditureDetails4]*HLOOKUP([ExpenditureDetails1],'Currency Conversion'!$A$6:$BE$45,19,FALSE),"No Data")</f>
        <v>10754.162499036274</v>
      </c>
      <c r="AD2315" s="174">
        <f>Table1[[#This Row],[Calculations1]]/exchange_rate_2010</f>
        <v>235.18800432737297</v>
      </c>
      <c r="AE23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537.70812495181372</v>
      </c>
      <c r="AF2315" s="174">
        <f>Table1[[#This Row],[Calculations3]]/exchange_rate_2010</f>
        <v>11.759400216368647</v>
      </c>
      <c r="AG2315" s="110" t="s">
        <v>2847</v>
      </c>
      <c r="AH2315" s="53"/>
      <c r="BD2315" s="36"/>
      <c r="BE2315" s="36"/>
      <c r="BF2315" s="36"/>
      <c r="BG2315" s="36"/>
      <c r="BH2315" s="36"/>
      <c r="BI2315" s="36"/>
      <c r="BJ2315" s="36"/>
      <c r="BK2315" s="48"/>
      <c r="BL2315" s="36"/>
      <c r="BM2315" s="36"/>
      <c r="BN2315" s="36"/>
      <c r="BO2315" s="36"/>
      <c r="BP2315" s="36"/>
      <c r="BQ2315" s="36"/>
      <c r="BR2315" s="36"/>
    </row>
    <row r="2316" spans="2:70" ht="15" customHeight="1">
      <c r="B2316" s="48">
        <v>2671</v>
      </c>
      <c r="C2316" s="48" t="s">
        <v>1703</v>
      </c>
      <c r="D2316" s="108">
        <v>707</v>
      </c>
      <c r="E2316" s="109" t="s">
        <v>2508</v>
      </c>
      <c r="F2316" s="109" t="s">
        <v>1820</v>
      </c>
      <c r="G2316" s="109" t="s">
        <v>449</v>
      </c>
      <c r="H2316" s="108" t="s">
        <v>2606</v>
      </c>
      <c r="I2316" s="108" t="s">
        <v>2854</v>
      </c>
      <c r="J2316" s="108" t="s">
        <v>2852</v>
      </c>
      <c r="K2316" s="108" t="s">
        <v>2859</v>
      </c>
      <c r="L2316" s="108">
        <v>11</v>
      </c>
      <c r="M2316" s="110" t="s">
        <v>2618</v>
      </c>
      <c r="N2316" s="111" t="s">
        <v>20</v>
      </c>
      <c r="O2316" s="111" t="s">
        <v>2486</v>
      </c>
      <c r="P2316" s="111" t="s">
        <v>231</v>
      </c>
      <c r="Q2316" s="111">
        <v>1</v>
      </c>
      <c r="R2316" s="111"/>
      <c r="S2316" s="111"/>
      <c r="T2316" s="109" t="s">
        <v>7</v>
      </c>
      <c r="U2316" s="108">
        <v>1</v>
      </c>
      <c r="V2316" s="109">
        <v>2009</v>
      </c>
      <c r="W2316" s="108">
        <f>IF(Table1[[#This Row],[ExpenditureDetails1]]=2010,1,(2010-Table1[[#This Row],[ExpenditureDetails1]]))</f>
        <v>1</v>
      </c>
      <c r="X2316" s="109">
        <v>1</v>
      </c>
      <c r="Y2316" s="174">
        <f>Table1[[#This Row],[ExpenditureDetails3]]*100000</f>
        <v>100000</v>
      </c>
      <c r="Z2316" s="174">
        <f>Table1[[#This Row],[ExpenditureDetails4]]/Table1[[#This Row],[Component detail 4]]</f>
        <v>100000</v>
      </c>
      <c r="AA2316" s="109">
        <v>1</v>
      </c>
      <c r="AB2316" s="109">
        <v>10</v>
      </c>
      <c r="AC2316" s="174">
        <f>IF(ISNUMBER([ExpenditureDetails4]),[ExpenditureDetails4]*HLOOKUP([ExpenditureDetails1],'Currency Conversion'!$A$6:$BE$45,19,FALSE),"No Data")</f>
        <v>107541.62499036275</v>
      </c>
      <c r="AD2316" s="174">
        <f>Table1[[#This Row],[Calculations1]]/exchange_rate_2010</f>
        <v>2351.8800432737298</v>
      </c>
      <c r="AE23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10754.162499036274</v>
      </c>
      <c r="AF2316" s="174">
        <f>Table1[[#This Row],[Calculations3]]/exchange_rate_2010</f>
        <v>235.18800432737297</v>
      </c>
      <c r="AG2316" s="110" t="s">
        <v>2847</v>
      </c>
      <c r="AH2316" s="53"/>
      <c r="BD2316" s="36"/>
      <c r="BE2316" s="36"/>
      <c r="BF2316" s="36"/>
      <c r="BG2316" s="36"/>
      <c r="BH2316" s="36"/>
      <c r="BI2316" s="36"/>
      <c r="BJ2316" s="36"/>
      <c r="BK2316" s="48"/>
      <c r="BL2316" s="36"/>
      <c r="BM2316" s="36"/>
      <c r="BN2316" s="36"/>
      <c r="BO2316" s="36"/>
      <c r="BP2316" s="36"/>
      <c r="BQ2316" s="36"/>
      <c r="BR2316" s="36"/>
    </row>
    <row r="2317" spans="2:70" ht="15" customHeight="1">
      <c r="B2317" s="48">
        <v>2672</v>
      </c>
      <c r="C2317" s="48" t="s">
        <v>1703</v>
      </c>
      <c r="D2317" s="108">
        <v>707</v>
      </c>
      <c r="E2317" s="109" t="s">
        <v>2508</v>
      </c>
      <c r="F2317" s="109" t="s">
        <v>1820</v>
      </c>
      <c r="G2317" s="109" t="s">
        <v>449</v>
      </c>
      <c r="H2317" s="108" t="s">
        <v>2606</v>
      </c>
      <c r="I2317" s="108" t="s">
        <v>2854</v>
      </c>
      <c r="J2317" s="108" t="s">
        <v>2852</v>
      </c>
      <c r="K2317" s="108" t="s">
        <v>2859</v>
      </c>
      <c r="L2317" s="108">
        <v>11</v>
      </c>
      <c r="M2317" s="110" t="s">
        <v>2618</v>
      </c>
      <c r="N2317" s="111" t="s">
        <v>364</v>
      </c>
      <c r="O2317" s="111" t="s">
        <v>2467</v>
      </c>
      <c r="P2317" s="111" t="s">
        <v>332</v>
      </c>
      <c r="Q2317" s="111">
        <v>1</v>
      </c>
      <c r="R2317" s="111"/>
      <c r="S2317" s="111"/>
      <c r="T2317" s="109" t="s">
        <v>7</v>
      </c>
      <c r="U2317" s="108">
        <v>1</v>
      </c>
      <c r="V2317" s="109">
        <v>2009</v>
      </c>
      <c r="W2317" s="108">
        <f>IF(Table1[[#This Row],[ExpenditureDetails1]]=2010,1,(2010-Table1[[#This Row],[ExpenditureDetails1]]))</f>
        <v>1</v>
      </c>
      <c r="X2317" s="109">
        <v>0.08</v>
      </c>
      <c r="Y2317" s="174">
        <f>Table1[[#This Row],[ExpenditureDetails3]]*100000</f>
        <v>8000</v>
      </c>
      <c r="Z2317" s="174">
        <f>Table1[[#This Row],[ExpenditureDetails4]]/Table1[[#This Row],[Component detail 4]]</f>
        <v>8000</v>
      </c>
      <c r="AA2317" s="109">
        <v>1</v>
      </c>
      <c r="AB2317" s="109">
        <v>10</v>
      </c>
      <c r="AC2317" s="174">
        <f>IF(ISNUMBER([ExpenditureDetails4]),[ExpenditureDetails4]*HLOOKUP([ExpenditureDetails1],'Currency Conversion'!$A$6:$BE$45,19,FALSE),"No Data")</f>
        <v>8603.3299992290194</v>
      </c>
      <c r="AD2317" s="174">
        <f>Table1[[#This Row],[Calculations1]]/exchange_rate_2010</f>
        <v>188.15040346189835</v>
      </c>
      <c r="AE23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860.33299992290199</v>
      </c>
      <c r="AF2317" s="174">
        <f>Table1[[#This Row],[Calculations3]]/exchange_rate_2010</f>
        <v>18.815040346189836</v>
      </c>
      <c r="AG2317" s="110" t="s">
        <v>2847</v>
      </c>
      <c r="AH2317" s="53"/>
      <c r="BD2317" s="36"/>
      <c r="BE2317" s="36"/>
      <c r="BF2317" s="36"/>
      <c r="BG2317" s="36"/>
      <c r="BH2317" s="36"/>
      <c r="BI2317" s="36"/>
      <c r="BJ2317" s="36"/>
      <c r="BK2317" s="48"/>
      <c r="BL2317" s="36"/>
      <c r="BM2317" s="36"/>
      <c r="BN2317" s="36"/>
      <c r="BO2317" s="36"/>
      <c r="BP2317" s="36"/>
      <c r="BQ2317" s="36"/>
      <c r="BR2317" s="36"/>
    </row>
    <row r="2318" spans="2:70" ht="15" customHeight="1">
      <c r="B2318" s="48">
        <v>2673</v>
      </c>
      <c r="C2318" s="48" t="s">
        <v>1703</v>
      </c>
      <c r="D2318" s="108">
        <v>707</v>
      </c>
      <c r="E2318" s="109" t="s">
        <v>2508</v>
      </c>
      <c r="F2318" s="109" t="s">
        <v>1820</v>
      </c>
      <c r="G2318" s="109" t="s">
        <v>449</v>
      </c>
      <c r="H2318" s="108" t="s">
        <v>2606</v>
      </c>
      <c r="I2318" s="108" t="s">
        <v>2854</v>
      </c>
      <c r="J2318" s="108" t="s">
        <v>2852</v>
      </c>
      <c r="K2318" s="108" t="s">
        <v>2859</v>
      </c>
      <c r="L2318" s="108">
        <v>11</v>
      </c>
      <c r="M2318" s="110" t="s">
        <v>2618</v>
      </c>
      <c r="N2318" s="111" t="s">
        <v>20</v>
      </c>
      <c r="O2318" s="111" t="s">
        <v>2466</v>
      </c>
      <c r="P2318" s="111" t="s">
        <v>326</v>
      </c>
      <c r="Q2318" s="111">
        <v>1</v>
      </c>
      <c r="R2318" s="111"/>
      <c r="S2318" s="111"/>
      <c r="T2318" s="109" t="s">
        <v>7</v>
      </c>
      <c r="U2318" s="108">
        <v>1</v>
      </c>
      <c r="V2318" s="109">
        <v>2009</v>
      </c>
      <c r="W2318" s="108">
        <f>IF(Table1[[#This Row],[ExpenditureDetails1]]=2010,1,(2010-Table1[[#This Row],[ExpenditureDetails1]]))</f>
        <v>1</v>
      </c>
      <c r="X2318" s="109">
        <v>0.28000000000000003</v>
      </c>
      <c r="Y2318" s="174">
        <f>Table1[[#This Row],[ExpenditureDetails3]]*100000</f>
        <v>28000.000000000004</v>
      </c>
      <c r="Z2318" s="174">
        <f>Table1[[#This Row],[ExpenditureDetails4]]/Table1[[#This Row],[Component detail 4]]</f>
        <v>28000.000000000004</v>
      </c>
      <c r="AA2318" s="109">
        <v>1</v>
      </c>
      <c r="AB2318" s="109">
        <v>10</v>
      </c>
      <c r="AC2318" s="174">
        <f>IF(ISNUMBER([ExpenditureDetails4]),[ExpenditureDetails4]*HLOOKUP([ExpenditureDetails1],'Currency Conversion'!$A$6:$BE$45,19,FALSE),"No Data")</f>
        <v>30111.654997301575</v>
      </c>
      <c r="AD2318" s="174">
        <f>Table1[[#This Row],[Calculations1]]/exchange_rate_2010</f>
        <v>658.52641211664445</v>
      </c>
      <c r="AE23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3011.1654997301575</v>
      </c>
      <c r="AF2318" s="174">
        <f>Table1[[#This Row],[Calculations3]]/exchange_rate_2010</f>
        <v>65.852641211664448</v>
      </c>
      <c r="AG2318" s="110" t="s">
        <v>2847</v>
      </c>
      <c r="AH2318" s="53"/>
      <c r="BD2318" s="36"/>
      <c r="BE2318" s="36"/>
      <c r="BF2318" s="36"/>
      <c r="BG2318" s="36"/>
      <c r="BH2318" s="36"/>
      <c r="BI2318" s="36"/>
      <c r="BJ2318" s="36"/>
      <c r="BK2318" s="48"/>
      <c r="BL2318" s="36"/>
      <c r="BM2318" s="36"/>
      <c r="BN2318" s="36"/>
      <c r="BO2318" s="36"/>
      <c r="BP2318" s="36"/>
      <c r="BQ2318" s="36"/>
      <c r="BR2318" s="36"/>
    </row>
    <row r="2319" spans="2:70" ht="15" customHeight="1">
      <c r="B2319" s="48">
        <v>2675</v>
      </c>
      <c r="C2319" s="48" t="s">
        <v>1703</v>
      </c>
      <c r="D2319" s="108">
        <v>707</v>
      </c>
      <c r="E2319" s="109" t="s">
        <v>2508</v>
      </c>
      <c r="F2319" s="109" t="s">
        <v>1820</v>
      </c>
      <c r="G2319" s="109" t="s">
        <v>449</v>
      </c>
      <c r="H2319" s="108" t="s">
        <v>2606</v>
      </c>
      <c r="I2319" s="108" t="s">
        <v>2854</v>
      </c>
      <c r="J2319" s="108" t="s">
        <v>2852</v>
      </c>
      <c r="K2319" s="108" t="s">
        <v>2859</v>
      </c>
      <c r="L2319" s="108">
        <v>11</v>
      </c>
      <c r="M2319" s="110" t="s">
        <v>2618</v>
      </c>
      <c r="N2319" s="111"/>
      <c r="O2319" s="111"/>
      <c r="P2319" s="111" t="s">
        <v>457</v>
      </c>
      <c r="Q2319" s="111">
        <v>1</v>
      </c>
      <c r="R2319" s="111"/>
      <c r="S2319" s="111"/>
      <c r="T2319" s="109" t="s">
        <v>31</v>
      </c>
      <c r="U2319" s="108">
        <v>3</v>
      </c>
      <c r="V2319" s="109">
        <v>2009</v>
      </c>
      <c r="W2319" s="108"/>
      <c r="X2319" s="109">
        <v>0.23</v>
      </c>
      <c r="Y2319" s="174">
        <f>Table1[[#This Row],[ExpenditureDetails3]]*100000</f>
        <v>23000</v>
      </c>
      <c r="Z2319" s="174">
        <f>Table1[[#This Row],[ExpenditureDetails4]]/Table1[[#This Row],[Component detail 4]]</f>
        <v>23000</v>
      </c>
      <c r="AA2319" s="109">
        <v>1</v>
      </c>
      <c r="AB2319" s="109"/>
      <c r="AC2319" s="174">
        <f>IF(ISNUMBER([ExpenditureDetails4]),[ExpenditureDetails4]*HLOOKUP([ExpenditureDetails1],'Currency Conversion'!$A$6:$BE$45,19,FALSE),"No Data")</f>
        <v>24734.573747783434</v>
      </c>
      <c r="AD2319" s="174">
        <f>Table1[[#This Row],[Calculations1]]/exchange_rate_2010</f>
        <v>540.93240995295787</v>
      </c>
      <c r="AE23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24734.573747783434</v>
      </c>
      <c r="AF2319" s="174">
        <f>Table1[[#This Row],[Calculations3]]/exchange_rate_2010</f>
        <v>540.93240995295787</v>
      </c>
      <c r="AG2319" s="110" t="s">
        <v>2847</v>
      </c>
      <c r="AH2319" s="53"/>
      <c r="BD2319" s="36"/>
      <c r="BE2319" s="36"/>
      <c r="BF2319" s="36"/>
      <c r="BG2319" s="36"/>
      <c r="BH2319" s="36"/>
      <c r="BI2319" s="36"/>
      <c r="BJ2319" s="36"/>
      <c r="BK2319" s="48"/>
      <c r="BL2319" s="36"/>
      <c r="BM2319" s="36"/>
      <c r="BN2319" s="36"/>
      <c r="BO2319" s="36"/>
      <c r="BP2319" s="36"/>
      <c r="BQ2319" s="36"/>
      <c r="BR2319" s="36"/>
    </row>
    <row r="2320" spans="2:70" ht="15" customHeight="1">
      <c r="B2320" s="48">
        <v>2677</v>
      </c>
      <c r="C2320" s="48" t="s">
        <v>1703</v>
      </c>
      <c r="D2320" s="108">
        <v>736</v>
      </c>
      <c r="E2320" s="109" t="s">
        <v>2508</v>
      </c>
      <c r="F2320" s="109" t="s">
        <v>1820</v>
      </c>
      <c r="G2320" s="109" t="s">
        <v>405</v>
      </c>
      <c r="H2320" s="108" t="s">
        <v>2607</v>
      </c>
      <c r="I2320" s="108" t="s">
        <v>2966</v>
      </c>
      <c r="J2320" s="108" t="s">
        <v>2567</v>
      </c>
      <c r="K2320" s="108" t="s">
        <v>2859</v>
      </c>
      <c r="L2320" s="108">
        <v>5</v>
      </c>
      <c r="M2320" s="110" t="s">
        <v>2617</v>
      </c>
      <c r="N2320" s="109" t="s">
        <v>1729</v>
      </c>
      <c r="O2320" s="109" t="s">
        <v>519</v>
      </c>
      <c r="P2320" s="109" t="s">
        <v>108</v>
      </c>
      <c r="Q2320" s="111">
        <v>1</v>
      </c>
      <c r="R2320" s="111"/>
      <c r="S2320" s="111"/>
      <c r="T2320" s="109" t="s">
        <v>7</v>
      </c>
      <c r="U2320" s="108">
        <v>1</v>
      </c>
      <c r="V2320" s="109">
        <v>2009</v>
      </c>
      <c r="W2320" s="108">
        <f>IF(Table1[[#This Row],[ExpenditureDetails1]]=2010,1,(2010-Table1[[#This Row],[ExpenditureDetails1]]))</f>
        <v>1</v>
      </c>
      <c r="X2320" s="109">
        <v>0.25</v>
      </c>
      <c r="Y2320" s="174">
        <f>Table1[[#This Row],[ExpenditureDetails3]]*100000</f>
        <v>25000</v>
      </c>
      <c r="Z2320" s="174">
        <f>Table1[[#This Row],[ExpenditureDetails4]]/Table1[[#This Row],[Component detail 4]]</f>
        <v>25000</v>
      </c>
      <c r="AA2320" s="109">
        <v>1</v>
      </c>
      <c r="AB2320" s="109">
        <v>10</v>
      </c>
      <c r="AC2320" s="174">
        <f>IF(ISNUMBER([ExpenditureDetails4]),[ExpenditureDetails4]*HLOOKUP([ExpenditureDetails1],'Currency Conversion'!$A$6:$BE$45,19,FALSE),"No Data")</f>
        <v>26885.406247590687</v>
      </c>
      <c r="AD2320" s="174">
        <f>Table1[[#This Row],[Calculations1]]/exchange_rate_2010</f>
        <v>587.97001081843246</v>
      </c>
      <c r="AE23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2688.5406247590686</v>
      </c>
      <c r="AF2320" s="174">
        <f>Table1[[#This Row],[Calculations3]]/exchange_rate_2010</f>
        <v>58.797001081843241</v>
      </c>
      <c r="AG2320" s="110"/>
      <c r="AH2320" s="53"/>
      <c r="BD2320" s="36"/>
      <c r="BE2320" s="36"/>
      <c r="BF2320" s="36"/>
      <c r="BG2320" s="36"/>
      <c r="BH2320" s="36"/>
      <c r="BI2320" s="36"/>
      <c r="BJ2320" s="36"/>
      <c r="BK2320" s="48"/>
      <c r="BL2320" s="36"/>
      <c r="BM2320" s="36"/>
      <c r="BN2320" s="36"/>
      <c r="BO2320" s="36"/>
      <c r="BP2320" s="36"/>
      <c r="BQ2320" s="36"/>
      <c r="BR2320" s="36"/>
    </row>
    <row r="2321" spans="2:70" ht="15" customHeight="1">
      <c r="B2321" s="48">
        <v>2678</v>
      </c>
      <c r="C2321" s="48" t="s">
        <v>1703</v>
      </c>
      <c r="D2321" s="108">
        <v>736</v>
      </c>
      <c r="E2321" s="109" t="s">
        <v>2508</v>
      </c>
      <c r="F2321" s="109" t="s">
        <v>1820</v>
      </c>
      <c r="G2321" s="109" t="s">
        <v>405</v>
      </c>
      <c r="H2321" s="108" t="s">
        <v>2607</v>
      </c>
      <c r="I2321" s="108" t="s">
        <v>2966</v>
      </c>
      <c r="J2321" s="108" t="s">
        <v>2567</v>
      </c>
      <c r="K2321" s="108" t="s">
        <v>2859</v>
      </c>
      <c r="L2321" s="108">
        <v>5</v>
      </c>
      <c r="M2321" s="110" t="s">
        <v>2617</v>
      </c>
      <c r="N2321" s="109" t="s">
        <v>1729</v>
      </c>
      <c r="O2321" s="109" t="s">
        <v>519</v>
      </c>
      <c r="P2321" s="109" t="s">
        <v>110</v>
      </c>
      <c r="Q2321" s="111">
        <v>1</v>
      </c>
      <c r="R2321" s="111"/>
      <c r="S2321" s="111"/>
      <c r="T2321" s="109" t="s">
        <v>7</v>
      </c>
      <c r="U2321" s="108">
        <v>1</v>
      </c>
      <c r="V2321" s="109">
        <v>2009</v>
      </c>
      <c r="W2321" s="108">
        <f>IF(Table1[[#This Row],[ExpenditureDetails1]]=2010,1,(2010-Table1[[#This Row],[ExpenditureDetails1]]))</f>
        <v>1</v>
      </c>
      <c r="X2321" s="109">
        <v>0.25</v>
      </c>
      <c r="Y2321" s="174">
        <f>Table1[[#This Row],[ExpenditureDetails3]]*100000</f>
        <v>25000</v>
      </c>
      <c r="Z2321" s="174">
        <f>Table1[[#This Row],[ExpenditureDetails4]]/Table1[[#This Row],[Component detail 4]]</f>
        <v>25000</v>
      </c>
      <c r="AA2321" s="109">
        <v>1</v>
      </c>
      <c r="AB2321" s="109">
        <v>10</v>
      </c>
      <c r="AC2321" s="174">
        <f>IF(ISNUMBER([ExpenditureDetails4]),[ExpenditureDetails4]*HLOOKUP([ExpenditureDetails1],'Currency Conversion'!$A$6:$BE$45,19,FALSE),"No Data")</f>
        <v>26885.406247590687</v>
      </c>
      <c r="AD2321" s="174">
        <f>Table1[[#This Row],[Calculations1]]/exchange_rate_2010</f>
        <v>587.97001081843246</v>
      </c>
      <c r="AE23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2688.5406247590686</v>
      </c>
      <c r="AF2321" s="174">
        <f>Table1[[#This Row],[Calculations3]]/exchange_rate_2010</f>
        <v>58.797001081843241</v>
      </c>
      <c r="AG2321" s="110"/>
      <c r="AH2321" s="53"/>
      <c r="BD2321" s="36"/>
      <c r="BE2321" s="36"/>
      <c r="BF2321" s="36"/>
      <c r="BG2321" s="36"/>
      <c r="BH2321" s="36"/>
      <c r="BI2321" s="36"/>
      <c r="BJ2321" s="36"/>
      <c r="BK2321" s="48"/>
      <c r="BL2321" s="36"/>
      <c r="BM2321" s="36"/>
      <c r="BN2321" s="36"/>
      <c r="BO2321" s="36"/>
      <c r="BP2321" s="36"/>
      <c r="BQ2321" s="36"/>
      <c r="BR2321" s="36"/>
    </row>
    <row r="2322" spans="2:70" ht="15" customHeight="1">
      <c r="B2322" s="48">
        <v>2679</v>
      </c>
      <c r="C2322" s="48" t="s">
        <v>1703</v>
      </c>
      <c r="D2322" s="108">
        <v>736</v>
      </c>
      <c r="E2322" s="109" t="s">
        <v>2508</v>
      </c>
      <c r="F2322" s="109" t="s">
        <v>1820</v>
      </c>
      <c r="G2322" s="109" t="s">
        <v>405</v>
      </c>
      <c r="H2322" s="108" t="s">
        <v>2607</v>
      </c>
      <c r="I2322" s="108" t="s">
        <v>2966</v>
      </c>
      <c r="J2322" s="108" t="s">
        <v>2567</v>
      </c>
      <c r="K2322" s="108" t="s">
        <v>2859</v>
      </c>
      <c r="L2322" s="108">
        <v>5</v>
      </c>
      <c r="M2322" s="110" t="s">
        <v>2617</v>
      </c>
      <c r="N2322" s="109" t="s">
        <v>1729</v>
      </c>
      <c r="O2322" s="109" t="s">
        <v>519</v>
      </c>
      <c r="P2322" s="109" t="s">
        <v>112</v>
      </c>
      <c r="Q2322" s="111">
        <v>1</v>
      </c>
      <c r="R2322" s="111"/>
      <c r="S2322" s="111"/>
      <c r="T2322" s="109" t="s">
        <v>7</v>
      </c>
      <c r="U2322" s="108">
        <v>1</v>
      </c>
      <c r="V2322" s="109">
        <v>2009</v>
      </c>
      <c r="W2322" s="108">
        <f>IF(Table1[[#This Row],[ExpenditureDetails1]]=2010,1,(2010-Table1[[#This Row],[ExpenditureDetails1]]))</f>
        <v>1</v>
      </c>
      <c r="X2322" s="109">
        <v>0.25</v>
      </c>
      <c r="Y2322" s="174">
        <f>Table1[[#This Row],[ExpenditureDetails3]]*100000</f>
        <v>25000</v>
      </c>
      <c r="Z2322" s="174">
        <f>Table1[[#This Row],[ExpenditureDetails4]]/Table1[[#This Row],[Component detail 4]]</f>
        <v>25000</v>
      </c>
      <c r="AA2322" s="109">
        <v>1</v>
      </c>
      <c r="AB2322" s="109">
        <v>10</v>
      </c>
      <c r="AC2322" s="174">
        <f>IF(ISNUMBER([ExpenditureDetails4]),[ExpenditureDetails4]*HLOOKUP([ExpenditureDetails1],'Currency Conversion'!$A$6:$BE$45,19,FALSE),"No Data")</f>
        <v>26885.406247590687</v>
      </c>
      <c r="AD2322" s="174">
        <f>Table1[[#This Row],[Calculations1]]/exchange_rate_2010</f>
        <v>587.97001081843246</v>
      </c>
      <c r="AE23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2688.5406247590686</v>
      </c>
      <c r="AF2322" s="174">
        <f>Table1[[#This Row],[Calculations3]]/exchange_rate_2010</f>
        <v>58.797001081843241</v>
      </c>
      <c r="AG2322" s="110"/>
      <c r="AH2322" s="53"/>
      <c r="BD2322" s="36"/>
      <c r="BE2322" s="36"/>
      <c r="BF2322" s="36"/>
      <c r="BG2322" s="36"/>
      <c r="BH2322" s="36"/>
      <c r="BI2322" s="36"/>
      <c r="BJ2322" s="36"/>
      <c r="BK2322" s="48"/>
      <c r="BL2322" s="36"/>
      <c r="BM2322" s="36"/>
      <c r="BN2322" s="36"/>
      <c r="BO2322" s="36"/>
      <c r="BP2322" s="36"/>
      <c r="BQ2322" s="36"/>
      <c r="BR2322" s="36"/>
    </row>
    <row r="2323" spans="2:70" ht="15" customHeight="1">
      <c r="B2323" s="48">
        <v>2680</v>
      </c>
      <c r="C2323" s="48" t="s">
        <v>1703</v>
      </c>
      <c r="D2323" s="108">
        <v>736</v>
      </c>
      <c r="E2323" s="109" t="s">
        <v>2508</v>
      </c>
      <c r="F2323" s="109" t="s">
        <v>1820</v>
      </c>
      <c r="G2323" s="109" t="s">
        <v>405</v>
      </c>
      <c r="H2323" s="108" t="s">
        <v>2607</v>
      </c>
      <c r="I2323" s="108" t="s">
        <v>2966</v>
      </c>
      <c r="J2323" s="108" t="s">
        <v>2567</v>
      </c>
      <c r="K2323" s="108" t="s">
        <v>2859</v>
      </c>
      <c r="L2323" s="108">
        <v>5</v>
      </c>
      <c r="M2323" s="110" t="s">
        <v>2617</v>
      </c>
      <c r="N2323" s="109" t="s">
        <v>1729</v>
      </c>
      <c r="O2323" s="109" t="s">
        <v>519</v>
      </c>
      <c r="P2323" s="109" t="s">
        <v>113</v>
      </c>
      <c r="Q2323" s="111">
        <v>1</v>
      </c>
      <c r="R2323" s="111"/>
      <c r="S2323" s="111"/>
      <c r="T2323" s="109" t="s">
        <v>7</v>
      </c>
      <c r="U2323" s="108">
        <v>1</v>
      </c>
      <c r="V2323" s="109">
        <v>2009</v>
      </c>
      <c r="W2323" s="108">
        <f>IF(Table1[[#This Row],[ExpenditureDetails1]]=2010,1,(2010-Table1[[#This Row],[ExpenditureDetails1]]))</f>
        <v>1</v>
      </c>
      <c r="X2323" s="109">
        <v>0.25</v>
      </c>
      <c r="Y2323" s="174">
        <f>Table1[[#This Row],[ExpenditureDetails3]]*100000</f>
        <v>25000</v>
      </c>
      <c r="Z2323" s="174">
        <f>Table1[[#This Row],[ExpenditureDetails4]]/Table1[[#This Row],[Component detail 4]]</f>
        <v>25000</v>
      </c>
      <c r="AA2323" s="109">
        <v>1</v>
      </c>
      <c r="AB2323" s="109">
        <v>10</v>
      </c>
      <c r="AC2323" s="174">
        <f>IF(ISNUMBER([ExpenditureDetails4]),[ExpenditureDetails4]*HLOOKUP([ExpenditureDetails1],'Currency Conversion'!$A$6:$BE$45,19,FALSE),"No Data")</f>
        <v>26885.406247590687</v>
      </c>
      <c r="AD2323" s="174">
        <f>Table1[[#This Row],[Calculations1]]/exchange_rate_2010</f>
        <v>587.97001081843246</v>
      </c>
      <c r="AE23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2688.5406247590686</v>
      </c>
      <c r="AF2323" s="174">
        <f>Table1[[#This Row],[Calculations3]]/exchange_rate_2010</f>
        <v>58.797001081843241</v>
      </c>
      <c r="AG2323" s="110"/>
      <c r="AH2323" s="53"/>
      <c r="BD2323" s="36"/>
      <c r="BE2323" s="36"/>
      <c r="BF2323" s="36"/>
      <c r="BG2323" s="36"/>
      <c r="BH2323" s="36"/>
      <c r="BI2323" s="36"/>
      <c r="BJ2323" s="36"/>
      <c r="BK2323" s="48"/>
      <c r="BL2323" s="36"/>
      <c r="BM2323" s="36"/>
      <c r="BN2323" s="36"/>
      <c r="BO2323" s="36"/>
      <c r="BP2323" s="36"/>
      <c r="BQ2323" s="36"/>
      <c r="BR2323" s="36"/>
    </row>
    <row r="2324" spans="2:70" ht="15" customHeight="1">
      <c r="B2324" s="48">
        <v>2681</v>
      </c>
      <c r="C2324" s="48" t="s">
        <v>1703</v>
      </c>
      <c r="D2324" s="108">
        <v>736</v>
      </c>
      <c r="E2324" s="109" t="s">
        <v>2508</v>
      </c>
      <c r="F2324" s="109" t="s">
        <v>1820</v>
      </c>
      <c r="G2324" s="109" t="s">
        <v>405</v>
      </c>
      <c r="H2324" s="108" t="s">
        <v>2607</v>
      </c>
      <c r="I2324" s="108" t="s">
        <v>2966</v>
      </c>
      <c r="J2324" s="108" t="s">
        <v>2567</v>
      </c>
      <c r="K2324" s="108" t="s">
        <v>2859</v>
      </c>
      <c r="L2324" s="108">
        <v>5</v>
      </c>
      <c r="M2324" s="110" t="s">
        <v>2617</v>
      </c>
      <c r="N2324" s="109" t="s">
        <v>1729</v>
      </c>
      <c r="O2324" s="109" t="s">
        <v>519</v>
      </c>
      <c r="P2324" s="109" t="s">
        <v>114</v>
      </c>
      <c r="Q2324" s="111">
        <v>1</v>
      </c>
      <c r="R2324" s="111"/>
      <c r="S2324" s="111"/>
      <c r="T2324" s="109" t="s">
        <v>7</v>
      </c>
      <c r="U2324" s="108">
        <v>1</v>
      </c>
      <c r="V2324" s="109">
        <v>2009</v>
      </c>
      <c r="W2324" s="108">
        <f>IF(Table1[[#This Row],[ExpenditureDetails1]]=2010,1,(2010-Table1[[#This Row],[ExpenditureDetails1]]))</f>
        <v>1</v>
      </c>
      <c r="X2324" s="109">
        <v>0.25</v>
      </c>
      <c r="Y2324" s="174">
        <f>Table1[[#This Row],[ExpenditureDetails3]]*100000</f>
        <v>25000</v>
      </c>
      <c r="Z2324" s="174">
        <f>Table1[[#This Row],[ExpenditureDetails4]]/Table1[[#This Row],[Component detail 4]]</f>
        <v>25000</v>
      </c>
      <c r="AA2324" s="109">
        <v>1</v>
      </c>
      <c r="AB2324" s="109">
        <v>10</v>
      </c>
      <c r="AC2324" s="174">
        <f>IF(ISNUMBER([ExpenditureDetails4]),[ExpenditureDetails4]*HLOOKUP([ExpenditureDetails1],'Currency Conversion'!$A$6:$BE$45,19,FALSE),"No Data")</f>
        <v>26885.406247590687</v>
      </c>
      <c r="AD2324" s="174">
        <f>Table1[[#This Row],[Calculations1]]/exchange_rate_2010</f>
        <v>587.97001081843246</v>
      </c>
      <c r="AE23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2688.5406247590686</v>
      </c>
      <c r="AF2324" s="174">
        <f>Table1[[#This Row],[Calculations3]]/exchange_rate_2010</f>
        <v>58.797001081843241</v>
      </c>
      <c r="AG2324" s="110"/>
      <c r="AH2324" s="53"/>
      <c r="BD2324" s="36"/>
      <c r="BE2324" s="36"/>
      <c r="BF2324" s="36"/>
      <c r="BG2324" s="36"/>
      <c r="BH2324" s="36"/>
      <c r="BI2324" s="36"/>
      <c r="BJ2324" s="36"/>
      <c r="BK2324" s="48"/>
      <c r="BL2324" s="36"/>
      <c r="BM2324" s="36"/>
      <c r="BN2324" s="36"/>
      <c r="BO2324" s="36"/>
      <c r="BP2324" s="36"/>
      <c r="BQ2324" s="36"/>
      <c r="BR2324" s="36"/>
    </row>
    <row r="2325" spans="2:70" ht="15" customHeight="1">
      <c r="B2325" s="48">
        <v>2682</v>
      </c>
      <c r="C2325" s="48" t="s">
        <v>1703</v>
      </c>
      <c r="D2325" s="108">
        <v>736</v>
      </c>
      <c r="E2325" s="109" t="s">
        <v>2508</v>
      </c>
      <c r="F2325" s="109" t="s">
        <v>1820</v>
      </c>
      <c r="G2325" s="109" t="s">
        <v>405</v>
      </c>
      <c r="H2325" s="108" t="s">
        <v>2607</v>
      </c>
      <c r="I2325" s="108" t="s">
        <v>2966</v>
      </c>
      <c r="J2325" s="108" t="s">
        <v>2567</v>
      </c>
      <c r="K2325" s="108" t="s">
        <v>2859</v>
      </c>
      <c r="L2325" s="108">
        <v>5</v>
      </c>
      <c r="M2325" s="110" t="s">
        <v>2617</v>
      </c>
      <c r="N2325" s="111" t="s">
        <v>1729</v>
      </c>
      <c r="O2325" s="111" t="s">
        <v>210</v>
      </c>
      <c r="P2325" s="111" t="s">
        <v>210</v>
      </c>
      <c r="Q2325" s="111">
        <v>1</v>
      </c>
      <c r="R2325" s="111"/>
      <c r="S2325" s="111"/>
      <c r="T2325" s="109" t="s">
        <v>7</v>
      </c>
      <c r="U2325" s="108">
        <v>1</v>
      </c>
      <c r="V2325" s="109">
        <v>1996</v>
      </c>
      <c r="W2325" s="108">
        <f>IF(Table1[[#This Row],[ExpenditureDetails1]]=2010,1,(2010-Table1[[#This Row],[ExpenditureDetails1]]))</f>
        <v>14</v>
      </c>
      <c r="X2325" s="109">
        <v>0.15</v>
      </c>
      <c r="Y2325" s="174">
        <f>Table1[[#This Row],[ExpenditureDetails3]]*100000</f>
        <v>15000</v>
      </c>
      <c r="Z2325" s="174">
        <f>Table1[[#This Row],[ExpenditureDetails4]]/Table1[[#This Row],[Component detail 4]]</f>
        <v>15000</v>
      </c>
      <c r="AA2325" s="109">
        <v>1</v>
      </c>
      <c r="AB2325" s="109">
        <v>10</v>
      </c>
      <c r="AC2325" s="174">
        <f>IF(ISNUMBER([ExpenditureDetails4]),[ExpenditureDetails4]*HLOOKUP([ExpenditureDetails1],'Currency Conversion'!$A$6:$BE$45,19,FALSE),"No Data")</f>
        <v>32270.520550462385</v>
      </c>
      <c r="AD2325" s="174">
        <f>Table1[[#This Row],[Calculations1]]/exchange_rate_2010</f>
        <v>705.73969172856232</v>
      </c>
      <c r="AE23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3227.0520550462384</v>
      </c>
      <c r="AF2325" s="174">
        <f>Table1[[#This Row],[Calculations3]]/exchange_rate_2010</f>
        <v>70.573969172856224</v>
      </c>
      <c r="AG2325" s="110"/>
      <c r="AH2325" s="53"/>
      <c r="BD2325" s="36"/>
      <c r="BE2325" s="36"/>
      <c r="BF2325" s="36"/>
      <c r="BG2325" s="36"/>
      <c r="BH2325" s="36"/>
      <c r="BI2325" s="36"/>
      <c r="BJ2325" s="36"/>
      <c r="BK2325" s="48"/>
      <c r="BL2325" s="36"/>
      <c r="BM2325" s="36"/>
      <c r="BN2325" s="36"/>
      <c r="BO2325" s="36"/>
      <c r="BP2325" s="36"/>
      <c r="BQ2325" s="36"/>
      <c r="BR2325" s="36"/>
    </row>
    <row r="2326" spans="2:70" ht="15" customHeight="1">
      <c r="B2326" s="48">
        <v>2683</v>
      </c>
      <c r="C2326" s="48" t="s">
        <v>1703</v>
      </c>
      <c r="D2326" s="108">
        <v>736</v>
      </c>
      <c r="E2326" s="109" t="s">
        <v>2508</v>
      </c>
      <c r="F2326" s="109" t="s">
        <v>1820</v>
      </c>
      <c r="G2326" s="109" t="s">
        <v>405</v>
      </c>
      <c r="H2326" s="108" t="s">
        <v>2607</v>
      </c>
      <c r="I2326" s="108" t="s">
        <v>2966</v>
      </c>
      <c r="J2326" s="108" t="s">
        <v>2567</v>
      </c>
      <c r="K2326" s="108" t="s">
        <v>2859</v>
      </c>
      <c r="L2326" s="108">
        <v>5</v>
      </c>
      <c r="M2326" s="110" t="s">
        <v>2617</v>
      </c>
      <c r="N2326" s="111" t="s">
        <v>1729</v>
      </c>
      <c r="O2326" s="111" t="s">
        <v>210</v>
      </c>
      <c r="P2326" s="111" t="s">
        <v>37</v>
      </c>
      <c r="Q2326" s="111">
        <v>1</v>
      </c>
      <c r="R2326" s="111"/>
      <c r="S2326" s="111"/>
      <c r="T2326" s="109" t="s">
        <v>7</v>
      </c>
      <c r="U2326" s="108">
        <v>1</v>
      </c>
      <c r="V2326" s="109">
        <v>2010</v>
      </c>
      <c r="W2326" s="108">
        <f>IF(Table1[[#This Row],[ExpenditureDetails1]]=2010,1,(2010-Table1[[#This Row],[ExpenditureDetails1]]))</f>
        <v>1</v>
      </c>
      <c r="X2326" s="109">
        <v>0.2</v>
      </c>
      <c r="Y2326" s="174">
        <f>Table1[[#This Row],[ExpenditureDetails3]]*100000</f>
        <v>20000</v>
      </c>
      <c r="Z2326" s="174">
        <f>Table1[[#This Row],[ExpenditureDetails4]]/Table1[[#This Row],[Component detail 4]]</f>
        <v>20000</v>
      </c>
      <c r="AA2326" s="109">
        <v>2</v>
      </c>
      <c r="AB2326" s="109">
        <v>10</v>
      </c>
      <c r="AC2326" s="174">
        <f>IF(ISNUMBER([ExpenditureDetails4]),[ExpenditureDetails4]*HLOOKUP([ExpenditureDetails1],'Currency Conversion'!$A$6:$BE$45,19,FALSE),"No Data")</f>
        <v>20000</v>
      </c>
      <c r="AD2326" s="174">
        <f>Table1[[#This Row],[Calculations1]]/exchange_rate_2010</f>
        <v>437.38971649061307</v>
      </c>
      <c r="AE23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2000</v>
      </c>
      <c r="AF2326" s="174">
        <f>Table1[[#This Row],[Calculations3]]/exchange_rate_2010</f>
        <v>43.738971649061305</v>
      </c>
      <c r="AG2326" s="110"/>
      <c r="AH2326" s="53"/>
      <c r="BD2326" s="36"/>
      <c r="BE2326" s="36"/>
      <c r="BF2326" s="36"/>
      <c r="BG2326" s="36"/>
      <c r="BH2326" s="36"/>
      <c r="BI2326" s="36"/>
      <c r="BJ2326" s="36"/>
      <c r="BK2326" s="48"/>
      <c r="BL2326" s="36"/>
      <c r="BM2326" s="36"/>
      <c r="BN2326" s="36"/>
      <c r="BO2326" s="36"/>
      <c r="BP2326" s="36"/>
      <c r="BQ2326" s="36"/>
      <c r="BR2326" s="36"/>
    </row>
    <row r="2327" spans="2:70" ht="15" customHeight="1">
      <c r="B2327" s="48">
        <v>2684</v>
      </c>
      <c r="C2327" s="48" t="s">
        <v>1703</v>
      </c>
      <c r="D2327" s="108">
        <v>736</v>
      </c>
      <c r="E2327" s="109" t="s">
        <v>2508</v>
      </c>
      <c r="F2327" s="109" t="s">
        <v>1820</v>
      </c>
      <c r="G2327" s="109" t="s">
        <v>405</v>
      </c>
      <c r="H2327" s="108" t="s">
        <v>2607</v>
      </c>
      <c r="I2327" s="108" t="s">
        <v>2966</v>
      </c>
      <c r="J2327" s="108" t="s">
        <v>2567</v>
      </c>
      <c r="K2327" s="108" t="s">
        <v>2859</v>
      </c>
      <c r="L2327" s="108">
        <v>5</v>
      </c>
      <c r="M2327" s="110" t="s">
        <v>2617</v>
      </c>
      <c r="N2327" s="111" t="s">
        <v>1729</v>
      </c>
      <c r="O2327" s="111" t="s">
        <v>1718</v>
      </c>
      <c r="P2327" s="111" t="s">
        <v>419</v>
      </c>
      <c r="Q2327" s="111">
        <v>8</v>
      </c>
      <c r="R2327" s="111"/>
      <c r="S2327" s="111"/>
      <c r="T2327" s="109" t="s">
        <v>7</v>
      </c>
      <c r="U2327" s="108">
        <v>1</v>
      </c>
      <c r="V2327" s="109">
        <v>2010</v>
      </c>
      <c r="W2327" s="108">
        <f>IF(Table1[[#This Row],[ExpenditureDetails1]]=2010,1,(2010-Table1[[#This Row],[ExpenditureDetails1]]))</f>
        <v>1</v>
      </c>
      <c r="X2327" s="109">
        <v>0.32</v>
      </c>
      <c r="Y2327" s="174">
        <f>Table1[[#This Row],[ExpenditureDetails3]]*100000</f>
        <v>32000</v>
      </c>
      <c r="Z2327" s="174">
        <f>Table1[[#This Row],[ExpenditureDetails4]]/Table1[[#This Row],[Component detail 4]]</f>
        <v>4000</v>
      </c>
      <c r="AA2327" s="109">
        <v>2</v>
      </c>
      <c r="AB2327" s="109">
        <v>10</v>
      </c>
      <c r="AC2327" s="174">
        <f>IF(ISNUMBER([ExpenditureDetails4]),[ExpenditureDetails4]*HLOOKUP([ExpenditureDetails1],'Currency Conversion'!$A$6:$BE$45,19,FALSE),"No Data")</f>
        <v>32000</v>
      </c>
      <c r="AD2327" s="174">
        <f>Table1[[#This Row],[Calculations1]]/exchange_rate_2010</f>
        <v>699.82354638498089</v>
      </c>
      <c r="AE23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3200</v>
      </c>
      <c r="AF2327" s="174">
        <f>Table1[[#This Row],[Calculations3]]/exchange_rate_2010</f>
        <v>69.982354638498094</v>
      </c>
      <c r="AG2327" s="110"/>
      <c r="AH2327" s="53"/>
      <c r="BD2327" s="36"/>
      <c r="BE2327" s="36"/>
      <c r="BF2327" s="36"/>
      <c r="BG2327" s="36"/>
      <c r="BH2327" s="36"/>
      <c r="BI2327" s="36"/>
      <c r="BJ2327" s="36"/>
      <c r="BK2327" s="48"/>
      <c r="BL2327" s="36"/>
      <c r="BM2327" s="36"/>
      <c r="BN2327" s="36"/>
      <c r="BO2327" s="36"/>
      <c r="BP2327" s="36"/>
      <c r="BQ2327" s="36"/>
      <c r="BR2327" s="36"/>
    </row>
    <row r="2328" spans="2:70" ht="15" customHeight="1">
      <c r="B2328" s="48">
        <v>2685</v>
      </c>
      <c r="C2328" s="48" t="s">
        <v>1703</v>
      </c>
      <c r="D2328" s="108">
        <v>736</v>
      </c>
      <c r="E2328" s="109" t="s">
        <v>2508</v>
      </c>
      <c r="F2328" s="109" t="s">
        <v>1820</v>
      </c>
      <c r="G2328" s="109" t="s">
        <v>405</v>
      </c>
      <c r="H2328" s="108" t="s">
        <v>2607</v>
      </c>
      <c r="I2328" s="108" t="s">
        <v>2966</v>
      </c>
      <c r="J2328" s="108" t="s">
        <v>2567</v>
      </c>
      <c r="K2328" s="108" t="s">
        <v>2859</v>
      </c>
      <c r="L2328" s="108">
        <v>5</v>
      </c>
      <c r="M2328" s="110" t="s">
        <v>2617</v>
      </c>
      <c r="N2328" s="111" t="s">
        <v>1712</v>
      </c>
      <c r="O2328" s="111"/>
      <c r="P2328" s="111" t="s">
        <v>420</v>
      </c>
      <c r="Q2328" s="111">
        <v>1</v>
      </c>
      <c r="R2328" s="111">
        <v>5</v>
      </c>
      <c r="S2328" s="111"/>
      <c r="T2328" s="109" t="s">
        <v>7</v>
      </c>
      <c r="U2328" s="108">
        <v>1</v>
      </c>
      <c r="V2328" s="109">
        <v>1996</v>
      </c>
      <c r="W2328" s="108">
        <f>IF(Table1[[#This Row],[ExpenditureDetails1]]=2010,1,(2010-Table1[[#This Row],[ExpenditureDetails1]]))</f>
        <v>14</v>
      </c>
      <c r="X2328" s="109">
        <v>0.3</v>
      </c>
      <c r="Y2328" s="174">
        <f>Table1[[#This Row],[ExpenditureDetails3]]*100000</f>
        <v>30000</v>
      </c>
      <c r="Z2328" s="174">
        <f>Table1[[#This Row],[ExpenditureDetails4]]/Table1[[#This Row],[Component detail 4]]</f>
        <v>30000</v>
      </c>
      <c r="AA2328" s="109">
        <v>1</v>
      </c>
      <c r="AB2328" s="109">
        <v>10</v>
      </c>
      <c r="AC2328" s="174">
        <f>IF(ISNUMBER([ExpenditureDetails4]),[ExpenditureDetails4]*HLOOKUP([ExpenditureDetails1],'Currency Conversion'!$A$6:$BE$45,19,FALSE),"No Data")</f>
        <v>64541.041100924769</v>
      </c>
      <c r="AD2328" s="174">
        <f>Table1[[#This Row],[Calculations1]]/exchange_rate_2010</f>
        <v>1411.4793834571246</v>
      </c>
      <c r="AE23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6454.1041100924767</v>
      </c>
      <c r="AF2328" s="174">
        <f>Table1[[#This Row],[Calculations3]]/exchange_rate_2010</f>
        <v>141.14793834571245</v>
      </c>
      <c r="AG2328" s="110"/>
      <c r="AH2328" s="53"/>
      <c r="BD2328" s="36"/>
      <c r="BE2328" s="36"/>
      <c r="BF2328" s="36"/>
      <c r="BG2328" s="36"/>
      <c r="BH2328" s="36"/>
      <c r="BI2328" s="36"/>
      <c r="BJ2328" s="36"/>
      <c r="BK2328" s="48"/>
      <c r="BL2328" s="36"/>
      <c r="BM2328" s="36"/>
      <c r="BN2328" s="36"/>
      <c r="BO2328" s="36"/>
      <c r="BP2328" s="36"/>
      <c r="BQ2328" s="36"/>
      <c r="BR2328" s="36"/>
    </row>
    <row r="2329" spans="2:70" ht="15" customHeight="1">
      <c r="B2329" s="48">
        <v>2686</v>
      </c>
      <c r="C2329" s="48" t="s">
        <v>1703</v>
      </c>
      <c r="D2329" s="108">
        <v>736</v>
      </c>
      <c r="E2329" s="109" t="s">
        <v>2508</v>
      </c>
      <c r="F2329" s="109" t="s">
        <v>1820</v>
      </c>
      <c r="G2329" s="109" t="s">
        <v>405</v>
      </c>
      <c r="H2329" s="108" t="s">
        <v>2607</v>
      </c>
      <c r="I2329" s="108" t="s">
        <v>2966</v>
      </c>
      <c r="J2329" s="108" t="s">
        <v>2567</v>
      </c>
      <c r="K2329" s="108" t="s">
        <v>2859</v>
      </c>
      <c r="L2329" s="108">
        <v>5</v>
      </c>
      <c r="M2329" s="110" t="s">
        <v>2617</v>
      </c>
      <c r="N2329" s="111" t="s">
        <v>1712</v>
      </c>
      <c r="O2329" s="111"/>
      <c r="P2329" s="111" t="s">
        <v>416</v>
      </c>
      <c r="Q2329" s="111">
        <v>1</v>
      </c>
      <c r="R2329" s="111">
        <v>5</v>
      </c>
      <c r="S2329" s="111"/>
      <c r="T2329" s="109" t="s">
        <v>7</v>
      </c>
      <c r="U2329" s="108">
        <v>1</v>
      </c>
      <c r="V2329" s="109">
        <v>2010</v>
      </c>
      <c r="W2329" s="108">
        <f>IF(Table1[[#This Row],[ExpenditureDetails1]]=2010,1,(2010-Table1[[#This Row],[ExpenditureDetails1]]))</f>
        <v>1</v>
      </c>
      <c r="X2329" s="109">
        <v>0.6</v>
      </c>
      <c r="Y2329" s="174">
        <f>Table1[[#This Row],[ExpenditureDetails3]]*100000</f>
        <v>60000</v>
      </c>
      <c r="Z2329" s="174">
        <f>Table1[[#This Row],[ExpenditureDetails4]]/Table1[[#This Row],[Component detail 4]]</f>
        <v>60000</v>
      </c>
      <c r="AA2329" s="109">
        <v>1</v>
      </c>
      <c r="AB2329" s="109">
        <v>10</v>
      </c>
      <c r="AC2329" s="174">
        <f>IF(ISNUMBER([ExpenditureDetails4]),[ExpenditureDetails4]*HLOOKUP([ExpenditureDetails1],'Currency Conversion'!$A$6:$BE$45,19,FALSE),"No Data")</f>
        <v>60000</v>
      </c>
      <c r="AD2329" s="174">
        <f>Table1[[#This Row],[Calculations1]]/exchange_rate_2010</f>
        <v>1312.1691494718393</v>
      </c>
      <c r="AE23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6000</v>
      </c>
      <c r="AF2329" s="174">
        <f>Table1[[#This Row],[Calculations3]]/exchange_rate_2010</f>
        <v>131.21691494718394</v>
      </c>
      <c r="AG2329" s="110"/>
      <c r="AH2329" s="53"/>
      <c r="BD2329" s="36"/>
      <c r="BE2329" s="36"/>
      <c r="BF2329" s="36"/>
      <c r="BG2329" s="36"/>
      <c r="BH2329" s="36"/>
      <c r="BI2329" s="36"/>
      <c r="BJ2329" s="36"/>
      <c r="BK2329" s="48"/>
      <c r="BL2329" s="36"/>
      <c r="BM2329" s="36"/>
      <c r="BN2329" s="36"/>
      <c r="BO2329" s="36"/>
      <c r="BP2329" s="36"/>
      <c r="BQ2329" s="36"/>
      <c r="BR2329" s="36"/>
    </row>
    <row r="2330" spans="2:70" ht="15" customHeight="1">
      <c r="B2330" s="48">
        <v>2687</v>
      </c>
      <c r="C2330" s="48" t="s">
        <v>1703</v>
      </c>
      <c r="D2330" s="108">
        <v>736</v>
      </c>
      <c r="E2330" s="109" t="s">
        <v>2508</v>
      </c>
      <c r="F2330" s="109" t="s">
        <v>1820</v>
      </c>
      <c r="G2330" s="109" t="s">
        <v>405</v>
      </c>
      <c r="H2330" s="108" t="s">
        <v>2607</v>
      </c>
      <c r="I2330" s="108" t="s">
        <v>2966</v>
      </c>
      <c r="J2330" s="108" t="s">
        <v>2567</v>
      </c>
      <c r="K2330" s="108" t="s">
        <v>2859</v>
      </c>
      <c r="L2330" s="108">
        <v>5</v>
      </c>
      <c r="M2330" s="110" t="s">
        <v>2617</v>
      </c>
      <c r="N2330" s="109" t="s">
        <v>2478</v>
      </c>
      <c r="O2330" s="111" t="s">
        <v>348</v>
      </c>
      <c r="P2330" s="111" t="s">
        <v>421</v>
      </c>
      <c r="Q2330" s="111">
        <v>1</v>
      </c>
      <c r="R2330" s="111"/>
      <c r="S2330" s="111"/>
      <c r="T2330" s="109" t="s">
        <v>7</v>
      </c>
      <c r="U2330" s="108">
        <v>1</v>
      </c>
      <c r="V2330" s="109">
        <v>2010</v>
      </c>
      <c r="W2330" s="108">
        <f>IF(Table1[[#This Row],[ExpenditureDetails1]]=2010,1,(2010-Table1[[#This Row],[ExpenditureDetails1]]))</f>
        <v>1</v>
      </c>
      <c r="X2330" s="109">
        <v>0.25</v>
      </c>
      <c r="Y2330" s="174">
        <f>Table1[[#This Row],[ExpenditureDetails3]]*100000</f>
        <v>25000</v>
      </c>
      <c r="Z2330" s="174">
        <f>Table1[[#This Row],[ExpenditureDetails4]]/Table1[[#This Row],[Component detail 4]]</f>
        <v>25000</v>
      </c>
      <c r="AA2330" s="109">
        <v>1</v>
      </c>
      <c r="AB2330" s="109">
        <v>15</v>
      </c>
      <c r="AC2330" s="174">
        <f>IF(ISNUMBER([ExpenditureDetails4]),[ExpenditureDetails4]*HLOOKUP([ExpenditureDetails1],'Currency Conversion'!$A$6:$BE$45,19,FALSE),"No Data")</f>
        <v>25000</v>
      </c>
      <c r="AD2330" s="174">
        <f>Table1[[#This Row],[Calculations1]]/exchange_rate_2010</f>
        <v>546.73714561326631</v>
      </c>
      <c r="AE23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1666.6666666666667</v>
      </c>
      <c r="AF2330" s="174">
        <f>Table1[[#This Row],[Calculations3]]/exchange_rate_2010</f>
        <v>36.449143040884422</v>
      </c>
      <c r="AG2330" s="110"/>
      <c r="AH2330" s="53"/>
      <c r="BD2330" s="36"/>
      <c r="BE2330" s="36"/>
      <c r="BF2330" s="36"/>
      <c r="BG2330" s="36"/>
      <c r="BH2330" s="36"/>
      <c r="BI2330" s="36"/>
      <c r="BJ2330" s="36"/>
      <c r="BK2330" s="48"/>
      <c r="BL2330" s="36"/>
      <c r="BM2330" s="36"/>
      <c r="BN2330" s="36"/>
      <c r="BO2330" s="36"/>
      <c r="BP2330" s="36"/>
      <c r="BQ2330" s="36"/>
      <c r="BR2330" s="36"/>
    </row>
    <row r="2331" spans="2:70" ht="15" customHeight="1">
      <c r="B2331" s="48">
        <v>2688</v>
      </c>
      <c r="C2331" s="48" t="s">
        <v>1703</v>
      </c>
      <c r="D2331" s="108">
        <v>736</v>
      </c>
      <c r="E2331" s="109" t="s">
        <v>2508</v>
      </c>
      <c r="F2331" s="109" t="s">
        <v>1820</v>
      </c>
      <c r="G2331" s="109" t="s">
        <v>405</v>
      </c>
      <c r="H2331" s="108" t="s">
        <v>2607</v>
      </c>
      <c r="I2331" s="108" t="s">
        <v>2966</v>
      </c>
      <c r="J2331" s="108" t="s">
        <v>2567</v>
      </c>
      <c r="K2331" s="108" t="s">
        <v>2859</v>
      </c>
      <c r="L2331" s="108">
        <v>5</v>
      </c>
      <c r="M2331" s="110" t="s">
        <v>2617</v>
      </c>
      <c r="N2331" s="111" t="s">
        <v>364</v>
      </c>
      <c r="O2331" s="111" t="s">
        <v>2465</v>
      </c>
      <c r="P2331" s="111" t="s">
        <v>422</v>
      </c>
      <c r="Q2331" s="111">
        <v>1</v>
      </c>
      <c r="R2331" s="111">
        <v>5100</v>
      </c>
      <c r="S2331" s="111"/>
      <c r="T2331" s="109" t="s">
        <v>7</v>
      </c>
      <c r="U2331" s="108">
        <v>1</v>
      </c>
      <c r="V2331" s="109">
        <v>2010</v>
      </c>
      <c r="W2331" s="108">
        <f>IF(Table1[[#This Row],[ExpenditureDetails1]]=2010,1,(2010-Table1[[#This Row],[ExpenditureDetails1]]))</f>
        <v>1</v>
      </c>
      <c r="X2331" s="109">
        <v>4.8</v>
      </c>
      <c r="Y2331" s="174">
        <f>Table1[[#This Row],[ExpenditureDetails3]]*100000</f>
        <v>480000</v>
      </c>
      <c r="Z2331" s="174">
        <f>Table1[[#This Row],[ExpenditureDetails4]]/Table1[[#This Row],[Component detail 4]]</f>
        <v>480000</v>
      </c>
      <c r="AA2331" s="109">
        <v>1</v>
      </c>
      <c r="AB2331" s="109">
        <v>20</v>
      </c>
      <c r="AC2331" s="174">
        <f>IF(ISNUMBER([ExpenditureDetails4]),[ExpenditureDetails4]*HLOOKUP([ExpenditureDetails1],'Currency Conversion'!$A$6:$BE$45,19,FALSE),"No Data")</f>
        <v>480000</v>
      </c>
      <c r="AD2331" s="174">
        <f>Table1[[#This Row],[Calculations1]]/exchange_rate_2010</f>
        <v>10497.353195774715</v>
      </c>
      <c r="AE23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24000</v>
      </c>
      <c r="AF2331" s="174">
        <f>Table1[[#This Row],[Calculations3]]/exchange_rate_2010</f>
        <v>524.86765978873575</v>
      </c>
      <c r="AG2331" s="110"/>
      <c r="AH2331" s="53"/>
      <c r="BD2331" s="36"/>
      <c r="BE2331" s="36"/>
      <c r="BF2331" s="36"/>
      <c r="BG2331" s="36"/>
      <c r="BH2331" s="36"/>
      <c r="BI2331" s="36"/>
      <c r="BJ2331" s="36"/>
      <c r="BK2331" s="48"/>
      <c r="BL2331" s="36"/>
      <c r="BM2331" s="36"/>
      <c r="BN2331" s="36"/>
      <c r="BO2331" s="36"/>
      <c r="BP2331" s="36"/>
      <c r="BQ2331" s="36"/>
      <c r="BR2331" s="36"/>
    </row>
    <row r="2332" spans="2:70" ht="15" customHeight="1">
      <c r="B2332" s="48">
        <v>2689</v>
      </c>
      <c r="C2332" s="48" t="s">
        <v>1703</v>
      </c>
      <c r="D2332" s="108">
        <v>736</v>
      </c>
      <c r="E2332" s="109" t="s">
        <v>2508</v>
      </c>
      <c r="F2332" s="109" t="s">
        <v>1820</v>
      </c>
      <c r="G2332" s="109" t="s">
        <v>405</v>
      </c>
      <c r="H2332" s="108" t="s">
        <v>2607</v>
      </c>
      <c r="I2332" s="108" t="s">
        <v>2966</v>
      </c>
      <c r="J2332" s="108" t="s">
        <v>2567</v>
      </c>
      <c r="K2332" s="108" t="s">
        <v>2859</v>
      </c>
      <c r="L2332" s="108">
        <v>5</v>
      </c>
      <c r="M2332" s="110" t="s">
        <v>2617</v>
      </c>
      <c r="N2332" s="111" t="s">
        <v>364</v>
      </c>
      <c r="O2332" s="111" t="s">
        <v>2467</v>
      </c>
      <c r="P2332" s="111" t="s">
        <v>218</v>
      </c>
      <c r="Q2332" s="111">
        <v>2</v>
      </c>
      <c r="R2332" s="111"/>
      <c r="S2332" s="111"/>
      <c r="T2332" s="109" t="s">
        <v>7</v>
      </c>
      <c r="U2332" s="108">
        <v>1</v>
      </c>
      <c r="V2332" s="109">
        <v>2010</v>
      </c>
      <c r="W2332" s="108">
        <f>IF(Table1[[#This Row],[ExpenditureDetails1]]=2010,1,(2010-Table1[[#This Row],[ExpenditureDetails1]]))</f>
        <v>1</v>
      </c>
      <c r="X2332" s="109">
        <v>0.22</v>
      </c>
      <c r="Y2332" s="174">
        <f>Table1[[#This Row],[ExpenditureDetails3]]*100000</f>
        <v>22000</v>
      </c>
      <c r="Z2332" s="174">
        <f>Table1[[#This Row],[ExpenditureDetails4]]/Table1[[#This Row],[Component detail 4]]</f>
        <v>11000</v>
      </c>
      <c r="AA2332" s="109">
        <v>1</v>
      </c>
      <c r="AB2332" s="109">
        <v>10</v>
      </c>
      <c r="AC2332" s="174">
        <f>IF(ISNUMBER([ExpenditureDetails4]),[ExpenditureDetails4]*HLOOKUP([ExpenditureDetails1],'Currency Conversion'!$A$6:$BE$45,19,FALSE),"No Data")</f>
        <v>22000</v>
      </c>
      <c r="AD2332" s="174">
        <f>Table1[[#This Row],[Calculations1]]/exchange_rate_2010</f>
        <v>481.12868813967441</v>
      </c>
      <c r="AE23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2200</v>
      </c>
      <c r="AF2332" s="174">
        <f>Table1[[#This Row],[Calculations3]]/exchange_rate_2010</f>
        <v>48.112868813967438</v>
      </c>
      <c r="AG2332" s="110"/>
      <c r="AH2332" s="53"/>
      <c r="BD2332" s="36"/>
      <c r="BE2332" s="36"/>
      <c r="BF2332" s="36"/>
      <c r="BG2332" s="36"/>
      <c r="BH2332" s="36"/>
      <c r="BI2332" s="36"/>
      <c r="BJ2332" s="36"/>
      <c r="BK2332" s="48"/>
      <c r="BL2332" s="36"/>
      <c r="BM2332" s="36"/>
      <c r="BN2332" s="36"/>
      <c r="BO2332" s="36"/>
      <c r="BP2332" s="36"/>
      <c r="BQ2332" s="36"/>
      <c r="BR2332" s="36"/>
    </row>
    <row r="2333" spans="2:70" ht="15" customHeight="1">
      <c r="B2333" s="48">
        <v>2691</v>
      </c>
      <c r="C2333" s="48" t="s">
        <v>1703</v>
      </c>
      <c r="D2333" s="108">
        <v>736</v>
      </c>
      <c r="E2333" s="109" t="s">
        <v>2508</v>
      </c>
      <c r="F2333" s="109" t="s">
        <v>1820</v>
      </c>
      <c r="G2333" s="109" t="s">
        <v>405</v>
      </c>
      <c r="H2333" s="108" t="s">
        <v>2607</v>
      </c>
      <c r="I2333" s="108" t="s">
        <v>2966</v>
      </c>
      <c r="J2333" s="108" t="s">
        <v>2567</v>
      </c>
      <c r="K2333" s="108" t="s">
        <v>2859</v>
      </c>
      <c r="L2333" s="108">
        <v>5</v>
      </c>
      <c r="M2333" s="110" t="s">
        <v>2617</v>
      </c>
      <c r="N2333" s="111" t="s">
        <v>20</v>
      </c>
      <c r="O2333" s="111" t="s">
        <v>2486</v>
      </c>
      <c r="P2333" s="111" t="s">
        <v>250</v>
      </c>
      <c r="Q2333" s="111">
        <v>1</v>
      </c>
      <c r="R2333" s="111"/>
      <c r="S2333" s="111"/>
      <c r="T2333" s="109" t="s">
        <v>7</v>
      </c>
      <c r="U2333" s="108">
        <v>1</v>
      </c>
      <c r="V2333" s="109">
        <v>2010</v>
      </c>
      <c r="W2333" s="108">
        <f>IF(Table1[[#This Row],[ExpenditureDetails1]]=2010,1,(2010-Table1[[#This Row],[ExpenditureDetails1]]))</f>
        <v>1</v>
      </c>
      <c r="X2333" s="109">
        <v>1</v>
      </c>
      <c r="Y2333" s="174">
        <f>Table1[[#This Row],[ExpenditureDetails3]]*100000</f>
        <v>100000</v>
      </c>
      <c r="Z2333" s="174">
        <f>Table1[[#This Row],[ExpenditureDetails4]]/Table1[[#This Row],[Component detail 4]]</f>
        <v>100000</v>
      </c>
      <c r="AA2333" s="109">
        <v>1</v>
      </c>
      <c r="AB2333" s="109">
        <v>10</v>
      </c>
      <c r="AC2333" s="174">
        <f>IF(ISNUMBER([ExpenditureDetails4]),[ExpenditureDetails4]*HLOOKUP([ExpenditureDetails1],'Currency Conversion'!$A$6:$BE$45,19,FALSE),"No Data")</f>
        <v>100000</v>
      </c>
      <c r="AD2333" s="174">
        <f>Table1[[#This Row],[Calculations1]]/exchange_rate_2010</f>
        <v>2186.9485824530652</v>
      </c>
      <c r="AE23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10000</v>
      </c>
      <c r="AF2333" s="174">
        <f>Table1[[#This Row],[Calculations3]]/exchange_rate_2010</f>
        <v>218.69485824530653</v>
      </c>
      <c r="AG2333" s="110"/>
      <c r="AH2333" s="53"/>
      <c r="BD2333" s="36"/>
      <c r="BE2333" s="36"/>
      <c r="BF2333" s="36"/>
      <c r="BG2333" s="36"/>
      <c r="BH2333" s="36"/>
      <c r="BI2333" s="36"/>
      <c r="BJ2333" s="36"/>
      <c r="BK2333" s="48"/>
      <c r="BL2333" s="36"/>
      <c r="BM2333" s="36"/>
      <c r="BN2333" s="36"/>
      <c r="BO2333" s="36"/>
      <c r="BP2333" s="36"/>
      <c r="BQ2333" s="36"/>
      <c r="BR2333" s="36"/>
    </row>
    <row r="2334" spans="2:70" ht="15" customHeight="1">
      <c r="B2334" s="48">
        <v>2693</v>
      </c>
      <c r="C2334" s="48" t="s">
        <v>1703</v>
      </c>
      <c r="D2334" s="108">
        <v>736</v>
      </c>
      <c r="E2334" s="109" t="s">
        <v>2508</v>
      </c>
      <c r="F2334" s="109" t="s">
        <v>1820</v>
      </c>
      <c r="G2334" s="109" t="s">
        <v>405</v>
      </c>
      <c r="H2334" s="108" t="s">
        <v>2607</v>
      </c>
      <c r="I2334" s="108" t="s">
        <v>2966</v>
      </c>
      <c r="J2334" s="108" t="s">
        <v>2567</v>
      </c>
      <c r="K2334" s="108" t="s">
        <v>2859</v>
      </c>
      <c r="L2334" s="108">
        <v>5</v>
      </c>
      <c r="M2334" s="110" t="s">
        <v>2617</v>
      </c>
      <c r="N2334" s="111"/>
      <c r="O2334" s="111"/>
      <c r="P2334" s="111" t="s">
        <v>365</v>
      </c>
      <c r="Q2334" s="111">
        <v>1</v>
      </c>
      <c r="R2334" s="111"/>
      <c r="S2334" s="111"/>
      <c r="T2334" s="109" t="s">
        <v>31</v>
      </c>
      <c r="U2334" s="108">
        <v>3</v>
      </c>
      <c r="V2334" s="109">
        <v>2010</v>
      </c>
      <c r="W2334" s="108"/>
      <c r="X2334" s="109">
        <v>0.27500000000000002</v>
      </c>
      <c r="Y2334" s="174">
        <f>Table1[[#This Row],[ExpenditureDetails3]]*100000</f>
        <v>27500.000000000004</v>
      </c>
      <c r="Z2334" s="174">
        <f>Table1[[#This Row],[ExpenditureDetails4]]/Table1[[#This Row],[Component detail 4]]</f>
        <v>27500.000000000004</v>
      </c>
      <c r="AA2334" s="109">
        <v>1</v>
      </c>
      <c r="AB2334" s="109"/>
      <c r="AC2334" s="174">
        <f>IF(ISNUMBER([ExpenditureDetails4]),[ExpenditureDetails4]*HLOOKUP([ExpenditureDetails1],'Currency Conversion'!$A$6:$BE$45,19,FALSE),"No Data")</f>
        <v>27500.000000000004</v>
      </c>
      <c r="AD2334" s="174">
        <f>Table1[[#This Row],[Calculations1]]/exchange_rate_2010</f>
        <v>601.41086017459304</v>
      </c>
      <c r="AE23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27500.000000000004</v>
      </c>
      <c r="AF2334" s="174">
        <f>Table1[[#This Row],[Calculations3]]/exchange_rate_2010</f>
        <v>601.41086017459304</v>
      </c>
      <c r="AG2334" s="110"/>
      <c r="AH2334" s="53"/>
      <c r="BD2334" s="36"/>
      <c r="BE2334" s="36"/>
      <c r="BF2334" s="36"/>
      <c r="BG2334" s="36"/>
      <c r="BH2334" s="36"/>
      <c r="BI2334" s="36"/>
      <c r="BJ2334" s="36"/>
      <c r="BK2334" s="48"/>
      <c r="BL2334" s="36"/>
      <c r="BM2334" s="36"/>
      <c r="BN2334" s="36"/>
      <c r="BO2334" s="36"/>
      <c r="BP2334" s="36"/>
      <c r="BQ2334" s="36"/>
      <c r="BR2334" s="36"/>
    </row>
    <row r="2335" spans="2:70" ht="15" customHeight="1">
      <c r="B2335" s="48">
        <v>2694</v>
      </c>
      <c r="C2335" s="48" t="s">
        <v>1703</v>
      </c>
      <c r="D2335" s="108">
        <v>736</v>
      </c>
      <c r="E2335" s="109" t="s">
        <v>2508</v>
      </c>
      <c r="F2335" s="109" t="s">
        <v>1820</v>
      </c>
      <c r="G2335" s="109" t="s">
        <v>405</v>
      </c>
      <c r="H2335" s="108" t="s">
        <v>2607</v>
      </c>
      <c r="I2335" s="108" t="s">
        <v>2966</v>
      </c>
      <c r="J2335" s="108" t="s">
        <v>2567</v>
      </c>
      <c r="K2335" s="108" t="s">
        <v>2859</v>
      </c>
      <c r="L2335" s="108">
        <v>5</v>
      </c>
      <c r="M2335" s="110" t="s">
        <v>2617</v>
      </c>
      <c r="N2335" s="111" t="s">
        <v>1728</v>
      </c>
      <c r="O2335" s="111" t="s">
        <v>501</v>
      </c>
      <c r="P2335" s="111" t="s">
        <v>417</v>
      </c>
      <c r="Q2335" s="111">
        <v>1</v>
      </c>
      <c r="R2335" s="111">
        <v>40</v>
      </c>
      <c r="S2335" s="111"/>
      <c r="T2335" s="109" t="s">
        <v>7</v>
      </c>
      <c r="U2335" s="108">
        <v>1</v>
      </c>
      <c r="V2335" s="109">
        <v>1996</v>
      </c>
      <c r="W2335" s="108">
        <f>IF(Table1[[#This Row],[ExpenditureDetails1]]=2010,1,(2010-Table1[[#This Row],[ExpenditureDetails1]]))</f>
        <v>14</v>
      </c>
      <c r="X2335" s="109">
        <v>4</v>
      </c>
      <c r="Y2335" s="174">
        <f>Table1[[#This Row],[ExpenditureDetails3]]*100000</f>
        <v>400000</v>
      </c>
      <c r="Z2335" s="174">
        <f>Table1[[#This Row],[ExpenditureDetails4]]/Table1[[#This Row],[Component detail 4]]</f>
        <v>400000</v>
      </c>
      <c r="AA2335" s="109">
        <v>1</v>
      </c>
      <c r="AB2335" s="109">
        <v>30</v>
      </c>
      <c r="AC2335" s="174">
        <f>IF(ISNUMBER([ExpenditureDetails4]),[ExpenditureDetails4]*HLOOKUP([ExpenditureDetails1],'Currency Conversion'!$A$6:$BE$45,19,FALSE),"No Data")</f>
        <v>860547.21467899694</v>
      </c>
      <c r="AD2335" s="174">
        <f>Table1[[#This Row],[Calculations1]]/exchange_rate_2010</f>
        <v>18819.725112761662</v>
      </c>
      <c r="AE23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28684.907155966564</v>
      </c>
      <c r="AF2335" s="174">
        <f>Table1[[#This Row],[Calculations3]]/exchange_rate_2010</f>
        <v>627.32417042538873</v>
      </c>
      <c r="AG2335" s="110"/>
      <c r="AH2335" s="53"/>
      <c r="BD2335" s="36"/>
      <c r="BE2335" s="36"/>
      <c r="BF2335" s="36"/>
      <c r="BG2335" s="36"/>
      <c r="BH2335" s="36"/>
      <c r="BI2335" s="36"/>
      <c r="BJ2335" s="36"/>
      <c r="BK2335" s="48"/>
      <c r="BL2335" s="36"/>
      <c r="BM2335" s="36"/>
      <c r="BN2335" s="36"/>
      <c r="BO2335" s="36"/>
      <c r="BP2335" s="36"/>
      <c r="BQ2335" s="36"/>
      <c r="BR2335" s="36"/>
    </row>
    <row r="2336" spans="2:70" ht="15" customHeight="1">
      <c r="B2336" s="48">
        <v>2696</v>
      </c>
      <c r="C2336" s="48" t="s">
        <v>1703</v>
      </c>
      <c r="D2336" s="108">
        <v>660</v>
      </c>
      <c r="E2336" s="109" t="s">
        <v>2508</v>
      </c>
      <c r="F2336" s="109" t="s">
        <v>1815</v>
      </c>
      <c r="G2336" s="109" t="s">
        <v>1822</v>
      </c>
      <c r="H2336" s="108" t="s">
        <v>2593</v>
      </c>
      <c r="I2336" s="108" t="s">
        <v>2965</v>
      </c>
      <c r="J2336" s="108" t="s">
        <v>2568</v>
      </c>
      <c r="K2336" s="108" t="s">
        <v>2859</v>
      </c>
      <c r="L2336" s="108">
        <v>8</v>
      </c>
      <c r="M2336" s="110" t="s">
        <v>2617</v>
      </c>
      <c r="N2336" s="111" t="s">
        <v>2554</v>
      </c>
      <c r="O2336" s="111"/>
      <c r="P2336" s="111"/>
      <c r="Q2336" s="111">
        <v>1</v>
      </c>
      <c r="R2336" s="111"/>
      <c r="S2336" s="111"/>
      <c r="T2336" s="109" t="s">
        <v>7</v>
      </c>
      <c r="U2336" s="108">
        <v>1</v>
      </c>
      <c r="V2336" s="109">
        <v>2004</v>
      </c>
      <c r="W2336" s="108">
        <f>IF(Table1[[#This Row],[ExpenditureDetails1]]=2010,1,(2010-Table1[[#This Row],[ExpenditureDetails1]]))</f>
        <v>6</v>
      </c>
      <c r="X2336" s="109">
        <v>6.5</v>
      </c>
      <c r="Y2336" s="174">
        <f>Table1[[#This Row],[ExpenditureDetails3]]*100000</f>
        <v>650000</v>
      </c>
      <c r="Z2336" s="174">
        <f>Table1[[#This Row],[ExpenditureDetails4]]/Table1[[#This Row],[Component detail 4]]</f>
        <v>650000</v>
      </c>
      <c r="AA2336" s="109">
        <v>1</v>
      </c>
      <c r="AB2336" s="109">
        <v>10</v>
      </c>
      <c r="AC2336" s="174">
        <f>IF(ISNUMBER([ExpenditureDetails4]),[ExpenditureDetails4]*HLOOKUP([ExpenditureDetails1],'Currency Conversion'!$A$6:$BE$45,19,FALSE),"No Data")</f>
        <v>950479.61418992118</v>
      </c>
      <c r="AD2336" s="174">
        <f>Table1[[#This Row],[Calculations1]]/exchange_rate_2010</f>
        <v>20786.500449031846</v>
      </c>
      <c r="AE23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95047.961418992112</v>
      </c>
      <c r="AF2336" s="174">
        <f>Table1[[#This Row],[Calculations3]]/exchange_rate_2010</f>
        <v>2078.6500449031846</v>
      </c>
      <c r="AG2336" s="110" t="s">
        <v>2847</v>
      </c>
      <c r="AH2336" s="53"/>
      <c r="BD2336" s="36"/>
      <c r="BE2336" s="36"/>
      <c r="BF2336" s="36"/>
      <c r="BG2336" s="36"/>
      <c r="BH2336" s="36"/>
      <c r="BI2336" s="36"/>
      <c r="BJ2336" s="36"/>
      <c r="BK2336" s="48"/>
      <c r="BL2336" s="36"/>
      <c r="BM2336" s="36"/>
      <c r="BN2336" s="36"/>
      <c r="BO2336" s="36"/>
      <c r="BP2336" s="36"/>
      <c r="BQ2336" s="36"/>
      <c r="BR2336" s="36"/>
    </row>
    <row r="2337" spans="2:70" ht="15" customHeight="1">
      <c r="B2337" s="48">
        <v>2697</v>
      </c>
      <c r="C2337" s="48" t="s">
        <v>1703</v>
      </c>
      <c r="D2337" s="108">
        <v>660</v>
      </c>
      <c r="E2337" s="109" t="s">
        <v>2508</v>
      </c>
      <c r="F2337" s="109" t="s">
        <v>1815</v>
      </c>
      <c r="G2337" s="109" t="s">
        <v>1822</v>
      </c>
      <c r="H2337" s="108" t="s">
        <v>2593</v>
      </c>
      <c r="I2337" s="108" t="s">
        <v>2965</v>
      </c>
      <c r="J2337" s="108" t="s">
        <v>2568</v>
      </c>
      <c r="K2337" s="108" t="s">
        <v>2859</v>
      </c>
      <c r="L2337" s="108">
        <v>8</v>
      </c>
      <c r="M2337" s="110" t="s">
        <v>2617</v>
      </c>
      <c r="N2337" s="111" t="s">
        <v>1712</v>
      </c>
      <c r="O2337" s="111"/>
      <c r="P2337" s="111" t="s">
        <v>480</v>
      </c>
      <c r="Q2337" s="111">
        <v>1</v>
      </c>
      <c r="R2337" s="111"/>
      <c r="S2337" s="111" t="s">
        <v>2392</v>
      </c>
      <c r="T2337" s="109" t="s">
        <v>28</v>
      </c>
      <c r="U2337" s="108">
        <v>2</v>
      </c>
      <c r="V2337" s="109">
        <v>2010</v>
      </c>
      <c r="W2337" s="108"/>
      <c r="X2337" s="109">
        <v>0.78</v>
      </c>
      <c r="Y2337" s="174">
        <f>Table1[[#This Row],[ExpenditureDetails3]]*100000</f>
        <v>78000</v>
      </c>
      <c r="Z2337" s="174">
        <f>Table1[[#This Row],[ExpenditureDetails4]]/Table1[[#This Row],[Component detail 4]]</f>
        <v>78000</v>
      </c>
      <c r="AA2337" s="109">
        <v>1</v>
      </c>
      <c r="AB2337" s="109">
        <v>10</v>
      </c>
      <c r="AC2337" s="174">
        <f>IF(ISNUMBER([ExpenditureDetails4]),[ExpenditureDetails4]*HLOOKUP([ExpenditureDetails1],'Currency Conversion'!$A$6:$BE$45,19,FALSE),"No Data")</f>
        <v>78000</v>
      </c>
      <c r="AD2337" s="174">
        <f>Table1[[#This Row],[Calculations1]]/exchange_rate_2010</f>
        <v>1705.8198943133909</v>
      </c>
      <c r="AE2337" s="174" t="s">
        <v>2912</v>
      </c>
      <c r="AF2337" s="174" t="s">
        <v>2912</v>
      </c>
      <c r="AG2337" s="110" t="s">
        <v>2847</v>
      </c>
      <c r="AH2337" s="53"/>
      <c r="BD2337" s="36"/>
      <c r="BE2337" s="36"/>
      <c r="BF2337" s="36"/>
      <c r="BG2337" s="36"/>
      <c r="BH2337" s="36"/>
      <c r="BI2337" s="36"/>
      <c r="BJ2337" s="36"/>
      <c r="BK2337" s="48"/>
      <c r="BL2337" s="36"/>
      <c r="BM2337" s="36"/>
      <c r="BN2337" s="36"/>
      <c r="BO2337" s="36"/>
      <c r="BP2337" s="36"/>
      <c r="BQ2337" s="36"/>
      <c r="BR2337" s="36"/>
    </row>
    <row r="2338" spans="2:70" ht="15" customHeight="1">
      <c r="B2338" s="48">
        <v>2699</v>
      </c>
      <c r="C2338" s="48" t="s">
        <v>1703</v>
      </c>
      <c r="D2338" s="108">
        <v>660</v>
      </c>
      <c r="E2338" s="109" t="s">
        <v>2508</v>
      </c>
      <c r="F2338" s="109" t="s">
        <v>1815</v>
      </c>
      <c r="G2338" s="109" t="s">
        <v>1822</v>
      </c>
      <c r="H2338" s="108" t="s">
        <v>2593</v>
      </c>
      <c r="I2338" s="108" t="s">
        <v>2965</v>
      </c>
      <c r="J2338" s="108" t="s">
        <v>2568</v>
      </c>
      <c r="K2338" s="108" t="s">
        <v>2859</v>
      </c>
      <c r="L2338" s="108">
        <v>8</v>
      </c>
      <c r="M2338" s="110" t="s">
        <v>2617</v>
      </c>
      <c r="N2338" s="109" t="s">
        <v>1720</v>
      </c>
      <c r="O2338" s="111"/>
      <c r="P2338" s="111" t="s">
        <v>356</v>
      </c>
      <c r="Q2338" s="111">
        <v>1</v>
      </c>
      <c r="R2338" s="111"/>
      <c r="S2338" s="111"/>
      <c r="T2338" s="109" t="s">
        <v>31</v>
      </c>
      <c r="U2338" s="108">
        <v>3</v>
      </c>
      <c r="V2338" s="109">
        <v>2008</v>
      </c>
      <c r="W2338" s="108"/>
      <c r="X2338" s="109">
        <v>7.0000000000000007E-2</v>
      </c>
      <c r="Y2338" s="174">
        <f>Table1[[#This Row],[ExpenditureDetails3]]*100000</f>
        <v>7000.0000000000009</v>
      </c>
      <c r="Z2338" s="174">
        <f>Table1[[#This Row],[ExpenditureDetails4]]/Table1[[#This Row],[Component detail 4]]</f>
        <v>7000.0000000000009</v>
      </c>
      <c r="AA2338" s="109">
        <v>1</v>
      </c>
      <c r="AB2338" s="109"/>
      <c r="AC2338" s="174">
        <f>IF(ISNUMBER([ExpenditureDetails4]),[ExpenditureDetails4]*HLOOKUP([ExpenditureDetails1],'Currency Conversion'!$A$6:$BE$45,19,FALSE),"No Data")</f>
        <v>8031.8215817308801</v>
      </c>
      <c r="AD2338" s="174">
        <f>Table1[[#This Row],[Calculations1]]/exchange_rate_2010</f>
        <v>175.65180822682285</v>
      </c>
      <c r="AE23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8031.8215817308801</v>
      </c>
      <c r="AF2338" s="174">
        <f>Table1[[#This Row],[Calculations3]]/exchange_rate_2010</f>
        <v>175.65180822682285</v>
      </c>
      <c r="AG2338" s="110" t="s">
        <v>2847</v>
      </c>
      <c r="AH2338" s="53"/>
      <c r="BD2338" s="36"/>
      <c r="BE2338" s="36"/>
      <c r="BF2338" s="36"/>
      <c r="BG2338" s="36"/>
      <c r="BH2338" s="36"/>
      <c r="BI2338" s="36"/>
      <c r="BJ2338" s="36"/>
      <c r="BK2338" s="48"/>
      <c r="BL2338" s="36"/>
      <c r="BM2338" s="36"/>
      <c r="BN2338" s="36"/>
      <c r="BO2338" s="36"/>
      <c r="BP2338" s="36"/>
      <c r="BQ2338" s="36"/>
      <c r="BR2338" s="36"/>
    </row>
    <row r="2339" spans="2:70" ht="15" customHeight="1">
      <c r="B2339" s="48">
        <v>2701</v>
      </c>
      <c r="C2339" s="48" t="s">
        <v>1703</v>
      </c>
      <c r="D2339" s="108">
        <v>660</v>
      </c>
      <c r="E2339" s="109" t="s">
        <v>2508</v>
      </c>
      <c r="F2339" s="109" t="s">
        <v>1815</v>
      </c>
      <c r="G2339" s="109" t="s">
        <v>1822</v>
      </c>
      <c r="H2339" s="108" t="s">
        <v>2593</v>
      </c>
      <c r="I2339" s="108" t="s">
        <v>2965</v>
      </c>
      <c r="J2339" s="108" t="s">
        <v>2568</v>
      </c>
      <c r="K2339" s="108" t="s">
        <v>2859</v>
      </c>
      <c r="L2339" s="108">
        <v>8</v>
      </c>
      <c r="M2339" s="110" t="s">
        <v>2617</v>
      </c>
      <c r="N2339" s="111" t="s">
        <v>1721</v>
      </c>
      <c r="O2339" s="111"/>
      <c r="P2339" s="111" t="s">
        <v>76</v>
      </c>
      <c r="Q2339" s="111">
        <v>1</v>
      </c>
      <c r="R2339" s="111"/>
      <c r="S2339" s="111"/>
      <c r="T2339" s="109" t="s">
        <v>24</v>
      </c>
      <c r="U2339" s="108">
        <v>4</v>
      </c>
      <c r="V2339" s="109">
        <v>2008</v>
      </c>
      <c r="W2339" s="108">
        <f>IF(Table1[[#This Row],[ExpenditureDetails1]]=2010,1,(2010-Table1[[#This Row],[ExpenditureDetails1]]))</f>
        <v>2</v>
      </c>
      <c r="X2339" s="109">
        <v>0.05</v>
      </c>
      <c r="Y2339" s="174">
        <f>Table1[[#This Row],[ExpenditureDetails3]]*100000</f>
        <v>5000</v>
      </c>
      <c r="Z2339" s="174">
        <f>Table1[[#This Row],[ExpenditureDetails4]]/Table1[[#This Row],[Component detail 4]]</f>
        <v>5000</v>
      </c>
      <c r="AA2339" s="109">
        <v>1</v>
      </c>
      <c r="AB2339" s="109">
        <v>10</v>
      </c>
      <c r="AC2339" s="174">
        <f>IF(ISNUMBER([ExpenditureDetails4]),[ExpenditureDetails4]*HLOOKUP([ExpenditureDetails1],'Currency Conversion'!$A$6:$BE$45,19,FALSE),"No Data")</f>
        <v>5737.0154155220562</v>
      </c>
      <c r="AD2339" s="174">
        <f>Table1[[#This Row],[Calculations1]]/exchange_rate_2010</f>
        <v>125.46557730487345</v>
      </c>
      <c r="AE23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2339" s="174">
        <f>Table1[[#This Row],[Calculations3]]/exchange_rate_2010</f>
        <v>125.46557730487345</v>
      </c>
      <c r="AG2339" s="110" t="s">
        <v>2847</v>
      </c>
      <c r="AH2339" s="53"/>
      <c r="BD2339" s="36"/>
      <c r="BE2339" s="36"/>
      <c r="BF2339" s="36"/>
      <c r="BG2339" s="36"/>
      <c r="BH2339" s="36"/>
      <c r="BI2339" s="36"/>
      <c r="BJ2339" s="36"/>
      <c r="BK2339" s="48"/>
      <c r="BL2339" s="36"/>
      <c r="BM2339" s="36"/>
      <c r="BN2339" s="36"/>
      <c r="BO2339" s="36"/>
      <c r="BP2339" s="36"/>
      <c r="BQ2339" s="36"/>
      <c r="BR2339" s="36"/>
    </row>
    <row r="2340" spans="2:70" ht="15" customHeight="1">
      <c r="B2340" s="48">
        <v>2702</v>
      </c>
      <c r="C2340" s="48" t="s">
        <v>1703</v>
      </c>
      <c r="D2340" s="108">
        <v>660</v>
      </c>
      <c r="E2340" s="109" t="s">
        <v>2508</v>
      </c>
      <c r="F2340" s="109" t="s">
        <v>1815</v>
      </c>
      <c r="G2340" s="109" t="s">
        <v>1822</v>
      </c>
      <c r="H2340" s="108" t="s">
        <v>2593</v>
      </c>
      <c r="I2340" s="108" t="s">
        <v>2965</v>
      </c>
      <c r="J2340" s="108" t="s">
        <v>2568</v>
      </c>
      <c r="K2340" s="108" t="s">
        <v>2859</v>
      </c>
      <c r="L2340" s="108">
        <v>8</v>
      </c>
      <c r="M2340" s="110" t="s">
        <v>2617</v>
      </c>
      <c r="N2340" s="111" t="s">
        <v>2400</v>
      </c>
      <c r="O2340" s="111"/>
      <c r="P2340" s="111" t="s">
        <v>477</v>
      </c>
      <c r="Q2340" s="111">
        <v>1</v>
      </c>
      <c r="R2340" s="111"/>
      <c r="S2340" s="111"/>
      <c r="T2340" s="114" t="s">
        <v>31</v>
      </c>
      <c r="U2340" s="108">
        <v>3</v>
      </c>
      <c r="V2340" s="109">
        <v>2008</v>
      </c>
      <c r="W2340" s="108"/>
      <c r="X2340" s="109">
        <v>0.1</v>
      </c>
      <c r="Y2340" s="174">
        <f>Table1[[#This Row],[ExpenditureDetails3]]*100000</f>
        <v>10000</v>
      </c>
      <c r="Z2340" s="174">
        <f>Table1[[#This Row],[ExpenditureDetails4]]/Table1[[#This Row],[Component detail 4]]</f>
        <v>10000</v>
      </c>
      <c r="AA2340" s="109">
        <v>1</v>
      </c>
      <c r="AB2340" s="109"/>
      <c r="AC2340" s="174">
        <f>IF(ISNUMBER([ExpenditureDetails4]),[ExpenditureDetails4]*HLOOKUP([ExpenditureDetails1],'Currency Conversion'!$A$6:$BE$45,19,FALSE),"No Data")</f>
        <v>11474.030831044112</v>
      </c>
      <c r="AD2340" s="174">
        <f>Table1[[#This Row],[Calculations1]]/exchange_rate_2010</f>
        <v>250.9311546097469</v>
      </c>
      <c r="AE23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2340" s="174">
        <f>Table1[[#This Row],[Calculations3]]/exchange_rate_2010</f>
        <v>250.9311546097469</v>
      </c>
      <c r="AG2340" s="110" t="s">
        <v>2847</v>
      </c>
      <c r="AH2340" s="53"/>
      <c r="BD2340" s="36"/>
      <c r="BE2340" s="36"/>
      <c r="BF2340" s="36"/>
      <c r="BG2340" s="36"/>
      <c r="BH2340" s="36"/>
      <c r="BI2340" s="36"/>
      <c r="BJ2340" s="36"/>
      <c r="BK2340" s="48"/>
      <c r="BL2340" s="36"/>
      <c r="BM2340" s="36"/>
      <c r="BN2340" s="36"/>
      <c r="BO2340" s="36"/>
      <c r="BP2340" s="36"/>
      <c r="BQ2340" s="36"/>
      <c r="BR2340" s="36"/>
    </row>
    <row r="2341" spans="2:70" ht="15" customHeight="1">
      <c r="B2341" s="48">
        <v>2703</v>
      </c>
      <c r="C2341" s="48" t="s">
        <v>1703</v>
      </c>
      <c r="D2341" s="108">
        <v>714</v>
      </c>
      <c r="E2341" s="109" t="s">
        <v>2508</v>
      </c>
      <c r="F2341" s="109" t="s">
        <v>2509</v>
      </c>
      <c r="G2341" s="109" t="s">
        <v>633</v>
      </c>
      <c r="H2341" s="108" t="s">
        <v>991</v>
      </c>
      <c r="I2341" s="108" t="s">
        <v>2966</v>
      </c>
      <c r="J2341" s="108" t="s">
        <v>2567</v>
      </c>
      <c r="K2341" s="108" t="s">
        <v>2859</v>
      </c>
      <c r="L2341" s="108">
        <v>5</v>
      </c>
      <c r="M2341" s="110" t="s">
        <v>2617</v>
      </c>
      <c r="N2341" s="111" t="s">
        <v>20</v>
      </c>
      <c r="O2341" s="111" t="s">
        <v>2486</v>
      </c>
      <c r="P2341" s="111" t="s">
        <v>993</v>
      </c>
      <c r="Q2341" s="111">
        <v>1</v>
      </c>
      <c r="R2341" s="109">
        <v>2000</v>
      </c>
      <c r="S2341" s="109"/>
      <c r="T2341" s="109" t="s">
        <v>7</v>
      </c>
      <c r="U2341" s="108">
        <v>1</v>
      </c>
      <c r="V2341" s="109">
        <v>1995</v>
      </c>
      <c r="W2341" s="108">
        <f>IF(Table1[[#This Row],[ExpenditureDetails1]]=2010,1,(2010-Table1[[#This Row],[ExpenditureDetails1]]))</f>
        <v>15</v>
      </c>
      <c r="X2341" s="109">
        <v>2</v>
      </c>
      <c r="Y2341" s="174">
        <f>Table1[[#This Row],[ExpenditureDetails3]]*100000</f>
        <v>200000</v>
      </c>
      <c r="Z2341" s="174">
        <f>Table1[[#This Row],[ExpenditureDetails4]]/Table1[[#This Row],[Component detail 4]]</f>
        <v>200000</v>
      </c>
      <c r="AA2341" s="109">
        <v>1</v>
      </c>
      <c r="AB2341" s="109">
        <v>10</v>
      </c>
      <c r="AC2341" s="174">
        <f>IF(ISNUMBER([ExpenditureDetails4]),[ExpenditureDetails4]*HLOOKUP([ExpenditureDetails1],'Currency Conversion'!$A$6:$BE$45,19,FALSE),"No Data")</f>
        <v>469323.01531329984</v>
      </c>
      <c r="AD2341" s="174">
        <f>Table1[[#This Row],[Calculations1]]/exchange_rate_2010</f>
        <v>10263.853030520193</v>
      </c>
      <c r="AE23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46932.301531329984</v>
      </c>
      <c r="AF2341" s="174">
        <f>Table1[[#This Row],[Calculations3]]/exchange_rate_2010</f>
        <v>1026.3853030520195</v>
      </c>
      <c r="AG2341" s="110"/>
      <c r="AH2341" s="53"/>
      <c r="BD2341" s="36"/>
      <c r="BE2341" s="36"/>
      <c r="BF2341" s="36"/>
      <c r="BG2341" s="36"/>
      <c r="BH2341" s="36"/>
      <c r="BI2341" s="36"/>
      <c r="BJ2341" s="36"/>
      <c r="BK2341" s="48"/>
      <c r="BL2341" s="36"/>
      <c r="BM2341" s="36"/>
      <c r="BN2341" s="36"/>
      <c r="BO2341" s="36"/>
      <c r="BP2341" s="36"/>
      <c r="BQ2341" s="36"/>
      <c r="BR2341" s="36"/>
    </row>
    <row r="2342" spans="2:70" ht="15" customHeight="1">
      <c r="B2342" s="48">
        <v>2704</v>
      </c>
      <c r="C2342" s="48" t="s">
        <v>1703</v>
      </c>
      <c r="D2342" s="108">
        <v>714</v>
      </c>
      <c r="E2342" s="109" t="s">
        <v>2508</v>
      </c>
      <c r="F2342" s="109" t="s">
        <v>2509</v>
      </c>
      <c r="G2342" s="109" t="s">
        <v>633</v>
      </c>
      <c r="H2342" s="108" t="s">
        <v>991</v>
      </c>
      <c r="I2342" s="108" t="s">
        <v>2966</v>
      </c>
      <c r="J2342" s="108" t="s">
        <v>2567</v>
      </c>
      <c r="K2342" s="108" t="s">
        <v>2859</v>
      </c>
      <c r="L2342" s="108">
        <v>5</v>
      </c>
      <c r="M2342" s="110" t="s">
        <v>2617</v>
      </c>
      <c r="N2342" s="111" t="s">
        <v>20</v>
      </c>
      <c r="O2342" s="111" t="s">
        <v>2466</v>
      </c>
      <c r="P2342" s="111" t="s">
        <v>156</v>
      </c>
      <c r="Q2342" s="111">
        <v>1</v>
      </c>
      <c r="R2342" s="109"/>
      <c r="S2342" s="109"/>
      <c r="T2342" s="109" t="s">
        <v>7</v>
      </c>
      <c r="U2342" s="108">
        <v>1</v>
      </c>
      <c r="V2342" s="109">
        <v>1995</v>
      </c>
      <c r="W2342" s="108">
        <f>IF(Table1[[#This Row],[ExpenditureDetails1]]=2010,1,(2010-Table1[[#This Row],[ExpenditureDetails1]]))</f>
        <v>15</v>
      </c>
      <c r="X2342" s="109">
        <v>0.08</v>
      </c>
      <c r="Y2342" s="174">
        <f>Table1[[#This Row],[ExpenditureDetails3]]*100000</f>
        <v>8000</v>
      </c>
      <c r="Z2342" s="174">
        <f>Table1[[#This Row],[ExpenditureDetails4]]/Table1[[#This Row],[Component detail 4]]</f>
        <v>8000</v>
      </c>
      <c r="AA2342" s="109">
        <v>1</v>
      </c>
      <c r="AB2342" s="109">
        <v>10</v>
      </c>
      <c r="AC2342" s="174">
        <f>IF(ISNUMBER([ExpenditureDetails4]),[ExpenditureDetails4]*HLOOKUP([ExpenditureDetails1],'Currency Conversion'!$A$6:$BE$45,19,FALSE),"No Data")</f>
        <v>18772.920612531994</v>
      </c>
      <c r="AD2342" s="174">
        <f>Table1[[#This Row],[Calculations1]]/exchange_rate_2010</f>
        <v>410.55412122080776</v>
      </c>
      <c r="AE23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1877.2920612531993</v>
      </c>
      <c r="AF2342" s="174">
        <f>Table1[[#This Row],[Calculations3]]/exchange_rate_2010</f>
        <v>41.055412122080774</v>
      </c>
      <c r="AG2342" s="110"/>
      <c r="AH2342" s="53"/>
      <c r="BD2342" s="36"/>
      <c r="BE2342" s="36"/>
      <c r="BF2342" s="36"/>
      <c r="BG2342" s="36"/>
      <c r="BH2342" s="36"/>
      <c r="BI2342" s="36"/>
      <c r="BJ2342" s="36"/>
      <c r="BK2342" s="48"/>
      <c r="BL2342" s="36"/>
      <c r="BM2342" s="36"/>
      <c r="BN2342" s="36"/>
      <c r="BO2342" s="36"/>
      <c r="BP2342" s="36"/>
      <c r="BQ2342" s="36"/>
      <c r="BR2342" s="36"/>
    </row>
    <row r="2343" spans="2:70" ht="15" customHeight="1">
      <c r="B2343" s="48">
        <v>2705</v>
      </c>
      <c r="C2343" s="48" t="s">
        <v>1703</v>
      </c>
      <c r="D2343" s="108">
        <v>714</v>
      </c>
      <c r="E2343" s="109" t="s">
        <v>2508</v>
      </c>
      <c r="F2343" s="109" t="s">
        <v>2509</v>
      </c>
      <c r="G2343" s="109" t="s">
        <v>633</v>
      </c>
      <c r="H2343" s="108" t="s">
        <v>991</v>
      </c>
      <c r="I2343" s="108" t="s">
        <v>2966</v>
      </c>
      <c r="J2343" s="108" t="s">
        <v>2567</v>
      </c>
      <c r="K2343" s="108" t="s">
        <v>2859</v>
      </c>
      <c r="L2343" s="108">
        <v>5</v>
      </c>
      <c r="M2343" s="110" t="s">
        <v>2617</v>
      </c>
      <c r="N2343" s="109" t="s">
        <v>1720</v>
      </c>
      <c r="O2343" s="111"/>
      <c r="P2343" s="111" t="s">
        <v>533</v>
      </c>
      <c r="Q2343" s="111">
        <v>1</v>
      </c>
      <c r="R2343" s="109"/>
      <c r="S2343" s="109"/>
      <c r="T2343" s="109" t="s">
        <v>31</v>
      </c>
      <c r="U2343" s="108">
        <v>3</v>
      </c>
      <c r="V2343" s="109">
        <v>2008</v>
      </c>
      <c r="W2343" s="108"/>
      <c r="X2343" s="109">
        <v>9.5299999999999996E-2</v>
      </c>
      <c r="Y2343" s="174">
        <f>Table1[[#This Row],[ExpenditureDetails3]]*100000</f>
        <v>9530</v>
      </c>
      <c r="Z2343" s="174">
        <f>Table1[[#This Row],[ExpenditureDetails4]]/Table1[[#This Row],[Component detail 4]]</f>
        <v>9530</v>
      </c>
      <c r="AA2343" s="109">
        <v>1</v>
      </c>
      <c r="AB2343" s="109"/>
      <c r="AC2343" s="174">
        <f>IF(ISNUMBER([ExpenditureDetails4]),[ExpenditureDetails4]*HLOOKUP([ExpenditureDetails1],'Currency Conversion'!$A$6:$BE$45,19,FALSE),"No Data")</f>
        <v>10934.751381985039</v>
      </c>
      <c r="AD2343" s="174">
        <f>Table1[[#This Row],[Calculations1]]/exchange_rate_2010</f>
        <v>239.13739034308878</v>
      </c>
      <c r="AE23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2343" s="174">
        <f>Table1[[#This Row],[Calculations3]]/exchange_rate_2010</f>
        <v>239.13739034308878</v>
      </c>
      <c r="AG2343" s="110"/>
      <c r="AH2343" s="53"/>
      <c r="BD2343" s="36"/>
      <c r="BE2343" s="36"/>
      <c r="BF2343" s="36"/>
      <c r="BG2343" s="36"/>
      <c r="BH2343" s="36"/>
      <c r="BI2343" s="36"/>
      <c r="BJ2343" s="36"/>
      <c r="BK2343" s="48"/>
      <c r="BL2343" s="36"/>
      <c r="BM2343" s="36"/>
      <c r="BN2343" s="36"/>
      <c r="BO2343" s="36"/>
      <c r="BP2343" s="36"/>
      <c r="BQ2343" s="36"/>
      <c r="BR2343" s="36"/>
    </row>
    <row r="2344" spans="2:70" ht="15" customHeight="1">
      <c r="B2344" s="48">
        <v>2706</v>
      </c>
      <c r="C2344" s="48" t="s">
        <v>1703</v>
      </c>
      <c r="D2344" s="108">
        <v>714</v>
      </c>
      <c r="E2344" s="109" t="s">
        <v>2508</v>
      </c>
      <c r="F2344" s="109" t="s">
        <v>2509</v>
      </c>
      <c r="G2344" s="109" t="s">
        <v>633</v>
      </c>
      <c r="H2344" s="108" t="s">
        <v>991</v>
      </c>
      <c r="I2344" s="108" t="s">
        <v>2966</v>
      </c>
      <c r="J2344" s="108" t="s">
        <v>2567</v>
      </c>
      <c r="K2344" s="108" t="s">
        <v>2859</v>
      </c>
      <c r="L2344" s="108">
        <v>5</v>
      </c>
      <c r="M2344" s="110" t="s">
        <v>2617</v>
      </c>
      <c r="N2344" s="111" t="s">
        <v>1729</v>
      </c>
      <c r="O2344" s="111" t="s">
        <v>210</v>
      </c>
      <c r="P2344" s="111" t="s">
        <v>2430</v>
      </c>
      <c r="Q2344" s="111">
        <v>1</v>
      </c>
      <c r="R2344" s="109"/>
      <c r="S2344" s="109"/>
      <c r="T2344" s="109" t="s">
        <v>7</v>
      </c>
      <c r="U2344" s="108">
        <v>1</v>
      </c>
      <c r="V2344" s="109">
        <v>1995</v>
      </c>
      <c r="W2344" s="108">
        <f>IF(Table1[[#This Row],[ExpenditureDetails1]]=2010,1,(2010-Table1[[#This Row],[ExpenditureDetails1]]))</f>
        <v>15</v>
      </c>
      <c r="X2344" s="109">
        <v>0.35</v>
      </c>
      <c r="Y2344" s="174">
        <f>Table1[[#This Row],[ExpenditureDetails3]]*100000</f>
        <v>35000</v>
      </c>
      <c r="Z2344" s="174">
        <f>Table1[[#This Row],[ExpenditureDetails4]]/Table1[[#This Row],[Component detail 4]]</f>
        <v>35000</v>
      </c>
      <c r="AA2344" s="109">
        <v>1</v>
      </c>
      <c r="AB2344" s="109">
        <v>10</v>
      </c>
      <c r="AC2344" s="174">
        <f>IF(ISNUMBER([ExpenditureDetails4]),[ExpenditureDetails4]*HLOOKUP([ExpenditureDetails1],'Currency Conversion'!$A$6:$BE$45,19,FALSE),"No Data")</f>
        <v>82131.527679827472</v>
      </c>
      <c r="AD2344" s="174">
        <f>Table1[[#This Row],[Calculations1]]/exchange_rate_2010</f>
        <v>1796.1742803410339</v>
      </c>
      <c r="AE23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8213.1527679827468</v>
      </c>
      <c r="AF2344" s="174">
        <f>Table1[[#This Row],[Calculations3]]/exchange_rate_2010</f>
        <v>179.6174280341034</v>
      </c>
      <c r="AG2344" s="110"/>
      <c r="AH2344" s="53"/>
      <c r="BD2344" s="36"/>
      <c r="BE2344" s="36"/>
      <c r="BF2344" s="36"/>
      <c r="BG2344" s="36"/>
      <c r="BH2344" s="36"/>
      <c r="BI2344" s="36"/>
      <c r="BJ2344" s="36"/>
      <c r="BK2344" s="48"/>
      <c r="BL2344" s="36"/>
      <c r="BM2344" s="36"/>
      <c r="BN2344" s="36"/>
      <c r="BO2344" s="36"/>
      <c r="BP2344" s="36"/>
      <c r="BQ2344" s="36"/>
      <c r="BR2344" s="36"/>
    </row>
    <row r="2345" spans="2:70" ht="15" customHeight="1">
      <c r="B2345" s="48">
        <v>2707</v>
      </c>
      <c r="C2345" s="48" t="s">
        <v>1703</v>
      </c>
      <c r="D2345" s="108">
        <v>714</v>
      </c>
      <c r="E2345" s="109" t="s">
        <v>2508</v>
      </c>
      <c r="F2345" s="109" t="s">
        <v>2509</v>
      </c>
      <c r="G2345" s="109" t="s">
        <v>633</v>
      </c>
      <c r="H2345" s="108" t="s">
        <v>991</v>
      </c>
      <c r="I2345" s="108" t="s">
        <v>2966</v>
      </c>
      <c r="J2345" s="108" t="s">
        <v>2567</v>
      </c>
      <c r="K2345" s="108" t="s">
        <v>2859</v>
      </c>
      <c r="L2345" s="108">
        <v>5</v>
      </c>
      <c r="M2345" s="110" t="s">
        <v>2617</v>
      </c>
      <c r="N2345" s="111" t="s">
        <v>1712</v>
      </c>
      <c r="O2345" s="111"/>
      <c r="P2345" s="111" t="s">
        <v>622</v>
      </c>
      <c r="Q2345" s="111">
        <v>1</v>
      </c>
      <c r="R2345" s="109">
        <v>5</v>
      </c>
      <c r="S2345" s="109"/>
      <c r="T2345" s="109" t="s">
        <v>7</v>
      </c>
      <c r="U2345" s="108">
        <v>1</v>
      </c>
      <c r="V2345" s="109">
        <v>1995</v>
      </c>
      <c r="W2345" s="108">
        <f>IF(Table1[[#This Row],[ExpenditureDetails1]]=2010,1,(2010-Table1[[#This Row],[ExpenditureDetails1]]))</f>
        <v>15</v>
      </c>
      <c r="X2345" s="109">
        <v>0.15</v>
      </c>
      <c r="Y2345" s="174">
        <f>Table1[[#This Row],[ExpenditureDetails3]]*100000</f>
        <v>15000</v>
      </c>
      <c r="Z2345" s="174">
        <f>Table1[[#This Row],[ExpenditureDetails4]]/Table1[[#This Row],[Component detail 4]]</f>
        <v>15000</v>
      </c>
      <c r="AA2345" s="109">
        <v>1</v>
      </c>
      <c r="AB2345" s="109">
        <v>10</v>
      </c>
      <c r="AC2345" s="174">
        <f>IF(ISNUMBER([ExpenditureDetails4]),[ExpenditureDetails4]*HLOOKUP([ExpenditureDetails1],'Currency Conversion'!$A$6:$BE$45,19,FALSE),"No Data")</f>
        <v>35199.226148497488</v>
      </c>
      <c r="AD2345" s="174">
        <f>Table1[[#This Row],[Calculations1]]/exchange_rate_2010</f>
        <v>769.7889772890145</v>
      </c>
      <c r="AE23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3519.9226148497487</v>
      </c>
      <c r="AF2345" s="174">
        <f>Table1[[#This Row],[Calculations3]]/exchange_rate_2010</f>
        <v>76.978897728901458</v>
      </c>
      <c r="AG2345" s="110"/>
      <c r="AH2345" s="53"/>
      <c r="BD2345" s="36"/>
      <c r="BE2345" s="36"/>
      <c r="BF2345" s="36"/>
      <c r="BG2345" s="36"/>
      <c r="BH2345" s="36"/>
      <c r="BI2345" s="36"/>
      <c r="BJ2345" s="36"/>
      <c r="BK2345" s="48"/>
      <c r="BL2345" s="36"/>
      <c r="BM2345" s="36"/>
      <c r="BN2345" s="36"/>
      <c r="BO2345" s="36"/>
      <c r="BP2345" s="36"/>
      <c r="BQ2345" s="36"/>
      <c r="BR2345" s="36"/>
    </row>
    <row r="2346" spans="2:70" ht="15" customHeight="1">
      <c r="B2346" s="48">
        <v>2708</v>
      </c>
      <c r="C2346" s="48" t="s">
        <v>1703</v>
      </c>
      <c r="D2346" s="108">
        <v>714</v>
      </c>
      <c r="E2346" s="109" t="s">
        <v>2508</v>
      </c>
      <c r="F2346" s="109" t="s">
        <v>2509</v>
      </c>
      <c r="G2346" s="109" t="s">
        <v>633</v>
      </c>
      <c r="H2346" s="108" t="s">
        <v>991</v>
      </c>
      <c r="I2346" s="108" t="s">
        <v>2966</v>
      </c>
      <c r="J2346" s="108" t="s">
        <v>2567</v>
      </c>
      <c r="K2346" s="108" t="s">
        <v>2859</v>
      </c>
      <c r="L2346" s="108">
        <v>5</v>
      </c>
      <c r="M2346" s="110" t="s">
        <v>2617</v>
      </c>
      <c r="N2346" s="111" t="s">
        <v>364</v>
      </c>
      <c r="O2346" s="111" t="s">
        <v>2465</v>
      </c>
      <c r="P2346" s="111" t="s">
        <v>992</v>
      </c>
      <c r="Q2346" s="111">
        <v>1</v>
      </c>
      <c r="R2346" s="109">
        <v>350</v>
      </c>
      <c r="S2346" s="109"/>
      <c r="T2346" s="109" t="s">
        <v>7</v>
      </c>
      <c r="U2346" s="108">
        <v>1</v>
      </c>
      <c r="V2346" s="109">
        <v>1995</v>
      </c>
      <c r="W2346" s="108">
        <f>IF(Table1[[#This Row],[ExpenditureDetails1]]=2010,1,(2010-Table1[[#This Row],[ExpenditureDetails1]]))</f>
        <v>15</v>
      </c>
      <c r="X2346" s="109">
        <v>0.6</v>
      </c>
      <c r="Y2346" s="174">
        <f>Table1[[#This Row],[ExpenditureDetails3]]*100000</f>
        <v>60000</v>
      </c>
      <c r="Z2346" s="174">
        <f>Table1[[#This Row],[ExpenditureDetails4]]/Table1[[#This Row],[Component detail 4]]</f>
        <v>60000</v>
      </c>
      <c r="AA2346" s="109">
        <v>1</v>
      </c>
      <c r="AB2346" s="109">
        <v>20</v>
      </c>
      <c r="AC2346" s="174">
        <f>IF(ISNUMBER([ExpenditureDetails4]),[ExpenditureDetails4]*HLOOKUP([ExpenditureDetails1],'Currency Conversion'!$A$6:$BE$45,19,FALSE),"No Data")</f>
        <v>140796.90459398995</v>
      </c>
      <c r="AD2346" s="174">
        <f>Table1[[#This Row],[Calculations1]]/exchange_rate_2010</f>
        <v>3079.155909156058</v>
      </c>
      <c r="AE23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7039.8452296994974</v>
      </c>
      <c r="AF2346" s="174">
        <f>Table1[[#This Row],[Calculations3]]/exchange_rate_2010</f>
        <v>153.95779545780292</v>
      </c>
      <c r="AG2346" s="110"/>
      <c r="AH2346" s="53"/>
      <c r="BD2346" s="36"/>
      <c r="BE2346" s="36"/>
      <c r="BF2346" s="36"/>
      <c r="BG2346" s="36"/>
      <c r="BH2346" s="36"/>
      <c r="BI2346" s="36"/>
      <c r="BJ2346" s="36"/>
      <c r="BK2346" s="48"/>
      <c r="BL2346" s="36"/>
      <c r="BM2346" s="36"/>
      <c r="BN2346" s="36"/>
      <c r="BO2346" s="36"/>
      <c r="BP2346" s="36"/>
      <c r="BQ2346" s="36"/>
      <c r="BR2346" s="36"/>
    </row>
    <row r="2347" spans="2:70" ht="15" customHeight="1">
      <c r="B2347" s="48">
        <v>2709</v>
      </c>
      <c r="C2347" s="48" t="s">
        <v>1703</v>
      </c>
      <c r="D2347" s="108">
        <v>714</v>
      </c>
      <c r="E2347" s="109" t="s">
        <v>2508</v>
      </c>
      <c r="F2347" s="109" t="s">
        <v>2509</v>
      </c>
      <c r="G2347" s="109" t="s">
        <v>633</v>
      </c>
      <c r="H2347" s="108" t="s">
        <v>991</v>
      </c>
      <c r="I2347" s="108" t="s">
        <v>2966</v>
      </c>
      <c r="J2347" s="108" t="s">
        <v>2567</v>
      </c>
      <c r="K2347" s="108" t="s">
        <v>2859</v>
      </c>
      <c r="L2347" s="108">
        <v>5</v>
      </c>
      <c r="M2347" s="110" t="s">
        <v>2617</v>
      </c>
      <c r="N2347" s="111" t="s">
        <v>364</v>
      </c>
      <c r="O2347" s="111" t="s">
        <v>2467</v>
      </c>
      <c r="P2347" s="111" t="s">
        <v>994</v>
      </c>
      <c r="Q2347" s="109">
        <v>3</v>
      </c>
      <c r="R2347" s="109"/>
      <c r="S2347" s="109"/>
      <c r="T2347" s="109" t="s">
        <v>7</v>
      </c>
      <c r="U2347" s="108">
        <v>1</v>
      </c>
      <c r="V2347" s="109">
        <v>1995</v>
      </c>
      <c r="W2347" s="108">
        <f>IF(Table1[[#This Row],[ExpenditureDetails1]]=2010,1,(2010-Table1[[#This Row],[ExpenditureDetails1]]))</f>
        <v>15</v>
      </c>
      <c r="X2347" s="109">
        <v>0.124</v>
      </c>
      <c r="Y2347" s="174">
        <f>Table1[[#This Row],[ExpenditureDetails3]]*100000</f>
        <v>12400</v>
      </c>
      <c r="Z2347" s="174">
        <f>Table1[[#This Row],[ExpenditureDetails4]]/Table1[[#This Row],[Component detail 4]]</f>
        <v>4133.333333333333</v>
      </c>
      <c r="AA2347" s="109">
        <v>1</v>
      </c>
      <c r="AB2347" s="109">
        <v>10</v>
      </c>
      <c r="AC2347" s="174">
        <f>IF(ISNUMBER([ExpenditureDetails4]),[ExpenditureDetails4]*HLOOKUP([ExpenditureDetails1],'Currency Conversion'!$A$6:$BE$45,19,FALSE),"No Data")</f>
        <v>29098.026949424591</v>
      </c>
      <c r="AD2347" s="174">
        <f>Table1[[#This Row],[Calculations1]]/exchange_rate_2010</f>
        <v>636.35888789225203</v>
      </c>
      <c r="AE23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2909.8026949424593</v>
      </c>
      <c r="AF2347" s="174">
        <f>Table1[[#This Row],[Calculations3]]/exchange_rate_2010</f>
        <v>63.635888789225206</v>
      </c>
      <c r="AG2347" s="110"/>
      <c r="AH2347" s="53"/>
      <c r="BD2347" s="36"/>
      <c r="BE2347" s="36"/>
      <c r="BF2347" s="36"/>
      <c r="BG2347" s="36"/>
      <c r="BH2347" s="36"/>
      <c r="BI2347" s="36"/>
      <c r="BJ2347" s="36"/>
      <c r="BK2347" s="48"/>
      <c r="BL2347" s="36"/>
      <c r="BM2347" s="36"/>
      <c r="BN2347" s="36"/>
      <c r="BO2347" s="36"/>
      <c r="BP2347" s="36"/>
      <c r="BQ2347" s="36"/>
      <c r="BR2347" s="36"/>
    </row>
    <row r="2348" spans="2:70" ht="15" customHeight="1">
      <c r="B2348" s="48">
        <v>2710</v>
      </c>
      <c r="C2348" s="48" t="s">
        <v>1703</v>
      </c>
      <c r="D2348" s="108">
        <v>714</v>
      </c>
      <c r="E2348" s="109" t="s">
        <v>2508</v>
      </c>
      <c r="F2348" s="109" t="s">
        <v>2509</v>
      </c>
      <c r="G2348" s="109" t="s">
        <v>633</v>
      </c>
      <c r="H2348" s="108" t="s">
        <v>991</v>
      </c>
      <c r="I2348" s="108" t="s">
        <v>2966</v>
      </c>
      <c r="J2348" s="108" t="s">
        <v>2567</v>
      </c>
      <c r="K2348" s="108" t="s">
        <v>2859</v>
      </c>
      <c r="L2348" s="108">
        <v>5</v>
      </c>
      <c r="M2348" s="110" t="s">
        <v>2617</v>
      </c>
      <c r="N2348" s="111" t="s">
        <v>364</v>
      </c>
      <c r="O2348" s="111" t="s">
        <v>2467</v>
      </c>
      <c r="P2348" s="111" t="s">
        <v>102</v>
      </c>
      <c r="Q2348" s="111">
        <v>1</v>
      </c>
      <c r="R2348" s="109"/>
      <c r="S2348" s="109"/>
      <c r="T2348" s="109" t="s">
        <v>7</v>
      </c>
      <c r="U2348" s="108">
        <v>1</v>
      </c>
      <c r="V2348" s="109">
        <v>1995</v>
      </c>
      <c r="W2348" s="108">
        <f>IF(Table1[[#This Row],[ExpenditureDetails1]]=2010,1,(2010-Table1[[#This Row],[ExpenditureDetails1]]))</f>
        <v>15</v>
      </c>
      <c r="X2348" s="109">
        <v>2.5000000000000001E-2</v>
      </c>
      <c r="Y2348" s="174">
        <f>Table1[[#This Row],[ExpenditureDetails3]]*100000</f>
        <v>2500</v>
      </c>
      <c r="Z2348" s="174">
        <f>Table1[[#This Row],[ExpenditureDetails4]]/Table1[[#This Row],[Component detail 4]]</f>
        <v>2500</v>
      </c>
      <c r="AA2348" s="109">
        <v>1</v>
      </c>
      <c r="AB2348" s="109">
        <v>10</v>
      </c>
      <c r="AC2348" s="174">
        <f>IF(ISNUMBER([ExpenditureDetails4]),[ExpenditureDetails4]*HLOOKUP([ExpenditureDetails1],'Currency Conversion'!$A$6:$BE$45,19,FALSE),"No Data")</f>
        <v>5866.537691416248</v>
      </c>
      <c r="AD2348" s="174">
        <f>Table1[[#This Row],[Calculations1]]/exchange_rate_2010</f>
        <v>128.29816288150244</v>
      </c>
      <c r="AE23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586.65376914162482</v>
      </c>
      <c r="AF2348" s="174">
        <f>Table1[[#This Row],[Calculations3]]/exchange_rate_2010</f>
        <v>12.829816288150242</v>
      </c>
      <c r="AG2348" s="110"/>
      <c r="AH2348" s="53"/>
      <c r="BD2348" s="36"/>
      <c r="BE2348" s="36"/>
      <c r="BF2348" s="36"/>
      <c r="BG2348" s="36"/>
      <c r="BH2348" s="36"/>
      <c r="BI2348" s="36"/>
      <c r="BJ2348" s="36"/>
      <c r="BK2348" s="48"/>
      <c r="BL2348" s="36"/>
      <c r="BM2348" s="36"/>
      <c r="BN2348" s="36"/>
      <c r="BO2348" s="36"/>
      <c r="BP2348" s="36"/>
      <c r="BQ2348" s="36"/>
      <c r="BR2348" s="36"/>
    </row>
    <row r="2349" spans="2:70" ht="15" customHeight="1">
      <c r="B2349" s="48">
        <v>2711</v>
      </c>
      <c r="C2349" s="48" t="s">
        <v>1703</v>
      </c>
      <c r="D2349" s="108">
        <v>714</v>
      </c>
      <c r="E2349" s="109" t="s">
        <v>2508</v>
      </c>
      <c r="F2349" s="109" t="s">
        <v>2509</v>
      </c>
      <c r="G2349" s="109" t="s">
        <v>633</v>
      </c>
      <c r="H2349" s="108" t="s">
        <v>991</v>
      </c>
      <c r="I2349" s="108" t="s">
        <v>2966</v>
      </c>
      <c r="J2349" s="108" t="s">
        <v>2567</v>
      </c>
      <c r="K2349" s="108" t="s">
        <v>2859</v>
      </c>
      <c r="L2349" s="108">
        <v>5</v>
      </c>
      <c r="M2349" s="110" t="s">
        <v>2617</v>
      </c>
      <c r="N2349" s="111" t="s">
        <v>364</v>
      </c>
      <c r="O2349" s="111" t="s">
        <v>2467</v>
      </c>
      <c r="P2349" s="111" t="s">
        <v>72</v>
      </c>
      <c r="Q2349" s="111">
        <v>1</v>
      </c>
      <c r="R2349" s="109"/>
      <c r="S2349" s="109"/>
      <c r="T2349" s="109" t="s">
        <v>7</v>
      </c>
      <c r="U2349" s="108">
        <v>1</v>
      </c>
      <c r="V2349" s="109">
        <v>1995</v>
      </c>
      <c r="W2349" s="108">
        <f>IF(Table1[[#This Row],[ExpenditureDetails1]]=2010,1,(2010-Table1[[#This Row],[ExpenditureDetails1]]))</f>
        <v>15</v>
      </c>
      <c r="X2349" s="109">
        <v>2.5000000000000001E-2</v>
      </c>
      <c r="Y2349" s="174">
        <f>Table1[[#This Row],[ExpenditureDetails3]]*100000</f>
        <v>2500</v>
      </c>
      <c r="Z2349" s="174">
        <f>Table1[[#This Row],[ExpenditureDetails4]]/Table1[[#This Row],[Component detail 4]]</f>
        <v>2500</v>
      </c>
      <c r="AA2349" s="109">
        <v>1</v>
      </c>
      <c r="AB2349" s="109">
        <v>10</v>
      </c>
      <c r="AC2349" s="174">
        <f>IF(ISNUMBER([ExpenditureDetails4]),[ExpenditureDetails4]*HLOOKUP([ExpenditureDetails1],'Currency Conversion'!$A$6:$BE$45,19,FALSE),"No Data")</f>
        <v>5866.537691416248</v>
      </c>
      <c r="AD2349" s="174">
        <f>Table1[[#This Row],[Calculations1]]/exchange_rate_2010</f>
        <v>128.29816288150244</v>
      </c>
      <c r="AE23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586.65376914162482</v>
      </c>
      <c r="AF2349" s="174">
        <f>Table1[[#This Row],[Calculations3]]/exchange_rate_2010</f>
        <v>12.829816288150242</v>
      </c>
      <c r="AG2349" s="110"/>
      <c r="AH2349" s="53"/>
      <c r="BD2349" s="36"/>
      <c r="BE2349" s="36"/>
      <c r="BF2349" s="36"/>
      <c r="BG2349" s="36"/>
      <c r="BH2349" s="36"/>
      <c r="BI2349" s="36"/>
      <c r="BJ2349" s="36"/>
      <c r="BK2349" s="48"/>
      <c r="BL2349" s="36"/>
      <c r="BM2349" s="36"/>
      <c r="BN2349" s="36"/>
      <c r="BO2349" s="36"/>
      <c r="BP2349" s="36"/>
      <c r="BQ2349" s="36"/>
      <c r="BR2349" s="36"/>
    </row>
    <row r="2350" spans="2:70" ht="15" customHeight="1">
      <c r="B2350" s="48">
        <v>2712</v>
      </c>
      <c r="C2350" s="48" t="s">
        <v>1703</v>
      </c>
      <c r="D2350" s="108">
        <v>714</v>
      </c>
      <c r="E2350" s="109" t="s">
        <v>2508</v>
      </c>
      <c r="F2350" s="109" t="s">
        <v>2509</v>
      </c>
      <c r="G2350" s="109" t="s">
        <v>633</v>
      </c>
      <c r="H2350" s="108" t="s">
        <v>991</v>
      </c>
      <c r="I2350" s="108" t="s">
        <v>2966</v>
      </c>
      <c r="J2350" s="108" t="s">
        <v>2567</v>
      </c>
      <c r="K2350" s="108" t="s">
        <v>2859</v>
      </c>
      <c r="L2350" s="108">
        <v>5</v>
      </c>
      <c r="M2350" s="110" t="s">
        <v>2617</v>
      </c>
      <c r="N2350" s="109" t="s">
        <v>1729</v>
      </c>
      <c r="O2350" s="109" t="s">
        <v>519</v>
      </c>
      <c r="P2350" s="109" t="s">
        <v>2428</v>
      </c>
      <c r="Q2350" s="111">
        <v>1</v>
      </c>
      <c r="R2350" s="109"/>
      <c r="S2350" s="109"/>
      <c r="T2350" s="109" t="s">
        <v>7</v>
      </c>
      <c r="U2350" s="108">
        <v>1</v>
      </c>
      <c r="V2350" s="109">
        <v>1997</v>
      </c>
      <c r="W2350" s="108">
        <f>IF(Table1[[#This Row],[ExpenditureDetails1]]=2010,1,(2010-Table1[[#This Row],[ExpenditureDetails1]]))</f>
        <v>13</v>
      </c>
      <c r="X2350" s="109">
        <v>0.18</v>
      </c>
      <c r="Y2350" s="174">
        <f>Table1[[#This Row],[ExpenditureDetails3]]*100000</f>
        <v>18000</v>
      </c>
      <c r="Z2350" s="174">
        <f>Table1[[#This Row],[ExpenditureDetails4]]/Table1[[#This Row],[Component detail 4]]</f>
        <v>18000</v>
      </c>
      <c r="AA2350" s="109">
        <v>1</v>
      </c>
      <c r="AB2350" s="109">
        <v>10</v>
      </c>
      <c r="AC2350" s="174">
        <f>IF(ISNUMBER([ExpenditureDetails4]),[ExpenditureDetails4]*HLOOKUP([ExpenditureDetails1],'Currency Conversion'!$A$6:$BE$45,19,FALSE),"No Data")</f>
        <v>36007.356667227708</v>
      </c>
      <c r="AD2350" s="174">
        <f>Table1[[#This Row],[Calculations1]]/exchange_rate_2010</f>
        <v>787.46237621275566</v>
      </c>
      <c r="AE23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3600.7356667227709</v>
      </c>
      <c r="AF2350" s="174">
        <f>Table1[[#This Row],[Calculations3]]/exchange_rate_2010</f>
        <v>78.746237621275569</v>
      </c>
      <c r="AG2350" s="110"/>
      <c r="AH2350" s="53"/>
      <c r="BD2350" s="36"/>
      <c r="BE2350" s="36"/>
      <c r="BF2350" s="36"/>
      <c r="BG2350" s="36"/>
      <c r="BH2350" s="36"/>
      <c r="BI2350" s="36"/>
      <c r="BJ2350" s="36"/>
      <c r="BK2350" s="48"/>
      <c r="BL2350" s="36"/>
      <c r="BM2350" s="36"/>
      <c r="BN2350" s="36"/>
      <c r="BO2350" s="36"/>
      <c r="BP2350" s="36"/>
      <c r="BQ2350" s="36"/>
      <c r="BR2350" s="36"/>
    </row>
    <row r="2351" spans="2:70" ht="15" customHeight="1">
      <c r="B2351" s="48">
        <v>2713</v>
      </c>
      <c r="C2351" s="48" t="s">
        <v>1703</v>
      </c>
      <c r="D2351" s="108">
        <v>714</v>
      </c>
      <c r="E2351" s="109" t="s">
        <v>2508</v>
      </c>
      <c r="F2351" s="109" t="s">
        <v>2509</v>
      </c>
      <c r="G2351" s="109" t="s">
        <v>633</v>
      </c>
      <c r="H2351" s="108" t="s">
        <v>991</v>
      </c>
      <c r="I2351" s="108" t="s">
        <v>2966</v>
      </c>
      <c r="J2351" s="108" t="s">
        <v>2567</v>
      </c>
      <c r="K2351" s="108" t="s">
        <v>2859</v>
      </c>
      <c r="L2351" s="108">
        <v>5</v>
      </c>
      <c r="M2351" s="110" t="s">
        <v>2617</v>
      </c>
      <c r="N2351" s="109" t="s">
        <v>1729</v>
      </c>
      <c r="O2351" s="109" t="s">
        <v>519</v>
      </c>
      <c r="P2351" s="109" t="s">
        <v>995</v>
      </c>
      <c r="Q2351" s="111">
        <v>1</v>
      </c>
      <c r="R2351" s="109"/>
      <c r="S2351" s="109" t="s">
        <v>2392</v>
      </c>
      <c r="T2351" s="109" t="s">
        <v>28</v>
      </c>
      <c r="U2351" s="108">
        <v>2</v>
      </c>
      <c r="V2351" s="109">
        <v>1997</v>
      </c>
      <c r="W2351" s="108"/>
      <c r="X2351" s="109">
        <v>0.37</v>
      </c>
      <c r="Y2351" s="174">
        <f>Table1[[#This Row],[ExpenditureDetails3]]*100000</f>
        <v>37000</v>
      </c>
      <c r="Z2351" s="174">
        <f>Table1[[#This Row],[ExpenditureDetails4]]/Table1[[#This Row],[Component detail 4]]</f>
        <v>37000</v>
      </c>
      <c r="AA2351" s="109">
        <v>1</v>
      </c>
      <c r="AB2351" s="109">
        <v>10</v>
      </c>
      <c r="AC2351" s="174">
        <f>IF(ISNUMBER([ExpenditureDetails4]),[ExpenditureDetails4]*HLOOKUP([ExpenditureDetails1],'Currency Conversion'!$A$6:$BE$45,19,FALSE),"No Data")</f>
        <v>74015.122038190297</v>
      </c>
      <c r="AD2351" s="174">
        <f>Table1[[#This Row],[Calculations1]]/exchange_rate_2010</f>
        <v>1618.6726622151091</v>
      </c>
      <c r="AE2351" s="174" t="s">
        <v>2912</v>
      </c>
      <c r="AF2351" s="174" t="s">
        <v>2912</v>
      </c>
      <c r="AG2351" s="110"/>
      <c r="AH2351" s="53"/>
      <c r="BD2351" s="36"/>
      <c r="BE2351" s="36"/>
      <c r="BF2351" s="36"/>
      <c r="BG2351" s="36"/>
      <c r="BH2351" s="36"/>
      <c r="BI2351" s="36"/>
      <c r="BJ2351" s="36"/>
      <c r="BK2351" s="48"/>
      <c r="BL2351" s="36"/>
      <c r="BM2351" s="36"/>
      <c r="BN2351" s="36"/>
      <c r="BO2351" s="36"/>
      <c r="BP2351" s="36"/>
      <c r="BQ2351" s="36"/>
      <c r="BR2351" s="36"/>
    </row>
    <row r="2352" spans="2:70" ht="15" customHeight="1">
      <c r="B2352" s="48">
        <v>2714</v>
      </c>
      <c r="C2352" s="48" t="s">
        <v>1703</v>
      </c>
      <c r="D2352" s="108">
        <v>714</v>
      </c>
      <c r="E2352" s="109" t="s">
        <v>2508</v>
      </c>
      <c r="F2352" s="109" t="s">
        <v>2509</v>
      </c>
      <c r="G2352" s="109" t="s">
        <v>633</v>
      </c>
      <c r="H2352" s="108" t="s">
        <v>991</v>
      </c>
      <c r="I2352" s="108" t="s">
        <v>2966</v>
      </c>
      <c r="J2352" s="108" t="s">
        <v>2567</v>
      </c>
      <c r="K2352" s="108" t="s">
        <v>2859</v>
      </c>
      <c r="L2352" s="108">
        <v>5</v>
      </c>
      <c r="M2352" s="110" t="s">
        <v>2617</v>
      </c>
      <c r="N2352" s="109" t="s">
        <v>1729</v>
      </c>
      <c r="O2352" s="109" t="s">
        <v>519</v>
      </c>
      <c r="P2352" s="109" t="s">
        <v>2428</v>
      </c>
      <c r="Q2352" s="111">
        <v>1</v>
      </c>
      <c r="R2352" s="109"/>
      <c r="S2352" s="109"/>
      <c r="T2352" s="109" t="s">
        <v>7</v>
      </c>
      <c r="U2352" s="108">
        <v>1</v>
      </c>
      <c r="V2352" s="109">
        <v>1998</v>
      </c>
      <c r="W2352" s="108">
        <f>IF(Table1[[#This Row],[ExpenditureDetails1]]=2010,1,(2010-Table1[[#This Row],[ExpenditureDetails1]]))</f>
        <v>12</v>
      </c>
      <c r="X2352" s="109">
        <v>0.16</v>
      </c>
      <c r="Y2352" s="174">
        <f>Table1[[#This Row],[ExpenditureDetails3]]*100000</f>
        <v>16000</v>
      </c>
      <c r="Z2352" s="174">
        <f>Table1[[#This Row],[ExpenditureDetails4]]/Table1[[#This Row],[Component detail 4]]</f>
        <v>16000</v>
      </c>
      <c r="AA2352" s="109">
        <v>1</v>
      </c>
      <c r="AB2352" s="109">
        <v>10</v>
      </c>
      <c r="AC2352" s="174">
        <f>IF(ISNUMBER([ExpenditureDetails4]),[ExpenditureDetails4]*HLOOKUP([ExpenditureDetails1],'Currency Conversion'!$A$6:$BE$45,19,FALSE),"No Data")</f>
        <v>30064.863503832068</v>
      </c>
      <c r="AD2352" s="174">
        <f>Table1[[#This Row],[Calculations1]]/exchange_rate_2010</f>
        <v>657.50310621350445</v>
      </c>
      <c r="AE23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3006.4863503832066</v>
      </c>
      <c r="AF2352" s="174">
        <f>Table1[[#This Row],[Calculations3]]/exchange_rate_2010</f>
        <v>65.750310621350437</v>
      </c>
      <c r="AG2352" s="110"/>
      <c r="AH2352" s="53"/>
      <c r="BD2352" s="36"/>
      <c r="BE2352" s="36"/>
      <c r="BF2352" s="36"/>
      <c r="BG2352" s="36"/>
      <c r="BH2352" s="36"/>
      <c r="BI2352" s="36"/>
      <c r="BJ2352" s="36"/>
      <c r="BK2352" s="48"/>
      <c r="BL2352" s="36"/>
      <c r="BM2352" s="36"/>
      <c r="BN2352" s="36"/>
      <c r="BO2352" s="36"/>
      <c r="BP2352" s="36"/>
      <c r="BQ2352" s="36"/>
      <c r="BR2352" s="36"/>
    </row>
    <row r="2353" spans="2:70" ht="15" customHeight="1">
      <c r="B2353" s="48">
        <v>2715</v>
      </c>
      <c r="C2353" s="48" t="s">
        <v>1703</v>
      </c>
      <c r="D2353" s="108">
        <v>714</v>
      </c>
      <c r="E2353" s="109" t="s">
        <v>2508</v>
      </c>
      <c r="F2353" s="109" t="s">
        <v>2509</v>
      </c>
      <c r="G2353" s="109" t="s">
        <v>633</v>
      </c>
      <c r="H2353" s="108" t="s">
        <v>991</v>
      </c>
      <c r="I2353" s="108" t="s">
        <v>2966</v>
      </c>
      <c r="J2353" s="108" t="s">
        <v>2567</v>
      </c>
      <c r="K2353" s="108" t="s">
        <v>2859</v>
      </c>
      <c r="L2353" s="108">
        <v>5</v>
      </c>
      <c r="M2353" s="110" t="s">
        <v>2617</v>
      </c>
      <c r="N2353" s="109" t="s">
        <v>1729</v>
      </c>
      <c r="O2353" s="109" t="s">
        <v>519</v>
      </c>
      <c r="P2353" s="109" t="s">
        <v>995</v>
      </c>
      <c r="Q2353" s="111">
        <v>1</v>
      </c>
      <c r="R2353" s="109"/>
      <c r="S2353" s="109" t="s">
        <v>2392</v>
      </c>
      <c r="T2353" s="109" t="s">
        <v>28</v>
      </c>
      <c r="U2353" s="108">
        <v>2</v>
      </c>
      <c r="V2353" s="109">
        <v>1998</v>
      </c>
      <c r="W2353" s="108"/>
      <c r="X2353" s="109">
        <v>0.35</v>
      </c>
      <c r="Y2353" s="174">
        <f>Table1[[#This Row],[ExpenditureDetails3]]*100000</f>
        <v>35000</v>
      </c>
      <c r="Z2353" s="174">
        <f>Table1[[#This Row],[ExpenditureDetails4]]/Table1[[#This Row],[Component detail 4]]</f>
        <v>35000</v>
      </c>
      <c r="AA2353" s="109">
        <v>1</v>
      </c>
      <c r="AB2353" s="109">
        <v>10</v>
      </c>
      <c r="AC2353" s="174">
        <f>IF(ISNUMBER([ExpenditureDetails4]),[ExpenditureDetails4]*HLOOKUP([ExpenditureDetails1],'Currency Conversion'!$A$6:$BE$45,19,FALSE),"No Data")</f>
        <v>65766.888914632655</v>
      </c>
      <c r="AD2353" s="174">
        <f>Table1[[#This Row],[Calculations1]]/exchange_rate_2010</f>
        <v>1438.288044842041</v>
      </c>
      <c r="AE2353" s="174" t="s">
        <v>2912</v>
      </c>
      <c r="AF2353" s="174" t="s">
        <v>2912</v>
      </c>
      <c r="AG2353" s="110"/>
      <c r="AH2353" s="53"/>
      <c r="BD2353" s="36"/>
      <c r="BE2353" s="36"/>
      <c r="BF2353" s="36"/>
      <c r="BG2353" s="36"/>
      <c r="BH2353" s="36"/>
      <c r="BI2353" s="36"/>
      <c r="BJ2353" s="36"/>
      <c r="BK2353" s="48"/>
      <c r="BL2353" s="36"/>
      <c r="BM2353" s="36"/>
      <c r="BN2353" s="36"/>
      <c r="BO2353" s="36"/>
      <c r="BP2353" s="36"/>
      <c r="BQ2353" s="36"/>
      <c r="BR2353" s="36"/>
    </row>
    <row r="2354" spans="2:70" ht="15" customHeight="1">
      <c r="B2354" s="48">
        <v>2716</v>
      </c>
      <c r="C2354" s="48" t="s">
        <v>1703</v>
      </c>
      <c r="D2354" s="108">
        <v>714</v>
      </c>
      <c r="E2354" s="109" t="s">
        <v>2508</v>
      </c>
      <c r="F2354" s="109" t="s">
        <v>2509</v>
      </c>
      <c r="G2354" s="109" t="s">
        <v>633</v>
      </c>
      <c r="H2354" s="108" t="s">
        <v>991</v>
      </c>
      <c r="I2354" s="108" t="s">
        <v>2966</v>
      </c>
      <c r="J2354" s="108" t="s">
        <v>2567</v>
      </c>
      <c r="K2354" s="108" t="s">
        <v>2859</v>
      </c>
      <c r="L2354" s="108">
        <v>5</v>
      </c>
      <c r="M2354" s="110" t="s">
        <v>2617</v>
      </c>
      <c r="N2354" s="109" t="s">
        <v>1729</v>
      </c>
      <c r="O2354" s="109" t="s">
        <v>519</v>
      </c>
      <c r="P2354" s="109" t="s">
        <v>2428</v>
      </c>
      <c r="Q2354" s="111">
        <v>1</v>
      </c>
      <c r="R2354" s="109"/>
      <c r="S2354" s="109"/>
      <c r="T2354" s="109" t="s">
        <v>7</v>
      </c>
      <c r="U2354" s="108">
        <v>1</v>
      </c>
      <c r="V2354" s="109">
        <v>2000</v>
      </c>
      <c r="W2354" s="108">
        <f>IF(Table1[[#This Row],[ExpenditureDetails1]]=2010,1,(2010-Table1[[#This Row],[ExpenditureDetails1]]))</f>
        <v>10</v>
      </c>
      <c r="X2354" s="109">
        <v>0.18</v>
      </c>
      <c r="Y2354" s="174">
        <f>Table1[[#This Row],[ExpenditureDetails3]]*100000</f>
        <v>18000</v>
      </c>
      <c r="Z2354" s="174">
        <f>Table1[[#This Row],[ExpenditureDetails4]]/Table1[[#This Row],[Component detail 4]]</f>
        <v>18000</v>
      </c>
      <c r="AA2354" s="109">
        <v>1</v>
      </c>
      <c r="AB2354" s="109">
        <v>10</v>
      </c>
      <c r="AC2354" s="174">
        <f>IF(ISNUMBER([ExpenditureDetails4]),[ExpenditureDetails4]*HLOOKUP([ExpenditureDetails1],'Currency Conversion'!$A$6:$BE$45,19,FALSE),"No Data")</f>
        <v>30175.828280156275</v>
      </c>
      <c r="AD2354" s="174">
        <f>Table1[[#This Row],[Calculations1]]/exchange_rate_2010</f>
        <v>659.92984881634891</v>
      </c>
      <c r="AE23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3017.5828280156275</v>
      </c>
      <c r="AF2354" s="174">
        <f>Table1[[#This Row],[Calculations3]]/exchange_rate_2010</f>
        <v>65.992984881634882</v>
      </c>
      <c r="AG2354" s="110"/>
      <c r="AH2354" s="53"/>
      <c r="BD2354" s="36"/>
      <c r="BE2354" s="36"/>
      <c r="BF2354" s="36"/>
      <c r="BG2354" s="36"/>
      <c r="BH2354" s="36"/>
      <c r="BI2354" s="36"/>
      <c r="BJ2354" s="36"/>
      <c r="BK2354" s="48"/>
      <c r="BL2354" s="36"/>
      <c r="BM2354" s="36"/>
      <c r="BN2354" s="36"/>
      <c r="BO2354" s="36"/>
      <c r="BP2354" s="36"/>
      <c r="BQ2354" s="36"/>
      <c r="BR2354" s="36"/>
    </row>
    <row r="2355" spans="2:70" ht="15" customHeight="1">
      <c r="B2355" s="48">
        <v>2717</v>
      </c>
      <c r="C2355" s="48" t="s">
        <v>1703</v>
      </c>
      <c r="D2355" s="108">
        <v>714</v>
      </c>
      <c r="E2355" s="109" t="s">
        <v>2508</v>
      </c>
      <c r="F2355" s="109" t="s">
        <v>2509</v>
      </c>
      <c r="G2355" s="109" t="s">
        <v>633</v>
      </c>
      <c r="H2355" s="108" t="s">
        <v>991</v>
      </c>
      <c r="I2355" s="108" t="s">
        <v>2966</v>
      </c>
      <c r="J2355" s="108" t="s">
        <v>2567</v>
      </c>
      <c r="K2355" s="108" t="s">
        <v>2859</v>
      </c>
      <c r="L2355" s="108">
        <v>5</v>
      </c>
      <c r="M2355" s="110" t="s">
        <v>2617</v>
      </c>
      <c r="N2355" s="109" t="s">
        <v>1729</v>
      </c>
      <c r="O2355" s="109" t="s">
        <v>519</v>
      </c>
      <c r="P2355" s="109" t="s">
        <v>995</v>
      </c>
      <c r="Q2355" s="111">
        <v>1</v>
      </c>
      <c r="R2355" s="109"/>
      <c r="S2355" s="109" t="s">
        <v>2392</v>
      </c>
      <c r="T2355" s="109" t="s">
        <v>28</v>
      </c>
      <c r="U2355" s="108">
        <v>2</v>
      </c>
      <c r="V2355" s="109">
        <v>2000</v>
      </c>
      <c r="W2355" s="108"/>
      <c r="X2355" s="109">
        <v>0.4</v>
      </c>
      <c r="Y2355" s="174">
        <f>Table1[[#This Row],[ExpenditureDetails3]]*100000</f>
        <v>40000</v>
      </c>
      <c r="Z2355" s="174">
        <f>Table1[[#This Row],[ExpenditureDetails4]]/Table1[[#This Row],[Component detail 4]]</f>
        <v>40000</v>
      </c>
      <c r="AA2355" s="109">
        <v>1</v>
      </c>
      <c r="AB2355" s="109">
        <v>10</v>
      </c>
      <c r="AC2355" s="174">
        <f>IF(ISNUMBER([ExpenditureDetails4]),[ExpenditureDetails4]*HLOOKUP([ExpenditureDetails1],'Currency Conversion'!$A$6:$BE$45,19,FALSE),"No Data")</f>
        <v>67057.396178125055</v>
      </c>
      <c r="AD2355" s="174">
        <f>Table1[[#This Row],[Calculations1]]/exchange_rate_2010</f>
        <v>1466.510775147442</v>
      </c>
      <c r="AE2355" s="174" t="s">
        <v>2912</v>
      </c>
      <c r="AF2355" s="174" t="s">
        <v>2912</v>
      </c>
      <c r="AG2355" s="110"/>
      <c r="AH2355" s="53"/>
      <c r="BD2355" s="36"/>
      <c r="BE2355" s="36"/>
      <c r="BF2355" s="36"/>
      <c r="BG2355" s="36"/>
      <c r="BH2355" s="36"/>
      <c r="BI2355" s="36"/>
      <c r="BJ2355" s="36"/>
      <c r="BK2355" s="48"/>
      <c r="BL2355" s="36"/>
      <c r="BM2355" s="36"/>
      <c r="BN2355" s="36"/>
      <c r="BO2355" s="36"/>
      <c r="BP2355" s="36"/>
      <c r="BQ2355" s="36"/>
      <c r="BR2355" s="36"/>
    </row>
    <row r="2356" spans="2:70" ht="15" customHeight="1">
      <c r="B2356" s="48">
        <v>2718</v>
      </c>
      <c r="C2356" s="48" t="s">
        <v>1703</v>
      </c>
      <c r="D2356" s="108">
        <v>714</v>
      </c>
      <c r="E2356" s="109" t="s">
        <v>2508</v>
      </c>
      <c r="F2356" s="109" t="s">
        <v>2509</v>
      </c>
      <c r="G2356" s="109" t="s">
        <v>633</v>
      </c>
      <c r="H2356" s="108" t="s">
        <v>991</v>
      </c>
      <c r="I2356" s="108" t="s">
        <v>2966</v>
      </c>
      <c r="J2356" s="108" t="s">
        <v>2567</v>
      </c>
      <c r="K2356" s="108" t="s">
        <v>2859</v>
      </c>
      <c r="L2356" s="108">
        <v>5</v>
      </c>
      <c r="M2356" s="110" t="s">
        <v>2617</v>
      </c>
      <c r="N2356" s="109" t="s">
        <v>1729</v>
      </c>
      <c r="O2356" s="109" t="s">
        <v>519</v>
      </c>
      <c r="P2356" s="109" t="s">
        <v>995</v>
      </c>
      <c r="Q2356" s="111">
        <v>1</v>
      </c>
      <c r="R2356" s="109"/>
      <c r="S2356" s="109" t="s">
        <v>2392</v>
      </c>
      <c r="T2356" s="109" t="s">
        <v>28</v>
      </c>
      <c r="U2356" s="108">
        <v>2</v>
      </c>
      <c r="V2356" s="109">
        <v>2005</v>
      </c>
      <c r="W2356" s="108"/>
      <c r="X2356" s="109">
        <v>0.36</v>
      </c>
      <c r="Y2356" s="174">
        <f>Table1[[#This Row],[ExpenditureDetails3]]*100000</f>
        <v>36000</v>
      </c>
      <c r="Z2356" s="174">
        <f>Table1[[#This Row],[ExpenditureDetails4]]/Table1[[#This Row],[Component detail 4]]</f>
        <v>36000</v>
      </c>
      <c r="AA2356" s="109">
        <v>1</v>
      </c>
      <c r="AB2356" s="109">
        <v>10</v>
      </c>
      <c r="AC2356" s="174">
        <f>IF(ISNUMBER([ExpenditureDetails4]),[ExpenditureDetails4]*HLOOKUP([ExpenditureDetails1],'Currency Conversion'!$A$6:$BE$45,19,FALSE),"No Data")</f>
        <v>48427.686264829317</v>
      </c>
      <c r="AD2356" s="174">
        <f>Table1[[#This Row],[Calculations1]]/exchange_rate_2010</f>
        <v>1059.0885982835025</v>
      </c>
      <c r="AE2356" s="174" t="s">
        <v>2912</v>
      </c>
      <c r="AF2356" s="174" t="s">
        <v>2912</v>
      </c>
      <c r="AG2356" s="110"/>
      <c r="AH2356" s="53"/>
      <c r="BD2356" s="36"/>
      <c r="BE2356" s="36"/>
      <c r="BF2356" s="36"/>
      <c r="BG2356" s="36"/>
      <c r="BH2356" s="36"/>
      <c r="BI2356" s="36"/>
      <c r="BJ2356" s="36"/>
      <c r="BK2356" s="48"/>
      <c r="BL2356" s="36"/>
      <c r="BM2356" s="36"/>
      <c r="BN2356" s="36"/>
      <c r="BO2356" s="36"/>
      <c r="BP2356" s="36"/>
      <c r="BQ2356" s="36"/>
      <c r="BR2356" s="36"/>
    </row>
    <row r="2357" spans="2:70" ht="15" customHeight="1">
      <c r="B2357" s="48">
        <v>2719</v>
      </c>
      <c r="C2357" s="48" t="s">
        <v>1703</v>
      </c>
      <c r="D2357" s="108">
        <v>714</v>
      </c>
      <c r="E2357" s="109" t="s">
        <v>2508</v>
      </c>
      <c r="F2357" s="109" t="s">
        <v>2509</v>
      </c>
      <c r="G2357" s="109" t="s">
        <v>633</v>
      </c>
      <c r="H2357" s="108" t="s">
        <v>991</v>
      </c>
      <c r="I2357" s="108" t="s">
        <v>2966</v>
      </c>
      <c r="J2357" s="108" t="s">
        <v>2567</v>
      </c>
      <c r="K2357" s="108" t="s">
        <v>2859</v>
      </c>
      <c r="L2357" s="108">
        <v>5</v>
      </c>
      <c r="M2357" s="110" t="s">
        <v>2617</v>
      </c>
      <c r="N2357" s="109" t="s">
        <v>1729</v>
      </c>
      <c r="O2357" s="109" t="s">
        <v>519</v>
      </c>
      <c r="P2357" s="109" t="s">
        <v>2428</v>
      </c>
      <c r="Q2357" s="111">
        <v>1</v>
      </c>
      <c r="R2357" s="109"/>
      <c r="S2357" s="109"/>
      <c r="T2357" s="109" t="s">
        <v>7</v>
      </c>
      <c r="U2357" s="108">
        <v>1</v>
      </c>
      <c r="V2357" s="109">
        <v>2005</v>
      </c>
      <c r="W2357" s="108">
        <f>IF(Table1[[#This Row],[ExpenditureDetails1]]=2010,1,(2010-Table1[[#This Row],[ExpenditureDetails1]]))</f>
        <v>5</v>
      </c>
      <c r="X2357" s="109">
        <v>0.22</v>
      </c>
      <c r="Y2357" s="174">
        <f>Table1[[#This Row],[ExpenditureDetails3]]*100000</f>
        <v>22000</v>
      </c>
      <c r="Z2357" s="174">
        <f>Table1[[#This Row],[ExpenditureDetails4]]/Table1[[#This Row],[Component detail 4]]</f>
        <v>22000</v>
      </c>
      <c r="AA2357" s="109">
        <v>1</v>
      </c>
      <c r="AB2357" s="109">
        <v>10</v>
      </c>
      <c r="AC2357" s="174">
        <f>IF(ISNUMBER([ExpenditureDetails4]),[ExpenditureDetails4]*HLOOKUP([ExpenditureDetails1],'Currency Conversion'!$A$6:$BE$45,19,FALSE),"No Data")</f>
        <v>29594.69716184014</v>
      </c>
      <c r="AD2357" s="174">
        <f>Table1[[#This Row],[Calculations1]]/exchange_rate_2010</f>
        <v>647.22081006214057</v>
      </c>
      <c r="AE23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2959.469716184014</v>
      </c>
      <c r="AF2357" s="174">
        <f>Table1[[#This Row],[Calculations3]]/exchange_rate_2010</f>
        <v>64.722081006214054</v>
      </c>
      <c r="AG2357" s="110"/>
      <c r="AH2357" s="53"/>
      <c r="BD2357" s="36"/>
      <c r="BE2357" s="36"/>
      <c r="BF2357" s="36"/>
      <c r="BG2357" s="36"/>
      <c r="BH2357" s="36"/>
      <c r="BI2357" s="36"/>
      <c r="BJ2357" s="36"/>
      <c r="BK2357" s="48"/>
      <c r="BL2357" s="36"/>
      <c r="BM2357" s="36"/>
      <c r="BN2357" s="36"/>
      <c r="BO2357" s="36"/>
      <c r="BP2357" s="36"/>
      <c r="BQ2357" s="36"/>
      <c r="BR2357" s="36"/>
    </row>
    <row r="2358" spans="2:70" ht="15" customHeight="1">
      <c r="B2358" s="48">
        <v>2720</v>
      </c>
      <c r="C2358" s="48" t="s">
        <v>1703</v>
      </c>
      <c r="D2358" s="108">
        <v>714</v>
      </c>
      <c r="E2358" s="109" t="s">
        <v>2508</v>
      </c>
      <c r="F2358" s="109" t="s">
        <v>2509</v>
      </c>
      <c r="G2358" s="109" t="s">
        <v>633</v>
      </c>
      <c r="H2358" s="108" t="s">
        <v>991</v>
      </c>
      <c r="I2358" s="108" t="s">
        <v>2966</v>
      </c>
      <c r="J2358" s="108" t="s">
        <v>2567</v>
      </c>
      <c r="K2358" s="108" t="s">
        <v>2859</v>
      </c>
      <c r="L2358" s="108">
        <v>5</v>
      </c>
      <c r="M2358" s="110" t="s">
        <v>2617</v>
      </c>
      <c r="N2358" s="109" t="s">
        <v>1729</v>
      </c>
      <c r="O2358" s="109" t="s">
        <v>519</v>
      </c>
      <c r="P2358" s="109" t="s">
        <v>2428</v>
      </c>
      <c r="Q2358" s="111">
        <v>1</v>
      </c>
      <c r="R2358" s="109"/>
      <c r="S2358" s="109"/>
      <c r="T2358" s="109" t="s">
        <v>7</v>
      </c>
      <c r="U2358" s="108">
        <v>1</v>
      </c>
      <c r="V2358" s="109">
        <v>2007</v>
      </c>
      <c r="W2358" s="108">
        <f>IF(Table1[[#This Row],[ExpenditureDetails1]]=2010,1,(2010-Table1[[#This Row],[ExpenditureDetails1]]))</f>
        <v>3</v>
      </c>
      <c r="X2358" s="109">
        <v>0.22</v>
      </c>
      <c r="Y2358" s="174">
        <f>Table1[[#This Row],[ExpenditureDetails3]]*100000</f>
        <v>22000</v>
      </c>
      <c r="Z2358" s="174">
        <f>Table1[[#This Row],[ExpenditureDetails4]]/Table1[[#This Row],[Component detail 4]]</f>
        <v>22000</v>
      </c>
      <c r="AA2358" s="109">
        <v>1</v>
      </c>
      <c r="AB2358" s="109">
        <v>10</v>
      </c>
      <c r="AC2358" s="174">
        <f>IF(ISNUMBER([ExpenditureDetails4]),[ExpenditureDetails4]*HLOOKUP([ExpenditureDetails1],'Currency Conversion'!$A$6:$BE$45,19,FALSE),"No Data")</f>
        <v>26694.981043191154</v>
      </c>
      <c r="AD2358" s="174">
        <f>Table1[[#This Row],[Calculations1]]/exchange_rate_2010</f>
        <v>583.80550951018347</v>
      </c>
      <c r="AE23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2669.4981043191156</v>
      </c>
      <c r="AF2358" s="174">
        <f>Table1[[#This Row],[Calculations3]]/exchange_rate_2010</f>
        <v>58.38055095101835</v>
      </c>
      <c r="AG2358" s="110"/>
      <c r="AH2358" s="53"/>
      <c r="BD2358" s="36"/>
      <c r="BE2358" s="36"/>
      <c r="BF2358" s="36"/>
      <c r="BG2358" s="36"/>
      <c r="BH2358" s="36"/>
      <c r="BI2358" s="36"/>
      <c r="BJ2358" s="36"/>
      <c r="BK2358" s="48"/>
      <c r="BL2358" s="36"/>
      <c r="BM2358" s="36"/>
      <c r="BN2358" s="36"/>
      <c r="BO2358" s="36"/>
      <c r="BP2358" s="36"/>
      <c r="BQ2358" s="36"/>
      <c r="BR2358" s="36"/>
    </row>
    <row r="2359" spans="2:70" ht="15" customHeight="1">
      <c r="B2359" s="48">
        <v>2721</v>
      </c>
      <c r="C2359" s="48" t="s">
        <v>1703</v>
      </c>
      <c r="D2359" s="108">
        <v>714</v>
      </c>
      <c r="E2359" s="109" t="s">
        <v>2508</v>
      </c>
      <c r="F2359" s="109" t="s">
        <v>2509</v>
      </c>
      <c r="G2359" s="109" t="s">
        <v>633</v>
      </c>
      <c r="H2359" s="108" t="s">
        <v>991</v>
      </c>
      <c r="I2359" s="108" t="s">
        <v>2966</v>
      </c>
      <c r="J2359" s="108" t="s">
        <v>2567</v>
      </c>
      <c r="K2359" s="108" t="s">
        <v>2859</v>
      </c>
      <c r="L2359" s="108">
        <v>5</v>
      </c>
      <c r="M2359" s="110" t="s">
        <v>2617</v>
      </c>
      <c r="N2359" s="109" t="s">
        <v>1729</v>
      </c>
      <c r="O2359" s="109" t="s">
        <v>519</v>
      </c>
      <c r="P2359" s="109" t="s">
        <v>995</v>
      </c>
      <c r="Q2359" s="111">
        <v>1</v>
      </c>
      <c r="R2359" s="109"/>
      <c r="S2359" s="109" t="s">
        <v>2392</v>
      </c>
      <c r="T2359" s="109" t="s">
        <v>28</v>
      </c>
      <c r="U2359" s="108">
        <v>2</v>
      </c>
      <c r="V2359" s="109">
        <v>2007</v>
      </c>
      <c r="W2359" s="108"/>
      <c r="X2359" s="109">
        <v>0.42</v>
      </c>
      <c r="Y2359" s="174">
        <f>Table1[[#This Row],[ExpenditureDetails3]]*100000</f>
        <v>42000</v>
      </c>
      <c r="Z2359" s="174">
        <f>Table1[[#This Row],[ExpenditureDetails4]]/Table1[[#This Row],[Component detail 4]]</f>
        <v>42000</v>
      </c>
      <c r="AA2359" s="109">
        <v>1</v>
      </c>
      <c r="AB2359" s="109">
        <v>10</v>
      </c>
      <c r="AC2359" s="174">
        <f>IF(ISNUMBER([ExpenditureDetails4]),[ExpenditureDetails4]*HLOOKUP([ExpenditureDetails1],'Currency Conversion'!$A$6:$BE$45,19,FALSE),"No Data")</f>
        <v>50963.145627910388</v>
      </c>
      <c r="AD2359" s="174">
        <f>Table1[[#This Row],[Calculations1]]/exchange_rate_2010</f>
        <v>1114.5377908830776</v>
      </c>
      <c r="AE2359" s="174" t="s">
        <v>2912</v>
      </c>
      <c r="AF2359" s="174" t="s">
        <v>2912</v>
      </c>
      <c r="AG2359" s="110"/>
      <c r="AH2359" s="53"/>
      <c r="BD2359" s="36"/>
      <c r="BE2359" s="36"/>
      <c r="BF2359" s="36"/>
      <c r="BG2359" s="36"/>
      <c r="BH2359" s="36"/>
      <c r="BI2359" s="36"/>
      <c r="BJ2359" s="36"/>
      <c r="BK2359" s="48"/>
      <c r="BL2359" s="36"/>
      <c r="BM2359" s="36"/>
      <c r="BN2359" s="36"/>
      <c r="BO2359" s="36"/>
      <c r="BP2359" s="36"/>
      <c r="BQ2359" s="36"/>
      <c r="BR2359" s="36"/>
    </row>
    <row r="2360" spans="2:70" ht="15" customHeight="1">
      <c r="B2360" s="48">
        <v>2722</v>
      </c>
      <c r="C2360" s="48" t="s">
        <v>1703</v>
      </c>
      <c r="D2360" s="108">
        <v>714</v>
      </c>
      <c r="E2360" s="109" t="s">
        <v>2508</v>
      </c>
      <c r="F2360" s="109" t="s">
        <v>2509</v>
      </c>
      <c r="G2360" s="109" t="s">
        <v>633</v>
      </c>
      <c r="H2360" s="108" t="s">
        <v>991</v>
      </c>
      <c r="I2360" s="108" t="s">
        <v>2966</v>
      </c>
      <c r="J2360" s="108" t="s">
        <v>2567</v>
      </c>
      <c r="K2360" s="108" t="s">
        <v>2859</v>
      </c>
      <c r="L2360" s="108">
        <v>5</v>
      </c>
      <c r="M2360" s="110" t="s">
        <v>2617</v>
      </c>
      <c r="N2360" s="111" t="s">
        <v>1729</v>
      </c>
      <c r="O2360" s="111" t="s">
        <v>1718</v>
      </c>
      <c r="P2360" s="111" t="s">
        <v>996</v>
      </c>
      <c r="Q2360" s="109">
        <v>7</v>
      </c>
      <c r="R2360" s="109"/>
      <c r="S2360" s="109"/>
      <c r="T2360" s="109" t="s">
        <v>7</v>
      </c>
      <c r="U2360" s="108">
        <v>1</v>
      </c>
      <c r="V2360" s="109">
        <v>2009</v>
      </c>
      <c r="W2360" s="108">
        <f>IF(Table1[[#This Row],[ExpenditureDetails1]]=2010,1,(2010-Table1[[#This Row],[ExpenditureDetails1]]))</f>
        <v>1</v>
      </c>
      <c r="X2360" s="109">
        <v>0.28000000000000003</v>
      </c>
      <c r="Y2360" s="174">
        <f>Table1[[#This Row],[ExpenditureDetails3]]*100000</f>
        <v>28000.000000000004</v>
      </c>
      <c r="Z2360" s="174">
        <f>Table1[[#This Row],[ExpenditureDetails4]]/Table1[[#This Row],[Component detail 4]]</f>
        <v>4000.0000000000005</v>
      </c>
      <c r="AA2360" s="109">
        <v>1</v>
      </c>
      <c r="AB2360" s="109">
        <v>10</v>
      </c>
      <c r="AC2360" s="174">
        <f>IF(ISNUMBER([ExpenditureDetails4]),[ExpenditureDetails4]*HLOOKUP([ExpenditureDetails1],'Currency Conversion'!$A$6:$BE$45,19,FALSE),"No Data")</f>
        <v>30111.654997301575</v>
      </c>
      <c r="AD2360" s="174">
        <f>Table1[[#This Row],[Calculations1]]/exchange_rate_2010</f>
        <v>658.52641211664445</v>
      </c>
      <c r="AE23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3011.1654997301575</v>
      </c>
      <c r="AF2360" s="174">
        <f>Table1[[#This Row],[Calculations3]]/exchange_rate_2010</f>
        <v>65.852641211664448</v>
      </c>
      <c r="AG2360" s="110"/>
      <c r="AH2360" s="53"/>
      <c r="BD2360" s="36"/>
      <c r="BE2360" s="36"/>
      <c r="BF2360" s="36"/>
      <c r="BG2360" s="36"/>
      <c r="BH2360" s="36"/>
      <c r="BI2360" s="36"/>
      <c r="BJ2360" s="36"/>
      <c r="BK2360" s="48"/>
      <c r="BL2360" s="36"/>
      <c r="BM2360" s="36"/>
      <c r="BN2360" s="36"/>
      <c r="BO2360" s="36"/>
      <c r="BP2360" s="36"/>
      <c r="BQ2360" s="36"/>
      <c r="BR2360" s="36"/>
    </row>
    <row r="2361" spans="2:70" ht="15" customHeight="1">
      <c r="B2361" s="48">
        <v>2723</v>
      </c>
      <c r="C2361" s="48" t="s">
        <v>1703</v>
      </c>
      <c r="D2361" s="108">
        <v>714</v>
      </c>
      <c r="E2361" s="109" t="s">
        <v>2508</v>
      </c>
      <c r="F2361" s="109" t="s">
        <v>2509</v>
      </c>
      <c r="G2361" s="109" t="s">
        <v>633</v>
      </c>
      <c r="H2361" s="108" t="s">
        <v>991</v>
      </c>
      <c r="I2361" s="108" t="s">
        <v>2966</v>
      </c>
      <c r="J2361" s="108" t="s">
        <v>2567</v>
      </c>
      <c r="K2361" s="108" t="s">
        <v>2859</v>
      </c>
      <c r="L2361" s="108">
        <v>5</v>
      </c>
      <c r="M2361" s="110" t="s">
        <v>2617</v>
      </c>
      <c r="N2361" s="111" t="s">
        <v>1729</v>
      </c>
      <c r="O2361" s="111" t="s">
        <v>210</v>
      </c>
      <c r="P2361" s="111" t="s">
        <v>946</v>
      </c>
      <c r="Q2361" s="111">
        <v>1</v>
      </c>
      <c r="R2361" s="109"/>
      <c r="S2361" s="109"/>
      <c r="T2361" s="109" t="s">
        <v>7</v>
      </c>
      <c r="U2361" s="108">
        <v>1</v>
      </c>
      <c r="V2361" s="109">
        <v>2009</v>
      </c>
      <c r="W2361" s="108">
        <f>IF(Table1[[#This Row],[ExpenditureDetails1]]=2010,1,(2010-Table1[[#This Row],[ExpenditureDetails1]]))</f>
        <v>1</v>
      </c>
      <c r="X2361" s="109">
        <v>0.32100000000000001</v>
      </c>
      <c r="Y2361" s="174">
        <f>Table1[[#This Row],[ExpenditureDetails3]]*100000</f>
        <v>32100</v>
      </c>
      <c r="Z2361" s="174">
        <f>Table1[[#This Row],[ExpenditureDetails4]]/Table1[[#This Row],[Component detail 4]]</f>
        <v>32100</v>
      </c>
      <c r="AA2361" s="109">
        <v>1</v>
      </c>
      <c r="AB2361" s="109">
        <v>10</v>
      </c>
      <c r="AC2361" s="174">
        <f>IF(ISNUMBER([ExpenditureDetails4]),[ExpenditureDetails4]*HLOOKUP([ExpenditureDetails1],'Currency Conversion'!$A$6:$BE$45,19,FALSE),"No Data")</f>
        <v>34520.861621906442</v>
      </c>
      <c r="AD2361" s="174">
        <f>Table1[[#This Row],[Calculations1]]/exchange_rate_2010</f>
        <v>754.95349389086721</v>
      </c>
      <c r="AE23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2361" s="174">
        <f>Table1[[#This Row],[Calculations3]]/exchange_rate_2010</f>
        <v>75.495349389086726</v>
      </c>
      <c r="AG2361" s="110"/>
      <c r="AH2361" s="53"/>
      <c r="BD2361" s="36"/>
      <c r="BE2361" s="36"/>
      <c r="BF2361" s="36"/>
      <c r="BG2361" s="36"/>
      <c r="BH2361" s="36"/>
      <c r="BI2361" s="36"/>
      <c r="BJ2361" s="36"/>
      <c r="BK2361" s="48"/>
      <c r="BL2361" s="36"/>
      <c r="BM2361" s="36"/>
      <c r="BN2361" s="36"/>
      <c r="BO2361" s="36"/>
      <c r="BP2361" s="36"/>
      <c r="BQ2361" s="36"/>
      <c r="BR2361" s="36"/>
    </row>
    <row r="2362" spans="2:70" ht="15" customHeight="1">
      <c r="B2362" s="48">
        <v>2724</v>
      </c>
      <c r="C2362" s="48" t="s">
        <v>1703</v>
      </c>
      <c r="D2362" s="108">
        <v>714</v>
      </c>
      <c r="E2362" s="109" t="s">
        <v>2508</v>
      </c>
      <c r="F2362" s="109" t="s">
        <v>2509</v>
      </c>
      <c r="G2362" s="109" t="s">
        <v>633</v>
      </c>
      <c r="H2362" s="108" t="s">
        <v>991</v>
      </c>
      <c r="I2362" s="108" t="s">
        <v>2966</v>
      </c>
      <c r="J2362" s="108" t="s">
        <v>2567</v>
      </c>
      <c r="K2362" s="108" t="s">
        <v>2859</v>
      </c>
      <c r="L2362" s="108">
        <v>5</v>
      </c>
      <c r="M2362" s="110" t="s">
        <v>2617</v>
      </c>
      <c r="N2362" s="111" t="s">
        <v>1729</v>
      </c>
      <c r="O2362" s="111" t="s">
        <v>210</v>
      </c>
      <c r="P2362" s="111" t="s">
        <v>947</v>
      </c>
      <c r="Q2362" s="111">
        <v>1</v>
      </c>
      <c r="R2362" s="109"/>
      <c r="S2362" s="109"/>
      <c r="T2362" s="109" t="s">
        <v>7</v>
      </c>
      <c r="U2362" s="108">
        <v>1</v>
      </c>
      <c r="V2362" s="109">
        <v>2009</v>
      </c>
      <c r="W2362" s="108">
        <f>IF(Table1[[#This Row],[ExpenditureDetails1]]=2010,1,(2010-Table1[[#This Row],[ExpenditureDetails1]]))</f>
        <v>1</v>
      </c>
      <c r="X2362" s="109">
        <v>0.32100000000000001</v>
      </c>
      <c r="Y2362" s="174">
        <f>Table1[[#This Row],[ExpenditureDetails3]]*100000</f>
        <v>32100</v>
      </c>
      <c r="Z2362" s="174">
        <f>Table1[[#This Row],[ExpenditureDetails4]]/Table1[[#This Row],[Component detail 4]]</f>
        <v>32100</v>
      </c>
      <c r="AA2362" s="109">
        <v>1</v>
      </c>
      <c r="AB2362" s="109">
        <v>10</v>
      </c>
      <c r="AC2362" s="174">
        <f>IF(ISNUMBER([ExpenditureDetails4]),[ExpenditureDetails4]*HLOOKUP([ExpenditureDetails1],'Currency Conversion'!$A$6:$BE$45,19,FALSE),"No Data")</f>
        <v>34520.861621906442</v>
      </c>
      <c r="AD2362" s="174">
        <f>Table1[[#This Row],[Calculations1]]/exchange_rate_2010</f>
        <v>754.95349389086721</v>
      </c>
      <c r="AE23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2362" s="174">
        <f>Table1[[#This Row],[Calculations3]]/exchange_rate_2010</f>
        <v>75.495349389086726</v>
      </c>
      <c r="AG2362" s="110"/>
      <c r="AH2362" s="53"/>
      <c r="BD2362" s="36"/>
      <c r="BE2362" s="36"/>
      <c r="BF2362" s="36"/>
      <c r="BG2362" s="36"/>
      <c r="BH2362" s="36"/>
      <c r="BI2362" s="36"/>
      <c r="BJ2362" s="36"/>
      <c r="BK2362" s="48"/>
      <c r="BL2362" s="36"/>
      <c r="BM2362" s="36"/>
      <c r="BN2362" s="36"/>
      <c r="BO2362" s="36"/>
      <c r="BP2362" s="36"/>
      <c r="BQ2362" s="36"/>
      <c r="BR2362" s="36"/>
    </row>
    <row r="2363" spans="2:70" ht="15" customHeight="1">
      <c r="B2363" s="48">
        <v>2725</v>
      </c>
      <c r="C2363" s="48" t="s">
        <v>1703</v>
      </c>
      <c r="D2363" s="108">
        <v>714</v>
      </c>
      <c r="E2363" s="109" t="s">
        <v>2508</v>
      </c>
      <c r="F2363" s="109" t="s">
        <v>2509</v>
      </c>
      <c r="G2363" s="109" t="s">
        <v>633</v>
      </c>
      <c r="H2363" s="108" t="s">
        <v>991</v>
      </c>
      <c r="I2363" s="108" t="s">
        <v>2966</v>
      </c>
      <c r="J2363" s="108" t="s">
        <v>2567</v>
      </c>
      <c r="K2363" s="108" t="s">
        <v>2859</v>
      </c>
      <c r="L2363" s="108">
        <v>5</v>
      </c>
      <c r="M2363" s="110" t="s">
        <v>2617</v>
      </c>
      <c r="N2363" s="111" t="s">
        <v>1729</v>
      </c>
      <c r="O2363" s="111" t="s">
        <v>210</v>
      </c>
      <c r="P2363" s="111" t="s">
        <v>986</v>
      </c>
      <c r="Q2363" s="111">
        <v>1</v>
      </c>
      <c r="R2363" s="109"/>
      <c r="S2363" s="109"/>
      <c r="T2363" s="109" t="s">
        <v>7</v>
      </c>
      <c r="U2363" s="108">
        <v>1</v>
      </c>
      <c r="V2363" s="109">
        <v>2009</v>
      </c>
      <c r="W2363" s="108">
        <f>IF(Table1[[#This Row],[ExpenditureDetails1]]=2010,1,(2010-Table1[[#This Row],[ExpenditureDetails1]]))</f>
        <v>1</v>
      </c>
      <c r="X2363" s="109">
        <v>0.32100000000000001</v>
      </c>
      <c r="Y2363" s="174">
        <f>Table1[[#This Row],[ExpenditureDetails3]]*100000</f>
        <v>32100</v>
      </c>
      <c r="Z2363" s="174">
        <f>Table1[[#This Row],[ExpenditureDetails4]]/Table1[[#This Row],[Component detail 4]]</f>
        <v>32100</v>
      </c>
      <c r="AA2363" s="109">
        <v>1</v>
      </c>
      <c r="AB2363" s="109">
        <v>10</v>
      </c>
      <c r="AC2363" s="174">
        <f>IF(ISNUMBER([ExpenditureDetails4]),[ExpenditureDetails4]*HLOOKUP([ExpenditureDetails1],'Currency Conversion'!$A$6:$BE$45,19,FALSE),"No Data")</f>
        <v>34520.861621906442</v>
      </c>
      <c r="AD2363" s="174">
        <f>Table1[[#This Row],[Calculations1]]/exchange_rate_2010</f>
        <v>754.95349389086721</v>
      </c>
      <c r="AE23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2363" s="174">
        <f>Table1[[#This Row],[Calculations3]]/exchange_rate_2010</f>
        <v>75.495349389086726</v>
      </c>
      <c r="AG2363" s="110"/>
      <c r="AH2363" s="53"/>
      <c r="BD2363" s="36"/>
      <c r="BE2363" s="36"/>
      <c r="BF2363" s="36"/>
      <c r="BG2363" s="36"/>
      <c r="BH2363" s="36"/>
      <c r="BI2363" s="36"/>
      <c r="BJ2363" s="36"/>
      <c r="BK2363" s="48"/>
      <c r="BL2363" s="36"/>
      <c r="BM2363" s="36"/>
      <c r="BN2363" s="36"/>
      <c r="BO2363" s="36"/>
      <c r="BP2363" s="36"/>
      <c r="BQ2363" s="36"/>
      <c r="BR2363" s="36"/>
    </row>
    <row r="2364" spans="2:70" ht="15" customHeight="1">
      <c r="B2364" s="48">
        <v>2726</v>
      </c>
      <c r="C2364" s="48" t="s">
        <v>1703</v>
      </c>
      <c r="D2364" s="108">
        <v>714</v>
      </c>
      <c r="E2364" s="109" t="s">
        <v>2508</v>
      </c>
      <c r="F2364" s="109" t="s">
        <v>2509</v>
      </c>
      <c r="G2364" s="109" t="s">
        <v>633</v>
      </c>
      <c r="H2364" s="108" t="s">
        <v>991</v>
      </c>
      <c r="I2364" s="108" t="s">
        <v>2966</v>
      </c>
      <c r="J2364" s="108" t="s">
        <v>2567</v>
      </c>
      <c r="K2364" s="108" t="s">
        <v>2859</v>
      </c>
      <c r="L2364" s="108">
        <v>5</v>
      </c>
      <c r="M2364" s="110" t="s">
        <v>2617</v>
      </c>
      <c r="N2364" s="111" t="s">
        <v>1712</v>
      </c>
      <c r="O2364" s="111"/>
      <c r="P2364" s="111" t="s">
        <v>990</v>
      </c>
      <c r="Q2364" s="111">
        <v>1</v>
      </c>
      <c r="R2364" s="109"/>
      <c r="S2364" s="109" t="s">
        <v>1723</v>
      </c>
      <c r="T2364" s="109" t="s">
        <v>28</v>
      </c>
      <c r="U2364" s="108">
        <v>2</v>
      </c>
      <c r="V2364" s="109">
        <v>2009</v>
      </c>
      <c r="W2364" s="108"/>
      <c r="X2364" s="109">
        <v>0.6</v>
      </c>
      <c r="Y2364" s="174">
        <f>Table1[[#This Row],[ExpenditureDetails3]]*100000</f>
        <v>60000</v>
      </c>
      <c r="Z2364" s="174">
        <f>Table1[[#This Row],[ExpenditureDetails4]]/Table1[[#This Row],[Component detail 4]]</f>
        <v>60000</v>
      </c>
      <c r="AA2364" s="109">
        <v>1</v>
      </c>
      <c r="AB2364" s="109">
        <v>10</v>
      </c>
      <c r="AC2364" s="174">
        <f>IF(ISNUMBER([ExpenditureDetails4]),[ExpenditureDetails4]*HLOOKUP([ExpenditureDetails1],'Currency Conversion'!$A$6:$BE$45,19,FALSE),"No Data")</f>
        <v>64524.97499421765</v>
      </c>
      <c r="AD2364" s="174">
        <f>Table1[[#This Row],[Calculations1]]/exchange_rate_2010</f>
        <v>1411.1280259642378</v>
      </c>
      <c r="AE2364" s="174" t="s">
        <v>2912</v>
      </c>
      <c r="AF2364" s="174" t="s">
        <v>2912</v>
      </c>
      <c r="AG2364" s="110"/>
      <c r="AH2364" s="53"/>
      <c r="BD2364" s="36"/>
      <c r="BE2364" s="36"/>
      <c r="BF2364" s="36"/>
      <c r="BG2364" s="36"/>
      <c r="BH2364" s="36"/>
      <c r="BI2364" s="36"/>
      <c r="BJ2364" s="36"/>
      <c r="BK2364" s="48"/>
      <c r="BL2364" s="36"/>
      <c r="BM2364" s="36"/>
      <c r="BN2364" s="36"/>
      <c r="BO2364" s="36"/>
      <c r="BP2364" s="36"/>
      <c r="BQ2364" s="36"/>
      <c r="BR2364" s="36"/>
    </row>
    <row r="2365" spans="2:70" ht="15" customHeight="1">
      <c r="B2365" s="48">
        <v>2729</v>
      </c>
      <c r="C2365" s="48" t="s">
        <v>1703</v>
      </c>
      <c r="D2365" s="108">
        <v>714</v>
      </c>
      <c r="E2365" s="109" t="s">
        <v>2508</v>
      </c>
      <c r="F2365" s="109" t="s">
        <v>2509</v>
      </c>
      <c r="G2365" s="109" t="s">
        <v>633</v>
      </c>
      <c r="H2365" s="108" t="s">
        <v>991</v>
      </c>
      <c r="I2365" s="108" t="s">
        <v>2966</v>
      </c>
      <c r="J2365" s="108" t="s">
        <v>2567</v>
      </c>
      <c r="K2365" s="108" t="s">
        <v>2859</v>
      </c>
      <c r="L2365" s="108">
        <v>5</v>
      </c>
      <c r="M2365" s="110" t="s">
        <v>2617</v>
      </c>
      <c r="N2365" s="111" t="s">
        <v>1728</v>
      </c>
      <c r="O2365" s="111" t="s">
        <v>501</v>
      </c>
      <c r="P2365" s="111" t="s">
        <v>983</v>
      </c>
      <c r="Q2365" s="111">
        <v>1</v>
      </c>
      <c r="R2365" s="109">
        <v>40</v>
      </c>
      <c r="S2365" s="109"/>
      <c r="T2365" s="109" t="s">
        <v>7</v>
      </c>
      <c r="U2365" s="108">
        <v>1</v>
      </c>
      <c r="V2365" s="109">
        <v>1995</v>
      </c>
      <c r="W2365" s="108">
        <f>IF(Table1[[#This Row],[ExpenditureDetails1]]=2010,1,(2010-Table1[[#This Row],[ExpenditureDetails1]]))</f>
        <v>15</v>
      </c>
      <c r="X2365" s="109">
        <v>3.78</v>
      </c>
      <c r="Y2365" s="174">
        <f>Table1[[#This Row],[ExpenditureDetails3]]*100000</f>
        <v>378000</v>
      </c>
      <c r="Z2365" s="174">
        <f>Table1[[#This Row],[ExpenditureDetails4]]/Table1[[#This Row],[Component detail 4]]</f>
        <v>378000</v>
      </c>
      <c r="AA2365" s="109">
        <v>1</v>
      </c>
      <c r="AB2365" s="109">
        <v>30</v>
      </c>
      <c r="AC2365" s="174">
        <f>IF(ISNUMBER([ExpenditureDetails4]),[ExpenditureDetails4]*HLOOKUP([ExpenditureDetails1],'Currency Conversion'!$A$6:$BE$45,19,FALSE),"No Data")</f>
        <v>887020.49894213676</v>
      </c>
      <c r="AD2365" s="174">
        <f>Table1[[#This Row],[Calculations1]]/exchange_rate_2010</f>
        <v>19398.682227683166</v>
      </c>
      <c r="AE23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29567.349964737892</v>
      </c>
      <c r="AF2365" s="174">
        <f>Table1[[#This Row],[Calculations3]]/exchange_rate_2010</f>
        <v>646.62274092277221</v>
      </c>
      <c r="AG2365" s="110"/>
      <c r="AH2365" s="53"/>
      <c r="BD2365" s="36"/>
      <c r="BE2365" s="36"/>
      <c r="BF2365" s="36"/>
      <c r="BG2365" s="36"/>
      <c r="BH2365" s="36"/>
      <c r="BI2365" s="36"/>
      <c r="BJ2365" s="36"/>
      <c r="BK2365" s="48"/>
      <c r="BL2365" s="36"/>
      <c r="BM2365" s="36"/>
      <c r="BN2365" s="36"/>
      <c r="BO2365" s="36"/>
      <c r="BP2365" s="36"/>
      <c r="BQ2365" s="36"/>
      <c r="BR2365" s="36"/>
    </row>
    <row r="2366" spans="2:70" ht="15" customHeight="1">
      <c r="B2366" s="48">
        <v>2730</v>
      </c>
      <c r="C2366" s="48" t="s">
        <v>1703</v>
      </c>
      <c r="D2366" s="108">
        <v>714</v>
      </c>
      <c r="E2366" s="109" t="s">
        <v>2508</v>
      </c>
      <c r="F2366" s="109" t="s">
        <v>2509</v>
      </c>
      <c r="G2366" s="109" t="s">
        <v>633</v>
      </c>
      <c r="H2366" s="108" t="s">
        <v>991</v>
      </c>
      <c r="I2366" s="108" t="s">
        <v>2966</v>
      </c>
      <c r="J2366" s="108" t="s">
        <v>2567</v>
      </c>
      <c r="K2366" s="108" t="s">
        <v>2859</v>
      </c>
      <c r="L2366" s="108">
        <v>5</v>
      </c>
      <c r="M2366" s="110" t="s">
        <v>2617</v>
      </c>
      <c r="N2366" s="111" t="s">
        <v>1717</v>
      </c>
      <c r="O2366" s="111"/>
      <c r="P2366" s="111" t="s">
        <v>997</v>
      </c>
      <c r="Q2366" s="111">
        <v>1</v>
      </c>
      <c r="R2366" s="109"/>
      <c r="S2366" s="109"/>
      <c r="T2366" s="109" t="s">
        <v>31</v>
      </c>
      <c r="U2366" s="108">
        <v>3</v>
      </c>
      <c r="V2366" s="109">
        <v>2008</v>
      </c>
      <c r="W2366" s="108"/>
      <c r="X2366" s="109">
        <v>7.1999999999999995E-2</v>
      </c>
      <c r="Y2366" s="174">
        <f>Table1[[#This Row],[ExpenditureDetails3]]*100000</f>
        <v>7199.9999999999991</v>
      </c>
      <c r="Z2366" s="174">
        <f>Table1[[#This Row],[ExpenditureDetails4]]/Table1[[#This Row],[Component detail 4]]</f>
        <v>7199.9999999999991</v>
      </c>
      <c r="AA2366" s="109">
        <v>1</v>
      </c>
      <c r="AB2366" s="109"/>
      <c r="AC2366" s="174">
        <f>IF(ISNUMBER([ExpenditureDetails4]),[ExpenditureDetails4]*HLOOKUP([ExpenditureDetails1],'Currency Conversion'!$A$6:$BE$45,19,FALSE),"No Data")</f>
        <v>8261.302198351761</v>
      </c>
      <c r="AD2366" s="174">
        <f>Table1[[#This Row],[Calculations1]]/exchange_rate_2010</f>
        <v>180.67043131901778</v>
      </c>
      <c r="AE23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8261.302198351761</v>
      </c>
      <c r="AF2366" s="174">
        <f>Table1[[#This Row],[Calculations3]]/exchange_rate_2010</f>
        <v>180.67043131901778</v>
      </c>
      <c r="AG2366" s="110"/>
      <c r="AH2366" s="53"/>
      <c r="BD2366" s="36"/>
      <c r="BE2366" s="36"/>
      <c r="BF2366" s="36"/>
      <c r="BG2366" s="36"/>
      <c r="BH2366" s="36"/>
      <c r="BI2366" s="36"/>
      <c r="BJ2366" s="36"/>
      <c r="BK2366" s="48"/>
      <c r="BL2366" s="36"/>
      <c r="BM2366" s="36"/>
      <c r="BN2366" s="36"/>
      <c r="BO2366" s="36"/>
      <c r="BP2366" s="36"/>
      <c r="BQ2366" s="36"/>
      <c r="BR2366" s="36"/>
    </row>
    <row r="2367" spans="2:70" ht="15" customHeight="1">
      <c r="B2367" s="48">
        <v>2731</v>
      </c>
      <c r="C2367" s="48" t="s">
        <v>1703</v>
      </c>
      <c r="D2367" s="108">
        <v>714</v>
      </c>
      <c r="E2367" s="109" t="s">
        <v>2508</v>
      </c>
      <c r="F2367" s="109" t="s">
        <v>2509</v>
      </c>
      <c r="G2367" s="109" t="s">
        <v>633</v>
      </c>
      <c r="H2367" s="108" t="s">
        <v>991</v>
      </c>
      <c r="I2367" s="108" t="s">
        <v>2966</v>
      </c>
      <c r="J2367" s="108" t="s">
        <v>2567</v>
      </c>
      <c r="K2367" s="108" t="s">
        <v>2859</v>
      </c>
      <c r="L2367" s="108">
        <v>5</v>
      </c>
      <c r="M2367" s="110" t="s">
        <v>2617</v>
      </c>
      <c r="N2367" s="111" t="s">
        <v>1721</v>
      </c>
      <c r="O2367" s="111"/>
      <c r="P2367" s="111" t="s">
        <v>574</v>
      </c>
      <c r="Q2367" s="111">
        <v>1</v>
      </c>
      <c r="R2367" s="109"/>
      <c r="S2367" s="109"/>
      <c r="T2367" s="109" t="s">
        <v>24</v>
      </c>
      <c r="U2367" s="108">
        <v>4</v>
      </c>
      <c r="V2367" s="109">
        <v>2009</v>
      </c>
      <c r="W2367" s="108">
        <f>IF(Table1[[#This Row],[ExpenditureDetails1]]=2010,1,(2010-Table1[[#This Row],[ExpenditureDetails1]]))</f>
        <v>1</v>
      </c>
      <c r="X2367" s="109">
        <v>0.01</v>
      </c>
      <c r="Y2367" s="174">
        <f>Table1[[#This Row],[ExpenditureDetails3]]*100000</f>
        <v>1000</v>
      </c>
      <c r="Z2367" s="174">
        <f>Table1[[#This Row],[ExpenditureDetails4]]/Table1[[#This Row],[Component detail 4]]</f>
        <v>1000</v>
      </c>
      <c r="AA2367" s="109">
        <v>1</v>
      </c>
      <c r="AB2367" s="109"/>
      <c r="AC2367" s="174">
        <f>IF(ISNUMBER([ExpenditureDetails4]),[ExpenditureDetails4]*HLOOKUP([ExpenditureDetails1],'Currency Conversion'!$A$6:$BE$45,19,FALSE),"No Data")</f>
        <v>1075.4162499036274</v>
      </c>
      <c r="AD2367" s="174">
        <f>Table1[[#This Row],[Calculations1]]/exchange_rate_2010</f>
        <v>23.518800432737294</v>
      </c>
      <c r="AE23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2367" s="174">
        <f>Table1[[#This Row],[Calculations3]]/exchange_rate_2010</f>
        <v>23.518800432737294</v>
      </c>
      <c r="AG2367" s="110"/>
      <c r="AH2367" s="53"/>
      <c r="BD2367" s="36"/>
      <c r="BE2367" s="36"/>
      <c r="BF2367" s="36"/>
      <c r="BG2367" s="36"/>
      <c r="BH2367" s="36"/>
      <c r="BI2367" s="36"/>
      <c r="BJ2367" s="36"/>
      <c r="BK2367" s="48"/>
      <c r="BL2367" s="36"/>
      <c r="BM2367" s="36"/>
      <c r="BN2367" s="36"/>
      <c r="BO2367" s="36"/>
      <c r="BP2367" s="36"/>
      <c r="BQ2367" s="36"/>
      <c r="BR2367" s="36"/>
    </row>
    <row r="2368" spans="2:70" ht="15" customHeight="1">
      <c r="B2368" s="48">
        <v>2732</v>
      </c>
      <c r="C2368" s="48" t="s">
        <v>1703</v>
      </c>
      <c r="D2368" s="108">
        <v>1447</v>
      </c>
      <c r="E2368" s="109" t="s">
        <v>2508</v>
      </c>
      <c r="F2368" s="109" t="s">
        <v>1818</v>
      </c>
      <c r="G2368" s="109" t="s">
        <v>1844</v>
      </c>
      <c r="H2368" s="108" t="s">
        <v>2596</v>
      </c>
      <c r="I2368" s="108" t="s">
        <v>2856</v>
      </c>
      <c r="J2368" s="108" t="s">
        <v>2852</v>
      </c>
      <c r="K2368" s="108" t="s">
        <v>2859</v>
      </c>
      <c r="L2368" s="108">
        <v>11</v>
      </c>
      <c r="M2368" s="110" t="s">
        <v>2618</v>
      </c>
      <c r="N2368" s="111" t="s">
        <v>1722</v>
      </c>
      <c r="O2368" s="111"/>
      <c r="P2368" s="111" t="s">
        <v>276</v>
      </c>
      <c r="Q2368" s="111">
        <v>1</v>
      </c>
      <c r="R2368" s="109"/>
      <c r="S2368" s="109"/>
      <c r="T2368" s="109" t="s">
        <v>24</v>
      </c>
      <c r="U2368" s="108">
        <v>4</v>
      </c>
      <c r="V2368" s="109">
        <v>2010</v>
      </c>
      <c r="W2368" s="108">
        <f>IF(Table1[[#This Row],[ExpenditureDetails1]]=2010,1,(2010-Table1[[#This Row],[ExpenditureDetails1]]))</f>
        <v>1</v>
      </c>
      <c r="X2368" s="109">
        <v>0.2</v>
      </c>
      <c r="Y2368" s="174">
        <f>Table1[[#This Row],[ExpenditureDetails3]]*100000</f>
        <v>20000</v>
      </c>
      <c r="Z2368" s="174">
        <f>Table1[[#This Row],[ExpenditureDetails4]]/Table1[[#This Row],[Component detail 4]]</f>
        <v>20000</v>
      </c>
      <c r="AA2368" s="109">
        <v>1</v>
      </c>
      <c r="AB2368" s="109">
        <v>10</v>
      </c>
      <c r="AC2368" s="174">
        <f>IF(ISNUMBER([ExpenditureDetails4]),[ExpenditureDetails4]*HLOOKUP([ExpenditureDetails1],'Currency Conversion'!$A$6:$BE$45,19,FALSE),"No Data")</f>
        <v>20000</v>
      </c>
      <c r="AD2368" s="174">
        <f>Table1[[#This Row],[Calculations1]]/exchange_rate_2010</f>
        <v>437.38971649061307</v>
      </c>
      <c r="AE23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20000</v>
      </c>
      <c r="AF2368" s="174">
        <f>Table1[[#This Row],[Calculations3]]/exchange_rate_2010</f>
        <v>437.38971649061307</v>
      </c>
      <c r="AG2368" s="110" t="s">
        <v>2848</v>
      </c>
      <c r="AH2368" s="53"/>
      <c r="BD2368" s="36"/>
      <c r="BE2368" s="36"/>
      <c r="BF2368" s="36"/>
      <c r="BG2368" s="36"/>
      <c r="BH2368" s="36"/>
      <c r="BI2368" s="36"/>
      <c r="BJ2368" s="36"/>
      <c r="BK2368" s="48"/>
      <c r="BL2368" s="36"/>
      <c r="BM2368" s="36"/>
      <c r="BN2368" s="36"/>
      <c r="BO2368" s="36"/>
      <c r="BP2368" s="36"/>
      <c r="BQ2368" s="36"/>
      <c r="BR2368" s="36"/>
    </row>
    <row r="2369" spans="2:70" ht="15" customHeight="1">
      <c r="B2369" s="48">
        <v>2733</v>
      </c>
      <c r="C2369" s="48" t="s">
        <v>1703</v>
      </c>
      <c r="D2369" s="108">
        <v>1447</v>
      </c>
      <c r="E2369" s="109" t="s">
        <v>2508</v>
      </c>
      <c r="F2369" s="109" t="s">
        <v>1818</v>
      </c>
      <c r="G2369" s="109" t="s">
        <v>1844</v>
      </c>
      <c r="H2369" s="108" t="s">
        <v>2596</v>
      </c>
      <c r="I2369" s="108" t="s">
        <v>2856</v>
      </c>
      <c r="J2369" s="108" t="s">
        <v>2852</v>
      </c>
      <c r="K2369" s="108" t="s">
        <v>2859</v>
      </c>
      <c r="L2369" s="108">
        <v>11</v>
      </c>
      <c r="M2369" s="110" t="s">
        <v>2618</v>
      </c>
      <c r="N2369" s="111" t="s">
        <v>20</v>
      </c>
      <c r="O2369" s="111" t="s">
        <v>2486</v>
      </c>
      <c r="P2369" s="111" t="s">
        <v>20</v>
      </c>
      <c r="Q2369" s="111">
        <v>1</v>
      </c>
      <c r="R2369" s="109"/>
      <c r="S2369" s="109"/>
      <c r="T2369" s="109" t="s">
        <v>7</v>
      </c>
      <c r="U2369" s="108">
        <v>1</v>
      </c>
      <c r="V2369" s="109">
        <v>2010</v>
      </c>
      <c r="W2369" s="108">
        <f>IF(Table1[[#This Row],[ExpenditureDetails1]]=2010,1,(2010-Table1[[#This Row],[ExpenditureDetails1]]))</f>
        <v>1</v>
      </c>
      <c r="X2369" s="109">
        <v>9</v>
      </c>
      <c r="Y2369" s="174">
        <f>Table1[[#This Row],[ExpenditureDetails3]]*100000</f>
        <v>900000</v>
      </c>
      <c r="Z2369" s="174">
        <f>Table1[[#This Row],[ExpenditureDetails4]]/Table1[[#This Row],[Component detail 4]]</f>
        <v>900000</v>
      </c>
      <c r="AA2369" s="109">
        <v>2</v>
      </c>
      <c r="AB2369" s="109">
        <v>10</v>
      </c>
      <c r="AC2369" s="174">
        <f>IF(ISNUMBER([ExpenditureDetails4]),[ExpenditureDetails4]*HLOOKUP([ExpenditureDetails1],'Currency Conversion'!$A$6:$BE$45,19,FALSE),"No Data")</f>
        <v>900000</v>
      </c>
      <c r="AD2369" s="174">
        <f>Table1[[#This Row],[Calculations1]]/exchange_rate_2010</f>
        <v>19682.537242077589</v>
      </c>
      <c r="AE23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90000</v>
      </c>
      <c r="AF2369" s="174">
        <f>Table1[[#This Row],[Calculations3]]/exchange_rate_2010</f>
        <v>1968.2537242077588</v>
      </c>
      <c r="AG2369" s="110" t="s">
        <v>2848</v>
      </c>
      <c r="AH2369" s="53"/>
      <c r="BD2369" s="36"/>
      <c r="BE2369" s="36"/>
      <c r="BF2369" s="36"/>
      <c r="BG2369" s="36"/>
      <c r="BH2369" s="36"/>
      <c r="BI2369" s="36"/>
      <c r="BJ2369" s="36"/>
      <c r="BK2369" s="48"/>
      <c r="BL2369" s="36"/>
      <c r="BM2369" s="36"/>
      <c r="BN2369" s="36"/>
      <c r="BO2369" s="36"/>
      <c r="BP2369" s="36"/>
      <c r="BQ2369" s="36"/>
      <c r="BR2369" s="36"/>
    </row>
    <row r="2370" spans="2:70" ht="15" customHeight="1">
      <c r="B2370" s="48">
        <v>2735</v>
      </c>
      <c r="C2370" s="48" t="s">
        <v>1703</v>
      </c>
      <c r="D2370" s="108">
        <v>1447</v>
      </c>
      <c r="E2370" s="109" t="s">
        <v>2508</v>
      </c>
      <c r="F2370" s="109" t="s">
        <v>1818</v>
      </c>
      <c r="G2370" s="109" t="s">
        <v>1844</v>
      </c>
      <c r="H2370" s="108" t="s">
        <v>2596</v>
      </c>
      <c r="I2370" s="108" t="s">
        <v>2856</v>
      </c>
      <c r="J2370" s="108" t="s">
        <v>2852</v>
      </c>
      <c r="K2370" s="108" t="s">
        <v>2859</v>
      </c>
      <c r="L2370" s="108">
        <v>11</v>
      </c>
      <c r="M2370" s="110" t="s">
        <v>2618</v>
      </c>
      <c r="N2370" s="111"/>
      <c r="O2370" s="111"/>
      <c r="P2370" s="111" t="s">
        <v>1167</v>
      </c>
      <c r="Q2370" s="111">
        <v>1</v>
      </c>
      <c r="R2370" s="109"/>
      <c r="S2370" s="109"/>
      <c r="T2370" s="109" t="s">
        <v>31</v>
      </c>
      <c r="U2370" s="108">
        <v>3</v>
      </c>
      <c r="V2370" s="109">
        <v>2010</v>
      </c>
      <c r="W2370" s="108"/>
      <c r="X2370" s="109">
        <v>1</v>
      </c>
      <c r="Y2370" s="174">
        <f>Table1[[#This Row],[ExpenditureDetails3]]*100000</f>
        <v>100000</v>
      </c>
      <c r="Z2370" s="174">
        <f>Table1[[#This Row],[ExpenditureDetails4]]/Table1[[#This Row],[Component detail 4]]</f>
        <v>100000</v>
      </c>
      <c r="AA2370" s="109">
        <v>1</v>
      </c>
      <c r="AB2370" s="109"/>
      <c r="AC2370" s="174">
        <f>IF(ISNUMBER([ExpenditureDetails4]),[ExpenditureDetails4]*HLOOKUP([ExpenditureDetails1],'Currency Conversion'!$A$6:$BE$45,19,FALSE),"No Data")</f>
        <v>100000</v>
      </c>
      <c r="AD2370" s="174">
        <f>Table1[[#This Row],[Calculations1]]/exchange_rate_2010</f>
        <v>2186.9485824530652</v>
      </c>
      <c r="AE23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100000</v>
      </c>
      <c r="AF2370" s="174">
        <f>Table1[[#This Row],[Calculations3]]/exchange_rate_2010</f>
        <v>2186.9485824530652</v>
      </c>
      <c r="AG2370" s="110" t="s">
        <v>2848</v>
      </c>
      <c r="AH2370" s="53"/>
      <c r="BD2370" s="36"/>
      <c r="BE2370" s="36"/>
      <c r="BF2370" s="36"/>
      <c r="BG2370" s="36"/>
      <c r="BH2370" s="36"/>
      <c r="BI2370" s="36"/>
      <c r="BJ2370" s="36"/>
      <c r="BK2370" s="48"/>
      <c r="BL2370" s="36"/>
      <c r="BM2370" s="36"/>
      <c r="BN2370" s="36"/>
      <c r="BO2370" s="36"/>
      <c r="BP2370" s="36"/>
      <c r="BQ2370" s="36"/>
      <c r="BR2370" s="36"/>
    </row>
    <row r="2371" spans="2:70" ht="15" customHeight="1">
      <c r="B2371" s="48">
        <v>2736</v>
      </c>
      <c r="C2371" s="48" t="s">
        <v>1703</v>
      </c>
      <c r="D2371" s="108">
        <v>1447</v>
      </c>
      <c r="E2371" s="109" t="s">
        <v>2508</v>
      </c>
      <c r="F2371" s="109" t="s">
        <v>1818</v>
      </c>
      <c r="G2371" s="109" t="s">
        <v>1844</v>
      </c>
      <c r="H2371" s="108" t="s">
        <v>2596</v>
      </c>
      <c r="I2371" s="108" t="s">
        <v>2856</v>
      </c>
      <c r="J2371" s="108" t="s">
        <v>2852</v>
      </c>
      <c r="K2371" s="108" t="s">
        <v>2859</v>
      </c>
      <c r="L2371" s="108">
        <v>11</v>
      </c>
      <c r="M2371" s="110" t="s">
        <v>2618</v>
      </c>
      <c r="N2371" s="111" t="s">
        <v>1728</v>
      </c>
      <c r="O2371" s="111" t="s">
        <v>501</v>
      </c>
      <c r="P2371" s="111" t="s">
        <v>1234</v>
      </c>
      <c r="Q2371" s="111">
        <v>1</v>
      </c>
      <c r="R2371" s="109">
        <v>60</v>
      </c>
      <c r="S2371" s="109"/>
      <c r="T2371" s="109" t="s">
        <v>7</v>
      </c>
      <c r="U2371" s="108">
        <v>1</v>
      </c>
      <c r="V2371" s="109">
        <v>2007</v>
      </c>
      <c r="W2371" s="108">
        <f>IF(Table1[[#This Row],[ExpenditureDetails1]]=2010,1,(2010-Table1[[#This Row],[ExpenditureDetails1]]))</f>
        <v>3</v>
      </c>
      <c r="X2371" s="109">
        <v>8</v>
      </c>
      <c r="Y2371" s="174">
        <f>Table1[[#This Row],[ExpenditureDetails3]]*100000</f>
        <v>800000</v>
      </c>
      <c r="Z2371" s="174">
        <f>Table1[[#This Row],[ExpenditureDetails4]]/Table1[[#This Row],[Component detail 4]]</f>
        <v>800000</v>
      </c>
      <c r="AA2371" s="109">
        <v>2</v>
      </c>
      <c r="AB2371" s="109">
        <v>30</v>
      </c>
      <c r="AC2371" s="174">
        <f>IF(ISNUMBER([ExpenditureDetails4]),[ExpenditureDetails4]*HLOOKUP([ExpenditureDetails1],'Currency Conversion'!$A$6:$BE$45,19,FALSE),"No Data")</f>
        <v>970726.5833887693</v>
      </c>
      <c r="AD2371" s="174">
        <f>Table1[[#This Row],[Calculations1]]/exchange_rate_2010</f>
        <v>21229.291254915763</v>
      </c>
      <c r="AE23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32357.552779625643</v>
      </c>
      <c r="AF2371" s="174">
        <f>Table1[[#This Row],[Calculations3]]/exchange_rate_2010</f>
        <v>707.64304183052548</v>
      </c>
      <c r="AG2371" s="110" t="s">
        <v>2848</v>
      </c>
      <c r="AH2371" s="53"/>
      <c r="BD2371" s="36"/>
      <c r="BE2371" s="36"/>
      <c r="BF2371" s="36"/>
      <c r="BG2371" s="36"/>
      <c r="BH2371" s="36"/>
      <c r="BI2371" s="36"/>
      <c r="BJ2371" s="36"/>
      <c r="BK2371" s="48"/>
      <c r="BL2371" s="36"/>
      <c r="BM2371" s="36"/>
      <c r="BN2371" s="36"/>
      <c r="BO2371" s="36"/>
      <c r="BP2371" s="36"/>
      <c r="BQ2371" s="36"/>
      <c r="BR2371" s="36"/>
    </row>
    <row r="2372" spans="2:70" ht="15" customHeight="1">
      <c r="B2372" s="48">
        <v>2738</v>
      </c>
      <c r="C2372" s="48" t="s">
        <v>1703</v>
      </c>
      <c r="D2372" s="108">
        <v>1447</v>
      </c>
      <c r="E2372" s="109" t="s">
        <v>2508</v>
      </c>
      <c r="F2372" s="109" t="s">
        <v>1818</v>
      </c>
      <c r="G2372" s="109" t="s">
        <v>1844</v>
      </c>
      <c r="H2372" s="108" t="s">
        <v>2596</v>
      </c>
      <c r="I2372" s="108" t="s">
        <v>2856</v>
      </c>
      <c r="J2372" s="108" t="s">
        <v>2852</v>
      </c>
      <c r="K2372" s="108" t="s">
        <v>2859</v>
      </c>
      <c r="L2372" s="108">
        <v>11</v>
      </c>
      <c r="M2372" s="110" t="s">
        <v>2618</v>
      </c>
      <c r="N2372" s="111" t="s">
        <v>1729</v>
      </c>
      <c r="O2372" s="111" t="s">
        <v>1718</v>
      </c>
      <c r="P2372" s="111" t="s">
        <v>1165</v>
      </c>
      <c r="Q2372" s="109">
        <v>34</v>
      </c>
      <c r="R2372" s="109"/>
      <c r="S2372" s="109"/>
      <c r="T2372" s="109" t="s">
        <v>7</v>
      </c>
      <c r="U2372" s="108">
        <v>1</v>
      </c>
      <c r="V2372" s="109">
        <v>2010</v>
      </c>
      <c r="W2372" s="108">
        <f>IF(Table1[[#This Row],[ExpenditureDetails1]]=2010,1,(2010-Table1[[#This Row],[ExpenditureDetails1]]))</f>
        <v>1</v>
      </c>
      <c r="X2372" s="109">
        <v>1.36</v>
      </c>
      <c r="Y2372" s="174">
        <f>Table1[[#This Row],[ExpenditureDetails3]]*100000</f>
        <v>136000</v>
      </c>
      <c r="Z2372" s="174">
        <f>Table1[[#This Row],[ExpenditureDetails4]]/Table1[[#This Row],[Component detail 4]]</f>
        <v>4000</v>
      </c>
      <c r="AA2372" s="109">
        <v>1</v>
      </c>
      <c r="AB2372" s="109">
        <v>10</v>
      </c>
      <c r="AC2372" s="174">
        <f>IF(ISNUMBER([ExpenditureDetails4]),[ExpenditureDetails4]*HLOOKUP([ExpenditureDetails1],'Currency Conversion'!$A$6:$BE$45,19,FALSE),"No Data")</f>
        <v>136000</v>
      </c>
      <c r="AD2372" s="174">
        <f>Table1[[#This Row],[Calculations1]]/exchange_rate_2010</f>
        <v>2974.2500721361689</v>
      </c>
      <c r="AE23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13600</v>
      </c>
      <c r="AF2372" s="174">
        <f>Table1[[#This Row],[Calculations3]]/exchange_rate_2010</f>
        <v>297.42500721361688</v>
      </c>
      <c r="AG2372" s="110" t="s">
        <v>2848</v>
      </c>
      <c r="AH2372" s="53"/>
      <c r="BD2372" s="36"/>
      <c r="BE2372" s="36"/>
      <c r="BF2372" s="36"/>
      <c r="BG2372" s="36"/>
      <c r="BH2372" s="36"/>
      <c r="BI2372" s="36"/>
      <c r="BJ2372" s="36"/>
      <c r="BK2372" s="48"/>
      <c r="BL2372" s="36"/>
      <c r="BM2372" s="36"/>
      <c r="BN2372" s="36"/>
      <c r="BO2372" s="36"/>
      <c r="BP2372" s="36"/>
      <c r="BQ2372" s="36"/>
      <c r="BR2372" s="36"/>
    </row>
    <row r="2373" spans="2:70" ht="15" customHeight="1">
      <c r="B2373" s="48">
        <v>2740</v>
      </c>
      <c r="C2373" s="48" t="s">
        <v>1703</v>
      </c>
      <c r="D2373" s="108">
        <v>1447</v>
      </c>
      <c r="E2373" s="109" t="s">
        <v>2508</v>
      </c>
      <c r="F2373" s="109" t="s">
        <v>1818</v>
      </c>
      <c r="G2373" s="109" t="s">
        <v>1844</v>
      </c>
      <c r="H2373" s="108" t="s">
        <v>2596</v>
      </c>
      <c r="I2373" s="108" t="s">
        <v>2856</v>
      </c>
      <c r="J2373" s="108" t="s">
        <v>2852</v>
      </c>
      <c r="K2373" s="108" t="s">
        <v>2859</v>
      </c>
      <c r="L2373" s="108">
        <v>11</v>
      </c>
      <c r="M2373" s="110" t="s">
        <v>2618</v>
      </c>
      <c r="N2373" s="111" t="s">
        <v>364</v>
      </c>
      <c r="O2373" s="111" t="s">
        <v>2465</v>
      </c>
      <c r="P2373" s="111" t="s">
        <v>364</v>
      </c>
      <c r="Q2373" s="111">
        <v>1</v>
      </c>
      <c r="R2373" s="111"/>
      <c r="S2373" s="111"/>
      <c r="T2373" s="109" t="s">
        <v>7</v>
      </c>
      <c r="U2373" s="108">
        <v>1</v>
      </c>
      <c r="V2373" s="109">
        <v>2010</v>
      </c>
      <c r="W2373" s="108">
        <f>IF(Table1[[#This Row],[ExpenditureDetails1]]=2010,1,(2010-Table1[[#This Row],[ExpenditureDetails1]]))</f>
        <v>1</v>
      </c>
      <c r="X2373" s="109">
        <v>4.22</v>
      </c>
      <c r="Y2373" s="174">
        <f>Table1[[#This Row],[ExpenditureDetails3]]*100000</f>
        <v>422000</v>
      </c>
      <c r="Z2373" s="174">
        <f>Table1[[#This Row],[ExpenditureDetails4]]/Table1[[#This Row],[Component detail 4]]</f>
        <v>422000</v>
      </c>
      <c r="AA2373" s="109">
        <v>2</v>
      </c>
      <c r="AB2373" s="109">
        <v>20</v>
      </c>
      <c r="AC2373" s="174">
        <f>IF(ISNUMBER([ExpenditureDetails4]),[ExpenditureDetails4]*HLOOKUP([ExpenditureDetails1],'Currency Conversion'!$A$6:$BE$45,19,FALSE),"No Data")</f>
        <v>422000</v>
      </c>
      <c r="AD2373" s="174">
        <f>Table1[[#This Row],[Calculations1]]/exchange_rate_2010</f>
        <v>9228.9230179519363</v>
      </c>
      <c r="AE23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21100</v>
      </c>
      <c r="AF2373" s="174">
        <f>Table1[[#This Row],[Calculations3]]/exchange_rate_2010</f>
        <v>461.44615089759679</v>
      </c>
      <c r="AG2373" s="110" t="s">
        <v>2848</v>
      </c>
      <c r="AH2373" s="53"/>
      <c r="BD2373" s="36"/>
      <c r="BE2373" s="36"/>
      <c r="BF2373" s="36"/>
      <c r="BG2373" s="36"/>
      <c r="BH2373" s="36"/>
      <c r="BI2373" s="36"/>
      <c r="BJ2373" s="36"/>
      <c r="BK2373" s="48"/>
      <c r="BL2373" s="36"/>
      <c r="BM2373" s="36"/>
      <c r="BN2373" s="36"/>
      <c r="BO2373" s="36"/>
      <c r="BP2373" s="36"/>
      <c r="BQ2373" s="36"/>
      <c r="BR2373" s="36"/>
    </row>
    <row r="2374" spans="2:70" ht="15" customHeight="1">
      <c r="B2374" s="48">
        <v>2742</v>
      </c>
      <c r="C2374" s="48" t="s">
        <v>1703</v>
      </c>
      <c r="D2374" s="108">
        <v>556</v>
      </c>
      <c r="E2374" s="109" t="s">
        <v>2508</v>
      </c>
      <c r="F2374" s="109" t="s">
        <v>1816</v>
      </c>
      <c r="G2374" s="109" t="s">
        <v>2515</v>
      </c>
      <c r="H2374" s="108" t="s">
        <v>2595</v>
      </c>
      <c r="I2374" s="108" t="s">
        <v>2855</v>
      </c>
      <c r="J2374" s="108" t="s">
        <v>2852</v>
      </c>
      <c r="K2374" s="108" t="s">
        <v>2859</v>
      </c>
      <c r="L2374" s="108">
        <v>11</v>
      </c>
      <c r="M2374" s="110" t="s">
        <v>2617</v>
      </c>
      <c r="N2374" s="111" t="s">
        <v>20</v>
      </c>
      <c r="O2374" s="111" t="s">
        <v>2486</v>
      </c>
      <c r="P2374" s="111" t="s">
        <v>1264</v>
      </c>
      <c r="Q2374" s="111">
        <v>1</v>
      </c>
      <c r="R2374" s="109">
        <v>690</v>
      </c>
      <c r="S2374" s="109"/>
      <c r="T2374" s="109" t="s">
        <v>7</v>
      </c>
      <c r="U2374" s="108">
        <v>1</v>
      </c>
      <c r="V2374" s="109">
        <v>2008</v>
      </c>
      <c r="W2374" s="108">
        <f>IF(Table1[[#This Row],[ExpenditureDetails1]]=2010,1,(2010-Table1[[#This Row],[ExpenditureDetails1]]))</f>
        <v>2</v>
      </c>
      <c r="X2374" s="109">
        <v>1</v>
      </c>
      <c r="Y2374" s="174">
        <f>Table1[[#This Row],[ExpenditureDetails3]]*100000</f>
        <v>100000</v>
      </c>
      <c r="Z2374" s="174">
        <f>Table1[[#This Row],[ExpenditureDetails4]]/Table1[[#This Row],[Component detail 4]]</f>
        <v>100000</v>
      </c>
      <c r="AA2374" s="109">
        <v>1</v>
      </c>
      <c r="AB2374" s="109">
        <v>10</v>
      </c>
      <c r="AC2374" s="174">
        <f>IF(ISNUMBER([ExpenditureDetails4]),[ExpenditureDetails4]*HLOOKUP([ExpenditureDetails1],'Currency Conversion'!$A$6:$BE$45,19,FALSE),"No Data")</f>
        <v>114740.30831044113</v>
      </c>
      <c r="AD2374" s="174">
        <f>Table1[[#This Row],[Calculations1]]/exchange_rate_2010</f>
        <v>2509.3115460974691</v>
      </c>
      <c r="AE23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11474.030831044114</v>
      </c>
      <c r="AF2374" s="174">
        <f>Table1[[#This Row],[Calculations3]]/exchange_rate_2010</f>
        <v>250.93115460974693</v>
      </c>
      <c r="AG2374" s="110"/>
      <c r="AH2374" s="53"/>
      <c r="BD2374" s="36"/>
      <c r="BE2374" s="36"/>
      <c r="BF2374" s="36"/>
      <c r="BG2374" s="36"/>
      <c r="BH2374" s="36"/>
      <c r="BI2374" s="36"/>
      <c r="BJ2374" s="36"/>
      <c r="BK2374" s="48"/>
      <c r="BL2374" s="36"/>
      <c r="BM2374" s="36"/>
      <c r="BN2374" s="36"/>
      <c r="BO2374" s="36"/>
      <c r="BP2374" s="36"/>
      <c r="BQ2374" s="36"/>
      <c r="BR2374" s="36"/>
    </row>
    <row r="2375" spans="2:70" ht="15" customHeight="1">
      <c r="B2375" s="48">
        <v>2743</v>
      </c>
      <c r="C2375" s="48" t="s">
        <v>1703</v>
      </c>
      <c r="D2375" s="108">
        <v>556</v>
      </c>
      <c r="E2375" s="109" t="s">
        <v>2508</v>
      </c>
      <c r="F2375" s="109" t="s">
        <v>1816</v>
      </c>
      <c r="G2375" s="109" t="s">
        <v>2515</v>
      </c>
      <c r="H2375" s="108" t="s">
        <v>2595</v>
      </c>
      <c r="I2375" s="108" t="s">
        <v>2855</v>
      </c>
      <c r="J2375" s="108" t="s">
        <v>2852</v>
      </c>
      <c r="K2375" s="108" t="s">
        <v>2859</v>
      </c>
      <c r="L2375" s="108">
        <v>11</v>
      </c>
      <c r="M2375" s="110" t="s">
        <v>2617</v>
      </c>
      <c r="N2375" s="111" t="s">
        <v>20</v>
      </c>
      <c r="O2375" s="111" t="s">
        <v>2466</v>
      </c>
      <c r="P2375" s="111" t="s">
        <v>156</v>
      </c>
      <c r="Q2375" s="111">
        <v>1</v>
      </c>
      <c r="R2375" s="109"/>
      <c r="S2375" s="109"/>
      <c r="T2375" s="109" t="s">
        <v>7</v>
      </c>
      <c r="U2375" s="108">
        <v>1</v>
      </c>
      <c r="V2375" s="109">
        <v>2008</v>
      </c>
      <c r="W2375" s="108">
        <f>IF(Table1[[#This Row],[ExpenditureDetails1]]=2010,1,(2010-Table1[[#This Row],[ExpenditureDetails1]]))</f>
        <v>2</v>
      </c>
      <c r="X2375" s="109">
        <v>3.5999999999999997E-2</v>
      </c>
      <c r="Y2375" s="174">
        <f>Table1[[#This Row],[ExpenditureDetails3]]*100000</f>
        <v>3599.9999999999995</v>
      </c>
      <c r="Z2375" s="174">
        <f>Table1[[#This Row],[ExpenditureDetails4]]/Table1[[#This Row],[Component detail 4]]</f>
        <v>3599.9999999999995</v>
      </c>
      <c r="AA2375" s="109">
        <v>1</v>
      </c>
      <c r="AB2375" s="109">
        <v>10</v>
      </c>
      <c r="AC2375" s="174">
        <f>IF(ISNUMBER([ExpenditureDetails4]),[ExpenditureDetails4]*HLOOKUP([ExpenditureDetails1],'Currency Conversion'!$A$6:$BE$45,19,FALSE),"No Data")</f>
        <v>4130.6510991758805</v>
      </c>
      <c r="AD2375" s="174">
        <f>Table1[[#This Row],[Calculations1]]/exchange_rate_2010</f>
        <v>90.33521565950889</v>
      </c>
      <c r="AE23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413.06510991758807</v>
      </c>
      <c r="AF2375" s="174">
        <f>Table1[[#This Row],[Calculations3]]/exchange_rate_2010</f>
        <v>9.0335215659508883</v>
      </c>
      <c r="AG2375" s="110"/>
      <c r="AH2375" s="53"/>
      <c r="BD2375" s="36"/>
      <c r="BE2375" s="36"/>
      <c r="BF2375" s="36"/>
      <c r="BG2375" s="36"/>
      <c r="BH2375" s="36"/>
      <c r="BI2375" s="36"/>
      <c r="BJ2375" s="36"/>
      <c r="BK2375" s="48"/>
      <c r="BL2375" s="36"/>
      <c r="BM2375" s="36"/>
      <c r="BN2375" s="36"/>
      <c r="BO2375" s="36"/>
      <c r="BP2375" s="36"/>
      <c r="BQ2375" s="36"/>
      <c r="BR2375" s="36"/>
    </row>
    <row r="2376" spans="2:70" ht="15" customHeight="1">
      <c r="B2376" s="48">
        <v>2744</v>
      </c>
      <c r="C2376" s="48" t="s">
        <v>1703</v>
      </c>
      <c r="D2376" s="108">
        <v>556</v>
      </c>
      <c r="E2376" s="109" t="s">
        <v>2508</v>
      </c>
      <c r="F2376" s="109" t="s">
        <v>1816</v>
      </c>
      <c r="G2376" s="109" t="s">
        <v>2515</v>
      </c>
      <c r="H2376" s="108" t="s">
        <v>2595</v>
      </c>
      <c r="I2376" s="108" t="s">
        <v>2855</v>
      </c>
      <c r="J2376" s="108" t="s">
        <v>2852</v>
      </c>
      <c r="K2376" s="108" t="s">
        <v>2859</v>
      </c>
      <c r="L2376" s="108">
        <v>11</v>
      </c>
      <c r="M2376" s="110" t="s">
        <v>2617</v>
      </c>
      <c r="N2376" s="109" t="s">
        <v>1720</v>
      </c>
      <c r="O2376" s="111"/>
      <c r="P2376" s="111" t="s">
        <v>533</v>
      </c>
      <c r="Q2376" s="111">
        <v>1</v>
      </c>
      <c r="R2376" s="109"/>
      <c r="S2376" s="109"/>
      <c r="T2376" s="109" t="s">
        <v>31</v>
      </c>
      <c r="U2376" s="108">
        <v>3</v>
      </c>
      <c r="V2376" s="109">
        <v>2008</v>
      </c>
      <c r="W2376" s="108"/>
      <c r="X2376" s="109">
        <v>9.5299999999999996E-2</v>
      </c>
      <c r="Y2376" s="174">
        <f>Table1[[#This Row],[ExpenditureDetails3]]*100000</f>
        <v>9530</v>
      </c>
      <c r="Z2376" s="174">
        <f>Table1[[#This Row],[ExpenditureDetails4]]/Table1[[#This Row],[Component detail 4]]</f>
        <v>9530</v>
      </c>
      <c r="AA2376" s="109">
        <v>1</v>
      </c>
      <c r="AB2376" s="109"/>
      <c r="AC2376" s="174">
        <f>IF(ISNUMBER([ExpenditureDetails4]),[ExpenditureDetails4]*HLOOKUP([ExpenditureDetails1],'Currency Conversion'!$A$6:$BE$45,19,FALSE),"No Data")</f>
        <v>10934.751381985039</v>
      </c>
      <c r="AD2376" s="174">
        <f>Table1[[#This Row],[Calculations1]]/exchange_rate_2010</f>
        <v>239.13739034308878</v>
      </c>
      <c r="AE23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2376" s="174">
        <f>Table1[[#This Row],[Calculations3]]/exchange_rate_2010</f>
        <v>239.13739034308878</v>
      </c>
      <c r="AG2376" s="110"/>
      <c r="AH2376" s="53"/>
      <c r="BD2376" s="36"/>
      <c r="BE2376" s="36"/>
      <c r="BF2376" s="36"/>
      <c r="BG2376" s="36"/>
      <c r="BH2376" s="36"/>
      <c r="BI2376" s="36"/>
      <c r="BJ2376" s="36"/>
      <c r="BK2376" s="48"/>
      <c r="BL2376" s="36"/>
      <c r="BM2376" s="36"/>
      <c r="BN2376" s="36"/>
      <c r="BO2376" s="36"/>
      <c r="BP2376" s="36"/>
      <c r="BQ2376" s="36"/>
      <c r="BR2376" s="36"/>
    </row>
    <row r="2377" spans="2:70" ht="15" customHeight="1">
      <c r="B2377" s="48">
        <v>2745</v>
      </c>
      <c r="C2377" s="48" t="s">
        <v>1703</v>
      </c>
      <c r="D2377" s="108">
        <v>556</v>
      </c>
      <c r="E2377" s="109" t="s">
        <v>2508</v>
      </c>
      <c r="F2377" s="109" t="s">
        <v>1816</v>
      </c>
      <c r="G2377" s="109" t="s">
        <v>2515</v>
      </c>
      <c r="H2377" s="108" t="s">
        <v>2595</v>
      </c>
      <c r="I2377" s="108" t="s">
        <v>2855</v>
      </c>
      <c r="J2377" s="108" t="s">
        <v>2852</v>
      </c>
      <c r="K2377" s="108" t="s">
        <v>2859</v>
      </c>
      <c r="L2377" s="108">
        <v>11</v>
      </c>
      <c r="M2377" s="110" t="s">
        <v>2617</v>
      </c>
      <c r="N2377" s="111" t="s">
        <v>1729</v>
      </c>
      <c r="O2377" s="111" t="s">
        <v>519</v>
      </c>
      <c r="P2377" s="111" t="s">
        <v>1255</v>
      </c>
      <c r="Q2377" s="111">
        <v>1</v>
      </c>
      <c r="R2377" s="109"/>
      <c r="S2377" s="109"/>
      <c r="T2377" s="109" t="s">
        <v>7</v>
      </c>
      <c r="U2377" s="108">
        <v>1</v>
      </c>
      <c r="V2377" s="109">
        <v>1984</v>
      </c>
      <c r="W2377" s="108">
        <f>IF(Table1[[#This Row],[ExpenditureDetails1]]=2010,1,(2010-Table1[[#This Row],[ExpenditureDetails1]]))</f>
        <v>26</v>
      </c>
      <c r="X2377" s="109">
        <v>0.4</v>
      </c>
      <c r="Y2377" s="174">
        <f>Table1[[#This Row],[ExpenditureDetails3]]*100000</f>
        <v>40000</v>
      </c>
      <c r="Z2377" s="174">
        <f>Table1[[#This Row],[ExpenditureDetails4]]/Table1[[#This Row],[Component detail 4]]</f>
        <v>40000</v>
      </c>
      <c r="AA2377" s="109">
        <v>1</v>
      </c>
      <c r="AB2377" s="109">
        <v>10</v>
      </c>
      <c r="AC2377" s="174">
        <f>IF(ISNUMBER([ExpenditureDetails4]),[ExpenditureDetails4]*HLOOKUP([ExpenditureDetails1],'Currency Conversion'!$A$6:$BE$45,19,FALSE),"No Data")</f>
        <v>246633.53755896169</v>
      </c>
      <c r="AD2377" s="174">
        <f>Table1[[#This Row],[Calculations1]]/exchange_rate_2010</f>
        <v>5393.7486534995614</v>
      </c>
      <c r="AE23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24663.353755896169</v>
      </c>
      <c r="AF2377" s="174">
        <f>Table1[[#This Row],[Calculations3]]/exchange_rate_2010</f>
        <v>539.37486534995617</v>
      </c>
      <c r="AG2377" s="110"/>
      <c r="AH2377" s="53"/>
      <c r="BD2377" s="36"/>
      <c r="BE2377" s="36"/>
      <c r="BF2377" s="36"/>
      <c r="BG2377" s="36"/>
      <c r="BH2377" s="36"/>
      <c r="BI2377" s="36"/>
      <c r="BJ2377" s="36"/>
      <c r="BK2377" s="48"/>
      <c r="BL2377" s="36"/>
      <c r="BM2377" s="36"/>
      <c r="BN2377" s="36"/>
      <c r="BO2377" s="36"/>
      <c r="BP2377" s="36"/>
      <c r="BQ2377" s="36"/>
      <c r="BR2377" s="36"/>
    </row>
    <row r="2378" spans="2:70" ht="15" customHeight="1">
      <c r="B2378" s="48">
        <v>2749</v>
      </c>
      <c r="C2378" s="48" t="s">
        <v>1703</v>
      </c>
      <c r="D2378" s="108">
        <v>556</v>
      </c>
      <c r="E2378" s="109" t="s">
        <v>2508</v>
      </c>
      <c r="F2378" s="109" t="s">
        <v>1816</v>
      </c>
      <c r="G2378" s="109" t="s">
        <v>2515</v>
      </c>
      <c r="H2378" s="108" t="s">
        <v>2595</v>
      </c>
      <c r="I2378" s="108" t="s">
        <v>2855</v>
      </c>
      <c r="J2378" s="108" t="s">
        <v>2852</v>
      </c>
      <c r="K2378" s="108" t="s">
        <v>2859</v>
      </c>
      <c r="L2378" s="108">
        <v>11</v>
      </c>
      <c r="M2378" s="110" t="s">
        <v>2617</v>
      </c>
      <c r="N2378" s="111" t="s">
        <v>1728</v>
      </c>
      <c r="O2378" s="111" t="s">
        <v>501</v>
      </c>
      <c r="P2378" s="111" t="s">
        <v>1262</v>
      </c>
      <c r="Q2378" s="111">
        <v>1</v>
      </c>
      <c r="R2378" s="109">
        <v>40</v>
      </c>
      <c r="S2378" s="109"/>
      <c r="T2378" s="109" t="s">
        <v>7</v>
      </c>
      <c r="U2378" s="108">
        <v>1</v>
      </c>
      <c r="V2378" s="109">
        <v>2006</v>
      </c>
      <c r="W2378" s="108">
        <f>IF(Table1[[#This Row],[ExpenditureDetails1]]=2010,1,(2010-Table1[[#This Row],[ExpenditureDetails1]]))</f>
        <v>4</v>
      </c>
      <c r="X2378" s="109">
        <v>6</v>
      </c>
      <c r="Y2378" s="174">
        <f>Table1[[#This Row],[ExpenditureDetails3]]*100000</f>
        <v>600000</v>
      </c>
      <c r="Z2378" s="174">
        <f>Table1[[#This Row],[ExpenditureDetails4]]/Table1[[#This Row],[Component detail 4]]</f>
        <v>600000</v>
      </c>
      <c r="AA2378" s="109">
        <v>1</v>
      </c>
      <c r="AB2378" s="109">
        <v>30</v>
      </c>
      <c r="AC2378" s="174">
        <f>IF(ISNUMBER([ExpenditureDetails4]),[ExpenditureDetails4]*HLOOKUP([ExpenditureDetails1],'Currency Conversion'!$A$6:$BE$45,19,FALSE),"No Data")</f>
        <v>774747.32669812383</v>
      </c>
      <c r="AD2378" s="174">
        <f>Table1[[#This Row],[Calculations1]]/exchange_rate_2010</f>
        <v>16943.325678817637</v>
      </c>
      <c r="AE23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25824.910889937462</v>
      </c>
      <c r="AF2378" s="174">
        <f>Table1[[#This Row],[Calculations3]]/exchange_rate_2010</f>
        <v>564.7775226272546</v>
      </c>
      <c r="AG2378" s="110"/>
      <c r="AH2378" s="53"/>
      <c r="BD2378" s="36"/>
      <c r="BE2378" s="36"/>
      <c r="BF2378" s="36"/>
      <c r="BG2378" s="36"/>
      <c r="BH2378" s="36"/>
      <c r="BI2378" s="36"/>
      <c r="BJ2378" s="36"/>
      <c r="BK2378" s="48"/>
      <c r="BL2378" s="36"/>
      <c r="BM2378" s="36"/>
      <c r="BN2378" s="36"/>
      <c r="BO2378" s="36"/>
      <c r="BP2378" s="36"/>
      <c r="BQ2378" s="36"/>
      <c r="BR2378" s="36"/>
    </row>
    <row r="2379" spans="2:70" ht="15" customHeight="1">
      <c r="B2379" s="48">
        <v>2750</v>
      </c>
      <c r="C2379" s="48" t="s">
        <v>1703</v>
      </c>
      <c r="D2379" s="108">
        <v>556</v>
      </c>
      <c r="E2379" s="109" t="s">
        <v>2508</v>
      </c>
      <c r="F2379" s="109" t="s">
        <v>1816</v>
      </c>
      <c r="G2379" s="109" t="s">
        <v>2515</v>
      </c>
      <c r="H2379" s="108" t="s">
        <v>2595</v>
      </c>
      <c r="I2379" s="108" t="s">
        <v>2855</v>
      </c>
      <c r="J2379" s="108" t="s">
        <v>2852</v>
      </c>
      <c r="K2379" s="108" t="s">
        <v>2859</v>
      </c>
      <c r="L2379" s="108">
        <v>11</v>
      </c>
      <c r="M2379" s="110" t="s">
        <v>2617</v>
      </c>
      <c r="N2379" s="111" t="s">
        <v>1729</v>
      </c>
      <c r="O2379" s="111" t="s">
        <v>1729</v>
      </c>
      <c r="P2379" s="111" t="s">
        <v>1729</v>
      </c>
      <c r="Q2379" s="111">
        <v>1</v>
      </c>
      <c r="R2379" s="109" t="s">
        <v>26</v>
      </c>
      <c r="S2379" s="109"/>
      <c r="T2379" s="109" t="s">
        <v>7</v>
      </c>
      <c r="U2379" s="108">
        <v>1</v>
      </c>
      <c r="V2379" s="109">
        <v>2005</v>
      </c>
      <c r="W2379" s="108">
        <f>IF(Table1[[#This Row],[ExpenditureDetails1]]=2010,1,(2010-Table1[[#This Row],[ExpenditureDetails1]]))</f>
        <v>5</v>
      </c>
      <c r="X2379" s="109">
        <v>0.35</v>
      </c>
      <c r="Y2379" s="174">
        <f>Table1[[#This Row],[ExpenditureDetails3]]*100000</f>
        <v>35000</v>
      </c>
      <c r="Z2379" s="174">
        <f>Table1[[#This Row],[ExpenditureDetails4]]/Table1[[#This Row],[Component detail 4]]</f>
        <v>35000</v>
      </c>
      <c r="AA2379" s="109">
        <v>1</v>
      </c>
      <c r="AB2379" s="109">
        <v>30</v>
      </c>
      <c r="AC2379" s="174">
        <f>IF(ISNUMBER([ExpenditureDetails4]),[ExpenditureDetails4]*HLOOKUP([ExpenditureDetails1],'Currency Conversion'!$A$6:$BE$45,19,FALSE),"No Data")</f>
        <v>47082.472757472948</v>
      </c>
      <c r="AD2379" s="174">
        <f>Table1[[#This Row],[Calculations1]]/exchange_rate_2010</f>
        <v>1029.6694705534053</v>
      </c>
      <c r="AE23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1569.4157585824316</v>
      </c>
      <c r="AF2379" s="174">
        <f>Table1[[#This Row],[Calculations3]]/exchange_rate_2010</f>
        <v>34.322315685113509</v>
      </c>
      <c r="AG2379" s="110"/>
      <c r="AH2379" s="53"/>
      <c r="BD2379" s="36"/>
      <c r="BE2379" s="36"/>
      <c r="BF2379" s="36"/>
      <c r="BG2379" s="36"/>
      <c r="BH2379" s="36"/>
      <c r="BI2379" s="36"/>
      <c r="BJ2379" s="36"/>
      <c r="BK2379" s="48"/>
      <c r="BL2379" s="36"/>
      <c r="BM2379" s="36"/>
      <c r="BN2379" s="36"/>
      <c r="BO2379" s="36"/>
      <c r="BP2379" s="36"/>
      <c r="BQ2379" s="36"/>
      <c r="BR2379" s="36"/>
    </row>
    <row r="2380" spans="2:70" ht="15" customHeight="1">
      <c r="B2380" s="48">
        <v>2751</v>
      </c>
      <c r="C2380" s="48" t="s">
        <v>1703</v>
      </c>
      <c r="D2380" s="108">
        <v>556</v>
      </c>
      <c r="E2380" s="109" t="s">
        <v>2508</v>
      </c>
      <c r="F2380" s="109" t="s">
        <v>1816</v>
      </c>
      <c r="G2380" s="109" t="s">
        <v>2515</v>
      </c>
      <c r="H2380" s="108" t="s">
        <v>2595</v>
      </c>
      <c r="I2380" s="108" t="s">
        <v>2855</v>
      </c>
      <c r="J2380" s="108" t="s">
        <v>2852</v>
      </c>
      <c r="K2380" s="108" t="s">
        <v>2859</v>
      </c>
      <c r="L2380" s="108">
        <v>11</v>
      </c>
      <c r="M2380" s="110" t="s">
        <v>2617</v>
      </c>
      <c r="N2380" s="111" t="s">
        <v>1722</v>
      </c>
      <c r="O2380" s="111"/>
      <c r="P2380" s="111" t="s">
        <v>1267</v>
      </c>
      <c r="Q2380" s="111">
        <v>1</v>
      </c>
      <c r="R2380" s="109"/>
      <c r="S2380" s="109"/>
      <c r="T2380" s="109" t="s">
        <v>24</v>
      </c>
      <c r="U2380" s="108">
        <v>4</v>
      </c>
      <c r="V2380" s="109">
        <v>2008</v>
      </c>
      <c r="W2380" s="108">
        <f>IF(Table1[[#This Row],[ExpenditureDetails1]]=2010,1,(2010-Table1[[#This Row],[ExpenditureDetails1]]))</f>
        <v>2</v>
      </c>
      <c r="X2380" s="109">
        <v>0.02</v>
      </c>
      <c r="Y2380" s="174">
        <f>Table1[[#This Row],[ExpenditureDetails3]]*100000</f>
        <v>2000</v>
      </c>
      <c r="Z2380" s="174">
        <f>Table1[[#This Row],[ExpenditureDetails4]]/Table1[[#This Row],[Component detail 4]]</f>
        <v>2000</v>
      </c>
      <c r="AA2380" s="109">
        <v>1</v>
      </c>
      <c r="AB2380" s="109"/>
      <c r="AC2380" s="174">
        <f>IF(ISNUMBER([ExpenditureDetails4]),[ExpenditureDetails4]*HLOOKUP([ExpenditureDetails1],'Currency Conversion'!$A$6:$BE$45,19,FALSE),"No Data")</f>
        <v>2294.8061662088226</v>
      </c>
      <c r="AD2380" s="174">
        <f>Table1[[#This Row],[Calculations1]]/exchange_rate_2010</f>
        <v>50.186230921949381</v>
      </c>
      <c r="AE23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2380" s="174">
        <f>Table1[[#This Row],[Calculations3]]/exchange_rate_2010</f>
        <v>50.186230921949381</v>
      </c>
      <c r="AG2380" s="110"/>
      <c r="AH2380" s="53"/>
      <c r="BD2380" s="36"/>
      <c r="BE2380" s="36"/>
      <c r="BF2380" s="36"/>
      <c r="BG2380" s="36"/>
      <c r="BH2380" s="36"/>
      <c r="BI2380" s="36"/>
      <c r="BJ2380" s="36"/>
      <c r="BK2380" s="48"/>
      <c r="BL2380" s="36"/>
      <c r="BM2380" s="36"/>
      <c r="BN2380" s="36"/>
      <c r="BO2380" s="36"/>
      <c r="BP2380" s="36"/>
      <c r="BQ2380" s="36"/>
      <c r="BR2380" s="36"/>
    </row>
    <row r="2381" spans="2:70" ht="15" customHeight="1">
      <c r="B2381" s="48">
        <v>2752</v>
      </c>
      <c r="C2381" s="48" t="s">
        <v>1703</v>
      </c>
      <c r="D2381" s="108">
        <v>556</v>
      </c>
      <c r="E2381" s="109" t="s">
        <v>2508</v>
      </c>
      <c r="F2381" s="109" t="s">
        <v>1816</v>
      </c>
      <c r="G2381" s="109" t="s">
        <v>2515</v>
      </c>
      <c r="H2381" s="108" t="s">
        <v>2595</v>
      </c>
      <c r="I2381" s="108" t="s">
        <v>2855</v>
      </c>
      <c r="J2381" s="108" t="s">
        <v>2852</v>
      </c>
      <c r="K2381" s="108" t="s">
        <v>2859</v>
      </c>
      <c r="L2381" s="108">
        <v>11</v>
      </c>
      <c r="M2381" s="110" t="s">
        <v>2617</v>
      </c>
      <c r="N2381" s="109" t="s">
        <v>1729</v>
      </c>
      <c r="O2381" s="109" t="s">
        <v>519</v>
      </c>
      <c r="P2381" s="109" t="s">
        <v>1256</v>
      </c>
      <c r="Q2381" s="111">
        <v>1</v>
      </c>
      <c r="R2381" s="109"/>
      <c r="S2381" s="109"/>
      <c r="T2381" s="109" t="s">
        <v>7</v>
      </c>
      <c r="U2381" s="108">
        <v>1</v>
      </c>
      <c r="V2381" s="109">
        <v>1995</v>
      </c>
      <c r="W2381" s="108">
        <f>IF(Table1[[#This Row],[ExpenditureDetails1]]=2010,1,(2010-Table1[[#This Row],[ExpenditureDetails1]]))</f>
        <v>15</v>
      </c>
      <c r="X2381" s="109">
        <v>0.5</v>
      </c>
      <c r="Y2381" s="174">
        <f>Table1[[#This Row],[ExpenditureDetails3]]*100000</f>
        <v>50000</v>
      </c>
      <c r="Z2381" s="174">
        <f>Table1[[#This Row],[ExpenditureDetails4]]/Table1[[#This Row],[Component detail 4]]</f>
        <v>50000</v>
      </c>
      <c r="AA2381" s="109">
        <v>1</v>
      </c>
      <c r="AB2381" s="109">
        <v>10</v>
      </c>
      <c r="AC2381" s="174">
        <f>IF(ISNUMBER([ExpenditureDetails4]),[ExpenditureDetails4]*HLOOKUP([ExpenditureDetails1],'Currency Conversion'!$A$6:$BE$45,19,FALSE),"No Data")</f>
        <v>117330.75382832496</v>
      </c>
      <c r="AD2381" s="174">
        <f>Table1[[#This Row],[Calculations1]]/exchange_rate_2010</f>
        <v>2565.9632576300482</v>
      </c>
      <c r="AE23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11733.075382832496</v>
      </c>
      <c r="AF2381" s="174">
        <f>Table1[[#This Row],[Calculations3]]/exchange_rate_2010</f>
        <v>256.59632576300487</v>
      </c>
      <c r="AG2381" s="110"/>
      <c r="AH2381" s="53"/>
      <c r="BD2381" s="36"/>
      <c r="BE2381" s="36"/>
      <c r="BF2381" s="36"/>
      <c r="BG2381" s="36"/>
      <c r="BH2381" s="36"/>
      <c r="BI2381" s="36"/>
      <c r="BJ2381" s="36"/>
      <c r="BK2381" s="48"/>
      <c r="BL2381" s="36"/>
      <c r="BM2381" s="36"/>
      <c r="BN2381" s="36"/>
      <c r="BO2381" s="36"/>
      <c r="BP2381" s="36"/>
      <c r="BQ2381" s="36"/>
      <c r="BR2381" s="36"/>
    </row>
    <row r="2382" spans="2:70" ht="15" customHeight="1">
      <c r="B2382" s="48">
        <v>2753</v>
      </c>
      <c r="C2382" s="48" t="s">
        <v>1703</v>
      </c>
      <c r="D2382" s="108">
        <v>556</v>
      </c>
      <c r="E2382" s="109" t="s">
        <v>2508</v>
      </c>
      <c r="F2382" s="109" t="s">
        <v>1816</v>
      </c>
      <c r="G2382" s="109" t="s">
        <v>2515</v>
      </c>
      <c r="H2382" s="108" t="s">
        <v>2595</v>
      </c>
      <c r="I2382" s="108" t="s">
        <v>2855</v>
      </c>
      <c r="J2382" s="108" t="s">
        <v>2852</v>
      </c>
      <c r="K2382" s="108" t="s">
        <v>2859</v>
      </c>
      <c r="L2382" s="108">
        <v>11</v>
      </c>
      <c r="M2382" s="110" t="s">
        <v>2617</v>
      </c>
      <c r="N2382" s="109" t="s">
        <v>1729</v>
      </c>
      <c r="O2382" s="109" t="s">
        <v>519</v>
      </c>
      <c r="P2382" s="109" t="s">
        <v>1257</v>
      </c>
      <c r="Q2382" s="111">
        <v>1</v>
      </c>
      <c r="R2382" s="109"/>
      <c r="S2382" s="109"/>
      <c r="T2382" s="109" t="s">
        <v>7</v>
      </c>
      <c r="U2382" s="108">
        <v>1</v>
      </c>
      <c r="V2382" s="109">
        <v>1999</v>
      </c>
      <c r="W2382" s="108">
        <f>IF(Table1[[#This Row],[ExpenditureDetails1]]=2010,1,(2010-Table1[[#This Row],[ExpenditureDetails1]]))</f>
        <v>11</v>
      </c>
      <c r="X2382" s="109">
        <v>0.55000000000000004</v>
      </c>
      <c r="Y2382" s="174">
        <f>Table1[[#This Row],[ExpenditureDetails3]]*100000</f>
        <v>55000.000000000007</v>
      </c>
      <c r="Z2382" s="174">
        <f>Table1[[#This Row],[ExpenditureDetails4]]/Table1[[#This Row],[Component detail 4]]</f>
        <v>55000.000000000007</v>
      </c>
      <c r="AA2382" s="109">
        <v>1</v>
      </c>
      <c r="AB2382" s="109">
        <v>10</v>
      </c>
      <c r="AC2382" s="174">
        <f>IF(ISNUMBER([ExpenditureDetails4]),[ExpenditureDetails4]*HLOOKUP([ExpenditureDetails1],'Currency Conversion'!$A$6:$BE$45,19,FALSE),"No Data")</f>
        <v>95708.060319913042</v>
      </c>
      <c r="AD2382" s="174">
        <f>Table1[[#This Row],[Calculations1]]/exchange_rate_2010</f>
        <v>2093.0860684596632</v>
      </c>
      <c r="AE23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9570.8060319913038</v>
      </c>
      <c r="AF2382" s="174">
        <f>Table1[[#This Row],[Calculations3]]/exchange_rate_2010</f>
        <v>209.3086068459663</v>
      </c>
      <c r="AG2382" s="110"/>
      <c r="AH2382" s="53"/>
      <c r="BD2382" s="36"/>
      <c r="BE2382" s="36"/>
      <c r="BF2382" s="36"/>
      <c r="BG2382" s="36"/>
      <c r="BH2382" s="36"/>
      <c r="BI2382" s="36"/>
      <c r="BJ2382" s="36"/>
      <c r="BK2382" s="48"/>
      <c r="BL2382" s="36"/>
      <c r="BM2382" s="36"/>
      <c r="BN2382" s="36"/>
      <c r="BO2382" s="36"/>
      <c r="BP2382" s="36"/>
      <c r="BQ2382" s="36"/>
      <c r="BR2382" s="36"/>
    </row>
    <row r="2383" spans="2:70" ht="15" customHeight="1">
      <c r="B2383" s="48">
        <v>2754</v>
      </c>
      <c r="C2383" s="48" t="s">
        <v>1703</v>
      </c>
      <c r="D2383" s="108">
        <v>556</v>
      </c>
      <c r="E2383" s="109" t="s">
        <v>2508</v>
      </c>
      <c r="F2383" s="109" t="s">
        <v>1816</v>
      </c>
      <c r="G2383" s="109" t="s">
        <v>2515</v>
      </c>
      <c r="H2383" s="108" t="s">
        <v>2595</v>
      </c>
      <c r="I2383" s="108" t="s">
        <v>2855</v>
      </c>
      <c r="J2383" s="108" t="s">
        <v>2852</v>
      </c>
      <c r="K2383" s="108" t="s">
        <v>2859</v>
      </c>
      <c r="L2383" s="108">
        <v>11</v>
      </c>
      <c r="M2383" s="110" t="s">
        <v>2617</v>
      </c>
      <c r="N2383" s="109" t="s">
        <v>1729</v>
      </c>
      <c r="O2383" s="109" t="s">
        <v>519</v>
      </c>
      <c r="P2383" s="109" t="s">
        <v>1258</v>
      </c>
      <c r="Q2383" s="111">
        <v>1</v>
      </c>
      <c r="R2383" s="109"/>
      <c r="S2383" s="109"/>
      <c r="T2383" s="109" t="s">
        <v>7</v>
      </c>
      <c r="U2383" s="108">
        <v>1</v>
      </c>
      <c r="V2383" s="109">
        <v>2005</v>
      </c>
      <c r="W2383" s="108">
        <f>IF(Table1[[#This Row],[ExpenditureDetails1]]=2010,1,(2010-Table1[[#This Row],[ExpenditureDetails1]]))</f>
        <v>5</v>
      </c>
      <c r="X2383" s="109">
        <v>0.75</v>
      </c>
      <c r="Y2383" s="174">
        <f>Table1[[#This Row],[ExpenditureDetails3]]*100000</f>
        <v>75000</v>
      </c>
      <c r="Z2383" s="174">
        <f>Table1[[#This Row],[ExpenditureDetails4]]/Table1[[#This Row],[Component detail 4]]</f>
        <v>75000</v>
      </c>
      <c r="AA2383" s="109">
        <v>1</v>
      </c>
      <c r="AB2383" s="109">
        <v>10</v>
      </c>
      <c r="AC2383" s="174">
        <f>IF(ISNUMBER([ExpenditureDetails4]),[ExpenditureDetails4]*HLOOKUP([ExpenditureDetails1],'Currency Conversion'!$A$6:$BE$45,19,FALSE),"No Data")</f>
        <v>100891.01305172776</v>
      </c>
      <c r="AD2383" s="174">
        <f>Table1[[#This Row],[Calculations1]]/exchange_rate_2010</f>
        <v>2206.4345797572973</v>
      </c>
      <c r="AE23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10089.101305172775</v>
      </c>
      <c r="AF2383" s="174">
        <f>Table1[[#This Row],[Calculations3]]/exchange_rate_2010</f>
        <v>220.64345797572972</v>
      </c>
      <c r="AG2383" s="110"/>
      <c r="AH2383" s="53"/>
      <c r="BD2383" s="36"/>
      <c r="BE2383" s="36"/>
      <c r="BF2383" s="36"/>
      <c r="BG2383" s="36"/>
      <c r="BH2383" s="36"/>
      <c r="BI2383" s="36"/>
      <c r="BJ2383" s="36"/>
      <c r="BK2383" s="48"/>
      <c r="BL2383" s="36"/>
      <c r="BM2383" s="36"/>
      <c r="BN2383" s="36"/>
      <c r="BO2383" s="36"/>
      <c r="BP2383" s="36"/>
      <c r="BQ2383" s="36"/>
      <c r="BR2383" s="36"/>
    </row>
    <row r="2384" spans="2:70" ht="15" customHeight="1">
      <c r="B2384" s="48">
        <v>2755</v>
      </c>
      <c r="C2384" s="48" t="s">
        <v>1703</v>
      </c>
      <c r="D2384" s="108">
        <v>556</v>
      </c>
      <c r="E2384" s="109" t="s">
        <v>2508</v>
      </c>
      <c r="F2384" s="109" t="s">
        <v>1816</v>
      </c>
      <c r="G2384" s="109" t="s">
        <v>2515</v>
      </c>
      <c r="H2384" s="108" t="s">
        <v>2595</v>
      </c>
      <c r="I2384" s="108" t="s">
        <v>2855</v>
      </c>
      <c r="J2384" s="108" t="s">
        <v>2852</v>
      </c>
      <c r="K2384" s="108" t="s">
        <v>2859</v>
      </c>
      <c r="L2384" s="108">
        <v>11</v>
      </c>
      <c r="M2384" s="110" t="s">
        <v>2617</v>
      </c>
      <c r="N2384" s="111" t="s">
        <v>1712</v>
      </c>
      <c r="O2384" s="111"/>
      <c r="P2384" s="111" t="s">
        <v>1260</v>
      </c>
      <c r="Q2384" s="111">
        <v>1</v>
      </c>
      <c r="R2384" s="109">
        <v>7.5</v>
      </c>
      <c r="S2384" s="109"/>
      <c r="T2384" s="109" t="s">
        <v>7</v>
      </c>
      <c r="U2384" s="108">
        <v>1</v>
      </c>
      <c r="V2384" s="109">
        <v>2005</v>
      </c>
      <c r="W2384" s="108">
        <f>IF(Table1[[#This Row],[ExpenditureDetails1]]=2010,1,(2010-Table1[[#This Row],[ExpenditureDetails1]]))</f>
        <v>5</v>
      </c>
      <c r="X2384" s="109">
        <v>0.4</v>
      </c>
      <c r="Y2384" s="174">
        <f>Table1[[#This Row],[ExpenditureDetails3]]*100000</f>
        <v>40000</v>
      </c>
      <c r="Z2384" s="174">
        <f>Table1[[#This Row],[ExpenditureDetails4]]/Table1[[#This Row],[Component detail 4]]</f>
        <v>40000</v>
      </c>
      <c r="AA2384" s="109">
        <v>1</v>
      </c>
      <c r="AB2384" s="109">
        <v>10</v>
      </c>
      <c r="AC2384" s="174">
        <f>IF(ISNUMBER([ExpenditureDetails4]),[ExpenditureDetails4]*HLOOKUP([ExpenditureDetails1],'Currency Conversion'!$A$6:$BE$45,19,FALSE),"No Data")</f>
        <v>53808.540294254803</v>
      </c>
      <c r="AD2384" s="174">
        <f>Table1[[#This Row],[Calculations1]]/exchange_rate_2010</f>
        <v>1176.7651092038918</v>
      </c>
      <c r="AE23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5380.8540294254799</v>
      </c>
      <c r="AF2384" s="174">
        <f>Table1[[#This Row],[Calculations3]]/exchange_rate_2010</f>
        <v>117.67651092038918</v>
      </c>
      <c r="AG2384" s="110"/>
      <c r="AH2384" s="53"/>
      <c r="BD2384" s="36"/>
      <c r="BE2384" s="36"/>
      <c r="BF2384" s="36"/>
      <c r="BG2384" s="36"/>
      <c r="BH2384" s="36"/>
      <c r="BI2384" s="36"/>
      <c r="BJ2384" s="36"/>
      <c r="BK2384" s="48"/>
      <c r="BL2384" s="36"/>
      <c r="BM2384" s="36"/>
      <c r="BN2384" s="36"/>
      <c r="BO2384" s="36"/>
      <c r="BP2384" s="36"/>
      <c r="BQ2384" s="36"/>
      <c r="BR2384" s="36"/>
    </row>
    <row r="2385" spans="2:70" ht="15" customHeight="1">
      <c r="B2385" s="48">
        <v>2756</v>
      </c>
      <c r="C2385" s="48" t="s">
        <v>1703</v>
      </c>
      <c r="D2385" s="108">
        <v>556</v>
      </c>
      <c r="E2385" s="109" t="s">
        <v>2508</v>
      </c>
      <c r="F2385" s="109" t="s">
        <v>1816</v>
      </c>
      <c r="G2385" s="109" t="s">
        <v>2515</v>
      </c>
      <c r="H2385" s="108" t="s">
        <v>2595</v>
      </c>
      <c r="I2385" s="108" t="s">
        <v>2855</v>
      </c>
      <c r="J2385" s="108" t="s">
        <v>2852</v>
      </c>
      <c r="K2385" s="108" t="s">
        <v>2859</v>
      </c>
      <c r="L2385" s="108">
        <v>11</v>
      </c>
      <c r="M2385" s="110" t="s">
        <v>2617</v>
      </c>
      <c r="N2385" s="111" t="s">
        <v>364</v>
      </c>
      <c r="O2385" s="111" t="s">
        <v>2465</v>
      </c>
      <c r="P2385" s="111" t="s">
        <v>1263</v>
      </c>
      <c r="Q2385" s="111">
        <v>1</v>
      </c>
      <c r="R2385" s="109">
        <v>800</v>
      </c>
      <c r="S2385" s="109"/>
      <c r="T2385" s="109" t="s">
        <v>7</v>
      </c>
      <c r="U2385" s="108">
        <v>1</v>
      </c>
      <c r="V2385" s="109">
        <v>2008</v>
      </c>
      <c r="W2385" s="108">
        <f>IF(Table1[[#This Row],[ExpenditureDetails1]]=2010,1,(2010-Table1[[#This Row],[ExpenditureDetails1]]))</f>
        <v>2</v>
      </c>
      <c r="X2385" s="109">
        <v>1</v>
      </c>
      <c r="Y2385" s="174">
        <f>Table1[[#This Row],[ExpenditureDetails3]]*100000</f>
        <v>100000</v>
      </c>
      <c r="Z2385" s="174">
        <f>Table1[[#This Row],[ExpenditureDetails4]]/Table1[[#This Row],[Component detail 4]]</f>
        <v>100000</v>
      </c>
      <c r="AA2385" s="109">
        <v>1</v>
      </c>
      <c r="AB2385" s="109">
        <v>20</v>
      </c>
      <c r="AC2385" s="174">
        <f>IF(ISNUMBER([ExpenditureDetails4]),[ExpenditureDetails4]*HLOOKUP([ExpenditureDetails1],'Currency Conversion'!$A$6:$BE$45,19,FALSE),"No Data")</f>
        <v>114740.30831044113</v>
      </c>
      <c r="AD2385" s="174">
        <f>Table1[[#This Row],[Calculations1]]/exchange_rate_2010</f>
        <v>2509.3115460974691</v>
      </c>
      <c r="AE23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5737.0154155220571</v>
      </c>
      <c r="AF2385" s="174">
        <f>Table1[[#This Row],[Calculations3]]/exchange_rate_2010</f>
        <v>125.46557730487346</v>
      </c>
      <c r="AG2385" s="110"/>
      <c r="AH2385" s="53"/>
      <c r="BD2385" s="36"/>
      <c r="BE2385" s="36"/>
      <c r="BF2385" s="36"/>
      <c r="BG2385" s="36"/>
      <c r="BH2385" s="36"/>
      <c r="BI2385" s="36"/>
      <c r="BJ2385" s="36"/>
      <c r="BK2385" s="48"/>
      <c r="BL2385" s="36"/>
      <c r="BM2385" s="36"/>
      <c r="BN2385" s="36"/>
      <c r="BO2385" s="36"/>
      <c r="BP2385" s="36"/>
      <c r="BQ2385" s="36"/>
      <c r="BR2385" s="36"/>
    </row>
    <row r="2386" spans="2:70" ht="15" customHeight="1">
      <c r="B2386" s="48">
        <v>2757</v>
      </c>
      <c r="C2386" s="48" t="s">
        <v>1703</v>
      </c>
      <c r="D2386" s="108">
        <v>556</v>
      </c>
      <c r="E2386" s="109" t="s">
        <v>2508</v>
      </c>
      <c r="F2386" s="109" t="s">
        <v>1816</v>
      </c>
      <c r="G2386" s="109" t="s">
        <v>2515</v>
      </c>
      <c r="H2386" s="108" t="s">
        <v>2595</v>
      </c>
      <c r="I2386" s="108" t="s">
        <v>2855</v>
      </c>
      <c r="J2386" s="108" t="s">
        <v>2852</v>
      </c>
      <c r="K2386" s="108" t="s">
        <v>2859</v>
      </c>
      <c r="L2386" s="108">
        <v>11</v>
      </c>
      <c r="M2386" s="110" t="s">
        <v>2617</v>
      </c>
      <c r="N2386" s="111" t="s">
        <v>364</v>
      </c>
      <c r="O2386" s="111" t="s">
        <v>2467</v>
      </c>
      <c r="P2386" s="111" t="s">
        <v>1250</v>
      </c>
      <c r="Q2386" s="111">
        <v>1</v>
      </c>
      <c r="R2386" s="109"/>
      <c r="S2386" s="109"/>
      <c r="T2386" s="109" t="s">
        <v>7</v>
      </c>
      <c r="U2386" s="108">
        <v>1</v>
      </c>
      <c r="V2386" s="109">
        <v>2008</v>
      </c>
      <c r="W2386" s="108">
        <f>IF(Table1[[#This Row],[ExpenditureDetails1]]=2010,1,(2010-Table1[[#This Row],[ExpenditureDetails1]]))</f>
        <v>2</v>
      </c>
      <c r="X2386" s="109">
        <v>0.01</v>
      </c>
      <c r="Y2386" s="174">
        <f>Table1[[#This Row],[ExpenditureDetails3]]*100000</f>
        <v>1000</v>
      </c>
      <c r="Z2386" s="174">
        <f>Table1[[#This Row],[ExpenditureDetails4]]/Table1[[#This Row],[Component detail 4]]</f>
        <v>1000</v>
      </c>
      <c r="AA2386" s="109">
        <v>1</v>
      </c>
      <c r="AB2386" s="109">
        <v>10</v>
      </c>
      <c r="AC2386" s="174">
        <f>IF(ISNUMBER([ExpenditureDetails4]),[ExpenditureDetails4]*HLOOKUP([ExpenditureDetails1],'Currency Conversion'!$A$6:$BE$45,19,FALSE),"No Data")</f>
        <v>1147.4030831044113</v>
      </c>
      <c r="AD2386" s="174">
        <f>Table1[[#This Row],[Calculations1]]/exchange_rate_2010</f>
        <v>25.09311546097469</v>
      </c>
      <c r="AE23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114.74030831044112</v>
      </c>
      <c r="AF2386" s="174">
        <f>Table1[[#This Row],[Calculations3]]/exchange_rate_2010</f>
        <v>2.5093115460974689</v>
      </c>
      <c r="AG2386" s="110"/>
      <c r="AH2386" s="53"/>
      <c r="BD2386" s="36"/>
      <c r="BE2386" s="36"/>
      <c r="BF2386" s="36"/>
      <c r="BG2386" s="36"/>
      <c r="BH2386" s="36"/>
      <c r="BI2386" s="36"/>
      <c r="BJ2386" s="36"/>
      <c r="BK2386" s="48"/>
      <c r="BL2386" s="36"/>
      <c r="BM2386" s="36"/>
      <c r="BN2386" s="36"/>
      <c r="BO2386" s="36"/>
      <c r="BP2386" s="36"/>
      <c r="BQ2386" s="36"/>
      <c r="BR2386" s="36"/>
    </row>
    <row r="2387" spans="2:70" ht="15" customHeight="1">
      <c r="B2387" s="48">
        <v>2758</v>
      </c>
      <c r="C2387" s="48" t="s">
        <v>1703</v>
      </c>
      <c r="D2387" s="108">
        <v>556</v>
      </c>
      <c r="E2387" s="109" t="s">
        <v>2508</v>
      </c>
      <c r="F2387" s="109" t="s">
        <v>1816</v>
      </c>
      <c r="G2387" s="109" t="s">
        <v>2515</v>
      </c>
      <c r="H2387" s="108" t="s">
        <v>2595</v>
      </c>
      <c r="I2387" s="108" t="s">
        <v>2855</v>
      </c>
      <c r="J2387" s="108" t="s">
        <v>2852</v>
      </c>
      <c r="K2387" s="108" t="s">
        <v>2859</v>
      </c>
      <c r="L2387" s="108">
        <v>11</v>
      </c>
      <c r="M2387" s="110" t="s">
        <v>2617</v>
      </c>
      <c r="N2387" s="111" t="s">
        <v>364</v>
      </c>
      <c r="O2387" s="111" t="s">
        <v>2467</v>
      </c>
      <c r="P2387" s="111" t="s">
        <v>1250</v>
      </c>
      <c r="Q2387" s="111">
        <v>1</v>
      </c>
      <c r="R2387" s="109"/>
      <c r="S2387" s="109"/>
      <c r="T2387" s="109" t="s">
        <v>7</v>
      </c>
      <c r="U2387" s="108">
        <v>1</v>
      </c>
      <c r="V2387" s="109">
        <v>2008</v>
      </c>
      <c r="W2387" s="108">
        <f>IF(Table1[[#This Row],[ExpenditureDetails1]]=2010,1,(2010-Table1[[#This Row],[ExpenditureDetails1]]))</f>
        <v>2</v>
      </c>
      <c r="X2387" s="109">
        <v>3.5000000000000003E-2</v>
      </c>
      <c r="Y2387" s="174">
        <f>Table1[[#This Row],[ExpenditureDetails3]]*100000</f>
        <v>3500.0000000000005</v>
      </c>
      <c r="Z2387" s="174">
        <f>Table1[[#This Row],[ExpenditureDetails4]]/Table1[[#This Row],[Component detail 4]]</f>
        <v>3500.0000000000005</v>
      </c>
      <c r="AA2387" s="109">
        <v>1</v>
      </c>
      <c r="AB2387" s="109">
        <v>10</v>
      </c>
      <c r="AC2387" s="174">
        <f>IF(ISNUMBER([ExpenditureDetails4]),[ExpenditureDetails4]*HLOOKUP([ExpenditureDetails1],'Currency Conversion'!$A$6:$BE$45,19,FALSE),"No Data")</f>
        <v>4015.91079086544</v>
      </c>
      <c r="AD2387" s="174">
        <f>Table1[[#This Row],[Calculations1]]/exchange_rate_2010</f>
        <v>87.825904113411426</v>
      </c>
      <c r="AE23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401.59107908654403</v>
      </c>
      <c r="AF2387" s="174">
        <f>Table1[[#This Row],[Calculations3]]/exchange_rate_2010</f>
        <v>8.7825904113411433</v>
      </c>
      <c r="AG2387" s="110"/>
      <c r="AH2387" s="53"/>
      <c r="BD2387" s="36"/>
      <c r="BE2387" s="36"/>
      <c r="BF2387" s="36"/>
      <c r="BG2387" s="36"/>
      <c r="BH2387" s="36"/>
      <c r="BI2387" s="36"/>
      <c r="BJ2387" s="36"/>
      <c r="BK2387" s="48"/>
      <c r="BL2387" s="36"/>
      <c r="BM2387" s="36"/>
      <c r="BN2387" s="36"/>
      <c r="BO2387" s="36"/>
      <c r="BP2387" s="36"/>
      <c r="BQ2387" s="36"/>
      <c r="BR2387" s="36"/>
    </row>
    <row r="2388" spans="2:70" ht="15" customHeight="1">
      <c r="B2388" s="48">
        <v>2759</v>
      </c>
      <c r="C2388" s="48" t="s">
        <v>1703</v>
      </c>
      <c r="D2388" s="108">
        <v>556</v>
      </c>
      <c r="E2388" s="109" t="s">
        <v>2508</v>
      </c>
      <c r="F2388" s="109" t="s">
        <v>1816</v>
      </c>
      <c r="G2388" s="109" t="s">
        <v>2515</v>
      </c>
      <c r="H2388" s="108" t="s">
        <v>2595</v>
      </c>
      <c r="I2388" s="108" t="s">
        <v>2855</v>
      </c>
      <c r="J2388" s="108" t="s">
        <v>2852</v>
      </c>
      <c r="K2388" s="108" t="s">
        <v>2859</v>
      </c>
      <c r="L2388" s="108">
        <v>11</v>
      </c>
      <c r="M2388" s="110" t="s">
        <v>2617</v>
      </c>
      <c r="N2388" s="111" t="s">
        <v>364</v>
      </c>
      <c r="O2388" s="111" t="s">
        <v>2467</v>
      </c>
      <c r="P2388" s="111" t="s">
        <v>1266</v>
      </c>
      <c r="Q2388" s="111">
        <v>1</v>
      </c>
      <c r="R2388" s="109"/>
      <c r="S2388" s="109"/>
      <c r="T2388" s="109" t="s">
        <v>7</v>
      </c>
      <c r="U2388" s="108">
        <v>1</v>
      </c>
      <c r="V2388" s="109">
        <v>2008</v>
      </c>
      <c r="W2388" s="108">
        <f>IF(Table1[[#This Row],[ExpenditureDetails1]]=2010,1,(2010-Table1[[#This Row],[ExpenditureDetails1]]))</f>
        <v>2</v>
      </c>
      <c r="X2388" s="109">
        <v>2.5999999999999999E-2</v>
      </c>
      <c r="Y2388" s="174">
        <f>Table1[[#This Row],[ExpenditureDetails3]]*100000</f>
        <v>2600</v>
      </c>
      <c r="Z2388" s="174">
        <f>Table1[[#This Row],[ExpenditureDetails4]]/Table1[[#This Row],[Component detail 4]]</f>
        <v>2600</v>
      </c>
      <c r="AA2388" s="109">
        <v>1</v>
      </c>
      <c r="AB2388" s="109">
        <v>10</v>
      </c>
      <c r="AC2388" s="174">
        <f>IF(ISNUMBER([ExpenditureDetails4]),[ExpenditureDetails4]*HLOOKUP([ExpenditureDetails1],'Currency Conversion'!$A$6:$BE$45,19,FALSE),"No Data")</f>
        <v>2983.2480160714695</v>
      </c>
      <c r="AD2388" s="174">
        <f>Table1[[#This Row],[Calculations1]]/exchange_rate_2010</f>
        <v>65.242100198534203</v>
      </c>
      <c r="AE23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298.32480160714692</v>
      </c>
      <c r="AF2388" s="174">
        <f>Table1[[#This Row],[Calculations3]]/exchange_rate_2010</f>
        <v>6.5242100198534194</v>
      </c>
      <c r="AG2388" s="110"/>
      <c r="AH2388" s="53"/>
      <c r="BD2388" s="36"/>
      <c r="BE2388" s="36"/>
      <c r="BF2388" s="36"/>
      <c r="BG2388" s="36"/>
      <c r="BH2388" s="36"/>
      <c r="BI2388" s="36"/>
      <c r="BJ2388" s="36"/>
      <c r="BK2388" s="48"/>
      <c r="BL2388" s="36"/>
      <c r="BM2388" s="36"/>
      <c r="BN2388" s="36"/>
      <c r="BO2388" s="36"/>
      <c r="BP2388" s="36"/>
      <c r="BQ2388" s="36"/>
      <c r="BR2388" s="36"/>
    </row>
    <row r="2389" spans="2:70" ht="15" customHeight="1">
      <c r="B2389" s="48">
        <v>2760</v>
      </c>
      <c r="C2389" s="48" t="s">
        <v>1703</v>
      </c>
      <c r="D2389" s="108">
        <v>556</v>
      </c>
      <c r="E2389" s="109" t="s">
        <v>2508</v>
      </c>
      <c r="F2389" s="109" t="s">
        <v>1816</v>
      </c>
      <c r="G2389" s="109" t="s">
        <v>2515</v>
      </c>
      <c r="H2389" s="108" t="s">
        <v>2595</v>
      </c>
      <c r="I2389" s="108" t="s">
        <v>2855</v>
      </c>
      <c r="J2389" s="108" t="s">
        <v>2852</v>
      </c>
      <c r="K2389" s="108" t="s">
        <v>2859</v>
      </c>
      <c r="L2389" s="108">
        <v>11</v>
      </c>
      <c r="M2389" s="110" t="s">
        <v>2617</v>
      </c>
      <c r="N2389" s="111" t="s">
        <v>20</v>
      </c>
      <c r="O2389" s="111" t="s">
        <v>2486</v>
      </c>
      <c r="P2389" s="111" t="s">
        <v>287</v>
      </c>
      <c r="Q2389" s="111">
        <v>1</v>
      </c>
      <c r="R2389" s="109"/>
      <c r="S2389" s="109" t="s">
        <v>2394</v>
      </c>
      <c r="T2389" s="109" t="s">
        <v>7</v>
      </c>
      <c r="U2389" s="108">
        <v>1</v>
      </c>
      <c r="V2389" s="109">
        <v>2008</v>
      </c>
      <c r="W2389" s="108">
        <f>IF(Table1[[#This Row],[ExpenditureDetails1]]=2010,1,(2010-Table1[[#This Row],[ExpenditureDetails1]]))</f>
        <v>2</v>
      </c>
      <c r="X2389" s="109">
        <v>0.5</v>
      </c>
      <c r="Y2389" s="174">
        <f>Table1[[#This Row],[ExpenditureDetails3]]*100000</f>
        <v>50000</v>
      </c>
      <c r="Z2389" s="174">
        <f>Table1[[#This Row],[ExpenditureDetails4]]/Table1[[#This Row],[Component detail 4]]</f>
        <v>50000</v>
      </c>
      <c r="AA2389" s="109">
        <v>1</v>
      </c>
      <c r="AB2389" s="109">
        <v>10</v>
      </c>
      <c r="AC2389" s="174">
        <f>IF(ISNUMBER([ExpenditureDetails4]),[ExpenditureDetails4]*HLOOKUP([ExpenditureDetails1],'Currency Conversion'!$A$6:$BE$45,19,FALSE),"No Data")</f>
        <v>57370.154155220567</v>
      </c>
      <c r="AD2389" s="174">
        <f>Table1[[#This Row],[Calculations1]]/exchange_rate_2010</f>
        <v>1254.6557730487345</v>
      </c>
      <c r="AE23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5737.0154155220571</v>
      </c>
      <c r="AF2389" s="174">
        <f>Table1[[#This Row],[Calculations3]]/exchange_rate_2010</f>
        <v>125.46557730487346</v>
      </c>
      <c r="AG2389" s="110"/>
      <c r="AH2389" s="53"/>
      <c r="BD2389" s="36"/>
      <c r="BE2389" s="36"/>
      <c r="BF2389" s="36"/>
      <c r="BG2389" s="36"/>
      <c r="BH2389" s="36"/>
      <c r="BI2389" s="36"/>
      <c r="BJ2389" s="36"/>
      <c r="BK2389" s="48"/>
      <c r="BL2389" s="36"/>
      <c r="BM2389" s="36"/>
      <c r="BN2389" s="36"/>
      <c r="BO2389" s="36"/>
      <c r="BP2389" s="36"/>
      <c r="BQ2389" s="36"/>
      <c r="BR2389" s="36"/>
    </row>
    <row r="2390" spans="2:70" ht="15" customHeight="1">
      <c r="B2390" s="48">
        <v>2761</v>
      </c>
      <c r="C2390" s="48" t="s">
        <v>1703</v>
      </c>
      <c r="D2390" s="108">
        <v>556</v>
      </c>
      <c r="E2390" s="109" t="s">
        <v>2508</v>
      </c>
      <c r="F2390" s="109" t="s">
        <v>1816</v>
      </c>
      <c r="G2390" s="109" t="s">
        <v>2515</v>
      </c>
      <c r="H2390" s="108" t="s">
        <v>2595</v>
      </c>
      <c r="I2390" s="108" t="s">
        <v>2855</v>
      </c>
      <c r="J2390" s="108" t="s">
        <v>2852</v>
      </c>
      <c r="K2390" s="108" t="s">
        <v>2859</v>
      </c>
      <c r="L2390" s="108">
        <v>11</v>
      </c>
      <c r="M2390" s="110" t="s">
        <v>2617</v>
      </c>
      <c r="N2390" s="111" t="s">
        <v>1712</v>
      </c>
      <c r="O2390" s="111"/>
      <c r="P2390" s="111" t="s">
        <v>1268</v>
      </c>
      <c r="Q2390" s="111">
        <v>1</v>
      </c>
      <c r="R2390" s="109"/>
      <c r="S2390" s="109" t="s">
        <v>1723</v>
      </c>
      <c r="T2390" s="109" t="s">
        <v>28</v>
      </c>
      <c r="U2390" s="108">
        <v>2</v>
      </c>
      <c r="V2390" s="109">
        <v>2008</v>
      </c>
      <c r="W2390" s="108"/>
      <c r="X2390" s="109">
        <v>0.7</v>
      </c>
      <c r="Y2390" s="174">
        <f>Table1[[#This Row],[ExpenditureDetails3]]*100000</f>
        <v>70000</v>
      </c>
      <c r="Z2390" s="174">
        <f>Table1[[#This Row],[ExpenditureDetails4]]/Table1[[#This Row],[Component detail 4]]</f>
        <v>70000</v>
      </c>
      <c r="AA2390" s="109">
        <v>1</v>
      </c>
      <c r="AB2390" s="109">
        <v>10</v>
      </c>
      <c r="AC2390" s="174">
        <f>IF(ISNUMBER([ExpenditureDetails4]),[ExpenditureDetails4]*HLOOKUP([ExpenditureDetails1],'Currency Conversion'!$A$6:$BE$45,19,FALSE),"No Data")</f>
        <v>80318.215817308796</v>
      </c>
      <c r="AD2390" s="174">
        <f>Table1[[#This Row],[Calculations1]]/exchange_rate_2010</f>
        <v>1756.5180822682285</v>
      </c>
      <c r="AE2390" s="174" t="s">
        <v>2912</v>
      </c>
      <c r="AF2390" s="174" t="s">
        <v>2912</v>
      </c>
      <c r="AG2390" s="110"/>
      <c r="AH2390" s="53"/>
      <c r="BD2390" s="36"/>
      <c r="BE2390" s="36"/>
      <c r="BF2390" s="36"/>
      <c r="BG2390" s="36"/>
      <c r="BH2390" s="36"/>
      <c r="BI2390" s="36"/>
      <c r="BJ2390" s="36"/>
      <c r="BK2390" s="48"/>
      <c r="BL2390" s="36"/>
      <c r="BM2390" s="36"/>
      <c r="BN2390" s="36"/>
      <c r="BO2390" s="36"/>
      <c r="BP2390" s="36"/>
      <c r="BQ2390" s="36"/>
      <c r="BR2390" s="36"/>
    </row>
    <row r="2391" spans="2:70" ht="15" customHeight="1">
      <c r="B2391" s="48">
        <v>2762</v>
      </c>
      <c r="C2391" s="48" t="s">
        <v>1703</v>
      </c>
      <c r="D2391" s="108">
        <v>556</v>
      </c>
      <c r="E2391" s="109" t="s">
        <v>2508</v>
      </c>
      <c r="F2391" s="109" t="s">
        <v>1816</v>
      </c>
      <c r="G2391" s="109" t="s">
        <v>2515</v>
      </c>
      <c r="H2391" s="108" t="s">
        <v>2595</v>
      </c>
      <c r="I2391" s="108" t="s">
        <v>2855</v>
      </c>
      <c r="J2391" s="108" t="s">
        <v>2852</v>
      </c>
      <c r="K2391" s="108" t="s">
        <v>2859</v>
      </c>
      <c r="L2391" s="108">
        <v>11</v>
      </c>
      <c r="M2391" s="110" t="s">
        <v>2617</v>
      </c>
      <c r="N2391" s="111" t="s">
        <v>20</v>
      </c>
      <c r="O2391" s="111" t="s">
        <v>2486</v>
      </c>
      <c r="P2391" s="111" t="s">
        <v>299</v>
      </c>
      <c r="Q2391" s="111">
        <v>1</v>
      </c>
      <c r="R2391" s="109"/>
      <c r="S2391" s="109" t="s">
        <v>2392</v>
      </c>
      <c r="T2391" s="109" t="s">
        <v>28</v>
      </c>
      <c r="U2391" s="108">
        <v>2</v>
      </c>
      <c r="V2391" s="109">
        <v>2008</v>
      </c>
      <c r="W2391" s="108"/>
      <c r="X2391" s="109">
        <v>0.3</v>
      </c>
      <c r="Y2391" s="174">
        <f>Table1[[#This Row],[ExpenditureDetails3]]*100000</f>
        <v>30000</v>
      </c>
      <c r="Z2391" s="174">
        <f>Table1[[#This Row],[ExpenditureDetails4]]/Table1[[#This Row],[Component detail 4]]</f>
        <v>30000</v>
      </c>
      <c r="AA2391" s="109">
        <v>1</v>
      </c>
      <c r="AB2391" s="109">
        <v>10</v>
      </c>
      <c r="AC2391" s="174">
        <f>IF(ISNUMBER([ExpenditureDetails4]),[ExpenditureDetails4]*HLOOKUP([ExpenditureDetails1],'Currency Conversion'!$A$6:$BE$45,19,FALSE),"No Data")</f>
        <v>34422.092493132339</v>
      </c>
      <c r="AD2391" s="174">
        <f>Table1[[#This Row],[Calculations1]]/exchange_rate_2010</f>
        <v>752.79346382924075</v>
      </c>
      <c r="AE2391" s="174" t="s">
        <v>2912</v>
      </c>
      <c r="AF2391" s="174" t="s">
        <v>2912</v>
      </c>
      <c r="AG2391" s="110"/>
      <c r="AH2391" s="53"/>
      <c r="BD2391" s="36"/>
      <c r="BE2391" s="36"/>
      <c r="BF2391" s="36"/>
      <c r="BG2391" s="36"/>
      <c r="BH2391" s="36"/>
      <c r="BI2391" s="36"/>
      <c r="BJ2391" s="36"/>
      <c r="BK2391" s="48"/>
      <c r="BL2391" s="36"/>
      <c r="BM2391" s="36"/>
      <c r="BN2391" s="36"/>
      <c r="BO2391" s="36"/>
      <c r="BP2391" s="36"/>
      <c r="BQ2391" s="36"/>
      <c r="BR2391" s="36"/>
    </row>
    <row r="2392" spans="2:70" ht="15" customHeight="1">
      <c r="B2392" s="48">
        <v>2763</v>
      </c>
      <c r="C2392" s="48" t="s">
        <v>1703</v>
      </c>
      <c r="D2392" s="108">
        <v>556</v>
      </c>
      <c r="E2392" s="109" t="s">
        <v>2508</v>
      </c>
      <c r="F2392" s="109" t="s">
        <v>1816</v>
      </c>
      <c r="G2392" s="109" t="s">
        <v>2515</v>
      </c>
      <c r="H2392" s="108" t="s">
        <v>2595</v>
      </c>
      <c r="I2392" s="108" t="s">
        <v>2855</v>
      </c>
      <c r="J2392" s="108" t="s">
        <v>2852</v>
      </c>
      <c r="K2392" s="108" t="s">
        <v>2859</v>
      </c>
      <c r="L2392" s="108">
        <v>11</v>
      </c>
      <c r="M2392" s="110" t="s">
        <v>2617</v>
      </c>
      <c r="N2392" s="111" t="s">
        <v>1720</v>
      </c>
      <c r="O2392" s="111"/>
      <c r="P2392" s="111" t="s">
        <v>1261</v>
      </c>
      <c r="Q2392" s="111">
        <v>1</v>
      </c>
      <c r="R2392" s="109"/>
      <c r="S2392" s="109"/>
      <c r="T2392" s="109" t="s">
        <v>7</v>
      </c>
      <c r="U2392" s="108">
        <v>1</v>
      </c>
      <c r="V2392" s="109">
        <v>2008</v>
      </c>
      <c r="W2392" s="108">
        <f>IF(Table1[[#This Row],[ExpenditureDetails1]]=2010,1,(2010-Table1[[#This Row],[ExpenditureDetails1]]))</f>
        <v>2</v>
      </c>
      <c r="X2392" s="109">
        <v>0.65</v>
      </c>
      <c r="Y2392" s="174">
        <f>Table1[[#This Row],[ExpenditureDetails3]]*100000</f>
        <v>65000</v>
      </c>
      <c r="Z2392" s="174">
        <f>Table1[[#This Row],[ExpenditureDetails4]]/Table1[[#This Row],[Component detail 4]]</f>
        <v>65000</v>
      </c>
      <c r="AA2392" s="109">
        <v>1</v>
      </c>
      <c r="AB2392" s="109">
        <v>10</v>
      </c>
      <c r="AC2392" s="174">
        <f>IF(ISNUMBER([ExpenditureDetails4]),[ExpenditureDetails4]*HLOOKUP([ExpenditureDetails1],'Currency Conversion'!$A$6:$BE$45,19,FALSE),"No Data")</f>
        <v>74581.200401786729</v>
      </c>
      <c r="AD2392" s="174">
        <f>Table1[[#This Row],[Calculations1]]/exchange_rate_2010</f>
        <v>1631.0525049633547</v>
      </c>
      <c r="AE23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7458.1200401786728</v>
      </c>
      <c r="AF2392" s="174">
        <f>Table1[[#This Row],[Calculations3]]/exchange_rate_2010</f>
        <v>163.10525049633549</v>
      </c>
      <c r="AG2392" s="110"/>
      <c r="AH2392" s="53"/>
      <c r="BD2392" s="36"/>
      <c r="BE2392" s="36"/>
      <c r="BF2392" s="36"/>
      <c r="BG2392" s="36"/>
      <c r="BH2392" s="36"/>
      <c r="BI2392" s="36"/>
      <c r="BJ2392" s="36"/>
      <c r="BK2392" s="48"/>
      <c r="BL2392" s="36"/>
      <c r="BM2392" s="36"/>
      <c r="BN2392" s="36"/>
      <c r="BO2392" s="36"/>
      <c r="BP2392" s="36"/>
      <c r="BQ2392" s="36"/>
      <c r="BR2392" s="36"/>
    </row>
    <row r="2393" spans="2:70" ht="15" customHeight="1">
      <c r="B2393" s="48">
        <v>2764</v>
      </c>
      <c r="C2393" s="48" t="s">
        <v>1703</v>
      </c>
      <c r="D2393" s="108">
        <v>556</v>
      </c>
      <c r="E2393" s="109" t="s">
        <v>2508</v>
      </c>
      <c r="F2393" s="109" t="s">
        <v>1816</v>
      </c>
      <c r="G2393" s="109" t="s">
        <v>2515</v>
      </c>
      <c r="H2393" s="108" t="s">
        <v>2595</v>
      </c>
      <c r="I2393" s="108" t="s">
        <v>2855</v>
      </c>
      <c r="J2393" s="108" t="s">
        <v>2852</v>
      </c>
      <c r="K2393" s="108" t="s">
        <v>2859</v>
      </c>
      <c r="L2393" s="108">
        <v>11</v>
      </c>
      <c r="M2393" s="110" t="s">
        <v>2617</v>
      </c>
      <c r="N2393" s="111" t="s">
        <v>1729</v>
      </c>
      <c r="O2393" s="111" t="s">
        <v>210</v>
      </c>
      <c r="P2393" s="111" t="s">
        <v>554</v>
      </c>
      <c r="Q2393" s="111">
        <v>1</v>
      </c>
      <c r="R2393" s="109"/>
      <c r="S2393" s="109" t="s">
        <v>1723</v>
      </c>
      <c r="T2393" s="109" t="s">
        <v>28</v>
      </c>
      <c r="U2393" s="108">
        <v>2</v>
      </c>
      <c r="V2393" s="109">
        <v>2004</v>
      </c>
      <c r="W2393" s="108"/>
      <c r="X2393" s="109">
        <v>0.8</v>
      </c>
      <c r="Y2393" s="174">
        <f>Table1[[#This Row],[ExpenditureDetails3]]*100000</f>
        <v>80000</v>
      </c>
      <c r="Z2393" s="174">
        <f>Table1[[#This Row],[ExpenditureDetails4]]/Table1[[#This Row],[Component detail 4]]</f>
        <v>80000</v>
      </c>
      <c r="AA2393" s="109">
        <v>1</v>
      </c>
      <c r="AB2393" s="109">
        <v>10</v>
      </c>
      <c r="AC2393" s="174">
        <f>IF(ISNUMBER([ExpenditureDetails4]),[ExpenditureDetails4]*HLOOKUP([ExpenditureDetails1],'Currency Conversion'!$A$6:$BE$45,19,FALSE),"No Data")</f>
        <v>116982.10636183646</v>
      </c>
      <c r="AD2393" s="174">
        <f>Table1[[#This Row],[Calculations1]]/exchange_rate_2010</f>
        <v>2558.3385168039194</v>
      </c>
      <c r="AE2393" s="174" t="s">
        <v>2912</v>
      </c>
      <c r="AF2393" s="174" t="s">
        <v>2912</v>
      </c>
      <c r="AG2393" s="110"/>
      <c r="AH2393" s="53"/>
      <c r="BD2393" s="36"/>
      <c r="BE2393" s="36"/>
      <c r="BF2393" s="36"/>
      <c r="BG2393" s="36"/>
      <c r="BH2393" s="36"/>
      <c r="BI2393" s="36"/>
      <c r="BJ2393" s="36"/>
      <c r="BK2393" s="48"/>
      <c r="BL2393" s="36"/>
      <c r="BM2393" s="36"/>
      <c r="BN2393" s="36"/>
      <c r="BO2393" s="36"/>
      <c r="BP2393" s="36"/>
      <c r="BQ2393" s="36"/>
      <c r="BR2393" s="36"/>
    </row>
    <row r="2394" spans="2:70" ht="15" customHeight="1">
      <c r="B2394" s="48">
        <v>2765</v>
      </c>
      <c r="C2394" s="48" t="s">
        <v>1703</v>
      </c>
      <c r="D2394" s="108">
        <v>556</v>
      </c>
      <c r="E2394" s="109" t="s">
        <v>2508</v>
      </c>
      <c r="F2394" s="109" t="s">
        <v>1816</v>
      </c>
      <c r="G2394" s="109" t="s">
        <v>2515</v>
      </c>
      <c r="H2394" s="108" t="s">
        <v>2595</v>
      </c>
      <c r="I2394" s="108" t="s">
        <v>2855</v>
      </c>
      <c r="J2394" s="108" t="s">
        <v>2852</v>
      </c>
      <c r="K2394" s="108" t="s">
        <v>2859</v>
      </c>
      <c r="L2394" s="108">
        <v>11</v>
      </c>
      <c r="M2394" s="110" t="s">
        <v>2617</v>
      </c>
      <c r="N2394" s="111" t="s">
        <v>1712</v>
      </c>
      <c r="O2394" s="111" t="s">
        <v>2473</v>
      </c>
      <c r="P2394" s="111" t="s">
        <v>264</v>
      </c>
      <c r="Q2394" s="111">
        <v>1</v>
      </c>
      <c r="R2394" s="109"/>
      <c r="S2394" s="109" t="s">
        <v>2392</v>
      </c>
      <c r="T2394" s="109" t="s">
        <v>28</v>
      </c>
      <c r="U2394" s="108">
        <v>2</v>
      </c>
      <c r="V2394" s="109">
        <v>2008</v>
      </c>
      <c r="W2394" s="108"/>
      <c r="X2394" s="109">
        <v>5.2999999999999999E-2</v>
      </c>
      <c r="Y2394" s="174">
        <f>Table1[[#This Row],[ExpenditureDetails3]]*100000</f>
        <v>5300</v>
      </c>
      <c r="Z2394" s="174">
        <f>Table1[[#This Row],[ExpenditureDetails4]]/Table1[[#This Row],[Component detail 4]]</f>
        <v>5300</v>
      </c>
      <c r="AA2394" s="109">
        <v>1</v>
      </c>
      <c r="AB2394" s="109">
        <v>10</v>
      </c>
      <c r="AC2394" s="174">
        <f>IF(ISNUMBER([ExpenditureDetails4]),[ExpenditureDetails4]*HLOOKUP([ExpenditureDetails1],'Currency Conversion'!$A$6:$BE$45,19,FALSE),"No Data")</f>
        <v>6081.2363404533799</v>
      </c>
      <c r="AD2394" s="174">
        <f>Table1[[#This Row],[Calculations1]]/exchange_rate_2010</f>
        <v>132.99351194316586</v>
      </c>
      <c r="AE2394" s="174" t="s">
        <v>2912</v>
      </c>
      <c r="AF2394" s="174" t="s">
        <v>2912</v>
      </c>
      <c r="AG2394" s="110"/>
      <c r="AH2394" s="53"/>
      <c r="BD2394" s="36"/>
      <c r="BE2394" s="36"/>
      <c r="BF2394" s="36"/>
      <c r="BG2394" s="36"/>
      <c r="BH2394" s="36"/>
      <c r="BI2394" s="36"/>
      <c r="BJ2394" s="36"/>
      <c r="BK2394" s="48"/>
      <c r="BL2394" s="36"/>
      <c r="BM2394" s="36"/>
      <c r="BN2394" s="36"/>
      <c r="BO2394" s="36"/>
      <c r="BP2394" s="36"/>
      <c r="BQ2394" s="36"/>
      <c r="BR2394" s="36"/>
    </row>
    <row r="2395" spans="2:70" ht="15" customHeight="1">
      <c r="B2395" s="48">
        <v>2767</v>
      </c>
      <c r="C2395" s="48" t="s">
        <v>1703</v>
      </c>
      <c r="D2395" s="108">
        <v>556</v>
      </c>
      <c r="E2395" s="109" t="s">
        <v>2508</v>
      </c>
      <c r="F2395" s="109" t="s">
        <v>1816</v>
      </c>
      <c r="G2395" s="109" t="s">
        <v>2515</v>
      </c>
      <c r="H2395" s="108" t="s">
        <v>2595</v>
      </c>
      <c r="I2395" s="108" t="s">
        <v>2855</v>
      </c>
      <c r="J2395" s="108" t="s">
        <v>2852</v>
      </c>
      <c r="K2395" s="108" t="s">
        <v>2859</v>
      </c>
      <c r="L2395" s="108">
        <v>11</v>
      </c>
      <c r="M2395" s="110" t="s">
        <v>2617</v>
      </c>
      <c r="N2395" s="111" t="s">
        <v>2472</v>
      </c>
      <c r="O2395" s="111"/>
      <c r="P2395" s="111" t="s">
        <v>75</v>
      </c>
      <c r="Q2395" s="111">
        <v>1</v>
      </c>
      <c r="R2395" s="109"/>
      <c r="S2395" s="109"/>
      <c r="T2395" s="109" t="s">
        <v>24</v>
      </c>
      <c r="U2395" s="108">
        <v>4</v>
      </c>
      <c r="V2395" s="109">
        <v>2004</v>
      </c>
      <c r="W2395" s="108">
        <f>IF(Table1[[#This Row],[ExpenditureDetails1]]=2010,1,(2010-Table1[[#This Row],[ExpenditureDetails1]]))</f>
        <v>6</v>
      </c>
      <c r="X2395" s="109">
        <v>2.8000000000000001E-2</v>
      </c>
      <c r="Y2395" s="174">
        <f>Table1[[#This Row],[ExpenditureDetails3]]*100000</f>
        <v>2800</v>
      </c>
      <c r="Z2395" s="174">
        <f>Table1[[#This Row],[ExpenditureDetails4]]/Table1[[#This Row],[Component detail 4]]</f>
        <v>2800</v>
      </c>
      <c r="AA2395" s="109">
        <v>1</v>
      </c>
      <c r="AB2395" s="109"/>
      <c r="AC2395" s="174">
        <f>IF(ISNUMBER([ExpenditureDetails4]),[ExpenditureDetails4]*HLOOKUP([ExpenditureDetails1],'Currency Conversion'!$A$6:$BE$45,19,FALSE),"No Data")</f>
        <v>4094.3737226642761</v>
      </c>
      <c r="AD2395" s="174">
        <f>Table1[[#This Row],[Calculations1]]/exchange_rate_2010</f>
        <v>89.541848088137186</v>
      </c>
      <c r="AE23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4094.3737226642761</v>
      </c>
      <c r="AF2395" s="174">
        <f>Table1[[#This Row],[Calculations3]]/exchange_rate_2010</f>
        <v>89.541848088137186</v>
      </c>
      <c r="AG2395" s="110"/>
      <c r="AH2395" s="53"/>
      <c r="BD2395" s="36"/>
      <c r="BE2395" s="36"/>
      <c r="BF2395" s="36"/>
      <c r="BG2395" s="36"/>
      <c r="BH2395" s="36"/>
      <c r="BI2395" s="36"/>
      <c r="BJ2395" s="36"/>
      <c r="BK2395" s="48"/>
      <c r="BL2395" s="36"/>
      <c r="BM2395" s="36"/>
      <c r="BN2395" s="36"/>
      <c r="BO2395" s="36"/>
      <c r="BP2395" s="36"/>
      <c r="BQ2395" s="36"/>
      <c r="BR2395" s="36"/>
    </row>
    <row r="2396" spans="2:70" ht="15" customHeight="1">
      <c r="B2396" s="48">
        <v>2768</v>
      </c>
      <c r="C2396" s="48" t="s">
        <v>1703</v>
      </c>
      <c r="D2396" s="108">
        <v>556</v>
      </c>
      <c r="E2396" s="109" t="s">
        <v>2508</v>
      </c>
      <c r="F2396" s="109" t="s">
        <v>1816</v>
      </c>
      <c r="G2396" s="109" t="s">
        <v>2515</v>
      </c>
      <c r="H2396" s="108" t="s">
        <v>2595</v>
      </c>
      <c r="I2396" s="108" t="s">
        <v>2855</v>
      </c>
      <c r="J2396" s="108" t="s">
        <v>2852</v>
      </c>
      <c r="K2396" s="108" t="s">
        <v>2859</v>
      </c>
      <c r="L2396" s="108">
        <v>11</v>
      </c>
      <c r="M2396" s="110" t="s">
        <v>2617</v>
      </c>
      <c r="N2396" s="111" t="s">
        <v>364</v>
      </c>
      <c r="O2396" s="111" t="s">
        <v>2467</v>
      </c>
      <c r="P2396" s="111" t="s">
        <v>1265</v>
      </c>
      <c r="Q2396" s="109">
        <v>2</v>
      </c>
      <c r="R2396" s="109"/>
      <c r="S2396" s="109"/>
      <c r="T2396" s="109" t="s">
        <v>7</v>
      </c>
      <c r="U2396" s="108">
        <v>1</v>
      </c>
      <c r="V2396" s="109">
        <v>2008</v>
      </c>
      <c r="W2396" s="108">
        <f>IF(Table1[[#This Row],[ExpenditureDetails1]]=2010,1,(2010-Table1[[#This Row],[ExpenditureDetails1]]))</f>
        <v>2</v>
      </c>
      <c r="X2396" s="109">
        <v>0.09</v>
      </c>
      <c r="Y2396" s="174">
        <f>Table1[[#This Row],[ExpenditureDetails3]]*100000</f>
        <v>9000</v>
      </c>
      <c r="Z2396" s="174">
        <f>Table1[[#This Row],[ExpenditureDetails4]]/Table1[[#This Row],[Component detail 4]]</f>
        <v>4500</v>
      </c>
      <c r="AA2396" s="109">
        <v>1</v>
      </c>
      <c r="AB2396" s="109">
        <v>10</v>
      </c>
      <c r="AC2396" s="174">
        <f>IF(ISNUMBER([ExpenditureDetails4]),[ExpenditureDetails4]*HLOOKUP([ExpenditureDetails1],'Currency Conversion'!$A$6:$BE$45,19,FALSE),"No Data")</f>
        <v>10326.627747939701</v>
      </c>
      <c r="AD2396" s="174">
        <f>Table1[[#This Row],[Calculations1]]/exchange_rate_2010</f>
        <v>225.8380391487722</v>
      </c>
      <c r="AE23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1032.6627747939701</v>
      </c>
      <c r="AF2396" s="174">
        <f>Table1[[#This Row],[Calculations3]]/exchange_rate_2010</f>
        <v>22.583803914877222</v>
      </c>
      <c r="AG2396" s="110"/>
      <c r="AH2396" s="53"/>
      <c r="BD2396" s="36"/>
      <c r="BE2396" s="36"/>
      <c r="BF2396" s="36"/>
      <c r="BG2396" s="36"/>
      <c r="BH2396" s="36"/>
      <c r="BI2396" s="36"/>
      <c r="BJ2396" s="36"/>
      <c r="BK2396" s="48"/>
      <c r="BL2396" s="36"/>
      <c r="BM2396" s="36"/>
      <c r="BN2396" s="36"/>
      <c r="BO2396" s="36"/>
      <c r="BP2396" s="36"/>
      <c r="BQ2396" s="36"/>
      <c r="BR2396" s="36"/>
    </row>
    <row r="2397" spans="2:70" ht="15" customHeight="1">
      <c r="B2397" s="48">
        <v>2769</v>
      </c>
      <c r="C2397" s="48" t="s">
        <v>1703</v>
      </c>
      <c r="D2397" s="108">
        <v>556</v>
      </c>
      <c r="E2397" s="109" t="s">
        <v>2508</v>
      </c>
      <c r="F2397" s="109" t="s">
        <v>1816</v>
      </c>
      <c r="G2397" s="109" t="s">
        <v>2515</v>
      </c>
      <c r="H2397" s="108" t="s">
        <v>2595</v>
      </c>
      <c r="I2397" s="108" t="s">
        <v>2855</v>
      </c>
      <c r="J2397" s="108" t="s">
        <v>2852</v>
      </c>
      <c r="K2397" s="108" t="s">
        <v>2859</v>
      </c>
      <c r="L2397" s="108">
        <v>11</v>
      </c>
      <c r="M2397" s="110" t="s">
        <v>2617</v>
      </c>
      <c r="N2397" s="111" t="s">
        <v>1721</v>
      </c>
      <c r="O2397" s="111"/>
      <c r="P2397" s="111" t="s">
        <v>1105</v>
      </c>
      <c r="Q2397" s="111">
        <v>1</v>
      </c>
      <c r="R2397" s="109"/>
      <c r="S2397" s="109"/>
      <c r="T2397" s="109" t="s">
        <v>24</v>
      </c>
      <c r="U2397" s="108">
        <v>4</v>
      </c>
      <c r="V2397" s="109">
        <v>2008</v>
      </c>
      <c r="W2397" s="108">
        <f>IF(Table1[[#This Row],[ExpenditureDetails1]]=2010,1,(2010-Table1[[#This Row],[ExpenditureDetails1]]))</f>
        <v>2</v>
      </c>
      <c r="X2397" s="109">
        <v>0.01</v>
      </c>
      <c r="Y2397" s="174">
        <f>Table1[[#This Row],[ExpenditureDetails3]]*100000</f>
        <v>1000</v>
      </c>
      <c r="Z2397" s="174">
        <f>Table1[[#This Row],[ExpenditureDetails4]]/Table1[[#This Row],[Component detail 4]]</f>
        <v>1000</v>
      </c>
      <c r="AA2397" s="109">
        <v>1</v>
      </c>
      <c r="AB2397" s="109"/>
      <c r="AC2397" s="174">
        <f>IF(ISNUMBER([ExpenditureDetails4]),[ExpenditureDetails4]*HLOOKUP([ExpenditureDetails1],'Currency Conversion'!$A$6:$BE$45,19,FALSE),"No Data")</f>
        <v>1147.4030831044113</v>
      </c>
      <c r="AD2397" s="174">
        <f>Table1[[#This Row],[Calculations1]]/exchange_rate_2010</f>
        <v>25.09311546097469</v>
      </c>
      <c r="AE23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2397" s="174">
        <f>Table1[[#This Row],[Calculations3]]/exchange_rate_2010</f>
        <v>25.09311546097469</v>
      </c>
      <c r="AG2397" s="110"/>
      <c r="AH2397" s="53"/>
      <c r="BD2397" s="36"/>
      <c r="BE2397" s="36"/>
      <c r="BF2397" s="36"/>
      <c r="BG2397" s="36"/>
      <c r="BH2397" s="36"/>
      <c r="BI2397" s="36"/>
      <c r="BJ2397" s="36"/>
      <c r="BK2397" s="48"/>
      <c r="BL2397" s="36"/>
      <c r="BM2397" s="36"/>
      <c r="BN2397" s="36"/>
      <c r="BO2397" s="36"/>
      <c r="BP2397" s="36"/>
      <c r="BQ2397" s="36"/>
      <c r="BR2397" s="36"/>
    </row>
    <row r="2398" spans="2:70" ht="15" customHeight="1">
      <c r="B2398" s="48">
        <v>2770</v>
      </c>
      <c r="C2398" s="48" t="s">
        <v>1703</v>
      </c>
      <c r="D2398" s="108">
        <v>556</v>
      </c>
      <c r="E2398" s="109" t="s">
        <v>2508</v>
      </c>
      <c r="F2398" s="109" t="s">
        <v>1816</v>
      </c>
      <c r="G2398" s="109" t="s">
        <v>2515</v>
      </c>
      <c r="H2398" s="108" t="s">
        <v>2595</v>
      </c>
      <c r="I2398" s="108" t="s">
        <v>2855</v>
      </c>
      <c r="J2398" s="108" t="s">
        <v>2852</v>
      </c>
      <c r="K2398" s="108" t="s">
        <v>2859</v>
      </c>
      <c r="L2398" s="108">
        <v>11</v>
      </c>
      <c r="M2398" s="110" t="s">
        <v>2617</v>
      </c>
      <c r="N2398" s="111" t="s">
        <v>2400</v>
      </c>
      <c r="O2398" s="111"/>
      <c r="P2398" s="111" t="s">
        <v>629</v>
      </c>
      <c r="Q2398" s="111">
        <v>1</v>
      </c>
      <c r="R2398" s="109"/>
      <c r="S2398" s="109"/>
      <c r="T2398" s="114" t="s">
        <v>31</v>
      </c>
      <c r="U2398" s="108">
        <v>3</v>
      </c>
      <c r="V2398" s="109">
        <v>2008</v>
      </c>
      <c r="W2398" s="108"/>
      <c r="X2398" s="109">
        <v>0.6</v>
      </c>
      <c r="Y2398" s="174">
        <f>Table1[[#This Row],[ExpenditureDetails3]]*100000</f>
        <v>60000</v>
      </c>
      <c r="Z2398" s="174">
        <f>Table1[[#This Row],[ExpenditureDetails4]]/Table1[[#This Row],[Component detail 4]]</f>
        <v>60000</v>
      </c>
      <c r="AA2398" s="109">
        <v>1</v>
      </c>
      <c r="AB2398" s="109"/>
      <c r="AC2398" s="174">
        <f>IF(ISNUMBER([ExpenditureDetails4]),[ExpenditureDetails4]*HLOOKUP([ExpenditureDetails1],'Currency Conversion'!$A$6:$BE$45,19,FALSE),"No Data")</f>
        <v>68844.184986264678</v>
      </c>
      <c r="AD2398" s="174">
        <f>Table1[[#This Row],[Calculations1]]/exchange_rate_2010</f>
        <v>1505.5869276584815</v>
      </c>
      <c r="AE23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68844.184986264678</v>
      </c>
      <c r="AF2398" s="174">
        <f>Table1[[#This Row],[Calculations3]]/exchange_rate_2010</f>
        <v>1505.5869276584815</v>
      </c>
      <c r="AG2398" s="110"/>
      <c r="AH2398" s="53"/>
      <c r="BD2398" s="36"/>
      <c r="BE2398" s="36"/>
      <c r="BF2398" s="36"/>
      <c r="BG2398" s="36"/>
      <c r="BH2398" s="36"/>
      <c r="BI2398" s="36"/>
      <c r="BJ2398" s="36"/>
      <c r="BK2398" s="48"/>
      <c r="BL2398" s="36"/>
      <c r="BM2398" s="36"/>
      <c r="BN2398" s="36"/>
      <c r="BO2398" s="36"/>
      <c r="BP2398" s="36"/>
      <c r="BQ2398" s="36"/>
      <c r="BR2398" s="36"/>
    </row>
    <row r="2399" spans="2:70" ht="15" customHeight="1">
      <c r="B2399" s="48">
        <v>2771</v>
      </c>
      <c r="C2399" s="48" t="s">
        <v>1703</v>
      </c>
      <c r="D2399" s="108">
        <v>556</v>
      </c>
      <c r="E2399" s="109" t="s">
        <v>2508</v>
      </c>
      <c r="F2399" s="109" t="s">
        <v>1816</v>
      </c>
      <c r="G2399" s="109" t="s">
        <v>2515</v>
      </c>
      <c r="H2399" s="108" t="s">
        <v>2595</v>
      </c>
      <c r="I2399" s="108" t="s">
        <v>2855</v>
      </c>
      <c r="J2399" s="108" t="s">
        <v>2852</v>
      </c>
      <c r="K2399" s="108" t="s">
        <v>2859</v>
      </c>
      <c r="L2399" s="108">
        <v>11</v>
      </c>
      <c r="M2399" s="110" t="s">
        <v>2617</v>
      </c>
      <c r="N2399" s="111" t="s">
        <v>1722</v>
      </c>
      <c r="O2399" s="111"/>
      <c r="P2399" s="111" t="s">
        <v>1259</v>
      </c>
      <c r="Q2399" s="111">
        <v>1</v>
      </c>
      <c r="R2399" s="109"/>
      <c r="S2399" s="109"/>
      <c r="T2399" s="109" t="s">
        <v>24</v>
      </c>
      <c r="U2399" s="108">
        <v>4</v>
      </c>
      <c r="V2399" s="109">
        <v>2008</v>
      </c>
      <c r="W2399" s="108">
        <f>IF(Table1[[#This Row],[ExpenditureDetails1]]=2010,1,(2010-Table1[[#This Row],[ExpenditureDetails1]]))</f>
        <v>2</v>
      </c>
      <c r="X2399" s="109">
        <v>0.7</v>
      </c>
      <c r="Y2399" s="174">
        <f>Table1[[#This Row],[ExpenditureDetails3]]*100000</f>
        <v>70000</v>
      </c>
      <c r="Z2399" s="174">
        <f>Table1[[#This Row],[ExpenditureDetails4]]/Table1[[#This Row],[Component detail 4]]</f>
        <v>70000</v>
      </c>
      <c r="AA2399" s="109">
        <v>1</v>
      </c>
      <c r="AB2399" s="109" t="s">
        <v>26</v>
      </c>
      <c r="AC2399" s="174">
        <f>IF(ISNUMBER([ExpenditureDetails4]),[ExpenditureDetails4]*HLOOKUP([ExpenditureDetails1],'Currency Conversion'!$A$6:$BE$45,19,FALSE),"No Data")</f>
        <v>80318.215817308796</v>
      </c>
      <c r="AD2399" s="174">
        <f>Table1[[#This Row],[Calculations1]]/exchange_rate_2010</f>
        <v>1756.5180822682285</v>
      </c>
      <c r="AE23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80318.215817308796</v>
      </c>
      <c r="AF2399" s="174">
        <f>Table1[[#This Row],[Calculations3]]/exchange_rate_2010</f>
        <v>1756.5180822682285</v>
      </c>
      <c r="AG2399" s="110"/>
      <c r="AH2399" s="53"/>
      <c r="BD2399" s="36"/>
      <c r="BE2399" s="36"/>
      <c r="BF2399" s="36"/>
      <c r="BG2399" s="36"/>
      <c r="BH2399" s="36"/>
      <c r="BI2399" s="36"/>
      <c r="BJ2399" s="36"/>
      <c r="BK2399" s="48"/>
      <c r="BL2399" s="36"/>
      <c r="BM2399" s="36"/>
      <c r="BN2399" s="36"/>
      <c r="BO2399" s="36"/>
      <c r="BP2399" s="36"/>
      <c r="BQ2399" s="36"/>
      <c r="BR2399" s="36"/>
    </row>
    <row r="2400" spans="2:70" ht="15" customHeight="1">
      <c r="B2400" s="48">
        <v>2772</v>
      </c>
      <c r="C2400" s="48" t="s">
        <v>1703</v>
      </c>
      <c r="D2400" s="108">
        <v>3116</v>
      </c>
      <c r="E2400" s="109" t="s">
        <v>2508</v>
      </c>
      <c r="F2400" s="109" t="s">
        <v>1819</v>
      </c>
      <c r="G2400" s="109" t="s">
        <v>1827</v>
      </c>
      <c r="H2400" s="108" t="s">
        <v>35</v>
      </c>
      <c r="I2400" s="108" t="s">
        <v>2855</v>
      </c>
      <c r="J2400" s="108" t="s">
        <v>2852</v>
      </c>
      <c r="K2400" s="108" t="s">
        <v>2859</v>
      </c>
      <c r="L2400" s="108">
        <v>11</v>
      </c>
      <c r="M2400" s="110" t="s">
        <v>2617</v>
      </c>
      <c r="N2400" s="109" t="s">
        <v>1729</v>
      </c>
      <c r="O2400" s="109" t="s">
        <v>519</v>
      </c>
      <c r="P2400" s="109" t="s">
        <v>1704</v>
      </c>
      <c r="Q2400" s="111">
        <v>1</v>
      </c>
      <c r="R2400" s="111"/>
      <c r="S2400" s="111"/>
      <c r="T2400" s="109" t="s">
        <v>7</v>
      </c>
      <c r="U2400" s="108">
        <v>1</v>
      </c>
      <c r="V2400" s="109">
        <v>1981</v>
      </c>
      <c r="W2400" s="108">
        <f>IF(Table1[[#This Row],[ExpenditureDetails1]]=2010,1,(2010-Table1[[#This Row],[ExpenditureDetails1]]))</f>
        <v>29</v>
      </c>
      <c r="X2400" s="109">
        <v>0.15</v>
      </c>
      <c r="Y2400" s="174">
        <f>Table1[[#This Row],[ExpenditureDetails3]]*100000</f>
        <v>15000</v>
      </c>
      <c r="Z2400" s="174">
        <f>Table1[[#This Row],[ExpenditureDetails4]]/Table1[[#This Row],[Component detail 4]]</f>
        <v>15000</v>
      </c>
      <c r="AA2400" s="109">
        <v>2</v>
      </c>
      <c r="AB2400" s="109">
        <v>10</v>
      </c>
      <c r="AC2400" s="174">
        <f>IF(ISNUMBER([ExpenditureDetails4]),[ExpenditureDetails4]*HLOOKUP([ExpenditureDetails1],'Currency Conversion'!$A$6:$BE$45,19,FALSE),"No Data")</f>
        <v>120285.55942719583</v>
      </c>
      <c r="AD2400" s="174">
        <f>Table1[[#This Row],[Calculations1]]/exchange_rate_2010</f>
        <v>2630.5833367887985</v>
      </c>
      <c r="AE24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12028.555942719582</v>
      </c>
      <c r="AF2400" s="174">
        <f>Table1[[#This Row],[Calculations3]]/exchange_rate_2010</f>
        <v>263.05833367887988</v>
      </c>
      <c r="AG2400" s="110"/>
      <c r="AH2400" s="53"/>
      <c r="BD2400" s="36"/>
      <c r="BE2400" s="36"/>
      <c r="BF2400" s="36"/>
      <c r="BG2400" s="36"/>
      <c r="BH2400" s="36"/>
      <c r="BI2400" s="36"/>
      <c r="BJ2400" s="36"/>
      <c r="BK2400" s="48"/>
      <c r="BL2400" s="36"/>
      <c r="BM2400" s="36"/>
      <c r="BN2400" s="36"/>
      <c r="BO2400" s="36"/>
      <c r="BP2400" s="36"/>
      <c r="BQ2400" s="36"/>
      <c r="BR2400" s="36"/>
    </row>
    <row r="2401" spans="2:70" ht="15" customHeight="1">
      <c r="B2401" s="48">
        <v>2773</v>
      </c>
      <c r="C2401" s="48" t="s">
        <v>1703</v>
      </c>
      <c r="D2401" s="108">
        <v>3116</v>
      </c>
      <c r="E2401" s="109" t="s">
        <v>2508</v>
      </c>
      <c r="F2401" s="109" t="s">
        <v>1819</v>
      </c>
      <c r="G2401" s="109" t="s">
        <v>1827</v>
      </c>
      <c r="H2401" s="108" t="s">
        <v>35</v>
      </c>
      <c r="I2401" s="108" t="s">
        <v>2855</v>
      </c>
      <c r="J2401" s="108" t="s">
        <v>2852</v>
      </c>
      <c r="K2401" s="108" t="s">
        <v>2859</v>
      </c>
      <c r="L2401" s="108">
        <v>11</v>
      </c>
      <c r="M2401" s="110" t="s">
        <v>2617</v>
      </c>
      <c r="N2401" s="109" t="s">
        <v>1729</v>
      </c>
      <c r="O2401" s="109" t="s">
        <v>519</v>
      </c>
      <c r="P2401" s="109" t="s">
        <v>1704</v>
      </c>
      <c r="Q2401" s="111">
        <v>1</v>
      </c>
      <c r="R2401" s="111"/>
      <c r="S2401" s="111"/>
      <c r="T2401" s="109" t="s">
        <v>7</v>
      </c>
      <c r="U2401" s="108">
        <v>1</v>
      </c>
      <c r="V2401" s="109">
        <v>1994</v>
      </c>
      <c r="W2401" s="108">
        <f>IF(Table1[[#This Row],[ExpenditureDetails1]]=2010,1,(2010-Table1[[#This Row],[ExpenditureDetails1]]))</f>
        <v>16</v>
      </c>
      <c r="X2401" s="109">
        <v>0.3</v>
      </c>
      <c r="Y2401" s="174">
        <f>Table1[[#This Row],[ExpenditureDetails3]]*100000</f>
        <v>30000</v>
      </c>
      <c r="Z2401" s="174">
        <f>Table1[[#This Row],[ExpenditureDetails4]]/Table1[[#This Row],[Component detail 4]]</f>
        <v>30000</v>
      </c>
      <c r="AA2401" s="109">
        <v>2</v>
      </c>
      <c r="AB2401" s="109">
        <v>10</v>
      </c>
      <c r="AC2401" s="174">
        <f>IF(ISNUMBER([ExpenditureDetails4]),[ExpenditureDetails4]*HLOOKUP([ExpenditureDetails1],'Currency Conversion'!$A$6:$BE$45,19,FALSE),"No Data")</f>
        <v>77438.704874513292</v>
      </c>
      <c r="AD2401" s="174">
        <f>Table1[[#This Row],[Calculations1]]/exchange_rate_2010</f>
        <v>1693.5446585231814</v>
      </c>
      <c r="AE24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7743.8704874513296</v>
      </c>
      <c r="AF2401" s="174">
        <f>Table1[[#This Row],[Calculations3]]/exchange_rate_2010</f>
        <v>169.35446585231813</v>
      </c>
      <c r="AG2401" s="110"/>
      <c r="AH2401" s="53"/>
      <c r="BD2401" s="36"/>
      <c r="BE2401" s="36"/>
      <c r="BF2401" s="36"/>
      <c r="BG2401" s="36"/>
      <c r="BH2401" s="36"/>
      <c r="BI2401" s="36"/>
      <c r="BJ2401" s="36"/>
      <c r="BK2401" s="48"/>
      <c r="BL2401" s="36"/>
      <c r="BM2401" s="36"/>
      <c r="BN2401" s="36"/>
      <c r="BO2401" s="36"/>
      <c r="BP2401" s="36"/>
      <c r="BQ2401" s="36"/>
      <c r="BR2401" s="36"/>
    </row>
    <row r="2402" spans="2:70" ht="15" customHeight="1">
      <c r="B2402" s="48">
        <v>2774</v>
      </c>
      <c r="C2402" s="48" t="s">
        <v>1703</v>
      </c>
      <c r="D2402" s="108">
        <v>3116</v>
      </c>
      <c r="E2402" s="109" t="s">
        <v>2508</v>
      </c>
      <c r="F2402" s="109" t="s">
        <v>1819</v>
      </c>
      <c r="G2402" s="109" t="s">
        <v>1827</v>
      </c>
      <c r="H2402" s="108" t="s">
        <v>35</v>
      </c>
      <c r="I2402" s="108" t="s">
        <v>2855</v>
      </c>
      <c r="J2402" s="108" t="s">
        <v>2852</v>
      </c>
      <c r="K2402" s="108" t="s">
        <v>2859</v>
      </c>
      <c r="L2402" s="108">
        <v>11</v>
      </c>
      <c r="M2402" s="110" t="s">
        <v>2617</v>
      </c>
      <c r="N2402" s="111" t="s">
        <v>1729</v>
      </c>
      <c r="O2402" s="111" t="s">
        <v>210</v>
      </c>
      <c r="P2402" s="111" t="s">
        <v>2450</v>
      </c>
      <c r="Q2402" s="111">
        <v>1</v>
      </c>
      <c r="R2402" s="111"/>
      <c r="S2402" s="111"/>
      <c r="T2402" s="109" t="s">
        <v>7</v>
      </c>
      <c r="U2402" s="108">
        <v>1</v>
      </c>
      <c r="V2402" s="109">
        <v>1980</v>
      </c>
      <c r="W2402" s="108">
        <f>IF(Table1[[#This Row],[ExpenditureDetails1]]=2010,1,(2010-Table1[[#This Row],[ExpenditureDetails1]]))</f>
        <v>30</v>
      </c>
      <c r="X2402" s="109">
        <v>0.2</v>
      </c>
      <c r="Y2402" s="174">
        <f>Table1[[#This Row],[ExpenditureDetails3]]*100000</f>
        <v>20000</v>
      </c>
      <c r="Z2402" s="174">
        <f>Table1[[#This Row],[ExpenditureDetails4]]/Table1[[#This Row],[Component detail 4]]</f>
        <v>20000</v>
      </c>
      <c r="AA2402" s="109">
        <v>2</v>
      </c>
      <c r="AB2402" s="109">
        <v>10</v>
      </c>
      <c r="AC2402" s="174">
        <f>IF(ISNUMBER([ExpenditureDetails4]),[ExpenditureDetails4]*HLOOKUP([ExpenditureDetails1],'Currency Conversion'!$A$6:$BE$45,19,FALSE),"No Data")</f>
        <v>178802.33961899229</v>
      </c>
      <c r="AD2402" s="174">
        <f>Table1[[#This Row],[Calculations1]]/exchange_rate_2010</f>
        <v>3910.3152316904675</v>
      </c>
      <c r="AE24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17880.23396189923</v>
      </c>
      <c r="AF2402" s="174">
        <f>Table1[[#This Row],[Calculations3]]/exchange_rate_2010</f>
        <v>391.03152316904681</v>
      </c>
      <c r="AG2402" s="110"/>
      <c r="AH2402" s="53"/>
      <c r="BD2402" s="36"/>
      <c r="BE2402" s="36"/>
      <c r="BF2402" s="36"/>
      <c r="BG2402" s="36"/>
      <c r="BH2402" s="36"/>
      <c r="BI2402" s="36"/>
      <c r="BJ2402" s="36"/>
      <c r="BK2402" s="48"/>
      <c r="BL2402" s="36"/>
      <c r="BM2402" s="36"/>
      <c r="BN2402" s="36"/>
      <c r="BO2402" s="36"/>
      <c r="BP2402" s="36"/>
      <c r="BQ2402" s="36"/>
      <c r="BR2402" s="36"/>
    </row>
    <row r="2403" spans="2:70" ht="15" customHeight="1">
      <c r="B2403" s="48">
        <v>2775</v>
      </c>
      <c r="C2403" s="48" t="s">
        <v>1703</v>
      </c>
      <c r="D2403" s="108">
        <v>3116</v>
      </c>
      <c r="E2403" s="109" t="s">
        <v>2508</v>
      </c>
      <c r="F2403" s="109" t="s">
        <v>1819</v>
      </c>
      <c r="G2403" s="109" t="s">
        <v>1827</v>
      </c>
      <c r="H2403" s="108" t="s">
        <v>35</v>
      </c>
      <c r="I2403" s="108" t="s">
        <v>2855</v>
      </c>
      <c r="J2403" s="108" t="s">
        <v>2852</v>
      </c>
      <c r="K2403" s="108" t="s">
        <v>2859</v>
      </c>
      <c r="L2403" s="108">
        <v>11</v>
      </c>
      <c r="M2403" s="110" t="s">
        <v>2617</v>
      </c>
      <c r="N2403" s="111" t="s">
        <v>1729</v>
      </c>
      <c r="O2403" s="111" t="s">
        <v>210</v>
      </c>
      <c r="P2403" s="111" t="s">
        <v>2451</v>
      </c>
      <c r="Q2403" s="111">
        <v>1</v>
      </c>
      <c r="R2403" s="111"/>
      <c r="S2403" s="111"/>
      <c r="T2403" s="109" t="s">
        <v>7</v>
      </c>
      <c r="U2403" s="108">
        <v>1</v>
      </c>
      <c r="V2403" s="109">
        <v>1999</v>
      </c>
      <c r="W2403" s="108">
        <f>IF(Table1[[#This Row],[ExpenditureDetails1]]=2010,1,(2010-Table1[[#This Row],[ExpenditureDetails1]]))</f>
        <v>11</v>
      </c>
      <c r="X2403" s="109">
        <v>0.3</v>
      </c>
      <c r="Y2403" s="174">
        <f>Table1[[#This Row],[ExpenditureDetails3]]*100000</f>
        <v>30000</v>
      </c>
      <c r="Z2403" s="174">
        <f>Table1[[#This Row],[ExpenditureDetails4]]/Table1[[#This Row],[Component detail 4]]</f>
        <v>30000</v>
      </c>
      <c r="AA2403" s="109">
        <v>2</v>
      </c>
      <c r="AB2403" s="109">
        <v>10</v>
      </c>
      <c r="AC2403" s="174">
        <f>IF(ISNUMBER([ExpenditureDetails4]),[ExpenditureDetails4]*HLOOKUP([ExpenditureDetails1],'Currency Conversion'!$A$6:$BE$45,19,FALSE),"No Data")</f>
        <v>52204.396538134381</v>
      </c>
      <c r="AD2403" s="174">
        <f>Table1[[#This Row],[Calculations1]]/exchange_rate_2010</f>
        <v>1141.6833100689071</v>
      </c>
      <c r="AE24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2403" s="174">
        <f>Table1[[#This Row],[Calculations3]]/exchange_rate_2010</f>
        <v>114.1683310068907</v>
      </c>
      <c r="AG2403" s="110"/>
      <c r="AH2403" s="53"/>
      <c r="BD2403" s="36"/>
      <c r="BE2403" s="36"/>
      <c r="BF2403" s="36"/>
      <c r="BG2403" s="36"/>
      <c r="BH2403" s="36"/>
      <c r="BI2403" s="36"/>
      <c r="BJ2403" s="36"/>
      <c r="BK2403" s="48"/>
      <c r="BL2403" s="36"/>
      <c r="BM2403" s="36"/>
      <c r="BN2403" s="36"/>
      <c r="BO2403" s="36"/>
      <c r="BP2403" s="36"/>
      <c r="BQ2403" s="36"/>
      <c r="BR2403" s="36"/>
    </row>
    <row r="2404" spans="2:70" ht="15" customHeight="1">
      <c r="B2404" s="48">
        <v>2776</v>
      </c>
      <c r="C2404" s="48" t="s">
        <v>1703</v>
      </c>
      <c r="D2404" s="108">
        <v>3116</v>
      </c>
      <c r="E2404" s="109" t="s">
        <v>2508</v>
      </c>
      <c r="F2404" s="109" t="s">
        <v>1819</v>
      </c>
      <c r="G2404" s="109" t="s">
        <v>1827</v>
      </c>
      <c r="H2404" s="108" t="s">
        <v>35</v>
      </c>
      <c r="I2404" s="108" t="s">
        <v>2855</v>
      </c>
      <c r="J2404" s="108" t="s">
        <v>2852</v>
      </c>
      <c r="K2404" s="108" t="s">
        <v>2859</v>
      </c>
      <c r="L2404" s="108">
        <v>11</v>
      </c>
      <c r="M2404" s="110" t="s">
        <v>2617</v>
      </c>
      <c r="N2404" s="111" t="s">
        <v>1729</v>
      </c>
      <c r="O2404" s="111" t="s">
        <v>210</v>
      </c>
      <c r="P2404" s="111" t="s">
        <v>37</v>
      </c>
      <c r="Q2404" s="111">
        <v>1</v>
      </c>
      <c r="R2404" s="111"/>
      <c r="S2404" s="111"/>
      <c r="T2404" s="109" t="s">
        <v>7</v>
      </c>
      <c r="U2404" s="108">
        <v>1</v>
      </c>
      <c r="V2404" s="109">
        <v>1995</v>
      </c>
      <c r="W2404" s="108">
        <f>IF(Table1[[#This Row],[ExpenditureDetails1]]=2010,1,(2010-Table1[[#This Row],[ExpenditureDetails1]]))</f>
        <v>15</v>
      </c>
      <c r="X2404" s="109">
        <v>0.25</v>
      </c>
      <c r="Y2404" s="174">
        <f>Table1[[#This Row],[ExpenditureDetails3]]*100000</f>
        <v>25000</v>
      </c>
      <c r="Z2404" s="174">
        <f>Table1[[#This Row],[ExpenditureDetails4]]/Table1[[#This Row],[Component detail 4]]</f>
        <v>25000</v>
      </c>
      <c r="AA2404" s="109">
        <v>2</v>
      </c>
      <c r="AB2404" s="109">
        <v>10</v>
      </c>
      <c r="AC2404" s="174">
        <f>IF(ISNUMBER([ExpenditureDetails4]),[ExpenditureDetails4]*HLOOKUP([ExpenditureDetails1],'Currency Conversion'!$A$6:$BE$45,19,FALSE),"No Data")</f>
        <v>58665.37691416248</v>
      </c>
      <c r="AD2404" s="174">
        <f>Table1[[#This Row],[Calculations1]]/exchange_rate_2010</f>
        <v>1282.9816288150241</v>
      </c>
      <c r="AE24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5866.537691416248</v>
      </c>
      <c r="AF2404" s="174">
        <f>Table1[[#This Row],[Calculations3]]/exchange_rate_2010</f>
        <v>128.29816288150244</v>
      </c>
      <c r="AG2404" s="110"/>
      <c r="AH2404" s="53"/>
      <c r="BD2404" s="36"/>
      <c r="BE2404" s="36"/>
      <c r="BF2404" s="36"/>
      <c r="BG2404" s="36"/>
      <c r="BH2404" s="36"/>
      <c r="BI2404" s="36"/>
      <c r="BJ2404" s="36"/>
      <c r="BK2404" s="48"/>
      <c r="BL2404" s="36"/>
      <c r="BM2404" s="36"/>
      <c r="BN2404" s="36"/>
      <c r="BO2404" s="36"/>
      <c r="BP2404" s="36"/>
      <c r="BQ2404" s="36"/>
      <c r="BR2404" s="36"/>
    </row>
    <row r="2405" spans="2:70" ht="15" customHeight="1">
      <c r="B2405" s="48">
        <v>2777</v>
      </c>
      <c r="C2405" s="48" t="s">
        <v>1703</v>
      </c>
      <c r="D2405" s="108">
        <v>3116</v>
      </c>
      <c r="E2405" s="109" t="s">
        <v>2508</v>
      </c>
      <c r="F2405" s="109" t="s">
        <v>1819</v>
      </c>
      <c r="G2405" s="109" t="s">
        <v>1827</v>
      </c>
      <c r="H2405" s="108" t="s">
        <v>35</v>
      </c>
      <c r="I2405" s="108" t="s">
        <v>2855</v>
      </c>
      <c r="J2405" s="108" t="s">
        <v>2852</v>
      </c>
      <c r="K2405" s="108" t="s">
        <v>2859</v>
      </c>
      <c r="L2405" s="108">
        <v>11</v>
      </c>
      <c r="M2405" s="110" t="s">
        <v>2617</v>
      </c>
      <c r="N2405" s="111" t="s">
        <v>1729</v>
      </c>
      <c r="O2405" s="111" t="s">
        <v>210</v>
      </c>
      <c r="P2405" s="111" t="s">
        <v>38</v>
      </c>
      <c r="Q2405" s="111">
        <v>1</v>
      </c>
      <c r="R2405" s="111"/>
      <c r="S2405" s="111"/>
      <c r="T2405" s="109" t="s">
        <v>7</v>
      </c>
      <c r="U2405" s="108">
        <v>1</v>
      </c>
      <c r="V2405" s="109">
        <v>1980</v>
      </c>
      <c r="W2405" s="108">
        <f>IF(Table1[[#This Row],[ExpenditureDetails1]]=2010,1,(2010-Table1[[#This Row],[ExpenditureDetails1]]))</f>
        <v>30</v>
      </c>
      <c r="X2405" s="109">
        <v>0.2</v>
      </c>
      <c r="Y2405" s="174">
        <f>Table1[[#This Row],[ExpenditureDetails3]]*100000</f>
        <v>20000</v>
      </c>
      <c r="Z2405" s="174">
        <f>Table1[[#This Row],[ExpenditureDetails4]]/Table1[[#This Row],[Component detail 4]]</f>
        <v>20000</v>
      </c>
      <c r="AA2405" s="109">
        <v>2</v>
      </c>
      <c r="AB2405" s="109">
        <v>10</v>
      </c>
      <c r="AC2405" s="174">
        <f>IF(ISNUMBER([ExpenditureDetails4]),[ExpenditureDetails4]*HLOOKUP([ExpenditureDetails1],'Currency Conversion'!$A$6:$BE$45,19,FALSE),"No Data")</f>
        <v>178802.33961899229</v>
      </c>
      <c r="AD2405" s="174">
        <f>Table1[[#This Row],[Calculations1]]/exchange_rate_2010</f>
        <v>3910.3152316904675</v>
      </c>
      <c r="AE24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17880.23396189923</v>
      </c>
      <c r="AF2405" s="174">
        <f>Table1[[#This Row],[Calculations3]]/exchange_rate_2010</f>
        <v>391.03152316904681</v>
      </c>
      <c r="AG2405" s="110"/>
      <c r="AH2405" s="53"/>
      <c r="BD2405" s="36"/>
      <c r="BE2405" s="36"/>
      <c r="BF2405" s="36"/>
      <c r="BG2405" s="36"/>
      <c r="BH2405" s="36"/>
      <c r="BI2405" s="36"/>
      <c r="BJ2405" s="36"/>
      <c r="BK2405" s="48"/>
      <c r="BL2405" s="36"/>
      <c r="BM2405" s="36"/>
      <c r="BN2405" s="36"/>
      <c r="BO2405" s="36"/>
      <c r="BP2405" s="36"/>
      <c r="BQ2405" s="36"/>
      <c r="BR2405" s="36"/>
    </row>
    <row r="2406" spans="2:70" ht="15" customHeight="1">
      <c r="B2406" s="48">
        <v>2778</v>
      </c>
      <c r="C2406" s="48" t="s">
        <v>1703</v>
      </c>
      <c r="D2406" s="108">
        <v>3116</v>
      </c>
      <c r="E2406" s="109" t="s">
        <v>2508</v>
      </c>
      <c r="F2406" s="109" t="s">
        <v>1819</v>
      </c>
      <c r="G2406" s="109" t="s">
        <v>1827</v>
      </c>
      <c r="H2406" s="108" t="s">
        <v>35</v>
      </c>
      <c r="I2406" s="108" t="s">
        <v>2855</v>
      </c>
      <c r="J2406" s="108" t="s">
        <v>2852</v>
      </c>
      <c r="K2406" s="108" t="s">
        <v>2859</v>
      </c>
      <c r="L2406" s="108">
        <v>11</v>
      </c>
      <c r="M2406" s="110" t="s">
        <v>2617</v>
      </c>
      <c r="N2406" s="111" t="s">
        <v>1712</v>
      </c>
      <c r="O2406" s="111"/>
      <c r="P2406" s="111" t="s">
        <v>39</v>
      </c>
      <c r="Q2406" s="111">
        <v>1</v>
      </c>
      <c r="R2406" s="109">
        <v>5</v>
      </c>
      <c r="S2406" s="109"/>
      <c r="T2406" s="109" t="s">
        <v>7</v>
      </c>
      <c r="U2406" s="108">
        <v>1</v>
      </c>
      <c r="V2406" s="109">
        <v>1999</v>
      </c>
      <c r="W2406" s="108">
        <f>IF(Table1[[#This Row],[ExpenditureDetails1]]=2010,1,(2010-Table1[[#This Row],[ExpenditureDetails1]]))</f>
        <v>11</v>
      </c>
      <c r="X2406" s="109">
        <v>0.35</v>
      </c>
      <c r="Y2406" s="174">
        <f>Table1[[#This Row],[ExpenditureDetails3]]*100000</f>
        <v>35000</v>
      </c>
      <c r="Z2406" s="174">
        <f>Table1[[#This Row],[ExpenditureDetails4]]/Table1[[#This Row],[Component detail 4]]</f>
        <v>35000</v>
      </c>
      <c r="AA2406" s="109">
        <v>2</v>
      </c>
      <c r="AB2406" s="109">
        <v>10</v>
      </c>
      <c r="AC2406" s="174">
        <f>IF(ISNUMBER([ExpenditureDetails4]),[ExpenditureDetails4]*HLOOKUP([ExpenditureDetails1],'Currency Conversion'!$A$6:$BE$45,19,FALSE),"No Data")</f>
        <v>60905.129294490114</v>
      </c>
      <c r="AD2406" s="174">
        <f>Table1[[#This Row],[Calculations1]]/exchange_rate_2010</f>
        <v>1331.9638617470582</v>
      </c>
      <c r="AE24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6090.5129294490116</v>
      </c>
      <c r="AF2406" s="174">
        <f>Table1[[#This Row],[Calculations3]]/exchange_rate_2010</f>
        <v>133.19638617470582</v>
      </c>
      <c r="AG2406" s="110"/>
      <c r="AH2406" s="53"/>
      <c r="BD2406" s="36"/>
      <c r="BE2406" s="36"/>
      <c r="BF2406" s="36"/>
      <c r="BG2406" s="36"/>
      <c r="BH2406" s="36"/>
      <c r="BI2406" s="36"/>
      <c r="BJ2406" s="36"/>
      <c r="BK2406" s="48"/>
      <c r="BL2406" s="36"/>
      <c r="BM2406" s="36"/>
      <c r="BN2406" s="36"/>
      <c r="BO2406" s="36"/>
      <c r="BP2406" s="36"/>
      <c r="BQ2406" s="36"/>
      <c r="BR2406" s="36"/>
    </row>
    <row r="2407" spans="2:70" ht="15" customHeight="1">
      <c r="B2407" s="48">
        <v>2779</v>
      </c>
      <c r="C2407" s="48" t="s">
        <v>1703</v>
      </c>
      <c r="D2407" s="108">
        <v>3116</v>
      </c>
      <c r="E2407" s="109" t="s">
        <v>2508</v>
      </c>
      <c r="F2407" s="109" t="s">
        <v>1819</v>
      </c>
      <c r="G2407" s="109" t="s">
        <v>1827</v>
      </c>
      <c r="H2407" s="108" t="s">
        <v>35</v>
      </c>
      <c r="I2407" s="108" t="s">
        <v>2855</v>
      </c>
      <c r="J2407" s="108" t="s">
        <v>2852</v>
      </c>
      <c r="K2407" s="108" t="s">
        <v>2859</v>
      </c>
      <c r="L2407" s="108">
        <v>11</v>
      </c>
      <c r="M2407" s="110" t="s">
        <v>2617</v>
      </c>
      <c r="N2407" s="111" t="s">
        <v>1728</v>
      </c>
      <c r="O2407" s="111" t="s">
        <v>496</v>
      </c>
      <c r="P2407" s="111" t="s">
        <v>17</v>
      </c>
      <c r="Q2407" s="111">
        <v>1</v>
      </c>
      <c r="R2407" s="109"/>
      <c r="S2407" s="109"/>
      <c r="T2407" s="109" t="s">
        <v>7</v>
      </c>
      <c r="U2407" s="108">
        <v>1</v>
      </c>
      <c r="V2407" s="109">
        <v>1995</v>
      </c>
      <c r="W2407" s="108">
        <f>IF(Table1[[#This Row],[ExpenditureDetails1]]=2010,1,(2010-Table1[[#This Row],[ExpenditureDetails1]]))</f>
        <v>15</v>
      </c>
      <c r="X2407" s="109">
        <v>0.2</v>
      </c>
      <c r="Y2407" s="174">
        <f>Table1[[#This Row],[ExpenditureDetails3]]*100000</f>
        <v>20000</v>
      </c>
      <c r="Z2407" s="174">
        <f>Table1[[#This Row],[ExpenditureDetails4]]/Table1[[#This Row],[Component detail 4]]</f>
        <v>20000</v>
      </c>
      <c r="AA2407" s="109">
        <v>2</v>
      </c>
      <c r="AB2407" s="109">
        <v>30</v>
      </c>
      <c r="AC2407" s="174">
        <f>IF(ISNUMBER([ExpenditureDetails4]),[ExpenditureDetails4]*HLOOKUP([ExpenditureDetails1],'Currency Conversion'!$A$6:$BE$45,19,FALSE),"No Data")</f>
        <v>46932.301531329984</v>
      </c>
      <c r="AD2407" s="174">
        <f>Table1[[#This Row],[Calculations1]]/exchange_rate_2010</f>
        <v>1026.3853030520195</v>
      </c>
      <c r="AE24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1564.4100510443327</v>
      </c>
      <c r="AF2407" s="174">
        <f>Table1[[#This Row],[Calculations3]]/exchange_rate_2010</f>
        <v>34.212843435067313</v>
      </c>
      <c r="AG2407" s="110"/>
      <c r="AH2407" s="53"/>
      <c r="BD2407" s="36"/>
      <c r="BE2407" s="36"/>
      <c r="BF2407" s="36"/>
      <c r="BG2407" s="36"/>
      <c r="BH2407" s="36"/>
      <c r="BI2407" s="36"/>
      <c r="BJ2407" s="36"/>
      <c r="BK2407" s="48"/>
      <c r="BL2407" s="36"/>
      <c r="BM2407" s="36"/>
      <c r="BN2407" s="36"/>
      <c r="BO2407" s="36"/>
      <c r="BP2407" s="36"/>
      <c r="BQ2407" s="36"/>
      <c r="BR2407" s="36"/>
    </row>
    <row r="2408" spans="2:70" ht="15" customHeight="1">
      <c r="B2408" s="48">
        <v>2780</v>
      </c>
      <c r="C2408" s="48" t="s">
        <v>1703</v>
      </c>
      <c r="D2408" s="108">
        <v>3116</v>
      </c>
      <c r="E2408" s="109" t="s">
        <v>2508</v>
      </c>
      <c r="F2408" s="109" t="s">
        <v>1819</v>
      </c>
      <c r="G2408" s="109" t="s">
        <v>1827</v>
      </c>
      <c r="H2408" s="108" t="s">
        <v>35</v>
      </c>
      <c r="I2408" s="108" t="s">
        <v>2855</v>
      </c>
      <c r="J2408" s="108" t="s">
        <v>2852</v>
      </c>
      <c r="K2408" s="108" t="s">
        <v>2859</v>
      </c>
      <c r="L2408" s="108">
        <v>11</v>
      </c>
      <c r="M2408" s="110" t="s">
        <v>2617</v>
      </c>
      <c r="N2408" s="109" t="s">
        <v>1729</v>
      </c>
      <c r="O2408" s="109" t="s">
        <v>519</v>
      </c>
      <c r="P2408" s="109" t="s">
        <v>40</v>
      </c>
      <c r="Q2408" s="111">
        <v>1</v>
      </c>
      <c r="R2408" s="111"/>
      <c r="S2408" s="111"/>
      <c r="T2408" s="109" t="s">
        <v>7</v>
      </c>
      <c r="U2408" s="108">
        <v>1</v>
      </c>
      <c r="V2408" s="109">
        <v>1998</v>
      </c>
      <c r="W2408" s="108">
        <f>IF(Table1[[#This Row],[ExpenditureDetails1]]=2010,1,(2010-Table1[[#This Row],[ExpenditureDetails1]]))</f>
        <v>12</v>
      </c>
      <c r="X2408" s="109">
        <v>0.3</v>
      </c>
      <c r="Y2408" s="174">
        <f>Table1[[#This Row],[ExpenditureDetails3]]*100000</f>
        <v>30000</v>
      </c>
      <c r="Z2408" s="174">
        <f>Table1[[#This Row],[ExpenditureDetails4]]/Table1[[#This Row],[Component detail 4]]</f>
        <v>30000</v>
      </c>
      <c r="AA2408" s="109">
        <v>1</v>
      </c>
      <c r="AB2408" s="109">
        <v>10</v>
      </c>
      <c r="AC2408" s="174">
        <f>IF(ISNUMBER([ExpenditureDetails4]),[ExpenditureDetails4]*HLOOKUP([ExpenditureDetails1],'Currency Conversion'!$A$6:$BE$45,19,FALSE),"No Data")</f>
        <v>56371.619069685126</v>
      </c>
      <c r="AD2408" s="174">
        <f>Table1[[#This Row],[Calculations1]]/exchange_rate_2010</f>
        <v>1232.8183241503207</v>
      </c>
      <c r="AE24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5637.161906968513</v>
      </c>
      <c r="AF2408" s="174">
        <f>Table1[[#This Row],[Calculations3]]/exchange_rate_2010</f>
        <v>123.28183241503208</v>
      </c>
      <c r="AG2408" s="110"/>
      <c r="AH2408" s="53"/>
      <c r="BD2408" s="36"/>
      <c r="BE2408" s="36"/>
      <c r="BF2408" s="36"/>
      <c r="BG2408" s="36"/>
      <c r="BH2408" s="36"/>
      <c r="BI2408" s="36"/>
      <c r="BJ2408" s="36"/>
      <c r="BK2408" s="48"/>
      <c r="BL2408" s="36"/>
      <c r="BM2408" s="36"/>
      <c r="BN2408" s="36"/>
      <c r="BO2408" s="36"/>
      <c r="BP2408" s="36"/>
      <c r="BQ2408" s="36"/>
      <c r="BR2408" s="36"/>
    </row>
    <row r="2409" spans="2:70" ht="15" customHeight="1">
      <c r="B2409" s="48">
        <v>2781</v>
      </c>
      <c r="C2409" s="48" t="s">
        <v>1703</v>
      </c>
      <c r="D2409" s="108">
        <v>3116</v>
      </c>
      <c r="E2409" s="109" t="s">
        <v>2508</v>
      </c>
      <c r="F2409" s="109" t="s">
        <v>1819</v>
      </c>
      <c r="G2409" s="109" t="s">
        <v>1827</v>
      </c>
      <c r="H2409" s="108" t="s">
        <v>35</v>
      </c>
      <c r="I2409" s="108" t="s">
        <v>2855</v>
      </c>
      <c r="J2409" s="108" t="s">
        <v>2852</v>
      </c>
      <c r="K2409" s="108" t="s">
        <v>2859</v>
      </c>
      <c r="L2409" s="108">
        <v>11</v>
      </c>
      <c r="M2409" s="110" t="s">
        <v>2617</v>
      </c>
      <c r="N2409" s="109" t="s">
        <v>1729</v>
      </c>
      <c r="O2409" s="109" t="s">
        <v>519</v>
      </c>
      <c r="P2409" s="109" t="s">
        <v>41</v>
      </c>
      <c r="Q2409" s="111">
        <v>1</v>
      </c>
      <c r="R2409" s="111"/>
      <c r="S2409" s="111"/>
      <c r="T2409" s="109" t="s">
        <v>7</v>
      </c>
      <c r="U2409" s="108">
        <v>1</v>
      </c>
      <c r="V2409" s="109">
        <v>1996</v>
      </c>
      <c r="W2409" s="108">
        <f>IF(Table1[[#This Row],[ExpenditureDetails1]]=2010,1,(2010-Table1[[#This Row],[ExpenditureDetails1]]))</f>
        <v>14</v>
      </c>
      <c r="X2409" s="109">
        <v>0.3</v>
      </c>
      <c r="Y2409" s="174">
        <f>Table1[[#This Row],[ExpenditureDetails3]]*100000</f>
        <v>30000</v>
      </c>
      <c r="Z2409" s="174">
        <f>Table1[[#This Row],[ExpenditureDetails4]]/Table1[[#This Row],[Component detail 4]]</f>
        <v>30000</v>
      </c>
      <c r="AA2409" s="109">
        <v>1</v>
      </c>
      <c r="AB2409" s="109">
        <v>10</v>
      </c>
      <c r="AC2409" s="174">
        <f>IF(ISNUMBER([ExpenditureDetails4]),[ExpenditureDetails4]*HLOOKUP([ExpenditureDetails1],'Currency Conversion'!$A$6:$BE$45,19,FALSE),"No Data")</f>
        <v>64541.041100924769</v>
      </c>
      <c r="AD2409" s="174">
        <f>Table1[[#This Row],[Calculations1]]/exchange_rate_2010</f>
        <v>1411.4793834571246</v>
      </c>
      <c r="AE24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6454.1041100924767</v>
      </c>
      <c r="AF2409" s="174">
        <f>Table1[[#This Row],[Calculations3]]/exchange_rate_2010</f>
        <v>141.14793834571245</v>
      </c>
      <c r="AG2409" s="110"/>
      <c r="AH2409" s="53"/>
      <c r="BD2409" s="36"/>
      <c r="BE2409" s="36"/>
      <c r="BF2409" s="36"/>
      <c r="BG2409" s="36"/>
      <c r="BH2409" s="36"/>
      <c r="BI2409" s="36"/>
      <c r="BJ2409" s="36"/>
      <c r="BK2409" s="48"/>
      <c r="BL2409" s="36"/>
      <c r="BM2409" s="36"/>
      <c r="BN2409" s="36"/>
      <c r="BO2409" s="36"/>
      <c r="BP2409" s="36"/>
      <c r="BQ2409" s="36"/>
      <c r="BR2409" s="36"/>
    </row>
    <row r="2410" spans="2:70" ht="15" customHeight="1">
      <c r="B2410" s="48">
        <v>2782</v>
      </c>
      <c r="C2410" s="48" t="s">
        <v>1703</v>
      </c>
      <c r="D2410" s="108">
        <v>3116</v>
      </c>
      <c r="E2410" s="109" t="s">
        <v>2508</v>
      </c>
      <c r="F2410" s="109" t="s">
        <v>1819</v>
      </c>
      <c r="G2410" s="109" t="s">
        <v>1827</v>
      </c>
      <c r="H2410" s="108" t="s">
        <v>35</v>
      </c>
      <c r="I2410" s="108" t="s">
        <v>2855</v>
      </c>
      <c r="J2410" s="108" t="s">
        <v>2852</v>
      </c>
      <c r="K2410" s="108" t="s">
        <v>2859</v>
      </c>
      <c r="L2410" s="108">
        <v>11</v>
      </c>
      <c r="M2410" s="110" t="s">
        <v>2617</v>
      </c>
      <c r="N2410" s="109" t="s">
        <v>1729</v>
      </c>
      <c r="O2410" s="109" t="s">
        <v>519</v>
      </c>
      <c r="P2410" s="109" t="s">
        <v>42</v>
      </c>
      <c r="Q2410" s="111">
        <v>1</v>
      </c>
      <c r="R2410" s="111"/>
      <c r="S2410" s="111"/>
      <c r="T2410" s="109" t="s">
        <v>7</v>
      </c>
      <c r="U2410" s="108">
        <v>1</v>
      </c>
      <c r="V2410" s="109">
        <v>1995</v>
      </c>
      <c r="W2410" s="108">
        <f>IF(Table1[[#This Row],[ExpenditureDetails1]]=2010,1,(2010-Table1[[#This Row],[ExpenditureDetails1]]))</f>
        <v>15</v>
      </c>
      <c r="X2410" s="109">
        <v>0.2</v>
      </c>
      <c r="Y2410" s="174">
        <f>Table1[[#This Row],[ExpenditureDetails3]]*100000</f>
        <v>20000</v>
      </c>
      <c r="Z2410" s="174">
        <f>Table1[[#This Row],[ExpenditureDetails4]]/Table1[[#This Row],[Component detail 4]]</f>
        <v>20000</v>
      </c>
      <c r="AA2410" s="109">
        <v>1</v>
      </c>
      <c r="AB2410" s="109">
        <v>10</v>
      </c>
      <c r="AC2410" s="174">
        <f>IF(ISNUMBER([ExpenditureDetails4]),[ExpenditureDetails4]*HLOOKUP([ExpenditureDetails1],'Currency Conversion'!$A$6:$BE$45,19,FALSE),"No Data")</f>
        <v>46932.301531329984</v>
      </c>
      <c r="AD2410" s="174">
        <f>Table1[[#This Row],[Calculations1]]/exchange_rate_2010</f>
        <v>1026.3853030520195</v>
      </c>
      <c r="AE24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4693.2301531329986</v>
      </c>
      <c r="AF2410" s="174">
        <f>Table1[[#This Row],[Calculations3]]/exchange_rate_2010</f>
        <v>102.63853030520194</v>
      </c>
      <c r="AG2410" s="110"/>
      <c r="AH2410" s="53"/>
      <c r="BD2410" s="36"/>
      <c r="BE2410" s="36"/>
      <c r="BF2410" s="36"/>
      <c r="BG2410" s="36"/>
      <c r="BH2410" s="36"/>
      <c r="BI2410" s="36"/>
      <c r="BJ2410" s="36"/>
      <c r="BK2410" s="48"/>
      <c r="BL2410" s="36"/>
      <c r="BM2410" s="36"/>
      <c r="BN2410" s="36"/>
      <c r="BO2410" s="36"/>
      <c r="BP2410" s="36"/>
      <c r="BQ2410" s="36"/>
      <c r="BR2410" s="36"/>
    </row>
    <row r="2411" spans="2:70" ht="15" customHeight="1">
      <c r="B2411" s="48">
        <v>2783</v>
      </c>
      <c r="C2411" s="48" t="s">
        <v>1703</v>
      </c>
      <c r="D2411" s="108">
        <v>3116</v>
      </c>
      <c r="E2411" s="109" t="s">
        <v>2508</v>
      </c>
      <c r="F2411" s="109" t="s">
        <v>1819</v>
      </c>
      <c r="G2411" s="109" t="s">
        <v>1827</v>
      </c>
      <c r="H2411" s="108" t="s">
        <v>35</v>
      </c>
      <c r="I2411" s="108" t="s">
        <v>2855</v>
      </c>
      <c r="J2411" s="108" t="s">
        <v>2852</v>
      </c>
      <c r="K2411" s="108" t="s">
        <v>2859</v>
      </c>
      <c r="L2411" s="108">
        <v>11</v>
      </c>
      <c r="M2411" s="110" t="s">
        <v>2617</v>
      </c>
      <c r="N2411" s="109" t="s">
        <v>1729</v>
      </c>
      <c r="O2411" s="109" t="s">
        <v>519</v>
      </c>
      <c r="P2411" s="109" t="s">
        <v>43</v>
      </c>
      <c r="Q2411" s="111">
        <v>1</v>
      </c>
      <c r="R2411" s="111"/>
      <c r="S2411" s="111"/>
      <c r="T2411" s="109" t="s">
        <v>7</v>
      </c>
      <c r="U2411" s="108">
        <v>1</v>
      </c>
      <c r="V2411" s="109">
        <v>1995</v>
      </c>
      <c r="W2411" s="108">
        <f>IF(Table1[[#This Row],[ExpenditureDetails1]]=2010,1,(2010-Table1[[#This Row],[ExpenditureDetails1]]))</f>
        <v>15</v>
      </c>
      <c r="X2411" s="109">
        <v>0.2</v>
      </c>
      <c r="Y2411" s="174">
        <f>Table1[[#This Row],[ExpenditureDetails3]]*100000</f>
        <v>20000</v>
      </c>
      <c r="Z2411" s="174">
        <f>Table1[[#This Row],[ExpenditureDetails4]]/Table1[[#This Row],[Component detail 4]]</f>
        <v>20000</v>
      </c>
      <c r="AA2411" s="109">
        <v>1</v>
      </c>
      <c r="AB2411" s="109">
        <v>10</v>
      </c>
      <c r="AC2411" s="174">
        <f>IF(ISNUMBER([ExpenditureDetails4]),[ExpenditureDetails4]*HLOOKUP([ExpenditureDetails1],'Currency Conversion'!$A$6:$BE$45,19,FALSE),"No Data")</f>
        <v>46932.301531329984</v>
      </c>
      <c r="AD2411" s="174">
        <f>Table1[[#This Row],[Calculations1]]/exchange_rate_2010</f>
        <v>1026.3853030520195</v>
      </c>
      <c r="AE24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4693.2301531329986</v>
      </c>
      <c r="AF2411" s="174">
        <f>Table1[[#This Row],[Calculations3]]/exchange_rate_2010</f>
        <v>102.63853030520194</v>
      </c>
      <c r="AG2411" s="110"/>
      <c r="AH2411" s="53"/>
      <c r="BD2411" s="36"/>
      <c r="BE2411" s="36"/>
      <c r="BF2411" s="36"/>
      <c r="BG2411" s="36"/>
      <c r="BH2411" s="36"/>
      <c r="BI2411" s="36"/>
      <c r="BJ2411" s="36"/>
      <c r="BK2411" s="48"/>
      <c r="BL2411" s="36"/>
      <c r="BM2411" s="36"/>
      <c r="BN2411" s="36"/>
      <c r="BO2411" s="36"/>
      <c r="BP2411" s="36"/>
      <c r="BQ2411" s="36"/>
      <c r="BR2411" s="36"/>
    </row>
    <row r="2412" spans="2:70" ht="15" customHeight="1">
      <c r="B2412" s="48">
        <v>2784</v>
      </c>
      <c r="C2412" s="48" t="s">
        <v>1703</v>
      </c>
      <c r="D2412" s="108">
        <v>3116</v>
      </c>
      <c r="E2412" s="109" t="s">
        <v>2508</v>
      </c>
      <c r="F2412" s="109" t="s">
        <v>1819</v>
      </c>
      <c r="G2412" s="109" t="s">
        <v>1827</v>
      </c>
      <c r="H2412" s="108" t="s">
        <v>35</v>
      </c>
      <c r="I2412" s="108" t="s">
        <v>2855</v>
      </c>
      <c r="J2412" s="108" t="s">
        <v>2852</v>
      </c>
      <c r="K2412" s="108" t="s">
        <v>2859</v>
      </c>
      <c r="L2412" s="108">
        <v>11</v>
      </c>
      <c r="M2412" s="110" t="s">
        <v>2617</v>
      </c>
      <c r="N2412" s="109" t="s">
        <v>1729</v>
      </c>
      <c r="O2412" s="109" t="s">
        <v>519</v>
      </c>
      <c r="P2412" s="109" t="s">
        <v>44</v>
      </c>
      <c r="Q2412" s="111">
        <v>1</v>
      </c>
      <c r="R2412" s="111"/>
      <c r="S2412" s="111"/>
      <c r="T2412" s="109" t="s">
        <v>7</v>
      </c>
      <c r="U2412" s="108">
        <v>1</v>
      </c>
      <c r="V2412" s="109">
        <v>1997</v>
      </c>
      <c r="W2412" s="108">
        <f>IF(Table1[[#This Row],[ExpenditureDetails1]]=2010,1,(2010-Table1[[#This Row],[ExpenditureDetails1]]))</f>
        <v>13</v>
      </c>
      <c r="X2412" s="109">
        <v>0.2</v>
      </c>
      <c r="Y2412" s="174">
        <f>Table1[[#This Row],[ExpenditureDetails3]]*100000</f>
        <v>20000</v>
      </c>
      <c r="Z2412" s="174">
        <f>Table1[[#This Row],[ExpenditureDetails4]]/Table1[[#This Row],[Component detail 4]]</f>
        <v>20000</v>
      </c>
      <c r="AA2412" s="109">
        <v>1</v>
      </c>
      <c r="AB2412" s="109">
        <v>10</v>
      </c>
      <c r="AC2412" s="174">
        <f>IF(ISNUMBER([ExpenditureDetails4]),[ExpenditureDetails4]*HLOOKUP([ExpenditureDetails1],'Currency Conversion'!$A$6:$BE$45,19,FALSE),"No Data")</f>
        <v>40008.174074697454</v>
      </c>
      <c r="AD2412" s="174">
        <f>Table1[[#This Row],[Calculations1]]/exchange_rate_2010</f>
        <v>874.95819579195074</v>
      </c>
      <c r="AE24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4000.8174074697454</v>
      </c>
      <c r="AF2412" s="174">
        <f>Table1[[#This Row],[Calculations3]]/exchange_rate_2010</f>
        <v>87.495819579195071</v>
      </c>
      <c r="AG2412" s="110"/>
      <c r="AH2412" s="53"/>
      <c r="BD2412" s="36"/>
      <c r="BE2412" s="36"/>
      <c r="BF2412" s="36"/>
      <c r="BG2412" s="36"/>
      <c r="BH2412" s="36"/>
      <c r="BI2412" s="36"/>
      <c r="BJ2412" s="36"/>
      <c r="BK2412" s="48"/>
      <c r="BL2412" s="36"/>
      <c r="BM2412" s="36"/>
      <c r="BN2412" s="36"/>
      <c r="BO2412" s="36"/>
      <c r="BP2412" s="36"/>
      <c r="BQ2412" s="36"/>
      <c r="BR2412" s="36"/>
    </row>
    <row r="2413" spans="2:70" ht="15" customHeight="1">
      <c r="B2413" s="48">
        <v>2785</v>
      </c>
      <c r="C2413" s="48" t="s">
        <v>1703</v>
      </c>
      <c r="D2413" s="108">
        <v>3116</v>
      </c>
      <c r="E2413" s="109" t="s">
        <v>2508</v>
      </c>
      <c r="F2413" s="109" t="s">
        <v>1819</v>
      </c>
      <c r="G2413" s="109" t="s">
        <v>1827</v>
      </c>
      <c r="H2413" s="108" t="s">
        <v>35</v>
      </c>
      <c r="I2413" s="108" t="s">
        <v>2855</v>
      </c>
      <c r="J2413" s="108" t="s">
        <v>2852</v>
      </c>
      <c r="K2413" s="108" t="s">
        <v>2859</v>
      </c>
      <c r="L2413" s="108">
        <v>11</v>
      </c>
      <c r="M2413" s="110" t="s">
        <v>2617</v>
      </c>
      <c r="N2413" s="109" t="s">
        <v>1729</v>
      </c>
      <c r="O2413" s="109" t="s">
        <v>519</v>
      </c>
      <c r="P2413" s="109" t="s">
        <v>45</v>
      </c>
      <c r="Q2413" s="111">
        <v>1</v>
      </c>
      <c r="R2413" s="111"/>
      <c r="S2413" s="111"/>
      <c r="T2413" s="109" t="s">
        <v>7</v>
      </c>
      <c r="U2413" s="108">
        <v>1</v>
      </c>
      <c r="V2413" s="109">
        <v>1997</v>
      </c>
      <c r="W2413" s="108">
        <f>IF(Table1[[#This Row],[ExpenditureDetails1]]=2010,1,(2010-Table1[[#This Row],[ExpenditureDetails1]]))</f>
        <v>13</v>
      </c>
      <c r="X2413" s="109">
        <v>0.3</v>
      </c>
      <c r="Y2413" s="174">
        <f>Table1[[#This Row],[ExpenditureDetails3]]*100000</f>
        <v>30000</v>
      </c>
      <c r="Z2413" s="174">
        <f>Table1[[#This Row],[ExpenditureDetails4]]/Table1[[#This Row],[Component detail 4]]</f>
        <v>30000</v>
      </c>
      <c r="AA2413" s="109">
        <v>1</v>
      </c>
      <c r="AB2413" s="109">
        <v>10</v>
      </c>
      <c r="AC2413" s="174">
        <f>IF(ISNUMBER([ExpenditureDetails4]),[ExpenditureDetails4]*HLOOKUP([ExpenditureDetails1],'Currency Conversion'!$A$6:$BE$45,19,FALSE),"No Data")</f>
        <v>60012.261112046181</v>
      </c>
      <c r="AD2413" s="174">
        <f>Table1[[#This Row],[Calculations1]]/exchange_rate_2010</f>
        <v>1312.4372936879261</v>
      </c>
      <c r="AE24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6001.2261112046181</v>
      </c>
      <c r="AF2413" s="174">
        <f>Table1[[#This Row],[Calculations3]]/exchange_rate_2010</f>
        <v>131.24372936879263</v>
      </c>
      <c r="AG2413" s="110"/>
      <c r="AH2413" s="53"/>
      <c r="BD2413" s="36"/>
      <c r="BE2413" s="36"/>
      <c r="BF2413" s="36"/>
      <c r="BG2413" s="36"/>
      <c r="BH2413" s="36"/>
      <c r="BI2413" s="36"/>
      <c r="BJ2413" s="36"/>
      <c r="BK2413" s="48"/>
      <c r="BL2413" s="36"/>
      <c r="BM2413" s="36"/>
      <c r="BN2413" s="36"/>
      <c r="BO2413" s="36"/>
      <c r="BP2413" s="36"/>
      <c r="BQ2413" s="36"/>
      <c r="BR2413" s="36"/>
    </row>
    <row r="2414" spans="2:70" ht="15" customHeight="1">
      <c r="B2414" s="48">
        <v>2786</v>
      </c>
      <c r="C2414" s="48" t="s">
        <v>1703</v>
      </c>
      <c r="D2414" s="108">
        <v>3116</v>
      </c>
      <c r="E2414" s="109" t="s">
        <v>2508</v>
      </c>
      <c r="F2414" s="109" t="s">
        <v>1819</v>
      </c>
      <c r="G2414" s="109" t="s">
        <v>1827</v>
      </c>
      <c r="H2414" s="108" t="s">
        <v>35</v>
      </c>
      <c r="I2414" s="108" t="s">
        <v>2855</v>
      </c>
      <c r="J2414" s="108" t="s">
        <v>2852</v>
      </c>
      <c r="K2414" s="108" t="s">
        <v>2859</v>
      </c>
      <c r="L2414" s="108">
        <v>11</v>
      </c>
      <c r="M2414" s="110" t="s">
        <v>2617</v>
      </c>
      <c r="N2414" s="109" t="s">
        <v>1729</v>
      </c>
      <c r="O2414" s="109" t="s">
        <v>519</v>
      </c>
      <c r="P2414" s="109" t="s">
        <v>46</v>
      </c>
      <c r="Q2414" s="111">
        <v>1</v>
      </c>
      <c r="R2414" s="111"/>
      <c r="S2414" s="111"/>
      <c r="T2414" s="109" t="s">
        <v>7</v>
      </c>
      <c r="U2414" s="108">
        <v>1</v>
      </c>
      <c r="V2414" s="109">
        <v>1998</v>
      </c>
      <c r="W2414" s="108">
        <f>IF(Table1[[#This Row],[ExpenditureDetails1]]=2010,1,(2010-Table1[[#This Row],[ExpenditureDetails1]]))</f>
        <v>12</v>
      </c>
      <c r="X2414" s="109">
        <v>0.3</v>
      </c>
      <c r="Y2414" s="174">
        <f>Table1[[#This Row],[ExpenditureDetails3]]*100000</f>
        <v>30000</v>
      </c>
      <c r="Z2414" s="174">
        <f>Table1[[#This Row],[ExpenditureDetails4]]/Table1[[#This Row],[Component detail 4]]</f>
        <v>30000</v>
      </c>
      <c r="AA2414" s="109">
        <v>1</v>
      </c>
      <c r="AB2414" s="109">
        <v>10</v>
      </c>
      <c r="AC2414" s="174">
        <f>IF(ISNUMBER([ExpenditureDetails4]),[ExpenditureDetails4]*HLOOKUP([ExpenditureDetails1],'Currency Conversion'!$A$6:$BE$45,19,FALSE),"No Data")</f>
        <v>56371.619069685126</v>
      </c>
      <c r="AD2414" s="174">
        <f>Table1[[#This Row],[Calculations1]]/exchange_rate_2010</f>
        <v>1232.8183241503207</v>
      </c>
      <c r="AE24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5637.161906968513</v>
      </c>
      <c r="AF2414" s="174">
        <f>Table1[[#This Row],[Calculations3]]/exchange_rate_2010</f>
        <v>123.28183241503208</v>
      </c>
      <c r="AG2414" s="110"/>
      <c r="AH2414" s="53"/>
      <c r="BD2414" s="36"/>
      <c r="BE2414" s="36"/>
      <c r="BF2414" s="36"/>
      <c r="BG2414" s="36"/>
      <c r="BH2414" s="36"/>
      <c r="BI2414" s="36"/>
      <c r="BJ2414" s="36"/>
      <c r="BK2414" s="48"/>
      <c r="BL2414" s="36"/>
      <c r="BM2414" s="36"/>
      <c r="BN2414" s="36"/>
      <c r="BO2414" s="36"/>
      <c r="BP2414" s="36"/>
      <c r="BQ2414" s="36"/>
      <c r="BR2414" s="36"/>
    </row>
    <row r="2415" spans="2:70" ht="15" customHeight="1">
      <c r="B2415" s="48">
        <v>2787</v>
      </c>
      <c r="C2415" s="48" t="s">
        <v>1703</v>
      </c>
      <c r="D2415" s="108">
        <v>3116</v>
      </c>
      <c r="E2415" s="109" t="s">
        <v>2508</v>
      </c>
      <c r="F2415" s="109" t="s">
        <v>1819</v>
      </c>
      <c r="G2415" s="109" t="s">
        <v>1827</v>
      </c>
      <c r="H2415" s="108" t="s">
        <v>35</v>
      </c>
      <c r="I2415" s="108" t="s">
        <v>2855</v>
      </c>
      <c r="J2415" s="108" t="s">
        <v>2852</v>
      </c>
      <c r="K2415" s="108" t="s">
        <v>2859</v>
      </c>
      <c r="L2415" s="108">
        <v>11</v>
      </c>
      <c r="M2415" s="110" t="s">
        <v>2617</v>
      </c>
      <c r="N2415" s="109" t="s">
        <v>1729</v>
      </c>
      <c r="O2415" s="109" t="s">
        <v>519</v>
      </c>
      <c r="P2415" s="109" t="s">
        <v>47</v>
      </c>
      <c r="Q2415" s="111">
        <v>1</v>
      </c>
      <c r="R2415" s="111"/>
      <c r="S2415" s="111"/>
      <c r="T2415" s="109" t="s">
        <v>7</v>
      </c>
      <c r="U2415" s="108">
        <v>1</v>
      </c>
      <c r="V2415" s="109">
        <v>1991</v>
      </c>
      <c r="W2415" s="108">
        <f>IF(Table1[[#This Row],[ExpenditureDetails1]]=2010,1,(2010-Table1[[#This Row],[ExpenditureDetails1]]))</f>
        <v>19</v>
      </c>
      <c r="X2415" s="109">
        <v>0.2</v>
      </c>
      <c r="Y2415" s="174">
        <f>Table1[[#This Row],[ExpenditureDetails3]]*100000</f>
        <v>20000</v>
      </c>
      <c r="Z2415" s="174">
        <f>Table1[[#This Row],[ExpenditureDetails4]]/Table1[[#This Row],[Component detail 4]]</f>
        <v>20000</v>
      </c>
      <c r="AA2415" s="109">
        <v>1</v>
      </c>
      <c r="AB2415" s="109">
        <v>10</v>
      </c>
      <c r="AC2415" s="174">
        <f>IF(ISNUMBER([ExpenditureDetails4]),[ExpenditureDetails4]*HLOOKUP([ExpenditureDetails1],'Currency Conversion'!$A$6:$BE$45,19,FALSE),"No Data")</f>
        <v>70259.558013723945</v>
      </c>
      <c r="AD2415" s="174">
        <f>Table1[[#This Row],[Calculations1]]/exchange_rate_2010</f>
        <v>1536.5404080189248</v>
      </c>
      <c r="AE24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7025.9558013723945</v>
      </c>
      <c r="AF2415" s="174">
        <f>Table1[[#This Row],[Calculations3]]/exchange_rate_2010</f>
        <v>153.65404080189251</v>
      </c>
      <c r="AG2415" s="110"/>
      <c r="AH2415" s="53"/>
      <c r="BD2415" s="36"/>
      <c r="BE2415" s="36"/>
      <c r="BF2415" s="36"/>
      <c r="BG2415" s="36"/>
      <c r="BH2415" s="36"/>
      <c r="BI2415" s="36"/>
      <c r="BJ2415" s="36"/>
      <c r="BK2415" s="48"/>
      <c r="BL2415" s="36"/>
      <c r="BM2415" s="36"/>
      <c r="BN2415" s="36"/>
      <c r="BO2415" s="36"/>
      <c r="BP2415" s="36"/>
      <c r="BQ2415" s="36"/>
      <c r="BR2415" s="36"/>
    </row>
    <row r="2416" spans="2:70" ht="15" customHeight="1">
      <c r="B2416" s="48">
        <v>2788</v>
      </c>
      <c r="C2416" s="48" t="s">
        <v>1703</v>
      </c>
      <c r="D2416" s="108">
        <v>3116</v>
      </c>
      <c r="E2416" s="109" t="s">
        <v>2508</v>
      </c>
      <c r="F2416" s="109" t="s">
        <v>1819</v>
      </c>
      <c r="G2416" s="109" t="s">
        <v>1827</v>
      </c>
      <c r="H2416" s="108" t="s">
        <v>35</v>
      </c>
      <c r="I2416" s="108" t="s">
        <v>2855</v>
      </c>
      <c r="J2416" s="108" t="s">
        <v>2852</v>
      </c>
      <c r="K2416" s="108" t="s">
        <v>2859</v>
      </c>
      <c r="L2416" s="108">
        <v>11</v>
      </c>
      <c r="M2416" s="110" t="s">
        <v>2617</v>
      </c>
      <c r="N2416" s="109" t="s">
        <v>1729</v>
      </c>
      <c r="O2416" s="109" t="s">
        <v>519</v>
      </c>
      <c r="P2416" s="109" t="s">
        <v>48</v>
      </c>
      <c r="Q2416" s="111">
        <v>1</v>
      </c>
      <c r="R2416" s="111"/>
      <c r="S2416" s="111"/>
      <c r="T2416" s="109" t="s">
        <v>7</v>
      </c>
      <c r="U2416" s="108">
        <v>1</v>
      </c>
      <c r="V2416" s="109">
        <v>2000</v>
      </c>
      <c r="W2416" s="108">
        <f>IF(Table1[[#This Row],[ExpenditureDetails1]]=2010,1,(2010-Table1[[#This Row],[ExpenditureDetails1]]))</f>
        <v>10</v>
      </c>
      <c r="X2416" s="109">
        <v>0.3</v>
      </c>
      <c r="Y2416" s="174">
        <f>Table1[[#This Row],[ExpenditureDetails3]]*100000</f>
        <v>30000</v>
      </c>
      <c r="Z2416" s="174">
        <f>Table1[[#This Row],[ExpenditureDetails4]]/Table1[[#This Row],[Component detail 4]]</f>
        <v>30000</v>
      </c>
      <c r="AA2416" s="109">
        <v>1</v>
      </c>
      <c r="AB2416" s="109">
        <v>10</v>
      </c>
      <c r="AC2416" s="174">
        <f>IF(ISNUMBER([ExpenditureDetails4]),[ExpenditureDetails4]*HLOOKUP([ExpenditureDetails1],'Currency Conversion'!$A$6:$BE$45,19,FALSE),"No Data")</f>
        <v>50293.047133593791</v>
      </c>
      <c r="AD2416" s="174">
        <f>Table1[[#This Row],[Calculations1]]/exchange_rate_2010</f>
        <v>1099.8830813605814</v>
      </c>
      <c r="AE24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2416" s="174">
        <f>Table1[[#This Row],[Calculations3]]/exchange_rate_2010</f>
        <v>109.98830813605815</v>
      </c>
      <c r="AG2416" s="110"/>
      <c r="AH2416" s="53"/>
      <c r="BD2416" s="36"/>
      <c r="BE2416" s="36"/>
      <c r="BF2416" s="36"/>
      <c r="BG2416" s="36"/>
      <c r="BH2416" s="36"/>
      <c r="BI2416" s="36"/>
      <c r="BJ2416" s="36"/>
      <c r="BK2416" s="48"/>
      <c r="BL2416" s="36"/>
      <c r="BM2416" s="36"/>
      <c r="BN2416" s="36"/>
      <c r="BO2416" s="36"/>
      <c r="BP2416" s="36"/>
      <c r="BQ2416" s="36"/>
      <c r="BR2416" s="36"/>
    </row>
    <row r="2417" spans="2:70" ht="15" customHeight="1">
      <c r="B2417" s="48">
        <v>2789</v>
      </c>
      <c r="C2417" s="48" t="s">
        <v>1703</v>
      </c>
      <c r="D2417" s="108">
        <v>3116</v>
      </c>
      <c r="E2417" s="109" t="s">
        <v>2508</v>
      </c>
      <c r="F2417" s="109" t="s">
        <v>1819</v>
      </c>
      <c r="G2417" s="109" t="s">
        <v>1827</v>
      </c>
      <c r="H2417" s="108" t="s">
        <v>35</v>
      </c>
      <c r="I2417" s="108" t="s">
        <v>2855</v>
      </c>
      <c r="J2417" s="108" t="s">
        <v>2852</v>
      </c>
      <c r="K2417" s="108" t="s">
        <v>2859</v>
      </c>
      <c r="L2417" s="108">
        <v>11</v>
      </c>
      <c r="M2417" s="110" t="s">
        <v>2617</v>
      </c>
      <c r="N2417" s="109" t="s">
        <v>1729</v>
      </c>
      <c r="O2417" s="109" t="s">
        <v>519</v>
      </c>
      <c r="P2417" s="109" t="s">
        <v>49</v>
      </c>
      <c r="Q2417" s="111">
        <v>1</v>
      </c>
      <c r="R2417" s="111"/>
      <c r="S2417" s="111"/>
      <c r="T2417" s="109" t="s">
        <v>7</v>
      </c>
      <c r="U2417" s="108">
        <v>1</v>
      </c>
      <c r="V2417" s="109">
        <v>1994</v>
      </c>
      <c r="W2417" s="108">
        <f>IF(Table1[[#This Row],[ExpenditureDetails1]]=2010,1,(2010-Table1[[#This Row],[ExpenditureDetails1]]))</f>
        <v>16</v>
      </c>
      <c r="X2417" s="109">
        <v>0.3</v>
      </c>
      <c r="Y2417" s="174">
        <f>Table1[[#This Row],[ExpenditureDetails3]]*100000</f>
        <v>30000</v>
      </c>
      <c r="Z2417" s="174">
        <f>Table1[[#This Row],[ExpenditureDetails4]]/Table1[[#This Row],[Component detail 4]]</f>
        <v>30000</v>
      </c>
      <c r="AA2417" s="109">
        <v>1</v>
      </c>
      <c r="AB2417" s="109">
        <v>10</v>
      </c>
      <c r="AC2417" s="174">
        <f>IF(ISNUMBER([ExpenditureDetails4]),[ExpenditureDetails4]*HLOOKUP([ExpenditureDetails1],'Currency Conversion'!$A$6:$BE$45,19,FALSE),"No Data")</f>
        <v>77438.704874513292</v>
      </c>
      <c r="AD2417" s="174">
        <f>Table1[[#This Row],[Calculations1]]/exchange_rate_2010</f>
        <v>1693.5446585231814</v>
      </c>
      <c r="AE24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7743.8704874513296</v>
      </c>
      <c r="AF2417" s="174">
        <f>Table1[[#This Row],[Calculations3]]/exchange_rate_2010</f>
        <v>169.35446585231813</v>
      </c>
      <c r="AG2417" s="110"/>
      <c r="AH2417" s="53"/>
      <c r="BD2417" s="36"/>
      <c r="BE2417" s="36"/>
      <c r="BF2417" s="36"/>
      <c r="BG2417" s="36"/>
      <c r="BH2417" s="36"/>
      <c r="BI2417" s="36"/>
      <c r="BJ2417" s="36"/>
      <c r="BK2417" s="48"/>
      <c r="BL2417" s="36"/>
      <c r="BM2417" s="36"/>
      <c r="BN2417" s="36"/>
      <c r="BO2417" s="36"/>
      <c r="BP2417" s="36"/>
      <c r="BQ2417" s="36"/>
      <c r="BR2417" s="36"/>
    </row>
    <row r="2418" spans="2:70" ht="15" customHeight="1">
      <c r="B2418" s="48">
        <v>2790</v>
      </c>
      <c r="C2418" s="48" t="s">
        <v>1703</v>
      </c>
      <c r="D2418" s="108">
        <v>3116</v>
      </c>
      <c r="E2418" s="109" t="s">
        <v>2508</v>
      </c>
      <c r="F2418" s="109" t="s">
        <v>1819</v>
      </c>
      <c r="G2418" s="109" t="s">
        <v>1827</v>
      </c>
      <c r="H2418" s="108" t="s">
        <v>35</v>
      </c>
      <c r="I2418" s="108" t="s">
        <v>2855</v>
      </c>
      <c r="J2418" s="108" t="s">
        <v>2852</v>
      </c>
      <c r="K2418" s="108" t="s">
        <v>2859</v>
      </c>
      <c r="L2418" s="108">
        <v>11</v>
      </c>
      <c r="M2418" s="110" t="s">
        <v>2617</v>
      </c>
      <c r="N2418" s="109" t="s">
        <v>1729</v>
      </c>
      <c r="O2418" s="109" t="s">
        <v>519</v>
      </c>
      <c r="P2418" s="109" t="s">
        <v>49</v>
      </c>
      <c r="Q2418" s="111">
        <v>1</v>
      </c>
      <c r="R2418" s="111"/>
      <c r="S2418" s="111"/>
      <c r="T2418" s="109" t="s">
        <v>7</v>
      </c>
      <c r="U2418" s="108">
        <v>1</v>
      </c>
      <c r="V2418" s="109">
        <v>1999</v>
      </c>
      <c r="W2418" s="108">
        <f>IF(Table1[[#This Row],[ExpenditureDetails1]]=2010,1,(2010-Table1[[#This Row],[ExpenditureDetails1]]))</f>
        <v>11</v>
      </c>
      <c r="X2418" s="109">
        <v>0.35</v>
      </c>
      <c r="Y2418" s="174">
        <f>Table1[[#This Row],[ExpenditureDetails3]]*100000</f>
        <v>35000</v>
      </c>
      <c r="Z2418" s="174">
        <f>Table1[[#This Row],[ExpenditureDetails4]]/Table1[[#This Row],[Component detail 4]]</f>
        <v>35000</v>
      </c>
      <c r="AA2418" s="109">
        <v>1</v>
      </c>
      <c r="AB2418" s="109">
        <v>10</v>
      </c>
      <c r="AC2418" s="174">
        <f>IF(ISNUMBER([ExpenditureDetails4]),[ExpenditureDetails4]*HLOOKUP([ExpenditureDetails1],'Currency Conversion'!$A$6:$BE$45,19,FALSE),"No Data")</f>
        <v>60905.129294490114</v>
      </c>
      <c r="AD2418" s="174">
        <f>Table1[[#This Row],[Calculations1]]/exchange_rate_2010</f>
        <v>1331.9638617470582</v>
      </c>
      <c r="AE24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6090.5129294490116</v>
      </c>
      <c r="AF2418" s="174">
        <f>Table1[[#This Row],[Calculations3]]/exchange_rate_2010</f>
        <v>133.19638617470582</v>
      </c>
      <c r="AG2418" s="110"/>
      <c r="AH2418" s="53"/>
      <c r="BD2418" s="36"/>
      <c r="BE2418" s="36"/>
      <c r="BF2418" s="36"/>
      <c r="BG2418" s="36"/>
      <c r="BH2418" s="36"/>
      <c r="BI2418" s="36"/>
      <c r="BJ2418" s="36"/>
      <c r="BK2418" s="48"/>
      <c r="BL2418" s="36"/>
      <c r="BM2418" s="36"/>
      <c r="BN2418" s="36"/>
      <c r="BO2418" s="36"/>
      <c r="BP2418" s="36"/>
      <c r="BQ2418" s="36"/>
      <c r="BR2418" s="36"/>
    </row>
    <row r="2419" spans="2:70" ht="15" customHeight="1">
      <c r="B2419" s="48">
        <v>2791</v>
      </c>
      <c r="C2419" s="48" t="s">
        <v>1703</v>
      </c>
      <c r="D2419" s="108">
        <v>3116</v>
      </c>
      <c r="E2419" s="109" t="s">
        <v>2508</v>
      </c>
      <c r="F2419" s="109" t="s">
        <v>1819</v>
      </c>
      <c r="G2419" s="109" t="s">
        <v>1827</v>
      </c>
      <c r="H2419" s="108" t="s">
        <v>35</v>
      </c>
      <c r="I2419" s="108" t="s">
        <v>2855</v>
      </c>
      <c r="J2419" s="108" t="s">
        <v>2852</v>
      </c>
      <c r="K2419" s="108" t="s">
        <v>2859</v>
      </c>
      <c r="L2419" s="108">
        <v>11</v>
      </c>
      <c r="M2419" s="110" t="s">
        <v>2617</v>
      </c>
      <c r="N2419" s="109" t="s">
        <v>1729</v>
      </c>
      <c r="O2419" s="109" t="s">
        <v>519</v>
      </c>
      <c r="P2419" s="109" t="s">
        <v>50</v>
      </c>
      <c r="Q2419" s="111">
        <v>1</v>
      </c>
      <c r="R2419" s="111"/>
      <c r="S2419" s="111"/>
      <c r="T2419" s="109" t="s">
        <v>7</v>
      </c>
      <c r="U2419" s="108">
        <v>1</v>
      </c>
      <c r="V2419" s="109">
        <v>2001</v>
      </c>
      <c r="W2419" s="108">
        <f>IF(Table1[[#This Row],[ExpenditureDetails1]]=2010,1,(2010-Table1[[#This Row],[ExpenditureDetails1]]))</f>
        <v>9</v>
      </c>
      <c r="X2419" s="109">
        <v>0.25</v>
      </c>
      <c r="Y2419" s="174">
        <f>Table1[[#This Row],[ExpenditureDetails3]]*100000</f>
        <v>25000</v>
      </c>
      <c r="Z2419" s="174">
        <f>Table1[[#This Row],[ExpenditureDetails4]]/Table1[[#This Row],[Component detail 4]]</f>
        <v>25000</v>
      </c>
      <c r="AA2419" s="109">
        <v>1</v>
      </c>
      <c r="AB2419" s="109">
        <v>10</v>
      </c>
      <c r="AC2419" s="174">
        <f>IF(ISNUMBER([ExpenditureDetails4]),[ExpenditureDetails4]*HLOOKUP([ExpenditureDetails1],'Currency Conversion'!$A$6:$BE$45,19,FALSE),"No Data")</f>
        <v>40483.404534503512</v>
      </c>
      <c r="AD2419" s="174">
        <f>Table1[[#This Row],[Calculations1]]/exchange_rate_2010</f>
        <v>885.3512415960646</v>
      </c>
      <c r="AE24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4048.3404534503511</v>
      </c>
      <c r="AF2419" s="174">
        <f>Table1[[#This Row],[Calculations3]]/exchange_rate_2010</f>
        <v>88.535124159606454</v>
      </c>
      <c r="AG2419" s="110"/>
      <c r="AH2419" s="53"/>
      <c r="BD2419" s="36"/>
      <c r="BE2419" s="36"/>
      <c r="BF2419" s="36"/>
      <c r="BG2419" s="36"/>
      <c r="BH2419" s="36"/>
      <c r="BI2419" s="36"/>
      <c r="BJ2419" s="36"/>
      <c r="BK2419" s="48"/>
      <c r="BL2419" s="36"/>
      <c r="BM2419" s="36"/>
      <c r="BN2419" s="36"/>
      <c r="BO2419" s="36"/>
      <c r="BP2419" s="36"/>
      <c r="BQ2419" s="36"/>
      <c r="BR2419" s="36"/>
    </row>
    <row r="2420" spans="2:70" ht="15" customHeight="1">
      <c r="B2420" s="48">
        <v>2792</v>
      </c>
      <c r="C2420" s="48" t="s">
        <v>1703</v>
      </c>
      <c r="D2420" s="108">
        <v>3116</v>
      </c>
      <c r="E2420" s="109" t="s">
        <v>2508</v>
      </c>
      <c r="F2420" s="109" t="s">
        <v>1819</v>
      </c>
      <c r="G2420" s="109" t="s">
        <v>1827</v>
      </c>
      <c r="H2420" s="108" t="s">
        <v>35</v>
      </c>
      <c r="I2420" s="108" t="s">
        <v>2855</v>
      </c>
      <c r="J2420" s="108" t="s">
        <v>2852</v>
      </c>
      <c r="K2420" s="108" t="s">
        <v>2859</v>
      </c>
      <c r="L2420" s="108">
        <v>11</v>
      </c>
      <c r="M2420" s="110" t="s">
        <v>2617</v>
      </c>
      <c r="N2420" s="109" t="s">
        <v>1729</v>
      </c>
      <c r="O2420" s="109" t="s">
        <v>519</v>
      </c>
      <c r="P2420" s="109" t="s">
        <v>51</v>
      </c>
      <c r="Q2420" s="111">
        <v>1</v>
      </c>
      <c r="R2420" s="111"/>
      <c r="S2420" s="111"/>
      <c r="T2420" s="109" t="s">
        <v>7</v>
      </c>
      <c r="U2420" s="108">
        <v>1</v>
      </c>
      <c r="V2420" s="109">
        <v>1995</v>
      </c>
      <c r="W2420" s="108">
        <f>IF(Table1[[#This Row],[ExpenditureDetails1]]=2010,1,(2010-Table1[[#This Row],[ExpenditureDetails1]]))</f>
        <v>15</v>
      </c>
      <c r="X2420" s="109">
        <v>0.2</v>
      </c>
      <c r="Y2420" s="174">
        <f>Table1[[#This Row],[ExpenditureDetails3]]*100000</f>
        <v>20000</v>
      </c>
      <c r="Z2420" s="174">
        <f>Table1[[#This Row],[ExpenditureDetails4]]/Table1[[#This Row],[Component detail 4]]</f>
        <v>20000</v>
      </c>
      <c r="AA2420" s="109">
        <v>1</v>
      </c>
      <c r="AB2420" s="109">
        <v>10</v>
      </c>
      <c r="AC2420" s="174">
        <f>IF(ISNUMBER([ExpenditureDetails4]),[ExpenditureDetails4]*HLOOKUP([ExpenditureDetails1],'Currency Conversion'!$A$6:$BE$45,19,FALSE),"No Data")</f>
        <v>46932.301531329984</v>
      </c>
      <c r="AD2420" s="174">
        <f>Table1[[#This Row],[Calculations1]]/exchange_rate_2010</f>
        <v>1026.3853030520195</v>
      </c>
      <c r="AE24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4693.2301531329986</v>
      </c>
      <c r="AF2420" s="174">
        <f>Table1[[#This Row],[Calculations3]]/exchange_rate_2010</f>
        <v>102.63853030520194</v>
      </c>
      <c r="AG2420" s="110"/>
      <c r="AH2420" s="53"/>
      <c r="BD2420" s="36"/>
      <c r="BE2420" s="36"/>
      <c r="BF2420" s="36"/>
      <c r="BG2420" s="36"/>
      <c r="BH2420" s="36"/>
      <c r="BI2420" s="36"/>
      <c r="BJ2420" s="36"/>
      <c r="BK2420" s="48"/>
      <c r="BL2420" s="36"/>
      <c r="BM2420" s="36"/>
      <c r="BN2420" s="36"/>
      <c r="BO2420" s="36"/>
      <c r="BP2420" s="36"/>
      <c r="BQ2420" s="36"/>
      <c r="BR2420" s="36"/>
    </row>
    <row r="2421" spans="2:70" ht="15" customHeight="1">
      <c r="B2421" s="48">
        <v>2793</v>
      </c>
      <c r="C2421" s="48" t="s">
        <v>1703</v>
      </c>
      <c r="D2421" s="108">
        <v>3116</v>
      </c>
      <c r="E2421" s="109" t="s">
        <v>2508</v>
      </c>
      <c r="F2421" s="109" t="s">
        <v>1819</v>
      </c>
      <c r="G2421" s="109" t="s">
        <v>1827</v>
      </c>
      <c r="H2421" s="108" t="s">
        <v>35</v>
      </c>
      <c r="I2421" s="108" t="s">
        <v>2855</v>
      </c>
      <c r="J2421" s="108" t="s">
        <v>2852</v>
      </c>
      <c r="K2421" s="108" t="s">
        <v>2859</v>
      </c>
      <c r="L2421" s="108">
        <v>11</v>
      </c>
      <c r="M2421" s="110" t="s">
        <v>2617</v>
      </c>
      <c r="N2421" s="109" t="s">
        <v>1729</v>
      </c>
      <c r="O2421" s="109" t="s">
        <v>519</v>
      </c>
      <c r="P2421" s="109" t="s">
        <v>52</v>
      </c>
      <c r="Q2421" s="111">
        <v>1</v>
      </c>
      <c r="R2421" s="111"/>
      <c r="S2421" s="111"/>
      <c r="T2421" s="109" t="s">
        <v>7</v>
      </c>
      <c r="U2421" s="108">
        <v>1</v>
      </c>
      <c r="V2421" s="109">
        <v>1990</v>
      </c>
      <c r="W2421" s="108">
        <f>IF(Table1[[#This Row],[ExpenditureDetails1]]=2010,1,(2010-Table1[[#This Row],[ExpenditureDetails1]]))</f>
        <v>20</v>
      </c>
      <c r="X2421" s="109">
        <v>0.3</v>
      </c>
      <c r="Y2421" s="174">
        <f>Table1[[#This Row],[ExpenditureDetails3]]*100000</f>
        <v>30000</v>
      </c>
      <c r="Z2421" s="174">
        <f>Table1[[#This Row],[ExpenditureDetails4]]/Table1[[#This Row],[Component detail 4]]</f>
        <v>30000</v>
      </c>
      <c r="AA2421" s="109">
        <v>1</v>
      </c>
      <c r="AB2421" s="109">
        <v>10</v>
      </c>
      <c r="AC2421" s="174">
        <f>IF(ISNUMBER([ExpenditureDetails4]),[ExpenditureDetails4]*HLOOKUP([ExpenditureDetails1],'Currency Conversion'!$A$6:$BE$45,19,FALSE),"No Data")</f>
        <v>116647.29381387621</v>
      </c>
      <c r="AD2421" s="174">
        <f>Table1[[#This Row],[Calculations1]]/exchange_rate_2010</f>
        <v>2551.0163385324281</v>
      </c>
      <c r="AE24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11664.72938138762</v>
      </c>
      <c r="AF2421" s="174">
        <f>Table1[[#This Row],[Calculations3]]/exchange_rate_2010</f>
        <v>255.10163385324279</v>
      </c>
      <c r="AG2421" s="110"/>
      <c r="AH2421" s="53"/>
      <c r="BD2421" s="36"/>
      <c r="BE2421" s="36"/>
      <c r="BF2421" s="36"/>
      <c r="BG2421" s="36"/>
      <c r="BH2421" s="36"/>
      <c r="BI2421" s="36"/>
      <c r="BJ2421" s="36"/>
      <c r="BK2421" s="48"/>
      <c r="BL2421" s="36"/>
      <c r="BM2421" s="36"/>
      <c r="BN2421" s="36"/>
      <c r="BO2421" s="36"/>
      <c r="BP2421" s="36"/>
      <c r="BQ2421" s="36"/>
      <c r="BR2421" s="36"/>
    </row>
    <row r="2422" spans="2:70" ht="15" customHeight="1">
      <c r="B2422" s="48">
        <v>2794</v>
      </c>
      <c r="C2422" s="48" t="s">
        <v>1703</v>
      </c>
      <c r="D2422" s="108">
        <v>3116</v>
      </c>
      <c r="E2422" s="109" t="s">
        <v>2508</v>
      </c>
      <c r="F2422" s="109" t="s">
        <v>1819</v>
      </c>
      <c r="G2422" s="109" t="s">
        <v>1827</v>
      </c>
      <c r="H2422" s="108" t="s">
        <v>35</v>
      </c>
      <c r="I2422" s="108" t="s">
        <v>2855</v>
      </c>
      <c r="J2422" s="108" t="s">
        <v>2852</v>
      </c>
      <c r="K2422" s="108" t="s">
        <v>2859</v>
      </c>
      <c r="L2422" s="108">
        <v>11</v>
      </c>
      <c r="M2422" s="110" t="s">
        <v>2617</v>
      </c>
      <c r="N2422" s="109" t="s">
        <v>1729</v>
      </c>
      <c r="O2422" s="109" t="s">
        <v>519</v>
      </c>
      <c r="P2422" s="109" t="s">
        <v>53</v>
      </c>
      <c r="Q2422" s="111">
        <v>1</v>
      </c>
      <c r="R2422" s="111"/>
      <c r="S2422" s="111"/>
      <c r="T2422" s="109" t="s">
        <v>7</v>
      </c>
      <c r="U2422" s="108">
        <v>1</v>
      </c>
      <c r="V2422" s="109">
        <v>2001</v>
      </c>
      <c r="W2422" s="108">
        <f>IF(Table1[[#This Row],[ExpenditureDetails1]]=2010,1,(2010-Table1[[#This Row],[ExpenditureDetails1]]))</f>
        <v>9</v>
      </c>
      <c r="X2422" s="109">
        <v>0.2</v>
      </c>
      <c r="Y2422" s="174">
        <f>Table1[[#This Row],[ExpenditureDetails3]]*100000</f>
        <v>20000</v>
      </c>
      <c r="Z2422" s="174">
        <f>Table1[[#This Row],[ExpenditureDetails4]]/Table1[[#This Row],[Component detail 4]]</f>
        <v>20000</v>
      </c>
      <c r="AA2422" s="109">
        <v>1</v>
      </c>
      <c r="AB2422" s="109">
        <v>10</v>
      </c>
      <c r="AC2422" s="174">
        <f>IF(ISNUMBER([ExpenditureDetails4]),[ExpenditureDetails4]*HLOOKUP([ExpenditureDetails1],'Currency Conversion'!$A$6:$BE$45,19,FALSE),"No Data")</f>
        <v>32386.723627602812</v>
      </c>
      <c r="AD2422" s="174">
        <f>Table1[[#This Row],[Calculations1]]/exchange_rate_2010</f>
        <v>708.28099327685175</v>
      </c>
      <c r="AE24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3238.6723627602814</v>
      </c>
      <c r="AF2422" s="174">
        <f>Table1[[#This Row],[Calculations3]]/exchange_rate_2010</f>
        <v>70.82809932768518</v>
      </c>
      <c r="AG2422" s="110"/>
      <c r="AH2422" s="53"/>
      <c r="BD2422" s="36"/>
      <c r="BE2422" s="36"/>
      <c r="BF2422" s="36"/>
      <c r="BG2422" s="36"/>
      <c r="BH2422" s="36"/>
      <c r="BI2422" s="36"/>
      <c r="BJ2422" s="36"/>
      <c r="BK2422" s="48"/>
      <c r="BL2422" s="36"/>
      <c r="BM2422" s="36"/>
      <c r="BN2422" s="36"/>
      <c r="BO2422" s="36"/>
      <c r="BP2422" s="36"/>
      <c r="BQ2422" s="36"/>
      <c r="BR2422" s="36"/>
    </row>
    <row r="2423" spans="2:70" ht="15" customHeight="1">
      <c r="B2423" s="48">
        <v>2795</v>
      </c>
      <c r="C2423" s="48" t="s">
        <v>1703</v>
      </c>
      <c r="D2423" s="108">
        <v>3116</v>
      </c>
      <c r="E2423" s="109" t="s">
        <v>2508</v>
      </c>
      <c r="F2423" s="109" t="s">
        <v>1819</v>
      </c>
      <c r="G2423" s="109" t="s">
        <v>1827</v>
      </c>
      <c r="H2423" s="108" t="s">
        <v>35</v>
      </c>
      <c r="I2423" s="108" t="s">
        <v>2855</v>
      </c>
      <c r="J2423" s="108" t="s">
        <v>2852</v>
      </c>
      <c r="K2423" s="108" t="s">
        <v>2859</v>
      </c>
      <c r="L2423" s="108">
        <v>11</v>
      </c>
      <c r="M2423" s="110" t="s">
        <v>2617</v>
      </c>
      <c r="N2423" s="109" t="s">
        <v>1729</v>
      </c>
      <c r="O2423" s="109" t="s">
        <v>519</v>
      </c>
      <c r="P2423" s="109" t="s">
        <v>49</v>
      </c>
      <c r="Q2423" s="111">
        <v>1</v>
      </c>
      <c r="R2423" s="111"/>
      <c r="S2423" s="111"/>
      <c r="T2423" s="109" t="s">
        <v>7</v>
      </c>
      <c r="U2423" s="108">
        <v>1</v>
      </c>
      <c r="V2423" s="109">
        <v>1994</v>
      </c>
      <c r="W2423" s="108">
        <f>IF(Table1[[#This Row],[ExpenditureDetails1]]=2010,1,(2010-Table1[[#This Row],[ExpenditureDetails1]]))</f>
        <v>16</v>
      </c>
      <c r="X2423" s="109">
        <v>0.2</v>
      </c>
      <c r="Y2423" s="174">
        <f>Table1[[#This Row],[ExpenditureDetails3]]*100000</f>
        <v>20000</v>
      </c>
      <c r="Z2423" s="174">
        <f>Table1[[#This Row],[ExpenditureDetails4]]/Table1[[#This Row],[Component detail 4]]</f>
        <v>20000</v>
      </c>
      <c r="AA2423" s="109">
        <v>1</v>
      </c>
      <c r="AB2423" s="109">
        <v>10</v>
      </c>
      <c r="AC2423" s="174">
        <f>IF(ISNUMBER([ExpenditureDetails4]),[ExpenditureDetails4]*HLOOKUP([ExpenditureDetails1],'Currency Conversion'!$A$6:$BE$45,19,FALSE),"No Data")</f>
        <v>51625.803249675526</v>
      </c>
      <c r="AD2423" s="174">
        <f>Table1[[#This Row],[Calculations1]]/exchange_rate_2010</f>
        <v>1129.0297723487874</v>
      </c>
      <c r="AE24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5162.5803249675528</v>
      </c>
      <c r="AF2423" s="174">
        <f>Table1[[#This Row],[Calculations3]]/exchange_rate_2010</f>
        <v>112.90297723487875</v>
      </c>
      <c r="AG2423" s="110"/>
      <c r="AH2423" s="53"/>
      <c r="BD2423" s="36"/>
      <c r="BE2423" s="36"/>
      <c r="BF2423" s="36"/>
      <c r="BG2423" s="36"/>
      <c r="BH2423" s="36"/>
      <c r="BI2423" s="36"/>
      <c r="BJ2423" s="36"/>
      <c r="BK2423" s="48"/>
      <c r="BL2423" s="36"/>
      <c r="BM2423" s="36"/>
      <c r="BN2423" s="36"/>
      <c r="BO2423" s="36"/>
      <c r="BP2423" s="36"/>
      <c r="BQ2423" s="36"/>
      <c r="BR2423" s="36"/>
    </row>
    <row r="2424" spans="2:70" ht="15" customHeight="1">
      <c r="B2424" s="48">
        <v>2796</v>
      </c>
      <c r="C2424" s="48" t="s">
        <v>1703</v>
      </c>
      <c r="D2424" s="108">
        <v>3116</v>
      </c>
      <c r="E2424" s="109" t="s">
        <v>2508</v>
      </c>
      <c r="F2424" s="109" t="s">
        <v>1819</v>
      </c>
      <c r="G2424" s="109" t="s">
        <v>1827</v>
      </c>
      <c r="H2424" s="108" t="s">
        <v>35</v>
      </c>
      <c r="I2424" s="108" t="s">
        <v>2855</v>
      </c>
      <c r="J2424" s="108" t="s">
        <v>2852</v>
      </c>
      <c r="K2424" s="108" t="s">
        <v>2859</v>
      </c>
      <c r="L2424" s="108">
        <v>11</v>
      </c>
      <c r="M2424" s="110" t="s">
        <v>2617</v>
      </c>
      <c r="N2424" s="109" t="s">
        <v>1729</v>
      </c>
      <c r="O2424" s="109" t="s">
        <v>519</v>
      </c>
      <c r="P2424" s="109" t="s">
        <v>54</v>
      </c>
      <c r="Q2424" s="111">
        <v>1</v>
      </c>
      <c r="R2424" s="111"/>
      <c r="S2424" s="111"/>
      <c r="T2424" s="109" t="s">
        <v>7</v>
      </c>
      <c r="U2424" s="108">
        <v>1</v>
      </c>
      <c r="V2424" s="109">
        <v>1994</v>
      </c>
      <c r="W2424" s="108">
        <f>IF(Table1[[#This Row],[ExpenditureDetails1]]=2010,1,(2010-Table1[[#This Row],[ExpenditureDetails1]]))</f>
        <v>16</v>
      </c>
      <c r="X2424" s="109">
        <v>0.2</v>
      </c>
      <c r="Y2424" s="174">
        <f>Table1[[#This Row],[ExpenditureDetails3]]*100000</f>
        <v>20000</v>
      </c>
      <c r="Z2424" s="174">
        <f>Table1[[#This Row],[ExpenditureDetails4]]/Table1[[#This Row],[Component detail 4]]</f>
        <v>20000</v>
      </c>
      <c r="AA2424" s="109">
        <v>1</v>
      </c>
      <c r="AB2424" s="109">
        <v>10</v>
      </c>
      <c r="AC2424" s="174">
        <f>IF(ISNUMBER([ExpenditureDetails4]),[ExpenditureDetails4]*HLOOKUP([ExpenditureDetails1],'Currency Conversion'!$A$6:$BE$45,19,FALSE),"No Data")</f>
        <v>51625.803249675526</v>
      </c>
      <c r="AD2424" s="174">
        <f>Table1[[#This Row],[Calculations1]]/exchange_rate_2010</f>
        <v>1129.0297723487874</v>
      </c>
      <c r="AE24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5162.5803249675528</v>
      </c>
      <c r="AF2424" s="174">
        <f>Table1[[#This Row],[Calculations3]]/exchange_rate_2010</f>
        <v>112.90297723487875</v>
      </c>
      <c r="AG2424" s="110"/>
      <c r="AH2424" s="53"/>
      <c r="BD2424" s="36"/>
      <c r="BE2424" s="36"/>
      <c r="BF2424" s="36"/>
      <c r="BG2424" s="36"/>
      <c r="BH2424" s="36"/>
      <c r="BI2424" s="36"/>
      <c r="BJ2424" s="36"/>
      <c r="BK2424" s="48"/>
      <c r="BL2424" s="36"/>
      <c r="BM2424" s="36"/>
      <c r="BN2424" s="36"/>
      <c r="BO2424" s="36"/>
      <c r="BP2424" s="36"/>
      <c r="BQ2424" s="36"/>
      <c r="BR2424" s="36"/>
    </row>
    <row r="2425" spans="2:70" ht="15" customHeight="1">
      <c r="B2425" s="48">
        <v>2797</v>
      </c>
      <c r="C2425" s="48" t="s">
        <v>1703</v>
      </c>
      <c r="D2425" s="108">
        <v>3116</v>
      </c>
      <c r="E2425" s="109" t="s">
        <v>2508</v>
      </c>
      <c r="F2425" s="109" t="s">
        <v>1819</v>
      </c>
      <c r="G2425" s="109" t="s">
        <v>1827</v>
      </c>
      <c r="H2425" s="108" t="s">
        <v>35</v>
      </c>
      <c r="I2425" s="108" t="s">
        <v>2855</v>
      </c>
      <c r="J2425" s="108" t="s">
        <v>2852</v>
      </c>
      <c r="K2425" s="108" t="s">
        <v>2859</v>
      </c>
      <c r="L2425" s="108">
        <v>11</v>
      </c>
      <c r="M2425" s="110" t="s">
        <v>2617</v>
      </c>
      <c r="N2425" s="109" t="s">
        <v>1729</v>
      </c>
      <c r="O2425" s="109" t="s">
        <v>519</v>
      </c>
      <c r="P2425" s="109" t="s">
        <v>55</v>
      </c>
      <c r="Q2425" s="111">
        <v>1</v>
      </c>
      <c r="R2425" s="111"/>
      <c r="S2425" s="111"/>
      <c r="T2425" s="109" t="s">
        <v>7</v>
      </c>
      <c r="U2425" s="108">
        <v>1</v>
      </c>
      <c r="V2425" s="109">
        <v>1998</v>
      </c>
      <c r="W2425" s="108">
        <f>IF(Table1[[#This Row],[ExpenditureDetails1]]=2010,1,(2010-Table1[[#This Row],[ExpenditureDetails1]]))</f>
        <v>12</v>
      </c>
      <c r="X2425" s="109">
        <v>0.3</v>
      </c>
      <c r="Y2425" s="174">
        <f>Table1[[#This Row],[ExpenditureDetails3]]*100000</f>
        <v>30000</v>
      </c>
      <c r="Z2425" s="174">
        <f>Table1[[#This Row],[ExpenditureDetails4]]/Table1[[#This Row],[Component detail 4]]</f>
        <v>30000</v>
      </c>
      <c r="AA2425" s="109">
        <v>1</v>
      </c>
      <c r="AB2425" s="109">
        <v>10</v>
      </c>
      <c r="AC2425" s="174">
        <f>IF(ISNUMBER([ExpenditureDetails4]),[ExpenditureDetails4]*HLOOKUP([ExpenditureDetails1],'Currency Conversion'!$A$6:$BE$45,19,FALSE),"No Data")</f>
        <v>56371.619069685126</v>
      </c>
      <c r="AD2425" s="174">
        <f>Table1[[#This Row],[Calculations1]]/exchange_rate_2010</f>
        <v>1232.8183241503207</v>
      </c>
      <c r="AE24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5637.161906968513</v>
      </c>
      <c r="AF2425" s="174">
        <f>Table1[[#This Row],[Calculations3]]/exchange_rate_2010</f>
        <v>123.28183241503208</v>
      </c>
      <c r="AG2425" s="110"/>
      <c r="AH2425" s="53"/>
      <c r="BD2425" s="36"/>
      <c r="BE2425" s="36"/>
      <c r="BF2425" s="36"/>
      <c r="BG2425" s="36"/>
      <c r="BH2425" s="36"/>
      <c r="BI2425" s="36"/>
      <c r="BJ2425" s="36"/>
      <c r="BK2425" s="48"/>
      <c r="BL2425" s="36"/>
      <c r="BM2425" s="36"/>
      <c r="BN2425" s="36"/>
      <c r="BO2425" s="36"/>
      <c r="BP2425" s="36"/>
      <c r="BQ2425" s="36"/>
      <c r="BR2425" s="36"/>
    </row>
    <row r="2426" spans="2:70" ht="15" customHeight="1">
      <c r="B2426" s="48">
        <v>2798</v>
      </c>
      <c r="C2426" s="48" t="s">
        <v>1703</v>
      </c>
      <c r="D2426" s="108">
        <v>3116</v>
      </c>
      <c r="E2426" s="109" t="s">
        <v>2508</v>
      </c>
      <c r="F2426" s="109" t="s">
        <v>1819</v>
      </c>
      <c r="G2426" s="109" t="s">
        <v>1827</v>
      </c>
      <c r="H2426" s="108" t="s">
        <v>35</v>
      </c>
      <c r="I2426" s="108" t="s">
        <v>2855</v>
      </c>
      <c r="J2426" s="108" t="s">
        <v>2852</v>
      </c>
      <c r="K2426" s="108" t="s">
        <v>2859</v>
      </c>
      <c r="L2426" s="108">
        <v>11</v>
      </c>
      <c r="M2426" s="110" t="s">
        <v>2617</v>
      </c>
      <c r="N2426" s="111" t="s">
        <v>1729</v>
      </c>
      <c r="O2426" s="111" t="s">
        <v>1713</v>
      </c>
      <c r="P2426" s="111" t="s">
        <v>6</v>
      </c>
      <c r="Q2426" s="111">
        <v>1</v>
      </c>
      <c r="R2426" s="111"/>
      <c r="S2426" s="111"/>
      <c r="T2426" s="109" t="s">
        <v>7</v>
      </c>
      <c r="U2426" s="108">
        <v>1</v>
      </c>
      <c r="V2426" s="109">
        <v>1970</v>
      </c>
      <c r="W2426" s="108">
        <f>IF(Table1[[#This Row],[ExpenditureDetails1]]=2010,1,(2010-Table1[[#This Row],[ExpenditureDetails1]]))</f>
        <v>40</v>
      </c>
      <c r="X2426" s="109">
        <v>0.05</v>
      </c>
      <c r="Y2426" s="174">
        <f>Table1[[#This Row],[ExpenditureDetails3]]*100000</f>
        <v>5000</v>
      </c>
      <c r="Z2426" s="174">
        <f>Table1[[#This Row],[ExpenditureDetails4]]/Table1[[#This Row],[Component detail 4]]</f>
        <v>5000</v>
      </c>
      <c r="AA2426" s="109">
        <v>1</v>
      </c>
      <c r="AB2426" s="109">
        <v>10</v>
      </c>
      <c r="AC2426" s="174">
        <f>IF(ISNUMBER([ExpenditureDetails4]),[ExpenditureDetails4]*HLOOKUP([ExpenditureDetails1],'Currency Conversion'!$A$6:$BE$45,19,FALSE),"No Data")</f>
        <v>95208.477659503696</v>
      </c>
      <c r="AD2426" s="174">
        <f>Table1[[#This Row],[Calculations1]]/exchange_rate_2010</f>
        <v>2082.1604525496596</v>
      </c>
      <c r="AE24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9520.8477659503696</v>
      </c>
      <c r="AF2426" s="174">
        <f>Table1[[#This Row],[Calculations3]]/exchange_rate_2010</f>
        <v>208.21604525496596</v>
      </c>
      <c r="AG2426" s="110"/>
      <c r="AH2426" s="53"/>
      <c r="BD2426" s="36"/>
      <c r="BE2426" s="36"/>
      <c r="BF2426" s="36"/>
      <c r="BG2426" s="36"/>
      <c r="BH2426" s="36"/>
      <c r="BI2426" s="36"/>
      <c r="BJ2426" s="36"/>
      <c r="BK2426" s="48"/>
      <c r="BL2426" s="36"/>
      <c r="BM2426" s="36"/>
      <c r="BN2426" s="36"/>
      <c r="BO2426" s="36"/>
      <c r="BP2426" s="36"/>
      <c r="BQ2426" s="36"/>
      <c r="BR2426" s="36"/>
    </row>
    <row r="2427" spans="2:70" ht="15" customHeight="1">
      <c r="B2427" s="48">
        <v>2799</v>
      </c>
      <c r="C2427" s="48" t="s">
        <v>1703</v>
      </c>
      <c r="D2427" s="108">
        <v>3116</v>
      </c>
      <c r="E2427" s="109" t="s">
        <v>2508</v>
      </c>
      <c r="F2427" s="109" t="s">
        <v>1819</v>
      </c>
      <c r="G2427" s="109" t="s">
        <v>1827</v>
      </c>
      <c r="H2427" s="108" t="s">
        <v>35</v>
      </c>
      <c r="I2427" s="108" t="s">
        <v>2855</v>
      </c>
      <c r="J2427" s="108" t="s">
        <v>2852</v>
      </c>
      <c r="K2427" s="108" t="s">
        <v>2859</v>
      </c>
      <c r="L2427" s="108">
        <v>11</v>
      </c>
      <c r="M2427" s="110" t="s">
        <v>2617</v>
      </c>
      <c r="N2427" s="111" t="s">
        <v>1729</v>
      </c>
      <c r="O2427" s="111" t="s">
        <v>1713</v>
      </c>
      <c r="P2427" s="111" t="s">
        <v>56</v>
      </c>
      <c r="Q2427" s="111">
        <v>1</v>
      </c>
      <c r="R2427" s="111"/>
      <c r="S2427" s="111"/>
      <c r="T2427" s="109" t="s">
        <v>7</v>
      </c>
      <c r="U2427" s="108">
        <v>1</v>
      </c>
      <c r="V2427" s="109">
        <v>1972</v>
      </c>
      <c r="W2427" s="108">
        <f>IF(Table1[[#This Row],[ExpenditureDetails1]]=2010,1,(2010-Table1[[#This Row],[ExpenditureDetails1]]))</f>
        <v>38</v>
      </c>
      <c r="X2427" s="109">
        <v>0.05</v>
      </c>
      <c r="Y2427" s="174">
        <f>Table1[[#This Row],[ExpenditureDetails3]]*100000</f>
        <v>5000</v>
      </c>
      <c r="Z2427" s="174">
        <f>Table1[[#This Row],[ExpenditureDetails4]]/Table1[[#This Row],[Component detail 4]]</f>
        <v>5000</v>
      </c>
      <c r="AA2427" s="109">
        <v>1</v>
      </c>
      <c r="AB2427" s="109">
        <v>10</v>
      </c>
      <c r="AC2427" s="174">
        <f>IF(ISNUMBER([ExpenditureDetails4]),[ExpenditureDetails4]*HLOOKUP([ExpenditureDetails1],'Currency Conversion'!$A$6:$BE$45,19,FALSE),"No Data")</f>
        <v>88959.40904449363</v>
      </c>
      <c r="AD2427" s="174">
        <f>Table1[[#This Row],[Calculations1]]/exchange_rate_2010</f>
        <v>1945.4965350571774</v>
      </c>
      <c r="AE24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8895.9409044493623</v>
      </c>
      <c r="AF2427" s="174">
        <f>Table1[[#This Row],[Calculations3]]/exchange_rate_2010</f>
        <v>194.54965350571774</v>
      </c>
      <c r="AG2427" s="110"/>
      <c r="AH2427" s="53"/>
      <c r="BD2427" s="36"/>
      <c r="BE2427" s="36"/>
      <c r="BF2427" s="36"/>
      <c r="BG2427" s="36"/>
      <c r="BH2427" s="36"/>
      <c r="BI2427" s="36"/>
      <c r="BJ2427" s="36"/>
      <c r="BK2427" s="48"/>
      <c r="BL2427" s="36"/>
      <c r="BM2427" s="36"/>
      <c r="BN2427" s="36"/>
      <c r="BO2427" s="36"/>
      <c r="BP2427" s="36"/>
      <c r="BQ2427" s="36"/>
      <c r="BR2427" s="36"/>
    </row>
    <row r="2428" spans="2:70" ht="15" customHeight="1">
      <c r="B2428" s="48">
        <v>2800</v>
      </c>
      <c r="C2428" s="48" t="s">
        <v>1703</v>
      </c>
      <c r="D2428" s="108">
        <v>3116</v>
      </c>
      <c r="E2428" s="109" t="s">
        <v>2508</v>
      </c>
      <c r="F2428" s="109" t="s">
        <v>1819</v>
      </c>
      <c r="G2428" s="109" t="s">
        <v>1827</v>
      </c>
      <c r="H2428" s="108" t="s">
        <v>35</v>
      </c>
      <c r="I2428" s="108" t="s">
        <v>2855</v>
      </c>
      <c r="J2428" s="108" t="s">
        <v>2852</v>
      </c>
      <c r="K2428" s="108" t="s">
        <v>2859</v>
      </c>
      <c r="L2428" s="108">
        <v>11</v>
      </c>
      <c r="M2428" s="110" t="s">
        <v>2617</v>
      </c>
      <c r="N2428" s="111" t="s">
        <v>1729</v>
      </c>
      <c r="O2428" s="111" t="s">
        <v>210</v>
      </c>
      <c r="P2428" s="111" t="s">
        <v>57</v>
      </c>
      <c r="Q2428" s="111">
        <v>1</v>
      </c>
      <c r="R2428" s="111"/>
      <c r="S2428" s="111"/>
      <c r="T2428" s="109" t="s">
        <v>7</v>
      </c>
      <c r="U2428" s="108">
        <v>1</v>
      </c>
      <c r="V2428" s="109">
        <v>1995</v>
      </c>
      <c r="W2428" s="108">
        <f>IF(Table1[[#This Row],[ExpenditureDetails1]]=2010,1,(2010-Table1[[#This Row],[ExpenditureDetails1]]))</f>
        <v>15</v>
      </c>
      <c r="X2428" s="109">
        <v>0.25</v>
      </c>
      <c r="Y2428" s="174">
        <f>Table1[[#This Row],[ExpenditureDetails3]]*100000</f>
        <v>25000</v>
      </c>
      <c r="Z2428" s="174">
        <f>Table1[[#This Row],[ExpenditureDetails4]]/Table1[[#This Row],[Component detail 4]]</f>
        <v>25000</v>
      </c>
      <c r="AA2428" s="109">
        <v>1</v>
      </c>
      <c r="AB2428" s="109">
        <v>10</v>
      </c>
      <c r="AC2428" s="174">
        <f>IF(ISNUMBER([ExpenditureDetails4]),[ExpenditureDetails4]*HLOOKUP([ExpenditureDetails1],'Currency Conversion'!$A$6:$BE$45,19,FALSE),"No Data")</f>
        <v>58665.37691416248</v>
      </c>
      <c r="AD2428" s="174">
        <f>Table1[[#This Row],[Calculations1]]/exchange_rate_2010</f>
        <v>1282.9816288150241</v>
      </c>
      <c r="AE24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5866.537691416248</v>
      </c>
      <c r="AF2428" s="174">
        <f>Table1[[#This Row],[Calculations3]]/exchange_rate_2010</f>
        <v>128.29816288150244</v>
      </c>
      <c r="AG2428" s="110"/>
      <c r="AH2428" s="53"/>
      <c r="BD2428" s="36"/>
      <c r="BE2428" s="36"/>
      <c r="BF2428" s="36"/>
      <c r="BG2428" s="36"/>
      <c r="BH2428" s="36"/>
      <c r="BI2428" s="36"/>
      <c r="BJ2428" s="36"/>
      <c r="BK2428" s="48"/>
      <c r="BL2428" s="36"/>
      <c r="BM2428" s="36"/>
      <c r="BN2428" s="36"/>
      <c r="BO2428" s="36"/>
      <c r="BP2428" s="36"/>
      <c r="BQ2428" s="36"/>
      <c r="BR2428" s="36"/>
    </row>
    <row r="2429" spans="2:70" ht="15" customHeight="1">
      <c r="B2429" s="48">
        <v>2801</v>
      </c>
      <c r="C2429" s="48" t="s">
        <v>1703</v>
      </c>
      <c r="D2429" s="108">
        <v>3116</v>
      </c>
      <c r="E2429" s="109" t="s">
        <v>2508</v>
      </c>
      <c r="F2429" s="109" t="s">
        <v>1819</v>
      </c>
      <c r="G2429" s="109" t="s">
        <v>1827</v>
      </c>
      <c r="H2429" s="108" t="s">
        <v>35</v>
      </c>
      <c r="I2429" s="108" t="s">
        <v>2855</v>
      </c>
      <c r="J2429" s="108" t="s">
        <v>2852</v>
      </c>
      <c r="K2429" s="108" t="s">
        <v>2859</v>
      </c>
      <c r="L2429" s="108">
        <v>11</v>
      </c>
      <c r="M2429" s="110" t="s">
        <v>2617</v>
      </c>
      <c r="N2429" s="111" t="s">
        <v>1729</v>
      </c>
      <c r="O2429" s="111" t="s">
        <v>210</v>
      </c>
      <c r="P2429" s="111" t="s">
        <v>58</v>
      </c>
      <c r="Q2429" s="111">
        <v>1</v>
      </c>
      <c r="R2429" s="111"/>
      <c r="S2429" s="111"/>
      <c r="T2429" s="109" t="s">
        <v>7</v>
      </c>
      <c r="U2429" s="108">
        <v>1</v>
      </c>
      <c r="V2429" s="109">
        <v>1999</v>
      </c>
      <c r="W2429" s="108">
        <f>IF(Table1[[#This Row],[ExpenditureDetails1]]=2010,1,(2010-Table1[[#This Row],[ExpenditureDetails1]]))</f>
        <v>11</v>
      </c>
      <c r="X2429" s="109">
        <v>0.3</v>
      </c>
      <c r="Y2429" s="174">
        <f>Table1[[#This Row],[ExpenditureDetails3]]*100000</f>
        <v>30000</v>
      </c>
      <c r="Z2429" s="174">
        <f>Table1[[#This Row],[ExpenditureDetails4]]/Table1[[#This Row],[Component detail 4]]</f>
        <v>30000</v>
      </c>
      <c r="AA2429" s="109">
        <v>1</v>
      </c>
      <c r="AB2429" s="109">
        <v>10</v>
      </c>
      <c r="AC2429" s="174">
        <f>IF(ISNUMBER([ExpenditureDetails4]),[ExpenditureDetails4]*HLOOKUP([ExpenditureDetails1],'Currency Conversion'!$A$6:$BE$45,19,FALSE),"No Data")</f>
        <v>52204.396538134381</v>
      </c>
      <c r="AD2429" s="174">
        <f>Table1[[#This Row],[Calculations1]]/exchange_rate_2010</f>
        <v>1141.6833100689071</v>
      </c>
      <c r="AE24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2429" s="174">
        <f>Table1[[#This Row],[Calculations3]]/exchange_rate_2010</f>
        <v>114.1683310068907</v>
      </c>
      <c r="AG2429" s="110"/>
      <c r="AH2429" s="53"/>
      <c r="BD2429" s="36"/>
      <c r="BE2429" s="36"/>
      <c r="BF2429" s="36"/>
      <c r="BG2429" s="36"/>
      <c r="BH2429" s="36"/>
      <c r="BI2429" s="36"/>
      <c r="BJ2429" s="36"/>
      <c r="BK2429" s="48"/>
      <c r="BL2429" s="36"/>
      <c r="BM2429" s="36"/>
      <c r="BN2429" s="36"/>
      <c r="BO2429" s="36"/>
      <c r="BP2429" s="36"/>
      <c r="BQ2429" s="36"/>
      <c r="BR2429" s="36"/>
    </row>
    <row r="2430" spans="2:70" ht="15" customHeight="1">
      <c r="B2430" s="48">
        <v>2802</v>
      </c>
      <c r="C2430" s="48" t="s">
        <v>1703</v>
      </c>
      <c r="D2430" s="108">
        <v>3116</v>
      </c>
      <c r="E2430" s="109" t="s">
        <v>2508</v>
      </c>
      <c r="F2430" s="109" t="s">
        <v>1819</v>
      </c>
      <c r="G2430" s="109" t="s">
        <v>1827</v>
      </c>
      <c r="H2430" s="108" t="s">
        <v>35</v>
      </c>
      <c r="I2430" s="108" t="s">
        <v>2855</v>
      </c>
      <c r="J2430" s="108" t="s">
        <v>2852</v>
      </c>
      <c r="K2430" s="108" t="s">
        <v>2859</v>
      </c>
      <c r="L2430" s="108">
        <v>11</v>
      </c>
      <c r="M2430" s="110" t="s">
        <v>2617</v>
      </c>
      <c r="N2430" s="111" t="s">
        <v>1729</v>
      </c>
      <c r="O2430" s="111" t="s">
        <v>210</v>
      </c>
      <c r="P2430" s="111" t="s">
        <v>59</v>
      </c>
      <c r="Q2430" s="111">
        <v>1</v>
      </c>
      <c r="R2430" s="111"/>
      <c r="S2430" s="111"/>
      <c r="T2430" s="109" t="s">
        <v>7</v>
      </c>
      <c r="U2430" s="108">
        <v>1</v>
      </c>
      <c r="V2430" s="109">
        <v>1995</v>
      </c>
      <c r="W2430" s="108">
        <f>IF(Table1[[#This Row],[ExpenditureDetails1]]=2010,1,(2010-Table1[[#This Row],[ExpenditureDetails1]]))</f>
        <v>15</v>
      </c>
      <c r="X2430" s="109">
        <v>0.25</v>
      </c>
      <c r="Y2430" s="174">
        <f>Table1[[#This Row],[ExpenditureDetails3]]*100000</f>
        <v>25000</v>
      </c>
      <c r="Z2430" s="174">
        <f>Table1[[#This Row],[ExpenditureDetails4]]/Table1[[#This Row],[Component detail 4]]</f>
        <v>25000</v>
      </c>
      <c r="AA2430" s="109">
        <v>1</v>
      </c>
      <c r="AB2430" s="109">
        <v>10</v>
      </c>
      <c r="AC2430" s="174">
        <f>IF(ISNUMBER([ExpenditureDetails4]),[ExpenditureDetails4]*HLOOKUP([ExpenditureDetails1],'Currency Conversion'!$A$6:$BE$45,19,FALSE),"No Data")</f>
        <v>58665.37691416248</v>
      </c>
      <c r="AD2430" s="174">
        <f>Table1[[#This Row],[Calculations1]]/exchange_rate_2010</f>
        <v>1282.9816288150241</v>
      </c>
      <c r="AE24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5866.537691416248</v>
      </c>
      <c r="AF2430" s="174">
        <f>Table1[[#This Row],[Calculations3]]/exchange_rate_2010</f>
        <v>128.29816288150244</v>
      </c>
      <c r="AG2430" s="110"/>
      <c r="AH2430" s="53"/>
      <c r="BD2430" s="36"/>
      <c r="BE2430" s="36"/>
      <c r="BF2430" s="36"/>
      <c r="BG2430" s="36"/>
      <c r="BH2430" s="36"/>
      <c r="BI2430" s="36"/>
      <c r="BJ2430" s="36"/>
      <c r="BK2430" s="48"/>
      <c r="BL2430" s="36"/>
      <c r="BM2430" s="36"/>
      <c r="BN2430" s="36"/>
      <c r="BO2430" s="36"/>
      <c r="BP2430" s="36"/>
      <c r="BQ2430" s="36"/>
      <c r="BR2430" s="36"/>
    </row>
    <row r="2431" spans="2:70" ht="15" customHeight="1">
      <c r="B2431" s="48">
        <v>2803</v>
      </c>
      <c r="C2431" s="48" t="s">
        <v>1703</v>
      </c>
      <c r="D2431" s="108">
        <v>3116</v>
      </c>
      <c r="E2431" s="109" t="s">
        <v>2508</v>
      </c>
      <c r="F2431" s="109" t="s">
        <v>1819</v>
      </c>
      <c r="G2431" s="109" t="s">
        <v>1827</v>
      </c>
      <c r="H2431" s="108" t="s">
        <v>35</v>
      </c>
      <c r="I2431" s="108" t="s">
        <v>2855</v>
      </c>
      <c r="J2431" s="108" t="s">
        <v>2852</v>
      </c>
      <c r="K2431" s="108" t="s">
        <v>2859</v>
      </c>
      <c r="L2431" s="108">
        <v>11</v>
      </c>
      <c r="M2431" s="110" t="s">
        <v>2617</v>
      </c>
      <c r="N2431" s="111" t="s">
        <v>1729</v>
      </c>
      <c r="O2431" s="111" t="s">
        <v>210</v>
      </c>
      <c r="P2431" s="111" t="s">
        <v>60</v>
      </c>
      <c r="Q2431" s="111">
        <v>1</v>
      </c>
      <c r="R2431" s="111"/>
      <c r="S2431" s="111"/>
      <c r="T2431" s="109" t="s">
        <v>7</v>
      </c>
      <c r="U2431" s="108">
        <v>1</v>
      </c>
      <c r="V2431" s="109">
        <v>2003</v>
      </c>
      <c r="W2431" s="108">
        <f>IF(Table1[[#This Row],[ExpenditureDetails1]]=2010,1,(2010-Table1[[#This Row],[ExpenditureDetails1]]))</f>
        <v>7</v>
      </c>
      <c r="X2431" s="109">
        <v>0.3</v>
      </c>
      <c r="Y2431" s="174">
        <f>Table1[[#This Row],[ExpenditureDetails3]]*100000</f>
        <v>30000</v>
      </c>
      <c r="Z2431" s="174">
        <f>Table1[[#This Row],[ExpenditureDetails4]]/Table1[[#This Row],[Component detail 4]]</f>
        <v>30000</v>
      </c>
      <c r="AA2431" s="109">
        <v>1</v>
      </c>
      <c r="AB2431" s="109">
        <v>10</v>
      </c>
      <c r="AC2431" s="174">
        <f>IF(ISNUMBER([ExpenditureDetails4]),[ExpenditureDetails4]*HLOOKUP([ExpenditureDetails1],'Currency Conversion'!$A$6:$BE$45,19,FALSE),"No Data")</f>
        <v>45428.255709877805</v>
      </c>
      <c r="AD2431" s="174">
        <f>Table1[[#This Row],[Calculations1]]/exchange_rate_2010</f>
        <v>993.49259428032644</v>
      </c>
      <c r="AE24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4542.8255709877803</v>
      </c>
      <c r="AF2431" s="174">
        <f>Table1[[#This Row],[Calculations3]]/exchange_rate_2010</f>
        <v>99.349259428032639</v>
      </c>
      <c r="AG2431" s="110"/>
      <c r="AH2431" s="53"/>
      <c r="BD2431" s="36"/>
      <c r="BE2431" s="36"/>
      <c r="BF2431" s="36"/>
      <c r="BG2431" s="36"/>
      <c r="BH2431" s="36"/>
      <c r="BI2431" s="36"/>
      <c r="BJ2431" s="36"/>
      <c r="BK2431" s="48"/>
      <c r="BL2431" s="36"/>
      <c r="BM2431" s="36"/>
      <c r="BN2431" s="36"/>
      <c r="BO2431" s="36"/>
      <c r="BP2431" s="36"/>
      <c r="BQ2431" s="36"/>
      <c r="BR2431" s="36"/>
    </row>
    <row r="2432" spans="2:70" ht="15" customHeight="1">
      <c r="B2432" s="48">
        <v>2804</v>
      </c>
      <c r="C2432" s="48" t="s">
        <v>1703</v>
      </c>
      <c r="D2432" s="108">
        <v>3116</v>
      </c>
      <c r="E2432" s="109" t="s">
        <v>2508</v>
      </c>
      <c r="F2432" s="109" t="s">
        <v>1819</v>
      </c>
      <c r="G2432" s="109" t="s">
        <v>1827</v>
      </c>
      <c r="H2432" s="108" t="s">
        <v>35</v>
      </c>
      <c r="I2432" s="108" t="s">
        <v>2855</v>
      </c>
      <c r="J2432" s="108" t="s">
        <v>2852</v>
      </c>
      <c r="K2432" s="108" t="s">
        <v>2859</v>
      </c>
      <c r="L2432" s="108">
        <v>11</v>
      </c>
      <c r="M2432" s="110" t="s">
        <v>2617</v>
      </c>
      <c r="N2432" s="111" t="s">
        <v>1729</v>
      </c>
      <c r="O2432" s="111" t="s">
        <v>210</v>
      </c>
      <c r="P2432" s="111" t="s">
        <v>61</v>
      </c>
      <c r="Q2432" s="111">
        <v>1</v>
      </c>
      <c r="R2432" s="111"/>
      <c r="S2432" s="111"/>
      <c r="T2432" s="109" t="s">
        <v>7</v>
      </c>
      <c r="U2432" s="108">
        <v>1</v>
      </c>
      <c r="V2432" s="109">
        <v>2006</v>
      </c>
      <c r="W2432" s="108">
        <f>IF(Table1[[#This Row],[ExpenditureDetails1]]=2010,1,(2010-Table1[[#This Row],[ExpenditureDetails1]]))</f>
        <v>4</v>
      </c>
      <c r="X2432" s="109">
        <v>2.5</v>
      </c>
      <c r="Y2432" s="174">
        <f>Table1[[#This Row],[ExpenditureDetails3]]*100000</f>
        <v>250000</v>
      </c>
      <c r="Z2432" s="174">
        <f>Table1[[#This Row],[ExpenditureDetails4]]/Table1[[#This Row],[Component detail 4]]</f>
        <v>250000</v>
      </c>
      <c r="AA2432" s="109">
        <v>1</v>
      </c>
      <c r="AB2432" s="109">
        <v>10</v>
      </c>
      <c r="AC2432" s="174">
        <f>IF(ISNUMBER([ExpenditureDetails4]),[ExpenditureDetails4]*HLOOKUP([ExpenditureDetails1],'Currency Conversion'!$A$6:$BE$45,19,FALSE),"No Data")</f>
        <v>322811.38612421829</v>
      </c>
      <c r="AD2432" s="174">
        <f>Table1[[#This Row],[Calculations1]]/exchange_rate_2010</f>
        <v>7059.7190328406832</v>
      </c>
      <c r="AE24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32281.13861242183</v>
      </c>
      <c r="AF2432" s="174">
        <f>Table1[[#This Row],[Calculations3]]/exchange_rate_2010</f>
        <v>705.97190328406839</v>
      </c>
      <c r="AG2432" s="110"/>
      <c r="AH2432" s="53"/>
      <c r="BD2432" s="36"/>
      <c r="BE2432" s="36"/>
      <c r="BF2432" s="36"/>
      <c r="BG2432" s="36"/>
      <c r="BH2432" s="36"/>
      <c r="BI2432" s="36"/>
      <c r="BJ2432" s="36"/>
      <c r="BK2432" s="48"/>
      <c r="BL2432" s="36"/>
      <c r="BM2432" s="36"/>
      <c r="BN2432" s="36"/>
      <c r="BO2432" s="36"/>
      <c r="BP2432" s="36"/>
      <c r="BQ2432" s="36"/>
      <c r="BR2432" s="36"/>
    </row>
    <row r="2433" spans="2:70" ht="15" customHeight="1">
      <c r="B2433" s="48">
        <v>2805</v>
      </c>
      <c r="C2433" s="48" t="s">
        <v>1703</v>
      </c>
      <c r="D2433" s="108">
        <v>3116</v>
      </c>
      <c r="E2433" s="109" t="s">
        <v>2508</v>
      </c>
      <c r="F2433" s="109" t="s">
        <v>1819</v>
      </c>
      <c r="G2433" s="109" t="s">
        <v>1827</v>
      </c>
      <c r="H2433" s="108" t="s">
        <v>35</v>
      </c>
      <c r="I2433" s="108" t="s">
        <v>2855</v>
      </c>
      <c r="J2433" s="108" t="s">
        <v>2852</v>
      </c>
      <c r="K2433" s="108" t="s">
        <v>2859</v>
      </c>
      <c r="L2433" s="108">
        <v>11</v>
      </c>
      <c r="M2433" s="110" t="s">
        <v>2617</v>
      </c>
      <c r="N2433" s="111" t="s">
        <v>1729</v>
      </c>
      <c r="O2433" s="111" t="s">
        <v>210</v>
      </c>
      <c r="P2433" s="111" t="s">
        <v>62</v>
      </c>
      <c r="Q2433" s="111">
        <v>1</v>
      </c>
      <c r="R2433" s="111"/>
      <c r="S2433" s="111"/>
      <c r="T2433" s="109" t="s">
        <v>7</v>
      </c>
      <c r="U2433" s="108">
        <v>1</v>
      </c>
      <c r="V2433" s="109">
        <v>2004</v>
      </c>
      <c r="W2433" s="108">
        <f>IF(Table1[[#This Row],[ExpenditureDetails1]]=2010,1,(2010-Table1[[#This Row],[ExpenditureDetails1]]))</f>
        <v>6</v>
      </c>
      <c r="X2433" s="109">
        <v>0.3</v>
      </c>
      <c r="Y2433" s="174">
        <f>Table1[[#This Row],[ExpenditureDetails3]]*100000</f>
        <v>30000</v>
      </c>
      <c r="Z2433" s="174">
        <f>Table1[[#This Row],[ExpenditureDetails4]]/Table1[[#This Row],[Component detail 4]]</f>
        <v>30000</v>
      </c>
      <c r="AA2433" s="109">
        <v>1</v>
      </c>
      <c r="AB2433" s="109">
        <v>10</v>
      </c>
      <c r="AC2433" s="174">
        <f>IF(ISNUMBER([ExpenditureDetails4]),[ExpenditureDetails4]*HLOOKUP([ExpenditureDetails1],'Currency Conversion'!$A$6:$BE$45,19,FALSE),"No Data")</f>
        <v>43868.289885688675</v>
      </c>
      <c r="AD2433" s="174">
        <f>Table1[[#This Row],[Calculations1]]/exchange_rate_2010</f>
        <v>959.37694380146991</v>
      </c>
      <c r="AE24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2433" s="174">
        <f>Table1[[#This Row],[Calculations3]]/exchange_rate_2010</f>
        <v>95.937694380146993</v>
      </c>
      <c r="AG2433" s="110"/>
      <c r="AH2433" s="53"/>
      <c r="BD2433" s="36"/>
      <c r="BE2433" s="36"/>
      <c r="BF2433" s="36"/>
      <c r="BG2433" s="36"/>
      <c r="BH2433" s="36"/>
      <c r="BI2433" s="36"/>
      <c r="BJ2433" s="36"/>
      <c r="BK2433" s="48"/>
      <c r="BL2433" s="36"/>
      <c r="BM2433" s="36"/>
      <c r="BN2433" s="36"/>
      <c r="BO2433" s="36"/>
      <c r="BP2433" s="36"/>
      <c r="BQ2433" s="36"/>
      <c r="BR2433" s="36"/>
    </row>
    <row r="2434" spans="2:70" ht="15" customHeight="1">
      <c r="B2434" s="48">
        <v>2806</v>
      </c>
      <c r="C2434" s="48" t="s">
        <v>1703</v>
      </c>
      <c r="D2434" s="108">
        <v>3116</v>
      </c>
      <c r="E2434" s="109" t="s">
        <v>2508</v>
      </c>
      <c r="F2434" s="109" t="s">
        <v>1819</v>
      </c>
      <c r="G2434" s="109" t="s">
        <v>1827</v>
      </c>
      <c r="H2434" s="108" t="s">
        <v>35</v>
      </c>
      <c r="I2434" s="108" t="s">
        <v>2855</v>
      </c>
      <c r="J2434" s="108" t="s">
        <v>2852</v>
      </c>
      <c r="K2434" s="108" t="s">
        <v>2859</v>
      </c>
      <c r="L2434" s="108">
        <v>11</v>
      </c>
      <c r="M2434" s="110" t="s">
        <v>2617</v>
      </c>
      <c r="N2434" s="111" t="s">
        <v>1729</v>
      </c>
      <c r="O2434" s="111" t="s">
        <v>210</v>
      </c>
      <c r="P2434" s="111" t="s">
        <v>63</v>
      </c>
      <c r="Q2434" s="111">
        <v>1</v>
      </c>
      <c r="R2434" s="111"/>
      <c r="S2434" s="111"/>
      <c r="T2434" s="109" t="s">
        <v>7</v>
      </c>
      <c r="U2434" s="108">
        <v>1</v>
      </c>
      <c r="V2434" s="109">
        <v>2004</v>
      </c>
      <c r="W2434" s="108">
        <f>IF(Table1[[#This Row],[ExpenditureDetails1]]=2010,1,(2010-Table1[[#This Row],[ExpenditureDetails1]]))</f>
        <v>6</v>
      </c>
      <c r="X2434" s="109">
        <v>0.3</v>
      </c>
      <c r="Y2434" s="174">
        <f>Table1[[#This Row],[ExpenditureDetails3]]*100000</f>
        <v>30000</v>
      </c>
      <c r="Z2434" s="174">
        <f>Table1[[#This Row],[ExpenditureDetails4]]/Table1[[#This Row],[Component detail 4]]</f>
        <v>30000</v>
      </c>
      <c r="AA2434" s="109">
        <v>1</v>
      </c>
      <c r="AB2434" s="109">
        <v>10</v>
      </c>
      <c r="AC2434" s="174">
        <f>IF(ISNUMBER([ExpenditureDetails4]),[ExpenditureDetails4]*HLOOKUP([ExpenditureDetails1],'Currency Conversion'!$A$6:$BE$45,19,FALSE),"No Data")</f>
        <v>43868.289885688675</v>
      </c>
      <c r="AD2434" s="174">
        <f>Table1[[#This Row],[Calculations1]]/exchange_rate_2010</f>
        <v>959.37694380146991</v>
      </c>
      <c r="AE24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2434" s="174">
        <f>Table1[[#This Row],[Calculations3]]/exchange_rate_2010</f>
        <v>95.937694380146993</v>
      </c>
      <c r="AG2434" s="110"/>
      <c r="AH2434" s="53"/>
      <c r="BD2434" s="36"/>
      <c r="BE2434" s="36"/>
      <c r="BF2434" s="36"/>
      <c r="BG2434" s="36"/>
      <c r="BH2434" s="36"/>
      <c r="BI2434" s="36"/>
      <c r="BJ2434" s="36"/>
      <c r="BK2434" s="48"/>
      <c r="BL2434" s="36"/>
      <c r="BM2434" s="36"/>
      <c r="BN2434" s="36"/>
      <c r="BO2434" s="36"/>
      <c r="BP2434" s="36"/>
      <c r="BQ2434" s="36"/>
      <c r="BR2434" s="36"/>
    </row>
    <row r="2435" spans="2:70" ht="15" customHeight="1">
      <c r="B2435" s="48">
        <v>2807</v>
      </c>
      <c r="C2435" s="48" t="s">
        <v>1703</v>
      </c>
      <c r="D2435" s="108">
        <v>3116</v>
      </c>
      <c r="E2435" s="109" t="s">
        <v>2508</v>
      </c>
      <c r="F2435" s="109" t="s">
        <v>1819</v>
      </c>
      <c r="G2435" s="109" t="s">
        <v>1827</v>
      </c>
      <c r="H2435" s="108" t="s">
        <v>35</v>
      </c>
      <c r="I2435" s="108" t="s">
        <v>2855</v>
      </c>
      <c r="J2435" s="108" t="s">
        <v>2852</v>
      </c>
      <c r="K2435" s="108" t="s">
        <v>2859</v>
      </c>
      <c r="L2435" s="108">
        <v>11</v>
      </c>
      <c r="M2435" s="110" t="s">
        <v>2617</v>
      </c>
      <c r="N2435" s="111" t="s">
        <v>1712</v>
      </c>
      <c r="O2435" s="111"/>
      <c r="P2435" s="111" t="s">
        <v>39</v>
      </c>
      <c r="Q2435" s="111">
        <v>1</v>
      </c>
      <c r="R2435" s="109">
        <v>5</v>
      </c>
      <c r="S2435" s="109"/>
      <c r="T2435" s="109" t="s">
        <v>7</v>
      </c>
      <c r="U2435" s="108">
        <v>1</v>
      </c>
      <c r="V2435" s="109">
        <v>1995</v>
      </c>
      <c r="W2435" s="108">
        <f>IF(Table1[[#This Row],[ExpenditureDetails1]]=2010,1,(2010-Table1[[#This Row],[ExpenditureDetails1]]))</f>
        <v>15</v>
      </c>
      <c r="X2435" s="109">
        <v>0.3</v>
      </c>
      <c r="Y2435" s="174">
        <f>Table1[[#This Row],[ExpenditureDetails3]]*100000</f>
        <v>30000</v>
      </c>
      <c r="Z2435" s="174">
        <f>Table1[[#This Row],[ExpenditureDetails4]]/Table1[[#This Row],[Component detail 4]]</f>
        <v>30000</v>
      </c>
      <c r="AA2435" s="109">
        <v>1</v>
      </c>
      <c r="AB2435" s="109">
        <v>10</v>
      </c>
      <c r="AC2435" s="174">
        <f>IF(ISNUMBER([ExpenditureDetails4]),[ExpenditureDetails4]*HLOOKUP([ExpenditureDetails1],'Currency Conversion'!$A$6:$BE$45,19,FALSE),"No Data")</f>
        <v>70398.452296994976</v>
      </c>
      <c r="AD2435" s="174">
        <f>Table1[[#This Row],[Calculations1]]/exchange_rate_2010</f>
        <v>1539.577954578029</v>
      </c>
      <c r="AE24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7039.8452296994974</v>
      </c>
      <c r="AF2435" s="174">
        <f>Table1[[#This Row],[Calculations3]]/exchange_rate_2010</f>
        <v>153.95779545780292</v>
      </c>
      <c r="AG2435" s="110"/>
      <c r="AH2435" s="53"/>
      <c r="BD2435" s="36"/>
      <c r="BE2435" s="36"/>
      <c r="BF2435" s="36"/>
      <c r="BG2435" s="36"/>
      <c r="BH2435" s="36"/>
      <c r="BI2435" s="36"/>
      <c r="BJ2435" s="36"/>
      <c r="BK2435" s="48"/>
      <c r="BL2435" s="36"/>
      <c r="BM2435" s="36"/>
      <c r="BN2435" s="36"/>
      <c r="BO2435" s="36"/>
      <c r="BP2435" s="36"/>
      <c r="BQ2435" s="36"/>
      <c r="BR2435" s="36"/>
    </row>
    <row r="2436" spans="2:70" ht="15" customHeight="1">
      <c r="B2436" s="48">
        <v>2808</v>
      </c>
      <c r="C2436" s="48" t="s">
        <v>1703</v>
      </c>
      <c r="D2436" s="108">
        <v>3116</v>
      </c>
      <c r="E2436" s="109" t="s">
        <v>2508</v>
      </c>
      <c r="F2436" s="109" t="s">
        <v>1819</v>
      </c>
      <c r="G2436" s="109" t="s">
        <v>1827</v>
      </c>
      <c r="H2436" s="108" t="s">
        <v>35</v>
      </c>
      <c r="I2436" s="108" t="s">
        <v>2855</v>
      </c>
      <c r="J2436" s="108" t="s">
        <v>2852</v>
      </c>
      <c r="K2436" s="108" t="s">
        <v>2859</v>
      </c>
      <c r="L2436" s="108">
        <v>11</v>
      </c>
      <c r="M2436" s="110" t="s">
        <v>2617</v>
      </c>
      <c r="N2436" s="111" t="s">
        <v>1712</v>
      </c>
      <c r="O2436" s="111"/>
      <c r="P2436" s="111" t="s">
        <v>39</v>
      </c>
      <c r="Q2436" s="111">
        <v>1</v>
      </c>
      <c r="R2436" s="109">
        <v>5</v>
      </c>
      <c r="S2436" s="109"/>
      <c r="T2436" s="109" t="s">
        <v>7</v>
      </c>
      <c r="U2436" s="108">
        <v>1</v>
      </c>
      <c r="V2436" s="109">
        <v>1995</v>
      </c>
      <c r="W2436" s="108">
        <f>IF(Table1[[#This Row],[ExpenditureDetails1]]=2010,1,(2010-Table1[[#This Row],[ExpenditureDetails1]]))</f>
        <v>15</v>
      </c>
      <c r="X2436" s="109">
        <v>0.3</v>
      </c>
      <c r="Y2436" s="174">
        <f>Table1[[#This Row],[ExpenditureDetails3]]*100000</f>
        <v>30000</v>
      </c>
      <c r="Z2436" s="174">
        <f>Table1[[#This Row],[ExpenditureDetails4]]/Table1[[#This Row],[Component detail 4]]</f>
        <v>30000</v>
      </c>
      <c r="AA2436" s="109">
        <v>1</v>
      </c>
      <c r="AB2436" s="109">
        <v>10</v>
      </c>
      <c r="AC2436" s="174">
        <f>IF(ISNUMBER([ExpenditureDetails4]),[ExpenditureDetails4]*HLOOKUP([ExpenditureDetails1],'Currency Conversion'!$A$6:$BE$45,19,FALSE),"No Data")</f>
        <v>70398.452296994976</v>
      </c>
      <c r="AD2436" s="174">
        <f>Table1[[#This Row],[Calculations1]]/exchange_rate_2010</f>
        <v>1539.577954578029</v>
      </c>
      <c r="AE24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7039.8452296994974</v>
      </c>
      <c r="AF2436" s="174">
        <f>Table1[[#This Row],[Calculations3]]/exchange_rate_2010</f>
        <v>153.95779545780292</v>
      </c>
      <c r="AG2436" s="110"/>
      <c r="AH2436" s="53"/>
      <c r="BD2436" s="36"/>
      <c r="BE2436" s="36"/>
      <c r="BF2436" s="36"/>
      <c r="BG2436" s="36"/>
      <c r="BH2436" s="36"/>
      <c r="BI2436" s="36"/>
      <c r="BJ2436" s="36"/>
      <c r="BK2436" s="48"/>
      <c r="BL2436" s="36"/>
      <c r="BM2436" s="36"/>
      <c r="BN2436" s="36"/>
      <c r="BO2436" s="36"/>
      <c r="BP2436" s="36"/>
      <c r="BQ2436" s="36"/>
      <c r="BR2436" s="36"/>
    </row>
    <row r="2437" spans="2:70" ht="15" customHeight="1">
      <c r="B2437" s="48">
        <v>2809</v>
      </c>
      <c r="C2437" s="48" t="s">
        <v>1703</v>
      </c>
      <c r="D2437" s="108">
        <v>3116</v>
      </c>
      <c r="E2437" s="109" t="s">
        <v>2508</v>
      </c>
      <c r="F2437" s="109" t="s">
        <v>1819</v>
      </c>
      <c r="G2437" s="109" t="s">
        <v>1827</v>
      </c>
      <c r="H2437" s="108" t="s">
        <v>35</v>
      </c>
      <c r="I2437" s="108" t="s">
        <v>2855</v>
      </c>
      <c r="J2437" s="108" t="s">
        <v>2852</v>
      </c>
      <c r="K2437" s="108" t="s">
        <v>2859</v>
      </c>
      <c r="L2437" s="108">
        <v>11</v>
      </c>
      <c r="M2437" s="110" t="s">
        <v>2617</v>
      </c>
      <c r="N2437" s="111" t="s">
        <v>1712</v>
      </c>
      <c r="O2437" s="111"/>
      <c r="P2437" s="111" t="s">
        <v>39</v>
      </c>
      <c r="Q2437" s="111">
        <v>1</v>
      </c>
      <c r="R2437" s="109">
        <v>5</v>
      </c>
      <c r="S2437" s="109"/>
      <c r="T2437" s="109" t="s">
        <v>7</v>
      </c>
      <c r="U2437" s="108">
        <v>1</v>
      </c>
      <c r="V2437" s="109">
        <v>2003</v>
      </c>
      <c r="W2437" s="108">
        <f>IF(Table1[[#This Row],[ExpenditureDetails1]]=2010,1,(2010-Table1[[#This Row],[ExpenditureDetails1]]))</f>
        <v>7</v>
      </c>
      <c r="X2437" s="109">
        <v>0.4</v>
      </c>
      <c r="Y2437" s="174">
        <f>Table1[[#This Row],[ExpenditureDetails3]]*100000</f>
        <v>40000</v>
      </c>
      <c r="Z2437" s="174">
        <f>Table1[[#This Row],[ExpenditureDetails4]]/Table1[[#This Row],[Component detail 4]]</f>
        <v>40000</v>
      </c>
      <c r="AA2437" s="109">
        <v>1</v>
      </c>
      <c r="AB2437" s="109">
        <v>10</v>
      </c>
      <c r="AC2437" s="174">
        <f>IF(ISNUMBER([ExpenditureDetails4]),[ExpenditureDetails4]*HLOOKUP([ExpenditureDetails1],'Currency Conversion'!$A$6:$BE$45,19,FALSE),"No Data")</f>
        <v>60571.007613170405</v>
      </c>
      <c r="AD2437" s="174">
        <f>Table1[[#This Row],[Calculations1]]/exchange_rate_2010</f>
        <v>1324.6567923737684</v>
      </c>
      <c r="AE24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6057.1007613170405</v>
      </c>
      <c r="AF2437" s="174">
        <f>Table1[[#This Row],[Calculations3]]/exchange_rate_2010</f>
        <v>132.46567923737686</v>
      </c>
      <c r="AG2437" s="110"/>
      <c r="AH2437" s="53"/>
      <c r="BD2437" s="36"/>
      <c r="BE2437" s="36"/>
      <c r="BF2437" s="36"/>
      <c r="BG2437" s="36"/>
      <c r="BH2437" s="36"/>
      <c r="BI2437" s="36"/>
      <c r="BJ2437" s="36"/>
      <c r="BK2437" s="48"/>
      <c r="BL2437" s="36"/>
      <c r="BM2437" s="36"/>
      <c r="BN2437" s="36"/>
      <c r="BO2437" s="36"/>
      <c r="BP2437" s="36"/>
      <c r="BQ2437" s="36"/>
      <c r="BR2437" s="36"/>
    </row>
    <row r="2438" spans="2:70" ht="15" customHeight="1">
      <c r="B2438" s="48">
        <v>2810</v>
      </c>
      <c r="C2438" s="48" t="s">
        <v>1703</v>
      </c>
      <c r="D2438" s="108">
        <v>3116</v>
      </c>
      <c r="E2438" s="109" t="s">
        <v>2508</v>
      </c>
      <c r="F2438" s="109" t="s">
        <v>1819</v>
      </c>
      <c r="G2438" s="109" t="s">
        <v>1827</v>
      </c>
      <c r="H2438" s="108" t="s">
        <v>35</v>
      </c>
      <c r="I2438" s="108" t="s">
        <v>2855</v>
      </c>
      <c r="J2438" s="108" t="s">
        <v>2852</v>
      </c>
      <c r="K2438" s="108" t="s">
        <v>2859</v>
      </c>
      <c r="L2438" s="108">
        <v>11</v>
      </c>
      <c r="M2438" s="110" t="s">
        <v>2617</v>
      </c>
      <c r="N2438" s="111" t="s">
        <v>1712</v>
      </c>
      <c r="O2438" s="111"/>
      <c r="P2438" s="111" t="s">
        <v>64</v>
      </c>
      <c r="Q2438" s="111">
        <v>1</v>
      </c>
      <c r="R2438" s="109">
        <v>10</v>
      </c>
      <c r="S2438" s="109"/>
      <c r="T2438" s="109" t="s">
        <v>7</v>
      </c>
      <c r="U2438" s="108">
        <v>1</v>
      </c>
      <c r="V2438" s="109">
        <v>2006</v>
      </c>
      <c r="W2438" s="108">
        <f>IF(Table1[[#This Row],[ExpenditureDetails1]]=2010,1,(2010-Table1[[#This Row],[ExpenditureDetails1]]))</f>
        <v>4</v>
      </c>
      <c r="X2438" s="109">
        <v>0.6</v>
      </c>
      <c r="Y2438" s="174">
        <f>Table1[[#This Row],[ExpenditureDetails3]]*100000</f>
        <v>60000</v>
      </c>
      <c r="Z2438" s="174">
        <f>Table1[[#This Row],[ExpenditureDetails4]]/Table1[[#This Row],[Component detail 4]]</f>
        <v>60000</v>
      </c>
      <c r="AA2438" s="109">
        <v>1</v>
      </c>
      <c r="AB2438" s="109">
        <v>10</v>
      </c>
      <c r="AC2438" s="174">
        <f>IF(ISNUMBER([ExpenditureDetails4]),[ExpenditureDetails4]*HLOOKUP([ExpenditureDetails1],'Currency Conversion'!$A$6:$BE$45,19,FALSE),"No Data")</f>
        <v>77474.732669812394</v>
      </c>
      <c r="AD2438" s="174">
        <f>Table1[[#This Row],[Calculations1]]/exchange_rate_2010</f>
        <v>1694.3325678817641</v>
      </c>
      <c r="AE24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7747.4732669812392</v>
      </c>
      <c r="AF2438" s="174">
        <f>Table1[[#This Row],[Calculations3]]/exchange_rate_2010</f>
        <v>169.43325678817641</v>
      </c>
      <c r="AG2438" s="110"/>
      <c r="AH2438" s="53"/>
      <c r="BD2438" s="36"/>
      <c r="BE2438" s="36"/>
      <c r="BF2438" s="36"/>
      <c r="BG2438" s="36"/>
      <c r="BH2438" s="36"/>
      <c r="BI2438" s="36"/>
      <c r="BJ2438" s="36"/>
      <c r="BK2438" s="48"/>
      <c r="BL2438" s="36"/>
      <c r="BM2438" s="36"/>
      <c r="BN2438" s="36"/>
      <c r="BO2438" s="36"/>
      <c r="BP2438" s="36"/>
      <c r="BQ2438" s="36"/>
      <c r="BR2438" s="36"/>
    </row>
    <row r="2439" spans="2:70" ht="15" customHeight="1">
      <c r="B2439" s="48">
        <v>2811</v>
      </c>
      <c r="C2439" s="48" t="s">
        <v>1703</v>
      </c>
      <c r="D2439" s="108">
        <v>3116</v>
      </c>
      <c r="E2439" s="109" t="s">
        <v>2508</v>
      </c>
      <c r="F2439" s="109" t="s">
        <v>1819</v>
      </c>
      <c r="G2439" s="109" t="s">
        <v>1827</v>
      </c>
      <c r="H2439" s="108" t="s">
        <v>35</v>
      </c>
      <c r="I2439" s="108" t="s">
        <v>2855</v>
      </c>
      <c r="J2439" s="108" t="s">
        <v>2852</v>
      </c>
      <c r="K2439" s="108" t="s">
        <v>2859</v>
      </c>
      <c r="L2439" s="108">
        <v>11</v>
      </c>
      <c r="M2439" s="110" t="s">
        <v>2617</v>
      </c>
      <c r="N2439" s="111" t="s">
        <v>1712</v>
      </c>
      <c r="O2439" s="111"/>
      <c r="P2439" s="111" t="s">
        <v>65</v>
      </c>
      <c r="Q2439" s="111">
        <v>1</v>
      </c>
      <c r="R2439" s="109">
        <v>7.5</v>
      </c>
      <c r="S2439" s="109"/>
      <c r="T2439" s="109" t="s">
        <v>7</v>
      </c>
      <c r="U2439" s="108">
        <v>1</v>
      </c>
      <c r="V2439" s="109">
        <v>2004</v>
      </c>
      <c r="W2439" s="108">
        <f>IF(Table1[[#This Row],[ExpenditureDetails1]]=2010,1,(2010-Table1[[#This Row],[ExpenditureDetails1]]))</f>
        <v>6</v>
      </c>
      <c r="X2439" s="109">
        <v>0.45</v>
      </c>
      <c r="Y2439" s="174">
        <f>Table1[[#This Row],[ExpenditureDetails3]]*100000</f>
        <v>45000</v>
      </c>
      <c r="Z2439" s="174">
        <f>Table1[[#This Row],[ExpenditureDetails4]]/Table1[[#This Row],[Component detail 4]]</f>
        <v>45000</v>
      </c>
      <c r="AA2439" s="109">
        <v>1</v>
      </c>
      <c r="AB2439" s="109">
        <v>10</v>
      </c>
      <c r="AC2439" s="174">
        <f>IF(ISNUMBER([ExpenditureDetails4]),[ExpenditureDetails4]*HLOOKUP([ExpenditureDetails1],'Currency Conversion'!$A$6:$BE$45,19,FALSE),"No Data")</f>
        <v>65802.434828533005</v>
      </c>
      <c r="AD2439" s="174">
        <f>Table1[[#This Row],[Calculations1]]/exchange_rate_2010</f>
        <v>1439.0654157022047</v>
      </c>
      <c r="AE24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6580.2434828533005</v>
      </c>
      <c r="AF2439" s="174">
        <f>Table1[[#This Row],[Calculations3]]/exchange_rate_2010</f>
        <v>143.90654157022047</v>
      </c>
      <c r="AG2439" s="110"/>
      <c r="AH2439" s="53"/>
      <c r="BD2439" s="36"/>
      <c r="BE2439" s="36"/>
      <c r="BF2439" s="36"/>
      <c r="BG2439" s="36"/>
      <c r="BH2439" s="36"/>
      <c r="BI2439" s="36"/>
      <c r="BJ2439" s="36"/>
      <c r="BK2439" s="48"/>
      <c r="BL2439" s="36"/>
      <c r="BM2439" s="36"/>
      <c r="BN2439" s="36"/>
      <c r="BO2439" s="36"/>
      <c r="BP2439" s="36"/>
      <c r="BQ2439" s="36"/>
      <c r="BR2439" s="36"/>
    </row>
    <row r="2440" spans="2:70" ht="15" customHeight="1">
      <c r="B2440" s="48">
        <v>2812</v>
      </c>
      <c r="C2440" s="48" t="s">
        <v>1703</v>
      </c>
      <c r="D2440" s="108">
        <v>3116</v>
      </c>
      <c r="E2440" s="109" t="s">
        <v>2508</v>
      </c>
      <c r="F2440" s="109" t="s">
        <v>1819</v>
      </c>
      <c r="G2440" s="109" t="s">
        <v>1827</v>
      </c>
      <c r="H2440" s="108" t="s">
        <v>35</v>
      </c>
      <c r="I2440" s="108" t="s">
        <v>2855</v>
      </c>
      <c r="J2440" s="108" t="s">
        <v>2852</v>
      </c>
      <c r="K2440" s="108" t="s">
        <v>2859</v>
      </c>
      <c r="L2440" s="108">
        <v>11</v>
      </c>
      <c r="M2440" s="110" t="s">
        <v>2617</v>
      </c>
      <c r="N2440" s="109" t="s">
        <v>1729</v>
      </c>
      <c r="O2440" s="109" t="s">
        <v>519</v>
      </c>
      <c r="P2440" s="109" t="s">
        <v>66</v>
      </c>
      <c r="Q2440" s="111">
        <v>1</v>
      </c>
      <c r="R2440" s="109"/>
      <c r="S2440" s="109" t="s">
        <v>2392</v>
      </c>
      <c r="T2440" s="109" t="s">
        <v>28</v>
      </c>
      <c r="U2440" s="108">
        <v>2</v>
      </c>
      <c r="V2440" s="109">
        <v>2006</v>
      </c>
      <c r="W2440" s="108"/>
      <c r="X2440" s="109">
        <v>1.5</v>
      </c>
      <c r="Y2440" s="174">
        <f>Table1[[#This Row],[ExpenditureDetails3]]*100000</f>
        <v>150000</v>
      </c>
      <c r="Z2440" s="174">
        <f>Table1[[#This Row],[ExpenditureDetails4]]/Table1[[#This Row],[Component detail 4]]</f>
        <v>150000</v>
      </c>
      <c r="AA2440" s="109">
        <v>1</v>
      </c>
      <c r="AB2440" s="109">
        <v>10</v>
      </c>
      <c r="AC2440" s="174">
        <f>IF(ISNUMBER([ExpenditureDetails4]),[ExpenditureDetails4]*HLOOKUP([ExpenditureDetails1],'Currency Conversion'!$A$6:$BE$45,19,FALSE),"No Data")</f>
        <v>193686.83167453096</v>
      </c>
      <c r="AD2440" s="174">
        <f>Table1[[#This Row],[Calculations1]]/exchange_rate_2010</f>
        <v>4235.8314197044092</v>
      </c>
      <c r="AE2440" s="174" t="s">
        <v>2912</v>
      </c>
      <c r="AF2440" s="174" t="s">
        <v>2912</v>
      </c>
      <c r="AG2440" s="110"/>
      <c r="AH2440" s="53"/>
      <c r="BD2440" s="36"/>
      <c r="BE2440" s="36"/>
      <c r="BF2440" s="36"/>
      <c r="BG2440" s="36"/>
      <c r="BH2440" s="36"/>
      <c r="BI2440" s="36"/>
      <c r="BJ2440" s="36"/>
      <c r="BK2440" s="48"/>
      <c r="BL2440" s="36"/>
      <c r="BM2440" s="36"/>
      <c r="BN2440" s="36"/>
      <c r="BO2440" s="36"/>
      <c r="BP2440" s="36"/>
      <c r="BQ2440" s="36"/>
      <c r="BR2440" s="36"/>
    </row>
    <row r="2441" spans="2:70" ht="15" customHeight="1">
      <c r="B2441" s="48">
        <v>2813</v>
      </c>
      <c r="C2441" s="48" t="s">
        <v>1703</v>
      </c>
      <c r="D2441" s="108">
        <v>3116</v>
      </c>
      <c r="E2441" s="109" t="s">
        <v>2508</v>
      </c>
      <c r="F2441" s="109" t="s">
        <v>1819</v>
      </c>
      <c r="G2441" s="109" t="s">
        <v>1827</v>
      </c>
      <c r="H2441" s="108" t="s">
        <v>35</v>
      </c>
      <c r="I2441" s="108" t="s">
        <v>2855</v>
      </c>
      <c r="J2441" s="108" t="s">
        <v>2852</v>
      </c>
      <c r="K2441" s="108" t="s">
        <v>2859</v>
      </c>
      <c r="L2441" s="108">
        <v>11</v>
      </c>
      <c r="M2441" s="110" t="s">
        <v>2617</v>
      </c>
      <c r="N2441" s="111" t="s">
        <v>1728</v>
      </c>
      <c r="O2441" s="111" t="s">
        <v>496</v>
      </c>
      <c r="P2441" s="111" t="s">
        <v>15</v>
      </c>
      <c r="Q2441" s="111">
        <v>1</v>
      </c>
      <c r="R2441" s="109"/>
      <c r="S2441" s="109"/>
      <c r="T2441" s="109" t="s">
        <v>7</v>
      </c>
      <c r="U2441" s="108">
        <v>1</v>
      </c>
      <c r="V2441" s="109">
        <v>2002</v>
      </c>
      <c r="W2441" s="108">
        <f>IF(Table1[[#This Row],[ExpenditureDetails1]]=2010,1,(2010-Table1[[#This Row],[ExpenditureDetails1]]))</f>
        <v>8</v>
      </c>
      <c r="X2441" s="109">
        <v>0.1</v>
      </c>
      <c r="Y2441" s="174">
        <f>Table1[[#This Row],[ExpenditureDetails3]]*100000</f>
        <v>10000</v>
      </c>
      <c r="Z2441" s="174">
        <f>Table1[[#This Row],[ExpenditureDetails4]]/Table1[[#This Row],[Component detail 4]]</f>
        <v>10000</v>
      </c>
      <c r="AA2441" s="109">
        <v>1</v>
      </c>
      <c r="AB2441" s="109">
        <v>30</v>
      </c>
      <c r="AC2441" s="174">
        <f>IF(ISNUMBER([ExpenditureDetails4]),[ExpenditureDetails4]*HLOOKUP([ExpenditureDetails1],'Currency Conversion'!$A$6:$BE$45,19,FALSE),"No Data")</f>
        <v>15717.551921232975</v>
      </c>
      <c r="AD2441" s="174">
        <f>Table1[[#This Row],[Calculations1]]/exchange_rate_2010</f>
        <v>343.73477893772906</v>
      </c>
      <c r="AE24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523.91839737443252</v>
      </c>
      <c r="AF2441" s="174">
        <f>Table1[[#This Row],[Calculations3]]/exchange_rate_2010</f>
        <v>11.45782596459097</v>
      </c>
      <c r="AG2441" s="110"/>
      <c r="AH2441" s="53"/>
      <c r="BD2441" s="36"/>
      <c r="BE2441" s="36"/>
      <c r="BF2441" s="36"/>
      <c r="BG2441" s="36"/>
      <c r="BH2441" s="36"/>
      <c r="BI2441" s="36"/>
      <c r="BJ2441" s="36"/>
      <c r="BK2441" s="48"/>
      <c r="BL2441" s="36"/>
      <c r="BM2441" s="36"/>
      <c r="BN2441" s="36"/>
      <c r="BO2441" s="36"/>
      <c r="BP2441" s="36"/>
      <c r="BQ2441" s="36"/>
      <c r="BR2441" s="36"/>
    </row>
    <row r="2442" spans="2:70" ht="15" customHeight="1">
      <c r="B2442" s="48">
        <v>2814</v>
      </c>
      <c r="C2442" s="48" t="s">
        <v>1703</v>
      </c>
      <c r="D2442" s="108">
        <v>3116</v>
      </c>
      <c r="E2442" s="109" t="s">
        <v>2508</v>
      </c>
      <c r="F2442" s="109" t="s">
        <v>1819</v>
      </c>
      <c r="G2442" s="109" t="s">
        <v>1827</v>
      </c>
      <c r="H2442" s="108" t="s">
        <v>35</v>
      </c>
      <c r="I2442" s="108" t="s">
        <v>2855</v>
      </c>
      <c r="J2442" s="108" t="s">
        <v>2852</v>
      </c>
      <c r="K2442" s="108" t="s">
        <v>2859</v>
      </c>
      <c r="L2442" s="108">
        <v>11</v>
      </c>
      <c r="M2442" s="110" t="s">
        <v>2617</v>
      </c>
      <c r="N2442" s="111" t="s">
        <v>1728</v>
      </c>
      <c r="O2442" s="111" t="s">
        <v>496</v>
      </c>
      <c r="P2442" s="111" t="s">
        <v>16</v>
      </c>
      <c r="Q2442" s="111">
        <v>1</v>
      </c>
      <c r="R2442" s="109"/>
      <c r="S2442" s="109"/>
      <c r="T2442" s="109" t="s">
        <v>7</v>
      </c>
      <c r="U2442" s="108">
        <v>1</v>
      </c>
      <c r="V2442" s="109">
        <v>2002</v>
      </c>
      <c r="W2442" s="108">
        <f>IF(Table1[[#This Row],[ExpenditureDetails1]]=2010,1,(2010-Table1[[#This Row],[ExpenditureDetails1]]))</f>
        <v>8</v>
      </c>
      <c r="X2442" s="109">
        <v>0.1</v>
      </c>
      <c r="Y2442" s="174">
        <f>Table1[[#This Row],[ExpenditureDetails3]]*100000</f>
        <v>10000</v>
      </c>
      <c r="Z2442" s="174">
        <f>Table1[[#This Row],[ExpenditureDetails4]]/Table1[[#This Row],[Component detail 4]]</f>
        <v>10000</v>
      </c>
      <c r="AA2442" s="109">
        <v>1</v>
      </c>
      <c r="AB2442" s="109">
        <v>30</v>
      </c>
      <c r="AC2442" s="174">
        <f>IF(ISNUMBER([ExpenditureDetails4]),[ExpenditureDetails4]*HLOOKUP([ExpenditureDetails1],'Currency Conversion'!$A$6:$BE$45,19,FALSE),"No Data")</f>
        <v>15717.551921232975</v>
      </c>
      <c r="AD2442" s="174">
        <f>Table1[[#This Row],[Calculations1]]/exchange_rate_2010</f>
        <v>343.73477893772906</v>
      </c>
      <c r="AE24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523.91839737443252</v>
      </c>
      <c r="AF2442" s="174">
        <f>Table1[[#This Row],[Calculations3]]/exchange_rate_2010</f>
        <v>11.45782596459097</v>
      </c>
      <c r="AG2442" s="110"/>
      <c r="AH2442" s="53"/>
      <c r="BD2442" s="36"/>
      <c r="BE2442" s="36"/>
      <c r="BF2442" s="36"/>
      <c r="BG2442" s="36"/>
      <c r="BH2442" s="36"/>
      <c r="BI2442" s="36"/>
      <c r="BJ2442" s="36"/>
      <c r="BK2442" s="48"/>
      <c r="BL2442" s="36"/>
      <c r="BM2442" s="36"/>
      <c r="BN2442" s="36"/>
      <c r="BO2442" s="36"/>
      <c r="BP2442" s="36"/>
      <c r="BQ2442" s="36"/>
      <c r="BR2442" s="36"/>
    </row>
    <row r="2443" spans="2:70" ht="15" customHeight="1">
      <c r="B2443" s="48">
        <v>2815</v>
      </c>
      <c r="C2443" s="48" t="s">
        <v>1703</v>
      </c>
      <c r="D2443" s="108">
        <v>3116</v>
      </c>
      <c r="E2443" s="109" t="s">
        <v>2508</v>
      </c>
      <c r="F2443" s="109" t="s">
        <v>1819</v>
      </c>
      <c r="G2443" s="109" t="s">
        <v>1827</v>
      </c>
      <c r="H2443" s="108" t="s">
        <v>35</v>
      </c>
      <c r="I2443" s="108" t="s">
        <v>2855</v>
      </c>
      <c r="J2443" s="108" t="s">
        <v>2852</v>
      </c>
      <c r="K2443" s="108" t="s">
        <v>2859</v>
      </c>
      <c r="L2443" s="108">
        <v>11</v>
      </c>
      <c r="M2443" s="110" t="s">
        <v>2617</v>
      </c>
      <c r="N2443" s="111" t="s">
        <v>1728</v>
      </c>
      <c r="O2443" s="111" t="s">
        <v>496</v>
      </c>
      <c r="P2443" s="111" t="s">
        <v>18</v>
      </c>
      <c r="Q2443" s="111">
        <v>1</v>
      </c>
      <c r="R2443" s="109"/>
      <c r="S2443" s="109"/>
      <c r="T2443" s="109" t="s">
        <v>7</v>
      </c>
      <c r="U2443" s="108">
        <v>1</v>
      </c>
      <c r="V2443" s="109">
        <v>2002</v>
      </c>
      <c r="W2443" s="108">
        <f>IF(Table1[[#This Row],[ExpenditureDetails1]]=2010,1,(2010-Table1[[#This Row],[ExpenditureDetails1]]))</f>
        <v>8</v>
      </c>
      <c r="X2443" s="109">
        <v>0.05</v>
      </c>
      <c r="Y2443" s="174">
        <f>Table1[[#This Row],[ExpenditureDetails3]]*100000</f>
        <v>5000</v>
      </c>
      <c r="Z2443" s="174">
        <f>Table1[[#This Row],[ExpenditureDetails4]]/Table1[[#This Row],[Component detail 4]]</f>
        <v>5000</v>
      </c>
      <c r="AA2443" s="109">
        <v>1</v>
      </c>
      <c r="AB2443" s="109">
        <v>30</v>
      </c>
      <c r="AC2443" s="174">
        <f>IF(ISNUMBER([ExpenditureDetails4]),[ExpenditureDetails4]*HLOOKUP([ExpenditureDetails1],'Currency Conversion'!$A$6:$BE$45,19,FALSE),"No Data")</f>
        <v>7858.7759606164873</v>
      </c>
      <c r="AD2443" s="174">
        <f>Table1[[#This Row],[Calculations1]]/exchange_rate_2010</f>
        <v>171.86738946886453</v>
      </c>
      <c r="AE24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261.95919868721626</v>
      </c>
      <c r="AF2443" s="174">
        <f>Table1[[#This Row],[Calculations3]]/exchange_rate_2010</f>
        <v>5.7289129822954852</v>
      </c>
      <c r="AG2443" s="110"/>
      <c r="AH2443" s="53"/>
      <c r="BD2443" s="36"/>
      <c r="BE2443" s="36"/>
      <c r="BF2443" s="36"/>
      <c r="BG2443" s="36"/>
      <c r="BH2443" s="36"/>
      <c r="BI2443" s="36"/>
      <c r="BJ2443" s="36"/>
      <c r="BK2443" s="48"/>
      <c r="BL2443" s="36"/>
      <c r="BM2443" s="36"/>
      <c r="BN2443" s="36"/>
      <c r="BO2443" s="36"/>
      <c r="BP2443" s="36"/>
      <c r="BQ2443" s="36"/>
      <c r="BR2443" s="36"/>
    </row>
    <row r="2444" spans="2:70" ht="15" customHeight="1">
      <c r="B2444" s="48">
        <v>2816</v>
      </c>
      <c r="C2444" s="48" t="s">
        <v>1703</v>
      </c>
      <c r="D2444" s="108">
        <v>3116</v>
      </c>
      <c r="E2444" s="109" t="s">
        <v>2508</v>
      </c>
      <c r="F2444" s="109" t="s">
        <v>1819</v>
      </c>
      <c r="G2444" s="109" t="s">
        <v>1827</v>
      </c>
      <c r="H2444" s="108" t="s">
        <v>35</v>
      </c>
      <c r="I2444" s="108" t="s">
        <v>2855</v>
      </c>
      <c r="J2444" s="108" t="s">
        <v>2852</v>
      </c>
      <c r="K2444" s="108" t="s">
        <v>2859</v>
      </c>
      <c r="L2444" s="108">
        <v>11</v>
      </c>
      <c r="M2444" s="110" t="s">
        <v>2617</v>
      </c>
      <c r="N2444" s="111" t="s">
        <v>1728</v>
      </c>
      <c r="O2444" s="111" t="s">
        <v>496</v>
      </c>
      <c r="P2444" s="111" t="s">
        <v>67</v>
      </c>
      <c r="Q2444" s="109">
        <v>1</v>
      </c>
      <c r="R2444" s="109"/>
      <c r="S2444" s="109"/>
      <c r="T2444" s="109" t="s">
        <v>7</v>
      </c>
      <c r="U2444" s="108">
        <v>1</v>
      </c>
      <c r="V2444" s="109">
        <v>1994</v>
      </c>
      <c r="W2444" s="108">
        <f>IF(Table1[[#This Row],[ExpenditureDetails1]]=2010,1,(2010-Table1[[#This Row],[ExpenditureDetails1]]))</f>
        <v>16</v>
      </c>
      <c r="X2444" s="109">
        <v>0.4</v>
      </c>
      <c r="Y2444" s="174">
        <f>Table1[[#This Row],[ExpenditureDetails3]]*100000</f>
        <v>40000</v>
      </c>
      <c r="Z2444" s="174">
        <f>Table1[[#This Row],[ExpenditureDetails4]]/Table1[[#This Row],[Component detail 4]]</f>
        <v>40000</v>
      </c>
      <c r="AA2444" s="109">
        <v>1</v>
      </c>
      <c r="AB2444" s="109">
        <v>30</v>
      </c>
      <c r="AC2444" s="174">
        <f>IF(ISNUMBER([ExpenditureDetails4]),[ExpenditureDetails4]*HLOOKUP([ExpenditureDetails1],'Currency Conversion'!$A$6:$BE$45,19,FALSE),"No Data")</f>
        <v>103251.60649935105</v>
      </c>
      <c r="AD2444" s="174">
        <f>Table1[[#This Row],[Calculations1]]/exchange_rate_2010</f>
        <v>2258.0595446975749</v>
      </c>
      <c r="AE24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3441.7202166450352</v>
      </c>
      <c r="AF2444" s="174">
        <f>Table1[[#This Row],[Calculations3]]/exchange_rate_2010</f>
        <v>75.268651489919165</v>
      </c>
      <c r="AG2444" s="110"/>
      <c r="AH2444" s="53"/>
      <c r="BD2444" s="36"/>
      <c r="BE2444" s="36"/>
      <c r="BF2444" s="36"/>
      <c r="BG2444" s="36"/>
      <c r="BH2444" s="36"/>
      <c r="BI2444" s="36"/>
      <c r="BJ2444" s="36"/>
      <c r="BK2444" s="48"/>
      <c r="BL2444" s="36"/>
      <c r="BM2444" s="36"/>
      <c r="BN2444" s="36"/>
      <c r="BO2444" s="36"/>
      <c r="BP2444" s="36"/>
      <c r="BQ2444" s="36"/>
      <c r="BR2444" s="36"/>
    </row>
    <row r="2445" spans="2:70" ht="15" customHeight="1">
      <c r="B2445" s="48">
        <v>2817</v>
      </c>
      <c r="C2445" s="48" t="s">
        <v>1703</v>
      </c>
      <c r="D2445" s="108">
        <v>3116</v>
      </c>
      <c r="E2445" s="109" t="s">
        <v>2508</v>
      </c>
      <c r="F2445" s="109" t="s">
        <v>1819</v>
      </c>
      <c r="G2445" s="109" t="s">
        <v>1827</v>
      </c>
      <c r="H2445" s="108" t="s">
        <v>35</v>
      </c>
      <c r="I2445" s="108" t="s">
        <v>2855</v>
      </c>
      <c r="J2445" s="108" t="s">
        <v>2852</v>
      </c>
      <c r="K2445" s="108" t="s">
        <v>2859</v>
      </c>
      <c r="L2445" s="108">
        <v>11</v>
      </c>
      <c r="M2445" s="110" t="s">
        <v>2617</v>
      </c>
      <c r="N2445" s="111" t="s">
        <v>364</v>
      </c>
      <c r="O2445" s="111" t="s">
        <v>2465</v>
      </c>
      <c r="P2445" s="111" t="s">
        <v>69</v>
      </c>
      <c r="Q2445" s="109">
        <v>1</v>
      </c>
      <c r="R2445" s="109">
        <v>2000</v>
      </c>
      <c r="S2445" s="109"/>
      <c r="T2445" s="109" t="s">
        <v>7</v>
      </c>
      <c r="U2445" s="108">
        <v>1</v>
      </c>
      <c r="V2445" s="109">
        <v>2008</v>
      </c>
      <c r="W2445" s="108">
        <f>IF(Table1[[#This Row],[ExpenditureDetails1]]=2010,1,(2010-Table1[[#This Row],[ExpenditureDetails1]]))</f>
        <v>2</v>
      </c>
      <c r="X2445" s="109">
        <v>7</v>
      </c>
      <c r="Y2445" s="174">
        <f>Table1[[#This Row],[ExpenditureDetails3]]*100000</f>
        <v>700000</v>
      </c>
      <c r="Z2445" s="174">
        <f>Table1[[#This Row],[ExpenditureDetails4]]/Table1[[#This Row],[Component detail 4]]</f>
        <v>700000</v>
      </c>
      <c r="AA2445" s="109">
        <v>1</v>
      </c>
      <c r="AB2445" s="109">
        <v>20</v>
      </c>
      <c r="AC2445" s="174">
        <f>IF(ISNUMBER([ExpenditureDetails4]),[ExpenditureDetails4]*HLOOKUP([ExpenditureDetails1],'Currency Conversion'!$A$6:$BE$45,19,FALSE),"No Data")</f>
        <v>803182.15817308787</v>
      </c>
      <c r="AD2445" s="174">
        <f>Table1[[#This Row],[Calculations1]]/exchange_rate_2010</f>
        <v>17565.180822682283</v>
      </c>
      <c r="AE24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40159.10790865439</v>
      </c>
      <c r="AF2445" s="174">
        <f>Table1[[#This Row],[Calculations3]]/exchange_rate_2010</f>
        <v>878.25904113411411</v>
      </c>
      <c r="AG2445" s="110"/>
      <c r="AH2445" s="53"/>
      <c r="BD2445" s="36"/>
      <c r="BE2445" s="36"/>
      <c r="BF2445" s="36"/>
      <c r="BG2445" s="36"/>
      <c r="BH2445" s="36"/>
      <c r="BI2445" s="36"/>
      <c r="BJ2445" s="36"/>
      <c r="BK2445" s="48"/>
      <c r="BL2445" s="36"/>
      <c r="BM2445" s="36"/>
      <c r="BN2445" s="36"/>
      <c r="BO2445" s="36"/>
      <c r="BP2445" s="36"/>
      <c r="BQ2445" s="36"/>
      <c r="BR2445" s="36"/>
    </row>
    <row r="2446" spans="2:70" ht="15" customHeight="1">
      <c r="B2446" s="48">
        <v>2818</v>
      </c>
      <c r="C2446" s="48" t="s">
        <v>1703</v>
      </c>
      <c r="D2446" s="108">
        <v>3116</v>
      </c>
      <c r="E2446" s="109" t="s">
        <v>2508</v>
      </c>
      <c r="F2446" s="109" t="s">
        <v>1819</v>
      </c>
      <c r="G2446" s="109" t="s">
        <v>1827</v>
      </c>
      <c r="H2446" s="108" t="s">
        <v>35</v>
      </c>
      <c r="I2446" s="108" t="s">
        <v>2855</v>
      </c>
      <c r="J2446" s="108" t="s">
        <v>2852</v>
      </c>
      <c r="K2446" s="108" t="s">
        <v>2859</v>
      </c>
      <c r="L2446" s="108">
        <v>11</v>
      </c>
      <c r="M2446" s="110" t="s">
        <v>2617</v>
      </c>
      <c r="N2446" s="111" t="s">
        <v>364</v>
      </c>
      <c r="O2446" s="111" t="s">
        <v>2467</v>
      </c>
      <c r="P2446" s="111" t="s">
        <v>71</v>
      </c>
      <c r="Q2446" s="109">
        <v>1</v>
      </c>
      <c r="R2446" s="109"/>
      <c r="S2446" s="109"/>
      <c r="T2446" s="109" t="s">
        <v>7</v>
      </c>
      <c r="U2446" s="108">
        <v>1</v>
      </c>
      <c r="V2446" s="109">
        <v>2008</v>
      </c>
      <c r="W2446" s="108">
        <f>IF(Table1[[#This Row],[ExpenditureDetails1]]=2010,1,(2010-Table1[[#This Row],[ExpenditureDetails1]]))</f>
        <v>2</v>
      </c>
      <c r="X2446" s="109">
        <v>0.24</v>
      </c>
      <c r="Y2446" s="174">
        <f>Table1[[#This Row],[ExpenditureDetails3]]*100000</f>
        <v>24000</v>
      </c>
      <c r="Z2446" s="174">
        <f>Table1[[#This Row],[ExpenditureDetails4]]/Table1[[#This Row],[Component detail 4]]</f>
        <v>24000</v>
      </c>
      <c r="AA2446" s="109">
        <v>1</v>
      </c>
      <c r="AB2446" s="109">
        <v>10</v>
      </c>
      <c r="AC2446" s="174">
        <f>IF(ISNUMBER([ExpenditureDetails4]),[ExpenditureDetails4]*HLOOKUP([ExpenditureDetails1],'Currency Conversion'!$A$6:$BE$45,19,FALSE),"No Data")</f>
        <v>27537.673994505873</v>
      </c>
      <c r="AD2446" s="174">
        <f>Table1[[#This Row],[Calculations1]]/exchange_rate_2010</f>
        <v>602.2347710633926</v>
      </c>
      <c r="AE24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2753.7673994505872</v>
      </c>
      <c r="AF2446" s="174">
        <f>Table1[[#This Row],[Calculations3]]/exchange_rate_2010</f>
        <v>60.22347710633926</v>
      </c>
      <c r="AG2446" s="110"/>
      <c r="AH2446" s="53"/>
      <c r="BD2446" s="36"/>
      <c r="BE2446" s="36"/>
      <c r="BF2446" s="36"/>
      <c r="BG2446" s="36"/>
      <c r="BH2446" s="36"/>
      <c r="BI2446" s="36"/>
      <c r="BJ2446" s="36"/>
      <c r="BK2446" s="48"/>
      <c r="BL2446" s="36"/>
      <c r="BM2446" s="36"/>
      <c r="BN2446" s="36"/>
      <c r="BO2446" s="36"/>
      <c r="BP2446" s="36"/>
      <c r="BQ2446" s="36"/>
      <c r="BR2446" s="36"/>
    </row>
    <row r="2447" spans="2:70" ht="15" customHeight="1">
      <c r="B2447" s="48">
        <v>2819</v>
      </c>
      <c r="C2447" s="48" t="s">
        <v>1703</v>
      </c>
      <c r="D2447" s="108">
        <v>3116</v>
      </c>
      <c r="E2447" s="109" t="s">
        <v>2508</v>
      </c>
      <c r="F2447" s="109" t="s">
        <v>1819</v>
      </c>
      <c r="G2447" s="109" t="s">
        <v>1827</v>
      </c>
      <c r="H2447" s="108" t="s">
        <v>35</v>
      </c>
      <c r="I2447" s="108" t="s">
        <v>2855</v>
      </c>
      <c r="J2447" s="108" t="s">
        <v>2852</v>
      </c>
      <c r="K2447" s="108" t="s">
        <v>2859</v>
      </c>
      <c r="L2447" s="108">
        <v>11</v>
      </c>
      <c r="M2447" s="110" t="s">
        <v>2617</v>
      </c>
      <c r="N2447" s="111" t="s">
        <v>364</v>
      </c>
      <c r="O2447" s="111" t="s">
        <v>2467</v>
      </c>
      <c r="P2447" s="111" t="s">
        <v>72</v>
      </c>
      <c r="Q2447" s="109">
        <v>1</v>
      </c>
      <c r="R2447" s="109"/>
      <c r="S2447" s="109"/>
      <c r="T2447" s="109" t="s">
        <v>7</v>
      </c>
      <c r="U2447" s="108">
        <v>1</v>
      </c>
      <c r="V2447" s="109">
        <v>2008</v>
      </c>
      <c r="W2447" s="108">
        <f>IF(Table1[[#This Row],[ExpenditureDetails1]]=2010,1,(2010-Table1[[#This Row],[ExpenditureDetails1]]))</f>
        <v>2</v>
      </c>
      <c r="X2447" s="109">
        <v>0.04</v>
      </c>
      <c r="Y2447" s="174">
        <f>Table1[[#This Row],[ExpenditureDetails3]]*100000</f>
        <v>4000</v>
      </c>
      <c r="Z2447" s="174">
        <f>Table1[[#This Row],[ExpenditureDetails4]]/Table1[[#This Row],[Component detail 4]]</f>
        <v>4000</v>
      </c>
      <c r="AA2447" s="109">
        <v>1</v>
      </c>
      <c r="AB2447" s="109">
        <v>10</v>
      </c>
      <c r="AC2447" s="174">
        <f>IF(ISNUMBER([ExpenditureDetails4]),[ExpenditureDetails4]*HLOOKUP([ExpenditureDetails1],'Currency Conversion'!$A$6:$BE$45,19,FALSE),"No Data")</f>
        <v>4589.6123324176451</v>
      </c>
      <c r="AD2447" s="174">
        <f>Table1[[#This Row],[Calculations1]]/exchange_rate_2010</f>
        <v>100.37246184389876</v>
      </c>
      <c r="AE24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458.96123324176449</v>
      </c>
      <c r="AF2447" s="174">
        <f>Table1[[#This Row],[Calculations3]]/exchange_rate_2010</f>
        <v>10.037246184389875</v>
      </c>
      <c r="AG2447" s="110"/>
      <c r="AH2447" s="53"/>
      <c r="BD2447" s="36"/>
      <c r="BE2447" s="36"/>
      <c r="BF2447" s="36"/>
      <c r="BG2447" s="36"/>
      <c r="BH2447" s="36"/>
      <c r="BI2447" s="36"/>
      <c r="BJ2447" s="36"/>
      <c r="BK2447" s="48"/>
      <c r="BL2447" s="36"/>
      <c r="BM2447" s="36"/>
      <c r="BN2447" s="36"/>
      <c r="BO2447" s="36"/>
      <c r="BP2447" s="36"/>
      <c r="BQ2447" s="36"/>
      <c r="BR2447" s="36"/>
    </row>
    <row r="2448" spans="2:70" ht="15" customHeight="1">
      <c r="B2448" s="48">
        <v>2820</v>
      </c>
      <c r="C2448" s="48" t="s">
        <v>1703</v>
      </c>
      <c r="D2448" s="108">
        <v>3116</v>
      </c>
      <c r="E2448" s="109" t="s">
        <v>2508</v>
      </c>
      <c r="F2448" s="109" t="s">
        <v>1819</v>
      </c>
      <c r="G2448" s="109" t="s">
        <v>1827</v>
      </c>
      <c r="H2448" s="108" t="s">
        <v>35</v>
      </c>
      <c r="I2448" s="108" t="s">
        <v>2855</v>
      </c>
      <c r="J2448" s="108" t="s">
        <v>2852</v>
      </c>
      <c r="K2448" s="108" t="s">
        <v>2859</v>
      </c>
      <c r="L2448" s="108">
        <v>11</v>
      </c>
      <c r="M2448" s="110" t="s">
        <v>2617</v>
      </c>
      <c r="N2448" s="111" t="s">
        <v>1717</v>
      </c>
      <c r="O2448" s="111"/>
      <c r="P2448" s="111" t="s">
        <v>30</v>
      </c>
      <c r="Q2448" s="109">
        <v>1</v>
      </c>
      <c r="R2448" s="109"/>
      <c r="S2448" s="109"/>
      <c r="T2448" s="109" t="s">
        <v>31</v>
      </c>
      <c r="U2448" s="108">
        <v>3</v>
      </c>
      <c r="V2448" s="109">
        <v>2008</v>
      </c>
      <c r="W2448" s="108"/>
      <c r="X2448" s="109">
        <v>0.72</v>
      </c>
      <c r="Y2448" s="174">
        <f>Table1[[#This Row],[ExpenditureDetails3]]*100000</f>
        <v>72000</v>
      </c>
      <c r="Z2448" s="174">
        <f>Table1[[#This Row],[ExpenditureDetails4]]/Table1[[#This Row],[Component detail 4]]</f>
        <v>72000</v>
      </c>
      <c r="AA2448" s="109">
        <v>1</v>
      </c>
      <c r="AB2448" s="109"/>
      <c r="AC2448" s="174">
        <f>IF(ISNUMBER([ExpenditureDetails4]),[ExpenditureDetails4]*HLOOKUP([ExpenditureDetails1],'Currency Conversion'!$A$6:$BE$45,19,FALSE),"No Data")</f>
        <v>82613.02198351761</v>
      </c>
      <c r="AD2448" s="174">
        <f>Table1[[#This Row],[Calculations1]]/exchange_rate_2010</f>
        <v>1806.7043131901776</v>
      </c>
      <c r="AE24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82613.02198351761</v>
      </c>
      <c r="AF2448" s="174">
        <f>Table1[[#This Row],[Calculations3]]/exchange_rate_2010</f>
        <v>1806.7043131901776</v>
      </c>
      <c r="AG2448" s="110"/>
      <c r="AH2448" s="53"/>
      <c r="BD2448" s="36"/>
      <c r="BE2448" s="36"/>
      <c r="BF2448" s="36"/>
      <c r="BG2448" s="36"/>
      <c r="BH2448" s="36"/>
      <c r="BI2448" s="36"/>
      <c r="BJ2448" s="36"/>
      <c r="BK2448" s="48"/>
      <c r="BL2448" s="36"/>
      <c r="BM2448" s="36"/>
      <c r="BN2448" s="36"/>
      <c r="BO2448" s="36"/>
      <c r="BP2448" s="36"/>
      <c r="BQ2448" s="36"/>
      <c r="BR2448" s="36"/>
    </row>
    <row r="2449" spans="2:70" ht="15" customHeight="1">
      <c r="B2449" s="48">
        <v>2821</v>
      </c>
      <c r="C2449" s="48" t="s">
        <v>1703</v>
      </c>
      <c r="D2449" s="108">
        <v>3116</v>
      </c>
      <c r="E2449" s="109" t="s">
        <v>2508</v>
      </c>
      <c r="F2449" s="109" t="s">
        <v>1819</v>
      </c>
      <c r="G2449" s="109" t="s">
        <v>1827</v>
      </c>
      <c r="H2449" s="108" t="s">
        <v>35</v>
      </c>
      <c r="I2449" s="108" t="s">
        <v>2855</v>
      </c>
      <c r="J2449" s="108" t="s">
        <v>2852</v>
      </c>
      <c r="K2449" s="108" t="s">
        <v>2859</v>
      </c>
      <c r="L2449" s="108">
        <v>11</v>
      </c>
      <c r="M2449" s="110" t="s">
        <v>2617</v>
      </c>
      <c r="N2449" s="111" t="s">
        <v>1719</v>
      </c>
      <c r="O2449" s="111"/>
      <c r="P2449" s="111" t="s">
        <v>32</v>
      </c>
      <c r="Q2449" s="109">
        <v>1</v>
      </c>
      <c r="R2449" s="109"/>
      <c r="S2449" s="109"/>
      <c r="T2449" s="109" t="s">
        <v>31</v>
      </c>
      <c r="U2449" s="108">
        <v>3</v>
      </c>
      <c r="V2449" s="109">
        <v>2008</v>
      </c>
      <c r="W2449" s="108"/>
      <c r="X2449" s="109">
        <v>0.24</v>
      </c>
      <c r="Y2449" s="174">
        <f>Table1[[#This Row],[ExpenditureDetails3]]*100000</f>
        <v>24000</v>
      </c>
      <c r="Z2449" s="174">
        <f>Table1[[#This Row],[ExpenditureDetails4]]/Table1[[#This Row],[Component detail 4]]</f>
        <v>24000</v>
      </c>
      <c r="AA2449" s="109">
        <v>1</v>
      </c>
      <c r="AB2449" s="109"/>
      <c r="AC2449" s="174">
        <f>IF(ISNUMBER([ExpenditureDetails4]),[ExpenditureDetails4]*HLOOKUP([ExpenditureDetails1],'Currency Conversion'!$A$6:$BE$45,19,FALSE),"No Data")</f>
        <v>27537.673994505873</v>
      </c>
      <c r="AD2449" s="174">
        <f>Table1[[#This Row],[Calculations1]]/exchange_rate_2010</f>
        <v>602.2347710633926</v>
      </c>
      <c r="AE24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27537.673994505873</v>
      </c>
      <c r="AF2449" s="174">
        <f>Table1[[#This Row],[Calculations3]]/exchange_rate_2010</f>
        <v>602.2347710633926</v>
      </c>
      <c r="AG2449" s="110"/>
      <c r="AH2449" s="53"/>
      <c r="BD2449" s="36"/>
      <c r="BE2449" s="36"/>
      <c r="BF2449" s="36"/>
      <c r="BG2449" s="36"/>
      <c r="BH2449" s="36"/>
      <c r="BI2449" s="36"/>
      <c r="BJ2449" s="36"/>
      <c r="BK2449" s="48"/>
      <c r="BL2449" s="36"/>
      <c r="BM2449" s="36"/>
      <c r="BN2449" s="36"/>
      <c r="BO2449" s="36"/>
      <c r="BP2449" s="36"/>
      <c r="BQ2449" s="36"/>
      <c r="BR2449" s="36"/>
    </row>
    <row r="2450" spans="2:70" ht="15" customHeight="1">
      <c r="B2450" s="48">
        <v>2822</v>
      </c>
      <c r="C2450" s="48" t="s">
        <v>1703</v>
      </c>
      <c r="D2450" s="108">
        <v>3116</v>
      </c>
      <c r="E2450" s="109" t="s">
        <v>2508</v>
      </c>
      <c r="F2450" s="109" t="s">
        <v>1819</v>
      </c>
      <c r="G2450" s="109" t="s">
        <v>1827</v>
      </c>
      <c r="H2450" s="108" t="s">
        <v>35</v>
      </c>
      <c r="I2450" s="108" t="s">
        <v>2855</v>
      </c>
      <c r="J2450" s="108" t="s">
        <v>2852</v>
      </c>
      <c r="K2450" s="108" t="s">
        <v>2859</v>
      </c>
      <c r="L2450" s="108">
        <v>11</v>
      </c>
      <c r="M2450" s="110" t="s">
        <v>2617</v>
      </c>
      <c r="N2450" s="111" t="s">
        <v>1717</v>
      </c>
      <c r="O2450" s="111"/>
      <c r="P2450" s="111" t="s">
        <v>33</v>
      </c>
      <c r="Q2450" s="109">
        <v>1</v>
      </c>
      <c r="R2450" s="109"/>
      <c r="S2450" s="109"/>
      <c r="T2450" s="109" t="s">
        <v>31</v>
      </c>
      <c r="U2450" s="108">
        <v>3</v>
      </c>
      <c r="V2450" s="109">
        <v>2008</v>
      </c>
      <c r="W2450" s="108"/>
      <c r="X2450" s="109">
        <v>0.8</v>
      </c>
      <c r="Y2450" s="174">
        <f>Table1[[#This Row],[ExpenditureDetails3]]*100000</f>
        <v>80000</v>
      </c>
      <c r="Z2450" s="174">
        <f>Table1[[#This Row],[ExpenditureDetails4]]/Table1[[#This Row],[Component detail 4]]</f>
        <v>80000</v>
      </c>
      <c r="AA2450" s="109">
        <v>1</v>
      </c>
      <c r="AB2450" s="109"/>
      <c r="AC2450" s="174">
        <f>IF(ISNUMBER([ExpenditureDetails4]),[ExpenditureDetails4]*HLOOKUP([ExpenditureDetails1],'Currency Conversion'!$A$6:$BE$45,19,FALSE),"No Data")</f>
        <v>91792.246648352899</v>
      </c>
      <c r="AD2450" s="174">
        <f>Table1[[#This Row],[Calculations1]]/exchange_rate_2010</f>
        <v>2007.4492368779752</v>
      </c>
      <c r="AE24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91792.246648352899</v>
      </c>
      <c r="AF2450" s="174">
        <f>Table1[[#This Row],[Calculations3]]/exchange_rate_2010</f>
        <v>2007.4492368779752</v>
      </c>
      <c r="AG2450" s="110"/>
      <c r="AH2450" s="53"/>
      <c r="BD2450" s="36"/>
      <c r="BE2450" s="36"/>
      <c r="BF2450" s="36"/>
      <c r="BG2450" s="36"/>
      <c r="BH2450" s="36"/>
      <c r="BI2450" s="36"/>
      <c r="BJ2450" s="36"/>
      <c r="BK2450" s="48"/>
      <c r="BL2450" s="36"/>
      <c r="BM2450" s="36"/>
      <c r="BN2450" s="36"/>
      <c r="BO2450" s="36"/>
      <c r="BP2450" s="36"/>
      <c r="BQ2450" s="36"/>
      <c r="BR2450" s="36"/>
    </row>
    <row r="2451" spans="2:70" ht="15" customHeight="1">
      <c r="B2451" s="48">
        <v>2824</v>
      </c>
      <c r="C2451" s="48" t="s">
        <v>1703</v>
      </c>
      <c r="D2451" s="108">
        <v>3116</v>
      </c>
      <c r="E2451" s="109" t="s">
        <v>2508</v>
      </c>
      <c r="F2451" s="109" t="s">
        <v>1819</v>
      </c>
      <c r="G2451" s="109" t="s">
        <v>1827</v>
      </c>
      <c r="H2451" s="108" t="s">
        <v>35</v>
      </c>
      <c r="I2451" s="108" t="s">
        <v>2855</v>
      </c>
      <c r="J2451" s="108" t="s">
        <v>2852</v>
      </c>
      <c r="K2451" s="108" t="s">
        <v>2859</v>
      </c>
      <c r="L2451" s="108">
        <v>11</v>
      </c>
      <c r="M2451" s="110" t="s">
        <v>2617</v>
      </c>
      <c r="N2451" s="111" t="s">
        <v>20</v>
      </c>
      <c r="O2451" s="111" t="s">
        <v>2486</v>
      </c>
      <c r="P2451" s="111" t="s">
        <v>70</v>
      </c>
      <c r="Q2451" s="109">
        <v>1</v>
      </c>
      <c r="R2451" s="109">
        <v>17000</v>
      </c>
      <c r="S2451" s="109"/>
      <c r="T2451" s="109" t="s">
        <v>7</v>
      </c>
      <c r="U2451" s="108">
        <v>1</v>
      </c>
      <c r="V2451" s="109">
        <v>2008</v>
      </c>
      <c r="W2451" s="108">
        <f>IF(Table1[[#This Row],[ExpenditureDetails1]]=2010,1,(2010-Table1[[#This Row],[ExpenditureDetails1]]))</f>
        <v>2</v>
      </c>
      <c r="X2451" s="109">
        <v>17</v>
      </c>
      <c r="Y2451" s="174">
        <f>Table1[[#This Row],[ExpenditureDetails3]]*100000</f>
        <v>1700000</v>
      </c>
      <c r="Z2451" s="174">
        <f>Table1[[#This Row],[ExpenditureDetails4]]/Table1[[#This Row],[Component detail 4]]</f>
        <v>1700000</v>
      </c>
      <c r="AA2451" s="109">
        <v>1</v>
      </c>
      <c r="AB2451" s="109">
        <v>10</v>
      </c>
      <c r="AC2451" s="174">
        <f>IF(ISNUMBER([ExpenditureDetails4]),[ExpenditureDetails4]*HLOOKUP([ExpenditureDetails1],'Currency Conversion'!$A$6:$BE$45,19,FALSE),"No Data")</f>
        <v>1950585.2412774991</v>
      </c>
      <c r="AD2451" s="174">
        <f>Table1[[#This Row],[Calculations1]]/exchange_rate_2010</f>
        <v>42658.296283656971</v>
      </c>
      <c r="AE24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195058.5241277499</v>
      </c>
      <c r="AF2451" s="174">
        <f>Table1[[#This Row],[Calculations3]]/exchange_rate_2010</f>
        <v>4265.8296283656973</v>
      </c>
      <c r="AG2451" s="110"/>
      <c r="AH2451" s="53"/>
      <c r="BD2451" s="36"/>
      <c r="BE2451" s="36"/>
      <c r="BF2451" s="36"/>
      <c r="BG2451" s="36"/>
      <c r="BH2451" s="36"/>
      <c r="BI2451" s="36"/>
      <c r="BJ2451" s="36"/>
      <c r="BK2451" s="48"/>
      <c r="BL2451" s="36"/>
      <c r="BM2451" s="36"/>
      <c r="BN2451" s="36"/>
      <c r="BO2451" s="36"/>
      <c r="BP2451" s="36"/>
      <c r="BQ2451" s="36"/>
      <c r="BR2451" s="36"/>
    </row>
    <row r="2452" spans="2:70" ht="15" customHeight="1">
      <c r="B2452" s="48">
        <v>2825</v>
      </c>
      <c r="C2452" s="48" t="s">
        <v>1703</v>
      </c>
      <c r="D2452" s="108">
        <v>3116</v>
      </c>
      <c r="E2452" s="109" t="s">
        <v>2508</v>
      </c>
      <c r="F2452" s="109" t="s">
        <v>1819</v>
      </c>
      <c r="G2452" s="109" t="s">
        <v>1827</v>
      </c>
      <c r="H2452" s="108" t="s">
        <v>35</v>
      </c>
      <c r="I2452" s="108" t="s">
        <v>2855</v>
      </c>
      <c r="J2452" s="108" t="s">
        <v>2852</v>
      </c>
      <c r="K2452" s="108" t="s">
        <v>2859</v>
      </c>
      <c r="L2452" s="108">
        <v>11</v>
      </c>
      <c r="M2452" s="110" t="s">
        <v>2617</v>
      </c>
      <c r="N2452" s="111" t="s">
        <v>20</v>
      </c>
      <c r="O2452" s="111" t="s">
        <v>2466</v>
      </c>
      <c r="P2452" s="111" t="s">
        <v>73</v>
      </c>
      <c r="Q2452" s="109">
        <v>1</v>
      </c>
      <c r="R2452" s="109"/>
      <c r="S2452" s="109"/>
      <c r="T2452" s="109" t="s">
        <v>7</v>
      </c>
      <c r="U2452" s="108">
        <v>1</v>
      </c>
      <c r="V2452" s="109">
        <v>2008</v>
      </c>
      <c r="W2452" s="108">
        <f>IF(Table1[[#This Row],[ExpenditureDetails1]]=2010,1,(2010-Table1[[#This Row],[ExpenditureDetails1]]))</f>
        <v>2</v>
      </c>
      <c r="X2452" s="109">
        <v>0.72</v>
      </c>
      <c r="Y2452" s="174">
        <f>Table1[[#This Row],[ExpenditureDetails3]]*100000</f>
        <v>72000</v>
      </c>
      <c r="Z2452" s="174">
        <f>Table1[[#This Row],[ExpenditureDetails4]]/Table1[[#This Row],[Component detail 4]]</f>
        <v>72000</v>
      </c>
      <c r="AA2452" s="109">
        <v>1</v>
      </c>
      <c r="AB2452" s="109">
        <v>10</v>
      </c>
      <c r="AC2452" s="174">
        <f>IF(ISNUMBER([ExpenditureDetails4]),[ExpenditureDetails4]*HLOOKUP([ExpenditureDetails1],'Currency Conversion'!$A$6:$BE$45,19,FALSE),"No Data")</f>
        <v>82613.02198351761</v>
      </c>
      <c r="AD2452" s="174">
        <f>Table1[[#This Row],[Calculations1]]/exchange_rate_2010</f>
        <v>1806.7043131901776</v>
      </c>
      <c r="AE24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8261.302198351761</v>
      </c>
      <c r="AF2452" s="174">
        <f>Table1[[#This Row],[Calculations3]]/exchange_rate_2010</f>
        <v>180.67043131901778</v>
      </c>
      <c r="AG2452" s="110"/>
      <c r="AH2452" s="53"/>
      <c r="BD2452" s="36"/>
      <c r="BE2452" s="36"/>
      <c r="BF2452" s="36"/>
      <c r="BG2452" s="36"/>
      <c r="BH2452" s="36"/>
      <c r="BI2452" s="36"/>
      <c r="BJ2452" s="36"/>
      <c r="BK2452" s="48"/>
      <c r="BL2452" s="36"/>
      <c r="BM2452" s="36"/>
      <c r="BN2452" s="36"/>
      <c r="BO2452" s="36"/>
      <c r="BP2452" s="36"/>
      <c r="BQ2452" s="36"/>
      <c r="BR2452" s="36"/>
    </row>
    <row r="2453" spans="2:70" ht="15" customHeight="1">
      <c r="B2453" s="48">
        <v>2826</v>
      </c>
      <c r="C2453" s="48" t="s">
        <v>1703</v>
      </c>
      <c r="D2453" s="108">
        <v>3116</v>
      </c>
      <c r="E2453" s="109" t="s">
        <v>2508</v>
      </c>
      <c r="F2453" s="109" t="s">
        <v>1819</v>
      </c>
      <c r="G2453" s="109" t="s">
        <v>1827</v>
      </c>
      <c r="H2453" s="108" t="s">
        <v>35</v>
      </c>
      <c r="I2453" s="108" t="s">
        <v>2855</v>
      </c>
      <c r="J2453" s="108" t="s">
        <v>2852</v>
      </c>
      <c r="K2453" s="108" t="s">
        <v>2859</v>
      </c>
      <c r="L2453" s="108">
        <v>11</v>
      </c>
      <c r="M2453" s="110" t="s">
        <v>2617</v>
      </c>
      <c r="N2453" s="111" t="s">
        <v>20</v>
      </c>
      <c r="O2453" s="111" t="s">
        <v>2466</v>
      </c>
      <c r="P2453" s="111" t="s">
        <v>21</v>
      </c>
      <c r="Q2453" s="109">
        <v>6</v>
      </c>
      <c r="R2453" s="109"/>
      <c r="S2453" s="109"/>
      <c r="T2453" s="109" t="s">
        <v>7</v>
      </c>
      <c r="U2453" s="108">
        <v>1</v>
      </c>
      <c r="V2453" s="109">
        <v>2008</v>
      </c>
      <c r="W2453" s="108">
        <f>IF(Table1[[#This Row],[ExpenditureDetails1]]=2010,1,(2010-Table1[[#This Row],[ExpenditureDetails1]]))</f>
        <v>2</v>
      </c>
      <c r="X2453" s="109">
        <v>0.15</v>
      </c>
      <c r="Y2453" s="174">
        <f>Table1[[#This Row],[ExpenditureDetails3]]*100000</f>
        <v>15000</v>
      </c>
      <c r="Z2453" s="174">
        <f>Table1[[#This Row],[ExpenditureDetails4]]/Table1[[#This Row],[Component detail 4]]</f>
        <v>2500</v>
      </c>
      <c r="AA2453" s="109">
        <v>1</v>
      </c>
      <c r="AB2453" s="109">
        <v>10</v>
      </c>
      <c r="AC2453" s="174">
        <f>IF(ISNUMBER([ExpenditureDetails4]),[ExpenditureDetails4]*HLOOKUP([ExpenditureDetails1],'Currency Conversion'!$A$6:$BE$45,19,FALSE),"No Data")</f>
        <v>17211.046246566169</v>
      </c>
      <c r="AD2453" s="174">
        <f>Table1[[#This Row],[Calculations1]]/exchange_rate_2010</f>
        <v>376.39673191462037</v>
      </c>
      <c r="AE24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1721.104624656617</v>
      </c>
      <c r="AF2453" s="174">
        <f>Table1[[#This Row],[Calculations3]]/exchange_rate_2010</f>
        <v>37.639673191462037</v>
      </c>
      <c r="AG2453" s="110"/>
      <c r="AH2453" s="53"/>
      <c r="BD2453" s="36"/>
      <c r="BE2453" s="36"/>
      <c r="BF2453" s="36"/>
      <c r="BG2453" s="36"/>
      <c r="BH2453" s="36"/>
      <c r="BI2453" s="36"/>
      <c r="BJ2453" s="36"/>
      <c r="BK2453" s="48"/>
      <c r="BL2453" s="36"/>
      <c r="BM2453" s="36"/>
      <c r="BN2453" s="36"/>
      <c r="BO2453" s="36"/>
      <c r="BP2453" s="36"/>
      <c r="BQ2453" s="36"/>
      <c r="BR2453" s="36"/>
    </row>
    <row r="2454" spans="2:70" ht="15" customHeight="1">
      <c r="B2454" s="48">
        <v>2827</v>
      </c>
      <c r="C2454" s="48" t="s">
        <v>1703</v>
      </c>
      <c r="D2454" s="108">
        <v>3116</v>
      </c>
      <c r="E2454" s="109" t="s">
        <v>2508</v>
      </c>
      <c r="F2454" s="109" t="s">
        <v>1819</v>
      </c>
      <c r="G2454" s="109" t="s">
        <v>1827</v>
      </c>
      <c r="H2454" s="108" t="s">
        <v>35</v>
      </c>
      <c r="I2454" s="108" t="s">
        <v>2855</v>
      </c>
      <c r="J2454" s="108" t="s">
        <v>2852</v>
      </c>
      <c r="K2454" s="108" t="s">
        <v>2859</v>
      </c>
      <c r="L2454" s="108">
        <v>11</v>
      </c>
      <c r="M2454" s="110" t="s">
        <v>2617</v>
      </c>
      <c r="N2454" s="111" t="s">
        <v>2480</v>
      </c>
      <c r="O2454" s="111"/>
      <c r="P2454" s="111" t="s">
        <v>36</v>
      </c>
      <c r="Q2454" s="109">
        <v>1</v>
      </c>
      <c r="R2454" s="111"/>
      <c r="S2454" s="111"/>
      <c r="T2454" s="109" t="s">
        <v>7</v>
      </c>
      <c r="U2454" s="108">
        <v>1</v>
      </c>
      <c r="V2454" s="109">
        <v>1985</v>
      </c>
      <c r="W2454" s="108">
        <f>IF(Table1[[#This Row],[ExpenditureDetails1]]=2010,1,(2010-Table1[[#This Row],[ExpenditureDetails1]]))</f>
        <v>25</v>
      </c>
      <c r="X2454" s="109">
        <v>0.15</v>
      </c>
      <c r="Y2454" s="174">
        <f>Table1[[#This Row],[ExpenditureDetails3]]*100000</f>
        <v>15000</v>
      </c>
      <c r="Z2454" s="174">
        <f>Table1[[#This Row],[ExpenditureDetails4]]/Table1[[#This Row],[Component detail 4]]</f>
        <v>15000</v>
      </c>
      <c r="AA2454" s="109">
        <v>2</v>
      </c>
      <c r="AB2454" s="109">
        <v>10</v>
      </c>
      <c r="AC2454" s="174">
        <f>IF(ISNUMBER([ExpenditureDetails4]),[ExpenditureDetails4]*HLOOKUP([ExpenditureDetails1],'Currency Conversion'!$A$6:$BE$45,19,FALSE),"No Data")</f>
        <v>85706.177552731751</v>
      </c>
      <c r="AD2454" s="174">
        <f>Table1[[#This Row],[Calculations1]]/exchange_rate_2010</f>
        <v>1874.3500350641743</v>
      </c>
      <c r="AE24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8570.6177552731751</v>
      </c>
      <c r="AF2454" s="174">
        <f>Table1[[#This Row],[Calculations3]]/exchange_rate_2010</f>
        <v>187.43500350641744</v>
      </c>
      <c r="AG2454" s="110"/>
      <c r="AH2454" s="53"/>
      <c r="BD2454" s="36"/>
      <c r="BE2454" s="36"/>
      <c r="BF2454" s="36"/>
      <c r="BG2454" s="36"/>
      <c r="BH2454" s="36"/>
      <c r="BI2454" s="36"/>
      <c r="BJ2454" s="36"/>
      <c r="BK2454" s="48"/>
      <c r="BL2454" s="36"/>
      <c r="BM2454" s="36"/>
      <c r="BN2454" s="36"/>
      <c r="BO2454" s="36"/>
      <c r="BP2454" s="36"/>
      <c r="BQ2454" s="36"/>
      <c r="BR2454" s="36"/>
    </row>
    <row r="2455" spans="2:70" ht="15" customHeight="1">
      <c r="B2455" s="48">
        <v>2829</v>
      </c>
      <c r="C2455" s="48" t="s">
        <v>1703</v>
      </c>
      <c r="D2455" s="108">
        <v>3116</v>
      </c>
      <c r="E2455" s="109" t="s">
        <v>2508</v>
      </c>
      <c r="F2455" s="109" t="s">
        <v>1819</v>
      </c>
      <c r="G2455" s="109" t="s">
        <v>1827</v>
      </c>
      <c r="H2455" s="108" t="s">
        <v>35</v>
      </c>
      <c r="I2455" s="108" t="s">
        <v>2855</v>
      </c>
      <c r="J2455" s="108" t="s">
        <v>2852</v>
      </c>
      <c r="K2455" s="108" t="s">
        <v>2859</v>
      </c>
      <c r="L2455" s="108">
        <v>11</v>
      </c>
      <c r="M2455" s="110" t="s">
        <v>2617</v>
      </c>
      <c r="N2455" s="111" t="s">
        <v>1728</v>
      </c>
      <c r="O2455" s="111" t="s">
        <v>501</v>
      </c>
      <c r="P2455" s="111" t="s">
        <v>68</v>
      </c>
      <c r="Q2455" s="109">
        <v>1</v>
      </c>
      <c r="R2455" s="109">
        <v>120</v>
      </c>
      <c r="S2455" s="109"/>
      <c r="T2455" s="109" t="s">
        <v>7</v>
      </c>
      <c r="U2455" s="108">
        <v>1</v>
      </c>
      <c r="V2455" s="109">
        <v>2006</v>
      </c>
      <c r="W2455" s="108">
        <f>IF(Table1[[#This Row],[ExpenditureDetails1]]=2010,1,(2010-Table1[[#This Row],[ExpenditureDetails1]]))</f>
        <v>4</v>
      </c>
      <c r="X2455" s="109">
        <v>8</v>
      </c>
      <c r="Y2455" s="174">
        <f>Table1[[#This Row],[ExpenditureDetails3]]*100000</f>
        <v>800000</v>
      </c>
      <c r="Z2455" s="174">
        <f>Table1[[#This Row],[ExpenditureDetails4]]/Table1[[#This Row],[Component detail 4]]</f>
        <v>800000</v>
      </c>
      <c r="AA2455" s="109">
        <v>1</v>
      </c>
      <c r="AB2455" s="109">
        <v>30</v>
      </c>
      <c r="AC2455" s="174">
        <f>IF(ISNUMBER([ExpenditureDetails4]),[ExpenditureDetails4]*HLOOKUP([ExpenditureDetails1],'Currency Conversion'!$A$6:$BE$45,19,FALSE),"No Data")</f>
        <v>1032996.4355974986</v>
      </c>
      <c r="AD2455" s="174">
        <f>Table1[[#This Row],[Calculations1]]/exchange_rate_2010</f>
        <v>22591.100905090188</v>
      </c>
      <c r="AE24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34433.214519916619</v>
      </c>
      <c r="AF2455" s="174">
        <f>Table1[[#This Row],[Calculations3]]/exchange_rate_2010</f>
        <v>753.03669683633962</v>
      </c>
      <c r="AG2455" s="110"/>
      <c r="AH2455" s="53"/>
      <c r="BD2455" s="36"/>
      <c r="BE2455" s="36"/>
      <c r="BF2455" s="36"/>
      <c r="BG2455" s="36"/>
      <c r="BH2455" s="36"/>
      <c r="BI2455" s="36"/>
      <c r="BJ2455" s="36"/>
      <c r="BK2455" s="48"/>
      <c r="BL2455" s="36"/>
      <c r="BM2455" s="36"/>
      <c r="BN2455" s="36"/>
      <c r="BO2455" s="36"/>
      <c r="BP2455" s="36"/>
      <c r="BQ2455" s="36"/>
      <c r="BR2455" s="36"/>
    </row>
    <row r="2456" spans="2:70" ht="15" customHeight="1">
      <c r="B2456" s="48">
        <v>2830</v>
      </c>
      <c r="C2456" s="48" t="s">
        <v>1703</v>
      </c>
      <c r="D2456" s="108">
        <v>3116</v>
      </c>
      <c r="E2456" s="109" t="s">
        <v>2508</v>
      </c>
      <c r="F2456" s="109" t="s">
        <v>1819</v>
      </c>
      <c r="G2456" s="109" t="s">
        <v>1827</v>
      </c>
      <c r="H2456" s="108" t="s">
        <v>35</v>
      </c>
      <c r="I2456" s="108" t="s">
        <v>2855</v>
      </c>
      <c r="J2456" s="108" t="s">
        <v>2852</v>
      </c>
      <c r="K2456" s="108" t="s">
        <v>2859</v>
      </c>
      <c r="L2456" s="108">
        <v>11</v>
      </c>
      <c r="M2456" s="110" t="s">
        <v>2617</v>
      </c>
      <c r="N2456" s="111" t="s">
        <v>559</v>
      </c>
      <c r="O2456" s="111" t="s">
        <v>2395</v>
      </c>
      <c r="P2456" s="111" t="s">
        <v>74</v>
      </c>
      <c r="Q2456" s="109">
        <v>1</v>
      </c>
      <c r="R2456" s="109"/>
      <c r="S2456" s="109" t="s">
        <v>2396</v>
      </c>
      <c r="T2456" s="109" t="s">
        <v>7</v>
      </c>
      <c r="U2456" s="108">
        <v>1</v>
      </c>
      <c r="V2456" s="109">
        <v>2008</v>
      </c>
      <c r="W2456" s="108">
        <f>IF(Table1[[#This Row],[ExpenditureDetails1]]=2010,1,(2010-Table1[[#This Row],[ExpenditureDetails1]]))</f>
        <v>2</v>
      </c>
      <c r="X2456" s="109">
        <v>3</v>
      </c>
      <c r="Y2456" s="174">
        <f>Table1[[#This Row],[ExpenditureDetails3]]*100000</f>
        <v>300000</v>
      </c>
      <c r="Z2456" s="174">
        <f>Table1[[#This Row],[ExpenditureDetails4]]/Table1[[#This Row],[Component detail 4]]</f>
        <v>300000</v>
      </c>
      <c r="AA2456" s="109">
        <v>1</v>
      </c>
      <c r="AB2456" s="109">
        <v>15</v>
      </c>
      <c r="AC2456" s="174">
        <f>IF(ISNUMBER([ExpenditureDetails4]),[ExpenditureDetails4]*HLOOKUP([ExpenditureDetails1],'Currency Conversion'!$A$6:$BE$45,19,FALSE),"No Data")</f>
        <v>344220.92493132339</v>
      </c>
      <c r="AD2456" s="174">
        <f>Table1[[#This Row],[Calculations1]]/exchange_rate_2010</f>
        <v>7527.9346382924068</v>
      </c>
      <c r="AE24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22948.061662088225</v>
      </c>
      <c r="AF2456" s="174">
        <f>Table1[[#This Row],[Calculations3]]/exchange_rate_2010</f>
        <v>501.8623092194938</v>
      </c>
      <c r="AG2456" s="110"/>
      <c r="AH2456" s="53"/>
      <c r="BD2456" s="36"/>
      <c r="BE2456" s="36"/>
      <c r="BF2456" s="36"/>
      <c r="BG2456" s="36"/>
      <c r="BH2456" s="36"/>
      <c r="BI2456" s="36"/>
      <c r="BJ2456" s="36"/>
      <c r="BK2456" s="48"/>
      <c r="BL2456" s="36"/>
      <c r="BM2456" s="36"/>
      <c r="BN2456" s="36"/>
      <c r="BO2456" s="36"/>
      <c r="BP2456" s="36"/>
      <c r="BQ2456" s="36"/>
      <c r="BR2456" s="36"/>
    </row>
    <row r="2457" spans="2:70" ht="15" customHeight="1">
      <c r="B2457" s="48">
        <v>2832</v>
      </c>
      <c r="C2457" s="48" t="s">
        <v>1703</v>
      </c>
      <c r="D2457" s="108">
        <v>3116</v>
      </c>
      <c r="E2457" s="109" t="s">
        <v>2508</v>
      </c>
      <c r="F2457" s="109" t="s">
        <v>1819</v>
      </c>
      <c r="G2457" s="109" t="s">
        <v>1827</v>
      </c>
      <c r="H2457" s="108" t="s">
        <v>35</v>
      </c>
      <c r="I2457" s="108" t="s">
        <v>2855</v>
      </c>
      <c r="J2457" s="108" t="s">
        <v>2852</v>
      </c>
      <c r="K2457" s="108" t="s">
        <v>2859</v>
      </c>
      <c r="L2457" s="108">
        <v>11</v>
      </c>
      <c r="M2457" s="110" t="s">
        <v>2617</v>
      </c>
      <c r="N2457" s="111" t="s">
        <v>2474</v>
      </c>
      <c r="O2457" s="111"/>
      <c r="P2457" s="111" t="s">
        <v>78</v>
      </c>
      <c r="Q2457" s="109">
        <v>1</v>
      </c>
      <c r="R2457" s="109"/>
      <c r="S2457" s="109"/>
      <c r="T2457" s="109" t="s">
        <v>31</v>
      </c>
      <c r="U2457" s="108">
        <v>3</v>
      </c>
      <c r="V2457" s="109">
        <v>2008</v>
      </c>
      <c r="W2457" s="108"/>
      <c r="X2457" s="109">
        <v>1</v>
      </c>
      <c r="Y2457" s="174">
        <f>Table1[[#This Row],[ExpenditureDetails3]]*100000</f>
        <v>100000</v>
      </c>
      <c r="Z2457" s="174">
        <f>Table1[[#This Row],[ExpenditureDetails4]]/Table1[[#This Row],[Component detail 4]]</f>
        <v>100000</v>
      </c>
      <c r="AA2457" s="109">
        <v>1</v>
      </c>
      <c r="AB2457" s="109"/>
      <c r="AC2457" s="174">
        <f>IF(ISNUMBER([ExpenditureDetails4]),[ExpenditureDetails4]*HLOOKUP([ExpenditureDetails1],'Currency Conversion'!$A$6:$BE$45,19,FALSE),"No Data")</f>
        <v>114740.30831044113</v>
      </c>
      <c r="AD2457" s="174">
        <f>Table1[[#This Row],[Calculations1]]/exchange_rate_2010</f>
        <v>2509.3115460974691</v>
      </c>
      <c r="AE24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114740.30831044113</v>
      </c>
      <c r="AF2457" s="174">
        <f>Table1[[#This Row],[Calculations3]]/exchange_rate_2010</f>
        <v>2509.3115460974691</v>
      </c>
      <c r="AG2457" s="110"/>
      <c r="AH2457" s="53"/>
      <c r="BD2457" s="36"/>
      <c r="BE2457" s="36"/>
      <c r="BF2457" s="36"/>
      <c r="BG2457" s="36"/>
      <c r="BH2457" s="36"/>
      <c r="BI2457" s="36"/>
      <c r="BJ2457" s="36"/>
      <c r="BK2457" s="48"/>
      <c r="BL2457" s="36"/>
      <c r="BM2457" s="36"/>
      <c r="BN2457" s="36"/>
      <c r="BO2457" s="36"/>
      <c r="BP2457" s="36"/>
      <c r="BQ2457" s="36"/>
      <c r="BR2457" s="36"/>
    </row>
    <row r="2458" spans="2:70" ht="15" customHeight="1">
      <c r="B2458" s="48">
        <v>2833</v>
      </c>
      <c r="C2458" s="48" t="s">
        <v>1703</v>
      </c>
      <c r="D2458" s="108">
        <v>3116</v>
      </c>
      <c r="E2458" s="109" t="s">
        <v>2508</v>
      </c>
      <c r="F2458" s="109" t="s">
        <v>1819</v>
      </c>
      <c r="G2458" s="109" t="s">
        <v>1827</v>
      </c>
      <c r="H2458" s="108" t="s">
        <v>35</v>
      </c>
      <c r="I2458" s="108" t="s">
        <v>2855</v>
      </c>
      <c r="J2458" s="108" t="s">
        <v>2852</v>
      </c>
      <c r="K2458" s="108" t="s">
        <v>2859</v>
      </c>
      <c r="L2458" s="108">
        <v>11</v>
      </c>
      <c r="M2458" s="110" t="s">
        <v>2617</v>
      </c>
      <c r="N2458" s="111" t="s">
        <v>2472</v>
      </c>
      <c r="O2458" s="111"/>
      <c r="P2458" s="111" t="s">
        <v>75</v>
      </c>
      <c r="Q2458" s="109">
        <v>1</v>
      </c>
      <c r="R2458" s="109"/>
      <c r="S2458" s="109"/>
      <c r="T2458" s="109" t="s">
        <v>24</v>
      </c>
      <c r="U2458" s="108">
        <v>4</v>
      </c>
      <c r="V2458" s="109">
        <v>2008</v>
      </c>
      <c r="W2458" s="108">
        <f>IF(Table1[[#This Row],[ExpenditureDetails1]]=2010,1,(2010-Table1[[#This Row],[ExpenditureDetails1]]))</f>
        <v>2</v>
      </c>
      <c r="X2458" s="109">
        <v>0.03</v>
      </c>
      <c r="Y2458" s="174">
        <f>Table1[[#This Row],[ExpenditureDetails3]]*100000</f>
        <v>3000</v>
      </c>
      <c r="Z2458" s="174">
        <f>Table1[[#This Row],[ExpenditureDetails4]]/Table1[[#This Row],[Component detail 4]]</f>
        <v>3000</v>
      </c>
      <c r="AA2458" s="109">
        <v>1</v>
      </c>
      <c r="AB2458" s="109" t="s">
        <v>26</v>
      </c>
      <c r="AC2458" s="174">
        <f>IF(ISNUMBER([ExpenditureDetails4]),[ExpenditureDetails4]*HLOOKUP([ExpenditureDetails1],'Currency Conversion'!$A$6:$BE$45,19,FALSE),"No Data")</f>
        <v>3442.2092493132341</v>
      </c>
      <c r="AD2458" s="174">
        <f>Table1[[#This Row],[Calculations1]]/exchange_rate_2010</f>
        <v>75.279346382924075</v>
      </c>
      <c r="AE24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2458" s="174">
        <f>Table1[[#This Row],[Calculations3]]/exchange_rate_2010</f>
        <v>75.279346382924075</v>
      </c>
      <c r="AG2458" s="110"/>
      <c r="AH2458" s="53"/>
      <c r="BD2458" s="36"/>
      <c r="BE2458" s="36"/>
      <c r="BF2458" s="36"/>
      <c r="BG2458" s="36"/>
      <c r="BH2458" s="36"/>
      <c r="BI2458" s="36"/>
      <c r="BJ2458" s="36"/>
      <c r="BK2458" s="48"/>
      <c r="BL2458" s="36"/>
      <c r="BM2458" s="36"/>
      <c r="BN2458" s="36"/>
      <c r="BO2458" s="36"/>
      <c r="BP2458" s="36"/>
      <c r="BQ2458" s="36"/>
      <c r="BR2458" s="36"/>
    </row>
    <row r="2459" spans="2:70" ht="15" customHeight="1">
      <c r="B2459" s="48">
        <v>2834</v>
      </c>
      <c r="C2459" s="48" t="s">
        <v>1703</v>
      </c>
      <c r="D2459" s="108">
        <v>3116</v>
      </c>
      <c r="E2459" s="109" t="s">
        <v>2508</v>
      </c>
      <c r="F2459" s="109" t="s">
        <v>1819</v>
      </c>
      <c r="G2459" s="109" t="s">
        <v>1827</v>
      </c>
      <c r="H2459" s="108" t="s">
        <v>35</v>
      </c>
      <c r="I2459" s="108" t="s">
        <v>2855</v>
      </c>
      <c r="J2459" s="108" t="s">
        <v>2852</v>
      </c>
      <c r="K2459" s="108" t="s">
        <v>2859</v>
      </c>
      <c r="L2459" s="108">
        <v>11</v>
      </c>
      <c r="M2459" s="110" t="s">
        <v>2617</v>
      </c>
      <c r="N2459" s="111" t="s">
        <v>2474</v>
      </c>
      <c r="O2459" s="111"/>
      <c r="P2459" s="111" t="s">
        <v>77</v>
      </c>
      <c r="Q2459" s="109">
        <v>1</v>
      </c>
      <c r="R2459" s="109"/>
      <c r="S2459" s="109"/>
      <c r="T2459" s="109" t="s">
        <v>31</v>
      </c>
      <c r="U2459" s="108">
        <v>3</v>
      </c>
      <c r="V2459" s="109">
        <v>2008</v>
      </c>
      <c r="W2459" s="108"/>
      <c r="X2459" s="109">
        <v>0.01</v>
      </c>
      <c r="Y2459" s="174">
        <f>Table1[[#This Row],[ExpenditureDetails3]]*100000</f>
        <v>1000</v>
      </c>
      <c r="Z2459" s="174">
        <f>Table1[[#This Row],[ExpenditureDetails4]]/Table1[[#This Row],[Component detail 4]]</f>
        <v>1000</v>
      </c>
      <c r="AA2459" s="109">
        <v>1</v>
      </c>
      <c r="AB2459" s="109"/>
      <c r="AC2459" s="174">
        <f>IF(ISNUMBER([ExpenditureDetails4]),[ExpenditureDetails4]*HLOOKUP([ExpenditureDetails1],'Currency Conversion'!$A$6:$BE$45,19,FALSE),"No Data")</f>
        <v>1147.4030831044113</v>
      </c>
      <c r="AD2459" s="174">
        <f>Table1[[#This Row],[Calculations1]]/exchange_rate_2010</f>
        <v>25.09311546097469</v>
      </c>
      <c r="AE24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2459" s="174">
        <f>Table1[[#This Row],[Calculations3]]/exchange_rate_2010</f>
        <v>25.09311546097469</v>
      </c>
      <c r="AG2459" s="110"/>
      <c r="AH2459" s="53"/>
      <c r="BD2459" s="36"/>
      <c r="BE2459" s="36"/>
      <c r="BF2459" s="36"/>
      <c r="BG2459" s="36"/>
      <c r="BH2459" s="36"/>
      <c r="BI2459" s="36"/>
      <c r="BJ2459" s="36"/>
      <c r="BK2459" s="48"/>
      <c r="BL2459" s="36"/>
      <c r="BM2459" s="36"/>
      <c r="BN2459" s="36"/>
      <c r="BO2459" s="36"/>
      <c r="BP2459" s="36"/>
      <c r="BQ2459" s="36"/>
      <c r="BR2459" s="36"/>
    </row>
    <row r="2460" spans="2:70" ht="15" customHeight="1">
      <c r="B2460" s="48">
        <v>2835</v>
      </c>
      <c r="C2460" s="48" t="s">
        <v>1703</v>
      </c>
      <c r="D2460" s="108">
        <v>3116</v>
      </c>
      <c r="E2460" s="109" t="s">
        <v>2508</v>
      </c>
      <c r="F2460" s="109" t="s">
        <v>1819</v>
      </c>
      <c r="G2460" s="109" t="s">
        <v>1827</v>
      </c>
      <c r="H2460" s="108" t="s">
        <v>35</v>
      </c>
      <c r="I2460" s="108" t="s">
        <v>2855</v>
      </c>
      <c r="J2460" s="108" t="s">
        <v>2852</v>
      </c>
      <c r="K2460" s="108" t="s">
        <v>2859</v>
      </c>
      <c r="L2460" s="108">
        <v>11</v>
      </c>
      <c r="M2460" s="110" t="s">
        <v>2617</v>
      </c>
      <c r="N2460" s="111" t="s">
        <v>1721</v>
      </c>
      <c r="O2460" s="111"/>
      <c r="P2460" s="111" t="s">
        <v>76</v>
      </c>
      <c r="Q2460" s="109">
        <v>1</v>
      </c>
      <c r="R2460" s="111"/>
      <c r="S2460" s="111"/>
      <c r="T2460" s="109" t="s">
        <v>24</v>
      </c>
      <c r="U2460" s="108">
        <v>4</v>
      </c>
      <c r="V2460" s="109">
        <v>2008</v>
      </c>
      <c r="W2460" s="108">
        <f>IF(Table1[[#This Row],[ExpenditureDetails1]]=2010,1,(2010-Table1[[#This Row],[ExpenditureDetails1]]))</f>
        <v>2</v>
      </c>
      <c r="X2460" s="109">
        <v>0.03</v>
      </c>
      <c r="Y2460" s="174">
        <f>Table1[[#This Row],[ExpenditureDetails3]]*100000</f>
        <v>3000</v>
      </c>
      <c r="Z2460" s="174">
        <f>Table1[[#This Row],[ExpenditureDetails4]]/Table1[[#This Row],[Component detail 4]]</f>
        <v>3000</v>
      </c>
      <c r="AA2460" s="111">
        <v>1</v>
      </c>
      <c r="AB2460" s="111"/>
      <c r="AC2460" s="174">
        <f>IF(ISNUMBER([ExpenditureDetails4]),[ExpenditureDetails4]*HLOOKUP([ExpenditureDetails1],'Currency Conversion'!$A$6:$BE$45,19,FALSE),"No Data")</f>
        <v>3442.2092493132341</v>
      </c>
      <c r="AD2460" s="174">
        <f>Table1[[#This Row],[Calculations1]]/exchange_rate_2010</f>
        <v>75.279346382924075</v>
      </c>
      <c r="AE24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2460" s="174">
        <f>Table1[[#This Row],[Calculations3]]/exchange_rate_2010</f>
        <v>75.279346382924075</v>
      </c>
      <c r="AG2460" s="110"/>
      <c r="AH2460" s="53"/>
      <c r="BD2460" s="36"/>
      <c r="BE2460" s="36"/>
      <c r="BF2460" s="36"/>
      <c r="BG2460" s="36"/>
      <c r="BH2460" s="36"/>
      <c r="BI2460" s="36"/>
      <c r="BJ2460" s="36"/>
      <c r="BK2460" s="48"/>
      <c r="BL2460" s="36"/>
      <c r="BM2460" s="36"/>
      <c r="BN2460" s="36"/>
      <c r="BO2460" s="36"/>
      <c r="BP2460" s="36"/>
      <c r="BQ2460" s="36"/>
      <c r="BR2460" s="36"/>
    </row>
    <row r="2461" spans="2:70" ht="15" customHeight="1">
      <c r="B2461" s="48">
        <v>2836</v>
      </c>
      <c r="C2461" s="48" t="s">
        <v>1703</v>
      </c>
      <c r="D2461" s="108">
        <v>1462</v>
      </c>
      <c r="E2461" s="109" t="s">
        <v>2508</v>
      </c>
      <c r="F2461" s="109" t="s">
        <v>1814</v>
      </c>
      <c r="G2461" s="109" t="s">
        <v>2511</v>
      </c>
      <c r="H2461" s="108" t="s">
        <v>1027</v>
      </c>
      <c r="I2461" s="108" t="s">
        <v>2853</v>
      </c>
      <c r="J2461" s="108" t="s">
        <v>2852</v>
      </c>
      <c r="K2461" s="108" t="s">
        <v>2859</v>
      </c>
      <c r="L2461" s="108">
        <v>11</v>
      </c>
      <c r="M2461" s="110" t="s">
        <v>2618</v>
      </c>
      <c r="N2461" s="111" t="s">
        <v>1721</v>
      </c>
      <c r="O2461" s="111"/>
      <c r="P2461" s="111" t="s">
        <v>23</v>
      </c>
      <c r="Q2461" s="109">
        <v>1</v>
      </c>
      <c r="R2461" s="109"/>
      <c r="S2461" s="109"/>
      <c r="T2461" s="109" t="s">
        <v>24</v>
      </c>
      <c r="U2461" s="108">
        <v>4</v>
      </c>
      <c r="V2461" s="109">
        <v>2009</v>
      </c>
      <c r="W2461" s="108">
        <f>IF(Table1[[#This Row],[ExpenditureDetails1]]=2010,1,(2010-Table1[[#This Row],[ExpenditureDetails1]]))</f>
        <v>1</v>
      </c>
      <c r="X2461" s="109">
        <v>3.5999999999999997E-2</v>
      </c>
      <c r="Y2461" s="174">
        <f>Table1[[#This Row],[ExpenditureDetails3]]*100000</f>
        <v>3599.9999999999995</v>
      </c>
      <c r="Z2461" s="174">
        <f>Table1[[#This Row],[ExpenditureDetails4]]/Table1[[#This Row],[Component detail 4]]</f>
        <v>3599.9999999999995</v>
      </c>
      <c r="AA2461" s="109">
        <v>1</v>
      </c>
      <c r="AB2461" s="109"/>
      <c r="AC2461" s="174">
        <f>IF(ISNUMBER([ExpenditureDetails4]),[ExpenditureDetails4]*HLOOKUP([ExpenditureDetails1],'Currency Conversion'!$A$6:$BE$45,19,FALSE),"No Data")</f>
        <v>3871.4984996530584</v>
      </c>
      <c r="AD2461" s="174">
        <f>Table1[[#This Row],[Calculations1]]/exchange_rate_2010</f>
        <v>84.667681557854252</v>
      </c>
      <c r="AE24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3871.4984996530584</v>
      </c>
      <c r="AF2461" s="174">
        <f>Table1[[#This Row],[Calculations3]]/exchange_rate_2010</f>
        <v>84.667681557854252</v>
      </c>
      <c r="AG2461" s="110" t="s">
        <v>2848</v>
      </c>
      <c r="AH2461" s="53"/>
      <c r="BD2461" s="36"/>
      <c r="BE2461" s="36"/>
      <c r="BF2461" s="36"/>
      <c r="BG2461" s="36"/>
      <c r="BH2461" s="36"/>
      <c r="BI2461" s="36"/>
      <c r="BJ2461" s="36"/>
      <c r="BK2461" s="48"/>
      <c r="BL2461" s="36"/>
      <c r="BM2461" s="36"/>
      <c r="BN2461" s="36"/>
      <c r="BO2461" s="36"/>
      <c r="BP2461" s="36"/>
      <c r="BQ2461" s="36"/>
      <c r="BR2461" s="36"/>
    </row>
    <row r="2462" spans="2:70" ht="15" customHeight="1">
      <c r="B2462" s="48">
        <v>2837</v>
      </c>
      <c r="C2462" s="48" t="s">
        <v>1703</v>
      </c>
      <c r="D2462" s="108">
        <v>1462</v>
      </c>
      <c r="E2462" s="109" t="s">
        <v>2508</v>
      </c>
      <c r="F2462" s="109" t="s">
        <v>1814</v>
      </c>
      <c r="G2462" s="109" t="s">
        <v>2511</v>
      </c>
      <c r="H2462" s="108" t="s">
        <v>1027</v>
      </c>
      <c r="I2462" s="108" t="s">
        <v>2853</v>
      </c>
      <c r="J2462" s="108" t="s">
        <v>2852</v>
      </c>
      <c r="K2462" s="108" t="s">
        <v>2859</v>
      </c>
      <c r="L2462" s="108">
        <v>11</v>
      </c>
      <c r="M2462" s="110" t="s">
        <v>2618</v>
      </c>
      <c r="N2462" s="111" t="s">
        <v>1722</v>
      </c>
      <c r="O2462" s="111"/>
      <c r="P2462" s="111" t="s">
        <v>1040</v>
      </c>
      <c r="Q2462" s="109">
        <v>1</v>
      </c>
      <c r="R2462" s="109"/>
      <c r="S2462" s="109"/>
      <c r="T2462" s="109" t="s">
        <v>24</v>
      </c>
      <c r="U2462" s="108">
        <v>4</v>
      </c>
      <c r="V2462" s="109">
        <v>2009</v>
      </c>
      <c r="W2462" s="108">
        <f>IF(Table1[[#This Row],[ExpenditureDetails1]]=2010,1,(2010-Table1[[#This Row],[ExpenditureDetails1]]))</f>
        <v>1</v>
      </c>
      <c r="X2462" s="109">
        <v>5.5E-2</v>
      </c>
      <c r="Y2462" s="174">
        <f>Table1[[#This Row],[ExpenditureDetails3]]*100000</f>
        <v>5500</v>
      </c>
      <c r="Z2462" s="174">
        <f>Table1[[#This Row],[ExpenditureDetails4]]/Table1[[#This Row],[Component detail 4]]</f>
        <v>5500</v>
      </c>
      <c r="AA2462" s="109">
        <v>1</v>
      </c>
      <c r="AB2462" s="109"/>
      <c r="AC2462" s="174">
        <f>IF(ISNUMBER([ExpenditureDetails4]),[ExpenditureDetails4]*HLOOKUP([ExpenditureDetails1],'Currency Conversion'!$A$6:$BE$45,19,FALSE),"No Data")</f>
        <v>5914.7893744699513</v>
      </c>
      <c r="AD2462" s="174">
        <f>Table1[[#This Row],[Calculations1]]/exchange_rate_2010</f>
        <v>129.35340238005514</v>
      </c>
      <c r="AE24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5914.7893744699513</v>
      </c>
      <c r="AF2462" s="174">
        <f>Table1[[#This Row],[Calculations3]]/exchange_rate_2010</f>
        <v>129.35340238005514</v>
      </c>
      <c r="AG2462" s="110" t="s">
        <v>2848</v>
      </c>
      <c r="AH2462" s="53"/>
      <c r="BD2462" s="36"/>
      <c r="BE2462" s="36"/>
      <c r="BF2462" s="36"/>
      <c r="BG2462" s="36"/>
      <c r="BH2462" s="36"/>
      <c r="BI2462" s="36"/>
      <c r="BJ2462" s="36"/>
      <c r="BK2462" s="48"/>
      <c r="BL2462" s="36"/>
      <c r="BM2462" s="36"/>
      <c r="BN2462" s="36"/>
      <c r="BO2462" s="36"/>
      <c r="BP2462" s="36"/>
      <c r="BQ2462" s="36"/>
      <c r="BR2462" s="36"/>
    </row>
    <row r="2463" spans="2:70" ht="15" customHeight="1">
      <c r="B2463" s="48">
        <v>2838</v>
      </c>
      <c r="C2463" s="48" t="s">
        <v>1703</v>
      </c>
      <c r="D2463" s="108">
        <v>1462</v>
      </c>
      <c r="E2463" s="109" t="s">
        <v>2508</v>
      </c>
      <c r="F2463" s="109" t="s">
        <v>1814</v>
      </c>
      <c r="G2463" s="109" t="s">
        <v>2511</v>
      </c>
      <c r="H2463" s="108" t="s">
        <v>1027</v>
      </c>
      <c r="I2463" s="108" t="s">
        <v>2853</v>
      </c>
      <c r="J2463" s="108" t="s">
        <v>2852</v>
      </c>
      <c r="K2463" s="108" t="s">
        <v>2859</v>
      </c>
      <c r="L2463" s="108">
        <v>11</v>
      </c>
      <c r="M2463" s="110" t="s">
        <v>2618</v>
      </c>
      <c r="N2463" s="111" t="s">
        <v>20</v>
      </c>
      <c r="O2463" s="111" t="s">
        <v>2486</v>
      </c>
      <c r="P2463" s="111" t="s">
        <v>640</v>
      </c>
      <c r="Q2463" s="109">
        <v>1</v>
      </c>
      <c r="R2463" s="109">
        <v>1000</v>
      </c>
      <c r="S2463" s="109"/>
      <c r="T2463" s="109" t="s">
        <v>7</v>
      </c>
      <c r="U2463" s="108">
        <v>1</v>
      </c>
      <c r="V2463" s="109">
        <v>1996</v>
      </c>
      <c r="W2463" s="108">
        <f>IF(Table1[[#This Row],[ExpenditureDetails1]]=2010,1,(2010-Table1[[#This Row],[ExpenditureDetails1]]))</f>
        <v>14</v>
      </c>
      <c r="X2463" s="109">
        <v>1.1000000000000001</v>
      </c>
      <c r="Y2463" s="174">
        <f>Table1[[#This Row],[ExpenditureDetails3]]*100000</f>
        <v>110000.00000000001</v>
      </c>
      <c r="Z2463" s="174">
        <f>Table1[[#This Row],[ExpenditureDetails4]]/Table1[[#This Row],[Component detail 4]]</f>
        <v>110000.00000000001</v>
      </c>
      <c r="AA2463" s="109">
        <v>1</v>
      </c>
      <c r="AB2463" s="109">
        <v>10</v>
      </c>
      <c r="AC2463" s="174">
        <f>IF(ISNUMBER([ExpenditureDetails4]),[ExpenditureDetails4]*HLOOKUP([ExpenditureDetails1],'Currency Conversion'!$A$6:$BE$45,19,FALSE),"No Data")</f>
        <v>236650.4840367242</v>
      </c>
      <c r="AD2463" s="174">
        <f>Table1[[#This Row],[Calculations1]]/exchange_rate_2010</f>
        <v>5175.4244060094579</v>
      </c>
      <c r="AE24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23665.048403672419</v>
      </c>
      <c r="AF2463" s="174">
        <f>Table1[[#This Row],[Calculations3]]/exchange_rate_2010</f>
        <v>517.54244060094572</v>
      </c>
      <c r="AG2463" s="110" t="s">
        <v>2848</v>
      </c>
      <c r="AH2463" s="53"/>
      <c r="BD2463" s="36"/>
      <c r="BE2463" s="36"/>
      <c r="BF2463" s="36"/>
      <c r="BG2463" s="36"/>
      <c r="BH2463" s="36"/>
      <c r="BI2463" s="36"/>
      <c r="BJ2463" s="36"/>
      <c r="BK2463" s="48"/>
      <c r="BL2463" s="36"/>
      <c r="BM2463" s="36"/>
      <c r="BN2463" s="36"/>
      <c r="BO2463" s="36"/>
      <c r="BP2463" s="36"/>
      <c r="BQ2463" s="36"/>
      <c r="BR2463" s="36"/>
    </row>
    <row r="2464" spans="2:70" ht="15" customHeight="1">
      <c r="B2464" s="48">
        <v>2839</v>
      </c>
      <c r="C2464" s="48" t="s">
        <v>1703</v>
      </c>
      <c r="D2464" s="108">
        <v>1462</v>
      </c>
      <c r="E2464" s="109" t="s">
        <v>2508</v>
      </c>
      <c r="F2464" s="109" t="s">
        <v>1814</v>
      </c>
      <c r="G2464" s="109" t="s">
        <v>2511</v>
      </c>
      <c r="H2464" s="108" t="s">
        <v>1027</v>
      </c>
      <c r="I2464" s="108" t="s">
        <v>2853</v>
      </c>
      <c r="J2464" s="108" t="s">
        <v>2852</v>
      </c>
      <c r="K2464" s="108" t="s">
        <v>2859</v>
      </c>
      <c r="L2464" s="108">
        <v>11</v>
      </c>
      <c r="M2464" s="110" t="s">
        <v>2618</v>
      </c>
      <c r="N2464" s="111" t="s">
        <v>20</v>
      </c>
      <c r="O2464" s="111" t="s">
        <v>2486</v>
      </c>
      <c r="P2464" s="111" t="s">
        <v>640</v>
      </c>
      <c r="Q2464" s="109">
        <v>1</v>
      </c>
      <c r="R2464" s="109">
        <v>1000</v>
      </c>
      <c r="S2464" s="109"/>
      <c r="T2464" s="109" t="s">
        <v>7</v>
      </c>
      <c r="U2464" s="108">
        <v>1</v>
      </c>
      <c r="V2464" s="109">
        <v>1996</v>
      </c>
      <c r="W2464" s="108">
        <f>IF(Table1[[#This Row],[ExpenditureDetails1]]=2010,1,(2010-Table1[[#This Row],[ExpenditureDetails1]]))</f>
        <v>14</v>
      </c>
      <c r="X2464" s="109">
        <v>1.3</v>
      </c>
      <c r="Y2464" s="174">
        <f>Table1[[#This Row],[ExpenditureDetails3]]*100000</f>
        <v>130000</v>
      </c>
      <c r="Z2464" s="174">
        <f>Table1[[#This Row],[ExpenditureDetails4]]/Table1[[#This Row],[Component detail 4]]</f>
        <v>130000</v>
      </c>
      <c r="AA2464" s="109">
        <v>1</v>
      </c>
      <c r="AB2464" s="109">
        <v>10</v>
      </c>
      <c r="AC2464" s="174">
        <f>IF(ISNUMBER([ExpenditureDetails4]),[ExpenditureDetails4]*HLOOKUP([ExpenditureDetails1],'Currency Conversion'!$A$6:$BE$45,19,FALSE),"No Data")</f>
        <v>279677.84477067401</v>
      </c>
      <c r="AD2464" s="174">
        <f>Table1[[#This Row],[Calculations1]]/exchange_rate_2010</f>
        <v>6116.4106616475401</v>
      </c>
      <c r="AE24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27967.784477067402</v>
      </c>
      <c r="AF2464" s="174">
        <f>Table1[[#This Row],[Calculations3]]/exchange_rate_2010</f>
        <v>611.64106616475397</v>
      </c>
      <c r="AG2464" s="110" t="s">
        <v>2848</v>
      </c>
      <c r="AH2464" s="53"/>
      <c r="BD2464" s="36"/>
      <c r="BE2464" s="36"/>
      <c r="BF2464" s="36"/>
      <c r="BG2464" s="36"/>
      <c r="BH2464" s="36"/>
      <c r="BI2464" s="36"/>
      <c r="BJ2464" s="36"/>
      <c r="BK2464" s="48"/>
      <c r="BL2464" s="36"/>
      <c r="BM2464" s="36"/>
      <c r="BN2464" s="36"/>
      <c r="BO2464" s="36"/>
      <c r="BP2464" s="36"/>
      <c r="BQ2464" s="36"/>
      <c r="BR2464" s="36"/>
    </row>
    <row r="2465" spans="2:70" ht="15" customHeight="1">
      <c r="B2465" s="48">
        <v>2840</v>
      </c>
      <c r="C2465" s="48" t="s">
        <v>1703</v>
      </c>
      <c r="D2465" s="108">
        <v>1462</v>
      </c>
      <c r="E2465" s="109" t="s">
        <v>2508</v>
      </c>
      <c r="F2465" s="109" t="s">
        <v>1814</v>
      </c>
      <c r="G2465" s="109" t="s">
        <v>2511</v>
      </c>
      <c r="H2465" s="108" t="s">
        <v>1027</v>
      </c>
      <c r="I2465" s="108" t="s">
        <v>2853</v>
      </c>
      <c r="J2465" s="108" t="s">
        <v>2852</v>
      </c>
      <c r="K2465" s="108" t="s">
        <v>2859</v>
      </c>
      <c r="L2465" s="108">
        <v>11</v>
      </c>
      <c r="M2465" s="110" t="s">
        <v>2618</v>
      </c>
      <c r="N2465" s="111" t="s">
        <v>20</v>
      </c>
      <c r="O2465" s="111" t="s">
        <v>2486</v>
      </c>
      <c r="P2465" s="111" t="s">
        <v>1037</v>
      </c>
      <c r="Q2465" s="109">
        <v>1</v>
      </c>
      <c r="R2465" s="109">
        <v>1500</v>
      </c>
      <c r="S2465" s="109"/>
      <c r="T2465" s="109" t="s">
        <v>7</v>
      </c>
      <c r="U2465" s="108">
        <v>1</v>
      </c>
      <c r="V2465" s="109">
        <v>1996</v>
      </c>
      <c r="W2465" s="108">
        <f>IF(Table1[[#This Row],[ExpenditureDetails1]]=2010,1,(2010-Table1[[#This Row],[ExpenditureDetails1]]))</f>
        <v>14</v>
      </c>
      <c r="X2465" s="109">
        <v>2</v>
      </c>
      <c r="Y2465" s="174">
        <f>Table1[[#This Row],[ExpenditureDetails3]]*100000</f>
        <v>200000</v>
      </c>
      <c r="Z2465" s="174">
        <f>Table1[[#This Row],[ExpenditureDetails4]]/Table1[[#This Row],[Component detail 4]]</f>
        <v>200000</v>
      </c>
      <c r="AA2465" s="109">
        <v>1</v>
      </c>
      <c r="AB2465" s="109">
        <v>10</v>
      </c>
      <c r="AC2465" s="174">
        <f>IF(ISNUMBER([ExpenditureDetails4]),[ExpenditureDetails4]*HLOOKUP([ExpenditureDetails1],'Currency Conversion'!$A$6:$BE$45,19,FALSE),"No Data")</f>
        <v>430273.60733949847</v>
      </c>
      <c r="AD2465" s="174">
        <f>Table1[[#This Row],[Calculations1]]/exchange_rate_2010</f>
        <v>9409.8625563808309</v>
      </c>
      <c r="AE24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43027.360733949849</v>
      </c>
      <c r="AF2465" s="174">
        <f>Table1[[#This Row],[Calculations3]]/exchange_rate_2010</f>
        <v>940.98625563808309</v>
      </c>
      <c r="AG2465" s="110" t="s">
        <v>2848</v>
      </c>
      <c r="AH2465" s="53"/>
      <c r="BD2465" s="36"/>
      <c r="BE2465" s="36"/>
      <c r="BF2465" s="36"/>
      <c r="BG2465" s="36"/>
      <c r="BH2465" s="36"/>
      <c r="BI2465" s="36"/>
      <c r="BJ2465" s="36"/>
      <c r="BK2465" s="48"/>
      <c r="BL2465" s="36"/>
      <c r="BM2465" s="36"/>
      <c r="BN2465" s="36"/>
      <c r="BO2465" s="36"/>
      <c r="BP2465" s="36"/>
      <c r="BQ2465" s="36"/>
      <c r="BR2465" s="36"/>
    </row>
    <row r="2466" spans="2:70" ht="15" customHeight="1">
      <c r="B2466" s="48">
        <v>2841</v>
      </c>
      <c r="C2466" s="48" t="s">
        <v>1703</v>
      </c>
      <c r="D2466" s="108">
        <v>1462</v>
      </c>
      <c r="E2466" s="109" t="s">
        <v>2508</v>
      </c>
      <c r="F2466" s="109" t="s">
        <v>1814</v>
      </c>
      <c r="G2466" s="109" t="s">
        <v>2511</v>
      </c>
      <c r="H2466" s="108" t="s">
        <v>1027</v>
      </c>
      <c r="I2466" s="108" t="s">
        <v>2853</v>
      </c>
      <c r="J2466" s="108" t="s">
        <v>2852</v>
      </c>
      <c r="K2466" s="108" t="s">
        <v>2859</v>
      </c>
      <c r="L2466" s="108">
        <v>11</v>
      </c>
      <c r="M2466" s="110" t="s">
        <v>2618</v>
      </c>
      <c r="N2466" s="111" t="s">
        <v>20</v>
      </c>
      <c r="O2466" s="111" t="s">
        <v>2486</v>
      </c>
      <c r="P2466" s="111" t="s">
        <v>1021</v>
      </c>
      <c r="Q2466" s="109">
        <v>1</v>
      </c>
      <c r="R2466" s="109">
        <v>500</v>
      </c>
      <c r="S2466" s="109"/>
      <c r="T2466" s="109" t="s">
        <v>7</v>
      </c>
      <c r="U2466" s="108">
        <v>1</v>
      </c>
      <c r="V2466" s="109">
        <v>1996</v>
      </c>
      <c r="W2466" s="108">
        <f>IF(Table1[[#This Row],[ExpenditureDetails1]]=2010,1,(2010-Table1[[#This Row],[ExpenditureDetails1]]))</f>
        <v>14</v>
      </c>
      <c r="X2466" s="109">
        <v>0.8</v>
      </c>
      <c r="Y2466" s="174">
        <f>Table1[[#This Row],[ExpenditureDetails3]]*100000</f>
        <v>80000</v>
      </c>
      <c r="Z2466" s="174">
        <f>Table1[[#This Row],[ExpenditureDetails4]]/Table1[[#This Row],[Component detail 4]]</f>
        <v>80000</v>
      </c>
      <c r="AA2466" s="109">
        <v>1</v>
      </c>
      <c r="AB2466" s="109">
        <v>10</v>
      </c>
      <c r="AC2466" s="174">
        <f>IF(ISNUMBER([ExpenditureDetails4]),[ExpenditureDetails4]*HLOOKUP([ExpenditureDetails1],'Currency Conversion'!$A$6:$BE$45,19,FALSE),"No Data")</f>
        <v>172109.44293579939</v>
      </c>
      <c r="AD2466" s="174">
        <f>Table1[[#This Row],[Calculations1]]/exchange_rate_2010</f>
        <v>3763.9450225523324</v>
      </c>
      <c r="AE24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17210.944293579938</v>
      </c>
      <c r="AF2466" s="174">
        <f>Table1[[#This Row],[Calculations3]]/exchange_rate_2010</f>
        <v>376.39450225523319</v>
      </c>
      <c r="AG2466" s="110" t="s">
        <v>2848</v>
      </c>
      <c r="AH2466" s="53"/>
      <c r="BD2466" s="36"/>
      <c r="BE2466" s="36"/>
      <c r="BF2466" s="36"/>
      <c r="BG2466" s="36"/>
      <c r="BH2466" s="36"/>
      <c r="BI2466" s="36"/>
      <c r="BJ2466" s="36"/>
      <c r="BK2466" s="48"/>
      <c r="BL2466" s="36"/>
      <c r="BM2466" s="36"/>
      <c r="BN2466" s="36"/>
      <c r="BO2466" s="36"/>
      <c r="BP2466" s="36"/>
      <c r="BQ2466" s="36"/>
      <c r="BR2466" s="36"/>
    </row>
    <row r="2467" spans="2:70" ht="15" customHeight="1">
      <c r="B2467" s="48">
        <v>2842</v>
      </c>
      <c r="C2467" s="48" t="s">
        <v>1703</v>
      </c>
      <c r="D2467" s="108">
        <v>1462</v>
      </c>
      <c r="E2467" s="109" t="s">
        <v>2508</v>
      </c>
      <c r="F2467" s="109" t="s">
        <v>1814</v>
      </c>
      <c r="G2467" s="109" t="s">
        <v>2511</v>
      </c>
      <c r="H2467" s="108" t="s">
        <v>1027</v>
      </c>
      <c r="I2467" s="108" t="s">
        <v>2853</v>
      </c>
      <c r="J2467" s="108" t="s">
        <v>2852</v>
      </c>
      <c r="K2467" s="108" t="s">
        <v>2859</v>
      </c>
      <c r="L2467" s="108">
        <v>11</v>
      </c>
      <c r="M2467" s="110" t="s">
        <v>2618</v>
      </c>
      <c r="N2467" s="109" t="s">
        <v>1720</v>
      </c>
      <c r="O2467" s="111"/>
      <c r="P2467" s="111" t="s">
        <v>533</v>
      </c>
      <c r="Q2467" s="109">
        <v>1</v>
      </c>
      <c r="R2467" s="109"/>
      <c r="S2467" s="109"/>
      <c r="T2467" s="109" t="s">
        <v>31</v>
      </c>
      <c r="U2467" s="108">
        <v>3</v>
      </c>
      <c r="V2467" s="109">
        <v>2008</v>
      </c>
      <c r="W2467" s="108"/>
      <c r="X2467" s="109">
        <v>0.45</v>
      </c>
      <c r="Y2467" s="174">
        <f>Table1[[#This Row],[ExpenditureDetails3]]*100000</f>
        <v>45000</v>
      </c>
      <c r="Z2467" s="174">
        <f>Table1[[#This Row],[ExpenditureDetails4]]/Table1[[#This Row],[Component detail 4]]</f>
        <v>45000</v>
      </c>
      <c r="AA2467" s="109">
        <v>1</v>
      </c>
      <c r="AB2467" s="109"/>
      <c r="AC2467" s="174">
        <f>IF(ISNUMBER([ExpenditureDetails4]),[ExpenditureDetails4]*HLOOKUP([ExpenditureDetails1],'Currency Conversion'!$A$6:$BE$45,19,FALSE),"No Data")</f>
        <v>51633.138739698508</v>
      </c>
      <c r="AD2467" s="174">
        <f>Table1[[#This Row],[Calculations1]]/exchange_rate_2010</f>
        <v>1129.1901957438611</v>
      </c>
      <c r="AE24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51633.138739698508</v>
      </c>
      <c r="AF2467" s="174">
        <f>Table1[[#This Row],[Calculations3]]/exchange_rate_2010</f>
        <v>1129.1901957438611</v>
      </c>
      <c r="AG2467" s="110" t="s">
        <v>2848</v>
      </c>
      <c r="AH2467" s="53"/>
      <c r="BD2467" s="36"/>
      <c r="BE2467" s="36"/>
      <c r="BF2467" s="36"/>
      <c r="BG2467" s="36"/>
      <c r="BH2467" s="36"/>
      <c r="BI2467" s="36"/>
      <c r="BJ2467" s="36"/>
      <c r="BK2467" s="48"/>
      <c r="BL2467" s="36"/>
      <c r="BM2467" s="36"/>
      <c r="BN2467" s="36"/>
      <c r="BO2467" s="36"/>
      <c r="BP2467" s="36"/>
      <c r="BQ2467" s="36"/>
      <c r="BR2467" s="36"/>
    </row>
    <row r="2468" spans="2:70" ht="15" customHeight="1">
      <c r="B2468" s="48">
        <v>2843</v>
      </c>
      <c r="C2468" s="48" t="s">
        <v>1703</v>
      </c>
      <c r="D2468" s="108">
        <v>1462</v>
      </c>
      <c r="E2468" s="109" t="s">
        <v>2508</v>
      </c>
      <c r="F2468" s="109" t="s">
        <v>1814</v>
      </c>
      <c r="G2468" s="109" t="s">
        <v>2511</v>
      </c>
      <c r="H2468" s="108" t="s">
        <v>1027</v>
      </c>
      <c r="I2468" s="108" t="s">
        <v>2853</v>
      </c>
      <c r="J2468" s="108" t="s">
        <v>2852</v>
      </c>
      <c r="K2468" s="108" t="s">
        <v>2859</v>
      </c>
      <c r="L2468" s="108">
        <v>11</v>
      </c>
      <c r="M2468" s="110" t="s">
        <v>2618</v>
      </c>
      <c r="N2468" s="111" t="s">
        <v>1729</v>
      </c>
      <c r="O2468" s="111" t="s">
        <v>1713</v>
      </c>
      <c r="P2468" s="111" t="s">
        <v>476</v>
      </c>
      <c r="Q2468" s="109">
        <v>1</v>
      </c>
      <c r="R2468" s="109"/>
      <c r="S2468" s="109"/>
      <c r="T2468" s="109" t="s">
        <v>7</v>
      </c>
      <c r="U2468" s="108">
        <v>1</v>
      </c>
      <c r="V2468" s="109">
        <v>1965</v>
      </c>
      <c r="W2468" s="108">
        <f>IF(Table1[[#This Row],[ExpenditureDetails1]]=2010,1,(2010-Table1[[#This Row],[ExpenditureDetails1]]))</f>
        <v>45</v>
      </c>
      <c r="X2468" s="109">
        <v>0.1</v>
      </c>
      <c r="Y2468" s="174">
        <f>Table1[[#This Row],[ExpenditureDetails3]]*100000</f>
        <v>10000</v>
      </c>
      <c r="Z2468" s="174">
        <f>Table1[[#This Row],[ExpenditureDetails4]]/Table1[[#This Row],[Component detail 4]]</f>
        <v>10000</v>
      </c>
      <c r="AA2468" s="109">
        <v>2</v>
      </c>
      <c r="AB2468" s="109">
        <v>10</v>
      </c>
      <c r="AC2468" s="174">
        <f>IF(ISNUMBER([ExpenditureDetails4]),[ExpenditureDetails4]*HLOOKUP([ExpenditureDetails1],'Currency Conversion'!$A$6:$BE$45,19,FALSE),"No Data")</f>
        <v>214630.56447739288</v>
      </c>
      <c r="AD2468" s="174">
        <f>Table1[[#This Row],[Calculations1]]/exchange_rate_2010</f>
        <v>4693.860087349356</v>
      </c>
      <c r="AE24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21463.056447739287</v>
      </c>
      <c r="AF2468" s="174">
        <f>Table1[[#This Row],[Calculations3]]/exchange_rate_2010</f>
        <v>469.38600873493561</v>
      </c>
      <c r="AG2468" s="110" t="s">
        <v>2848</v>
      </c>
      <c r="AH2468" s="53"/>
      <c r="BD2468" s="36"/>
      <c r="BE2468" s="36"/>
      <c r="BF2468" s="36"/>
      <c r="BG2468" s="36"/>
      <c r="BH2468" s="36"/>
      <c r="BI2468" s="36"/>
      <c r="BJ2468" s="36"/>
      <c r="BK2468" s="48"/>
      <c r="BL2468" s="36"/>
      <c r="BM2468" s="36"/>
      <c r="BN2468" s="36"/>
      <c r="BO2468" s="36"/>
      <c r="BP2468" s="36"/>
      <c r="BQ2468" s="36"/>
      <c r="BR2468" s="36"/>
    </row>
    <row r="2469" spans="2:70" ht="15" customHeight="1">
      <c r="B2469" s="48">
        <v>2844</v>
      </c>
      <c r="C2469" s="48" t="s">
        <v>1703</v>
      </c>
      <c r="D2469" s="108">
        <v>1462</v>
      </c>
      <c r="E2469" s="109" t="s">
        <v>2508</v>
      </c>
      <c r="F2469" s="109" t="s">
        <v>1814</v>
      </c>
      <c r="G2469" s="109" t="s">
        <v>2511</v>
      </c>
      <c r="H2469" s="108" t="s">
        <v>1027</v>
      </c>
      <c r="I2469" s="108" t="s">
        <v>2853</v>
      </c>
      <c r="J2469" s="108" t="s">
        <v>2852</v>
      </c>
      <c r="K2469" s="108" t="s">
        <v>2859</v>
      </c>
      <c r="L2469" s="108">
        <v>11</v>
      </c>
      <c r="M2469" s="110" t="s">
        <v>2618</v>
      </c>
      <c r="N2469" s="111" t="s">
        <v>2554</v>
      </c>
      <c r="O2469" s="111"/>
      <c r="P2469" s="111"/>
      <c r="Q2469" s="109">
        <v>1</v>
      </c>
      <c r="R2469" s="109"/>
      <c r="S2469" s="109"/>
      <c r="T2469" s="109" t="s">
        <v>7</v>
      </c>
      <c r="U2469" s="108">
        <v>1</v>
      </c>
      <c r="V2469" s="109">
        <v>2008</v>
      </c>
      <c r="W2469" s="108">
        <f>IF(Table1[[#This Row],[ExpenditureDetails1]]=2010,1,(2010-Table1[[#This Row],[ExpenditureDetails1]]))</f>
        <v>2</v>
      </c>
      <c r="X2469" s="109">
        <v>1.25</v>
      </c>
      <c r="Y2469" s="174">
        <f>Table1[[#This Row],[ExpenditureDetails3]]*100000</f>
        <v>125000</v>
      </c>
      <c r="Z2469" s="174">
        <f>Table1[[#This Row],[ExpenditureDetails4]]/Table1[[#This Row],[Component detail 4]]</f>
        <v>125000</v>
      </c>
      <c r="AA2469" s="109">
        <v>1</v>
      </c>
      <c r="AB2469" s="109">
        <v>10</v>
      </c>
      <c r="AC2469" s="174">
        <f>IF(ISNUMBER([ExpenditureDetails4]),[ExpenditureDetails4]*HLOOKUP([ExpenditureDetails1],'Currency Conversion'!$A$6:$BE$45,19,FALSE),"No Data")</f>
        <v>143425.38538805142</v>
      </c>
      <c r="AD2469" s="174">
        <f>Table1[[#This Row],[Calculations1]]/exchange_rate_2010</f>
        <v>3136.6394326218365</v>
      </c>
      <c r="AE24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14342.538538805142</v>
      </c>
      <c r="AF2469" s="174">
        <f>Table1[[#This Row],[Calculations3]]/exchange_rate_2010</f>
        <v>313.66394326218364</v>
      </c>
      <c r="AG2469" s="110" t="s">
        <v>2848</v>
      </c>
      <c r="AH2469" s="53"/>
      <c r="BD2469" s="36"/>
      <c r="BE2469" s="36"/>
      <c r="BF2469" s="36"/>
      <c r="BG2469" s="36"/>
      <c r="BH2469" s="36"/>
      <c r="BI2469" s="36"/>
      <c r="BJ2469" s="36"/>
      <c r="BK2469" s="48"/>
      <c r="BL2469" s="36"/>
      <c r="BM2469" s="36"/>
      <c r="BN2469" s="36"/>
      <c r="BO2469" s="36"/>
      <c r="BP2469" s="36"/>
      <c r="BQ2469" s="36"/>
      <c r="BR2469" s="36"/>
    </row>
    <row r="2470" spans="2:70" ht="15" customHeight="1">
      <c r="B2470" s="48">
        <v>2845</v>
      </c>
      <c r="C2470" s="48" t="s">
        <v>1703</v>
      </c>
      <c r="D2470" s="108">
        <v>1462</v>
      </c>
      <c r="E2470" s="109" t="s">
        <v>2508</v>
      </c>
      <c r="F2470" s="109" t="s">
        <v>1814</v>
      </c>
      <c r="G2470" s="109" t="s">
        <v>2511</v>
      </c>
      <c r="H2470" s="108" t="s">
        <v>1027</v>
      </c>
      <c r="I2470" s="108" t="s">
        <v>2853</v>
      </c>
      <c r="J2470" s="108" t="s">
        <v>2852</v>
      </c>
      <c r="K2470" s="108" t="s">
        <v>2859</v>
      </c>
      <c r="L2470" s="108">
        <v>11</v>
      </c>
      <c r="M2470" s="110" t="s">
        <v>2618</v>
      </c>
      <c r="N2470" s="111" t="s">
        <v>1712</v>
      </c>
      <c r="O2470" s="111"/>
      <c r="P2470" s="111" t="s">
        <v>1028</v>
      </c>
      <c r="Q2470" s="109">
        <v>1</v>
      </c>
      <c r="R2470" s="109">
        <v>7.5</v>
      </c>
      <c r="S2470" s="109"/>
      <c r="T2470" s="109" t="s">
        <v>7</v>
      </c>
      <c r="U2470" s="108">
        <v>1</v>
      </c>
      <c r="V2470" s="109">
        <v>1998</v>
      </c>
      <c r="W2470" s="108">
        <f>IF(Table1[[#This Row],[ExpenditureDetails1]]=2010,1,(2010-Table1[[#This Row],[ExpenditureDetails1]]))</f>
        <v>12</v>
      </c>
      <c r="X2470" s="109">
        <v>0.4</v>
      </c>
      <c r="Y2470" s="174">
        <f>Table1[[#This Row],[ExpenditureDetails3]]*100000</f>
        <v>40000</v>
      </c>
      <c r="Z2470" s="174">
        <f>Table1[[#This Row],[ExpenditureDetails4]]/Table1[[#This Row],[Component detail 4]]</f>
        <v>40000</v>
      </c>
      <c r="AA2470" s="109">
        <v>2</v>
      </c>
      <c r="AB2470" s="109">
        <v>10</v>
      </c>
      <c r="AC2470" s="174">
        <f>IF(ISNUMBER([ExpenditureDetails4]),[ExpenditureDetails4]*HLOOKUP([ExpenditureDetails1],'Currency Conversion'!$A$6:$BE$45,19,FALSE),"No Data")</f>
        <v>75162.158759580168</v>
      </c>
      <c r="AD2470" s="174">
        <f>Table1[[#This Row],[Calculations1]]/exchange_rate_2010</f>
        <v>1643.7577655337609</v>
      </c>
      <c r="AE24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7516.215875958017</v>
      </c>
      <c r="AF2470" s="174">
        <f>Table1[[#This Row],[Calculations3]]/exchange_rate_2010</f>
        <v>164.37577655337611</v>
      </c>
      <c r="AG2470" s="110" t="s">
        <v>2848</v>
      </c>
      <c r="AH2470" s="53"/>
      <c r="BD2470" s="36"/>
      <c r="BE2470" s="36"/>
      <c r="BF2470" s="36"/>
      <c r="BG2470" s="36"/>
      <c r="BH2470" s="36"/>
      <c r="BI2470" s="36"/>
      <c r="BJ2470" s="36"/>
      <c r="BK2470" s="48"/>
      <c r="BL2470" s="36"/>
      <c r="BM2470" s="36"/>
      <c r="BN2470" s="36"/>
      <c r="BO2470" s="36"/>
      <c r="BP2470" s="36"/>
      <c r="BQ2470" s="36"/>
      <c r="BR2470" s="36"/>
    </row>
    <row r="2471" spans="2:70" ht="15" customHeight="1">
      <c r="B2471" s="48">
        <v>2846</v>
      </c>
      <c r="C2471" s="48" t="s">
        <v>1703</v>
      </c>
      <c r="D2471" s="108">
        <v>1462</v>
      </c>
      <c r="E2471" s="109" t="s">
        <v>2508</v>
      </c>
      <c r="F2471" s="109" t="s">
        <v>1814</v>
      </c>
      <c r="G2471" s="109" t="s">
        <v>2511</v>
      </c>
      <c r="H2471" s="108" t="s">
        <v>1027</v>
      </c>
      <c r="I2471" s="108" t="s">
        <v>2853</v>
      </c>
      <c r="J2471" s="108" t="s">
        <v>2852</v>
      </c>
      <c r="K2471" s="108" t="s">
        <v>2859</v>
      </c>
      <c r="L2471" s="108">
        <v>11</v>
      </c>
      <c r="M2471" s="110" t="s">
        <v>2618</v>
      </c>
      <c r="N2471" s="111" t="s">
        <v>1728</v>
      </c>
      <c r="O2471" s="111" t="s">
        <v>496</v>
      </c>
      <c r="P2471" s="111" t="s">
        <v>1029</v>
      </c>
      <c r="Q2471" s="109">
        <v>1</v>
      </c>
      <c r="R2471" s="109">
        <v>6</v>
      </c>
      <c r="S2471" s="109"/>
      <c r="T2471" s="109" t="s">
        <v>7</v>
      </c>
      <c r="U2471" s="108">
        <v>1</v>
      </c>
      <c r="V2471" s="109">
        <v>1989</v>
      </c>
      <c r="W2471" s="108">
        <f>IF(Table1[[#This Row],[ExpenditureDetails1]]=2010,1,(2010-Table1[[#This Row],[ExpenditureDetails1]]))</f>
        <v>21</v>
      </c>
      <c r="X2471" s="109">
        <v>0.12</v>
      </c>
      <c r="Y2471" s="174">
        <f>Table1[[#This Row],[ExpenditureDetails3]]*100000</f>
        <v>12000</v>
      </c>
      <c r="Z2471" s="174">
        <f>Table1[[#This Row],[ExpenditureDetails4]]/Table1[[#This Row],[Component detail 4]]</f>
        <v>12000</v>
      </c>
      <c r="AA2471" s="109">
        <v>2</v>
      </c>
      <c r="AB2471" s="109">
        <v>30</v>
      </c>
      <c r="AC2471" s="174">
        <f>IF(ISNUMBER([ExpenditureDetails4]),[ExpenditureDetails4]*HLOOKUP([ExpenditureDetails1],'Currency Conversion'!$A$6:$BE$45,19,FALSE),"No Data")</f>
        <v>50589.428658897763</v>
      </c>
      <c r="AD2471" s="174">
        <f>Table1[[#This Row],[Calculations1]]/exchange_rate_2010</f>
        <v>1106.3647929268695</v>
      </c>
      <c r="AE24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1686.3142886299254</v>
      </c>
      <c r="AF2471" s="174">
        <f>Table1[[#This Row],[Calculations3]]/exchange_rate_2010</f>
        <v>36.87882643089565</v>
      </c>
      <c r="AG2471" s="110" t="s">
        <v>2848</v>
      </c>
      <c r="AH2471" s="53"/>
      <c r="BD2471" s="36"/>
      <c r="BE2471" s="36"/>
      <c r="BF2471" s="36"/>
      <c r="BG2471" s="36"/>
      <c r="BH2471" s="36"/>
      <c r="BI2471" s="36"/>
      <c r="BJ2471" s="36"/>
      <c r="BK2471" s="48"/>
      <c r="BL2471" s="36"/>
      <c r="BM2471" s="36"/>
      <c r="BN2471" s="36"/>
      <c r="BO2471" s="36"/>
      <c r="BP2471" s="36"/>
      <c r="BQ2471" s="36"/>
      <c r="BR2471" s="36"/>
    </row>
    <row r="2472" spans="2:70" ht="15" customHeight="1">
      <c r="B2472" s="48">
        <v>2847</v>
      </c>
      <c r="C2472" s="48" t="s">
        <v>1703</v>
      </c>
      <c r="D2472" s="108">
        <v>1462</v>
      </c>
      <c r="E2472" s="109" t="s">
        <v>2508</v>
      </c>
      <c r="F2472" s="109" t="s">
        <v>1814</v>
      </c>
      <c r="G2472" s="109" t="s">
        <v>2511</v>
      </c>
      <c r="H2472" s="108" t="s">
        <v>1027</v>
      </c>
      <c r="I2472" s="108" t="s">
        <v>2853</v>
      </c>
      <c r="J2472" s="108" t="s">
        <v>2852</v>
      </c>
      <c r="K2472" s="108" t="s">
        <v>2859</v>
      </c>
      <c r="L2472" s="108">
        <v>11</v>
      </c>
      <c r="M2472" s="110" t="s">
        <v>2618</v>
      </c>
      <c r="N2472" s="111" t="s">
        <v>1728</v>
      </c>
      <c r="O2472" s="111" t="s">
        <v>496</v>
      </c>
      <c r="P2472" s="111" t="s">
        <v>1030</v>
      </c>
      <c r="Q2472" s="109">
        <v>1</v>
      </c>
      <c r="R2472" s="109">
        <v>6</v>
      </c>
      <c r="S2472" s="109"/>
      <c r="T2472" s="109" t="s">
        <v>7</v>
      </c>
      <c r="U2472" s="108">
        <v>1</v>
      </c>
      <c r="V2472" s="109">
        <v>1989</v>
      </c>
      <c r="W2472" s="108">
        <f>IF(Table1[[#This Row],[ExpenditureDetails1]]=2010,1,(2010-Table1[[#This Row],[ExpenditureDetails1]]))</f>
        <v>21</v>
      </c>
      <c r="X2472" s="109">
        <v>0.12</v>
      </c>
      <c r="Y2472" s="174">
        <f>Table1[[#This Row],[ExpenditureDetails3]]*100000</f>
        <v>12000</v>
      </c>
      <c r="Z2472" s="174">
        <f>Table1[[#This Row],[ExpenditureDetails4]]/Table1[[#This Row],[Component detail 4]]</f>
        <v>12000</v>
      </c>
      <c r="AA2472" s="109">
        <v>2</v>
      </c>
      <c r="AB2472" s="109">
        <v>30</v>
      </c>
      <c r="AC2472" s="174">
        <f>IF(ISNUMBER([ExpenditureDetails4]),[ExpenditureDetails4]*HLOOKUP([ExpenditureDetails1],'Currency Conversion'!$A$6:$BE$45,19,FALSE),"No Data")</f>
        <v>50589.428658897763</v>
      </c>
      <c r="AD2472" s="174">
        <f>Table1[[#This Row],[Calculations1]]/exchange_rate_2010</f>
        <v>1106.3647929268695</v>
      </c>
      <c r="AE24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1686.3142886299254</v>
      </c>
      <c r="AF2472" s="174">
        <f>Table1[[#This Row],[Calculations3]]/exchange_rate_2010</f>
        <v>36.87882643089565</v>
      </c>
      <c r="AG2472" s="110" t="s">
        <v>2848</v>
      </c>
      <c r="AH2472" s="53"/>
      <c r="BD2472" s="36"/>
      <c r="BE2472" s="36"/>
      <c r="BF2472" s="36"/>
      <c r="BG2472" s="36"/>
      <c r="BH2472" s="36"/>
      <c r="BI2472" s="36"/>
      <c r="BJ2472" s="36"/>
      <c r="BK2472" s="48"/>
      <c r="BL2472" s="36"/>
      <c r="BM2472" s="36"/>
      <c r="BN2472" s="36"/>
      <c r="BO2472" s="36"/>
      <c r="BP2472" s="36"/>
      <c r="BQ2472" s="36"/>
      <c r="BR2472" s="36"/>
    </row>
    <row r="2473" spans="2:70" ht="15" customHeight="1">
      <c r="B2473" s="48">
        <v>2848</v>
      </c>
      <c r="C2473" s="48" t="s">
        <v>1703</v>
      </c>
      <c r="D2473" s="108">
        <v>1462</v>
      </c>
      <c r="E2473" s="109" t="s">
        <v>2508</v>
      </c>
      <c r="F2473" s="109" t="s">
        <v>1814</v>
      </c>
      <c r="G2473" s="109" t="s">
        <v>2511</v>
      </c>
      <c r="H2473" s="108" t="s">
        <v>1027</v>
      </c>
      <c r="I2473" s="108" t="s">
        <v>2853</v>
      </c>
      <c r="J2473" s="108" t="s">
        <v>2852</v>
      </c>
      <c r="K2473" s="108" t="s">
        <v>2859</v>
      </c>
      <c r="L2473" s="108">
        <v>11</v>
      </c>
      <c r="M2473" s="110" t="s">
        <v>2618</v>
      </c>
      <c r="N2473" s="111" t="s">
        <v>1728</v>
      </c>
      <c r="O2473" s="111" t="s">
        <v>496</v>
      </c>
      <c r="P2473" s="111" t="s">
        <v>1031</v>
      </c>
      <c r="Q2473" s="109">
        <v>1</v>
      </c>
      <c r="R2473" s="109">
        <v>6</v>
      </c>
      <c r="S2473" s="109"/>
      <c r="T2473" s="109" t="s">
        <v>7</v>
      </c>
      <c r="U2473" s="108">
        <v>1</v>
      </c>
      <c r="V2473" s="109">
        <v>1989</v>
      </c>
      <c r="W2473" s="108">
        <f>IF(Table1[[#This Row],[ExpenditureDetails1]]=2010,1,(2010-Table1[[#This Row],[ExpenditureDetails1]]))</f>
        <v>21</v>
      </c>
      <c r="X2473" s="109">
        <v>0.12</v>
      </c>
      <c r="Y2473" s="174">
        <f>Table1[[#This Row],[ExpenditureDetails3]]*100000</f>
        <v>12000</v>
      </c>
      <c r="Z2473" s="174">
        <f>Table1[[#This Row],[ExpenditureDetails4]]/Table1[[#This Row],[Component detail 4]]</f>
        <v>12000</v>
      </c>
      <c r="AA2473" s="109">
        <v>2</v>
      </c>
      <c r="AB2473" s="109">
        <v>30</v>
      </c>
      <c r="AC2473" s="174">
        <f>IF(ISNUMBER([ExpenditureDetails4]),[ExpenditureDetails4]*HLOOKUP([ExpenditureDetails1],'Currency Conversion'!$A$6:$BE$45,19,FALSE),"No Data")</f>
        <v>50589.428658897763</v>
      </c>
      <c r="AD2473" s="174">
        <f>Table1[[#This Row],[Calculations1]]/exchange_rate_2010</f>
        <v>1106.3647929268695</v>
      </c>
      <c r="AE24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1686.3142886299254</v>
      </c>
      <c r="AF2473" s="174">
        <f>Table1[[#This Row],[Calculations3]]/exchange_rate_2010</f>
        <v>36.87882643089565</v>
      </c>
      <c r="AG2473" s="110" t="s">
        <v>2848</v>
      </c>
      <c r="AH2473" s="53"/>
      <c r="BD2473" s="36"/>
      <c r="BE2473" s="36"/>
      <c r="BF2473" s="36"/>
      <c r="BG2473" s="36"/>
      <c r="BH2473" s="36"/>
      <c r="BI2473" s="36"/>
      <c r="BJ2473" s="36"/>
      <c r="BK2473" s="48"/>
      <c r="BL2473" s="36"/>
      <c r="BM2473" s="36"/>
      <c r="BN2473" s="36"/>
      <c r="BO2473" s="36"/>
      <c r="BP2473" s="36"/>
      <c r="BQ2473" s="36"/>
      <c r="BR2473" s="36"/>
    </row>
    <row r="2474" spans="2:70" ht="15" customHeight="1">
      <c r="B2474" s="48">
        <v>2849</v>
      </c>
      <c r="C2474" s="48" t="s">
        <v>1703</v>
      </c>
      <c r="D2474" s="108">
        <v>1462</v>
      </c>
      <c r="E2474" s="109" t="s">
        <v>2508</v>
      </c>
      <c r="F2474" s="109" t="s">
        <v>1814</v>
      </c>
      <c r="G2474" s="109" t="s">
        <v>2511</v>
      </c>
      <c r="H2474" s="108" t="s">
        <v>1027</v>
      </c>
      <c r="I2474" s="108" t="s">
        <v>2853</v>
      </c>
      <c r="J2474" s="108" t="s">
        <v>2852</v>
      </c>
      <c r="K2474" s="108" t="s">
        <v>2859</v>
      </c>
      <c r="L2474" s="108">
        <v>11</v>
      </c>
      <c r="M2474" s="110" t="s">
        <v>2618</v>
      </c>
      <c r="N2474" s="111" t="s">
        <v>1729</v>
      </c>
      <c r="O2474" s="111" t="s">
        <v>210</v>
      </c>
      <c r="P2474" s="111" t="s">
        <v>2452</v>
      </c>
      <c r="Q2474" s="109">
        <v>1</v>
      </c>
      <c r="R2474" s="109"/>
      <c r="S2474" s="109"/>
      <c r="T2474" s="109" t="s">
        <v>7</v>
      </c>
      <c r="U2474" s="108">
        <v>1</v>
      </c>
      <c r="V2474" s="109">
        <v>1996</v>
      </c>
      <c r="W2474" s="108">
        <f>IF(Table1[[#This Row],[ExpenditureDetails1]]=2010,1,(2010-Table1[[#This Row],[ExpenditureDetails1]]))</f>
        <v>14</v>
      </c>
      <c r="X2474" s="109">
        <v>0.25</v>
      </c>
      <c r="Y2474" s="174">
        <f>Table1[[#This Row],[ExpenditureDetails3]]*100000</f>
        <v>25000</v>
      </c>
      <c r="Z2474" s="174">
        <f>Table1[[#This Row],[ExpenditureDetails4]]/Table1[[#This Row],[Component detail 4]]</f>
        <v>25000</v>
      </c>
      <c r="AA2474" s="109">
        <v>2</v>
      </c>
      <c r="AB2474" s="109">
        <v>10</v>
      </c>
      <c r="AC2474" s="174">
        <f>IF(ISNUMBER([ExpenditureDetails4]),[ExpenditureDetails4]*HLOOKUP([ExpenditureDetails1],'Currency Conversion'!$A$6:$BE$45,19,FALSE),"No Data")</f>
        <v>53784.200917437309</v>
      </c>
      <c r="AD2474" s="174">
        <f>Table1[[#This Row],[Calculations1]]/exchange_rate_2010</f>
        <v>1176.2328195476039</v>
      </c>
      <c r="AE24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5378.4200917437311</v>
      </c>
      <c r="AF2474" s="174">
        <f>Table1[[#This Row],[Calculations3]]/exchange_rate_2010</f>
        <v>117.62328195476039</v>
      </c>
      <c r="AG2474" s="110" t="s">
        <v>2848</v>
      </c>
      <c r="AH2474" s="53"/>
      <c r="BD2474" s="36"/>
      <c r="BE2474" s="36"/>
      <c r="BF2474" s="36"/>
      <c r="BG2474" s="36"/>
      <c r="BH2474" s="36"/>
      <c r="BI2474" s="36"/>
      <c r="BJ2474" s="36"/>
      <c r="BK2474" s="48"/>
      <c r="BL2474" s="36"/>
      <c r="BM2474" s="36"/>
      <c r="BN2474" s="36"/>
      <c r="BO2474" s="36"/>
      <c r="BP2474" s="36"/>
      <c r="BQ2474" s="36"/>
      <c r="BR2474" s="36"/>
    </row>
    <row r="2475" spans="2:70" ht="15" customHeight="1">
      <c r="B2475" s="48">
        <v>2850</v>
      </c>
      <c r="C2475" s="48" t="s">
        <v>1703</v>
      </c>
      <c r="D2475" s="108">
        <v>1462</v>
      </c>
      <c r="E2475" s="109" t="s">
        <v>2508</v>
      </c>
      <c r="F2475" s="109" t="s">
        <v>1814</v>
      </c>
      <c r="G2475" s="109" t="s">
        <v>2511</v>
      </c>
      <c r="H2475" s="108" t="s">
        <v>1027</v>
      </c>
      <c r="I2475" s="108" t="s">
        <v>2853</v>
      </c>
      <c r="J2475" s="108" t="s">
        <v>2852</v>
      </c>
      <c r="K2475" s="108" t="s">
        <v>2859</v>
      </c>
      <c r="L2475" s="108">
        <v>11</v>
      </c>
      <c r="M2475" s="110" t="s">
        <v>2618</v>
      </c>
      <c r="N2475" s="111" t="s">
        <v>1729</v>
      </c>
      <c r="O2475" s="111" t="s">
        <v>210</v>
      </c>
      <c r="P2475" s="111" t="s">
        <v>57</v>
      </c>
      <c r="Q2475" s="109">
        <v>1</v>
      </c>
      <c r="R2475" s="109"/>
      <c r="S2475" s="109"/>
      <c r="T2475" s="109" t="s">
        <v>7</v>
      </c>
      <c r="U2475" s="108">
        <v>1</v>
      </c>
      <c r="V2475" s="109">
        <v>1988</v>
      </c>
      <c r="W2475" s="108">
        <f>IF(Table1[[#This Row],[ExpenditureDetails1]]=2010,1,(2010-Table1[[#This Row],[ExpenditureDetails1]]))</f>
        <v>22</v>
      </c>
      <c r="X2475" s="109">
        <v>0.2</v>
      </c>
      <c r="Y2475" s="174">
        <f>Table1[[#This Row],[ExpenditureDetails3]]*100000</f>
        <v>20000</v>
      </c>
      <c r="Z2475" s="174">
        <f>Table1[[#This Row],[ExpenditureDetails4]]/Table1[[#This Row],[Component detail 4]]</f>
        <v>20000</v>
      </c>
      <c r="AA2475" s="109">
        <v>1</v>
      </c>
      <c r="AB2475" s="109">
        <v>10</v>
      </c>
      <c r="AC2475" s="174">
        <f>IF(ISNUMBER([ExpenditureDetails4]),[ExpenditureDetails4]*HLOOKUP([ExpenditureDetails1],'Currency Conversion'!$A$6:$BE$45,19,FALSE),"No Data")</f>
        <v>91231.514326919263</v>
      </c>
      <c r="AD2475" s="174">
        <f>Table1[[#This Row],[Calculations1]]/exchange_rate_2010</f>
        <v>1995.1863093230261</v>
      </c>
      <c r="AE24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9123.1514326919259</v>
      </c>
      <c r="AF2475" s="174">
        <f>Table1[[#This Row],[Calculations3]]/exchange_rate_2010</f>
        <v>199.51863093230261</v>
      </c>
      <c r="AG2475" s="110" t="s">
        <v>2848</v>
      </c>
      <c r="AH2475" s="53"/>
      <c r="BD2475" s="36"/>
      <c r="BE2475" s="36"/>
      <c r="BF2475" s="36"/>
      <c r="BG2475" s="36"/>
      <c r="BH2475" s="36"/>
      <c r="BI2475" s="36"/>
      <c r="BJ2475" s="36"/>
      <c r="BK2475" s="48"/>
      <c r="BL2475" s="36"/>
      <c r="BM2475" s="36"/>
      <c r="BN2475" s="36"/>
      <c r="BO2475" s="36"/>
      <c r="BP2475" s="36"/>
      <c r="BQ2475" s="36"/>
      <c r="BR2475" s="36"/>
    </row>
    <row r="2476" spans="2:70" ht="15" customHeight="1">
      <c r="B2476" s="48">
        <v>2851</v>
      </c>
      <c r="C2476" s="48" t="s">
        <v>1703</v>
      </c>
      <c r="D2476" s="108">
        <v>1462</v>
      </c>
      <c r="E2476" s="109" t="s">
        <v>2508</v>
      </c>
      <c r="F2476" s="109" t="s">
        <v>1814</v>
      </c>
      <c r="G2476" s="109" t="s">
        <v>2511</v>
      </c>
      <c r="H2476" s="108" t="s">
        <v>1027</v>
      </c>
      <c r="I2476" s="108" t="s">
        <v>2853</v>
      </c>
      <c r="J2476" s="108" t="s">
        <v>2852</v>
      </c>
      <c r="K2476" s="108" t="s">
        <v>2859</v>
      </c>
      <c r="L2476" s="108">
        <v>11</v>
      </c>
      <c r="M2476" s="110" t="s">
        <v>2618</v>
      </c>
      <c r="N2476" s="111" t="s">
        <v>1712</v>
      </c>
      <c r="O2476" s="111"/>
      <c r="P2476" s="111" t="s">
        <v>1032</v>
      </c>
      <c r="Q2476" s="109">
        <v>1</v>
      </c>
      <c r="R2476" s="109">
        <v>5</v>
      </c>
      <c r="S2476" s="109"/>
      <c r="T2476" s="109" t="s">
        <v>7</v>
      </c>
      <c r="U2476" s="108">
        <v>1</v>
      </c>
      <c r="V2476" s="109">
        <v>1988</v>
      </c>
      <c r="W2476" s="108">
        <f>IF(Table1[[#This Row],[ExpenditureDetails1]]=2010,1,(2010-Table1[[#This Row],[ExpenditureDetails1]]))</f>
        <v>22</v>
      </c>
      <c r="X2476" s="109">
        <v>0.3</v>
      </c>
      <c r="Y2476" s="174">
        <f>Table1[[#This Row],[ExpenditureDetails3]]*100000</f>
        <v>30000</v>
      </c>
      <c r="Z2476" s="174">
        <f>Table1[[#This Row],[ExpenditureDetails4]]/Table1[[#This Row],[Component detail 4]]</f>
        <v>30000</v>
      </c>
      <c r="AA2476" s="109">
        <v>1</v>
      </c>
      <c r="AB2476" s="109">
        <v>10</v>
      </c>
      <c r="AC2476" s="174">
        <f>IF(ISNUMBER([ExpenditureDetails4]),[ExpenditureDetails4]*HLOOKUP([ExpenditureDetails1],'Currency Conversion'!$A$6:$BE$45,19,FALSE),"No Data")</f>
        <v>136847.27149037889</v>
      </c>
      <c r="AD2476" s="174">
        <f>Table1[[#This Row],[Calculations1]]/exchange_rate_2010</f>
        <v>2992.7794639845388</v>
      </c>
      <c r="AE24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13684.727149037888</v>
      </c>
      <c r="AF2476" s="174">
        <f>Table1[[#This Row],[Calculations3]]/exchange_rate_2010</f>
        <v>299.27794639845388</v>
      </c>
      <c r="AG2476" s="110" t="s">
        <v>2848</v>
      </c>
      <c r="AH2476" s="53"/>
      <c r="BD2476" s="36"/>
      <c r="BE2476" s="36"/>
      <c r="BF2476" s="36"/>
      <c r="BG2476" s="36"/>
      <c r="BH2476" s="36"/>
      <c r="BI2476" s="36"/>
      <c r="BJ2476" s="36"/>
      <c r="BK2476" s="48"/>
      <c r="BL2476" s="36"/>
      <c r="BM2476" s="36"/>
      <c r="BN2476" s="36"/>
      <c r="BO2476" s="36"/>
      <c r="BP2476" s="36"/>
      <c r="BQ2476" s="36"/>
      <c r="BR2476" s="36"/>
    </row>
    <row r="2477" spans="2:70" ht="15" customHeight="1">
      <c r="B2477" s="48">
        <v>2852</v>
      </c>
      <c r="C2477" s="48" t="s">
        <v>1703</v>
      </c>
      <c r="D2477" s="108">
        <v>1462</v>
      </c>
      <c r="E2477" s="109" t="s">
        <v>2508</v>
      </c>
      <c r="F2477" s="109" t="s">
        <v>1814</v>
      </c>
      <c r="G2477" s="109" t="s">
        <v>2511</v>
      </c>
      <c r="H2477" s="108" t="s">
        <v>1027</v>
      </c>
      <c r="I2477" s="108" t="s">
        <v>2853</v>
      </c>
      <c r="J2477" s="108" t="s">
        <v>2852</v>
      </c>
      <c r="K2477" s="108" t="s">
        <v>2859</v>
      </c>
      <c r="L2477" s="108">
        <v>11</v>
      </c>
      <c r="M2477" s="110" t="s">
        <v>2618</v>
      </c>
      <c r="N2477" s="109" t="s">
        <v>1729</v>
      </c>
      <c r="O2477" s="109" t="s">
        <v>519</v>
      </c>
      <c r="P2477" s="109" t="s">
        <v>110</v>
      </c>
      <c r="Q2477" s="109">
        <v>1</v>
      </c>
      <c r="R2477" s="109"/>
      <c r="S2477" s="109"/>
      <c r="T2477" s="109" t="s">
        <v>7</v>
      </c>
      <c r="U2477" s="108">
        <v>1</v>
      </c>
      <c r="V2477" s="109">
        <v>1989</v>
      </c>
      <c r="W2477" s="108">
        <f>IF(Table1[[#This Row],[ExpenditureDetails1]]=2010,1,(2010-Table1[[#This Row],[ExpenditureDetails1]]))</f>
        <v>21</v>
      </c>
      <c r="X2477" s="109">
        <v>0.2</v>
      </c>
      <c r="Y2477" s="174">
        <f>Table1[[#This Row],[ExpenditureDetails3]]*100000</f>
        <v>20000</v>
      </c>
      <c r="Z2477" s="174">
        <f>Table1[[#This Row],[ExpenditureDetails4]]/Table1[[#This Row],[Component detail 4]]</f>
        <v>20000</v>
      </c>
      <c r="AA2477" s="109">
        <v>1</v>
      </c>
      <c r="AB2477" s="109">
        <v>10</v>
      </c>
      <c r="AC2477" s="174">
        <f>IF(ISNUMBER([ExpenditureDetails4]),[ExpenditureDetails4]*HLOOKUP([ExpenditureDetails1],'Currency Conversion'!$A$6:$BE$45,19,FALSE),"No Data")</f>
        <v>84315.714431496264</v>
      </c>
      <c r="AD2477" s="174">
        <f>Table1[[#This Row],[Calculations1]]/exchange_rate_2010</f>
        <v>1843.9413215447823</v>
      </c>
      <c r="AE24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8431.5714431496272</v>
      </c>
      <c r="AF2477" s="174">
        <f>Table1[[#This Row],[Calculations3]]/exchange_rate_2010</f>
        <v>184.39413215447823</v>
      </c>
      <c r="AG2477" s="110" t="s">
        <v>2848</v>
      </c>
      <c r="AH2477" s="53"/>
      <c r="BD2477" s="36"/>
      <c r="BE2477" s="36"/>
      <c r="BF2477" s="36"/>
      <c r="BG2477" s="36"/>
      <c r="BH2477" s="36"/>
      <c r="BI2477" s="36"/>
      <c r="BJ2477" s="36"/>
      <c r="BK2477" s="48"/>
      <c r="BL2477" s="36"/>
      <c r="BM2477" s="36"/>
      <c r="BN2477" s="36"/>
      <c r="BO2477" s="36"/>
      <c r="BP2477" s="36"/>
      <c r="BQ2477" s="36"/>
      <c r="BR2477" s="36"/>
    </row>
    <row r="2478" spans="2:70" ht="15" customHeight="1">
      <c r="B2478" s="48">
        <v>2853</v>
      </c>
      <c r="C2478" s="48" t="s">
        <v>1703</v>
      </c>
      <c r="D2478" s="108">
        <v>1462</v>
      </c>
      <c r="E2478" s="109" t="s">
        <v>2508</v>
      </c>
      <c r="F2478" s="109" t="s">
        <v>1814</v>
      </c>
      <c r="G2478" s="109" t="s">
        <v>2511</v>
      </c>
      <c r="H2478" s="108" t="s">
        <v>1027</v>
      </c>
      <c r="I2478" s="108" t="s">
        <v>2853</v>
      </c>
      <c r="J2478" s="108" t="s">
        <v>2852</v>
      </c>
      <c r="K2478" s="108" t="s">
        <v>2859</v>
      </c>
      <c r="L2478" s="108">
        <v>11</v>
      </c>
      <c r="M2478" s="110" t="s">
        <v>2618</v>
      </c>
      <c r="N2478" s="111" t="s">
        <v>1728</v>
      </c>
      <c r="O2478" s="111" t="s">
        <v>496</v>
      </c>
      <c r="P2478" s="111" t="s">
        <v>1033</v>
      </c>
      <c r="Q2478" s="109">
        <v>1</v>
      </c>
      <c r="R2478" s="109">
        <v>6</v>
      </c>
      <c r="S2478" s="109"/>
      <c r="T2478" s="109" t="s">
        <v>7</v>
      </c>
      <c r="U2478" s="108">
        <v>1</v>
      </c>
      <c r="V2478" s="109">
        <v>1989</v>
      </c>
      <c r="W2478" s="108">
        <f>IF(Table1[[#This Row],[ExpenditureDetails1]]=2010,1,(2010-Table1[[#This Row],[ExpenditureDetails1]]))</f>
        <v>21</v>
      </c>
      <c r="X2478" s="109">
        <v>0.12</v>
      </c>
      <c r="Y2478" s="174">
        <f>Table1[[#This Row],[ExpenditureDetails3]]*100000</f>
        <v>12000</v>
      </c>
      <c r="Z2478" s="174">
        <f>Table1[[#This Row],[ExpenditureDetails4]]/Table1[[#This Row],[Component detail 4]]</f>
        <v>12000</v>
      </c>
      <c r="AA2478" s="109">
        <v>1</v>
      </c>
      <c r="AB2478" s="109">
        <v>30</v>
      </c>
      <c r="AC2478" s="174">
        <f>IF(ISNUMBER([ExpenditureDetails4]),[ExpenditureDetails4]*HLOOKUP([ExpenditureDetails1],'Currency Conversion'!$A$6:$BE$45,19,FALSE),"No Data")</f>
        <v>50589.428658897763</v>
      </c>
      <c r="AD2478" s="174">
        <f>Table1[[#This Row],[Calculations1]]/exchange_rate_2010</f>
        <v>1106.3647929268695</v>
      </c>
      <c r="AE24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1686.3142886299254</v>
      </c>
      <c r="AF2478" s="174">
        <f>Table1[[#This Row],[Calculations3]]/exchange_rate_2010</f>
        <v>36.87882643089565</v>
      </c>
      <c r="AG2478" s="110" t="s">
        <v>2848</v>
      </c>
      <c r="AH2478" s="53"/>
      <c r="BD2478" s="36"/>
      <c r="BE2478" s="36"/>
      <c r="BF2478" s="36"/>
      <c r="BG2478" s="36"/>
      <c r="BH2478" s="36"/>
      <c r="BI2478" s="36"/>
      <c r="BJ2478" s="36"/>
      <c r="BK2478" s="48"/>
      <c r="BL2478" s="36"/>
      <c r="BM2478" s="36"/>
      <c r="BN2478" s="36"/>
      <c r="BO2478" s="36"/>
      <c r="BP2478" s="36"/>
      <c r="BQ2478" s="36"/>
      <c r="BR2478" s="36"/>
    </row>
    <row r="2479" spans="2:70" ht="15" customHeight="1">
      <c r="B2479" s="48">
        <v>2854</v>
      </c>
      <c r="C2479" s="48" t="s">
        <v>1703</v>
      </c>
      <c r="D2479" s="108">
        <v>1462</v>
      </c>
      <c r="E2479" s="109" t="s">
        <v>2508</v>
      </c>
      <c r="F2479" s="109" t="s">
        <v>1814</v>
      </c>
      <c r="G2479" s="109" t="s">
        <v>2511</v>
      </c>
      <c r="H2479" s="108" t="s">
        <v>1027</v>
      </c>
      <c r="I2479" s="108" t="s">
        <v>2853</v>
      </c>
      <c r="J2479" s="108" t="s">
        <v>2852</v>
      </c>
      <c r="K2479" s="108" t="s">
        <v>2859</v>
      </c>
      <c r="L2479" s="108">
        <v>11</v>
      </c>
      <c r="M2479" s="110" t="s">
        <v>2618</v>
      </c>
      <c r="N2479" s="111" t="s">
        <v>1728</v>
      </c>
      <c r="O2479" s="111" t="s">
        <v>496</v>
      </c>
      <c r="P2479" s="111" t="s">
        <v>1034</v>
      </c>
      <c r="Q2479" s="109">
        <v>1</v>
      </c>
      <c r="R2479" s="109">
        <v>6</v>
      </c>
      <c r="S2479" s="109"/>
      <c r="T2479" s="109" t="s">
        <v>7</v>
      </c>
      <c r="U2479" s="108">
        <v>1</v>
      </c>
      <c r="V2479" s="109">
        <v>1989</v>
      </c>
      <c r="W2479" s="108">
        <f>IF(Table1[[#This Row],[ExpenditureDetails1]]=2010,1,(2010-Table1[[#This Row],[ExpenditureDetails1]]))</f>
        <v>21</v>
      </c>
      <c r="X2479" s="109">
        <v>0.12</v>
      </c>
      <c r="Y2479" s="174">
        <f>Table1[[#This Row],[ExpenditureDetails3]]*100000</f>
        <v>12000</v>
      </c>
      <c r="Z2479" s="174">
        <f>Table1[[#This Row],[ExpenditureDetails4]]/Table1[[#This Row],[Component detail 4]]</f>
        <v>12000</v>
      </c>
      <c r="AA2479" s="109">
        <v>1</v>
      </c>
      <c r="AB2479" s="109">
        <v>30</v>
      </c>
      <c r="AC2479" s="174">
        <f>IF(ISNUMBER([ExpenditureDetails4]),[ExpenditureDetails4]*HLOOKUP([ExpenditureDetails1],'Currency Conversion'!$A$6:$BE$45,19,FALSE),"No Data")</f>
        <v>50589.428658897763</v>
      </c>
      <c r="AD2479" s="174">
        <f>Table1[[#This Row],[Calculations1]]/exchange_rate_2010</f>
        <v>1106.3647929268695</v>
      </c>
      <c r="AE24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1686.3142886299254</v>
      </c>
      <c r="AF2479" s="174">
        <f>Table1[[#This Row],[Calculations3]]/exchange_rate_2010</f>
        <v>36.87882643089565</v>
      </c>
      <c r="AG2479" s="110" t="s">
        <v>2848</v>
      </c>
      <c r="AH2479" s="53"/>
      <c r="BD2479" s="36"/>
      <c r="BE2479" s="36"/>
      <c r="BF2479" s="36"/>
      <c r="BG2479" s="36"/>
      <c r="BH2479" s="36"/>
      <c r="BI2479" s="36"/>
      <c r="BJ2479" s="36"/>
      <c r="BK2479" s="48"/>
      <c r="BL2479" s="36"/>
      <c r="BM2479" s="36"/>
      <c r="BN2479" s="36"/>
      <c r="BO2479" s="36"/>
      <c r="BP2479" s="36"/>
      <c r="BQ2479" s="36"/>
      <c r="BR2479" s="36"/>
    </row>
    <row r="2480" spans="2:70" ht="15" customHeight="1">
      <c r="B2480" s="48">
        <v>2855</v>
      </c>
      <c r="C2480" s="48" t="s">
        <v>1703</v>
      </c>
      <c r="D2480" s="108">
        <v>1462</v>
      </c>
      <c r="E2480" s="109" t="s">
        <v>2508</v>
      </c>
      <c r="F2480" s="109" t="s">
        <v>1814</v>
      </c>
      <c r="G2480" s="109" t="s">
        <v>2511</v>
      </c>
      <c r="H2480" s="108" t="s">
        <v>1027</v>
      </c>
      <c r="I2480" s="108" t="s">
        <v>2853</v>
      </c>
      <c r="J2480" s="108" t="s">
        <v>2852</v>
      </c>
      <c r="K2480" s="108" t="s">
        <v>2859</v>
      </c>
      <c r="L2480" s="108">
        <v>11</v>
      </c>
      <c r="M2480" s="110" t="s">
        <v>2618</v>
      </c>
      <c r="N2480" s="109" t="s">
        <v>1729</v>
      </c>
      <c r="O2480" s="109" t="s">
        <v>519</v>
      </c>
      <c r="P2480" s="109" t="s">
        <v>114</v>
      </c>
      <c r="Q2480" s="109">
        <v>1</v>
      </c>
      <c r="R2480" s="109"/>
      <c r="S2480" s="109"/>
      <c r="T2480" s="109" t="s">
        <v>7</v>
      </c>
      <c r="U2480" s="108">
        <v>1</v>
      </c>
      <c r="V2480" s="109">
        <v>1992</v>
      </c>
      <c r="W2480" s="108">
        <f>IF(Table1[[#This Row],[ExpenditureDetails1]]=2010,1,(2010-Table1[[#This Row],[ExpenditureDetails1]]))</f>
        <v>18</v>
      </c>
      <c r="X2480" s="109">
        <v>0.25</v>
      </c>
      <c r="Y2480" s="174">
        <f>Table1[[#This Row],[ExpenditureDetails3]]*100000</f>
        <v>25000</v>
      </c>
      <c r="Z2480" s="174">
        <f>Table1[[#This Row],[ExpenditureDetails4]]/Table1[[#This Row],[Component detail 4]]</f>
        <v>25000</v>
      </c>
      <c r="AA2480" s="109">
        <v>1</v>
      </c>
      <c r="AB2480" s="109">
        <v>10</v>
      </c>
      <c r="AC2480" s="174">
        <f>IF(ISNUMBER([ExpenditureDetails4]),[ExpenditureDetails4]*HLOOKUP([ExpenditureDetails1],'Currency Conversion'!$A$6:$BE$45,19,FALSE),"No Data")</f>
        <v>77221.283204478925</v>
      </c>
      <c r="AD2480" s="174">
        <f>Table1[[#This Row],[Calculations1]]/exchange_rate_2010</f>
        <v>1688.7897583924189</v>
      </c>
      <c r="AE24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7722.1283204478923</v>
      </c>
      <c r="AF2480" s="174">
        <f>Table1[[#This Row],[Calculations3]]/exchange_rate_2010</f>
        <v>168.87897583924189</v>
      </c>
      <c r="AG2480" s="110" t="s">
        <v>2848</v>
      </c>
      <c r="AH2480" s="53"/>
      <c r="BD2480" s="36"/>
      <c r="BE2480" s="36"/>
      <c r="BF2480" s="36"/>
      <c r="BG2480" s="36"/>
      <c r="BH2480" s="36"/>
      <c r="BI2480" s="36"/>
      <c r="BJ2480" s="36"/>
      <c r="BK2480" s="48"/>
      <c r="BL2480" s="36"/>
      <c r="BM2480" s="36"/>
      <c r="BN2480" s="36"/>
      <c r="BO2480" s="36"/>
      <c r="BP2480" s="36"/>
      <c r="BQ2480" s="36"/>
      <c r="BR2480" s="36"/>
    </row>
    <row r="2481" spans="2:70" ht="15" customHeight="1">
      <c r="B2481" s="48">
        <v>2856</v>
      </c>
      <c r="C2481" s="48" t="s">
        <v>1703</v>
      </c>
      <c r="D2481" s="108">
        <v>1462</v>
      </c>
      <c r="E2481" s="109" t="s">
        <v>2508</v>
      </c>
      <c r="F2481" s="109" t="s">
        <v>1814</v>
      </c>
      <c r="G2481" s="109" t="s">
        <v>2511</v>
      </c>
      <c r="H2481" s="108" t="s">
        <v>1027</v>
      </c>
      <c r="I2481" s="108" t="s">
        <v>2853</v>
      </c>
      <c r="J2481" s="108" t="s">
        <v>2852</v>
      </c>
      <c r="K2481" s="108" t="s">
        <v>2859</v>
      </c>
      <c r="L2481" s="108">
        <v>11</v>
      </c>
      <c r="M2481" s="110" t="s">
        <v>2618</v>
      </c>
      <c r="N2481" s="109" t="s">
        <v>1729</v>
      </c>
      <c r="O2481" s="109" t="s">
        <v>519</v>
      </c>
      <c r="P2481" s="109" t="s">
        <v>115</v>
      </c>
      <c r="Q2481" s="109">
        <v>1</v>
      </c>
      <c r="R2481" s="109"/>
      <c r="S2481" s="109"/>
      <c r="T2481" s="109" t="s">
        <v>7</v>
      </c>
      <c r="U2481" s="108">
        <v>1</v>
      </c>
      <c r="V2481" s="109">
        <v>1993</v>
      </c>
      <c r="W2481" s="108">
        <f>IF(Table1[[#This Row],[ExpenditureDetails1]]=2010,1,(2010-Table1[[#This Row],[ExpenditureDetails1]]))</f>
        <v>17</v>
      </c>
      <c r="X2481" s="109">
        <v>0.2</v>
      </c>
      <c r="Y2481" s="174">
        <f>Table1[[#This Row],[ExpenditureDetails3]]*100000</f>
        <v>20000</v>
      </c>
      <c r="Z2481" s="174">
        <f>Table1[[#This Row],[ExpenditureDetails4]]/Table1[[#This Row],[Component detail 4]]</f>
        <v>20000</v>
      </c>
      <c r="AA2481" s="109">
        <v>1</v>
      </c>
      <c r="AB2481" s="109">
        <v>10</v>
      </c>
      <c r="AC2481" s="174">
        <f>IF(ISNUMBER([ExpenditureDetails4]),[ExpenditureDetails4]*HLOOKUP([ExpenditureDetails1],'Currency Conversion'!$A$6:$BE$45,19,FALSE),"No Data")</f>
        <v>56689.259616862604</v>
      </c>
      <c r="AD2481" s="174">
        <f>Table1[[#This Row],[Calculations1]]/exchange_rate_2010</f>
        <v>1239.7649595941148</v>
      </c>
      <c r="AE24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5668.9259616862601</v>
      </c>
      <c r="AF2481" s="174">
        <f>Table1[[#This Row],[Calculations3]]/exchange_rate_2010</f>
        <v>123.97649595941147</v>
      </c>
      <c r="AG2481" s="110" t="s">
        <v>2848</v>
      </c>
      <c r="AH2481" s="53"/>
      <c r="BD2481" s="36"/>
      <c r="BE2481" s="36"/>
      <c r="BF2481" s="36"/>
      <c r="BG2481" s="36"/>
      <c r="BH2481" s="36"/>
      <c r="BI2481" s="36"/>
      <c r="BJ2481" s="36"/>
      <c r="BK2481" s="48"/>
      <c r="BL2481" s="36"/>
      <c r="BM2481" s="36"/>
      <c r="BN2481" s="36"/>
      <c r="BO2481" s="36"/>
      <c r="BP2481" s="36"/>
      <c r="BQ2481" s="36"/>
      <c r="BR2481" s="36"/>
    </row>
    <row r="2482" spans="2:70" ht="15" customHeight="1">
      <c r="B2482" s="48">
        <v>2857</v>
      </c>
      <c r="C2482" s="48" t="s">
        <v>1703</v>
      </c>
      <c r="D2482" s="108">
        <v>1462</v>
      </c>
      <c r="E2482" s="109" t="s">
        <v>2508</v>
      </c>
      <c r="F2482" s="109" t="s">
        <v>1814</v>
      </c>
      <c r="G2482" s="109" t="s">
        <v>2511</v>
      </c>
      <c r="H2482" s="108" t="s">
        <v>1027</v>
      </c>
      <c r="I2482" s="108" t="s">
        <v>2853</v>
      </c>
      <c r="J2482" s="108" t="s">
        <v>2852</v>
      </c>
      <c r="K2482" s="108" t="s">
        <v>2859</v>
      </c>
      <c r="L2482" s="108">
        <v>11</v>
      </c>
      <c r="M2482" s="110" t="s">
        <v>2618</v>
      </c>
      <c r="N2482" s="109" t="s">
        <v>1729</v>
      </c>
      <c r="O2482" s="109" t="s">
        <v>519</v>
      </c>
      <c r="P2482" s="109" t="s">
        <v>117</v>
      </c>
      <c r="Q2482" s="109">
        <v>1</v>
      </c>
      <c r="R2482" s="109"/>
      <c r="S2482" s="109"/>
      <c r="T2482" s="109" t="s">
        <v>7</v>
      </c>
      <c r="U2482" s="108">
        <v>1</v>
      </c>
      <c r="V2482" s="109">
        <v>1993</v>
      </c>
      <c r="W2482" s="108">
        <f>IF(Table1[[#This Row],[ExpenditureDetails1]]=2010,1,(2010-Table1[[#This Row],[ExpenditureDetails1]]))</f>
        <v>17</v>
      </c>
      <c r="X2482" s="109">
        <v>0.2</v>
      </c>
      <c r="Y2482" s="174">
        <f>Table1[[#This Row],[ExpenditureDetails3]]*100000</f>
        <v>20000</v>
      </c>
      <c r="Z2482" s="174">
        <f>Table1[[#This Row],[ExpenditureDetails4]]/Table1[[#This Row],[Component detail 4]]</f>
        <v>20000</v>
      </c>
      <c r="AA2482" s="109">
        <v>1</v>
      </c>
      <c r="AB2482" s="109">
        <v>10</v>
      </c>
      <c r="AC2482" s="174">
        <f>IF(ISNUMBER([ExpenditureDetails4]),[ExpenditureDetails4]*HLOOKUP([ExpenditureDetails1],'Currency Conversion'!$A$6:$BE$45,19,FALSE),"No Data")</f>
        <v>56689.259616862604</v>
      </c>
      <c r="AD2482" s="174">
        <f>Table1[[#This Row],[Calculations1]]/exchange_rate_2010</f>
        <v>1239.7649595941148</v>
      </c>
      <c r="AE24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5668.9259616862601</v>
      </c>
      <c r="AF2482" s="174">
        <f>Table1[[#This Row],[Calculations3]]/exchange_rate_2010</f>
        <v>123.97649595941147</v>
      </c>
      <c r="AG2482" s="110" t="s">
        <v>2848</v>
      </c>
      <c r="AH2482" s="53"/>
      <c r="BD2482" s="36"/>
      <c r="BE2482" s="36"/>
      <c r="BF2482" s="36"/>
      <c r="BG2482" s="36"/>
      <c r="BH2482" s="36"/>
      <c r="BI2482" s="36"/>
      <c r="BJ2482" s="36"/>
      <c r="BK2482" s="48"/>
      <c r="BL2482" s="36"/>
      <c r="BM2482" s="36"/>
      <c r="BN2482" s="36"/>
      <c r="BO2482" s="36"/>
      <c r="BP2482" s="36"/>
      <c r="BQ2482" s="36"/>
      <c r="BR2482" s="36"/>
    </row>
    <row r="2483" spans="2:70" ht="15" customHeight="1">
      <c r="B2483" s="48">
        <v>2858</v>
      </c>
      <c r="C2483" s="48" t="s">
        <v>1703</v>
      </c>
      <c r="D2483" s="108">
        <v>1462</v>
      </c>
      <c r="E2483" s="109" t="s">
        <v>2508</v>
      </c>
      <c r="F2483" s="109" t="s">
        <v>1814</v>
      </c>
      <c r="G2483" s="109" t="s">
        <v>2511</v>
      </c>
      <c r="H2483" s="108" t="s">
        <v>1027</v>
      </c>
      <c r="I2483" s="108" t="s">
        <v>2853</v>
      </c>
      <c r="J2483" s="108" t="s">
        <v>2852</v>
      </c>
      <c r="K2483" s="108" t="s">
        <v>2859</v>
      </c>
      <c r="L2483" s="108">
        <v>11</v>
      </c>
      <c r="M2483" s="110" t="s">
        <v>2618</v>
      </c>
      <c r="N2483" s="109" t="s">
        <v>1729</v>
      </c>
      <c r="O2483" s="109" t="s">
        <v>519</v>
      </c>
      <c r="P2483" s="109" t="s">
        <v>112</v>
      </c>
      <c r="Q2483" s="109">
        <v>1</v>
      </c>
      <c r="R2483" s="109"/>
      <c r="S2483" s="109"/>
      <c r="T2483" s="109" t="s">
        <v>7</v>
      </c>
      <c r="U2483" s="108">
        <v>1</v>
      </c>
      <c r="V2483" s="109">
        <v>1994</v>
      </c>
      <c r="W2483" s="108">
        <f>IF(Table1[[#This Row],[ExpenditureDetails1]]=2010,1,(2010-Table1[[#This Row],[ExpenditureDetails1]]))</f>
        <v>16</v>
      </c>
      <c r="X2483" s="109">
        <v>0.25</v>
      </c>
      <c r="Y2483" s="174">
        <f>Table1[[#This Row],[ExpenditureDetails3]]*100000</f>
        <v>25000</v>
      </c>
      <c r="Z2483" s="174">
        <f>Table1[[#This Row],[ExpenditureDetails4]]/Table1[[#This Row],[Component detail 4]]</f>
        <v>25000</v>
      </c>
      <c r="AA2483" s="109">
        <v>1</v>
      </c>
      <c r="AB2483" s="109">
        <v>10</v>
      </c>
      <c r="AC2483" s="174">
        <f>IF(ISNUMBER([ExpenditureDetails4]),[ExpenditureDetails4]*HLOOKUP([ExpenditureDetails1],'Currency Conversion'!$A$6:$BE$45,19,FALSE),"No Data")</f>
        <v>64532.254062094406</v>
      </c>
      <c r="AD2483" s="174">
        <f>Table1[[#This Row],[Calculations1]]/exchange_rate_2010</f>
        <v>1411.2872154359843</v>
      </c>
      <c r="AE24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6453.2254062094407</v>
      </c>
      <c r="AF2483" s="174">
        <f>Table1[[#This Row],[Calculations3]]/exchange_rate_2010</f>
        <v>141.12872154359843</v>
      </c>
      <c r="AG2483" s="110" t="s">
        <v>2848</v>
      </c>
      <c r="AH2483" s="53"/>
      <c r="BD2483" s="36"/>
      <c r="BE2483" s="36"/>
      <c r="BF2483" s="36"/>
      <c r="BG2483" s="36"/>
      <c r="BH2483" s="36"/>
      <c r="BI2483" s="36"/>
      <c r="BJ2483" s="36"/>
      <c r="BK2483" s="48"/>
      <c r="BL2483" s="36"/>
      <c r="BM2483" s="36"/>
      <c r="BN2483" s="36"/>
      <c r="BO2483" s="36"/>
      <c r="BP2483" s="36"/>
      <c r="BQ2483" s="36"/>
      <c r="BR2483" s="36"/>
    </row>
    <row r="2484" spans="2:70" ht="15" customHeight="1">
      <c r="B2484" s="48">
        <v>2859</v>
      </c>
      <c r="C2484" s="48" t="s">
        <v>1703</v>
      </c>
      <c r="D2484" s="108">
        <v>1462</v>
      </c>
      <c r="E2484" s="109" t="s">
        <v>2508</v>
      </c>
      <c r="F2484" s="109" t="s">
        <v>1814</v>
      </c>
      <c r="G2484" s="109" t="s">
        <v>2511</v>
      </c>
      <c r="H2484" s="108" t="s">
        <v>1027</v>
      </c>
      <c r="I2484" s="108" t="s">
        <v>2853</v>
      </c>
      <c r="J2484" s="108" t="s">
        <v>2852</v>
      </c>
      <c r="K2484" s="108" t="s">
        <v>2859</v>
      </c>
      <c r="L2484" s="108">
        <v>11</v>
      </c>
      <c r="M2484" s="110" t="s">
        <v>2618</v>
      </c>
      <c r="N2484" s="109" t="s">
        <v>1729</v>
      </c>
      <c r="O2484" s="109" t="s">
        <v>519</v>
      </c>
      <c r="P2484" s="109" t="s">
        <v>113</v>
      </c>
      <c r="Q2484" s="109">
        <v>1</v>
      </c>
      <c r="R2484" s="109"/>
      <c r="S2484" s="109"/>
      <c r="T2484" s="109" t="s">
        <v>7</v>
      </c>
      <c r="U2484" s="108">
        <v>1</v>
      </c>
      <c r="V2484" s="109">
        <v>1995</v>
      </c>
      <c r="W2484" s="108">
        <f>IF(Table1[[#This Row],[ExpenditureDetails1]]=2010,1,(2010-Table1[[#This Row],[ExpenditureDetails1]]))</f>
        <v>15</v>
      </c>
      <c r="X2484" s="109">
        <v>0.2</v>
      </c>
      <c r="Y2484" s="174">
        <f>Table1[[#This Row],[ExpenditureDetails3]]*100000</f>
        <v>20000</v>
      </c>
      <c r="Z2484" s="174">
        <f>Table1[[#This Row],[ExpenditureDetails4]]/Table1[[#This Row],[Component detail 4]]</f>
        <v>20000</v>
      </c>
      <c r="AA2484" s="109">
        <v>1</v>
      </c>
      <c r="AB2484" s="109">
        <v>10</v>
      </c>
      <c r="AC2484" s="174">
        <f>IF(ISNUMBER([ExpenditureDetails4]),[ExpenditureDetails4]*HLOOKUP([ExpenditureDetails1],'Currency Conversion'!$A$6:$BE$45,19,FALSE),"No Data")</f>
        <v>46932.301531329984</v>
      </c>
      <c r="AD2484" s="174">
        <f>Table1[[#This Row],[Calculations1]]/exchange_rate_2010</f>
        <v>1026.3853030520195</v>
      </c>
      <c r="AE24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4693.2301531329986</v>
      </c>
      <c r="AF2484" s="174">
        <f>Table1[[#This Row],[Calculations3]]/exchange_rate_2010</f>
        <v>102.63853030520194</v>
      </c>
      <c r="AG2484" s="110" t="s">
        <v>2848</v>
      </c>
      <c r="AH2484" s="53"/>
      <c r="BD2484" s="36"/>
      <c r="BE2484" s="36"/>
      <c r="BF2484" s="36"/>
      <c r="BG2484" s="36"/>
      <c r="BH2484" s="36"/>
      <c r="BI2484" s="36"/>
      <c r="BJ2484" s="36"/>
      <c r="BK2484" s="48"/>
      <c r="BL2484" s="36"/>
      <c r="BM2484" s="36"/>
      <c r="BN2484" s="36"/>
      <c r="BO2484" s="36"/>
      <c r="BP2484" s="36"/>
      <c r="BQ2484" s="36"/>
      <c r="BR2484" s="36"/>
    </row>
    <row r="2485" spans="2:70" ht="15" customHeight="1">
      <c r="B2485" s="48">
        <v>2860</v>
      </c>
      <c r="C2485" s="48" t="s">
        <v>1703</v>
      </c>
      <c r="D2485" s="108">
        <v>1462</v>
      </c>
      <c r="E2485" s="109" t="s">
        <v>2508</v>
      </c>
      <c r="F2485" s="109" t="s">
        <v>1814</v>
      </c>
      <c r="G2485" s="109" t="s">
        <v>2511</v>
      </c>
      <c r="H2485" s="108" t="s">
        <v>1027</v>
      </c>
      <c r="I2485" s="108" t="s">
        <v>2853</v>
      </c>
      <c r="J2485" s="108" t="s">
        <v>2852</v>
      </c>
      <c r="K2485" s="108" t="s">
        <v>2859</v>
      </c>
      <c r="L2485" s="108">
        <v>11</v>
      </c>
      <c r="M2485" s="110" t="s">
        <v>2618</v>
      </c>
      <c r="N2485" s="111" t="s">
        <v>364</v>
      </c>
      <c r="O2485" s="111" t="s">
        <v>2465</v>
      </c>
      <c r="P2485" s="111" t="s">
        <v>908</v>
      </c>
      <c r="Q2485" s="109">
        <v>1</v>
      </c>
      <c r="R2485" s="109">
        <v>600</v>
      </c>
      <c r="S2485" s="109"/>
      <c r="T2485" s="109" t="s">
        <v>7</v>
      </c>
      <c r="U2485" s="108">
        <v>1</v>
      </c>
      <c r="V2485" s="109">
        <v>1996</v>
      </c>
      <c r="W2485" s="108">
        <f>IF(Table1[[#This Row],[ExpenditureDetails1]]=2010,1,(2010-Table1[[#This Row],[ExpenditureDetails1]]))</f>
        <v>14</v>
      </c>
      <c r="X2485" s="109">
        <v>0.9</v>
      </c>
      <c r="Y2485" s="174">
        <f>Table1[[#This Row],[ExpenditureDetails3]]*100000</f>
        <v>90000</v>
      </c>
      <c r="Z2485" s="174">
        <f>Table1[[#This Row],[ExpenditureDetails4]]/Table1[[#This Row],[Component detail 4]]</f>
        <v>90000</v>
      </c>
      <c r="AA2485" s="109">
        <v>1</v>
      </c>
      <c r="AB2485" s="109">
        <v>20</v>
      </c>
      <c r="AC2485" s="174">
        <f>IF(ISNUMBER([ExpenditureDetails4]),[ExpenditureDetails4]*HLOOKUP([ExpenditureDetails1],'Currency Conversion'!$A$6:$BE$45,19,FALSE),"No Data")</f>
        <v>193623.1233027743</v>
      </c>
      <c r="AD2485" s="174">
        <f>Table1[[#This Row],[Calculations1]]/exchange_rate_2010</f>
        <v>4234.4381503713739</v>
      </c>
      <c r="AE24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9681.1561651387146</v>
      </c>
      <c r="AF2485" s="174">
        <f>Table1[[#This Row],[Calculations3]]/exchange_rate_2010</f>
        <v>211.72190751856866</v>
      </c>
      <c r="AG2485" s="110" t="s">
        <v>2848</v>
      </c>
      <c r="AH2485" s="53"/>
      <c r="BD2485" s="36"/>
      <c r="BE2485" s="36"/>
      <c r="BF2485" s="36"/>
      <c r="BG2485" s="36"/>
      <c r="BH2485" s="36"/>
      <c r="BI2485" s="36"/>
      <c r="BJ2485" s="36"/>
      <c r="BK2485" s="48"/>
      <c r="BL2485" s="36"/>
      <c r="BM2485" s="36"/>
      <c r="BN2485" s="36"/>
      <c r="BO2485" s="36"/>
      <c r="BP2485" s="36"/>
      <c r="BQ2485" s="36"/>
      <c r="BR2485" s="36"/>
    </row>
    <row r="2486" spans="2:70" ht="15" customHeight="1">
      <c r="B2486" s="48">
        <v>2861</v>
      </c>
      <c r="C2486" s="48" t="s">
        <v>1703</v>
      </c>
      <c r="D2486" s="108">
        <v>1462</v>
      </c>
      <c r="E2486" s="109" t="s">
        <v>2508</v>
      </c>
      <c r="F2486" s="109" t="s">
        <v>1814</v>
      </c>
      <c r="G2486" s="109" t="s">
        <v>2511</v>
      </c>
      <c r="H2486" s="108" t="s">
        <v>1027</v>
      </c>
      <c r="I2486" s="108" t="s">
        <v>2853</v>
      </c>
      <c r="J2486" s="108" t="s">
        <v>2852</v>
      </c>
      <c r="K2486" s="108" t="s">
        <v>2859</v>
      </c>
      <c r="L2486" s="108">
        <v>11</v>
      </c>
      <c r="M2486" s="110" t="s">
        <v>2618</v>
      </c>
      <c r="N2486" s="111" t="s">
        <v>364</v>
      </c>
      <c r="O2486" s="111" t="s">
        <v>2465</v>
      </c>
      <c r="P2486" s="111" t="s">
        <v>1036</v>
      </c>
      <c r="Q2486" s="109">
        <v>1</v>
      </c>
      <c r="R2486" s="109">
        <v>400</v>
      </c>
      <c r="S2486" s="109"/>
      <c r="T2486" s="109" t="s">
        <v>7</v>
      </c>
      <c r="U2486" s="108">
        <v>1</v>
      </c>
      <c r="V2486" s="109">
        <v>1996</v>
      </c>
      <c r="W2486" s="108">
        <f>IF(Table1[[#This Row],[ExpenditureDetails1]]=2010,1,(2010-Table1[[#This Row],[ExpenditureDetails1]]))</f>
        <v>14</v>
      </c>
      <c r="X2486" s="109">
        <v>1</v>
      </c>
      <c r="Y2486" s="174">
        <f>Table1[[#This Row],[ExpenditureDetails3]]*100000</f>
        <v>100000</v>
      </c>
      <c r="Z2486" s="174">
        <f>Table1[[#This Row],[ExpenditureDetails4]]/Table1[[#This Row],[Component detail 4]]</f>
        <v>100000</v>
      </c>
      <c r="AA2486" s="109">
        <v>1</v>
      </c>
      <c r="AB2486" s="109">
        <v>20</v>
      </c>
      <c r="AC2486" s="174">
        <f>IF(ISNUMBER([ExpenditureDetails4]),[ExpenditureDetails4]*HLOOKUP([ExpenditureDetails1],'Currency Conversion'!$A$6:$BE$45,19,FALSE),"No Data")</f>
        <v>215136.80366974924</v>
      </c>
      <c r="AD2486" s="174">
        <f>Table1[[#This Row],[Calculations1]]/exchange_rate_2010</f>
        <v>4704.9312781904155</v>
      </c>
      <c r="AE24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10756.840183487462</v>
      </c>
      <c r="AF2486" s="174">
        <f>Table1[[#This Row],[Calculations3]]/exchange_rate_2010</f>
        <v>235.24656390952077</v>
      </c>
      <c r="AG2486" s="110" t="s">
        <v>2848</v>
      </c>
      <c r="AH2486" s="53"/>
      <c r="BD2486" s="36"/>
      <c r="BE2486" s="36"/>
      <c r="BF2486" s="36"/>
      <c r="BG2486" s="36"/>
      <c r="BH2486" s="36"/>
      <c r="BI2486" s="36"/>
      <c r="BJ2486" s="36"/>
      <c r="BK2486" s="48"/>
      <c r="BL2486" s="36"/>
      <c r="BM2486" s="36"/>
      <c r="BN2486" s="36"/>
      <c r="BO2486" s="36"/>
      <c r="BP2486" s="36"/>
      <c r="BQ2486" s="36"/>
      <c r="BR2486" s="36"/>
    </row>
    <row r="2487" spans="2:70" ht="15" customHeight="1">
      <c r="B2487" s="48">
        <v>2862</v>
      </c>
      <c r="C2487" s="48" t="s">
        <v>1703</v>
      </c>
      <c r="D2487" s="108">
        <v>1462</v>
      </c>
      <c r="E2487" s="109" t="s">
        <v>2508</v>
      </c>
      <c r="F2487" s="109" t="s">
        <v>1814</v>
      </c>
      <c r="G2487" s="109" t="s">
        <v>2511</v>
      </c>
      <c r="H2487" s="108" t="s">
        <v>1027</v>
      </c>
      <c r="I2487" s="108" t="s">
        <v>2853</v>
      </c>
      <c r="J2487" s="108" t="s">
        <v>2852</v>
      </c>
      <c r="K2487" s="108" t="s">
        <v>2859</v>
      </c>
      <c r="L2487" s="108">
        <v>11</v>
      </c>
      <c r="M2487" s="110" t="s">
        <v>2618</v>
      </c>
      <c r="N2487" s="109" t="s">
        <v>1729</v>
      </c>
      <c r="O2487" s="109" t="s">
        <v>519</v>
      </c>
      <c r="P2487" s="109" t="s">
        <v>108</v>
      </c>
      <c r="Q2487" s="109">
        <v>1</v>
      </c>
      <c r="R2487" s="109"/>
      <c r="S2487" s="109"/>
      <c r="T2487" s="109" t="s">
        <v>7</v>
      </c>
      <c r="U2487" s="108">
        <v>1</v>
      </c>
      <c r="V2487" s="109">
        <v>1998</v>
      </c>
      <c r="W2487" s="108">
        <f>IF(Table1[[#This Row],[ExpenditureDetails1]]=2010,1,(2010-Table1[[#This Row],[ExpenditureDetails1]]))</f>
        <v>12</v>
      </c>
      <c r="X2487" s="109">
        <v>0.2</v>
      </c>
      <c r="Y2487" s="174">
        <f>Table1[[#This Row],[ExpenditureDetails3]]*100000</f>
        <v>20000</v>
      </c>
      <c r="Z2487" s="174">
        <f>Table1[[#This Row],[ExpenditureDetails4]]/Table1[[#This Row],[Component detail 4]]</f>
        <v>20000</v>
      </c>
      <c r="AA2487" s="109">
        <v>1</v>
      </c>
      <c r="AB2487" s="109">
        <v>10</v>
      </c>
      <c r="AC2487" s="174">
        <f>IF(ISNUMBER([ExpenditureDetails4]),[ExpenditureDetails4]*HLOOKUP([ExpenditureDetails1],'Currency Conversion'!$A$6:$BE$45,19,FALSE),"No Data")</f>
        <v>37581.079379790084</v>
      </c>
      <c r="AD2487" s="174">
        <f>Table1[[#This Row],[Calculations1]]/exchange_rate_2010</f>
        <v>821.87888276688045</v>
      </c>
      <c r="AE24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3758.1079379790085</v>
      </c>
      <c r="AF2487" s="174">
        <f>Table1[[#This Row],[Calculations3]]/exchange_rate_2010</f>
        <v>82.187888276688057</v>
      </c>
      <c r="AG2487" s="110" t="s">
        <v>2848</v>
      </c>
      <c r="AH2487" s="53"/>
      <c r="BD2487" s="36"/>
      <c r="BE2487" s="36"/>
      <c r="BF2487" s="36"/>
      <c r="BG2487" s="36"/>
      <c r="BH2487" s="36"/>
      <c r="BI2487" s="36"/>
      <c r="BJ2487" s="36"/>
      <c r="BK2487" s="48"/>
      <c r="BL2487" s="36"/>
      <c r="BM2487" s="36"/>
      <c r="BN2487" s="36"/>
      <c r="BO2487" s="36"/>
      <c r="BP2487" s="36"/>
      <c r="BQ2487" s="36"/>
      <c r="BR2487" s="36"/>
    </row>
    <row r="2488" spans="2:70" ht="15" customHeight="1">
      <c r="B2488" s="48">
        <v>2863</v>
      </c>
      <c r="C2488" s="48" t="s">
        <v>1703</v>
      </c>
      <c r="D2488" s="108">
        <v>1462</v>
      </c>
      <c r="E2488" s="109" t="s">
        <v>2508</v>
      </c>
      <c r="F2488" s="109" t="s">
        <v>1814</v>
      </c>
      <c r="G2488" s="109" t="s">
        <v>2511</v>
      </c>
      <c r="H2488" s="108" t="s">
        <v>1027</v>
      </c>
      <c r="I2488" s="108" t="s">
        <v>2853</v>
      </c>
      <c r="J2488" s="108" t="s">
        <v>2852</v>
      </c>
      <c r="K2488" s="108" t="s">
        <v>2859</v>
      </c>
      <c r="L2488" s="108">
        <v>11</v>
      </c>
      <c r="M2488" s="110" t="s">
        <v>2618</v>
      </c>
      <c r="N2488" s="111" t="s">
        <v>1729</v>
      </c>
      <c r="O2488" s="111" t="s">
        <v>1713</v>
      </c>
      <c r="P2488" s="111" t="s">
        <v>301</v>
      </c>
      <c r="Q2488" s="109">
        <v>1</v>
      </c>
      <c r="R2488" s="109"/>
      <c r="S2488" s="109"/>
      <c r="T2488" s="109" t="s">
        <v>7</v>
      </c>
      <c r="U2488" s="108">
        <v>1</v>
      </c>
      <c r="V2488" s="109">
        <v>1998</v>
      </c>
      <c r="W2488" s="108">
        <f>IF(Table1[[#This Row],[ExpenditureDetails1]]=2010,1,(2010-Table1[[#This Row],[ExpenditureDetails1]]))</f>
        <v>12</v>
      </c>
      <c r="X2488" s="109">
        <v>4</v>
      </c>
      <c r="Y2488" s="174">
        <f>Table1[[#This Row],[ExpenditureDetails3]]*100000</f>
        <v>400000</v>
      </c>
      <c r="Z2488" s="174">
        <f>Table1[[#This Row],[ExpenditureDetails4]]/Table1[[#This Row],[Component detail 4]]</f>
        <v>400000</v>
      </c>
      <c r="AA2488" s="109">
        <v>1</v>
      </c>
      <c r="AB2488" s="109">
        <v>10</v>
      </c>
      <c r="AC2488" s="174">
        <f>IF(ISNUMBER([ExpenditureDetails4]),[ExpenditureDetails4]*HLOOKUP([ExpenditureDetails1],'Currency Conversion'!$A$6:$BE$45,19,FALSE),"No Data")</f>
        <v>751621.58759580168</v>
      </c>
      <c r="AD2488" s="174">
        <f>Table1[[#This Row],[Calculations1]]/exchange_rate_2010</f>
        <v>16437.577655337609</v>
      </c>
      <c r="AE24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75162.158759580168</v>
      </c>
      <c r="AF2488" s="174">
        <f>Table1[[#This Row],[Calculations3]]/exchange_rate_2010</f>
        <v>1643.7577655337609</v>
      </c>
      <c r="AG2488" s="110" t="s">
        <v>2848</v>
      </c>
      <c r="AH2488" s="53"/>
      <c r="BD2488" s="36"/>
      <c r="BE2488" s="36"/>
      <c r="BF2488" s="36"/>
      <c r="BG2488" s="36"/>
      <c r="BH2488" s="36"/>
      <c r="BI2488" s="36"/>
      <c r="BJ2488" s="36"/>
      <c r="BK2488" s="48"/>
      <c r="BL2488" s="36"/>
      <c r="BM2488" s="36"/>
      <c r="BN2488" s="36"/>
      <c r="BO2488" s="36"/>
      <c r="BP2488" s="36"/>
      <c r="BQ2488" s="36"/>
      <c r="BR2488" s="36"/>
    </row>
    <row r="2489" spans="2:70" ht="15" customHeight="1">
      <c r="B2489" s="48">
        <v>2864</v>
      </c>
      <c r="C2489" s="48" t="s">
        <v>1703</v>
      </c>
      <c r="D2489" s="108">
        <v>1462</v>
      </c>
      <c r="E2489" s="109" t="s">
        <v>2508</v>
      </c>
      <c r="F2489" s="109" t="s">
        <v>1814</v>
      </c>
      <c r="G2489" s="109" t="s">
        <v>2511</v>
      </c>
      <c r="H2489" s="108" t="s">
        <v>1027</v>
      </c>
      <c r="I2489" s="108" t="s">
        <v>2853</v>
      </c>
      <c r="J2489" s="108" t="s">
        <v>2852</v>
      </c>
      <c r="K2489" s="108" t="s">
        <v>2859</v>
      </c>
      <c r="L2489" s="108">
        <v>11</v>
      </c>
      <c r="M2489" s="110" t="s">
        <v>2618</v>
      </c>
      <c r="N2489" s="109" t="s">
        <v>1729</v>
      </c>
      <c r="O2489" s="109" t="s">
        <v>519</v>
      </c>
      <c r="P2489" s="109" t="s">
        <v>116</v>
      </c>
      <c r="Q2489" s="109">
        <v>1</v>
      </c>
      <c r="R2489" s="109"/>
      <c r="S2489" s="109"/>
      <c r="T2489" s="109" t="s">
        <v>7</v>
      </c>
      <c r="U2489" s="108">
        <v>1</v>
      </c>
      <c r="V2489" s="109">
        <v>1999</v>
      </c>
      <c r="W2489" s="108">
        <f>IF(Table1[[#This Row],[ExpenditureDetails1]]=2010,1,(2010-Table1[[#This Row],[ExpenditureDetails1]]))</f>
        <v>11</v>
      </c>
      <c r="X2489" s="109">
        <v>0.25</v>
      </c>
      <c r="Y2489" s="174">
        <f>Table1[[#This Row],[ExpenditureDetails3]]*100000</f>
        <v>25000</v>
      </c>
      <c r="Z2489" s="174">
        <f>Table1[[#This Row],[ExpenditureDetails4]]/Table1[[#This Row],[Component detail 4]]</f>
        <v>25000</v>
      </c>
      <c r="AA2489" s="109">
        <v>1</v>
      </c>
      <c r="AB2489" s="109">
        <v>10</v>
      </c>
      <c r="AC2489" s="174">
        <f>IF(ISNUMBER([ExpenditureDetails4]),[ExpenditureDetails4]*HLOOKUP([ExpenditureDetails1],'Currency Conversion'!$A$6:$BE$45,19,FALSE),"No Data")</f>
        <v>43503.663781778654</v>
      </c>
      <c r="AD2489" s="174">
        <f>Table1[[#This Row],[Calculations1]]/exchange_rate_2010</f>
        <v>951.40275839075593</v>
      </c>
      <c r="AE24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4350.366378177865</v>
      </c>
      <c r="AF2489" s="174">
        <f>Table1[[#This Row],[Calculations3]]/exchange_rate_2010</f>
        <v>95.140275839075585</v>
      </c>
      <c r="AG2489" s="110" t="s">
        <v>2848</v>
      </c>
      <c r="AH2489" s="53"/>
      <c r="BD2489" s="36"/>
      <c r="BE2489" s="36"/>
      <c r="BF2489" s="36"/>
      <c r="BG2489" s="36"/>
      <c r="BH2489" s="36"/>
      <c r="BI2489" s="36"/>
      <c r="BJ2489" s="36"/>
      <c r="BK2489" s="48"/>
      <c r="BL2489" s="36"/>
      <c r="BM2489" s="36"/>
      <c r="BN2489" s="36"/>
      <c r="BO2489" s="36"/>
      <c r="BP2489" s="36"/>
      <c r="BQ2489" s="36"/>
      <c r="BR2489" s="36"/>
    </row>
    <row r="2490" spans="2:70" ht="15" customHeight="1">
      <c r="B2490" s="48">
        <v>2865</v>
      </c>
      <c r="C2490" s="48" t="s">
        <v>1703</v>
      </c>
      <c r="D2490" s="108">
        <v>1462</v>
      </c>
      <c r="E2490" s="109" t="s">
        <v>2508</v>
      </c>
      <c r="F2490" s="109" t="s">
        <v>1814</v>
      </c>
      <c r="G2490" s="109" t="s">
        <v>2511</v>
      </c>
      <c r="H2490" s="108" t="s">
        <v>1027</v>
      </c>
      <c r="I2490" s="108" t="s">
        <v>2853</v>
      </c>
      <c r="J2490" s="108" t="s">
        <v>2852</v>
      </c>
      <c r="K2490" s="108" t="s">
        <v>2859</v>
      </c>
      <c r="L2490" s="108">
        <v>11</v>
      </c>
      <c r="M2490" s="110" t="s">
        <v>2618</v>
      </c>
      <c r="N2490" s="111" t="s">
        <v>1712</v>
      </c>
      <c r="O2490" s="111"/>
      <c r="P2490" s="111" t="s">
        <v>1038</v>
      </c>
      <c r="Q2490" s="109">
        <v>1</v>
      </c>
      <c r="R2490" s="109">
        <v>7.5</v>
      </c>
      <c r="S2490" s="109"/>
      <c r="T2490" s="109" t="s">
        <v>7</v>
      </c>
      <c r="U2490" s="108">
        <v>1</v>
      </c>
      <c r="V2490" s="109">
        <v>2000</v>
      </c>
      <c r="W2490" s="108">
        <f>IF(Table1[[#This Row],[ExpenditureDetails1]]=2010,1,(2010-Table1[[#This Row],[ExpenditureDetails1]]))</f>
        <v>10</v>
      </c>
      <c r="X2490" s="109">
        <v>0.5</v>
      </c>
      <c r="Y2490" s="174">
        <f>Table1[[#This Row],[ExpenditureDetails3]]*100000</f>
        <v>50000</v>
      </c>
      <c r="Z2490" s="174">
        <f>Table1[[#This Row],[ExpenditureDetails4]]/Table1[[#This Row],[Component detail 4]]</f>
        <v>50000</v>
      </c>
      <c r="AA2490" s="109">
        <v>1</v>
      </c>
      <c r="AB2490" s="109">
        <v>10</v>
      </c>
      <c r="AC2490" s="174">
        <f>IF(ISNUMBER([ExpenditureDetails4]),[ExpenditureDetails4]*HLOOKUP([ExpenditureDetails1],'Currency Conversion'!$A$6:$BE$45,19,FALSE),"No Data")</f>
        <v>83821.745222656318</v>
      </c>
      <c r="AD2490" s="174">
        <f>Table1[[#This Row],[Calculations1]]/exchange_rate_2010</f>
        <v>1833.1384689343024</v>
      </c>
      <c r="AE24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8382.1745222656318</v>
      </c>
      <c r="AF2490" s="174">
        <f>Table1[[#This Row],[Calculations3]]/exchange_rate_2010</f>
        <v>183.31384689343025</v>
      </c>
      <c r="AG2490" s="110" t="s">
        <v>2848</v>
      </c>
      <c r="AH2490" s="53"/>
      <c r="BD2490" s="36"/>
      <c r="BE2490" s="36"/>
      <c r="BF2490" s="36"/>
      <c r="BG2490" s="36"/>
      <c r="BH2490" s="36"/>
      <c r="BI2490" s="36"/>
      <c r="BJ2490" s="36"/>
      <c r="BK2490" s="48"/>
      <c r="BL2490" s="36"/>
      <c r="BM2490" s="36"/>
      <c r="BN2490" s="36"/>
      <c r="BO2490" s="36"/>
      <c r="BP2490" s="36"/>
      <c r="BQ2490" s="36"/>
      <c r="BR2490" s="36"/>
    </row>
    <row r="2491" spans="2:70" ht="15" customHeight="1">
      <c r="B2491" s="48">
        <v>2866</v>
      </c>
      <c r="C2491" s="48" t="s">
        <v>1703</v>
      </c>
      <c r="D2491" s="108">
        <v>1462</v>
      </c>
      <c r="E2491" s="109" t="s">
        <v>2508</v>
      </c>
      <c r="F2491" s="109" t="s">
        <v>1814</v>
      </c>
      <c r="G2491" s="109" t="s">
        <v>2511</v>
      </c>
      <c r="H2491" s="108" t="s">
        <v>1027</v>
      </c>
      <c r="I2491" s="108" t="s">
        <v>2853</v>
      </c>
      <c r="J2491" s="108" t="s">
        <v>2852</v>
      </c>
      <c r="K2491" s="108" t="s">
        <v>2859</v>
      </c>
      <c r="L2491" s="108">
        <v>11</v>
      </c>
      <c r="M2491" s="110" t="s">
        <v>2618</v>
      </c>
      <c r="N2491" s="111" t="s">
        <v>1729</v>
      </c>
      <c r="O2491" s="111" t="s">
        <v>210</v>
      </c>
      <c r="P2491" s="111" t="s">
        <v>37</v>
      </c>
      <c r="Q2491" s="109">
        <v>1</v>
      </c>
      <c r="R2491" s="109"/>
      <c r="S2491" s="109"/>
      <c r="T2491" s="109" t="s">
        <v>7</v>
      </c>
      <c r="U2491" s="108">
        <v>1</v>
      </c>
      <c r="V2491" s="109">
        <v>2004</v>
      </c>
      <c r="W2491" s="108">
        <f>IF(Table1[[#This Row],[ExpenditureDetails1]]=2010,1,(2010-Table1[[#This Row],[ExpenditureDetails1]]))</f>
        <v>6</v>
      </c>
      <c r="X2491" s="109">
        <v>0.3</v>
      </c>
      <c r="Y2491" s="174">
        <f>Table1[[#This Row],[ExpenditureDetails3]]*100000</f>
        <v>30000</v>
      </c>
      <c r="Z2491" s="174">
        <f>Table1[[#This Row],[ExpenditureDetails4]]/Table1[[#This Row],[Component detail 4]]</f>
        <v>30000</v>
      </c>
      <c r="AA2491" s="109">
        <v>1</v>
      </c>
      <c r="AB2491" s="109">
        <v>10</v>
      </c>
      <c r="AC2491" s="174">
        <f>IF(ISNUMBER([ExpenditureDetails4]),[ExpenditureDetails4]*HLOOKUP([ExpenditureDetails1],'Currency Conversion'!$A$6:$BE$45,19,FALSE),"No Data")</f>
        <v>43868.289885688675</v>
      </c>
      <c r="AD2491" s="174">
        <f>Table1[[#This Row],[Calculations1]]/exchange_rate_2010</f>
        <v>959.37694380146991</v>
      </c>
      <c r="AE24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2491" s="174">
        <f>Table1[[#This Row],[Calculations3]]/exchange_rate_2010</f>
        <v>95.937694380146993</v>
      </c>
      <c r="AG2491" s="110" t="s">
        <v>2848</v>
      </c>
      <c r="AH2491" s="53"/>
      <c r="BD2491" s="36"/>
      <c r="BE2491" s="36"/>
      <c r="BF2491" s="36"/>
      <c r="BG2491" s="36"/>
      <c r="BH2491" s="36"/>
      <c r="BI2491" s="36"/>
      <c r="BJ2491" s="36"/>
      <c r="BK2491" s="48"/>
      <c r="BL2491" s="36"/>
      <c r="BM2491" s="36"/>
      <c r="BN2491" s="36"/>
      <c r="BO2491" s="36"/>
      <c r="BP2491" s="36"/>
      <c r="BQ2491" s="36"/>
      <c r="BR2491" s="36"/>
    </row>
    <row r="2492" spans="2:70" ht="15" customHeight="1">
      <c r="B2492" s="48">
        <v>2867</v>
      </c>
      <c r="C2492" s="48" t="s">
        <v>1703</v>
      </c>
      <c r="D2492" s="108">
        <v>1462</v>
      </c>
      <c r="E2492" s="109" t="s">
        <v>2508</v>
      </c>
      <c r="F2492" s="109" t="s">
        <v>1814</v>
      </c>
      <c r="G2492" s="109" t="s">
        <v>2511</v>
      </c>
      <c r="H2492" s="108" t="s">
        <v>1027</v>
      </c>
      <c r="I2492" s="108" t="s">
        <v>2853</v>
      </c>
      <c r="J2492" s="108" t="s">
        <v>2852</v>
      </c>
      <c r="K2492" s="108" t="s">
        <v>2859</v>
      </c>
      <c r="L2492" s="108">
        <v>11</v>
      </c>
      <c r="M2492" s="110" t="s">
        <v>2618</v>
      </c>
      <c r="N2492" s="111" t="s">
        <v>1712</v>
      </c>
      <c r="O2492" s="111"/>
      <c r="P2492" s="111" t="s">
        <v>1004</v>
      </c>
      <c r="Q2492" s="109">
        <v>1</v>
      </c>
      <c r="R2492" s="109">
        <v>7.5</v>
      </c>
      <c r="S2492" s="109"/>
      <c r="T2492" s="109" t="s">
        <v>7</v>
      </c>
      <c r="U2492" s="108">
        <v>1</v>
      </c>
      <c r="V2492" s="109">
        <v>2004</v>
      </c>
      <c r="W2492" s="108">
        <f>IF(Table1[[#This Row],[ExpenditureDetails1]]=2010,1,(2010-Table1[[#This Row],[ExpenditureDetails1]]))</f>
        <v>6</v>
      </c>
      <c r="X2492" s="109">
        <v>0.5</v>
      </c>
      <c r="Y2492" s="174">
        <f>Table1[[#This Row],[ExpenditureDetails3]]*100000</f>
        <v>50000</v>
      </c>
      <c r="Z2492" s="174">
        <f>Table1[[#This Row],[ExpenditureDetails4]]/Table1[[#This Row],[Component detail 4]]</f>
        <v>50000</v>
      </c>
      <c r="AA2492" s="109">
        <v>1</v>
      </c>
      <c r="AB2492" s="109">
        <v>10</v>
      </c>
      <c r="AC2492" s="174">
        <f>IF(ISNUMBER([ExpenditureDetails4]),[ExpenditureDetails4]*HLOOKUP([ExpenditureDetails1],'Currency Conversion'!$A$6:$BE$45,19,FALSE),"No Data")</f>
        <v>73113.816476147782</v>
      </c>
      <c r="AD2492" s="174">
        <f>Table1[[#This Row],[Calculations1]]/exchange_rate_2010</f>
        <v>1598.9615730024498</v>
      </c>
      <c r="AE24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7311.3816476147786</v>
      </c>
      <c r="AF2492" s="174">
        <f>Table1[[#This Row],[Calculations3]]/exchange_rate_2010</f>
        <v>159.89615730024497</v>
      </c>
      <c r="AG2492" s="110" t="s">
        <v>2848</v>
      </c>
      <c r="AH2492" s="53"/>
      <c r="BD2492" s="36"/>
      <c r="BE2492" s="36"/>
      <c r="BF2492" s="36"/>
      <c r="BG2492" s="36"/>
      <c r="BH2492" s="36"/>
      <c r="BI2492" s="36"/>
      <c r="BJ2492" s="36"/>
      <c r="BK2492" s="48"/>
      <c r="BL2492" s="36"/>
      <c r="BM2492" s="36"/>
      <c r="BN2492" s="36"/>
      <c r="BO2492" s="36"/>
      <c r="BP2492" s="36"/>
      <c r="BQ2492" s="36"/>
      <c r="BR2492" s="36"/>
    </row>
    <row r="2493" spans="2:70" ht="15" customHeight="1">
      <c r="B2493" s="48">
        <v>2868</v>
      </c>
      <c r="C2493" s="48" t="s">
        <v>1703</v>
      </c>
      <c r="D2493" s="108">
        <v>1462</v>
      </c>
      <c r="E2493" s="109" t="s">
        <v>2508</v>
      </c>
      <c r="F2493" s="109" t="s">
        <v>1814</v>
      </c>
      <c r="G2493" s="109" t="s">
        <v>2511</v>
      </c>
      <c r="H2493" s="108" t="s">
        <v>1027</v>
      </c>
      <c r="I2493" s="108" t="s">
        <v>2853</v>
      </c>
      <c r="J2493" s="108" t="s">
        <v>2852</v>
      </c>
      <c r="K2493" s="108" t="s">
        <v>2859</v>
      </c>
      <c r="L2493" s="108">
        <v>11</v>
      </c>
      <c r="M2493" s="110" t="s">
        <v>2618</v>
      </c>
      <c r="N2493" s="111" t="s">
        <v>1712</v>
      </c>
      <c r="O2493" s="111"/>
      <c r="P2493" s="111" t="s">
        <v>1039</v>
      </c>
      <c r="Q2493" s="109">
        <v>1</v>
      </c>
      <c r="R2493" s="109">
        <v>5</v>
      </c>
      <c r="S2493" s="109"/>
      <c r="T2493" s="109" t="s">
        <v>7</v>
      </c>
      <c r="U2493" s="108">
        <v>1</v>
      </c>
      <c r="V2493" s="109">
        <v>2004</v>
      </c>
      <c r="W2493" s="108">
        <f>IF(Table1[[#This Row],[ExpenditureDetails1]]=2010,1,(2010-Table1[[#This Row],[ExpenditureDetails1]]))</f>
        <v>6</v>
      </c>
      <c r="X2493" s="109">
        <v>0.45</v>
      </c>
      <c r="Y2493" s="174">
        <f>Table1[[#This Row],[ExpenditureDetails3]]*100000</f>
        <v>45000</v>
      </c>
      <c r="Z2493" s="174">
        <f>Table1[[#This Row],[ExpenditureDetails4]]/Table1[[#This Row],[Component detail 4]]</f>
        <v>45000</v>
      </c>
      <c r="AA2493" s="109">
        <v>1</v>
      </c>
      <c r="AB2493" s="109">
        <v>10</v>
      </c>
      <c r="AC2493" s="174">
        <f>IF(ISNUMBER([ExpenditureDetails4]),[ExpenditureDetails4]*HLOOKUP([ExpenditureDetails1],'Currency Conversion'!$A$6:$BE$45,19,FALSE),"No Data")</f>
        <v>65802.434828533005</v>
      </c>
      <c r="AD2493" s="174">
        <f>Table1[[#This Row],[Calculations1]]/exchange_rate_2010</f>
        <v>1439.0654157022047</v>
      </c>
      <c r="AE24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6580.2434828533005</v>
      </c>
      <c r="AF2493" s="174">
        <f>Table1[[#This Row],[Calculations3]]/exchange_rate_2010</f>
        <v>143.90654157022047</v>
      </c>
      <c r="AG2493" s="110" t="s">
        <v>2848</v>
      </c>
      <c r="AH2493" s="53"/>
      <c r="BD2493" s="36"/>
      <c r="BE2493" s="36"/>
      <c r="BF2493" s="36"/>
      <c r="BG2493" s="36"/>
      <c r="BH2493" s="36"/>
      <c r="BI2493" s="36"/>
      <c r="BJ2493" s="36"/>
      <c r="BK2493" s="48"/>
      <c r="BL2493" s="36"/>
      <c r="BM2493" s="36"/>
      <c r="BN2493" s="36"/>
      <c r="BO2493" s="36"/>
      <c r="BP2493" s="36"/>
      <c r="BQ2493" s="36"/>
      <c r="BR2493" s="36"/>
    </row>
    <row r="2494" spans="2:70" ht="15" customHeight="1">
      <c r="B2494" s="48">
        <v>2869</v>
      </c>
      <c r="C2494" s="48" t="s">
        <v>1703</v>
      </c>
      <c r="D2494" s="108">
        <v>1462</v>
      </c>
      <c r="E2494" s="109" t="s">
        <v>2508</v>
      </c>
      <c r="F2494" s="109" t="s">
        <v>1814</v>
      </c>
      <c r="G2494" s="109" t="s">
        <v>2511</v>
      </c>
      <c r="H2494" s="108" t="s">
        <v>1027</v>
      </c>
      <c r="I2494" s="108" t="s">
        <v>2853</v>
      </c>
      <c r="J2494" s="108" t="s">
        <v>2852</v>
      </c>
      <c r="K2494" s="108" t="s">
        <v>2859</v>
      </c>
      <c r="L2494" s="108">
        <v>11</v>
      </c>
      <c r="M2494" s="110" t="s">
        <v>2618</v>
      </c>
      <c r="N2494" s="109" t="s">
        <v>1729</v>
      </c>
      <c r="O2494" s="109" t="s">
        <v>519</v>
      </c>
      <c r="P2494" s="109" t="s">
        <v>121</v>
      </c>
      <c r="Q2494" s="109">
        <v>1</v>
      </c>
      <c r="R2494" s="109"/>
      <c r="S2494" s="109"/>
      <c r="T2494" s="109" t="s">
        <v>7</v>
      </c>
      <c r="U2494" s="108">
        <v>1</v>
      </c>
      <c r="V2494" s="109">
        <v>2007</v>
      </c>
      <c r="W2494" s="108">
        <f>IF(Table1[[#This Row],[ExpenditureDetails1]]=2010,1,(2010-Table1[[#This Row],[ExpenditureDetails1]]))</f>
        <v>3</v>
      </c>
      <c r="X2494" s="109">
        <v>0.25</v>
      </c>
      <c r="Y2494" s="174">
        <f>Table1[[#This Row],[ExpenditureDetails3]]*100000</f>
        <v>25000</v>
      </c>
      <c r="Z2494" s="174">
        <f>Table1[[#This Row],[ExpenditureDetails4]]/Table1[[#This Row],[Component detail 4]]</f>
        <v>25000</v>
      </c>
      <c r="AA2494" s="109">
        <v>1</v>
      </c>
      <c r="AB2494" s="109">
        <v>10</v>
      </c>
      <c r="AC2494" s="174">
        <f>IF(ISNUMBER([ExpenditureDetails4]),[ExpenditureDetails4]*HLOOKUP([ExpenditureDetails1],'Currency Conversion'!$A$6:$BE$45,19,FALSE),"No Data")</f>
        <v>30335.205730899041</v>
      </c>
      <c r="AD2494" s="174">
        <f>Table1[[#This Row],[Calculations1]]/exchange_rate_2010</f>
        <v>663.41535171611758</v>
      </c>
      <c r="AE24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3033.5205730899042</v>
      </c>
      <c r="AF2494" s="174">
        <f>Table1[[#This Row],[Calculations3]]/exchange_rate_2010</f>
        <v>66.341535171611767</v>
      </c>
      <c r="AG2494" s="110" t="s">
        <v>2848</v>
      </c>
      <c r="AH2494" s="53"/>
      <c r="BD2494" s="36"/>
      <c r="BE2494" s="36"/>
      <c r="BF2494" s="36"/>
      <c r="BG2494" s="36"/>
      <c r="BH2494" s="36"/>
      <c r="BI2494" s="36"/>
      <c r="BJ2494" s="36"/>
      <c r="BK2494" s="48"/>
      <c r="BL2494" s="36"/>
      <c r="BM2494" s="36"/>
      <c r="BN2494" s="36"/>
      <c r="BO2494" s="36"/>
      <c r="BP2494" s="36"/>
      <c r="BQ2494" s="36"/>
      <c r="BR2494" s="36"/>
    </row>
    <row r="2495" spans="2:70" ht="15" customHeight="1">
      <c r="B2495" s="48">
        <v>2870</v>
      </c>
      <c r="C2495" s="48" t="s">
        <v>1703</v>
      </c>
      <c r="D2495" s="108">
        <v>1462</v>
      </c>
      <c r="E2495" s="109" t="s">
        <v>2508</v>
      </c>
      <c r="F2495" s="109" t="s">
        <v>1814</v>
      </c>
      <c r="G2495" s="109" t="s">
        <v>2511</v>
      </c>
      <c r="H2495" s="108" t="s">
        <v>1027</v>
      </c>
      <c r="I2495" s="108" t="s">
        <v>2853</v>
      </c>
      <c r="J2495" s="108" t="s">
        <v>2852</v>
      </c>
      <c r="K2495" s="108" t="s">
        <v>2859</v>
      </c>
      <c r="L2495" s="108">
        <v>11</v>
      </c>
      <c r="M2495" s="110" t="s">
        <v>2618</v>
      </c>
      <c r="N2495" s="111" t="s">
        <v>1729</v>
      </c>
      <c r="O2495" s="111" t="s">
        <v>1718</v>
      </c>
      <c r="P2495" s="111" t="s">
        <v>999</v>
      </c>
      <c r="Q2495" s="109">
        <v>3</v>
      </c>
      <c r="R2495" s="109"/>
      <c r="S2495" s="109"/>
      <c r="T2495" s="109" t="s">
        <v>7</v>
      </c>
      <c r="U2495" s="108">
        <v>1</v>
      </c>
      <c r="V2495" s="109">
        <v>2009</v>
      </c>
      <c r="W2495" s="108">
        <f>IF(Table1[[#This Row],[ExpenditureDetails1]]=2010,1,(2010-Table1[[#This Row],[ExpenditureDetails1]]))</f>
        <v>1</v>
      </c>
      <c r="X2495" s="109">
        <v>0.12</v>
      </c>
      <c r="Y2495" s="174">
        <f>Table1[[#This Row],[ExpenditureDetails3]]*100000</f>
        <v>12000</v>
      </c>
      <c r="Z2495" s="174">
        <f>Table1[[#This Row],[ExpenditureDetails4]]/Table1[[#This Row],[Component detail 4]]</f>
        <v>4000</v>
      </c>
      <c r="AA2495" s="109">
        <v>1</v>
      </c>
      <c r="AB2495" s="109">
        <v>10</v>
      </c>
      <c r="AC2495" s="174">
        <f>IF(ISNUMBER([ExpenditureDetails4]),[ExpenditureDetails4]*HLOOKUP([ExpenditureDetails1],'Currency Conversion'!$A$6:$BE$45,19,FALSE),"No Data")</f>
        <v>12904.994998843529</v>
      </c>
      <c r="AD2495" s="174">
        <f>Table1[[#This Row],[Calculations1]]/exchange_rate_2010</f>
        <v>282.22560519284752</v>
      </c>
      <c r="AE24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1290.4994998843529</v>
      </c>
      <c r="AF2495" s="174">
        <f>Table1[[#This Row],[Calculations3]]/exchange_rate_2010</f>
        <v>28.222560519284752</v>
      </c>
      <c r="AG2495" s="110" t="s">
        <v>2848</v>
      </c>
      <c r="AH2495" s="53"/>
      <c r="BD2495" s="36"/>
      <c r="BE2495" s="36"/>
      <c r="BF2495" s="36"/>
      <c r="BG2495" s="36"/>
      <c r="BH2495" s="36"/>
      <c r="BI2495" s="36"/>
      <c r="BJ2495" s="36"/>
      <c r="BK2495" s="48"/>
      <c r="BL2495" s="36"/>
      <c r="BM2495" s="36"/>
      <c r="BN2495" s="36"/>
      <c r="BO2495" s="36"/>
      <c r="BP2495" s="36"/>
      <c r="BQ2495" s="36"/>
      <c r="BR2495" s="36"/>
    </row>
    <row r="2496" spans="2:70" ht="15" customHeight="1">
      <c r="B2496" s="48">
        <v>2871</v>
      </c>
      <c r="C2496" s="48" t="s">
        <v>1703</v>
      </c>
      <c r="D2496" s="108">
        <v>1462</v>
      </c>
      <c r="E2496" s="109" t="s">
        <v>2508</v>
      </c>
      <c r="F2496" s="109" t="s">
        <v>1814</v>
      </c>
      <c r="G2496" s="109" t="s">
        <v>2511</v>
      </c>
      <c r="H2496" s="108" t="s">
        <v>1027</v>
      </c>
      <c r="I2496" s="108" t="s">
        <v>2853</v>
      </c>
      <c r="J2496" s="108" t="s">
        <v>2852</v>
      </c>
      <c r="K2496" s="108" t="s">
        <v>2859</v>
      </c>
      <c r="L2496" s="108">
        <v>11</v>
      </c>
      <c r="M2496" s="110" t="s">
        <v>2618</v>
      </c>
      <c r="N2496" s="111" t="s">
        <v>1712</v>
      </c>
      <c r="O2496" s="111"/>
      <c r="P2496" s="111" t="s">
        <v>27</v>
      </c>
      <c r="Q2496" s="109">
        <v>1</v>
      </c>
      <c r="R2496" s="109"/>
      <c r="S2496" s="109" t="s">
        <v>2392</v>
      </c>
      <c r="T2496" s="109" t="s">
        <v>28</v>
      </c>
      <c r="U2496" s="108">
        <v>2</v>
      </c>
      <c r="V2496" s="109">
        <v>2004</v>
      </c>
      <c r="W2496" s="108"/>
      <c r="X2496" s="109">
        <v>0.5</v>
      </c>
      <c r="Y2496" s="174">
        <f>Table1[[#This Row],[ExpenditureDetails3]]*100000</f>
        <v>50000</v>
      </c>
      <c r="Z2496" s="174">
        <f>Table1[[#This Row],[ExpenditureDetails4]]/Table1[[#This Row],[Component detail 4]]</f>
        <v>50000</v>
      </c>
      <c r="AA2496" s="109">
        <v>1</v>
      </c>
      <c r="AB2496" s="109">
        <v>10</v>
      </c>
      <c r="AC2496" s="174">
        <f>IF(ISNUMBER([ExpenditureDetails4]),[ExpenditureDetails4]*HLOOKUP([ExpenditureDetails1],'Currency Conversion'!$A$6:$BE$45,19,FALSE),"No Data")</f>
        <v>73113.816476147782</v>
      </c>
      <c r="AD2496" s="174">
        <f>Table1[[#This Row],[Calculations1]]/exchange_rate_2010</f>
        <v>1598.9615730024498</v>
      </c>
      <c r="AE2496" s="174" t="s">
        <v>2912</v>
      </c>
      <c r="AF2496" s="174" t="s">
        <v>2912</v>
      </c>
      <c r="AG2496" s="110" t="s">
        <v>2848</v>
      </c>
      <c r="AH2496" s="53"/>
      <c r="BD2496" s="36"/>
      <c r="BE2496" s="36"/>
      <c r="BF2496" s="36"/>
      <c r="BG2496" s="36"/>
      <c r="BH2496" s="36"/>
      <c r="BI2496" s="36"/>
      <c r="BJ2496" s="36"/>
      <c r="BK2496" s="48"/>
      <c r="BL2496" s="36"/>
      <c r="BM2496" s="36"/>
      <c r="BN2496" s="36"/>
      <c r="BO2496" s="36"/>
      <c r="BP2496" s="36"/>
      <c r="BQ2496" s="36"/>
      <c r="BR2496" s="36"/>
    </row>
    <row r="2497" spans="2:70" ht="15" customHeight="1">
      <c r="B2497" s="48">
        <v>2872</v>
      </c>
      <c r="C2497" s="48" t="s">
        <v>1703</v>
      </c>
      <c r="D2497" s="108">
        <v>1462</v>
      </c>
      <c r="E2497" s="109" t="s">
        <v>2508</v>
      </c>
      <c r="F2497" s="109" t="s">
        <v>1814</v>
      </c>
      <c r="G2497" s="109" t="s">
        <v>2511</v>
      </c>
      <c r="H2497" s="108" t="s">
        <v>1027</v>
      </c>
      <c r="I2497" s="108" t="s">
        <v>2853</v>
      </c>
      <c r="J2497" s="108" t="s">
        <v>2852</v>
      </c>
      <c r="K2497" s="108" t="s">
        <v>2859</v>
      </c>
      <c r="L2497" s="108">
        <v>11</v>
      </c>
      <c r="M2497" s="110" t="s">
        <v>2618</v>
      </c>
      <c r="N2497" s="111" t="s">
        <v>1719</v>
      </c>
      <c r="O2497" s="111"/>
      <c r="P2497" s="111" t="s">
        <v>1001</v>
      </c>
      <c r="Q2497" s="109">
        <v>1</v>
      </c>
      <c r="R2497" s="109"/>
      <c r="S2497" s="109"/>
      <c r="T2497" s="109" t="s">
        <v>31</v>
      </c>
      <c r="U2497" s="108">
        <v>3</v>
      </c>
      <c r="V2497" s="109">
        <v>2008</v>
      </c>
      <c r="W2497" s="108"/>
      <c r="X2497" s="109">
        <v>0.06</v>
      </c>
      <c r="Y2497" s="174">
        <f>Table1[[#This Row],[ExpenditureDetails3]]*100000</f>
        <v>6000</v>
      </c>
      <c r="Z2497" s="174">
        <f>Table1[[#This Row],[ExpenditureDetails4]]/Table1[[#This Row],[Component detail 4]]</f>
        <v>6000</v>
      </c>
      <c r="AA2497" s="109">
        <v>1</v>
      </c>
      <c r="AB2497" s="109"/>
      <c r="AC2497" s="174">
        <f>IF(ISNUMBER([ExpenditureDetails4]),[ExpenditureDetails4]*HLOOKUP([ExpenditureDetails1],'Currency Conversion'!$A$6:$BE$45,19,FALSE),"No Data")</f>
        <v>6884.4184986264681</v>
      </c>
      <c r="AD2497" s="174">
        <f>Table1[[#This Row],[Calculations1]]/exchange_rate_2010</f>
        <v>150.55869276584815</v>
      </c>
      <c r="AE24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2497" s="174">
        <f>Table1[[#This Row],[Calculations3]]/exchange_rate_2010</f>
        <v>150.55869276584815</v>
      </c>
      <c r="AG2497" s="110" t="s">
        <v>2848</v>
      </c>
      <c r="AH2497" s="53"/>
      <c r="BD2497" s="36"/>
      <c r="BE2497" s="36"/>
      <c r="BF2497" s="36"/>
      <c r="BG2497" s="36"/>
      <c r="BH2497" s="36"/>
      <c r="BI2497" s="36"/>
      <c r="BJ2497" s="36"/>
      <c r="BK2497" s="48"/>
      <c r="BL2497" s="36"/>
      <c r="BM2497" s="36"/>
      <c r="BN2497" s="36"/>
      <c r="BO2497" s="36"/>
      <c r="BP2497" s="36"/>
      <c r="BQ2497" s="36"/>
      <c r="BR2497" s="36"/>
    </row>
    <row r="2498" spans="2:70" ht="15" customHeight="1">
      <c r="B2498" s="48">
        <v>2874</v>
      </c>
      <c r="C2498" s="48" t="s">
        <v>1703</v>
      </c>
      <c r="D2498" s="108">
        <v>1462</v>
      </c>
      <c r="E2498" s="109" t="s">
        <v>2508</v>
      </c>
      <c r="F2498" s="109" t="s">
        <v>1814</v>
      </c>
      <c r="G2498" s="109" t="s">
        <v>2511</v>
      </c>
      <c r="H2498" s="108" t="s">
        <v>1027</v>
      </c>
      <c r="I2498" s="108" t="s">
        <v>2853</v>
      </c>
      <c r="J2498" s="108" t="s">
        <v>2852</v>
      </c>
      <c r="K2498" s="108" t="s">
        <v>2859</v>
      </c>
      <c r="L2498" s="108">
        <v>11</v>
      </c>
      <c r="M2498" s="110" t="s">
        <v>2618</v>
      </c>
      <c r="N2498" s="111" t="s">
        <v>1728</v>
      </c>
      <c r="O2498" s="111" t="s">
        <v>501</v>
      </c>
      <c r="P2498" s="111" t="s">
        <v>1018</v>
      </c>
      <c r="Q2498" s="109">
        <v>1</v>
      </c>
      <c r="R2498" s="109">
        <v>90</v>
      </c>
      <c r="S2498" s="109"/>
      <c r="T2498" s="109" t="s">
        <v>7</v>
      </c>
      <c r="U2498" s="108">
        <v>1</v>
      </c>
      <c r="V2498" s="109">
        <v>1996</v>
      </c>
      <c r="W2498" s="108">
        <f>IF(Table1[[#This Row],[ExpenditureDetails1]]=2010,1,(2010-Table1[[#This Row],[ExpenditureDetails1]]))</f>
        <v>14</v>
      </c>
      <c r="X2498" s="109">
        <v>6</v>
      </c>
      <c r="Y2498" s="174">
        <f>Table1[[#This Row],[ExpenditureDetails3]]*100000</f>
        <v>600000</v>
      </c>
      <c r="Z2498" s="174">
        <f>Table1[[#This Row],[ExpenditureDetails4]]/Table1[[#This Row],[Component detail 4]]</f>
        <v>600000</v>
      </c>
      <c r="AA2498" s="109">
        <v>1</v>
      </c>
      <c r="AB2498" s="109">
        <v>30</v>
      </c>
      <c r="AC2498" s="174">
        <f>IF(ISNUMBER([ExpenditureDetails4]),[ExpenditureDetails4]*HLOOKUP([ExpenditureDetails1],'Currency Conversion'!$A$6:$BE$45,19,FALSE),"No Data")</f>
        <v>1290820.8220184953</v>
      </c>
      <c r="AD2498" s="174">
        <f>Table1[[#This Row],[Calculations1]]/exchange_rate_2010</f>
        <v>28229.587669142489</v>
      </c>
      <c r="AE24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43027.360733949841</v>
      </c>
      <c r="AF2498" s="174">
        <f>Table1[[#This Row],[Calculations3]]/exchange_rate_2010</f>
        <v>940.98625563808298</v>
      </c>
      <c r="AG2498" s="110" t="s">
        <v>2848</v>
      </c>
      <c r="AH2498" s="53"/>
      <c r="BD2498" s="36"/>
      <c r="BE2498" s="36"/>
      <c r="BF2498" s="36"/>
      <c r="BG2498" s="36"/>
      <c r="BH2498" s="36"/>
      <c r="BI2498" s="36"/>
      <c r="BJ2498" s="36"/>
      <c r="BK2498" s="48"/>
      <c r="BL2498" s="36"/>
      <c r="BM2498" s="36"/>
      <c r="BN2498" s="36"/>
      <c r="BO2498" s="36"/>
      <c r="BP2498" s="36"/>
      <c r="BQ2498" s="36"/>
      <c r="BR2498" s="36"/>
    </row>
    <row r="2499" spans="2:70" ht="15" customHeight="1">
      <c r="B2499" s="48">
        <v>2875</v>
      </c>
      <c r="C2499" s="48" t="s">
        <v>1703</v>
      </c>
      <c r="D2499" s="108">
        <v>1462</v>
      </c>
      <c r="E2499" s="109" t="s">
        <v>2508</v>
      </c>
      <c r="F2499" s="109" t="s">
        <v>1814</v>
      </c>
      <c r="G2499" s="109" t="s">
        <v>2511</v>
      </c>
      <c r="H2499" s="108" t="s">
        <v>1027</v>
      </c>
      <c r="I2499" s="108" t="s">
        <v>2853</v>
      </c>
      <c r="J2499" s="108" t="s">
        <v>2852</v>
      </c>
      <c r="K2499" s="108" t="s">
        <v>2859</v>
      </c>
      <c r="L2499" s="108">
        <v>11</v>
      </c>
      <c r="M2499" s="110" t="s">
        <v>2618</v>
      </c>
      <c r="N2499" s="111" t="s">
        <v>1717</v>
      </c>
      <c r="O2499" s="111"/>
      <c r="P2499" s="111" t="s">
        <v>1026</v>
      </c>
      <c r="Q2499" s="109">
        <v>2</v>
      </c>
      <c r="R2499" s="109"/>
      <c r="S2499" s="109"/>
      <c r="T2499" s="109" t="s">
        <v>31</v>
      </c>
      <c r="U2499" s="108">
        <v>3</v>
      </c>
      <c r="V2499" s="109">
        <v>2008</v>
      </c>
      <c r="W2499" s="108"/>
      <c r="X2499" s="109">
        <v>0.18</v>
      </c>
      <c r="Y2499" s="174">
        <f>Table1[[#This Row],[ExpenditureDetails3]]*100000</f>
        <v>18000</v>
      </c>
      <c r="Z2499" s="174">
        <f>Table1[[#This Row],[ExpenditureDetails4]]/Table1[[#This Row],[Component detail 4]]</f>
        <v>9000</v>
      </c>
      <c r="AA2499" s="109">
        <v>1</v>
      </c>
      <c r="AB2499" s="109"/>
      <c r="AC2499" s="174">
        <f>IF(ISNUMBER([ExpenditureDetails4]),[ExpenditureDetails4]*HLOOKUP([ExpenditureDetails1],'Currency Conversion'!$A$6:$BE$45,19,FALSE),"No Data")</f>
        <v>20653.255495879403</v>
      </c>
      <c r="AD2499" s="174">
        <f>Table1[[#This Row],[Calculations1]]/exchange_rate_2010</f>
        <v>451.67607829754439</v>
      </c>
      <c r="AE24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2499" s="174">
        <f>Table1[[#This Row],[Calculations3]]/exchange_rate_2010</f>
        <v>451.67607829754439</v>
      </c>
      <c r="AG2499" s="110" t="s">
        <v>2848</v>
      </c>
      <c r="AH2499" s="53"/>
      <c r="BD2499" s="36"/>
      <c r="BE2499" s="36"/>
      <c r="BF2499" s="36"/>
      <c r="BG2499" s="36"/>
      <c r="BH2499" s="36"/>
      <c r="BI2499" s="36"/>
      <c r="BJ2499" s="36"/>
      <c r="BK2499" s="48"/>
      <c r="BL2499" s="36"/>
      <c r="BM2499" s="36"/>
      <c r="BN2499" s="36"/>
      <c r="BO2499" s="36"/>
      <c r="BP2499" s="36"/>
      <c r="BQ2499" s="36"/>
      <c r="BR2499" s="36"/>
    </row>
    <row r="2500" spans="2:70" ht="15" customHeight="1">
      <c r="B2500" s="48">
        <v>2876</v>
      </c>
      <c r="C2500" s="48" t="s">
        <v>1703</v>
      </c>
      <c r="D2500" s="108">
        <v>1462</v>
      </c>
      <c r="E2500" s="109" t="s">
        <v>2508</v>
      </c>
      <c r="F2500" s="109" t="s">
        <v>1814</v>
      </c>
      <c r="G2500" s="109" t="s">
        <v>2511</v>
      </c>
      <c r="H2500" s="108" t="s">
        <v>1027</v>
      </c>
      <c r="I2500" s="108" t="s">
        <v>2853</v>
      </c>
      <c r="J2500" s="108" t="s">
        <v>2852</v>
      </c>
      <c r="K2500" s="108" t="s">
        <v>2859</v>
      </c>
      <c r="L2500" s="108">
        <v>11</v>
      </c>
      <c r="M2500" s="110" t="s">
        <v>2618</v>
      </c>
      <c r="N2500" s="111" t="s">
        <v>1722</v>
      </c>
      <c r="O2500" s="111"/>
      <c r="P2500" s="111" t="s">
        <v>1041</v>
      </c>
      <c r="Q2500" s="109">
        <v>1</v>
      </c>
      <c r="R2500" s="109"/>
      <c r="S2500" s="109"/>
      <c r="T2500" s="109" t="s">
        <v>24</v>
      </c>
      <c r="U2500" s="108">
        <v>4</v>
      </c>
      <c r="V2500" s="109">
        <v>2009</v>
      </c>
      <c r="W2500" s="108">
        <f>IF(Table1[[#This Row],[ExpenditureDetails1]]=2010,1,(2010-Table1[[#This Row],[ExpenditureDetails1]]))</f>
        <v>1</v>
      </c>
      <c r="X2500" s="109">
        <v>0.06</v>
      </c>
      <c r="Y2500" s="174">
        <f>Table1[[#This Row],[ExpenditureDetails3]]*100000</f>
        <v>6000</v>
      </c>
      <c r="Z2500" s="174">
        <f>Table1[[#This Row],[ExpenditureDetails4]]/Table1[[#This Row],[Component detail 4]]</f>
        <v>6000</v>
      </c>
      <c r="AA2500" s="109">
        <v>1</v>
      </c>
      <c r="AB2500" s="109"/>
      <c r="AC2500" s="174">
        <f>IF(ISNUMBER([ExpenditureDetails4]),[ExpenditureDetails4]*HLOOKUP([ExpenditureDetails1],'Currency Conversion'!$A$6:$BE$45,19,FALSE),"No Data")</f>
        <v>6452.4974994217646</v>
      </c>
      <c r="AD2500" s="174">
        <f>Table1[[#This Row],[Calculations1]]/exchange_rate_2010</f>
        <v>141.11280259642376</v>
      </c>
      <c r="AE25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2500" s="174">
        <f>Table1[[#This Row],[Calculations3]]/exchange_rate_2010</f>
        <v>141.11280259642376</v>
      </c>
      <c r="AG2500" s="110" t="s">
        <v>2848</v>
      </c>
      <c r="AH2500" s="53"/>
      <c r="BD2500" s="36"/>
      <c r="BE2500" s="36"/>
      <c r="BF2500" s="36"/>
      <c r="BG2500" s="36"/>
      <c r="BH2500" s="36"/>
      <c r="BI2500" s="36"/>
      <c r="BJ2500" s="36"/>
      <c r="BK2500" s="48"/>
      <c r="BL2500" s="36"/>
      <c r="BM2500" s="36"/>
      <c r="BN2500" s="36"/>
      <c r="BO2500" s="36"/>
      <c r="BP2500" s="36"/>
      <c r="BQ2500" s="36"/>
      <c r="BR2500" s="36"/>
    </row>
    <row r="2501" spans="2:70" ht="15" customHeight="1">
      <c r="B2501" s="48">
        <v>2877</v>
      </c>
      <c r="C2501" s="48" t="s">
        <v>1703</v>
      </c>
      <c r="D2501" s="108">
        <v>1462</v>
      </c>
      <c r="E2501" s="109" t="s">
        <v>2508</v>
      </c>
      <c r="F2501" s="109" t="s">
        <v>1814</v>
      </c>
      <c r="G2501" s="109" t="s">
        <v>2511</v>
      </c>
      <c r="H2501" s="108" t="s">
        <v>1027</v>
      </c>
      <c r="I2501" s="108" t="s">
        <v>2853</v>
      </c>
      <c r="J2501" s="108" t="s">
        <v>2852</v>
      </c>
      <c r="K2501" s="108" t="s">
        <v>2859</v>
      </c>
      <c r="L2501" s="108">
        <v>11</v>
      </c>
      <c r="M2501" s="110" t="s">
        <v>2618</v>
      </c>
      <c r="N2501" s="111" t="s">
        <v>1712</v>
      </c>
      <c r="O2501" s="111" t="s">
        <v>2473</v>
      </c>
      <c r="P2501" s="111" t="s">
        <v>264</v>
      </c>
      <c r="Q2501" s="109">
        <v>1</v>
      </c>
      <c r="R2501" s="109"/>
      <c r="S2501" s="109" t="s">
        <v>2392</v>
      </c>
      <c r="T2501" s="109" t="s">
        <v>28</v>
      </c>
      <c r="U2501" s="108">
        <v>2</v>
      </c>
      <c r="V2501" s="109">
        <v>2006</v>
      </c>
      <c r="W2501" s="108"/>
      <c r="X2501" s="109">
        <v>0.03</v>
      </c>
      <c r="Y2501" s="174">
        <f>Table1[[#This Row],[ExpenditureDetails3]]*100000</f>
        <v>3000</v>
      </c>
      <c r="Z2501" s="174">
        <f>Table1[[#This Row],[ExpenditureDetails4]]/Table1[[#This Row],[Component detail 4]]</f>
        <v>3000</v>
      </c>
      <c r="AA2501" s="109">
        <v>1</v>
      </c>
      <c r="AB2501" s="109">
        <v>10</v>
      </c>
      <c r="AC2501" s="174">
        <f>IF(ISNUMBER([ExpenditureDetails4]),[ExpenditureDetails4]*HLOOKUP([ExpenditureDetails1],'Currency Conversion'!$A$6:$BE$45,19,FALSE),"No Data")</f>
        <v>3873.7366334906192</v>
      </c>
      <c r="AD2501" s="174">
        <f>Table1[[#This Row],[Calculations1]]/exchange_rate_2010</f>
        <v>84.71662839408819</v>
      </c>
      <c r="AE2501" s="174" t="s">
        <v>2912</v>
      </c>
      <c r="AF2501" s="174" t="s">
        <v>2912</v>
      </c>
      <c r="AG2501" s="110" t="s">
        <v>2848</v>
      </c>
      <c r="AH2501" s="53"/>
      <c r="BD2501" s="36"/>
      <c r="BE2501" s="36"/>
      <c r="BF2501" s="36"/>
      <c r="BG2501" s="36"/>
      <c r="BH2501" s="36"/>
      <c r="BI2501" s="36"/>
      <c r="BJ2501" s="36"/>
      <c r="BK2501" s="48"/>
      <c r="BL2501" s="36"/>
      <c r="BM2501" s="36"/>
      <c r="BN2501" s="36"/>
      <c r="BO2501" s="36"/>
      <c r="BP2501" s="36"/>
      <c r="BQ2501" s="36"/>
      <c r="BR2501" s="36"/>
    </row>
    <row r="2502" spans="2:70" ht="15" customHeight="1">
      <c r="B2502" s="48">
        <v>2881</v>
      </c>
      <c r="C2502" s="48" t="s">
        <v>1703</v>
      </c>
      <c r="D2502" s="108">
        <v>1462</v>
      </c>
      <c r="E2502" s="109" t="s">
        <v>2508</v>
      </c>
      <c r="F2502" s="109" t="s">
        <v>1814</v>
      </c>
      <c r="G2502" s="109" t="s">
        <v>2511</v>
      </c>
      <c r="H2502" s="108" t="s">
        <v>1027</v>
      </c>
      <c r="I2502" s="108" t="s">
        <v>2853</v>
      </c>
      <c r="J2502" s="108" t="s">
        <v>2852</v>
      </c>
      <c r="K2502" s="108" t="s">
        <v>2859</v>
      </c>
      <c r="L2502" s="108">
        <v>11</v>
      </c>
      <c r="M2502" s="110" t="s">
        <v>2618</v>
      </c>
      <c r="N2502" s="111" t="s">
        <v>20</v>
      </c>
      <c r="O2502" s="111" t="s">
        <v>2466</v>
      </c>
      <c r="P2502" s="111" t="s">
        <v>1035</v>
      </c>
      <c r="Q2502" s="109">
        <v>11</v>
      </c>
      <c r="R2502" s="109"/>
      <c r="S2502" s="109"/>
      <c r="T2502" s="109" t="s">
        <v>7</v>
      </c>
      <c r="U2502" s="108">
        <v>1</v>
      </c>
      <c r="V2502" s="109">
        <v>1993</v>
      </c>
      <c r="W2502" s="108">
        <f>IF(Table1[[#This Row],[ExpenditureDetails1]]=2010,1,(2010-Table1[[#This Row],[ExpenditureDetails1]]))</f>
        <v>17</v>
      </c>
      <c r="X2502" s="109">
        <v>0.3</v>
      </c>
      <c r="Y2502" s="174">
        <f>Table1[[#This Row],[ExpenditureDetails3]]*100000</f>
        <v>30000</v>
      </c>
      <c r="Z2502" s="174">
        <f>Table1[[#This Row],[ExpenditureDetails4]]/Table1[[#This Row],[Component detail 4]]</f>
        <v>2727.2727272727275</v>
      </c>
      <c r="AA2502" s="109">
        <v>1</v>
      </c>
      <c r="AB2502" s="109">
        <v>10</v>
      </c>
      <c r="AC2502" s="174">
        <f>IF(ISNUMBER([ExpenditureDetails4]),[ExpenditureDetails4]*HLOOKUP([ExpenditureDetails1],'Currency Conversion'!$A$6:$BE$45,19,FALSE),"No Data")</f>
        <v>85033.889425293906</v>
      </c>
      <c r="AD2502" s="174">
        <f>Table1[[#This Row],[Calculations1]]/exchange_rate_2010</f>
        <v>1859.6474393911722</v>
      </c>
      <c r="AE25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8503.388942529391</v>
      </c>
      <c r="AF2502" s="174">
        <f>Table1[[#This Row],[Calculations3]]/exchange_rate_2010</f>
        <v>185.96474393911723</v>
      </c>
      <c r="AG2502" s="110" t="s">
        <v>2848</v>
      </c>
      <c r="AH2502" s="53"/>
      <c r="BD2502" s="36"/>
      <c r="BE2502" s="36"/>
      <c r="BF2502" s="36"/>
      <c r="BG2502" s="36"/>
      <c r="BH2502" s="36"/>
      <c r="BI2502" s="36"/>
      <c r="BJ2502" s="36"/>
      <c r="BK2502" s="48"/>
      <c r="BL2502" s="36"/>
      <c r="BM2502" s="36"/>
      <c r="BN2502" s="36"/>
      <c r="BO2502" s="36"/>
      <c r="BP2502" s="36"/>
      <c r="BQ2502" s="36"/>
      <c r="BR2502" s="36"/>
    </row>
    <row r="2503" spans="2:70" ht="15" customHeight="1">
      <c r="B2503" s="48">
        <v>2882</v>
      </c>
      <c r="C2503" s="48" t="s">
        <v>1703</v>
      </c>
      <c r="D2503" s="108">
        <v>1462</v>
      </c>
      <c r="E2503" s="109" t="s">
        <v>2508</v>
      </c>
      <c r="F2503" s="109" t="s">
        <v>1814</v>
      </c>
      <c r="G2503" s="109" t="s">
        <v>2511</v>
      </c>
      <c r="H2503" s="108" t="s">
        <v>1027</v>
      </c>
      <c r="I2503" s="108" t="s">
        <v>2853</v>
      </c>
      <c r="J2503" s="108" t="s">
        <v>2852</v>
      </c>
      <c r="K2503" s="108" t="s">
        <v>2859</v>
      </c>
      <c r="L2503" s="108">
        <v>11</v>
      </c>
      <c r="M2503" s="110" t="s">
        <v>2618</v>
      </c>
      <c r="N2503" s="111" t="s">
        <v>20</v>
      </c>
      <c r="O2503" s="111" t="s">
        <v>2486</v>
      </c>
      <c r="P2503" s="111" t="s">
        <v>1042</v>
      </c>
      <c r="Q2503" s="109">
        <v>1</v>
      </c>
      <c r="R2503" s="109"/>
      <c r="S2503" s="109"/>
      <c r="T2503" s="109" t="s">
        <v>31</v>
      </c>
      <c r="U2503" s="108">
        <v>3</v>
      </c>
      <c r="V2503" s="109">
        <v>2008</v>
      </c>
      <c r="W2503" s="108"/>
      <c r="X2503" s="109">
        <v>0.06</v>
      </c>
      <c r="Y2503" s="174">
        <f>Table1[[#This Row],[ExpenditureDetails3]]*100000</f>
        <v>6000</v>
      </c>
      <c r="Z2503" s="174">
        <f>Table1[[#This Row],[ExpenditureDetails4]]/Table1[[#This Row],[Component detail 4]]</f>
        <v>6000</v>
      </c>
      <c r="AA2503" s="109">
        <v>1</v>
      </c>
      <c r="AB2503" s="109"/>
      <c r="AC2503" s="174">
        <f>IF(ISNUMBER([ExpenditureDetails4]),[ExpenditureDetails4]*HLOOKUP([ExpenditureDetails1],'Currency Conversion'!$A$6:$BE$45,19,FALSE),"No Data")</f>
        <v>6884.4184986264681</v>
      </c>
      <c r="AD2503" s="174">
        <f>Table1[[#This Row],[Calculations1]]/exchange_rate_2010</f>
        <v>150.55869276584815</v>
      </c>
      <c r="AE25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2503" s="174">
        <f>Table1[[#This Row],[Calculations3]]/exchange_rate_2010</f>
        <v>150.55869276584815</v>
      </c>
      <c r="AG2503" s="110" t="s">
        <v>2848</v>
      </c>
      <c r="AH2503" s="53"/>
      <c r="BD2503" s="36"/>
      <c r="BE2503" s="36"/>
      <c r="BF2503" s="36"/>
      <c r="BG2503" s="36"/>
      <c r="BH2503" s="36"/>
      <c r="BI2503" s="36"/>
      <c r="BJ2503" s="36"/>
      <c r="BK2503" s="48"/>
      <c r="BL2503" s="36"/>
      <c r="BM2503" s="36"/>
      <c r="BN2503" s="36"/>
      <c r="BO2503" s="36"/>
      <c r="BP2503" s="36"/>
      <c r="BQ2503" s="36"/>
      <c r="BR2503" s="36"/>
    </row>
    <row r="2504" spans="2:70" ht="15" customHeight="1">
      <c r="B2504" s="48">
        <v>2883</v>
      </c>
      <c r="C2504" s="48" t="s">
        <v>1703</v>
      </c>
      <c r="D2504" s="108">
        <v>30</v>
      </c>
      <c r="E2504" s="109" t="s">
        <v>2508</v>
      </c>
      <c r="F2504" s="109" t="s">
        <v>1815</v>
      </c>
      <c r="G2504" s="109" t="s">
        <v>481</v>
      </c>
      <c r="H2504" s="108" t="s">
        <v>482</v>
      </c>
      <c r="I2504" s="108" t="s">
        <v>2616</v>
      </c>
      <c r="J2504" s="108" t="s">
        <v>2619</v>
      </c>
      <c r="K2504" s="108" t="s">
        <v>2858</v>
      </c>
      <c r="L2504" s="108">
        <v>2</v>
      </c>
      <c r="M2504" s="110" t="s">
        <v>2618</v>
      </c>
      <c r="N2504" s="109" t="s">
        <v>1729</v>
      </c>
      <c r="O2504" s="109" t="s">
        <v>519</v>
      </c>
      <c r="P2504" s="109" t="s">
        <v>108</v>
      </c>
      <c r="Q2504" s="109">
        <v>1</v>
      </c>
      <c r="R2504" s="111"/>
      <c r="S2504" s="111"/>
      <c r="T2504" s="109" t="s">
        <v>7</v>
      </c>
      <c r="U2504" s="108">
        <v>1</v>
      </c>
      <c r="V2504" s="109">
        <v>1985</v>
      </c>
      <c r="W2504" s="108">
        <f>IF(Table1[[#This Row],[ExpenditureDetails1]]=2010,1,(2010-Table1[[#This Row],[ExpenditureDetails1]]))</f>
        <v>25</v>
      </c>
      <c r="X2504" s="109">
        <v>0.3</v>
      </c>
      <c r="Y2504" s="174">
        <f>Table1[[#This Row],[ExpenditureDetails3]]*100000</f>
        <v>30000</v>
      </c>
      <c r="Z2504" s="174">
        <f>Table1[[#This Row],[ExpenditureDetails4]]/Table1[[#This Row],[Component detail 4]]</f>
        <v>30000</v>
      </c>
      <c r="AA2504" s="109">
        <v>2</v>
      </c>
      <c r="AB2504" s="109">
        <v>10</v>
      </c>
      <c r="AC2504" s="174">
        <f>IF(ISNUMBER([ExpenditureDetails4]),[ExpenditureDetails4]*HLOOKUP([ExpenditureDetails1],'Currency Conversion'!$A$6:$BE$45,19,FALSE),"No Data")</f>
        <v>171412.3551054635</v>
      </c>
      <c r="AD2504" s="174">
        <f>Table1[[#This Row],[Calculations1]]/exchange_rate_2010</f>
        <v>3748.7000701283487</v>
      </c>
      <c r="AE25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17141.23551054635</v>
      </c>
      <c r="AF2504" s="174">
        <f>Table1[[#This Row],[Calculations3]]/exchange_rate_2010</f>
        <v>374.87000701283489</v>
      </c>
      <c r="AG2504" s="110"/>
      <c r="AH2504" s="53"/>
      <c r="BD2504" s="36"/>
      <c r="BE2504" s="36"/>
      <c r="BF2504" s="36"/>
      <c r="BG2504" s="36"/>
      <c r="BH2504" s="36"/>
      <c r="BI2504" s="36"/>
      <c r="BJ2504" s="36"/>
      <c r="BK2504" s="48"/>
      <c r="BL2504" s="36"/>
      <c r="BM2504" s="36"/>
      <c r="BN2504" s="36"/>
      <c r="BO2504" s="36"/>
      <c r="BP2504" s="36"/>
      <c r="BQ2504" s="36"/>
      <c r="BR2504" s="36"/>
    </row>
    <row r="2505" spans="2:70" ht="15" customHeight="1">
      <c r="B2505" s="48">
        <v>2884</v>
      </c>
      <c r="C2505" s="48" t="s">
        <v>1703</v>
      </c>
      <c r="D2505" s="108">
        <v>30</v>
      </c>
      <c r="E2505" s="109" t="s">
        <v>2508</v>
      </c>
      <c r="F2505" s="109" t="s">
        <v>1815</v>
      </c>
      <c r="G2505" s="109" t="s">
        <v>481</v>
      </c>
      <c r="H2505" s="108" t="s">
        <v>482</v>
      </c>
      <c r="I2505" s="108" t="s">
        <v>2616</v>
      </c>
      <c r="J2505" s="108" t="s">
        <v>2619</v>
      </c>
      <c r="K2505" s="108" t="s">
        <v>2858</v>
      </c>
      <c r="L2505" s="108">
        <v>2</v>
      </c>
      <c r="M2505" s="110" t="s">
        <v>2618</v>
      </c>
      <c r="N2505" s="109" t="s">
        <v>1729</v>
      </c>
      <c r="O2505" s="109" t="s">
        <v>519</v>
      </c>
      <c r="P2505" s="109" t="s">
        <v>110</v>
      </c>
      <c r="Q2505" s="109">
        <v>1</v>
      </c>
      <c r="R2505" s="111"/>
      <c r="S2505" s="111"/>
      <c r="T2505" s="109" t="s">
        <v>7</v>
      </c>
      <c r="U2505" s="108">
        <v>1</v>
      </c>
      <c r="V2505" s="109">
        <v>2001</v>
      </c>
      <c r="W2505" s="108">
        <f>IF(Table1[[#This Row],[ExpenditureDetails1]]=2010,1,(2010-Table1[[#This Row],[ExpenditureDetails1]]))</f>
        <v>9</v>
      </c>
      <c r="X2505" s="109">
        <v>0.35</v>
      </c>
      <c r="Y2505" s="174">
        <f>Table1[[#This Row],[ExpenditureDetails3]]*100000</f>
        <v>35000</v>
      </c>
      <c r="Z2505" s="174">
        <f>Table1[[#This Row],[ExpenditureDetails4]]/Table1[[#This Row],[Component detail 4]]</f>
        <v>35000</v>
      </c>
      <c r="AA2505" s="109">
        <v>1</v>
      </c>
      <c r="AB2505" s="109">
        <v>10</v>
      </c>
      <c r="AC2505" s="174">
        <f>IF(ISNUMBER([ExpenditureDetails4]),[ExpenditureDetails4]*HLOOKUP([ExpenditureDetails1],'Currency Conversion'!$A$6:$BE$45,19,FALSE),"No Data")</f>
        <v>56676.766348304918</v>
      </c>
      <c r="AD2505" s="174">
        <f>Table1[[#This Row],[Calculations1]]/exchange_rate_2010</f>
        <v>1239.4917382344904</v>
      </c>
      <c r="AE25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5667.6766348304918</v>
      </c>
      <c r="AF2505" s="174">
        <f>Table1[[#This Row],[Calculations3]]/exchange_rate_2010</f>
        <v>123.94917382344904</v>
      </c>
      <c r="AG2505" s="110"/>
      <c r="AH2505" s="53"/>
      <c r="BD2505" s="36"/>
      <c r="BE2505" s="36"/>
      <c r="BF2505" s="36"/>
      <c r="BG2505" s="36"/>
      <c r="BH2505" s="36"/>
      <c r="BI2505" s="36"/>
      <c r="BJ2505" s="36"/>
      <c r="BK2505" s="48"/>
      <c r="BL2505" s="36"/>
      <c r="BM2505" s="36"/>
      <c r="BN2505" s="36"/>
      <c r="BO2505" s="36"/>
      <c r="BP2505" s="36"/>
      <c r="BQ2505" s="36"/>
      <c r="BR2505" s="36"/>
    </row>
    <row r="2506" spans="2:70" ht="15" customHeight="1">
      <c r="B2506" s="48">
        <v>2885</v>
      </c>
      <c r="C2506" s="48" t="s">
        <v>1703</v>
      </c>
      <c r="D2506" s="108">
        <v>30</v>
      </c>
      <c r="E2506" s="109" t="s">
        <v>2508</v>
      </c>
      <c r="F2506" s="109" t="s">
        <v>1815</v>
      </c>
      <c r="G2506" s="109" t="s">
        <v>481</v>
      </c>
      <c r="H2506" s="108" t="s">
        <v>482</v>
      </c>
      <c r="I2506" s="108" t="s">
        <v>2616</v>
      </c>
      <c r="J2506" s="108" t="s">
        <v>2619</v>
      </c>
      <c r="K2506" s="108" t="s">
        <v>2858</v>
      </c>
      <c r="L2506" s="108">
        <v>2</v>
      </c>
      <c r="M2506" s="110" t="s">
        <v>2618</v>
      </c>
      <c r="N2506" s="111" t="s">
        <v>1729</v>
      </c>
      <c r="O2506" s="111" t="s">
        <v>1713</v>
      </c>
      <c r="P2506" s="111" t="s">
        <v>301</v>
      </c>
      <c r="Q2506" s="109">
        <v>1</v>
      </c>
      <c r="R2506" s="111"/>
      <c r="S2506" s="111"/>
      <c r="T2506" s="109" t="s">
        <v>7</v>
      </c>
      <c r="U2506" s="108">
        <v>1</v>
      </c>
      <c r="V2506" s="109">
        <v>1990</v>
      </c>
      <c r="W2506" s="108">
        <f>IF(Table1[[#This Row],[ExpenditureDetails1]]=2010,1,(2010-Table1[[#This Row],[ExpenditureDetails1]]))</f>
        <v>20</v>
      </c>
      <c r="X2506" s="109">
        <v>0.18</v>
      </c>
      <c r="Y2506" s="174">
        <f>Table1[[#This Row],[ExpenditureDetails3]]*100000</f>
        <v>18000</v>
      </c>
      <c r="Z2506" s="174">
        <f>Table1[[#This Row],[ExpenditureDetails4]]/Table1[[#This Row],[Component detail 4]]</f>
        <v>18000</v>
      </c>
      <c r="AA2506" s="109">
        <v>2</v>
      </c>
      <c r="AB2506" s="109">
        <v>10</v>
      </c>
      <c r="AC2506" s="174">
        <f>IF(ISNUMBER([ExpenditureDetails4]),[ExpenditureDetails4]*HLOOKUP([ExpenditureDetails1],'Currency Conversion'!$A$6:$BE$45,19,FALSE),"No Data")</f>
        <v>69988.37628832573</v>
      </c>
      <c r="AD2506" s="174">
        <f>Table1[[#This Row],[Calculations1]]/exchange_rate_2010</f>
        <v>1530.609803119457</v>
      </c>
      <c r="AE25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6998.8376288325726</v>
      </c>
      <c r="AF2506" s="174">
        <f>Table1[[#This Row],[Calculations3]]/exchange_rate_2010</f>
        <v>153.06098031194568</v>
      </c>
      <c r="AG2506" s="110"/>
      <c r="AH2506" s="53"/>
      <c r="BD2506" s="36"/>
      <c r="BE2506" s="36"/>
      <c r="BF2506" s="36"/>
      <c r="BG2506" s="36"/>
      <c r="BH2506" s="36"/>
      <c r="BI2506" s="36"/>
      <c r="BJ2506" s="36"/>
      <c r="BK2506" s="48"/>
      <c r="BL2506" s="36"/>
      <c r="BM2506" s="36"/>
      <c r="BN2506" s="36"/>
      <c r="BO2506" s="36"/>
      <c r="BP2506" s="36"/>
      <c r="BQ2506" s="36"/>
      <c r="BR2506" s="36"/>
    </row>
    <row r="2507" spans="2:70" ht="15" customHeight="1">
      <c r="B2507" s="48">
        <v>2886</v>
      </c>
      <c r="C2507" s="48" t="s">
        <v>1703</v>
      </c>
      <c r="D2507" s="108">
        <v>30</v>
      </c>
      <c r="E2507" s="109" t="s">
        <v>2508</v>
      </c>
      <c r="F2507" s="109" t="s">
        <v>1815</v>
      </c>
      <c r="G2507" s="109" t="s">
        <v>481</v>
      </c>
      <c r="H2507" s="108" t="s">
        <v>482</v>
      </c>
      <c r="I2507" s="108" t="s">
        <v>2616</v>
      </c>
      <c r="J2507" s="108" t="s">
        <v>2619</v>
      </c>
      <c r="K2507" s="108" t="s">
        <v>2858</v>
      </c>
      <c r="L2507" s="108">
        <v>2</v>
      </c>
      <c r="M2507" s="110" t="s">
        <v>2618</v>
      </c>
      <c r="N2507" s="111" t="s">
        <v>2554</v>
      </c>
      <c r="O2507" s="111"/>
      <c r="P2507" s="111"/>
      <c r="Q2507" s="109">
        <v>1</v>
      </c>
      <c r="R2507" s="111"/>
      <c r="S2507" s="111"/>
      <c r="T2507" s="109" t="s">
        <v>7</v>
      </c>
      <c r="U2507" s="108">
        <v>1</v>
      </c>
      <c r="V2507" s="109">
        <v>2009</v>
      </c>
      <c r="W2507" s="108">
        <f>IF(Table1[[#This Row],[ExpenditureDetails1]]=2010,1,(2010-Table1[[#This Row],[ExpenditureDetails1]]))</f>
        <v>1</v>
      </c>
      <c r="X2507" s="109">
        <v>1</v>
      </c>
      <c r="Y2507" s="174">
        <f>Table1[[#This Row],[ExpenditureDetails3]]*100000</f>
        <v>100000</v>
      </c>
      <c r="Z2507" s="174">
        <f>Table1[[#This Row],[ExpenditureDetails4]]/Table1[[#This Row],[Component detail 4]]</f>
        <v>100000</v>
      </c>
      <c r="AA2507" s="109">
        <v>2</v>
      </c>
      <c r="AB2507" s="109">
        <v>10</v>
      </c>
      <c r="AC2507" s="174">
        <f>IF(ISNUMBER([ExpenditureDetails4]),[ExpenditureDetails4]*HLOOKUP([ExpenditureDetails1],'Currency Conversion'!$A$6:$BE$45,19,FALSE),"No Data")</f>
        <v>107541.62499036275</v>
      </c>
      <c r="AD2507" s="174">
        <f>Table1[[#This Row],[Calculations1]]/exchange_rate_2010</f>
        <v>2351.8800432737298</v>
      </c>
      <c r="AE25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10754.162499036274</v>
      </c>
      <c r="AF2507" s="174">
        <f>Table1[[#This Row],[Calculations3]]/exchange_rate_2010</f>
        <v>235.18800432737297</v>
      </c>
      <c r="AG2507" s="110"/>
      <c r="AH2507" s="53"/>
      <c r="BD2507" s="36"/>
      <c r="BE2507" s="36"/>
      <c r="BF2507" s="36"/>
      <c r="BG2507" s="36"/>
      <c r="BH2507" s="36"/>
      <c r="BI2507" s="36"/>
      <c r="BJ2507" s="36"/>
      <c r="BK2507" s="48"/>
      <c r="BL2507" s="36"/>
      <c r="BM2507" s="36"/>
      <c r="BN2507" s="36"/>
      <c r="BO2507" s="36"/>
      <c r="BP2507" s="36"/>
      <c r="BQ2507" s="36"/>
      <c r="BR2507" s="36"/>
    </row>
    <row r="2508" spans="2:70" ht="15" customHeight="1">
      <c r="B2508" s="48">
        <v>2887</v>
      </c>
      <c r="C2508" s="48" t="s">
        <v>1703</v>
      </c>
      <c r="D2508" s="108">
        <v>30</v>
      </c>
      <c r="E2508" s="109" t="s">
        <v>2508</v>
      </c>
      <c r="F2508" s="109" t="s">
        <v>1815</v>
      </c>
      <c r="G2508" s="109" t="s">
        <v>481</v>
      </c>
      <c r="H2508" s="108" t="s">
        <v>482</v>
      </c>
      <c r="I2508" s="108" t="s">
        <v>2616</v>
      </c>
      <c r="J2508" s="108" t="s">
        <v>2619</v>
      </c>
      <c r="K2508" s="108" t="s">
        <v>2858</v>
      </c>
      <c r="L2508" s="108">
        <v>2</v>
      </c>
      <c r="M2508" s="110" t="s">
        <v>2618</v>
      </c>
      <c r="N2508" s="111" t="s">
        <v>1729</v>
      </c>
      <c r="O2508" s="111" t="s">
        <v>1713</v>
      </c>
      <c r="P2508" s="111" t="s">
        <v>151</v>
      </c>
      <c r="Q2508" s="109">
        <v>1</v>
      </c>
      <c r="R2508" s="111"/>
      <c r="S2508" s="111"/>
      <c r="T2508" s="109" t="s">
        <v>7</v>
      </c>
      <c r="U2508" s="108">
        <v>1</v>
      </c>
      <c r="V2508" s="109">
        <v>1990</v>
      </c>
      <c r="W2508" s="108">
        <f>IF(Table1[[#This Row],[ExpenditureDetails1]]=2010,1,(2010-Table1[[#This Row],[ExpenditureDetails1]]))</f>
        <v>20</v>
      </c>
      <c r="X2508" s="109">
        <v>0.1</v>
      </c>
      <c r="Y2508" s="174">
        <f>Table1[[#This Row],[ExpenditureDetails3]]*100000</f>
        <v>10000</v>
      </c>
      <c r="Z2508" s="174">
        <f>Table1[[#This Row],[ExpenditureDetails4]]/Table1[[#This Row],[Component detail 4]]</f>
        <v>10000</v>
      </c>
      <c r="AA2508" s="109">
        <v>2</v>
      </c>
      <c r="AB2508" s="109">
        <v>10</v>
      </c>
      <c r="AC2508" s="174">
        <f>IF(ISNUMBER([ExpenditureDetails4]),[ExpenditureDetails4]*HLOOKUP([ExpenditureDetails1],'Currency Conversion'!$A$6:$BE$45,19,FALSE),"No Data")</f>
        <v>38882.431271292073</v>
      </c>
      <c r="AD2508" s="174">
        <f>Table1[[#This Row],[Calculations1]]/exchange_rate_2010</f>
        <v>850.33877951080945</v>
      </c>
      <c r="AE25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3888.2431271292071</v>
      </c>
      <c r="AF2508" s="174">
        <f>Table1[[#This Row],[Calculations3]]/exchange_rate_2010</f>
        <v>85.033877951080939</v>
      </c>
      <c r="AG2508" s="110"/>
      <c r="AH2508" s="53"/>
      <c r="BD2508" s="36"/>
      <c r="BE2508" s="36"/>
      <c r="BF2508" s="36"/>
      <c r="BG2508" s="36"/>
      <c r="BH2508" s="36"/>
      <c r="BI2508" s="36"/>
      <c r="BJ2508" s="36"/>
      <c r="BK2508" s="48"/>
      <c r="BL2508" s="36"/>
      <c r="BM2508" s="36"/>
      <c r="BN2508" s="36"/>
      <c r="BO2508" s="36"/>
      <c r="BP2508" s="36"/>
      <c r="BQ2508" s="36"/>
      <c r="BR2508" s="36"/>
    </row>
    <row r="2509" spans="2:70" ht="15" customHeight="1">
      <c r="B2509" s="48">
        <v>2888</v>
      </c>
      <c r="C2509" s="48" t="s">
        <v>1703</v>
      </c>
      <c r="D2509" s="108">
        <v>603</v>
      </c>
      <c r="E2509" s="109" t="s">
        <v>2508</v>
      </c>
      <c r="F2509" s="109" t="s">
        <v>1816</v>
      </c>
      <c r="G2509" s="109" t="s">
        <v>1821</v>
      </c>
      <c r="H2509" s="108" t="s">
        <v>2518</v>
      </c>
      <c r="I2509" s="108" t="s">
        <v>2616</v>
      </c>
      <c r="J2509" s="108" t="s">
        <v>2619</v>
      </c>
      <c r="K2509" s="108" t="s">
        <v>2859</v>
      </c>
      <c r="L2509" s="108">
        <v>3</v>
      </c>
      <c r="M2509" s="110" t="s">
        <v>2617</v>
      </c>
      <c r="N2509" s="111" t="s">
        <v>1729</v>
      </c>
      <c r="O2509" s="111" t="s">
        <v>519</v>
      </c>
      <c r="P2509" s="111" t="s">
        <v>1331</v>
      </c>
      <c r="Q2509" s="109">
        <v>1</v>
      </c>
      <c r="R2509" s="109"/>
      <c r="S2509" s="109"/>
      <c r="T2509" s="109" t="s">
        <v>7</v>
      </c>
      <c r="U2509" s="108">
        <v>1</v>
      </c>
      <c r="V2509" s="109">
        <v>1998</v>
      </c>
      <c r="W2509" s="108">
        <f>IF(Table1[[#This Row],[ExpenditureDetails1]]=2010,1,(2010-Table1[[#This Row],[ExpenditureDetails1]]))</f>
        <v>12</v>
      </c>
      <c r="X2509" s="109">
        <v>0.35</v>
      </c>
      <c r="Y2509" s="174">
        <f>Table1[[#This Row],[ExpenditureDetails3]]*100000</f>
        <v>35000</v>
      </c>
      <c r="Z2509" s="174">
        <f>Table1[[#This Row],[ExpenditureDetails4]]/Table1[[#This Row],[Component detail 4]]</f>
        <v>35000</v>
      </c>
      <c r="AA2509" s="109">
        <v>2</v>
      </c>
      <c r="AB2509" s="109">
        <v>10</v>
      </c>
      <c r="AC2509" s="174">
        <f>IF(ISNUMBER([ExpenditureDetails4]),[ExpenditureDetails4]*HLOOKUP([ExpenditureDetails1],'Currency Conversion'!$A$6:$BE$45,19,FALSE),"No Data")</f>
        <v>65766.888914632655</v>
      </c>
      <c r="AD2509" s="174">
        <f>Table1[[#This Row],[Calculations1]]/exchange_rate_2010</f>
        <v>1438.288044842041</v>
      </c>
      <c r="AE25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6576.6888914632655</v>
      </c>
      <c r="AF2509" s="174">
        <f>Table1[[#This Row],[Calculations3]]/exchange_rate_2010</f>
        <v>143.82880448420411</v>
      </c>
      <c r="AG2509" s="110"/>
      <c r="AH2509" s="53"/>
      <c r="BD2509" s="36"/>
      <c r="BE2509" s="36"/>
      <c r="BF2509" s="36"/>
      <c r="BG2509" s="36"/>
      <c r="BH2509" s="36"/>
      <c r="BI2509" s="36"/>
      <c r="BJ2509" s="36"/>
      <c r="BK2509" s="48"/>
      <c r="BL2509" s="36"/>
      <c r="BM2509" s="36"/>
      <c r="BN2509" s="36"/>
      <c r="BO2509" s="36"/>
      <c r="BP2509" s="36"/>
      <c r="BQ2509" s="36"/>
      <c r="BR2509" s="36"/>
    </row>
    <row r="2510" spans="2:70" ht="15" customHeight="1">
      <c r="B2510" s="48">
        <v>2889</v>
      </c>
      <c r="C2510" s="48" t="s">
        <v>1703</v>
      </c>
      <c r="D2510" s="108">
        <v>603</v>
      </c>
      <c r="E2510" s="109" t="s">
        <v>2508</v>
      </c>
      <c r="F2510" s="109" t="s">
        <v>1816</v>
      </c>
      <c r="G2510" s="109" t="s">
        <v>1821</v>
      </c>
      <c r="H2510" s="108" t="s">
        <v>2518</v>
      </c>
      <c r="I2510" s="108" t="s">
        <v>2616</v>
      </c>
      <c r="J2510" s="108" t="s">
        <v>2619</v>
      </c>
      <c r="K2510" s="108" t="s">
        <v>2859</v>
      </c>
      <c r="L2510" s="108">
        <v>3</v>
      </c>
      <c r="M2510" s="110" t="s">
        <v>2617</v>
      </c>
      <c r="N2510" s="111" t="s">
        <v>1729</v>
      </c>
      <c r="O2510" s="111" t="s">
        <v>1713</v>
      </c>
      <c r="P2510" s="111" t="s">
        <v>1428</v>
      </c>
      <c r="Q2510" s="109">
        <v>1</v>
      </c>
      <c r="R2510" s="109"/>
      <c r="S2510" s="109"/>
      <c r="T2510" s="109" t="s">
        <v>7</v>
      </c>
      <c r="U2510" s="108">
        <v>1</v>
      </c>
      <c r="V2510" s="109">
        <v>1979</v>
      </c>
      <c r="W2510" s="108">
        <f>IF(Table1[[#This Row],[ExpenditureDetails1]]=2010,1,(2010-Table1[[#This Row],[ExpenditureDetails1]]))</f>
        <v>31</v>
      </c>
      <c r="X2510" s="109">
        <v>0.1</v>
      </c>
      <c r="Y2510" s="174">
        <f>Table1[[#This Row],[ExpenditureDetails3]]*100000</f>
        <v>10000</v>
      </c>
      <c r="Z2510" s="174">
        <f>Table1[[#This Row],[ExpenditureDetails4]]/Table1[[#This Row],[Component detail 4]]</f>
        <v>10000</v>
      </c>
      <c r="AA2510" s="109">
        <v>2</v>
      </c>
      <c r="AB2510" s="109">
        <v>10</v>
      </c>
      <c r="AC2510" s="174">
        <f>IF(ISNUMBER([ExpenditureDetails4]),[ExpenditureDetails4]*HLOOKUP([ExpenditureDetails1],'Currency Conversion'!$A$6:$BE$45,19,FALSE),"No Data")</f>
        <v>103477.56853604034</v>
      </c>
      <c r="AD2510" s="174">
        <f>Table1[[#This Row],[Calculations1]]/exchange_rate_2010</f>
        <v>2263.0012182558335</v>
      </c>
      <c r="AE25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10347.756853604034</v>
      </c>
      <c r="AF2510" s="174">
        <f>Table1[[#This Row],[Calculations3]]/exchange_rate_2010</f>
        <v>226.30012182558335</v>
      </c>
      <c r="AG2510" s="110"/>
      <c r="AH2510" s="53"/>
      <c r="BD2510" s="36"/>
      <c r="BE2510" s="36"/>
      <c r="BF2510" s="36"/>
      <c r="BG2510" s="36"/>
      <c r="BH2510" s="36"/>
      <c r="BI2510" s="36"/>
      <c r="BJ2510" s="36"/>
      <c r="BK2510" s="48"/>
      <c r="BL2510" s="36"/>
      <c r="BM2510" s="36"/>
      <c r="BN2510" s="36"/>
      <c r="BO2510" s="36"/>
      <c r="BP2510" s="36"/>
      <c r="BQ2510" s="36"/>
      <c r="BR2510" s="36"/>
    </row>
    <row r="2511" spans="2:70" ht="15" customHeight="1">
      <c r="B2511" s="48">
        <v>2890</v>
      </c>
      <c r="C2511" s="48" t="s">
        <v>1703</v>
      </c>
      <c r="D2511" s="108">
        <v>603</v>
      </c>
      <c r="E2511" s="109" t="s">
        <v>2508</v>
      </c>
      <c r="F2511" s="109" t="s">
        <v>1816</v>
      </c>
      <c r="G2511" s="109" t="s">
        <v>1821</v>
      </c>
      <c r="H2511" s="108" t="s">
        <v>2518</v>
      </c>
      <c r="I2511" s="108" t="s">
        <v>2616</v>
      </c>
      <c r="J2511" s="108" t="s">
        <v>2619</v>
      </c>
      <c r="K2511" s="108" t="s">
        <v>2859</v>
      </c>
      <c r="L2511" s="108">
        <v>3</v>
      </c>
      <c r="M2511" s="110" t="s">
        <v>2617</v>
      </c>
      <c r="N2511" s="109" t="s">
        <v>1729</v>
      </c>
      <c r="O2511" s="109" t="s">
        <v>519</v>
      </c>
      <c r="P2511" s="109" t="s">
        <v>188</v>
      </c>
      <c r="Q2511" s="109">
        <v>1</v>
      </c>
      <c r="R2511" s="109"/>
      <c r="S2511" s="109"/>
      <c r="T2511" s="109" t="s">
        <v>7</v>
      </c>
      <c r="U2511" s="108">
        <v>1</v>
      </c>
      <c r="V2511" s="109">
        <v>2000</v>
      </c>
      <c r="W2511" s="108">
        <f>IF(Table1[[#This Row],[ExpenditureDetails1]]=2010,1,(2010-Table1[[#This Row],[ExpenditureDetails1]]))</f>
        <v>10</v>
      </c>
      <c r="X2511" s="109">
        <v>0.4</v>
      </c>
      <c r="Y2511" s="174">
        <f>Table1[[#This Row],[ExpenditureDetails3]]*100000</f>
        <v>40000</v>
      </c>
      <c r="Z2511" s="174">
        <f>Table1[[#This Row],[ExpenditureDetails4]]/Table1[[#This Row],[Component detail 4]]</f>
        <v>40000</v>
      </c>
      <c r="AA2511" s="109">
        <v>1</v>
      </c>
      <c r="AB2511" s="109">
        <v>10</v>
      </c>
      <c r="AC2511" s="174">
        <f>IF(ISNUMBER([ExpenditureDetails4]),[ExpenditureDetails4]*HLOOKUP([ExpenditureDetails1],'Currency Conversion'!$A$6:$BE$45,19,FALSE),"No Data")</f>
        <v>67057.396178125055</v>
      </c>
      <c r="AD2511" s="174">
        <f>Table1[[#This Row],[Calculations1]]/exchange_rate_2010</f>
        <v>1466.510775147442</v>
      </c>
      <c r="AE25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6705.7396178125055</v>
      </c>
      <c r="AF2511" s="174">
        <f>Table1[[#This Row],[Calculations3]]/exchange_rate_2010</f>
        <v>146.6510775147442</v>
      </c>
      <c r="AG2511" s="110"/>
      <c r="AH2511" s="53"/>
      <c r="BD2511" s="36"/>
      <c r="BE2511" s="36"/>
      <c r="BF2511" s="36"/>
      <c r="BG2511" s="36"/>
      <c r="BH2511" s="36"/>
      <c r="BI2511" s="36"/>
      <c r="BJ2511" s="36"/>
      <c r="BK2511" s="48"/>
      <c r="BL2511" s="36"/>
      <c r="BM2511" s="36"/>
      <c r="BN2511" s="36"/>
      <c r="BO2511" s="36"/>
      <c r="BP2511" s="36"/>
      <c r="BQ2511" s="36"/>
      <c r="BR2511" s="36"/>
    </row>
    <row r="2512" spans="2:70" ht="15" customHeight="1">
      <c r="B2512" s="48">
        <v>2891</v>
      </c>
      <c r="C2512" s="48" t="s">
        <v>1703</v>
      </c>
      <c r="D2512" s="108">
        <v>603</v>
      </c>
      <c r="E2512" s="109" t="s">
        <v>2508</v>
      </c>
      <c r="F2512" s="109" t="s">
        <v>1816</v>
      </c>
      <c r="G2512" s="109" t="s">
        <v>1821</v>
      </c>
      <c r="H2512" s="108" t="s">
        <v>2518</v>
      </c>
      <c r="I2512" s="108" t="s">
        <v>2616</v>
      </c>
      <c r="J2512" s="108" t="s">
        <v>2619</v>
      </c>
      <c r="K2512" s="108" t="s">
        <v>2859</v>
      </c>
      <c r="L2512" s="108">
        <v>3</v>
      </c>
      <c r="M2512" s="110" t="s">
        <v>2617</v>
      </c>
      <c r="N2512" s="109" t="s">
        <v>1729</v>
      </c>
      <c r="O2512" s="109" t="s">
        <v>519</v>
      </c>
      <c r="P2512" s="109" t="s">
        <v>360</v>
      </c>
      <c r="Q2512" s="109">
        <v>1</v>
      </c>
      <c r="R2512" s="109"/>
      <c r="S2512" s="109"/>
      <c r="T2512" s="109" t="s">
        <v>7</v>
      </c>
      <c r="U2512" s="108">
        <v>1</v>
      </c>
      <c r="V2512" s="109">
        <v>2002</v>
      </c>
      <c r="W2512" s="108">
        <f>IF(Table1[[#This Row],[ExpenditureDetails1]]=2010,1,(2010-Table1[[#This Row],[ExpenditureDetails1]]))</f>
        <v>8</v>
      </c>
      <c r="X2512" s="109">
        <v>0.4</v>
      </c>
      <c r="Y2512" s="174">
        <f>Table1[[#This Row],[ExpenditureDetails3]]*100000</f>
        <v>40000</v>
      </c>
      <c r="Z2512" s="174">
        <f>Table1[[#This Row],[ExpenditureDetails4]]/Table1[[#This Row],[Component detail 4]]</f>
        <v>40000</v>
      </c>
      <c r="AA2512" s="109">
        <v>1</v>
      </c>
      <c r="AB2512" s="109">
        <v>10</v>
      </c>
      <c r="AC2512" s="174">
        <f>IF(ISNUMBER([ExpenditureDetails4]),[ExpenditureDetails4]*HLOOKUP([ExpenditureDetails1],'Currency Conversion'!$A$6:$BE$45,19,FALSE),"No Data")</f>
        <v>62870.207684931898</v>
      </c>
      <c r="AD2512" s="174">
        <f>Table1[[#This Row],[Calculations1]]/exchange_rate_2010</f>
        <v>1374.9391157509162</v>
      </c>
      <c r="AE25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6287.0207684931902</v>
      </c>
      <c r="AF2512" s="174">
        <f>Table1[[#This Row],[Calculations3]]/exchange_rate_2010</f>
        <v>137.49391157509163</v>
      </c>
      <c r="AG2512" s="110"/>
      <c r="AH2512" s="53"/>
      <c r="BD2512" s="36"/>
      <c r="BE2512" s="36"/>
      <c r="BF2512" s="36"/>
      <c r="BG2512" s="36"/>
      <c r="BH2512" s="36"/>
      <c r="BI2512" s="36"/>
      <c r="BJ2512" s="36"/>
      <c r="BK2512" s="48"/>
      <c r="BL2512" s="36"/>
      <c r="BM2512" s="36"/>
      <c r="BN2512" s="36"/>
      <c r="BO2512" s="36"/>
      <c r="BP2512" s="36"/>
      <c r="BQ2512" s="36"/>
      <c r="BR2512" s="36"/>
    </row>
    <row r="2513" spans="2:70" ht="15" customHeight="1">
      <c r="B2513" s="48">
        <v>2892</v>
      </c>
      <c r="C2513" s="48" t="s">
        <v>1703</v>
      </c>
      <c r="D2513" s="108">
        <v>603</v>
      </c>
      <c r="E2513" s="109" t="s">
        <v>2508</v>
      </c>
      <c r="F2513" s="109" t="s">
        <v>1816</v>
      </c>
      <c r="G2513" s="109" t="s">
        <v>1821</v>
      </c>
      <c r="H2513" s="108" t="s">
        <v>2518</v>
      </c>
      <c r="I2513" s="108" t="s">
        <v>2616</v>
      </c>
      <c r="J2513" s="108" t="s">
        <v>2619</v>
      </c>
      <c r="K2513" s="108" t="s">
        <v>2859</v>
      </c>
      <c r="L2513" s="108">
        <v>3</v>
      </c>
      <c r="M2513" s="110" t="s">
        <v>2617</v>
      </c>
      <c r="N2513" s="111" t="s">
        <v>1729</v>
      </c>
      <c r="O2513" s="111" t="s">
        <v>210</v>
      </c>
      <c r="P2513" s="111" t="s">
        <v>1429</v>
      </c>
      <c r="Q2513" s="109">
        <v>1</v>
      </c>
      <c r="R2513" s="109"/>
      <c r="S2513" s="109"/>
      <c r="T2513" s="109" t="s">
        <v>7</v>
      </c>
      <c r="U2513" s="108">
        <v>1</v>
      </c>
      <c r="V2513" s="109">
        <v>2005</v>
      </c>
      <c r="W2513" s="108">
        <f>IF(Table1[[#This Row],[ExpenditureDetails1]]=2010,1,(2010-Table1[[#This Row],[ExpenditureDetails1]]))</f>
        <v>5</v>
      </c>
      <c r="X2513" s="109">
        <v>0.45</v>
      </c>
      <c r="Y2513" s="174">
        <f>Table1[[#This Row],[ExpenditureDetails3]]*100000</f>
        <v>45000</v>
      </c>
      <c r="Z2513" s="174">
        <f>Table1[[#This Row],[ExpenditureDetails4]]/Table1[[#This Row],[Component detail 4]]</f>
        <v>45000</v>
      </c>
      <c r="AA2513" s="109">
        <v>1</v>
      </c>
      <c r="AB2513" s="109">
        <v>10</v>
      </c>
      <c r="AC2513" s="174">
        <f>IF(ISNUMBER([ExpenditureDetails4]),[ExpenditureDetails4]*HLOOKUP([ExpenditureDetails1],'Currency Conversion'!$A$6:$BE$45,19,FALSE),"No Data")</f>
        <v>60534.60783103665</v>
      </c>
      <c r="AD2513" s="174">
        <f>Table1[[#This Row],[Calculations1]]/exchange_rate_2010</f>
        <v>1323.8607478543784</v>
      </c>
      <c r="AE25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6053.4607831036647</v>
      </c>
      <c r="AF2513" s="174">
        <f>Table1[[#This Row],[Calculations3]]/exchange_rate_2010</f>
        <v>132.38607478543781</v>
      </c>
      <c r="AG2513" s="110"/>
      <c r="AH2513" s="53"/>
      <c r="BD2513" s="36"/>
      <c r="BE2513" s="36"/>
      <c r="BF2513" s="36"/>
      <c r="BG2513" s="36"/>
      <c r="BH2513" s="36"/>
      <c r="BI2513" s="36"/>
      <c r="BJ2513" s="36"/>
      <c r="BK2513" s="48"/>
      <c r="BL2513" s="36"/>
      <c r="BM2513" s="36"/>
      <c r="BN2513" s="36"/>
      <c r="BO2513" s="36"/>
      <c r="BP2513" s="36"/>
      <c r="BQ2513" s="36"/>
      <c r="BR2513" s="36"/>
    </row>
    <row r="2514" spans="2:70" ht="15" customHeight="1">
      <c r="B2514" s="48">
        <v>2893</v>
      </c>
      <c r="C2514" s="48" t="s">
        <v>1703</v>
      </c>
      <c r="D2514" s="108">
        <v>603</v>
      </c>
      <c r="E2514" s="109" t="s">
        <v>2508</v>
      </c>
      <c r="F2514" s="109" t="s">
        <v>1816</v>
      </c>
      <c r="G2514" s="109" t="s">
        <v>1821</v>
      </c>
      <c r="H2514" s="108" t="s">
        <v>2518</v>
      </c>
      <c r="I2514" s="108" t="s">
        <v>2616</v>
      </c>
      <c r="J2514" s="108" t="s">
        <v>2619</v>
      </c>
      <c r="K2514" s="108" t="s">
        <v>2859</v>
      </c>
      <c r="L2514" s="108">
        <v>3</v>
      </c>
      <c r="M2514" s="110" t="s">
        <v>2617</v>
      </c>
      <c r="N2514" s="111" t="s">
        <v>1712</v>
      </c>
      <c r="O2514" s="111"/>
      <c r="P2514" s="111" t="s">
        <v>1430</v>
      </c>
      <c r="Q2514" s="109">
        <v>1</v>
      </c>
      <c r="R2514" s="109">
        <v>3</v>
      </c>
      <c r="S2514" s="109"/>
      <c r="T2514" s="109" t="s">
        <v>7</v>
      </c>
      <c r="U2514" s="108">
        <v>1</v>
      </c>
      <c r="V2514" s="109">
        <v>2005</v>
      </c>
      <c r="W2514" s="108">
        <f>IF(Table1[[#This Row],[ExpenditureDetails1]]=2010,1,(2010-Table1[[#This Row],[ExpenditureDetails1]]))</f>
        <v>5</v>
      </c>
      <c r="X2514" s="109">
        <v>0.4</v>
      </c>
      <c r="Y2514" s="174">
        <f>Table1[[#This Row],[ExpenditureDetails3]]*100000</f>
        <v>40000</v>
      </c>
      <c r="Z2514" s="174">
        <f>Table1[[#This Row],[ExpenditureDetails4]]/Table1[[#This Row],[Component detail 4]]</f>
        <v>40000</v>
      </c>
      <c r="AA2514" s="109">
        <v>1</v>
      </c>
      <c r="AB2514" s="109">
        <v>10</v>
      </c>
      <c r="AC2514" s="174">
        <f>IF(ISNUMBER([ExpenditureDetails4]),[ExpenditureDetails4]*HLOOKUP([ExpenditureDetails1],'Currency Conversion'!$A$6:$BE$45,19,FALSE),"No Data")</f>
        <v>53808.540294254803</v>
      </c>
      <c r="AD2514" s="174">
        <f>Table1[[#This Row],[Calculations1]]/exchange_rate_2010</f>
        <v>1176.7651092038918</v>
      </c>
      <c r="AE25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5380.8540294254799</v>
      </c>
      <c r="AF2514" s="174">
        <f>Table1[[#This Row],[Calculations3]]/exchange_rate_2010</f>
        <v>117.67651092038918</v>
      </c>
      <c r="AG2514" s="110"/>
      <c r="AH2514" s="53"/>
      <c r="BD2514" s="36"/>
      <c r="BE2514" s="36"/>
      <c r="BF2514" s="36"/>
      <c r="BG2514" s="36"/>
      <c r="BH2514" s="36"/>
      <c r="BI2514" s="36"/>
      <c r="BJ2514" s="36"/>
      <c r="BK2514" s="48"/>
      <c r="BL2514" s="36"/>
      <c r="BM2514" s="36"/>
      <c r="BN2514" s="36"/>
      <c r="BO2514" s="36"/>
      <c r="BP2514" s="36"/>
      <c r="BQ2514" s="36"/>
      <c r="BR2514" s="36"/>
    </row>
    <row r="2515" spans="2:70" ht="15" customHeight="1">
      <c r="B2515" s="48">
        <v>2894</v>
      </c>
      <c r="C2515" s="48" t="s">
        <v>1703</v>
      </c>
      <c r="D2515" s="108">
        <v>603</v>
      </c>
      <c r="E2515" s="109" t="s">
        <v>2508</v>
      </c>
      <c r="F2515" s="109" t="s">
        <v>1816</v>
      </c>
      <c r="G2515" s="109" t="s">
        <v>1821</v>
      </c>
      <c r="H2515" s="108" t="s">
        <v>2518</v>
      </c>
      <c r="I2515" s="108" t="s">
        <v>2616</v>
      </c>
      <c r="J2515" s="108" t="s">
        <v>2619</v>
      </c>
      <c r="K2515" s="108" t="s">
        <v>2859</v>
      </c>
      <c r="L2515" s="108">
        <v>3</v>
      </c>
      <c r="M2515" s="110" t="s">
        <v>2617</v>
      </c>
      <c r="N2515" s="111" t="s">
        <v>1728</v>
      </c>
      <c r="O2515" s="111" t="s">
        <v>496</v>
      </c>
      <c r="P2515" s="111" t="s">
        <v>1431</v>
      </c>
      <c r="Q2515" s="109">
        <v>1</v>
      </c>
      <c r="R2515" s="109"/>
      <c r="S2515" s="109"/>
      <c r="T2515" s="109" t="s">
        <v>7</v>
      </c>
      <c r="U2515" s="108">
        <v>1</v>
      </c>
      <c r="V2515" s="109">
        <v>2005</v>
      </c>
      <c r="W2515" s="108">
        <f>IF(Table1[[#This Row],[ExpenditureDetails1]]=2010,1,(2010-Table1[[#This Row],[ExpenditureDetails1]]))</f>
        <v>5</v>
      </c>
      <c r="X2515" s="109">
        <v>0.4</v>
      </c>
      <c r="Y2515" s="174">
        <f>Table1[[#This Row],[ExpenditureDetails3]]*100000</f>
        <v>40000</v>
      </c>
      <c r="Z2515" s="174">
        <f>Table1[[#This Row],[ExpenditureDetails4]]/Table1[[#This Row],[Component detail 4]]</f>
        <v>40000</v>
      </c>
      <c r="AA2515" s="109">
        <v>1</v>
      </c>
      <c r="AB2515" s="109">
        <v>30</v>
      </c>
      <c r="AC2515" s="174">
        <f>IF(ISNUMBER([ExpenditureDetails4]),[ExpenditureDetails4]*HLOOKUP([ExpenditureDetails1],'Currency Conversion'!$A$6:$BE$45,19,FALSE),"No Data")</f>
        <v>53808.540294254803</v>
      </c>
      <c r="AD2515" s="174">
        <f>Table1[[#This Row],[Calculations1]]/exchange_rate_2010</f>
        <v>1176.7651092038918</v>
      </c>
      <c r="AE25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1793.6180098084935</v>
      </c>
      <c r="AF2515" s="174">
        <f>Table1[[#This Row],[Calculations3]]/exchange_rate_2010</f>
        <v>39.22550364012973</v>
      </c>
      <c r="AG2515" s="110"/>
      <c r="AH2515" s="53"/>
      <c r="BD2515" s="36"/>
      <c r="BE2515" s="36"/>
      <c r="BF2515" s="36"/>
      <c r="BG2515" s="36"/>
      <c r="BH2515" s="36"/>
      <c r="BI2515" s="36"/>
      <c r="BJ2515" s="36"/>
      <c r="BK2515" s="48"/>
      <c r="BL2515" s="36"/>
      <c r="BM2515" s="36"/>
      <c r="BN2515" s="36"/>
      <c r="BO2515" s="36"/>
      <c r="BP2515" s="36"/>
      <c r="BQ2515" s="36"/>
      <c r="BR2515" s="36"/>
    </row>
    <row r="2516" spans="2:70" ht="15" customHeight="1">
      <c r="B2516" s="48">
        <v>2895</v>
      </c>
      <c r="C2516" s="48" t="s">
        <v>1703</v>
      </c>
      <c r="D2516" s="108">
        <v>603</v>
      </c>
      <c r="E2516" s="109" t="s">
        <v>2508</v>
      </c>
      <c r="F2516" s="109" t="s">
        <v>1816</v>
      </c>
      <c r="G2516" s="109" t="s">
        <v>1821</v>
      </c>
      <c r="H2516" s="108" t="s">
        <v>2518</v>
      </c>
      <c r="I2516" s="108" t="s">
        <v>2616</v>
      </c>
      <c r="J2516" s="108" t="s">
        <v>2619</v>
      </c>
      <c r="K2516" s="108" t="s">
        <v>2859</v>
      </c>
      <c r="L2516" s="108">
        <v>3</v>
      </c>
      <c r="M2516" s="110" t="s">
        <v>2617</v>
      </c>
      <c r="N2516" s="111" t="s">
        <v>1728</v>
      </c>
      <c r="O2516" s="111" t="s">
        <v>496</v>
      </c>
      <c r="P2516" s="111" t="s">
        <v>1432</v>
      </c>
      <c r="Q2516" s="109">
        <v>1</v>
      </c>
      <c r="R2516" s="109"/>
      <c r="S2516" s="109"/>
      <c r="T2516" s="109" t="s">
        <v>7</v>
      </c>
      <c r="U2516" s="108">
        <v>1</v>
      </c>
      <c r="V2516" s="109">
        <v>2005</v>
      </c>
      <c r="W2516" s="108">
        <f>IF(Table1[[#This Row],[ExpenditureDetails1]]=2010,1,(2010-Table1[[#This Row],[ExpenditureDetails1]]))</f>
        <v>5</v>
      </c>
      <c r="X2516" s="109">
        <v>0.4</v>
      </c>
      <c r="Y2516" s="174">
        <f>Table1[[#This Row],[ExpenditureDetails3]]*100000</f>
        <v>40000</v>
      </c>
      <c r="Z2516" s="174">
        <f>Table1[[#This Row],[ExpenditureDetails4]]/Table1[[#This Row],[Component detail 4]]</f>
        <v>40000</v>
      </c>
      <c r="AA2516" s="109">
        <v>1</v>
      </c>
      <c r="AB2516" s="109">
        <v>30</v>
      </c>
      <c r="AC2516" s="174">
        <f>IF(ISNUMBER([ExpenditureDetails4]),[ExpenditureDetails4]*HLOOKUP([ExpenditureDetails1],'Currency Conversion'!$A$6:$BE$45,19,FALSE),"No Data")</f>
        <v>53808.540294254803</v>
      </c>
      <c r="AD2516" s="174">
        <f>Table1[[#This Row],[Calculations1]]/exchange_rate_2010</f>
        <v>1176.7651092038918</v>
      </c>
      <c r="AE25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1793.6180098084935</v>
      </c>
      <c r="AF2516" s="174">
        <f>Table1[[#This Row],[Calculations3]]/exchange_rate_2010</f>
        <v>39.22550364012973</v>
      </c>
      <c r="AG2516" s="110"/>
      <c r="AH2516" s="53"/>
      <c r="BD2516" s="36"/>
      <c r="BE2516" s="36"/>
      <c r="BF2516" s="36"/>
      <c r="BG2516" s="36"/>
      <c r="BH2516" s="36"/>
      <c r="BI2516" s="36"/>
      <c r="BJ2516" s="36"/>
      <c r="BK2516" s="48"/>
      <c r="BL2516" s="36"/>
      <c r="BM2516" s="36"/>
      <c r="BN2516" s="36"/>
      <c r="BO2516" s="36"/>
      <c r="BP2516" s="36"/>
      <c r="BQ2516" s="36"/>
      <c r="BR2516" s="36"/>
    </row>
    <row r="2517" spans="2:70" ht="15" customHeight="1">
      <c r="B2517" s="48">
        <v>2896</v>
      </c>
      <c r="C2517" s="48" t="s">
        <v>1703</v>
      </c>
      <c r="D2517" s="108">
        <v>603</v>
      </c>
      <c r="E2517" s="109" t="s">
        <v>2508</v>
      </c>
      <c r="F2517" s="109" t="s">
        <v>1816</v>
      </c>
      <c r="G2517" s="109" t="s">
        <v>1821</v>
      </c>
      <c r="H2517" s="108" t="s">
        <v>2518</v>
      </c>
      <c r="I2517" s="108" t="s">
        <v>2616</v>
      </c>
      <c r="J2517" s="108" t="s">
        <v>2619</v>
      </c>
      <c r="K2517" s="108" t="s">
        <v>2859</v>
      </c>
      <c r="L2517" s="108">
        <v>3</v>
      </c>
      <c r="M2517" s="110" t="s">
        <v>2617</v>
      </c>
      <c r="N2517" s="111" t="s">
        <v>1728</v>
      </c>
      <c r="O2517" s="111" t="s">
        <v>496</v>
      </c>
      <c r="P2517" s="111" t="s">
        <v>1433</v>
      </c>
      <c r="Q2517" s="109">
        <v>1</v>
      </c>
      <c r="R2517" s="109"/>
      <c r="S2517" s="109"/>
      <c r="T2517" s="109" t="s">
        <v>7</v>
      </c>
      <c r="U2517" s="108">
        <v>1</v>
      </c>
      <c r="V2517" s="109">
        <v>2005</v>
      </c>
      <c r="W2517" s="108">
        <f>IF(Table1[[#This Row],[ExpenditureDetails1]]=2010,1,(2010-Table1[[#This Row],[ExpenditureDetails1]]))</f>
        <v>5</v>
      </c>
      <c r="X2517" s="109">
        <v>0.4</v>
      </c>
      <c r="Y2517" s="174">
        <f>Table1[[#This Row],[ExpenditureDetails3]]*100000</f>
        <v>40000</v>
      </c>
      <c r="Z2517" s="174">
        <f>Table1[[#This Row],[ExpenditureDetails4]]/Table1[[#This Row],[Component detail 4]]</f>
        <v>40000</v>
      </c>
      <c r="AA2517" s="109">
        <v>1</v>
      </c>
      <c r="AB2517" s="109">
        <v>30</v>
      </c>
      <c r="AC2517" s="174">
        <f>IF(ISNUMBER([ExpenditureDetails4]),[ExpenditureDetails4]*HLOOKUP([ExpenditureDetails1],'Currency Conversion'!$A$6:$BE$45,19,FALSE),"No Data")</f>
        <v>53808.540294254803</v>
      </c>
      <c r="AD2517" s="174">
        <f>Table1[[#This Row],[Calculations1]]/exchange_rate_2010</f>
        <v>1176.7651092038918</v>
      </c>
      <c r="AE25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1793.6180098084935</v>
      </c>
      <c r="AF2517" s="174">
        <f>Table1[[#This Row],[Calculations3]]/exchange_rate_2010</f>
        <v>39.22550364012973</v>
      </c>
      <c r="AG2517" s="110"/>
      <c r="AH2517" s="53"/>
      <c r="BD2517" s="36"/>
      <c r="BE2517" s="36"/>
      <c r="BF2517" s="36"/>
      <c r="BG2517" s="36"/>
      <c r="BH2517" s="36"/>
      <c r="BI2517" s="36"/>
      <c r="BJ2517" s="36"/>
      <c r="BK2517" s="48"/>
      <c r="BL2517" s="36"/>
      <c r="BM2517" s="36"/>
      <c r="BN2517" s="36"/>
      <c r="BO2517" s="36"/>
      <c r="BP2517" s="36"/>
      <c r="BQ2517" s="36"/>
      <c r="BR2517" s="36"/>
    </row>
    <row r="2518" spans="2:70" ht="15" customHeight="1">
      <c r="B2518" s="48">
        <v>2897</v>
      </c>
      <c r="C2518" s="48" t="s">
        <v>1703</v>
      </c>
      <c r="D2518" s="108">
        <v>603</v>
      </c>
      <c r="E2518" s="109" t="s">
        <v>2508</v>
      </c>
      <c r="F2518" s="109" t="s">
        <v>1816</v>
      </c>
      <c r="G2518" s="109" t="s">
        <v>1821</v>
      </c>
      <c r="H2518" s="108" t="s">
        <v>2518</v>
      </c>
      <c r="I2518" s="108" t="s">
        <v>2616</v>
      </c>
      <c r="J2518" s="108" t="s">
        <v>2619</v>
      </c>
      <c r="K2518" s="108" t="s">
        <v>2859</v>
      </c>
      <c r="L2518" s="108">
        <v>3</v>
      </c>
      <c r="M2518" s="110" t="s">
        <v>2617</v>
      </c>
      <c r="N2518" s="111" t="s">
        <v>1728</v>
      </c>
      <c r="O2518" s="111" t="s">
        <v>496</v>
      </c>
      <c r="P2518" s="111" t="s">
        <v>1434</v>
      </c>
      <c r="Q2518" s="109">
        <v>1</v>
      </c>
      <c r="R2518" s="109"/>
      <c r="S2518" s="109"/>
      <c r="T2518" s="109" t="s">
        <v>7</v>
      </c>
      <c r="U2518" s="108">
        <v>1</v>
      </c>
      <c r="V2518" s="109">
        <v>2005</v>
      </c>
      <c r="W2518" s="108">
        <f>IF(Table1[[#This Row],[ExpenditureDetails1]]=2010,1,(2010-Table1[[#This Row],[ExpenditureDetails1]]))</f>
        <v>5</v>
      </c>
      <c r="X2518" s="109">
        <v>0.4</v>
      </c>
      <c r="Y2518" s="174">
        <f>Table1[[#This Row],[ExpenditureDetails3]]*100000</f>
        <v>40000</v>
      </c>
      <c r="Z2518" s="174">
        <f>Table1[[#This Row],[ExpenditureDetails4]]/Table1[[#This Row],[Component detail 4]]</f>
        <v>40000</v>
      </c>
      <c r="AA2518" s="109">
        <v>1</v>
      </c>
      <c r="AB2518" s="109">
        <v>30</v>
      </c>
      <c r="AC2518" s="174">
        <f>IF(ISNUMBER([ExpenditureDetails4]),[ExpenditureDetails4]*HLOOKUP([ExpenditureDetails1],'Currency Conversion'!$A$6:$BE$45,19,FALSE),"No Data")</f>
        <v>53808.540294254803</v>
      </c>
      <c r="AD2518" s="174">
        <f>Table1[[#This Row],[Calculations1]]/exchange_rate_2010</f>
        <v>1176.7651092038918</v>
      </c>
      <c r="AE25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1793.6180098084935</v>
      </c>
      <c r="AF2518" s="174">
        <f>Table1[[#This Row],[Calculations3]]/exchange_rate_2010</f>
        <v>39.22550364012973</v>
      </c>
      <c r="AG2518" s="110"/>
      <c r="AH2518" s="53"/>
      <c r="BD2518" s="36"/>
      <c r="BE2518" s="36"/>
      <c r="BF2518" s="36"/>
      <c r="BG2518" s="36"/>
      <c r="BH2518" s="36"/>
      <c r="BI2518" s="36"/>
      <c r="BJ2518" s="36"/>
      <c r="BK2518" s="48"/>
      <c r="BL2518" s="36"/>
      <c r="BM2518" s="36"/>
      <c r="BN2518" s="36"/>
      <c r="BO2518" s="36"/>
      <c r="BP2518" s="36"/>
      <c r="BQ2518" s="36"/>
      <c r="BR2518" s="36"/>
    </row>
    <row r="2519" spans="2:70" ht="15" customHeight="1">
      <c r="B2519" s="48">
        <v>2898</v>
      </c>
      <c r="C2519" s="48" t="s">
        <v>1703</v>
      </c>
      <c r="D2519" s="108">
        <v>603</v>
      </c>
      <c r="E2519" s="109" t="s">
        <v>2508</v>
      </c>
      <c r="F2519" s="109" t="s">
        <v>1816</v>
      </c>
      <c r="G2519" s="109" t="s">
        <v>1821</v>
      </c>
      <c r="H2519" s="108" t="s">
        <v>2518</v>
      </c>
      <c r="I2519" s="108" t="s">
        <v>2616</v>
      </c>
      <c r="J2519" s="108" t="s">
        <v>2619</v>
      </c>
      <c r="K2519" s="108" t="s">
        <v>2859</v>
      </c>
      <c r="L2519" s="108">
        <v>3</v>
      </c>
      <c r="M2519" s="110" t="s">
        <v>2617</v>
      </c>
      <c r="N2519" s="111" t="s">
        <v>1728</v>
      </c>
      <c r="O2519" s="111" t="s">
        <v>496</v>
      </c>
      <c r="P2519" s="111" t="s">
        <v>1435</v>
      </c>
      <c r="Q2519" s="109">
        <v>1</v>
      </c>
      <c r="R2519" s="109"/>
      <c r="S2519" s="109"/>
      <c r="T2519" s="109" t="s">
        <v>7</v>
      </c>
      <c r="U2519" s="108">
        <v>1</v>
      </c>
      <c r="V2519" s="109">
        <v>2005</v>
      </c>
      <c r="W2519" s="108">
        <f>IF(Table1[[#This Row],[ExpenditureDetails1]]=2010,1,(2010-Table1[[#This Row],[ExpenditureDetails1]]))</f>
        <v>5</v>
      </c>
      <c r="X2519" s="109">
        <v>0.4</v>
      </c>
      <c r="Y2519" s="174">
        <f>Table1[[#This Row],[ExpenditureDetails3]]*100000</f>
        <v>40000</v>
      </c>
      <c r="Z2519" s="174">
        <f>Table1[[#This Row],[ExpenditureDetails4]]/Table1[[#This Row],[Component detail 4]]</f>
        <v>40000</v>
      </c>
      <c r="AA2519" s="109">
        <v>1</v>
      </c>
      <c r="AB2519" s="109">
        <v>30</v>
      </c>
      <c r="AC2519" s="174">
        <f>IF(ISNUMBER([ExpenditureDetails4]),[ExpenditureDetails4]*HLOOKUP([ExpenditureDetails1],'Currency Conversion'!$A$6:$BE$45,19,FALSE),"No Data")</f>
        <v>53808.540294254803</v>
      </c>
      <c r="AD2519" s="174">
        <f>Table1[[#This Row],[Calculations1]]/exchange_rate_2010</f>
        <v>1176.7651092038918</v>
      </c>
      <c r="AE25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1793.6180098084935</v>
      </c>
      <c r="AF2519" s="174">
        <f>Table1[[#This Row],[Calculations3]]/exchange_rate_2010</f>
        <v>39.22550364012973</v>
      </c>
      <c r="AG2519" s="110"/>
      <c r="AH2519" s="53"/>
      <c r="BD2519" s="36"/>
      <c r="BE2519" s="36"/>
      <c r="BF2519" s="36"/>
      <c r="BG2519" s="36"/>
      <c r="BH2519" s="36"/>
      <c r="BI2519" s="36"/>
      <c r="BJ2519" s="36"/>
      <c r="BK2519" s="48"/>
      <c r="BL2519" s="36"/>
      <c r="BM2519" s="36"/>
      <c r="BN2519" s="36"/>
      <c r="BO2519" s="36"/>
      <c r="BP2519" s="36"/>
      <c r="BQ2519" s="36"/>
      <c r="BR2519" s="36"/>
    </row>
    <row r="2520" spans="2:70" ht="15" customHeight="1">
      <c r="B2520" s="48">
        <v>2899</v>
      </c>
      <c r="C2520" s="48" t="s">
        <v>1703</v>
      </c>
      <c r="D2520" s="108">
        <v>603</v>
      </c>
      <c r="E2520" s="109" t="s">
        <v>2508</v>
      </c>
      <c r="F2520" s="109" t="s">
        <v>1816</v>
      </c>
      <c r="G2520" s="109" t="s">
        <v>1821</v>
      </c>
      <c r="H2520" s="108" t="s">
        <v>2518</v>
      </c>
      <c r="I2520" s="108" t="s">
        <v>2616</v>
      </c>
      <c r="J2520" s="108" t="s">
        <v>2619</v>
      </c>
      <c r="K2520" s="108" t="s">
        <v>2859</v>
      </c>
      <c r="L2520" s="108">
        <v>3</v>
      </c>
      <c r="M2520" s="110" t="s">
        <v>2617</v>
      </c>
      <c r="N2520" s="111" t="s">
        <v>1719</v>
      </c>
      <c r="O2520" s="111"/>
      <c r="P2520" s="111" t="s">
        <v>1436</v>
      </c>
      <c r="Q2520" s="109">
        <v>1</v>
      </c>
      <c r="R2520" s="109"/>
      <c r="S2520" s="109"/>
      <c r="T2520" s="109" t="s">
        <v>31</v>
      </c>
      <c r="U2520" s="108">
        <v>3</v>
      </c>
      <c r="V2520" s="109">
        <v>2008</v>
      </c>
      <c r="W2520" s="108"/>
      <c r="X2520" s="109">
        <v>0.06</v>
      </c>
      <c r="Y2520" s="174">
        <f>Table1[[#This Row],[ExpenditureDetails3]]*100000</f>
        <v>6000</v>
      </c>
      <c r="Z2520" s="174">
        <f>Table1[[#This Row],[ExpenditureDetails4]]/Table1[[#This Row],[Component detail 4]]</f>
        <v>6000</v>
      </c>
      <c r="AA2520" s="109">
        <v>1</v>
      </c>
      <c r="AB2520" s="109"/>
      <c r="AC2520" s="174">
        <f>IF(ISNUMBER([ExpenditureDetails4]),[ExpenditureDetails4]*HLOOKUP([ExpenditureDetails1],'Currency Conversion'!$A$6:$BE$45,19,FALSE),"No Data")</f>
        <v>6884.4184986264681</v>
      </c>
      <c r="AD2520" s="174">
        <f>Table1[[#This Row],[Calculations1]]/exchange_rate_2010</f>
        <v>150.55869276584815</v>
      </c>
      <c r="AE25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2520" s="174">
        <f>Table1[[#This Row],[Calculations3]]/exchange_rate_2010</f>
        <v>150.55869276584815</v>
      </c>
      <c r="AG2520" s="110"/>
      <c r="AH2520" s="53"/>
      <c r="BD2520" s="36"/>
      <c r="BE2520" s="36"/>
      <c r="BF2520" s="36"/>
      <c r="BG2520" s="36"/>
      <c r="BH2520" s="36"/>
      <c r="BI2520" s="36"/>
      <c r="BJ2520" s="36"/>
      <c r="BK2520" s="48"/>
      <c r="BL2520" s="36"/>
      <c r="BM2520" s="36"/>
      <c r="BN2520" s="36"/>
      <c r="BO2520" s="36"/>
      <c r="BP2520" s="36"/>
      <c r="BQ2520" s="36"/>
      <c r="BR2520" s="36"/>
    </row>
    <row r="2521" spans="2:70" ht="15" customHeight="1">
      <c r="B2521" s="48">
        <v>2901</v>
      </c>
      <c r="C2521" s="48" t="s">
        <v>1703</v>
      </c>
      <c r="D2521" s="108">
        <v>1046</v>
      </c>
      <c r="E2521" s="109" t="s">
        <v>2508</v>
      </c>
      <c r="F2521" s="109" t="s">
        <v>1814</v>
      </c>
      <c r="G2521" s="109" t="s">
        <v>717</v>
      </c>
      <c r="H2521" s="108" t="s">
        <v>740</v>
      </c>
      <c r="I2521" s="108" t="s">
        <v>2855</v>
      </c>
      <c r="J2521" s="108" t="s">
        <v>2852</v>
      </c>
      <c r="K2521" s="108" t="s">
        <v>2859</v>
      </c>
      <c r="L2521" s="108">
        <v>11</v>
      </c>
      <c r="M2521" s="110" t="s">
        <v>2617</v>
      </c>
      <c r="N2521" s="111" t="s">
        <v>20</v>
      </c>
      <c r="O2521" s="111" t="s">
        <v>2486</v>
      </c>
      <c r="P2521" s="111" t="s">
        <v>745</v>
      </c>
      <c r="Q2521" s="109">
        <v>1</v>
      </c>
      <c r="R2521" s="109"/>
      <c r="S2521" s="109"/>
      <c r="T2521" s="109" t="s">
        <v>7</v>
      </c>
      <c r="U2521" s="108">
        <v>1</v>
      </c>
      <c r="V2521" s="109">
        <v>1998</v>
      </c>
      <c r="W2521" s="108">
        <f>IF(Table1[[#This Row],[ExpenditureDetails1]]=2010,1,(2010-Table1[[#This Row],[ExpenditureDetails1]]))</f>
        <v>12</v>
      </c>
      <c r="X2521" s="109">
        <v>2.2000000000000002</v>
      </c>
      <c r="Y2521" s="174">
        <f>Table1[[#This Row],[ExpenditureDetails3]]*100000</f>
        <v>220000.00000000003</v>
      </c>
      <c r="Z2521" s="174">
        <f>Table1[[#This Row],[ExpenditureDetails4]]/Table1[[#This Row],[Component detail 4]]</f>
        <v>220000.00000000003</v>
      </c>
      <c r="AA2521" s="109">
        <v>1</v>
      </c>
      <c r="AB2521" s="109">
        <v>10</v>
      </c>
      <c r="AC2521" s="174">
        <f>IF(ISNUMBER([ExpenditureDetails4]),[ExpenditureDetails4]*HLOOKUP([ExpenditureDetails1],'Currency Conversion'!$A$6:$BE$45,19,FALSE),"No Data")</f>
        <v>413391.87317769101</v>
      </c>
      <c r="AD2521" s="174">
        <f>Table1[[#This Row],[Calculations1]]/exchange_rate_2010</f>
        <v>9040.6677104356877</v>
      </c>
      <c r="AE25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41339.187317769101</v>
      </c>
      <c r="AF2521" s="174">
        <f>Table1[[#This Row],[Calculations3]]/exchange_rate_2010</f>
        <v>904.06677104356879</v>
      </c>
      <c r="AG2521" s="110"/>
      <c r="AH2521" s="53"/>
      <c r="BD2521" s="36"/>
      <c r="BE2521" s="36"/>
      <c r="BF2521" s="36"/>
      <c r="BG2521" s="36"/>
      <c r="BH2521" s="36"/>
      <c r="BI2521" s="36"/>
      <c r="BJ2521" s="36"/>
      <c r="BK2521" s="48"/>
      <c r="BL2521" s="36"/>
      <c r="BM2521" s="36"/>
      <c r="BN2521" s="36"/>
      <c r="BO2521" s="36"/>
      <c r="BP2521" s="36"/>
      <c r="BQ2521" s="36"/>
      <c r="BR2521" s="36"/>
    </row>
    <row r="2522" spans="2:70" ht="15" customHeight="1">
      <c r="B2522" s="48">
        <v>2902</v>
      </c>
      <c r="C2522" s="48" t="s">
        <v>1703</v>
      </c>
      <c r="D2522" s="108">
        <v>1046</v>
      </c>
      <c r="E2522" s="109" t="s">
        <v>2508</v>
      </c>
      <c r="F2522" s="109" t="s">
        <v>1814</v>
      </c>
      <c r="G2522" s="109" t="s">
        <v>717</v>
      </c>
      <c r="H2522" s="108" t="s">
        <v>740</v>
      </c>
      <c r="I2522" s="108" t="s">
        <v>2855</v>
      </c>
      <c r="J2522" s="108" t="s">
        <v>2852</v>
      </c>
      <c r="K2522" s="108" t="s">
        <v>2859</v>
      </c>
      <c r="L2522" s="108">
        <v>11</v>
      </c>
      <c r="M2522" s="110" t="s">
        <v>2617</v>
      </c>
      <c r="N2522" s="111" t="s">
        <v>20</v>
      </c>
      <c r="O2522" s="111" t="s">
        <v>2486</v>
      </c>
      <c r="P2522" s="111" t="s">
        <v>744</v>
      </c>
      <c r="Q2522" s="109">
        <v>1</v>
      </c>
      <c r="R2522" s="109"/>
      <c r="S2522" s="109"/>
      <c r="T2522" s="109" t="s">
        <v>7</v>
      </c>
      <c r="U2522" s="108">
        <v>1</v>
      </c>
      <c r="V2522" s="109">
        <v>1998</v>
      </c>
      <c r="W2522" s="108">
        <f>IF(Table1[[#This Row],[ExpenditureDetails1]]=2010,1,(2010-Table1[[#This Row],[ExpenditureDetails1]]))</f>
        <v>12</v>
      </c>
      <c r="X2522" s="109">
        <v>2.2000000000000002</v>
      </c>
      <c r="Y2522" s="174">
        <f>Table1[[#This Row],[ExpenditureDetails3]]*100000</f>
        <v>220000.00000000003</v>
      </c>
      <c r="Z2522" s="174">
        <f>Table1[[#This Row],[ExpenditureDetails4]]/Table1[[#This Row],[Component detail 4]]</f>
        <v>220000.00000000003</v>
      </c>
      <c r="AA2522" s="109">
        <v>1</v>
      </c>
      <c r="AB2522" s="109">
        <v>10</v>
      </c>
      <c r="AC2522" s="174">
        <f>IF(ISNUMBER([ExpenditureDetails4]),[ExpenditureDetails4]*HLOOKUP([ExpenditureDetails1],'Currency Conversion'!$A$6:$BE$45,19,FALSE),"No Data")</f>
        <v>413391.87317769101</v>
      </c>
      <c r="AD2522" s="174">
        <f>Table1[[#This Row],[Calculations1]]/exchange_rate_2010</f>
        <v>9040.6677104356877</v>
      </c>
      <c r="AE25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41339.187317769101</v>
      </c>
      <c r="AF2522" s="174">
        <f>Table1[[#This Row],[Calculations3]]/exchange_rate_2010</f>
        <v>904.06677104356879</v>
      </c>
      <c r="AG2522" s="110"/>
      <c r="AH2522" s="53"/>
      <c r="BD2522" s="36"/>
      <c r="BE2522" s="36"/>
      <c r="BF2522" s="36"/>
      <c r="BG2522" s="36"/>
      <c r="BH2522" s="36"/>
      <c r="BI2522" s="36"/>
      <c r="BJ2522" s="36"/>
      <c r="BK2522" s="48"/>
      <c r="BL2522" s="36"/>
      <c r="BM2522" s="36"/>
      <c r="BN2522" s="36"/>
      <c r="BO2522" s="36"/>
      <c r="BP2522" s="36"/>
      <c r="BQ2522" s="36"/>
      <c r="BR2522" s="36"/>
    </row>
    <row r="2523" spans="2:70" ht="15" customHeight="1">
      <c r="B2523" s="48">
        <v>2903</v>
      </c>
      <c r="C2523" s="48" t="s">
        <v>1703</v>
      </c>
      <c r="D2523" s="108">
        <v>1046</v>
      </c>
      <c r="E2523" s="109" t="s">
        <v>2508</v>
      </c>
      <c r="F2523" s="109" t="s">
        <v>1814</v>
      </c>
      <c r="G2523" s="109" t="s">
        <v>717</v>
      </c>
      <c r="H2523" s="108" t="s">
        <v>740</v>
      </c>
      <c r="I2523" s="108" t="s">
        <v>2855</v>
      </c>
      <c r="J2523" s="108" t="s">
        <v>2852</v>
      </c>
      <c r="K2523" s="108" t="s">
        <v>2859</v>
      </c>
      <c r="L2523" s="108">
        <v>11</v>
      </c>
      <c r="M2523" s="110" t="s">
        <v>2617</v>
      </c>
      <c r="N2523" s="109" t="s">
        <v>1720</v>
      </c>
      <c r="O2523" s="111"/>
      <c r="P2523" s="111" t="s">
        <v>356</v>
      </c>
      <c r="Q2523" s="109">
        <v>1</v>
      </c>
      <c r="R2523" s="109"/>
      <c r="S2523" s="109"/>
      <c r="T2523" s="109" t="s">
        <v>31</v>
      </c>
      <c r="U2523" s="108">
        <v>3</v>
      </c>
      <c r="V2523" s="109">
        <v>2008</v>
      </c>
      <c r="W2523" s="108"/>
      <c r="X2523" s="109">
        <v>0.23799999999999999</v>
      </c>
      <c r="Y2523" s="174">
        <f>Table1[[#This Row],[ExpenditureDetails3]]*100000</f>
        <v>23800</v>
      </c>
      <c r="Z2523" s="174">
        <f>Table1[[#This Row],[ExpenditureDetails4]]/Table1[[#This Row],[Component detail 4]]</f>
        <v>23800</v>
      </c>
      <c r="AA2523" s="109">
        <v>1</v>
      </c>
      <c r="AB2523" s="109"/>
      <c r="AC2523" s="174">
        <f>IF(ISNUMBER([ExpenditureDetails4]),[ExpenditureDetails4]*HLOOKUP([ExpenditureDetails1],'Currency Conversion'!$A$6:$BE$45,19,FALSE),"No Data")</f>
        <v>27308.193377884989</v>
      </c>
      <c r="AD2523" s="174">
        <f>Table1[[#This Row],[Calculations1]]/exchange_rate_2010</f>
        <v>597.21614797119764</v>
      </c>
      <c r="AE25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27308.193377884989</v>
      </c>
      <c r="AF2523" s="174">
        <f>Table1[[#This Row],[Calculations3]]/exchange_rate_2010</f>
        <v>597.21614797119764</v>
      </c>
      <c r="AG2523" s="110"/>
      <c r="AH2523" s="53"/>
      <c r="BD2523" s="36"/>
      <c r="BE2523" s="36"/>
      <c r="BF2523" s="36"/>
      <c r="BG2523" s="36"/>
      <c r="BH2523" s="36"/>
      <c r="BI2523" s="36"/>
      <c r="BJ2523" s="36"/>
      <c r="BK2523" s="48"/>
      <c r="BL2523" s="36"/>
      <c r="BM2523" s="36"/>
      <c r="BN2523" s="36"/>
      <c r="BO2523" s="36"/>
      <c r="BP2523" s="36"/>
      <c r="BQ2523" s="36"/>
      <c r="BR2523" s="36"/>
    </row>
    <row r="2524" spans="2:70" ht="15" customHeight="1">
      <c r="B2524" s="48">
        <v>2904</v>
      </c>
      <c r="C2524" s="48" t="s">
        <v>1703</v>
      </c>
      <c r="D2524" s="108">
        <v>1046</v>
      </c>
      <c r="E2524" s="109" t="s">
        <v>2508</v>
      </c>
      <c r="F2524" s="109" t="s">
        <v>1814</v>
      </c>
      <c r="G2524" s="109" t="s">
        <v>717</v>
      </c>
      <c r="H2524" s="108" t="s">
        <v>740</v>
      </c>
      <c r="I2524" s="108" t="s">
        <v>2855</v>
      </c>
      <c r="J2524" s="108" t="s">
        <v>2852</v>
      </c>
      <c r="K2524" s="108" t="s">
        <v>2859</v>
      </c>
      <c r="L2524" s="108">
        <v>11</v>
      </c>
      <c r="M2524" s="110" t="s">
        <v>2617</v>
      </c>
      <c r="N2524" s="109" t="s">
        <v>1729</v>
      </c>
      <c r="O2524" s="109" t="s">
        <v>519</v>
      </c>
      <c r="P2524" s="109" t="s">
        <v>346</v>
      </c>
      <c r="Q2524" s="109">
        <v>1</v>
      </c>
      <c r="R2524" s="109"/>
      <c r="S2524" s="109"/>
      <c r="T2524" s="109" t="s">
        <v>7</v>
      </c>
      <c r="U2524" s="108">
        <v>1</v>
      </c>
      <c r="V2524" s="109">
        <v>1985</v>
      </c>
      <c r="W2524" s="108">
        <f>IF(Table1[[#This Row],[ExpenditureDetails1]]=2010,1,(2010-Table1[[#This Row],[ExpenditureDetails1]]))</f>
        <v>25</v>
      </c>
      <c r="X2524" s="109">
        <v>0.1</v>
      </c>
      <c r="Y2524" s="174">
        <f>Table1[[#This Row],[ExpenditureDetails3]]*100000</f>
        <v>10000</v>
      </c>
      <c r="Z2524" s="174">
        <f>Table1[[#This Row],[ExpenditureDetails4]]/Table1[[#This Row],[Component detail 4]]</f>
        <v>10000</v>
      </c>
      <c r="AA2524" s="109">
        <v>2</v>
      </c>
      <c r="AB2524" s="109">
        <v>10</v>
      </c>
      <c r="AC2524" s="174">
        <f>IF(ISNUMBER([ExpenditureDetails4]),[ExpenditureDetails4]*HLOOKUP([ExpenditureDetails1],'Currency Conversion'!$A$6:$BE$45,19,FALSE),"No Data")</f>
        <v>57137.45170182117</v>
      </c>
      <c r="AD2524" s="174">
        <f>Table1[[#This Row],[Calculations1]]/exchange_rate_2010</f>
        <v>1249.566690042783</v>
      </c>
      <c r="AE25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5713.7451701821174</v>
      </c>
      <c r="AF2524" s="174">
        <f>Table1[[#This Row],[Calculations3]]/exchange_rate_2010</f>
        <v>124.95666900427831</v>
      </c>
      <c r="AG2524" s="110"/>
      <c r="AH2524" s="53"/>
      <c r="BD2524" s="36"/>
      <c r="BE2524" s="36"/>
      <c r="BF2524" s="36"/>
      <c r="BG2524" s="36"/>
      <c r="BH2524" s="36"/>
      <c r="BI2524" s="36"/>
      <c r="BJ2524" s="36"/>
      <c r="BK2524" s="48"/>
      <c r="BL2524" s="36"/>
      <c r="BM2524" s="36"/>
      <c r="BN2524" s="36"/>
      <c r="BO2524" s="36"/>
      <c r="BP2524" s="36"/>
      <c r="BQ2524" s="36"/>
      <c r="BR2524" s="36"/>
    </row>
    <row r="2525" spans="2:70" ht="15" customHeight="1">
      <c r="B2525" s="48">
        <v>2905</v>
      </c>
      <c r="C2525" s="48" t="s">
        <v>1703</v>
      </c>
      <c r="D2525" s="108">
        <v>1046</v>
      </c>
      <c r="E2525" s="109" t="s">
        <v>2508</v>
      </c>
      <c r="F2525" s="109" t="s">
        <v>1814</v>
      </c>
      <c r="G2525" s="109" t="s">
        <v>717</v>
      </c>
      <c r="H2525" s="108" t="s">
        <v>740</v>
      </c>
      <c r="I2525" s="108" t="s">
        <v>2855</v>
      </c>
      <c r="J2525" s="108" t="s">
        <v>2852</v>
      </c>
      <c r="K2525" s="108" t="s">
        <v>2859</v>
      </c>
      <c r="L2525" s="108">
        <v>11</v>
      </c>
      <c r="M2525" s="110" t="s">
        <v>2617</v>
      </c>
      <c r="N2525" s="109" t="s">
        <v>1729</v>
      </c>
      <c r="O2525" s="109" t="s">
        <v>519</v>
      </c>
      <c r="P2525" s="109" t="s">
        <v>346</v>
      </c>
      <c r="Q2525" s="109">
        <v>1</v>
      </c>
      <c r="R2525" s="109"/>
      <c r="S2525" s="109"/>
      <c r="T2525" s="109" t="s">
        <v>7</v>
      </c>
      <c r="U2525" s="108">
        <v>1</v>
      </c>
      <c r="V2525" s="109">
        <v>1988</v>
      </c>
      <c r="W2525" s="108">
        <f>IF(Table1[[#This Row],[ExpenditureDetails1]]=2010,1,(2010-Table1[[#This Row],[ExpenditureDetails1]]))</f>
        <v>22</v>
      </c>
      <c r="X2525" s="109">
        <v>0.1</v>
      </c>
      <c r="Y2525" s="174">
        <f>Table1[[#This Row],[ExpenditureDetails3]]*100000</f>
        <v>10000</v>
      </c>
      <c r="Z2525" s="174">
        <f>Table1[[#This Row],[ExpenditureDetails4]]/Table1[[#This Row],[Component detail 4]]</f>
        <v>10000</v>
      </c>
      <c r="AA2525" s="109">
        <v>2</v>
      </c>
      <c r="AB2525" s="109">
        <v>10</v>
      </c>
      <c r="AC2525" s="174">
        <f>IF(ISNUMBER([ExpenditureDetails4]),[ExpenditureDetails4]*HLOOKUP([ExpenditureDetails1],'Currency Conversion'!$A$6:$BE$45,19,FALSE),"No Data")</f>
        <v>45615.757163459632</v>
      </c>
      <c r="AD2525" s="174">
        <f>Table1[[#This Row],[Calculations1]]/exchange_rate_2010</f>
        <v>997.59315466151304</v>
      </c>
      <c r="AE25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4561.575716345963</v>
      </c>
      <c r="AF2525" s="174">
        <f>Table1[[#This Row],[Calculations3]]/exchange_rate_2010</f>
        <v>99.759315466151307</v>
      </c>
      <c r="AG2525" s="110"/>
      <c r="AH2525" s="53"/>
      <c r="BD2525" s="36"/>
      <c r="BE2525" s="36"/>
      <c r="BF2525" s="36"/>
      <c r="BG2525" s="36"/>
      <c r="BH2525" s="36"/>
      <c r="BI2525" s="36"/>
      <c r="BJ2525" s="36"/>
      <c r="BK2525" s="48"/>
      <c r="BL2525" s="36"/>
      <c r="BM2525" s="36"/>
      <c r="BN2525" s="36"/>
      <c r="BO2525" s="36"/>
      <c r="BP2525" s="36"/>
      <c r="BQ2525" s="36"/>
      <c r="BR2525" s="36"/>
    </row>
    <row r="2526" spans="2:70" ht="15" customHeight="1">
      <c r="B2526" s="48">
        <v>2906</v>
      </c>
      <c r="C2526" s="48" t="s">
        <v>1703</v>
      </c>
      <c r="D2526" s="108">
        <v>1046</v>
      </c>
      <c r="E2526" s="109" t="s">
        <v>2508</v>
      </c>
      <c r="F2526" s="109" t="s">
        <v>1814</v>
      </c>
      <c r="G2526" s="109" t="s">
        <v>717</v>
      </c>
      <c r="H2526" s="108" t="s">
        <v>740</v>
      </c>
      <c r="I2526" s="108" t="s">
        <v>2855</v>
      </c>
      <c r="J2526" s="108" t="s">
        <v>2852</v>
      </c>
      <c r="K2526" s="108" t="s">
        <v>2859</v>
      </c>
      <c r="L2526" s="108">
        <v>11</v>
      </c>
      <c r="M2526" s="110" t="s">
        <v>2617</v>
      </c>
      <c r="N2526" s="109" t="s">
        <v>1729</v>
      </c>
      <c r="O2526" s="109" t="s">
        <v>519</v>
      </c>
      <c r="P2526" s="109" t="s">
        <v>346</v>
      </c>
      <c r="Q2526" s="109">
        <v>1</v>
      </c>
      <c r="R2526" s="109"/>
      <c r="S2526" s="109"/>
      <c r="T2526" s="109" t="s">
        <v>7</v>
      </c>
      <c r="U2526" s="108">
        <v>1</v>
      </c>
      <c r="V2526" s="109">
        <v>1990</v>
      </c>
      <c r="W2526" s="108">
        <f>IF(Table1[[#This Row],[ExpenditureDetails1]]=2010,1,(2010-Table1[[#This Row],[ExpenditureDetails1]]))</f>
        <v>20</v>
      </c>
      <c r="X2526" s="109">
        <v>0.2</v>
      </c>
      <c r="Y2526" s="174">
        <f>Table1[[#This Row],[ExpenditureDetails3]]*100000</f>
        <v>20000</v>
      </c>
      <c r="Z2526" s="174">
        <f>Table1[[#This Row],[ExpenditureDetails4]]/Table1[[#This Row],[Component detail 4]]</f>
        <v>20000</v>
      </c>
      <c r="AA2526" s="109">
        <v>2</v>
      </c>
      <c r="AB2526" s="109">
        <v>10</v>
      </c>
      <c r="AC2526" s="174">
        <f>IF(ISNUMBER([ExpenditureDetails4]),[ExpenditureDetails4]*HLOOKUP([ExpenditureDetails1],'Currency Conversion'!$A$6:$BE$45,19,FALSE),"No Data")</f>
        <v>77764.862542584146</v>
      </c>
      <c r="AD2526" s="174">
        <f>Table1[[#This Row],[Calculations1]]/exchange_rate_2010</f>
        <v>1700.6775590216189</v>
      </c>
      <c r="AE25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2526" s="174">
        <f>Table1[[#This Row],[Calculations3]]/exchange_rate_2010</f>
        <v>170.06775590216188</v>
      </c>
      <c r="AG2526" s="110"/>
      <c r="AH2526" s="53"/>
      <c r="BD2526" s="36"/>
      <c r="BE2526" s="36"/>
      <c r="BF2526" s="36"/>
      <c r="BG2526" s="36"/>
      <c r="BH2526" s="36"/>
      <c r="BI2526" s="36"/>
      <c r="BJ2526" s="36"/>
      <c r="BK2526" s="48"/>
      <c r="BL2526" s="36"/>
      <c r="BM2526" s="36"/>
      <c r="BN2526" s="36"/>
      <c r="BO2526" s="36"/>
      <c r="BP2526" s="36"/>
      <c r="BQ2526" s="36"/>
      <c r="BR2526" s="36"/>
    </row>
    <row r="2527" spans="2:70" ht="15" customHeight="1">
      <c r="B2527" s="48">
        <v>2907</v>
      </c>
      <c r="C2527" s="48" t="s">
        <v>1703</v>
      </c>
      <c r="D2527" s="108">
        <v>1046</v>
      </c>
      <c r="E2527" s="109" t="s">
        <v>2508</v>
      </c>
      <c r="F2527" s="109" t="s">
        <v>1814</v>
      </c>
      <c r="G2527" s="109" t="s">
        <v>717</v>
      </c>
      <c r="H2527" s="108" t="s">
        <v>740</v>
      </c>
      <c r="I2527" s="108" t="s">
        <v>2855</v>
      </c>
      <c r="J2527" s="108" t="s">
        <v>2852</v>
      </c>
      <c r="K2527" s="108" t="s">
        <v>2859</v>
      </c>
      <c r="L2527" s="108">
        <v>11</v>
      </c>
      <c r="M2527" s="110" t="s">
        <v>2617</v>
      </c>
      <c r="N2527" s="111" t="s">
        <v>1728</v>
      </c>
      <c r="O2527" s="111" t="s">
        <v>496</v>
      </c>
      <c r="P2527" s="111" t="s">
        <v>525</v>
      </c>
      <c r="Q2527" s="109">
        <v>1</v>
      </c>
      <c r="R2527" s="109"/>
      <c r="S2527" s="109"/>
      <c r="T2527" s="109" t="s">
        <v>7</v>
      </c>
      <c r="U2527" s="108">
        <v>1</v>
      </c>
      <c r="V2527" s="109">
        <v>1988</v>
      </c>
      <c r="W2527" s="108">
        <f>IF(Table1[[#This Row],[ExpenditureDetails1]]=2010,1,(2010-Table1[[#This Row],[ExpenditureDetails1]]))</f>
        <v>22</v>
      </c>
      <c r="X2527" s="109">
        <v>0.08</v>
      </c>
      <c r="Y2527" s="174">
        <f>Table1[[#This Row],[ExpenditureDetails3]]*100000</f>
        <v>8000</v>
      </c>
      <c r="Z2527" s="174">
        <f>Table1[[#This Row],[ExpenditureDetails4]]/Table1[[#This Row],[Component detail 4]]</f>
        <v>8000</v>
      </c>
      <c r="AA2527" s="109">
        <v>2</v>
      </c>
      <c r="AB2527" s="109">
        <v>30</v>
      </c>
      <c r="AC2527" s="174">
        <f>IF(ISNUMBER([ExpenditureDetails4]),[ExpenditureDetails4]*HLOOKUP([ExpenditureDetails1],'Currency Conversion'!$A$6:$BE$45,19,FALSE),"No Data")</f>
        <v>36492.605730767704</v>
      </c>
      <c r="AD2527" s="174">
        <f>Table1[[#This Row],[Calculations1]]/exchange_rate_2010</f>
        <v>798.07452372921045</v>
      </c>
      <c r="AE25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1216.4201910255902</v>
      </c>
      <c r="AF2527" s="174">
        <f>Table1[[#This Row],[Calculations3]]/exchange_rate_2010</f>
        <v>26.602484124307015</v>
      </c>
      <c r="AG2527" s="110"/>
      <c r="AH2527" s="53"/>
      <c r="BD2527" s="36"/>
      <c r="BE2527" s="36"/>
      <c r="BF2527" s="36"/>
      <c r="BG2527" s="36"/>
      <c r="BH2527" s="36"/>
      <c r="BI2527" s="36"/>
      <c r="BJ2527" s="36"/>
      <c r="BK2527" s="48"/>
      <c r="BL2527" s="36"/>
      <c r="BM2527" s="36"/>
      <c r="BN2527" s="36"/>
      <c r="BO2527" s="36"/>
      <c r="BP2527" s="36"/>
      <c r="BQ2527" s="36"/>
      <c r="BR2527" s="36"/>
    </row>
    <row r="2528" spans="2:70" ht="15" customHeight="1">
      <c r="B2528" s="48">
        <v>2908</v>
      </c>
      <c r="C2528" s="48" t="s">
        <v>1703</v>
      </c>
      <c r="D2528" s="108">
        <v>1046</v>
      </c>
      <c r="E2528" s="109" t="s">
        <v>2508</v>
      </c>
      <c r="F2528" s="109" t="s">
        <v>1814</v>
      </c>
      <c r="G2528" s="109" t="s">
        <v>717</v>
      </c>
      <c r="H2528" s="108" t="s">
        <v>740</v>
      </c>
      <c r="I2528" s="108" t="s">
        <v>2855</v>
      </c>
      <c r="J2528" s="108" t="s">
        <v>2852</v>
      </c>
      <c r="K2528" s="108" t="s">
        <v>2859</v>
      </c>
      <c r="L2528" s="108">
        <v>11</v>
      </c>
      <c r="M2528" s="110" t="s">
        <v>2617</v>
      </c>
      <c r="N2528" s="111" t="s">
        <v>1728</v>
      </c>
      <c r="O2528" s="111" t="s">
        <v>496</v>
      </c>
      <c r="P2528" s="111" t="s">
        <v>525</v>
      </c>
      <c r="Q2528" s="109">
        <v>1</v>
      </c>
      <c r="R2528" s="109"/>
      <c r="S2528" s="109"/>
      <c r="T2528" s="109" t="s">
        <v>7</v>
      </c>
      <c r="U2528" s="108">
        <v>1</v>
      </c>
      <c r="V2528" s="109">
        <v>1988</v>
      </c>
      <c r="W2528" s="108">
        <f>IF(Table1[[#This Row],[ExpenditureDetails1]]=2010,1,(2010-Table1[[#This Row],[ExpenditureDetails1]]))</f>
        <v>22</v>
      </c>
      <c r="X2528" s="109">
        <v>0.08</v>
      </c>
      <c r="Y2528" s="174">
        <f>Table1[[#This Row],[ExpenditureDetails3]]*100000</f>
        <v>8000</v>
      </c>
      <c r="Z2528" s="174">
        <f>Table1[[#This Row],[ExpenditureDetails4]]/Table1[[#This Row],[Component detail 4]]</f>
        <v>8000</v>
      </c>
      <c r="AA2528" s="109">
        <v>2</v>
      </c>
      <c r="AB2528" s="109">
        <v>30</v>
      </c>
      <c r="AC2528" s="174">
        <f>IF(ISNUMBER([ExpenditureDetails4]),[ExpenditureDetails4]*HLOOKUP([ExpenditureDetails1],'Currency Conversion'!$A$6:$BE$45,19,FALSE),"No Data")</f>
        <v>36492.605730767704</v>
      </c>
      <c r="AD2528" s="174">
        <f>Table1[[#This Row],[Calculations1]]/exchange_rate_2010</f>
        <v>798.07452372921045</v>
      </c>
      <c r="AE25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1216.4201910255902</v>
      </c>
      <c r="AF2528" s="174">
        <f>Table1[[#This Row],[Calculations3]]/exchange_rate_2010</f>
        <v>26.602484124307015</v>
      </c>
      <c r="AG2528" s="110"/>
      <c r="AH2528" s="53"/>
      <c r="BD2528" s="36"/>
      <c r="BE2528" s="36"/>
      <c r="BF2528" s="36"/>
      <c r="BG2528" s="36"/>
      <c r="BH2528" s="36"/>
      <c r="BI2528" s="36"/>
      <c r="BJ2528" s="36"/>
      <c r="BK2528" s="48"/>
      <c r="BL2528" s="36"/>
      <c r="BM2528" s="36"/>
      <c r="BN2528" s="36"/>
      <c r="BO2528" s="36"/>
      <c r="BP2528" s="36"/>
      <c r="BQ2528" s="36"/>
      <c r="BR2528" s="36"/>
    </row>
    <row r="2529" spans="2:70" ht="15" customHeight="1">
      <c r="B2529" s="48">
        <v>2909</v>
      </c>
      <c r="C2529" s="48" t="s">
        <v>1703</v>
      </c>
      <c r="D2529" s="108">
        <v>1046</v>
      </c>
      <c r="E2529" s="109" t="s">
        <v>2508</v>
      </c>
      <c r="F2529" s="109" t="s">
        <v>1814</v>
      </c>
      <c r="G2529" s="109" t="s">
        <v>717</v>
      </c>
      <c r="H2529" s="108" t="s">
        <v>740</v>
      </c>
      <c r="I2529" s="108" t="s">
        <v>2855</v>
      </c>
      <c r="J2529" s="108" t="s">
        <v>2852</v>
      </c>
      <c r="K2529" s="108" t="s">
        <v>2859</v>
      </c>
      <c r="L2529" s="108">
        <v>11</v>
      </c>
      <c r="M2529" s="110" t="s">
        <v>2617</v>
      </c>
      <c r="N2529" s="109" t="s">
        <v>1729</v>
      </c>
      <c r="O2529" s="109" t="s">
        <v>519</v>
      </c>
      <c r="P2529" s="109" t="s">
        <v>346</v>
      </c>
      <c r="Q2529" s="109">
        <v>1</v>
      </c>
      <c r="R2529" s="109"/>
      <c r="S2529" s="109"/>
      <c r="T2529" s="109" t="s">
        <v>7</v>
      </c>
      <c r="U2529" s="108">
        <v>1</v>
      </c>
      <c r="V2529" s="109">
        <v>1991</v>
      </c>
      <c r="W2529" s="108">
        <f>IF(Table1[[#This Row],[ExpenditureDetails1]]=2010,1,(2010-Table1[[#This Row],[ExpenditureDetails1]]))</f>
        <v>19</v>
      </c>
      <c r="X2529" s="109">
        <v>0.2</v>
      </c>
      <c r="Y2529" s="174">
        <f>Table1[[#This Row],[ExpenditureDetails3]]*100000</f>
        <v>20000</v>
      </c>
      <c r="Z2529" s="174">
        <f>Table1[[#This Row],[ExpenditureDetails4]]/Table1[[#This Row],[Component detail 4]]</f>
        <v>20000</v>
      </c>
      <c r="AA2529" s="109">
        <v>1</v>
      </c>
      <c r="AB2529" s="109">
        <v>10</v>
      </c>
      <c r="AC2529" s="174">
        <f>IF(ISNUMBER([ExpenditureDetails4]),[ExpenditureDetails4]*HLOOKUP([ExpenditureDetails1],'Currency Conversion'!$A$6:$BE$45,19,FALSE),"No Data")</f>
        <v>70259.558013723945</v>
      </c>
      <c r="AD2529" s="174">
        <f>Table1[[#This Row],[Calculations1]]/exchange_rate_2010</f>
        <v>1536.5404080189248</v>
      </c>
      <c r="AE25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7025.9558013723945</v>
      </c>
      <c r="AF2529" s="174">
        <f>Table1[[#This Row],[Calculations3]]/exchange_rate_2010</f>
        <v>153.65404080189251</v>
      </c>
      <c r="AG2529" s="110"/>
      <c r="AH2529" s="53"/>
      <c r="BD2529" s="36"/>
      <c r="BE2529" s="36"/>
      <c r="BF2529" s="36"/>
      <c r="BG2529" s="36"/>
      <c r="BH2529" s="36"/>
      <c r="BI2529" s="36"/>
      <c r="BJ2529" s="36"/>
      <c r="BK2529" s="48"/>
      <c r="BL2529" s="36"/>
      <c r="BM2529" s="36"/>
      <c r="BN2529" s="36"/>
      <c r="BO2529" s="36"/>
      <c r="BP2529" s="36"/>
      <c r="BQ2529" s="36"/>
      <c r="BR2529" s="36"/>
    </row>
    <row r="2530" spans="2:70" ht="15" customHeight="1">
      <c r="B2530" s="48">
        <v>2910</v>
      </c>
      <c r="C2530" s="48" t="s">
        <v>1703</v>
      </c>
      <c r="D2530" s="108">
        <v>1046</v>
      </c>
      <c r="E2530" s="109" t="s">
        <v>2508</v>
      </c>
      <c r="F2530" s="109" t="s">
        <v>1814</v>
      </c>
      <c r="G2530" s="109" t="s">
        <v>717</v>
      </c>
      <c r="H2530" s="108" t="s">
        <v>740</v>
      </c>
      <c r="I2530" s="108" t="s">
        <v>2855</v>
      </c>
      <c r="J2530" s="108" t="s">
        <v>2852</v>
      </c>
      <c r="K2530" s="108" t="s">
        <v>2859</v>
      </c>
      <c r="L2530" s="108">
        <v>11</v>
      </c>
      <c r="M2530" s="110" t="s">
        <v>2617</v>
      </c>
      <c r="N2530" s="109" t="s">
        <v>1729</v>
      </c>
      <c r="O2530" s="109" t="s">
        <v>519</v>
      </c>
      <c r="P2530" s="109" t="s">
        <v>346</v>
      </c>
      <c r="Q2530" s="109">
        <v>1</v>
      </c>
      <c r="R2530" s="109"/>
      <c r="S2530" s="109"/>
      <c r="T2530" s="109" t="s">
        <v>7</v>
      </c>
      <c r="U2530" s="108">
        <v>1</v>
      </c>
      <c r="V2530" s="109">
        <v>1993</v>
      </c>
      <c r="W2530" s="108">
        <f>IF(Table1[[#This Row],[ExpenditureDetails1]]=2010,1,(2010-Table1[[#This Row],[ExpenditureDetails1]]))</f>
        <v>17</v>
      </c>
      <c r="X2530" s="109">
        <v>0.2</v>
      </c>
      <c r="Y2530" s="174">
        <f>Table1[[#This Row],[ExpenditureDetails3]]*100000</f>
        <v>20000</v>
      </c>
      <c r="Z2530" s="174">
        <f>Table1[[#This Row],[ExpenditureDetails4]]/Table1[[#This Row],[Component detail 4]]</f>
        <v>20000</v>
      </c>
      <c r="AA2530" s="109">
        <v>1</v>
      </c>
      <c r="AB2530" s="109">
        <v>10</v>
      </c>
      <c r="AC2530" s="174">
        <f>IF(ISNUMBER([ExpenditureDetails4]),[ExpenditureDetails4]*HLOOKUP([ExpenditureDetails1],'Currency Conversion'!$A$6:$BE$45,19,FALSE),"No Data")</f>
        <v>56689.259616862604</v>
      </c>
      <c r="AD2530" s="174">
        <f>Table1[[#This Row],[Calculations1]]/exchange_rate_2010</f>
        <v>1239.7649595941148</v>
      </c>
      <c r="AE25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5668.9259616862601</v>
      </c>
      <c r="AF2530" s="174">
        <f>Table1[[#This Row],[Calculations3]]/exchange_rate_2010</f>
        <v>123.97649595941147</v>
      </c>
      <c r="AG2530" s="110"/>
      <c r="AH2530" s="53"/>
      <c r="BD2530" s="36"/>
      <c r="BE2530" s="36"/>
      <c r="BF2530" s="36"/>
      <c r="BG2530" s="36"/>
      <c r="BH2530" s="36"/>
      <c r="BI2530" s="36"/>
      <c r="BJ2530" s="36"/>
      <c r="BK2530" s="48"/>
      <c r="BL2530" s="36"/>
      <c r="BM2530" s="36"/>
      <c r="BN2530" s="36"/>
      <c r="BO2530" s="36"/>
      <c r="BP2530" s="36"/>
      <c r="BQ2530" s="36"/>
      <c r="BR2530" s="36"/>
    </row>
    <row r="2531" spans="2:70" ht="15" customHeight="1">
      <c r="B2531" s="48">
        <v>2911</v>
      </c>
      <c r="C2531" s="48" t="s">
        <v>1703</v>
      </c>
      <c r="D2531" s="108">
        <v>1046</v>
      </c>
      <c r="E2531" s="109" t="s">
        <v>2508</v>
      </c>
      <c r="F2531" s="109" t="s">
        <v>1814</v>
      </c>
      <c r="G2531" s="109" t="s">
        <v>717</v>
      </c>
      <c r="H2531" s="108" t="s">
        <v>740</v>
      </c>
      <c r="I2531" s="108" t="s">
        <v>2855</v>
      </c>
      <c r="J2531" s="108" t="s">
        <v>2852</v>
      </c>
      <c r="K2531" s="108" t="s">
        <v>2859</v>
      </c>
      <c r="L2531" s="108">
        <v>11</v>
      </c>
      <c r="M2531" s="110" t="s">
        <v>2617</v>
      </c>
      <c r="N2531" s="111" t="s">
        <v>1712</v>
      </c>
      <c r="O2531" s="111"/>
      <c r="P2531" s="111" t="s">
        <v>704</v>
      </c>
      <c r="Q2531" s="109">
        <v>1</v>
      </c>
      <c r="R2531" s="109">
        <v>5</v>
      </c>
      <c r="S2531" s="109"/>
      <c r="T2531" s="109" t="s">
        <v>7</v>
      </c>
      <c r="U2531" s="108">
        <v>1</v>
      </c>
      <c r="V2531" s="109">
        <v>1994</v>
      </c>
      <c r="W2531" s="108">
        <f>IF(Table1[[#This Row],[ExpenditureDetails1]]=2010,1,(2010-Table1[[#This Row],[ExpenditureDetails1]]))</f>
        <v>16</v>
      </c>
      <c r="X2531" s="109">
        <v>0.5</v>
      </c>
      <c r="Y2531" s="174">
        <f>Table1[[#This Row],[ExpenditureDetails3]]*100000</f>
        <v>50000</v>
      </c>
      <c r="Z2531" s="174">
        <f>Table1[[#This Row],[ExpenditureDetails4]]/Table1[[#This Row],[Component detail 4]]</f>
        <v>50000</v>
      </c>
      <c r="AA2531" s="109">
        <v>1</v>
      </c>
      <c r="AB2531" s="109">
        <v>10</v>
      </c>
      <c r="AC2531" s="174">
        <f>IF(ISNUMBER([ExpenditureDetails4]),[ExpenditureDetails4]*HLOOKUP([ExpenditureDetails1],'Currency Conversion'!$A$6:$BE$45,19,FALSE),"No Data")</f>
        <v>129064.50812418881</v>
      </c>
      <c r="AD2531" s="174">
        <f>Table1[[#This Row],[Calculations1]]/exchange_rate_2010</f>
        <v>2822.5744308719686</v>
      </c>
      <c r="AE25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12906.450812418881</v>
      </c>
      <c r="AF2531" s="174">
        <f>Table1[[#This Row],[Calculations3]]/exchange_rate_2010</f>
        <v>282.25744308719686</v>
      </c>
      <c r="AG2531" s="110"/>
      <c r="AH2531" s="53"/>
      <c r="BD2531" s="36"/>
      <c r="BE2531" s="36"/>
      <c r="BF2531" s="36"/>
      <c r="BG2531" s="36"/>
      <c r="BH2531" s="36"/>
      <c r="BI2531" s="36"/>
      <c r="BJ2531" s="36"/>
      <c r="BK2531" s="48"/>
      <c r="BL2531" s="36"/>
      <c r="BM2531" s="36"/>
      <c r="BN2531" s="36"/>
      <c r="BO2531" s="36"/>
      <c r="BP2531" s="36"/>
      <c r="BQ2531" s="36"/>
      <c r="BR2531" s="36"/>
    </row>
    <row r="2532" spans="2:70" ht="15" customHeight="1">
      <c r="B2532" s="48">
        <v>2912</v>
      </c>
      <c r="C2532" s="48" t="s">
        <v>1703</v>
      </c>
      <c r="D2532" s="108">
        <v>1046</v>
      </c>
      <c r="E2532" s="109" t="s">
        <v>2508</v>
      </c>
      <c r="F2532" s="109" t="s">
        <v>1814</v>
      </c>
      <c r="G2532" s="109" t="s">
        <v>717</v>
      </c>
      <c r="H2532" s="108" t="s">
        <v>740</v>
      </c>
      <c r="I2532" s="108" t="s">
        <v>2855</v>
      </c>
      <c r="J2532" s="108" t="s">
        <v>2852</v>
      </c>
      <c r="K2532" s="108" t="s">
        <v>2859</v>
      </c>
      <c r="L2532" s="108">
        <v>11</v>
      </c>
      <c r="M2532" s="110" t="s">
        <v>2617</v>
      </c>
      <c r="N2532" s="109" t="s">
        <v>1729</v>
      </c>
      <c r="O2532" s="109" t="s">
        <v>519</v>
      </c>
      <c r="P2532" s="109" t="s">
        <v>346</v>
      </c>
      <c r="Q2532" s="109">
        <v>1</v>
      </c>
      <c r="R2532" s="109"/>
      <c r="S2532" s="109"/>
      <c r="T2532" s="109" t="s">
        <v>7</v>
      </c>
      <c r="U2532" s="108">
        <v>1</v>
      </c>
      <c r="V2532" s="109">
        <v>1997</v>
      </c>
      <c r="W2532" s="108">
        <f>IF(Table1[[#This Row],[ExpenditureDetails1]]=2010,1,(2010-Table1[[#This Row],[ExpenditureDetails1]]))</f>
        <v>13</v>
      </c>
      <c r="X2532" s="109">
        <v>0.25</v>
      </c>
      <c r="Y2532" s="174">
        <f>Table1[[#This Row],[ExpenditureDetails3]]*100000</f>
        <v>25000</v>
      </c>
      <c r="Z2532" s="174">
        <f>Table1[[#This Row],[ExpenditureDetails4]]/Table1[[#This Row],[Component detail 4]]</f>
        <v>25000</v>
      </c>
      <c r="AA2532" s="109">
        <v>1</v>
      </c>
      <c r="AB2532" s="109">
        <v>10</v>
      </c>
      <c r="AC2532" s="174">
        <f>IF(ISNUMBER([ExpenditureDetails4]),[ExpenditureDetails4]*HLOOKUP([ExpenditureDetails1],'Currency Conversion'!$A$6:$BE$45,19,FALSE),"No Data")</f>
        <v>50010.217593371817</v>
      </c>
      <c r="AD2532" s="174">
        <f>Table1[[#This Row],[Calculations1]]/exchange_rate_2010</f>
        <v>1093.6977447399386</v>
      </c>
      <c r="AE25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5001.0217593371817</v>
      </c>
      <c r="AF2532" s="174">
        <f>Table1[[#This Row],[Calculations3]]/exchange_rate_2010</f>
        <v>109.36977447399384</v>
      </c>
      <c r="AG2532" s="110"/>
      <c r="AH2532" s="53"/>
      <c r="BD2532" s="36"/>
      <c r="BE2532" s="36"/>
      <c r="BF2532" s="36"/>
      <c r="BG2532" s="36"/>
      <c r="BH2532" s="36"/>
      <c r="BI2532" s="36"/>
      <c r="BJ2532" s="36"/>
      <c r="BK2532" s="48"/>
      <c r="BL2532" s="36"/>
      <c r="BM2532" s="36"/>
      <c r="BN2532" s="36"/>
      <c r="BO2532" s="36"/>
      <c r="BP2532" s="36"/>
      <c r="BQ2532" s="36"/>
      <c r="BR2532" s="36"/>
    </row>
    <row r="2533" spans="2:70" ht="15" customHeight="1">
      <c r="B2533" s="48">
        <v>2913</v>
      </c>
      <c r="C2533" s="48" t="s">
        <v>1703</v>
      </c>
      <c r="D2533" s="108">
        <v>1046</v>
      </c>
      <c r="E2533" s="109" t="s">
        <v>2508</v>
      </c>
      <c r="F2533" s="109" t="s">
        <v>1814</v>
      </c>
      <c r="G2533" s="109" t="s">
        <v>717</v>
      </c>
      <c r="H2533" s="108" t="s">
        <v>740</v>
      </c>
      <c r="I2533" s="108" t="s">
        <v>2855</v>
      </c>
      <c r="J2533" s="108" t="s">
        <v>2852</v>
      </c>
      <c r="K2533" s="108" t="s">
        <v>2859</v>
      </c>
      <c r="L2533" s="108">
        <v>11</v>
      </c>
      <c r="M2533" s="110" t="s">
        <v>2617</v>
      </c>
      <c r="N2533" s="111" t="s">
        <v>364</v>
      </c>
      <c r="O2533" s="111" t="s">
        <v>2465</v>
      </c>
      <c r="P2533" s="111" t="s">
        <v>743</v>
      </c>
      <c r="Q2533" s="109">
        <v>1</v>
      </c>
      <c r="R2533" s="109"/>
      <c r="S2533" s="109"/>
      <c r="T2533" s="109" t="s">
        <v>7</v>
      </c>
      <c r="U2533" s="108">
        <v>1</v>
      </c>
      <c r="V2533" s="109">
        <v>1998</v>
      </c>
      <c r="W2533" s="108">
        <f>IF(Table1[[#This Row],[ExpenditureDetails1]]=2010,1,(2010-Table1[[#This Row],[ExpenditureDetails1]]))</f>
        <v>12</v>
      </c>
      <c r="X2533" s="109">
        <v>2.75</v>
      </c>
      <c r="Y2533" s="174">
        <f>Table1[[#This Row],[ExpenditureDetails3]]*100000</f>
        <v>275000</v>
      </c>
      <c r="Z2533" s="174">
        <f>Table1[[#This Row],[ExpenditureDetails4]]/Table1[[#This Row],[Component detail 4]]</f>
        <v>275000</v>
      </c>
      <c r="AA2533" s="109">
        <v>1</v>
      </c>
      <c r="AB2533" s="109">
        <v>20</v>
      </c>
      <c r="AC2533" s="174">
        <f>IF(ISNUMBER([ExpenditureDetails4]),[ExpenditureDetails4]*HLOOKUP([ExpenditureDetails1],'Currency Conversion'!$A$6:$BE$45,19,FALSE),"No Data")</f>
        <v>516739.84147211368</v>
      </c>
      <c r="AD2533" s="174">
        <f>Table1[[#This Row],[Calculations1]]/exchange_rate_2010</f>
        <v>11300.834638044607</v>
      </c>
      <c r="AE25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25836.992073605685</v>
      </c>
      <c r="AF2533" s="174">
        <f>Table1[[#This Row],[Calculations3]]/exchange_rate_2010</f>
        <v>565.04173190223037</v>
      </c>
      <c r="AG2533" s="110"/>
      <c r="AH2533" s="53"/>
      <c r="BD2533" s="36"/>
      <c r="BE2533" s="36"/>
      <c r="BF2533" s="36"/>
      <c r="BG2533" s="36"/>
      <c r="BH2533" s="36"/>
      <c r="BI2533" s="36"/>
      <c r="BJ2533" s="36"/>
      <c r="BK2533" s="48"/>
      <c r="BL2533" s="36"/>
      <c r="BM2533" s="36"/>
      <c r="BN2533" s="36"/>
      <c r="BO2533" s="36"/>
      <c r="BP2533" s="36"/>
      <c r="BQ2533" s="36"/>
      <c r="BR2533" s="36"/>
    </row>
    <row r="2534" spans="2:70" ht="15" customHeight="1">
      <c r="B2534" s="48">
        <v>2914</v>
      </c>
      <c r="C2534" s="48" t="s">
        <v>1703</v>
      </c>
      <c r="D2534" s="108">
        <v>1046</v>
      </c>
      <c r="E2534" s="109" t="s">
        <v>2508</v>
      </c>
      <c r="F2534" s="109" t="s">
        <v>1814</v>
      </c>
      <c r="G2534" s="109" t="s">
        <v>717</v>
      </c>
      <c r="H2534" s="108" t="s">
        <v>740</v>
      </c>
      <c r="I2534" s="108" t="s">
        <v>2855</v>
      </c>
      <c r="J2534" s="108" t="s">
        <v>2852</v>
      </c>
      <c r="K2534" s="108" t="s">
        <v>2859</v>
      </c>
      <c r="L2534" s="108">
        <v>11</v>
      </c>
      <c r="M2534" s="110" t="s">
        <v>2617</v>
      </c>
      <c r="N2534" s="111" t="s">
        <v>364</v>
      </c>
      <c r="O2534" s="111" t="s">
        <v>2465</v>
      </c>
      <c r="P2534" s="111" t="s">
        <v>746</v>
      </c>
      <c r="Q2534" s="109">
        <v>1</v>
      </c>
      <c r="R2534" s="109"/>
      <c r="S2534" s="109"/>
      <c r="T2534" s="109" t="s">
        <v>7</v>
      </c>
      <c r="U2534" s="108">
        <v>1</v>
      </c>
      <c r="V2534" s="109">
        <v>1998</v>
      </c>
      <c r="W2534" s="108">
        <f>IF(Table1[[#This Row],[ExpenditureDetails1]]=2010,1,(2010-Table1[[#This Row],[ExpenditureDetails1]]))</f>
        <v>12</v>
      </c>
      <c r="X2534" s="109">
        <v>0.115</v>
      </c>
      <c r="Y2534" s="174">
        <f>Table1[[#This Row],[ExpenditureDetails3]]*100000</f>
        <v>11500</v>
      </c>
      <c r="Z2534" s="174">
        <f>Table1[[#This Row],[ExpenditureDetails4]]/Table1[[#This Row],[Component detail 4]]</f>
        <v>11500</v>
      </c>
      <c r="AA2534" s="109">
        <v>1</v>
      </c>
      <c r="AB2534" s="109">
        <v>20</v>
      </c>
      <c r="AC2534" s="174">
        <f>IF(ISNUMBER([ExpenditureDetails4]),[ExpenditureDetails4]*HLOOKUP([ExpenditureDetails1],'Currency Conversion'!$A$6:$BE$45,19,FALSE),"No Data")</f>
        <v>21609.120643379298</v>
      </c>
      <c r="AD2534" s="174">
        <f>Table1[[#This Row],[Calculations1]]/exchange_rate_2010</f>
        <v>472.58035759095628</v>
      </c>
      <c r="AE25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1080.4560321689648</v>
      </c>
      <c r="AF2534" s="174">
        <f>Table1[[#This Row],[Calculations3]]/exchange_rate_2010</f>
        <v>23.629017879547813</v>
      </c>
      <c r="AG2534" s="110"/>
      <c r="AH2534" s="53"/>
      <c r="BD2534" s="36"/>
      <c r="BE2534" s="36"/>
      <c r="BF2534" s="36"/>
      <c r="BG2534" s="36"/>
      <c r="BH2534" s="36"/>
      <c r="BI2534" s="36"/>
      <c r="BJ2534" s="36"/>
      <c r="BK2534" s="48"/>
      <c r="BL2534" s="36"/>
      <c r="BM2534" s="36"/>
      <c r="BN2534" s="36"/>
      <c r="BO2534" s="36"/>
      <c r="BP2534" s="36"/>
      <c r="BQ2534" s="36"/>
      <c r="BR2534" s="36"/>
    </row>
    <row r="2535" spans="2:70" ht="15" customHeight="1">
      <c r="B2535" s="48">
        <v>2915</v>
      </c>
      <c r="C2535" s="48" t="s">
        <v>1703</v>
      </c>
      <c r="D2535" s="108">
        <v>1046</v>
      </c>
      <c r="E2535" s="109" t="s">
        <v>2508</v>
      </c>
      <c r="F2535" s="109" t="s">
        <v>1814</v>
      </c>
      <c r="G2535" s="109" t="s">
        <v>717</v>
      </c>
      <c r="H2535" s="108" t="s">
        <v>740</v>
      </c>
      <c r="I2535" s="108" t="s">
        <v>2855</v>
      </c>
      <c r="J2535" s="108" t="s">
        <v>2852</v>
      </c>
      <c r="K2535" s="108" t="s">
        <v>2859</v>
      </c>
      <c r="L2535" s="108">
        <v>11</v>
      </c>
      <c r="M2535" s="110" t="s">
        <v>2617</v>
      </c>
      <c r="N2535" s="109" t="s">
        <v>1729</v>
      </c>
      <c r="O2535" s="109" t="s">
        <v>519</v>
      </c>
      <c r="P2535" s="109" t="s">
        <v>346</v>
      </c>
      <c r="Q2535" s="109">
        <v>1</v>
      </c>
      <c r="R2535" s="109"/>
      <c r="S2535" s="109"/>
      <c r="T2535" s="109" t="s">
        <v>7</v>
      </c>
      <c r="U2535" s="108">
        <v>1</v>
      </c>
      <c r="V2535" s="109">
        <v>2000</v>
      </c>
      <c r="W2535" s="108">
        <f>IF(Table1[[#This Row],[ExpenditureDetails1]]=2010,1,(2010-Table1[[#This Row],[ExpenditureDetails1]]))</f>
        <v>10</v>
      </c>
      <c r="X2535" s="109">
        <v>0.3</v>
      </c>
      <c r="Y2535" s="174">
        <f>Table1[[#This Row],[ExpenditureDetails3]]*100000</f>
        <v>30000</v>
      </c>
      <c r="Z2535" s="174">
        <f>Table1[[#This Row],[ExpenditureDetails4]]/Table1[[#This Row],[Component detail 4]]</f>
        <v>30000</v>
      </c>
      <c r="AA2535" s="109">
        <v>1</v>
      </c>
      <c r="AB2535" s="109">
        <v>10</v>
      </c>
      <c r="AC2535" s="174">
        <f>IF(ISNUMBER([ExpenditureDetails4]),[ExpenditureDetails4]*HLOOKUP([ExpenditureDetails1],'Currency Conversion'!$A$6:$BE$45,19,FALSE),"No Data")</f>
        <v>50293.047133593791</v>
      </c>
      <c r="AD2535" s="174">
        <f>Table1[[#This Row],[Calculations1]]/exchange_rate_2010</f>
        <v>1099.8830813605814</v>
      </c>
      <c r="AE25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2535" s="174">
        <f>Table1[[#This Row],[Calculations3]]/exchange_rate_2010</f>
        <v>109.98830813605815</v>
      </c>
      <c r="AG2535" s="110"/>
      <c r="AH2535" s="53"/>
      <c r="BD2535" s="36"/>
      <c r="BE2535" s="36"/>
      <c r="BF2535" s="36"/>
      <c r="BG2535" s="36"/>
      <c r="BH2535" s="36"/>
      <c r="BI2535" s="36"/>
      <c r="BJ2535" s="36"/>
      <c r="BK2535" s="48"/>
      <c r="BL2535" s="36"/>
      <c r="BM2535" s="36"/>
      <c r="BN2535" s="36"/>
      <c r="BO2535" s="36"/>
      <c r="BP2535" s="36"/>
      <c r="BQ2535" s="36"/>
      <c r="BR2535" s="36"/>
    </row>
    <row r="2536" spans="2:70" ht="15" customHeight="1">
      <c r="B2536" s="48">
        <v>2916</v>
      </c>
      <c r="C2536" s="48" t="s">
        <v>1703</v>
      </c>
      <c r="D2536" s="108">
        <v>1046</v>
      </c>
      <c r="E2536" s="109" t="s">
        <v>2508</v>
      </c>
      <c r="F2536" s="109" t="s">
        <v>1814</v>
      </c>
      <c r="G2536" s="109" t="s">
        <v>717</v>
      </c>
      <c r="H2536" s="108" t="s">
        <v>740</v>
      </c>
      <c r="I2536" s="108" t="s">
        <v>2855</v>
      </c>
      <c r="J2536" s="108" t="s">
        <v>2852</v>
      </c>
      <c r="K2536" s="108" t="s">
        <v>2859</v>
      </c>
      <c r="L2536" s="108">
        <v>11</v>
      </c>
      <c r="M2536" s="110" t="s">
        <v>2617</v>
      </c>
      <c r="N2536" s="109" t="s">
        <v>1729</v>
      </c>
      <c r="O2536" s="109" t="s">
        <v>519</v>
      </c>
      <c r="P2536" s="109" t="s">
        <v>346</v>
      </c>
      <c r="Q2536" s="109">
        <v>1</v>
      </c>
      <c r="R2536" s="109"/>
      <c r="S2536" s="109"/>
      <c r="T2536" s="109" t="s">
        <v>7</v>
      </c>
      <c r="U2536" s="108">
        <v>1</v>
      </c>
      <c r="V2536" s="109">
        <v>2002</v>
      </c>
      <c r="W2536" s="108">
        <f>IF(Table1[[#This Row],[ExpenditureDetails1]]=2010,1,(2010-Table1[[#This Row],[ExpenditureDetails1]]))</f>
        <v>8</v>
      </c>
      <c r="X2536" s="109">
        <v>0.3</v>
      </c>
      <c r="Y2536" s="174">
        <f>Table1[[#This Row],[ExpenditureDetails3]]*100000</f>
        <v>30000</v>
      </c>
      <c r="Z2536" s="174">
        <f>Table1[[#This Row],[ExpenditureDetails4]]/Table1[[#This Row],[Component detail 4]]</f>
        <v>30000</v>
      </c>
      <c r="AA2536" s="109">
        <v>1</v>
      </c>
      <c r="AB2536" s="109">
        <v>10</v>
      </c>
      <c r="AC2536" s="174">
        <f>IF(ISNUMBER([ExpenditureDetails4]),[ExpenditureDetails4]*HLOOKUP([ExpenditureDetails1],'Currency Conversion'!$A$6:$BE$45,19,FALSE),"No Data")</f>
        <v>47152.655763698924</v>
      </c>
      <c r="AD2536" s="174">
        <f>Table1[[#This Row],[Calculations1]]/exchange_rate_2010</f>
        <v>1031.2043368131872</v>
      </c>
      <c r="AE25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4715.2655763698922</v>
      </c>
      <c r="AF2536" s="174">
        <f>Table1[[#This Row],[Calculations3]]/exchange_rate_2010</f>
        <v>103.12043368131872</v>
      </c>
      <c r="AG2536" s="110"/>
      <c r="AH2536" s="53"/>
      <c r="BD2536" s="36"/>
      <c r="BE2536" s="36"/>
      <c r="BF2536" s="36"/>
      <c r="BG2536" s="36"/>
      <c r="BH2536" s="36"/>
      <c r="BI2536" s="36"/>
      <c r="BJ2536" s="36"/>
      <c r="BK2536" s="48"/>
      <c r="BL2536" s="36"/>
      <c r="BM2536" s="36"/>
      <c r="BN2536" s="36"/>
      <c r="BO2536" s="36"/>
      <c r="BP2536" s="36"/>
      <c r="BQ2536" s="36"/>
      <c r="BR2536" s="36"/>
    </row>
    <row r="2537" spans="2:70" ht="15" customHeight="1">
      <c r="B2537" s="48">
        <v>2917</v>
      </c>
      <c r="C2537" s="48" t="s">
        <v>1703</v>
      </c>
      <c r="D2537" s="108">
        <v>1046</v>
      </c>
      <c r="E2537" s="109" t="s">
        <v>2508</v>
      </c>
      <c r="F2537" s="109" t="s">
        <v>1814</v>
      </c>
      <c r="G2537" s="109" t="s">
        <v>717</v>
      </c>
      <c r="H2537" s="108" t="s">
        <v>740</v>
      </c>
      <c r="I2537" s="108" t="s">
        <v>2855</v>
      </c>
      <c r="J2537" s="108" t="s">
        <v>2852</v>
      </c>
      <c r="K2537" s="108" t="s">
        <v>2859</v>
      </c>
      <c r="L2537" s="108">
        <v>11</v>
      </c>
      <c r="M2537" s="110" t="s">
        <v>2617</v>
      </c>
      <c r="N2537" s="111" t="s">
        <v>1712</v>
      </c>
      <c r="O2537" s="111"/>
      <c r="P2537" s="111" t="s">
        <v>747</v>
      </c>
      <c r="Q2537" s="109">
        <v>2</v>
      </c>
      <c r="R2537" s="109">
        <v>5</v>
      </c>
      <c r="S2537" s="109"/>
      <c r="T2537" s="109" t="s">
        <v>7</v>
      </c>
      <c r="U2537" s="108">
        <v>1</v>
      </c>
      <c r="V2537" s="109">
        <v>2004</v>
      </c>
      <c r="W2537" s="108">
        <f>IF(Table1[[#This Row],[ExpenditureDetails1]]=2010,1,(2010-Table1[[#This Row],[ExpenditureDetails1]]))</f>
        <v>6</v>
      </c>
      <c r="X2537" s="109">
        <v>0.5</v>
      </c>
      <c r="Y2537" s="174">
        <f>Table1[[#This Row],[ExpenditureDetails3]]*100000</f>
        <v>50000</v>
      </c>
      <c r="Z2537" s="174">
        <f>Table1[[#This Row],[ExpenditureDetails4]]/Table1[[#This Row],[Component detail 4]]</f>
        <v>25000</v>
      </c>
      <c r="AA2537" s="109">
        <v>1</v>
      </c>
      <c r="AB2537" s="109">
        <v>10</v>
      </c>
      <c r="AC2537" s="174">
        <f>IF(ISNUMBER([ExpenditureDetails4]),[ExpenditureDetails4]*HLOOKUP([ExpenditureDetails1],'Currency Conversion'!$A$6:$BE$45,19,FALSE),"No Data")</f>
        <v>73113.816476147782</v>
      </c>
      <c r="AD2537" s="174">
        <f>Table1[[#This Row],[Calculations1]]/exchange_rate_2010</f>
        <v>1598.9615730024498</v>
      </c>
      <c r="AE25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7311.3816476147786</v>
      </c>
      <c r="AF2537" s="174">
        <f>Table1[[#This Row],[Calculations3]]/exchange_rate_2010</f>
        <v>159.89615730024497</v>
      </c>
      <c r="AG2537" s="110"/>
      <c r="AH2537" s="53"/>
      <c r="BD2537" s="36"/>
      <c r="BE2537" s="36"/>
      <c r="BF2537" s="36"/>
      <c r="BG2537" s="36"/>
      <c r="BH2537" s="36"/>
      <c r="BI2537" s="36"/>
      <c r="BJ2537" s="36"/>
      <c r="BK2537" s="48"/>
      <c r="BL2537" s="36"/>
      <c r="BM2537" s="36"/>
      <c r="BN2537" s="36"/>
      <c r="BO2537" s="36"/>
      <c r="BP2537" s="36"/>
      <c r="BQ2537" s="36"/>
      <c r="BR2537" s="36"/>
    </row>
    <row r="2538" spans="2:70" ht="15" customHeight="1">
      <c r="B2538" s="48">
        <v>2918</v>
      </c>
      <c r="C2538" s="48" t="s">
        <v>1703</v>
      </c>
      <c r="D2538" s="108">
        <v>1046</v>
      </c>
      <c r="E2538" s="109" t="s">
        <v>2508</v>
      </c>
      <c r="F2538" s="109" t="s">
        <v>1814</v>
      </c>
      <c r="G2538" s="109" t="s">
        <v>717</v>
      </c>
      <c r="H2538" s="108" t="s">
        <v>740</v>
      </c>
      <c r="I2538" s="108" t="s">
        <v>2855</v>
      </c>
      <c r="J2538" s="108" t="s">
        <v>2852</v>
      </c>
      <c r="K2538" s="108" t="s">
        <v>2859</v>
      </c>
      <c r="L2538" s="108">
        <v>11</v>
      </c>
      <c r="M2538" s="110" t="s">
        <v>2617</v>
      </c>
      <c r="N2538" s="109" t="s">
        <v>1729</v>
      </c>
      <c r="O2538" s="109" t="s">
        <v>519</v>
      </c>
      <c r="P2538" s="109" t="s">
        <v>346</v>
      </c>
      <c r="Q2538" s="109">
        <v>1</v>
      </c>
      <c r="R2538" s="109"/>
      <c r="S2538" s="109"/>
      <c r="T2538" s="109" t="s">
        <v>7</v>
      </c>
      <c r="U2538" s="108">
        <v>1</v>
      </c>
      <c r="V2538" s="109">
        <v>2005</v>
      </c>
      <c r="W2538" s="108">
        <f>IF(Table1[[#This Row],[ExpenditureDetails1]]=2010,1,(2010-Table1[[#This Row],[ExpenditureDetails1]]))</f>
        <v>5</v>
      </c>
      <c r="X2538" s="109">
        <v>0.35</v>
      </c>
      <c r="Y2538" s="174">
        <f>Table1[[#This Row],[ExpenditureDetails3]]*100000</f>
        <v>35000</v>
      </c>
      <c r="Z2538" s="174">
        <f>Table1[[#This Row],[ExpenditureDetails4]]/Table1[[#This Row],[Component detail 4]]</f>
        <v>35000</v>
      </c>
      <c r="AA2538" s="109">
        <v>1</v>
      </c>
      <c r="AB2538" s="109">
        <v>10</v>
      </c>
      <c r="AC2538" s="174">
        <f>IF(ISNUMBER([ExpenditureDetails4]),[ExpenditureDetails4]*HLOOKUP([ExpenditureDetails1],'Currency Conversion'!$A$6:$BE$45,19,FALSE),"No Data")</f>
        <v>47082.472757472948</v>
      </c>
      <c r="AD2538" s="174">
        <f>Table1[[#This Row],[Calculations1]]/exchange_rate_2010</f>
        <v>1029.6694705534053</v>
      </c>
      <c r="AE25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2538" s="174">
        <f>Table1[[#This Row],[Calculations3]]/exchange_rate_2010</f>
        <v>102.96694705534054</v>
      </c>
      <c r="AG2538" s="110"/>
      <c r="AH2538" s="53"/>
      <c r="BD2538" s="36"/>
      <c r="BE2538" s="36"/>
      <c r="BF2538" s="36"/>
      <c r="BG2538" s="36"/>
      <c r="BH2538" s="36"/>
      <c r="BI2538" s="36"/>
      <c r="BJ2538" s="36"/>
      <c r="BK2538" s="48"/>
      <c r="BL2538" s="36"/>
      <c r="BM2538" s="36"/>
      <c r="BN2538" s="36"/>
      <c r="BO2538" s="36"/>
      <c r="BP2538" s="36"/>
      <c r="BQ2538" s="36"/>
      <c r="BR2538" s="36"/>
    </row>
    <row r="2539" spans="2:70" ht="15" customHeight="1">
      <c r="B2539" s="48">
        <v>2919</v>
      </c>
      <c r="C2539" s="48" t="s">
        <v>1703</v>
      </c>
      <c r="D2539" s="108">
        <v>1046</v>
      </c>
      <c r="E2539" s="109" t="s">
        <v>2508</v>
      </c>
      <c r="F2539" s="109" t="s">
        <v>1814</v>
      </c>
      <c r="G2539" s="109" t="s">
        <v>717</v>
      </c>
      <c r="H2539" s="108" t="s">
        <v>740</v>
      </c>
      <c r="I2539" s="108" t="s">
        <v>2855</v>
      </c>
      <c r="J2539" s="108" t="s">
        <v>2852</v>
      </c>
      <c r="K2539" s="108" t="s">
        <v>2859</v>
      </c>
      <c r="L2539" s="108">
        <v>11</v>
      </c>
      <c r="M2539" s="110" t="s">
        <v>2617</v>
      </c>
      <c r="N2539" s="111" t="s">
        <v>1712</v>
      </c>
      <c r="O2539" s="111"/>
      <c r="P2539" s="111" t="s">
        <v>748</v>
      </c>
      <c r="Q2539" s="109">
        <v>1</v>
      </c>
      <c r="R2539" s="109">
        <v>5</v>
      </c>
      <c r="S2539" s="109" t="s">
        <v>2392</v>
      </c>
      <c r="T2539" s="109" t="s">
        <v>28</v>
      </c>
      <c r="U2539" s="108">
        <v>2</v>
      </c>
      <c r="V2539" s="109">
        <v>2005</v>
      </c>
      <c r="W2539" s="108"/>
      <c r="X2539" s="109">
        <v>1.5</v>
      </c>
      <c r="Y2539" s="174">
        <f>Table1[[#This Row],[ExpenditureDetails3]]*100000</f>
        <v>150000</v>
      </c>
      <c r="Z2539" s="174">
        <f>Table1[[#This Row],[ExpenditureDetails4]]/Table1[[#This Row],[Component detail 4]]</f>
        <v>150000</v>
      </c>
      <c r="AA2539" s="109">
        <v>1</v>
      </c>
      <c r="AB2539" s="109">
        <v>10</v>
      </c>
      <c r="AC2539" s="174">
        <f>IF(ISNUMBER([ExpenditureDetails4]),[ExpenditureDetails4]*HLOOKUP([ExpenditureDetails1],'Currency Conversion'!$A$6:$BE$45,19,FALSE),"No Data")</f>
        <v>201782.02610345552</v>
      </c>
      <c r="AD2539" s="174">
        <f>Table1[[#This Row],[Calculations1]]/exchange_rate_2010</f>
        <v>4412.8691595145947</v>
      </c>
      <c r="AE2539" s="174" t="s">
        <v>2912</v>
      </c>
      <c r="AF2539" s="174" t="s">
        <v>2912</v>
      </c>
      <c r="AG2539" s="110"/>
      <c r="AH2539" s="53"/>
      <c r="BD2539" s="36"/>
      <c r="BE2539" s="36"/>
      <c r="BF2539" s="36"/>
      <c r="BG2539" s="36"/>
      <c r="BH2539" s="36"/>
      <c r="BI2539" s="36"/>
      <c r="BJ2539" s="36"/>
      <c r="BK2539" s="48"/>
      <c r="BL2539" s="36"/>
      <c r="BM2539" s="36"/>
      <c r="BN2539" s="36"/>
      <c r="BO2539" s="36"/>
      <c r="BP2539" s="36"/>
      <c r="BQ2539" s="36"/>
      <c r="BR2539" s="36"/>
    </row>
    <row r="2540" spans="2:70" ht="15" customHeight="1">
      <c r="B2540" s="48">
        <v>2920</v>
      </c>
      <c r="C2540" s="48" t="s">
        <v>1703</v>
      </c>
      <c r="D2540" s="108">
        <v>1046</v>
      </c>
      <c r="E2540" s="109" t="s">
        <v>2508</v>
      </c>
      <c r="F2540" s="109" t="s">
        <v>1814</v>
      </c>
      <c r="G2540" s="109" t="s">
        <v>717</v>
      </c>
      <c r="H2540" s="108" t="s">
        <v>740</v>
      </c>
      <c r="I2540" s="108" t="s">
        <v>2855</v>
      </c>
      <c r="J2540" s="108" t="s">
        <v>2852</v>
      </c>
      <c r="K2540" s="108" t="s">
        <v>2859</v>
      </c>
      <c r="L2540" s="108">
        <v>11</v>
      </c>
      <c r="M2540" s="110" t="s">
        <v>2617</v>
      </c>
      <c r="N2540" s="111" t="s">
        <v>1712</v>
      </c>
      <c r="O2540" s="111"/>
      <c r="P2540" s="111" t="s">
        <v>748</v>
      </c>
      <c r="Q2540" s="109">
        <v>1</v>
      </c>
      <c r="R2540" s="109">
        <v>5</v>
      </c>
      <c r="S2540" s="109" t="s">
        <v>2392</v>
      </c>
      <c r="T2540" s="109" t="s">
        <v>28</v>
      </c>
      <c r="U2540" s="108">
        <v>2</v>
      </c>
      <c r="V2540" s="109">
        <v>2006</v>
      </c>
      <c r="W2540" s="108"/>
      <c r="X2540" s="109">
        <v>2.5</v>
      </c>
      <c r="Y2540" s="174">
        <f>Table1[[#This Row],[ExpenditureDetails3]]*100000</f>
        <v>250000</v>
      </c>
      <c r="Z2540" s="174">
        <f>Table1[[#This Row],[ExpenditureDetails4]]/Table1[[#This Row],[Component detail 4]]</f>
        <v>250000</v>
      </c>
      <c r="AA2540" s="109">
        <v>1</v>
      </c>
      <c r="AB2540" s="109">
        <v>10</v>
      </c>
      <c r="AC2540" s="174">
        <f>IF(ISNUMBER([ExpenditureDetails4]),[ExpenditureDetails4]*HLOOKUP([ExpenditureDetails1],'Currency Conversion'!$A$6:$BE$45,19,FALSE),"No Data")</f>
        <v>322811.38612421829</v>
      </c>
      <c r="AD2540" s="174">
        <f>Table1[[#This Row],[Calculations1]]/exchange_rate_2010</f>
        <v>7059.7190328406832</v>
      </c>
      <c r="AE2540" s="174" t="s">
        <v>2912</v>
      </c>
      <c r="AF2540" s="174" t="s">
        <v>2912</v>
      </c>
      <c r="AG2540" s="110"/>
      <c r="AH2540" s="53"/>
      <c r="BD2540" s="36"/>
      <c r="BE2540" s="36"/>
      <c r="BF2540" s="36"/>
      <c r="BG2540" s="36"/>
      <c r="BH2540" s="36"/>
      <c r="BI2540" s="36"/>
      <c r="BJ2540" s="36"/>
      <c r="BK2540" s="48"/>
      <c r="BL2540" s="36"/>
      <c r="BM2540" s="36"/>
      <c r="BN2540" s="36"/>
      <c r="BO2540" s="36"/>
      <c r="BP2540" s="36"/>
      <c r="BQ2540" s="36"/>
      <c r="BR2540" s="36"/>
    </row>
    <row r="2541" spans="2:70" ht="15" customHeight="1">
      <c r="B2541" s="48">
        <v>2921</v>
      </c>
      <c r="C2541" s="48" t="s">
        <v>1703</v>
      </c>
      <c r="D2541" s="108">
        <v>1046</v>
      </c>
      <c r="E2541" s="109" t="s">
        <v>2508</v>
      </c>
      <c r="F2541" s="109" t="s">
        <v>1814</v>
      </c>
      <c r="G2541" s="109" t="s">
        <v>717</v>
      </c>
      <c r="H2541" s="108" t="s">
        <v>740</v>
      </c>
      <c r="I2541" s="108" t="s">
        <v>2855</v>
      </c>
      <c r="J2541" s="108" t="s">
        <v>2852</v>
      </c>
      <c r="K2541" s="108" t="s">
        <v>2859</v>
      </c>
      <c r="L2541" s="108">
        <v>11</v>
      </c>
      <c r="M2541" s="110" t="s">
        <v>2617</v>
      </c>
      <c r="N2541" s="111" t="s">
        <v>1712</v>
      </c>
      <c r="O2541" s="111"/>
      <c r="P2541" s="111" t="s">
        <v>748</v>
      </c>
      <c r="Q2541" s="109">
        <v>1</v>
      </c>
      <c r="R2541" s="109">
        <v>5</v>
      </c>
      <c r="S2541" s="109" t="s">
        <v>2392</v>
      </c>
      <c r="T2541" s="109" t="s">
        <v>28</v>
      </c>
      <c r="U2541" s="108">
        <v>2</v>
      </c>
      <c r="V2541" s="109">
        <v>2007</v>
      </c>
      <c r="W2541" s="108"/>
      <c r="X2541" s="109">
        <v>3.5</v>
      </c>
      <c r="Y2541" s="174">
        <f>Table1[[#This Row],[ExpenditureDetails3]]*100000</f>
        <v>350000</v>
      </c>
      <c r="Z2541" s="174">
        <f>Table1[[#This Row],[ExpenditureDetails4]]/Table1[[#This Row],[Component detail 4]]</f>
        <v>350000</v>
      </c>
      <c r="AA2541" s="109">
        <v>1</v>
      </c>
      <c r="AB2541" s="109">
        <v>10</v>
      </c>
      <c r="AC2541" s="174">
        <f>IF(ISNUMBER([ExpenditureDetails4]),[ExpenditureDetails4]*HLOOKUP([ExpenditureDetails1],'Currency Conversion'!$A$6:$BE$45,19,FALSE),"No Data")</f>
        <v>424692.88023258658</v>
      </c>
      <c r="AD2541" s="174">
        <f>Table1[[#This Row],[Calculations1]]/exchange_rate_2010</f>
        <v>9287.8149240256462</v>
      </c>
      <c r="AE2541" s="174" t="s">
        <v>2912</v>
      </c>
      <c r="AF2541" s="174" t="s">
        <v>2912</v>
      </c>
      <c r="AG2541" s="110"/>
      <c r="AH2541" s="53"/>
      <c r="BD2541" s="36"/>
      <c r="BE2541" s="36"/>
      <c r="BF2541" s="36"/>
      <c r="BG2541" s="36"/>
      <c r="BH2541" s="36"/>
      <c r="BI2541" s="36"/>
      <c r="BJ2541" s="36"/>
      <c r="BK2541" s="48"/>
      <c r="BL2541" s="36"/>
      <c r="BM2541" s="36"/>
      <c r="BN2541" s="36"/>
      <c r="BO2541" s="36"/>
      <c r="BP2541" s="36"/>
      <c r="BQ2541" s="36"/>
      <c r="BR2541" s="36"/>
    </row>
    <row r="2542" spans="2:70" ht="15" customHeight="1">
      <c r="B2542" s="48">
        <v>2922</v>
      </c>
      <c r="C2542" s="48" t="s">
        <v>1703</v>
      </c>
      <c r="D2542" s="108">
        <v>1046</v>
      </c>
      <c r="E2542" s="109" t="s">
        <v>2508</v>
      </c>
      <c r="F2542" s="109" t="s">
        <v>1814</v>
      </c>
      <c r="G2542" s="109" t="s">
        <v>717</v>
      </c>
      <c r="H2542" s="108" t="s">
        <v>740</v>
      </c>
      <c r="I2542" s="108" t="s">
        <v>2855</v>
      </c>
      <c r="J2542" s="108" t="s">
        <v>2852</v>
      </c>
      <c r="K2542" s="108" t="s">
        <v>2859</v>
      </c>
      <c r="L2542" s="108">
        <v>11</v>
      </c>
      <c r="M2542" s="110" t="s">
        <v>2617</v>
      </c>
      <c r="N2542" s="111" t="s">
        <v>1719</v>
      </c>
      <c r="O2542" s="111"/>
      <c r="P2542" s="111" t="s">
        <v>530</v>
      </c>
      <c r="Q2542" s="109">
        <v>1</v>
      </c>
      <c r="R2542" s="109"/>
      <c r="S2542" s="109"/>
      <c r="T2542" s="109" t="s">
        <v>31</v>
      </c>
      <c r="U2542" s="108">
        <v>3</v>
      </c>
      <c r="V2542" s="109">
        <v>2008</v>
      </c>
      <c r="W2542" s="108"/>
      <c r="X2542" s="109">
        <v>0.08</v>
      </c>
      <c r="Y2542" s="174">
        <f>Table1[[#This Row],[ExpenditureDetails3]]*100000</f>
        <v>8000</v>
      </c>
      <c r="Z2542" s="174">
        <f>Table1[[#This Row],[ExpenditureDetails4]]/Table1[[#This Row],[Component detail 4]]</f>
        <v>8000</v>
      </c>
      <c r="AA2542" s="109">
        <v>1</v>
      </c>
      <c r="AB2542" s="109"/>
      <c r="AC2542" s="174">
        <f>IF(ISNUMBER([ExpenditureDetails4]),[ExpenditureDetails4]*HLOOKUP([ExpenditureDetails1],'Currency Conversion'!$A$6:$BE$45,19,FALSE),"No Data")</f>
        <v>9179.2246648352902</v>
      </c>
      <c r="AD2542" s="174">
        <f>Table1[[#This Row],[Calculations1]]/exchange_rate_2010</f>
        <v>200.74492368779752</v>
      </c>
      <c r="AE25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2542" s="174">
        <f>Table1[[#This Row],[Calculations3]]/exchange_rate_2010</f>
        <v>200.74492368779752</v>
      </c>
      <c r="AG2542" s="110"/>
      <c r="AH2542" s="53"/>
      <c r="BD2542" s="36"/>
      <c r="BE2542" s="36"/>
      <c r="BF2542" s="36"/>
      <c r="BG2542" s="36"/>
      <c r="BH2542" s="36"/>
      <c r="BI2542" s="36"/>
      <c r="BJ2542" s="36"/>
      <c r="BK2542" s="48"/>
      <c r="BL2542" s="36"/>
      <c r="BM2542" s="36"/>
      <c r="BN2542" s="36"/>
      <c r="BO2542" s="36"/>
      <c r="BP2542" s="36"/>
      <c r="BQ2542" s="36"/>
      <c r="BR2542" s="36"/>
    </row>
    <row r="2543" spans="2:70" ht="15" customHeight="1">
      <c r="B2543" s="48">
        <v>2923</v>
      </c>
      <c r="C2543" s="48" t="s">
        <v>1703</v>
      </c>
      <c r="D2543" s="108">
        <v>1046</v>
      </c>
      <c r="E2543" s="109" t="s">
        <v>2508</v>
      </c>
      <c r="F2543" s="109" t="s">
        <v>1814</v>
      </c>
      <c r="G2543" s="109" t="s">
        <v>717</v>
      </c>
      <c r="H2543" s="108" t="s">
        <v>740</v>
      </c>
      <c r="I2543" s="108" t="s">
        <v>2855</v>
      </c>
      <c r="J2543" s="108" t="s">
        <v>2852</v>
      </c>
      <c r="K2543" s="108" t="s">
        <v>2859</v>
      </c>
      <c r="L2543" s="108">
        <v>11</v>
      </c>
      <c r="M2543" s="110" t="s">
        <v>2617</v>
      </c>
      <c r="N2543" s="111" t="s">
        <v>1717</v>
      </c>
      <c r="O2543" s="111"/>
      <c r="P2543" s="111" t="s">
        <v>531</v>
      </c>
      <c r="Q2543" s="109">
        <v>1</v>
      </c>
      <c r="R2543" s="109"/>
      <c r="S2543" s="109"/>
      <c r="T2543" s="109" t="s">
        <v>31</v>
      </c>
      <c r="U2543" s="108">
        <v>3</v>
      </c>
      <c r="V2543" s="109">
        <v>2008</v>
      </c>
      <c r="W2543" s="108"/>
      <c r="X2543" s="109">
        <v>0.02</v>
      </c>
      <c r="Y2543" s="174">
        <f>Table1[[#This Row],[ExpenditureDetails3]]*100000</f>
        <v>2000</v>
      </c>
      <c r="Z2543" s="174">
        <f>Table1[[#This Row],[ExpenditureDetails4]]/Table1[[#This Row],[Component detail 4]]</f>
        <v>2000</v>
      </c>
      <c r="AA2543" s="109">
        <v>1</v>
      </c>
      <c r="AB2543" s="109"/>
      <c r="AC2543" s="174">
        <f>IF(ISNUMBER([ExpenditureDetails4]),[ExpenditureDetails4]*HLOOKUP([ExpenditureDetails1],'Currency Conversion'!$A$6:$BE$45,19,FALSE),"No Data")</f>
        <v>2294.8061662088226</v>
      </c>
      <c r="AD2543" s="174">
        <f>Table1[[#This Row],[Calculations1]]/exchange_rate_2010</f>
        <v>50.186230921949381</v>
      </c>
      <c r="AE25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2543" s="174">
        <f>Table1[[#This Row],[Calculations3]]/exchange_rate_2010</f>
        <v>50.186230921949381</v>
      </c>
      <c r="AG2543" s="110"/>
      <c r="AH2543" s="53"/>
      <c r="BD2543" s="36"/>
      <c r="BE2543" s="36"/>
      <c r="BF2543" s="36"/>
      <c r="BG2543" s="36"/>
      <c r="BH2543" s="36"/>
      <c r="BI2543" s="36"/>
      <c r="BJ2543" s="36"/>
      <c r="BK2543" s="48"/>
      <c r="BL2543" s="36"/>
      <c r="BM2543" s="36"/>
      <c r="BN2543" s="36"/>
      <c r="BO2543" s="36"/>
      <c r="BP2543" s="36"/>
      <c r="BQ2543" s="36"/>
      <c r="BR2543" s="36"/>
    </row>
    <row r="2544" spans="2:70" ht="15" customHeight="1">
      <c r="B2544" s="48">
        <v>2925</v>
      </c>
      <c r="C2544" s="48" t="s">
        <v>1703</v>
      </c>
      <c r="D2544" s="108">
        <v>1046</v>
      </c>
      <c r="E2544" s="109" t="s">
        <v>2508</v>
      </c>
      <c r="F2544" s="109" t="s">
        <v>1814</v>
      </c>
      <c r="G2544" s="109" t="s">
        <v>717</v>
      </c>
      <c r="H2544" s="108" t="s">
        <v>740</v>
      </c>
      <c r="I2544" s="108" t="s">
        <v>2855</v>
      </c>
      <c r="J2544" s="108" t="s">
        <v>2852</v>
      </c>
      <c r="K2544" s="108" t="s">
        <v>2859</v>
      </c>
      <c r="L2544" s="108">
        <v>11</v>
      </c>
      <c r="M2544" s="110" t="s">
        <v>2617</v>
      </c>
      <c r="N2544" s="111" t="s">
        <v>20</v>
      </c>
      <c r="O2544" s="111" t="s">
        <v>2486</v>
      </c>
      <c r="P2544" s="111" t="s">
        <v>752</v>
      </c>
      <c r="Q2544" s="109">
        <v>1</v>
      </c>
      <c r="R2544" s="109">
        <v>200</v>
      </c>
      <c r="S2544" s="109" t="s">
        <v>2394</v>
      </c>
      <c r="T2544" s="109" t="s">
        <v>7</v>
      </c>
      <c r="U2544" s="108">
        <v>1</v>
      </c>
      <c r="V2544" s="109">
        <v>2009</v>
      </c>
      <c r="W2544" s="108">
        <f>IF(Table1[[#This Row],[ExpenditureDetails1]]=2010,1,(2010-Table1[[#This Row],[ExpenditureDetails1]]))</f>
        <v>1</v>
      </c>
      <c r="X2544" s="109">
        <v>0.5</v>
      </c>
      <c r="Y2544" s="174">
        <f>Table1[[#This Row],[ExpenditureDetails3]]*100000</f>
        <v>50000</v>
      </c>
      <c r="Z2544" s="174">
        <f>Table1[[#This Row],[ExpenditureDetails4]]/Table1[[#This Row],[Component detail 4]]</f>
        <v>50000</v>
      </c>
      <c r="AA2544" s="109">
        <v>1</v>
      </c>
      <c r="AB2544" s="109">
        <v>10</v>
      </c>
      <c r="AC2544" s="174">
        <f>IF(ISNUMBER([ExpenditureDetails4]),[ExpenditureDetails4]*HLOOKUP([ExpenditureDetails1],'Currency Conversion'!$A$6:$BE$45,19,FALSE),"No Data")</f>
        <v>53770.812495181373</v>
      </c>
      <c r="AD2544" s="174">
        <f>Table1[[#This Row],[Calculations1]]/exchange_rate_2010</f>
        <v>1175.9400216368649</v>
      </c>
      <c r="AE25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5377.0812495181372</v>
      </c>
      <c r="AF2544" s="174">
        <f>Table1[[#This Row],[Calculations3]]/exchange_rate_2010</f>
        <v>117.59400216368648</v>
      </c>
      <c r="AG2544" s="110"/>
      <c r="AH2544" s="53"/>
      <c r="BD2544" s="36"/>
      <c r="BE2544" s="36"/>
      <c r="BF2544" s="36"/>
      <c r="BG2544" s="36"/>
      <c r="BH2544" s="36"/>
      <c r="BI2544" s="36"/>
      <c r="BJ2544" s="36"/>
      <c r="BK2544" s="48"/>
      <c r="BL2544" s="36"/>
      <c r="BM2544" s="36"/>
      <c r="BN2544" s="36"/>
      <c r="BO2544" s="36"/>
      <c r="BP2544" s="36"/>
      <c r="BQ2544" s="36"/>
      <c r="BR2544" s="36"/>
    </row>
    <row r="2545" spans="2:70" ht="15" customHeight="1">
      <c r="B2545" s="48">
        <v>2928</v>
      </c>
      <c r="C2545" s="48" t="s">
        <v>1703</v>
      </c>
      <c r="D2545" s="108">
        <v>1046</v>
      </c>
      <c r="E2545" s="109" t="s">
        <v>2508</v>
      </c>
      <c r="F2545" s="109" t="s">
        <v>1814</v>
      </c>
      <c r="G2545" s="109" t="s">
        <v>717</v>
      </c>
      <c r="H2545" s="108" t="s">
        <v>740</v>
      </c>
      <c r="I2545" s="108" t="s">
        <v>2855</v>
      </c>
      <c r="J2545" s="108" t="s">
        <v>2852</v>
      </c>
      <c r="K2545" s="108" t="s">
        <v>2859</v>
      </c>
      <c r="L2545" s="108">
        <v>11</v>
      </c>
      <c r="M2545" s="110" t="s">
        <v>2617</v>
      </c>
      <c r="N2545" s="111" t="s">
        <v>1728</v>
      </c>
      <c r="O2545" s="111" t="s">
        <v>501</v>
      </c>
      <c r="P2545" s="111" t="s">
        <v>742</v>
      </c>
      <c r="Q2545" s="109">
        <v>1</v>
      </c>
      <c r="R2545" s="109"/>
      <c r="S2545" s="109"/>
      <c r="T2545" s="109" t="s">
        <v>7</v>
      </c>
      <c r="U2545" s="108">
        <v>1</v>
      </c>
      <c r="V2545" s="109">
        <v>1998</v>
      </c>
      <c r="W2545" s="108">
        <f>IF(Table1[[#This Row],[ExpenditureDetails1]]=2010,1,(2010-Table1[[#This Row],[ExpenditureDetails1]]))</f>
        <v>12</v>
      </c>
      <c r="X2545" s="109">
        <v>5</v>
      </c>
      <c r="Y2545" s="174">
        <f>Table1[[#This Row],[ExpenditureDetails3]]*100000</f>
        <v>500000</v>
      </c>
      <c r="Z2545" s="174">
        <f>Table1[[#This Row],[ExpenditureDetails4]]/Table1[[#This Row],[Component detail 4]]</f>
        <v>500000</v>
      </c>
      <c r="AA2545" s="109">
        <v>1</v>
      </c>
      <c r="AB2545" s="109">
        <v>30</v>
      </c>
      <c r="AC2545" s="174">
        <f>IF(ISNUMBER([ExpenditureDetails4]),[ExpenditureDetails4]*HLOOKUP([ExpenditureDetails1],'Currency Conversion'!$A$6:$BE$45,19,FALSE),"No Data")</f>
        <v>939526.98449475213</v>
      </c>
      <c r="AD2545" s="174">
        <f>Table1[[#This Row],[Calculations1]]/exchange_rate_2010</f>
        <v>20546.972069172014</v>
      </c>
      <c r="AE25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31317.56614982507</v>
      </c>
      <c r="AF2545" s="174">
        <f>Table1[[#This Row],[Calculations3]]/exchange_rate_2010</f>
        <v>684.89906897240041</v>
      </c>
      <c r="AG2545" s="110"/>
      <c r="AH2545" s="53"/>
      <c r="BD2545" s="36"/>
      <c r="BE2545" s="36"/>
      <c r="BF2545" s="36"/>
      <c r="BG2545" s="36"/>
      <c r="BH2545" s="36"/>
      <c r="BI2545" s="36"/>
      <c r="BJ2545" s="36"/>
      <c r="BK2545" s="48"/>
      <c r="BL2545" s="36"/>
      <c r="BM2545" s="36"/>
      <c r="BN2545" s="36"/>
      <c r="BO2545" s="36"/>
      <c r="BP2545" s="36"/>
      <c r="BQ2545" s="36"/>
      <c r="BR2545" s="36"/>
    </row>
    <row r="2546" spans="2:70" ht="15" customHeight="1">
      <c r="B2546" s="48">
        <v>2930</v>
      </c>
      <c r="C2546" s="48" t="s">
        <v>1703</v>
      </c>
      <c r="D2546" s="108">
        <v>1046</v>
      </c>
      <c r="E2546" s="109" t="s">
        <v>2508</v>
      </c>
      <c r="F2546" s="109" t="s">
        <v>1814</v>
      </c>
      <c r="G2546" s="109" t="s">
        <v>717</v>
      </c>
      <c r="H2546" s="108" t="s">
        <v>740</v>
      </c>
      <c r="I2546" s="108" t="s">
        <v>2855</v>
      </c>
      <c r="J2546" s="108" t="s">
        <v>2852</v>
      </c>
      <c r="K2546" s="108" t="s">
        <v>2859</v>
      </c>
      <c r="L2546" s="108">
        <v>11</v>
      </c>
      <c r="M2546" s="110" t="s">
        <v>2617</v>
      </c>
      <c r="N2546" s="111" t="s">
        <v>2480</v>
      </c>
      <c r="O2546" s="111"/>
      <c r="P2546" s="111" t="s">
        <v>754</v>
      </c>
      <c r="Q2546" s="109">
        <v>1</v>
      </c>
      <c r="R2546" s="109"/>
      <c r="S2546" s="109"/>
      <c r="T2546" s="109" t="s">
        <v>31</v>
      </c>
      <c r="U2546" s="108">
        <v>3</v>
      </c>
      <c r="V2546" s="109">
        <v>2008</v>
      </c>
      <c r="W2546" s="108"/>
      <c r="X2546" s="109">
        <v>1.4999999999999999E-2</v>
      </c>
      <c r="Y2546" s="174">
        <f>Table1[[#This Row],[ExpenditureDetails3]]*100000</f>
        <v>1500</v>
      </c>
      <c r="Z2546" s="174">
        <f>Table1[[#This Row],[ExpenditureDetails4]]/Table1[[#This Row],[Component detail 4]]</f>
        <v>1500</v>
      </c>
      <c r="AA2546" s="109">
        <v>1</v>
      </c>
      <c r="AB2546" s="109"/>
      <c r="AC2546" s="174">
        <f>IF(ISNUMBER([ExpenditureDetails4]),[ExpenditureDetails4]*HLOOKUP([ExpenditureDetails1],'Currency Conversion'!$A$6:$BE$45,19,FALSE),"No Data")</f>
        <v>1721.104624656617</v>
      </c>
      <c r="AD2546" s="174">
        <f>Table1[[#This Row],[Calculations1]]/exchange_rate_2010</f>
        <v>37.639673191462037</v>
      </c>
      <c r="AE25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1721.104624656617</v>
      </c>
      <c r="AF2546" s="174">
        <f>Table1[[#This Row],[Calculations3]]/exchange_rate_2010</f>
        <v>37.639673191462037</v>
      </c>
      <c r="AG2546" s="110"/>
      <c r="AH2546" s="53"/>
      <c r="BD2546" s="36"/>
      <c r="BE2546" s="36"/>
      <c r="BF2546" s="36"/>
      <c r="BG2546" s="36"/>
      <c r="BH2546" s="36"/>
      <c r="BI2546" s="36"/>
      <c r="BJ2546" s="36"/>
      <c r="BK2546" s="48"/>
      <c r="BL2546" s="36"/>
      <c r="BM2546" s="36"/>
      <c r="BN2546" s="36"/>
      <c r="BO2546" s="36"/>
      <c r="BP2546" s="36"/>
      <c r="BQ2546" s="36"/>
      <c r="BR2546" s="36"/>
    </row>
    <row r="2547" spans="2:70" ht="15" customHeight="1">
      <c r="B2547" s="48">
        <v>2932</v>
      </c>
      <c r="C2547" s="48" t="s">
        <v>1703</v>
      </c>
      <c r="D2547" s="108">
        <v>1046</v>
      </c>
      <c r="E2547" s="109" t="s">
        <v>2508</v>
      </c>
      <c r="F2547" s="109" t="s">
        <v>1814</v>
      </c>
      <c r="G2547" s="109" t="s">
        <v>717</v>
      </c>
      <c r="H2547" s="108" t="s">
        <v>740</v>
      </c>
      <c r="I2547" s="108" t="s">
        <v>2855</v>
      </c>
      <c r="J2547" s="108" t="s">
        <v>2852</v>
      </c>
      <c r="K2547" s="108" t="s">
        <v>2859</v>
      </c>
      <c r="L2547" s="108">
        <v>11</v>
      </c>
      <c r="M2547" s="110" t="s">
        <v>2617</v>
      </c>
      <c r="N2547" s="111" t="s">
        <v>1729</v>
      </c>
      <c r="O2547" s="111" t="s">
        <v>210</v>
      </c>
      <c r="P2547" s="111" t="s">
        <v>749</v>
      </c>
      <c r="Q2547" s="109">
        <v>1</v>
      </c>
      <c r="R2547" s="109"/>
      <c r="S2547" s="109"/>
      <c r="T2547" s="109" t="s">
        <v>7</v>
      </c>
      <c r="U2547" s="108">
        <v>1</v>
      </c>
      <c r="V2547" s="109">
        <v>2009</v>
      </c>
      <c r="W2547" s="108">
        <f>IF(Table1[[#This Row],[ExpenditureDetails1]]=2010,1,(2010-Table1[[#This Row],[ExpenditureDetails1]]))</f>
        <v>1</v>
      </c>
      <c r="X2547" s="109">
        <v>0.32100000000000001</v>
      </c>
      <c r="Y2547" s="174">
        <f>Table1[[#This Row],[ExpenditureDetails3]]*100000</f>
        <v>32100</v>
      </c>
      <c r="Z2547" s="174">
        <f>Table1[[#This Row],[ExpenditureDetails4]]/Table1[[#This Row],[Component detail 4]]</f>
        <v>32100</v>
      </c>
      <c r="AA2547" s="109">
        <v>1</v>
      </c>
      <c r="AB2547" s="109">
        <v>10</v>
      </c>
      <c r="AC2547" s="174">
        <f>IF(ISNUMBER([ExpenditureDetails4]),[ExpenditureDetails4]*HLOOKUP([ExpenditureDetails1],'Currency Conversion'!$A$6:$BE$45,19,FALSE),"No Data")</f>
        <v>34520.861621906442</v>
      </c>
      <c r="AD2547" s="174">
        <f>Table1[[#This Row],[Calculations1]]/exchange_rate_2010</f>
        <v>754.95349389086721</v>
      </c>
      <c r="AE25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2547" s="174">
        <f>Table1[[#This Row],[Calculations3]]/exchange_rate_2010</f>
        <v>75.495349389086726</v>
      </c>
      <c r="AG2547" s="110"/>
      <c r="AH2547" s="53"/>
      <c r="BD2547" s="36"/>
      <c r="BE2547" s="36"/>
      <c r="BF2547" s="36"/>
      <c r="BG2547" s="36"/>
      <c r="BH2547" s="36"/>
      <c r="BI2547" s="36"/>
      <c r="BJ2547" s="36"/>
      <c r="BK2547" s="48"/>
      <c r="BL2547" s="36"/>
      <c r="BM2547" s="36"/>
      <c r="BN2547" s="36"/>
      <c r="BO2547" s="36"/>
      <c r="BP2547" s="36"/>
      <c r="BQ2547" s="36"/>
      <c r="BR2547" s="36"/>
    </row>
    <row r="2548" spans="2:70" ht="15" customHeight="1">
      <c r="B2548" s="48">
        <v>2933</v>
      </c>
      <c r="C2548" s="48" t="s">
        <v>1703</v>
      </c>
      <c r="D2548" s="108">
        <v>1046</v>
      </c>
      <c r="E2548" s="109" t="s">
        <v>2508</v>
      </c>
      <c r="F2548" s="109" t="s">
        <v>1814</v>
      </c>
      <c r="G2548" s="109" t="s">
        <v>717</v>
      </c>
      <c r="H2548" s="108" t="s">
        <v>740</v>
      </c>
      <c r="I2548" s="108" t="s">
        <v>2855</v>
      </c>
      <c r="J2548" s="108" t="s">
        <v>2852</v>
      </c>
      <c r="K2548" s="108" t="s">
        <v>2859</v>
      </c>
      <c r="L2548" s="108">
        <v>11</v>
      </c>
      <c r="M2548" s="110" t="s">
        <v>2617</v>
      </c>
      <c r="N2548" s="111" t="s">
        <v>1729</v>
      </c>
      <c r="O2548" s="111" t="s">
        <v>210</v>
      </c>
      <c r="P2548" s="111" t="s">
        <v>750</v>
      </c>
      <c r="Q2548" s="109">
        <v>1</v>
      </c>
      <c r="R2548" s="109"/>
      <c r="S2548" s="109"/>
      <c r="T2548" s="109" t="s">
        <v>7</v>
      </c>
      <c r="U2548" s="108">
        <v>1</v>
      </c>
      <c r="V2548" s="109">
        <v>2009</v>
      </c>
      <c r="W2548" s="108">
        <f>IF(Table1[[#This Row],[ExpenditureDetails1]]=2010,1,(2010-Table1[[#This Row],[ExpenditureDetails1]]))</f>
        <v>1</v>
      </c>
      <c r="X2548" s="109">
        <v>0.32100000000000001</v>
      </c>
      <c r="Y2548" s="174">
        <f>Table1[[#This Row],[ExpenditureDetails3]]*100000</f>
        <v>32100</v>
      </c>
      <c r="Z2548" s="174">
        <f>Table1[[#This Row],[ExpenditureDetails4]]/Table1[[#This Row],[Component detail 4]]</f>
        <v>32100</v>
      </c>
      <c r="AA2548" s="109">
        <v>1</v>
      </c>
      <c r="AB2548" s="109">
        <v>10</v>
      </c>
      <c r="AC2548" s="174">
        <f>IF(ISNUMBER([ExpenditureDetails4]),[ExpenditureDetails4]*HLOOKUP([ExpenditureDetails1],'Currency Conversion'!$A$6:$BE$45,19,FALSE),"No Data")</f>
        <v>34520.861621906442</v>
      </c>
      <c r="AD2548" s="174">
        <f>Table1[[#This Row],[Calculations1]]/exchange_rate_2010</f>
        <v>754.95349389086721</v>
      </c>
      <c r="AE25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2548" s="174">
        <f>Table1[[#This Row],[Calculations3]]/exchange_rate_2010</f>
        <v>75.495349389086726</v>
      </c>
      <c r="AG2548" s="110"/>
      <c r="AH2548" s="53"/>
      <c r="BD2548" s="36"/>
      <c r="BE2548" s="36"/>
      <c r="BF2548" s="36"/>
      <c r="BG2548" s="36"/>
      <c r="BH2548" s="36"/>
      <c r="BI2548" s="36"/>
      <c r="BJ2548" s="36"/>
      <c r="BK2548" s="48"/>
      <c r="BL2548" s="36"/>
      <c r="BM2548" s="36"/>
      <c r="BN2548" s="36"/>
      <c r="BO2548" s="36"/>
      <c r="BP2548" s="36"/>
      <c r="BQ2548" s="36"/>
      <c r="BR2548" s="36"/>
    </row>
    <row r="2549" spans="2:70" ht="15" customHeight="1">
      <c r="B2549" s="48">
        <v>2934</v>
      </c>
      <c r="C2549" s="48" t="s">
        <v>1703</v>
      </c>
      <c r="D2549" s="108">
        <v>1046</v>
      </c>
      <c r="E2549" s="109" t="s">
        <v>2508</v>
      </c>
      <c r="F2549" s="109" t="s">
        <v>1814</v>
      </c>
      <c r="G2549" s="109" t="s">
        <v>717</v>
      </c>
      <c r="H2549" s="108" t="s">
        <v>740</v>
      </c>
      <c r="I2549" s="108" t="s">
        <v>2855</v>
      </c>
      <c r="J2549" s="108" t="s">
        <v>2852</v>
      </c>
      <c r="K2549" s="108" t="s">
        <v>2859</v>
      </c>
      <c r="L2549" s="108">
        <v>11</v>
      </c>
      <c r="M2549" s="110" t="s">
        <v>2617</v>
      </c>
      <c r="N2549" s="111" t="s">
        <v>2474</v>
      </c>
      <c r="O2549" s="111"/>
      <c r="P2549" s="111" t="s">
        <v>753</v>
      </c>
      <c r="Q2549" s="109">
        <v>1</v>
      </c>
      <c r="R2549" s="109"/>
      <c r="S2549" s="109"/>
      <c r="T2549" s="109" t="s">
        <v>31</v>
      </c>
      <c r="U2549" s="108">
        <v>3</v>
      </c>
      <c r="V2549" s="109">
        <v>2008</v>
      </c>
      <c r="W2549" s="108"/>
      <c r="X2549" s="109">
        <v>0.09</v>
      </c>
      <c r="Y2549" s="174">
        <f>Table1[[#This Row],[ExpenditureDetails3]]*100000</f>
        <v>9000</v>
      </c>
      <c r="Z2549" s="174">
        <f>Table1[[#This Row],[ExpenditureDetails4]]/Table1[[#This Row],[Component detail 4]]</f>
        <v>9000</v>
      </c>
      <c r="AA2549" s="109">
        <v>1</v>
      </c>
      <c r="AB2549" s="109"/>
      <c r="AC2549" s="174">
        <f>IF(ISNUMBER([ExpenditureDetails4]),[ExpenditureDetails4]*HLOOKUP([ExpenditureDetails1],'Currency Conversion'!$A$6:$BE$45,19,FALSE),"No Data")</f>
        <v>10326.627747939701</v>
      </c>
      <c r="AD2549" s="174">
        <f>Table1[[#This Row],[Calculations1]]/exchange_rate_2010</f>
        <v>225.8380391487722</v>
      </c>
      <c r="AE25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10326.627747939701</v>
      </c>
      <c r="AF2549" s="174">
        <f>Table1[[#This Row],[Calculations3]]/exchange_rate_2010</f>
        <v>225.8380391487722</v>
      </c>
      <c r="AG2549" s="110"/>
      <c r="AH2549" s="53"/>
      <c r="BD2549" s="36"/>
      <c r="BE2549" s="36"/>
      <c r="BF2549" s="36"/>
      <c r="BG2549" s="36"/>
      <c r="BH2549" s="36"/>
      <c r="BI2549" s="36"/>
      <c r="BJ2549" s="36"/>
      <c r="BK2549" s="48"/>
      <c r="BL2549" s="36"/>
      <c r="BM2549" s="36"/>
      <c r="BN2549" s="36"/>
      <c r="BO2549" s="36"/>
      <c r="BP2549" s="36"/>
      <c r="BQ2549" s="36"/>
      <c r="BR2549" s="36"/>
    </row>
    <row r="2550" spans="2:70" ht="15" customHeight="1">
      <c r="B2550" s="48">
        <v>2937</v>
      </c>
      <c r="C2550" s="48" t="s">
        <v>1703</v>
      </c>
      <c r="D2550" s="108">
        <v>1046</v>
      </c>
      <c r="E2550" s="109" t="s">
        <v>2508</v>
      </c>
      <c r="F2550" s="109" t="s">
        <v>1814</v>
      </c>
      <c r="G2550" s="109" t="s">
        <v>717</v>
      </c>
      <c r="H2550" s="108" t="s">
        <v>740</v>
      </c>
      <c r="I2550" s="108" t="s">
        <v>2855</v>
      </c>
      <c r="J2550" s="108" t="s">
        <v>2852</v>
      </c>
      <c r="K2550" s="108" t="s">
        <v>2859</v>
      </c>
      <c r="L2550" s="108">
        <v>11</v>
      </c>
      <c r="M2550" s="110" t="s">
        <v>2617</v>
      </c>
      <c r="N2550" s="111" t="s">
        <v>2400</v>
      </c>
      <c r="O2550" s="111"/>
      <c r="P2550" s="111" t="s">
        <v>751</v>
      </c>
      <c r="Q2550" s="109">
        <v>1</v>
      </c>
      <c r="R2550" s="109"/>
      <c r="S2550" s="109"/>
      <c r="T2550" s="114" t="s">
        <v>31</v>
      </c>
      <c r="U2550" s="108">
        <v>3</v>
      </c>
      <c r="V2550" s="109">
        <v>2009</v>
      </c>
      <c r="W2550" s="108"/>
      <c r="X2550" s="109">
        <v>2.5000000000000001E-2</v>
      </c>
      <c r="Y2550" s="174">
        <f>Table1[[#This Row],[ExpenditureDetails3]]*100000</f>
        <v>2500</v>
      </c>
      <c r="Z2550" s="174">
        <f>Table1[[#This Row],[ExpenditureDetails4]]/Table1[[#This Row],[Component detail 4]]</f>
        <v>2500</v>
      </c>
      <c r="AA2550" s="109">
        <v>1</v>
      </c>
      <c r="AB2550" s="109"/>
      <c r="AC2550" s="174">
        <f>IF(ISNUMBER([ExpenditureDetails4]),[ExpenditureDetails4]*HLOOKUP([ExpenditureDetails1],'Currency Conversion'!$A$6:$BE$45,19,FALSE),"No Data")</f>
        <v>2688.5406247590686</v>
      </c>
      <c r="AD2550" s="174">
        <f>Table1[[#This Row],[Calculations1]]/exchange_rate_2010</f>
        <v>58.797001081843241</v>
      </c>
      <c r="AE25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2688.5406247590686</v>
      </c>
      <c r="AF2550" s="174">
        <f>Table1[[#This Row],[Calculations3]]/exchange_rate_2010</f>
        <v>58.797001081843241</v>
      </c>
      <c r="AG2550" s="110"/>
      <c r="AH2550" s="53"/>
      <c r="BD2550" s="36"/>
      <c r="BE2550" s="36"/>
      <c r="BF2550" s="36"/>
      <c r="BG2550" s="36"/>
      <c r="BH2550" s="36"/>
      <c r="BI2550" s="36"/>
      <c r="BJ2550" s="36"/>
      <c r="BK2550" s="48"/>
      <c r="BL2550" s="36"/>
      <c r="BM2550" s="36"/>
      <c r="BN2550" s="36"/>
      <c r="BO2550" s="36"/>
      <c r="BP2550" s="36"/>
      <c r="BQ2550" s="36"/>
      <c r="BR2550" s="36"/>
    </row>
    <row r="2551" spans="2:70" ht="15" customHeight="1">
      <c r="B2551" s="48">
        <v>2938</v>
      </c>
      <c r="C2551" s="48" t="s">
        <v>1703</v>
      </c>
      <c r="D2551" s="108">
        <v>160</v>
      </c>
      <c r="E2551" s="109" t="s">
        <v>2508</v>
      </c>
      <c r="F2551" s="109" t="s">
        <v>1815</v>
      </c>
      <c r="G2551" s="109" t="s">
        <v>481</v>
      </c>
      <c r="H2551" s="108" t="s">
        <v>1831</v>
      </c>
      <c r="I2551" s="108" t="s">
        <v>2616</v>
      </c>
      <c r="J2551" s="108" t="s">
        <v>2619</v>
      </c>
      <c r="K2551" s="108" t="s">
        <v>2858</v>
      </c>
      <c r="L2551" s="108">
        <v>2</v>
      </c>
      <c r="M2551" s="110" t="s">
        <v>2617</v>
      </c>
      <c r="N2551" s="109" t="s">
        <v>1729</v>
      </c>
      <c r="O2551" s="109" t="s">
        <v>519</v>
      </c>
      <c r="P2551" s="109" t="s">
        <v>108</v>
      </c>
      <c r="Q2551" s="109">
        <v>1</v>
      </c>
      <c r="R2551" s="111"/>
      <c r="S2551" s="111"/>
      <c r="T2551" s="109" t="s">
        <v>7</v>
      </c>
      <c r="U2551" s="108">
        <v>1</v>
      </c>
      <c r="V2551" s="109">
        <v>1990</v>
      </c>
      <c r="W2551" s="108">
        <f>IF(Table1[[#This Row],[ExpenditureDetails1]]=2010,1,(2010-Table1[[#This Row],[ExpenditureDetails1]]))</f>
        <v>20</v>
      </c>
      <c r="X2551" s="109">
        <v>0.25</v>
      </c>
      <c r="Y2551" s="174">
        <f>Table1[[#This Row],[ExpenditureDetails3]]*100000</f>
        <v>25000</v>
      </c>
      <c r="Z2551" s="174">
        <f>Table1[[#This Row],[ExpenditureDetails4]]/Table1[[#This Row],[Component detail 4]]</f>
        <v>25000</v>
      </c>
      <c r="AA2551" s="109">
        <v>1</v>
      </c>
      <c r="AB2551" s="109">
        <v>10</v>
      </c>
      <c r="AC2551" s="174">
        <f>IF(ISNUMBER([ExpenditureDetails4]),[ExpenditureDetails4]*HLOOKUP([ExpenditureDetails1],'Currency Conversion'!$A$6:$BE$45,19,FALSE),"No Data")</f>
        <v>97206.078178230178</v>
      </c>
      <c r="AD2551" s="174">
        <f>Table1[[#This Row],[Calculations1]]/exchange_rate_2010</f>
        <v>2125.8469487770235</v>
      </c>
      <c r="AE25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2551" s="174">
        <f>Table1[[#This Row],[Calculations3]]/exchange_rate_2010</f>
        <v>212.58469487770236</v>
      </c>
      <c r="AG2551" s="110"/>
      <c r="AH2551" s="53"/>
      <c r="BD2551" s="36"/>
      <c r="BE2551" s="36"/>
      <c r="BF2551" s="36"/>
      <c r="BG2551" s="36"/>
      <c r="BH2551" s="36"/>
      <c r="BI2551" s="36"/>
      <c r="BJ2551" s="36"/>
      <c r="BK2551" s="48"/>
      <c r="BL2551" s="36"/>
      <c r="BM2551" s="36"/>
      <c r="BN2551" s="36"/>
      <c r="BO2551" s="36"/>
      <c r="BP2551" s="36"/>
      <c r="BQ2551" s="36"/>
      <c r="BR2551" s="36"/>
    </row>
    <row r="2552" spans="2:70" ht="15" customHeight="1">
      <c r="B2552" s="48">
        <v>2939</v>
      </c>
      <c r="C2552" s="48" t="s">
        <v>1703</v>
      </c>
      <c r="D2552" s="108">
        <v>160</v>
      </c>
      <c r="E2552" s="109" t="s">
        <v>2508</v>
      </c>
      <c r="F2552" s="109" t="s">
        <v>1815</v>
      </c>
      <c r="G2552" s="109" t="s">
        <v>481</v>
      </c>
      <c r="H2552" s="108" t="s">
        <v>1831</v>
      </c>
      <c r="I2552" s="108" t="s">
        <v>2616</v>
      </c>
      <c r="J2552" s="108" t="s">
        <v>2619</v>
      </c>
      <c r="K2552" s="108" t="s">
        <v>2858</v>
      </c>
      <c r="L2552" s="108">
        <v>2</v>
      </c>
      <c r="M2552" s="110" t="s">
        <v>2617</v>
      </c>
      <c r="N2552" s="109" t="s">
        <v>1729</v>
      </c>
      <c r="O2552" s="109" t="s">
        <v>519</v>
      </c>
      <c r="P2552" s="109" t="s">
        <v>110</v>
      </c>
      <c r="Q2552" s="109">
        <v>1</v>
      </c>
      <c r="R2552" s="111"/>
      <c r="S2552" s="111"/>
      <c r="T2552" s="109" t="s">
        <v>7</v>
      </c>
      <c r="U2552" s="108">
        <v>1</v>
      </c>
      <c r="V2552" s="109">
        <v>2000</v>
      </c>
      <c r="W2552" s="108">
        <f>IF(Table1[[#This Row],[ExpenditureDetails1]]=2010,1,(2010-Table1[[#This Row],[ExpenditureDetails1]]))</f>
        <v>10</v>
      </c>
      <c r="X2552" s="109">
        <v>0.3</v>
      </c>
      <c r="Y2552" s="174">
        <f>Table1[[#This Row],[ExpenditureDetails3]]*100000</f>
        <v>30000</v>
      </c>
      <c r="Z2552" s="174">
        <f>Table1[[#This Row],[ExpenditureDetails4]]/Table1[[#This Row],[Component detail 4]]</f>
        <v>30000</v>
      </c>
      <c r="AA2552" s="109">
        <v>1</v>
      </c>
      <c r="AB2552" s="109">
        <v>10</v>
      </c>
      <c r="AC2552" s="174">
        <f>IF(ISNUMBER([ExpenditureDetails4]),[ExpenditureDetails4]*HLOOKUP([ExpenditureDetails1],'Currency Conversion'!$A$6:$BE$45,19,FALSE),"No Data")</f>
        <v>50293.047133593791</v>
      </c>
      <c r="AD2552" s="174">
        <f>Table1[[#This Row],[Calculations1]]/exchange_rate_2010</f>
        <v>1099.8830813605814</v>
      </c>
      <c r="AE25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2552" s="174">
        <f>Table1[[#This Row],[Calculations3]]/exchange_rate_2010</f>
        <v>109.98830813605815</v>
      </c>
      <c r="AG2552" s="110"/>
      <c r="AH2552" s="53"/>
      <c r="BD2552" s="36"/>
      <c r="BE2552" s="36"/>
      <c r="BF2552" s="36"/>
      <c r="BG2552" s="36"/>
      <c r="BH2552" s="36"/>
      <c r="BI2552" s="36"/>
      <c r="BJ2552" s="36"/>
      <c r="BK2552" s="48"/>
      <c r="BL2552" s="36"/>
      <c r="BM2552" s="36"/>
      <c r="BN2552" s="36"/>
      <c r="BO2552" s="36"/>
      <c r="BP2552" s="36"/>
      <c r="BQ2552" s="36"/>
      <c r="BR2552" s="36"/>
    </row>
    <row r="2553" spans="2:70" ht="15" customHeight="1">
      <c r="B2553" s="48">
        <v>2940</v>
      </c>
      <c r="C2553" s="48" t="s">
        <v>1703</v>
      </c>
      <c r="D2553" s="108">
        <v>160</v>
      </c>
      <c r="E2553" s="109" t="s">
        <v>2508</v>
      </c>
      <c r="F2553" s="109" t="s">
        <v>1815</v>
      </c>
      <c r="G2553" s="109" t="s">
        <v>481</v>
      </c>
      <c r="H2553" s="108" t="s">
        <v>1831</v>
      </c>
      <c r="I2553" s="108" t="s">
        <v>2616</v>
      </c>
      <c r="J2553" s="108" t="s">
        <v>2619</v>
      </c>
      <c r="K2553" s="108" t="s">
        <v>2858</v>
      </c>
      <c r="L2553" s="108">
        <v>2</v>
      </c>
      <c r="M2553" s="110" t="s">
        <v>2617</v>
      </c>
      <c r="N2553" s="109" t="s">
        <v>1729</v>
      </c>
      <c r="O2553" s="109" t="s">
        <v>519</v>
      </c>
      <c r="P2553" s="109" t="s">
        <v>112</v>
      </c>
      <c r="Q2553" s="109">
        <v>1</v>
      </c>
      <c r="R2553" s="111"/>
      <c r="S2553" s="111"/>
      <c r="T2553" s="109" t="s">
        <v>7</v>
      </c>
      <c r="U2553" s="108">
        <v>1</v>
      </c>
      <c r="V2553" s="109">
        <v>2010</v>
      </c>
      <c r="W2553" s="108">
        <f>IF(Table1[[#This Row],[ExpenditureDetails1]]=2010,1,(2010-Table1[[#This Row],[ExpenditureDetails1]]))</f>
        <v>1</v>
      </c>
      <c r="X2553" s="109">
        <v>0.35</v>
      </c>
      <c r="Y2553" s="174">
        <f>Table1[[#This Row],[ExpenditureDetails3]]*100000</f>
        <v>35000</v>
      </c>
      <c r="Z2553" s="174">
        <f>Table1[[#This Row],[ExpenditureDetails4]]/Table1[[#This Row],[Component detail 4]]</f>
        <v>35000</v>
      </c>
      <c r="AA2553" s="109">
        <v>1</v>
      </c>
      <c r="AB2553" s="109">
        <v>10</v>
      </c>
      <c r="AC2553" s="174">
        <f>IF(ISNUMBER([ExpenditureDetails4]),[ExpenditureDetails4]*HLOOKUP([ExpenditureDetails1],'Currency Conversion'!$A$6:$BE$45,19,FALSE),"No Data")</f>
        <v>35000</v>
      </c>
      <c r="AD2553" s="174">
        <f>Table1[[#This Row],[Calculations1]]/exchange_rate_2010</f>
        <v>765.4320038585729</v>
      </c>
      <c r="AE25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3500</v>
      </c>
      <c r="AF2553" s="174">
        <f>Table1[[#This Row],[Calculations3]]/exchange_rate_2010</f>
        <v>76.54320038585729</v>
      </c>
      <c r="AG2553" s="110"/>
      <c r="AH2553" s="53"/>
      <c r="BD2553" s="36"/>
      <c r="BE2553" s="36"/>
      <c r="BF2553" s="36"/>
      <c r="BG2553" s="36"/>
      <c r="BH2553" s="36"/>
      <c r="BI2553" s="36"/>
      <c r="BJ2553" s="36"/>
      <c r="BK2553" s="48"/>
      <c r="BL2553" s="36"/>
      <c r="BM2553" s="36"/>
      <c r="BN2553" s="36"/>
      <c r="BO2553" s="36"/>
      <c r="BP2553" s="36"/>
      <c r="BQ2553" s="36"/>
      <c r="BR2553" s="36"/>
    </row>
    <row r="2554" spans="2:70" ht="15" customHeight="1">
      <c r="B2554" s="48">
        <v>2941</v>
      </c>
      <c r="C2554" s="48" t="s">
        <v>1703</v>
      </c>
      <c r="D2554" s="108">
        <v>160</v>
      </c>
      <c r="E2554" s="109" t="s">
        <v>2508</v>
      </c>
      <c r="F2554" s="109" t="s">
        <v>1815</v>
      </c>
      <c r="G2554" s="109" t="s">
        <v>481</v>
      </c>
      <c r="H2554" s="108" t="s">
        <v>1831</v>
      </c>
      <c r="I2554" s="108" t="s">
        <v>2616</v>
      </c>
      <c r="J2554" s="108" t="s">
        <v>2619</v>
      </c>
      <c r="K2554" s="108" t="s">
        <v>2858</v>
      </c>
      <c r="L2554" s="108">
        <v>2</v>
      </c>
      <c r="M2554" s="110" t="s">
        <v>2617</v>
      </c>
      <c r="N2554" s="109" t="s">
        <v>1729</v>
      </c>
      <c r="O2554" s="109" t="s">
        <v>519</v>
      </c>
      <c r="P2554" s="109" t="s">
        <v>113</v>
      </c>
      <c r="Q2554" s="109">
        <v>1</v>
      </c>
      <c r="R2554" s="111"/>
      <c r="S2554" s="111"/>
      <c r="T2554" s="109" t="s">
        <v>7</v>
      </c>
      <c r="U2554" s="108">
        <v>1</v>
      </c>
      <c r="V2554" s="109">
        <v>2005</v>
      </c>
      <c r="W2554" s="108">
        <f>IF(Table1[[#This Row],[ExpenditureDetails1]]=2010,1,(2010-Table1[[#This Row],[ExpenditureDetails1]]))</f>
        <v>5</v>
      </c>
      <c r="X2554" s="109">
        <v>0.3</v>
      </c>
      <c r="Y2554" s="174">
        <f>Table1[[#This Row],[ExpenditureDetails3]]*100000</f>
        <v>30000</v>
      </c>
      <c r="Z2554" s="174">
        <f>Table1[[#This Row],[ExpenditureDetails4]]/Table1[[#This Row],[Component detail 4]]</f>
        <v>30000</v>
      </c>
      <c r="AA2554" s="109">
        <v>1</v>
      </c>
      <c r="AB2554" s="109">
        <v>10</v>
      </c>
      <c r="AC2554" s="174">
        <f>IF(ISNUMBER([ExpenditureDetails4]),[ExpenditureDetails4]*HLOOKUP([ExpenditureDetails1],'Currency Conversion'!$A$6:$BE$45,19,FALSE),"No Data")</f>
        <v>40356.4052206911</v>
      </c>
      <c r="AD2554" s="174">
        <f>Table1[[#This Row],[Calculations1]]/exchange_rate_2010</f>
        <v>882.57383190291887</v>
      </c>
      <c r="AE25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4035.6405220691099</v>
      </c>
      <c r="AF2554" s="174">
        <f>Table1[[#This Row],[Calculations3]]/exchange_rate_2010</f>
        <v>88.25738319029189</v>
      </c>
      <c r="AG2554" s="110"/>
      <c r="AH2554" s="53"/>
      <c r="BD2554" s="36"/>
      <c r="BE2554" s="36"/>
      <c r="BF2554" s="36"/>
      <c r="BG2554" s="36"/>
      <c r="BH2554" s="36"/>
      <c r="BI2554" s="36"/>
      <c r="BJ2554" s="36"/>
      <c r="BK2554" s="48"/>
      <c r="BL2554" s="36"/>
      <c r="BM2554" s="36"/>
      <c r="BN2554" s="36"/>
      <c r="BO2554" s="36"/>
      <c r="BP2554" s="36"/>
      <c r="BQ2554" s="36"/>
      <c r="BR2554" s="36"/>
    </row>
    <row r="2555" spans="2:70" ht="15" customHeight="1">
      <c r="B2555" s="48">
        <v>2942</v>
      </c>
      <c r="C2555" s="48" t="s">
        <v>1703</v>
      </c>
      <c r="D2555" s="108">
        <v>160</v>
      </c>
      <c r="E2555" s="109" t="s">
        <v>2508</v>
      </c>
      <c r="F2555" s="109" t="s">
        <v>1815</v>
      </c>
      <c r="G2555" s="109" t="s">
        <v>481</v>
      </c>
      <c r="H2555" s="108" t="s">
        <v>1831</v>
      </c>
      <c r="I2555" s="108" t="s">
        <v>2616</v>
      </c>
      <c r="J2555" s="108" t="s">
        <v>2619</v>
      </c>
      <c r="K2555" s="108" t="s">
        <v>2858</v>
      </c>
      <c r="L2555" s="108">
        <v>2</v>
      </c>
      <c r="M2555" s="110" t="s">
        <v>2617</v>
      </c>
      <c r="N2555" s="111" t="s">
        <v>1729</v>
      </c>
      <c r="O2555" s="111" t="s">
        <v>1713</v>
      </c>
      <c r="P2555" s="111" t="s">
        <v>301</v>
      </c>
      <c r="Q2555" s="109">
        <v>1</v>
      </c>
      <c r="R2555" s="111"/>
      <c r="S2555" s="111"/>
      <c r="T2555" s="109" t="s">
        <v>7</v>
      </c>
      <c r="U2555" s="108">
        <v>1</v>
      </c>
      <c r="V2555" s="109">
        <v>1999</v>
      </c>
      <c r="W2555" s="108">
        <f>IF(Table1[[#This Row],[ExpenditureDetails1]]=2010,1,(2010-Table1[[#This Row],[ExpenditureDetails1]]))</f>
        <v>11</v>
      </c>
      <c r="X2555" s="109">
        <v>0.25</v>
      </c>
      <c r="Y2555" s="174">
        <f>Table1[[#This Row],[ExpenditureDetails3]]*100000</f>
        <v>25000</v>
      </c>
      <c r="Z2555" s="174">
        <f>Table1[[#This Row],[ExpenditureDetails4]]/Table1[[#This Row],[Component detail 4]]</f>
        <v>25000</v>
      </c>
      <c r="AA2555" s="109">
        <v>1</v>
      </c>
      <c r="AB2555" s="109">
        <v>10</v>
      </c>
      <c r="AC2555" s="174">
        <f>IF(ISNUMBER([ExpenditureDetails4]),[ExpenditureDetails4]*HLOOKUP([ExpenditureDetails1],'Currency Conversion'!$A$6:$BE$45,19,FALSE),"No Data")</f>
        <v>43503.663781778654</v>
      </c>
      <c r="AD2555" s="174">
        <f>Table1[[#This Row],[Calculations1]]/exchange_rate_2010</f>
        <v>951.40275839075593</v>
      </c>
      <c r="AE25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4350.366378177865</v>
      </c>
      <c r="AF2555" s="174">
        <f>Table1[[#This Row],[Calculations3]]/exchange_rate_2010</f>
        <v>95.140275839075585</v>
      </c>
      <c r="AG2555" s="110"/>
      <c r="AH2555" s="53"/>
      <c r="BD2555" s="36"/>
      <c r="BE2555" s="36"/>
      <c r="BF2555" s="36"/>
      <c r="BG2555" s="36"/>
      <c r="BH2555" s="36"/>
      <c r="BI2555" s="36"/>
      <c r="BJ2555" s="36"/>
      <c r="BK2555" s="48"/>
      <c r="BL2555" s="36"/>
      <c r="BM2555" s="36"/>
      <c r="BN2555" s="36"/>
      <c r="BO2555" s="36"/>
      <c r="BP2555" s="36"/>
      <c r="BQ2555" s="36"/>
      <c r="BR2555" s="36"/>
    </row>
    <row r="2556" spans="2:70" ht="15" customHeight="1">
      <c r="B2556" s="48">
        <v>2945</v>
      </c>
      <c r="C2556" s="48" t="s">
        <v>1703</v>
      </c>
      <c r="D2556" s="108">
        <v>4360</v>
      </c>
      <c r="E2556" s="109" t="s">
        <v>2508</v>
      </c>
      <c r="F2556" s="109" t="s">
        <v>1818</v>
      </c>
      <c r="G2556" s="109" t="s">
        <v>1844</v>
      </c>
      <c r="H2556" s="108" t="s">
        <v>1227</v>
      </c>
      <c r="I2556" s="108" t="s">
        <v>2855</v>
      </c>
      <c r="J2556" s="108" t="s">
        <v>2852</v>
      </c>
      <c r="K2556" s="108" t="s">
        <v>2859</v>
      </c>
      <c r="L2556" s="108">
        <v>11</v>
      </c>
      <c r="M2556" s="110" t="s">
        <v>2617</v>
      </c>
      <c r="N2556" s="111" t="s">
        <v>20</v>
      </c>
      <c r="O2556" s="111" t="s">
        <v>2486</v>
      </c>
      <c r="P2556" s="111" t="s">
        <v>20</v>
      </c>
      <c r="Q2556" s="109">
        <v>1</v>
      </c>
      <c r="R2556" s="109"/>
      <c r="S2556" s="109"/>
      <c r="T2556" s="109" t="s">
        <v>7</v>
      </c>
      <c r="U2556" s="108">
        <v>1</v>
      </c>
      <c r="V2556" s="109">
        <v>2010</v>
      </c>
      <c r="W2556" s="108">
        <f>IF(Table1[[#This Row],[ExpenditureDetails1]]=2010,1,(2010-Table1[[#This Row],[ExpenditureDetails1]]))</f>
        <v>1</v>
      </c>
      <c r="X2556" s="109">
        <v>2.2999999999999998</v>
      </c>
      <c r="Y2556" s="174">
        <f>Table1[[#This Row],[ExpenditureDetails3]]*100000</f>
        <v>229999.99999999997</v>
      </c>
      <c r="Z2556" s="174">
        <f>Table1[[#This Row],[ExpenditureDetails4]]/Table1[[#This Row],[Component detail 4]]</f>
        <v>229999.99999999997</v>
      </c>
      <c r="AA2556" s="109">
        <v>2</v>
      </c>
      <c r="AB2556" s="109">
        <v>10</v>
      </c>
      <c r="AC2556" s="174">
        <f>IF(ISNUMBER([ExpenditureDetails4]),[ExpenditureDetails4]*HLOOKUP([ExpenditureDetails1],'Currency Conversion'!$A$6:$BE$45,19,FALSE),"No Data")</f>
        <v>229999.99999999997</v>
      </c>
      <c r="AD2556" s="174">
        <f>Table1[[#This Row],[Calculations1]]/exchange_rate_2010</f>
        <v>5029.9817396420494</v>
      </c>
      <c r="AE25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22999.999999999996</v>
      </c>
      <c r="AF2556" s="174">
        <f>Table1[[#This Row],[Calculations3]]/exchange_rate_2010</f>
        <v>502.99817396420497</v>
      </c>
      <c r="AG2556" s="110"/>
      <c r="AH2556" s="53"/>
      <c r="BD2556" s="36"/>
      <c r="BE2556" s="36"/>
      <c r="BF2556" s="36"/>
      <c r="BG2556" s="36"/>
      <c r="BH2556" s="36"/>
      <c r="BI2556" s="36"/>
      <c r="BJ2556" s="36"/>
      <c r="BK2556" s="48"/>
      <c r="BL2556" s="36"/>
      <c r="BM2556" s="36"/>
      <c r="BN2556" s="36"/>
      <c r="BO2556" s="36"/>
      <c r="BP2556" s="36"/>
      <c r="BQ2556" s="36"/>
      <c r="BR2556" s="36"/>
    </row>
    <row r="2557" spans="2:70" ht="15" customHeight="1">
      <c r="B2557" s="48">
        <v>2946</v>
      </c>
      <c r="C2557" s="48" t="s">
        <v>1703</v>
      </c>
      <c r="D2557" s="108">
        <v>4360</v>
      </c>
      <c r="E2557" s="109" t="s">
        <v>2508</v>
      </c>
      <c r="F2557" s="109" t="s">
        <v>1818</v>
      </c>
      <c r="G2557" s="109" t="s">
        <v>1844</v>
      </c>
      <c r="H2557" s="108" t="s">
        <v>1227</v>
      </c>
      <c r="I2557" s="108" t="s">
        <v>2855</v>
      </c>
      <c r="J2557" s="108" t="s">
        <v>2852</v>
      </c>
      <c r="K2557" s="108" t="s">
        <v>2859</v>
      </c>
      <c r="L2557" s="108">
        <v>11</v>
      </c>
      <c r="M2557" s="110" t="s">
        <v>2617</v>
      </c>
      <c r="N2557" s="111" t="s">
        <v>20</v>
      </c>
      <c r="O2557" s="111" t="s">
        <v>2466</v>
      </c>
      <c r="P2557" s="111" t="s">
        <v>326</v>
      </c>
      <c r="Q2557" s="109">
        <v>1</v>
      </c>
      <c r="R2557" s="109"/>
      <c r="S2557" s="109"/>
      <c r="T2557" s="109" t="s">
        <v>7</v>
      </c>
      <c r="U2557" s="108">
        <v>1</v>
      </c>
      <c r="V2557" s="109">
        <v>2010</v>
      </c>
      <c r="W2557" s="108">
        <f>IF(Table1[[#This Row],[ExpenditureDetails1]]=2010,1,(2010-Table1[[#This Row],[ExpenditureDetails1]]))</f>
        <v>1</v>
      </c>
      <c r="X2557" s="109">
        <v>0.4</v>
      </c>
      <c r="Y2557" s="174">
        <f>Table1[[#This Row],[ExpenditureDetails3]]*100000</f>
        <v>40000</v>
      </c>
      <c r="Z2557" s="174">
        <f>Table1[[#This Row],[ExpenditureDetails4]]/Table1[[#This Row],[Component detail 4]]</f>
        <v>40000</v>
      </c>
      <c r="AA2557" s="109">
        <v>1</v>
      </c>
      <c r="AB2557" s="109">
        <v>10</v>
      </c>
      <c r="AC2557" s="174">
        <f>IF(ISNUMBER([ExpenditureDetails4]),[ExpenditureDetails4]*HLOOKUP([ExpenditureDetails1],'Currency Conversion'!$A$6:$BE$45,19,FALSE),"No Data")</f>
        <v>40000</v>
      </c>
      <c r="AD2557" s="174">
        <f>Table1[[#This Row],[Calculations1]]/exchange_rate_2010</f>
        <v>874.77943298122614</v>
      </c>
      <c r="AE25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4000</v>
      </c>
      <c r="AF2557" s="174">
        <f>Table1[[#This Row],[Calculations3]]/exchange_rate_2010</f>
        <v>87.477943298122611</v>
      </c>
      <c r="AG2557" s="110"/>
      <c r="AH2557" s="53"/>
      <c r="BD2557" s="36"/>
      <c r="BE2557" s="36"/>
      <c r="BF2557" s="36"/>
      <c r="BG2557" s="36"/>
      <c r="BH2557" s="36"/>
      <c r="BI2557" s="36"/>
      <c r="BJ2557" s="36"/>
      <c r="BK2557" s="48"/>
      <c r="BL2557" s="36"/>
      <c r="BM2557" s="36"/>
      <c r="BN2557" s="36"/>
      <c r="BO2557" s="36"/>
      <c r="BP2557" s="36"/>
      <c r="BQ2557" s="36"/>
      <c r="BR2557" s="36"/>
    </row>
    <row r="2558" spans="2:70" ht="15" customHeight="1">
      <c r="B2558" s="48">
        <v>2947</v>
      </c>
      <c r="C2558" s="48" t="s">
        <v>1703</v>
      </c>
      <c r="D2558" s="108">
        <v>4360</v>
      </c>
      <c r="E2558" s="109" t="s">
        <v>2508</v>
      </c>
      <c r="F2558" s="109" t="s">
        <v>1818</v>
      </c>
      <c r="G2558" s="109" t="s">
        <v>1844</v>
      </c>
      <c r="H2558" s="108" t="s">
        <v>1227</v>
      </c>
      <c r="I2558" s="108" t="s">
        <v>2855</v>
      </c>
      <c r="J2558" s="108" t="s">
        <v>2852</v>
      </c>
      <c r="K2558" s="108" t="s">
        <v>2859</v>
      </c>
      <c r="L2558" s="108">
        <v>11</v>
      </c>
      <c r="M2558" s="110" t="s">
        <v>2617</v>
      </c>
      <c r="N2558" s="109" t="s">
        <v>1720</v>
      </c>
      <c r="O2558" s="111"/>
      <c r="P2558" s="111" t="s">
        <v>533</v>
      </c>
      <c r="Q2558" s="109">
        <v>1</v>
      </c>
      <c r="R2558" s="109"/>
      <c r="S2558" s="109"/>
      <c r="T2558" s="109" t="s">
        <v>31</v>
      </c>
      <c r="U2558" s="108">
        <v>3</v>
      </c>
      <c r="V2558" s="109">
        <v>2008</v>
      </c>
      <c r="W2558" s="108"/>
      <c r="X2558" s="109">
        <v>0.84150000000000003</v>
      </c>
      <c r="Y2558" s="174">
        <f>Table1[[#This Row],[ExpenditureDetails3]]*100000</f>
        <v>84150</v>
      </c>
      <c r="Z2558" s="174">
        <f>Table1[[#This Row],[ExpenditureDetails4]]/Table1[[#This Row],[Component detail 4]]</f>
        <v>84150</v>
      </c>
      <c r="AA2558" s="109">
        <v>1</v>
      </c>
      <c r="AB2558" s="109"/>
      <c r="AC2558" s="174">
        <f>IF(ISNUMBER([ExpenditureDetails4]),[ExpenditureDetails4]*HLOOKUP([ExpenditureDetails1],'Currency Conversion'!$A$6:$BE$45,19,FALSE),"No Data")</f>
        <v>96553.969443236216</v>
      </c>
      <c r="AD2558" s="174">
        <f>Table1[[#This Row],[Calculations1]]/exchange_rate_2010</f>
        <v>2111.5856660410204</v>
      </c>
      <c r="AE25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96553.969443236216</v>
      </c>
      <c r="AF2558" s="174">
        <f>Table1[[#This Row],[Calculations3]]/exchange_rate_2010</f>
        <v>2111.5856660410204</v>
      </c>
      <c r="AG2558" s="110"/>
      <c r="AH2558" s="53"/>
      <c r="BD2558" s="36"/>
      <c r="BE2558" s="36"/>
      <c r="BF2558" s="36"/>
      <c r="BG2558" s="36"/>
      <c r="BH2558" s="36"/>
      <c r="BI2558" s="36"/>
      <c r="BJ2558" s="36"/>
      <c r="BK2558" s="48"/>
      <c r="BL2558" s="36"/>
      <c r="BM2558" s="36"/>
      <c r="BN2558" s="36"/>
      <c r="BO2558" s="36"/>
      <c r="BP2558" s="36"/>
      <c r="BQ2558" s="36"/>
      <c r="BR2558" s="36"/>
    </row>
    <row r="2559" spans="2:70" ht="15" customHeight="1">
      <c r="B2559" s="48">
        <v>2948</v>
      </c>
      <c r="C2559" s="48" t="s">
        <v>1703</v>
      </c>
      <c r="D2559" s="108">
        <v>4360</v>
      </c>
      <c r="E2559" s="109" t="s">
        <v>2508</v>
      </c>
      <c r="F2559" s="109" t="s">
        <v>1818</v>
      </c>
      <c r="G2559" s="109" t="s">
        <v>1844</v>
      </c>
      <c r="H2559" s="108" t="s">
        <v>1227</v>
      </c>
      <c r="I2559" s="108" t="s">
        <v>2855</v>
      </c>
      <c r="J2559" s="108" t="s">
        <v>2852</v>
      </c>
      <c r="K2559" s="108" t="s">
        <v>2859</v>
      </c>
      <c r="L2559" s="108">
        <v>11</v>
      </c>
      <c r="M2559" s="110" t="s">
        <v>2617</v>
      </c>
      <c r="N2559" s="109" t="s">
        <v>1729</v>
      </c>
      <c r="O2559" s="109" t="s">
        <v>519</v>
      </c>
      <c r="P2559" s="109" t="s">
        <v>1510</v>
      </c>
      <c r="Q2559" s="109">
        <v>1</v>
      </c>
      <c r="R2559" s="109"/>
      <c r="S2559" s="109"/>
      <c r="T2559" s="109" t="s">
        <v>7</v>
      </c>
      <c r="U2559" s="108">
        <v>1</v>
      </c>
      <c r="V2559" s="109">
        <v>2002</v>
      </c>
      <c r="W2559" s="108">
        <f>IF(Table1[[#This Row],[ExpenditureDetails1]]=2010,1,(2010-Table1[[#This Row],[ExpenditureDetails1]]))</f>
        <v>8</v>
      </c>
      <c r="X2559" s="109">
        <v>1</v>
      </c>
      <c r="Y2559" s="174">
        <f>Table1[[#This Row],[ExpenditureDetails3]]*100000</f>
        <v>100000</v>
      </c>
      <c r="Z2559" s="174">
        <f>Table1[[#This Row],[ExpenditureDetails4]]/Table1[[#This Row],[Component detail 4]]</f>
        <v>100000</v>
      </c>
      <c r="AA2559" s="109">
        <v>2</v>
      </c>
      <c r="AB2559" s="109">
        <v>10</v>
      </c>
      <c r="AC2559" s="174">
        <f>IF(ISNUMBER([ExpenditureDetails4]),[ExpenditureDetails4]*HLOOKUP([ExpenditureDetails1],'Currency Conversion'!$A$6:$BE$45,19,FALSE),"No Data")</f>
        <v>157175.51921232976</v>
      </c>
      <c r="AD2559" s="174">
        <f>Table1[[#This Row],[Calculations1]]/exchange_rate_2010</f>
        <v>3437.3477893772911</v>
      </c>
      <c r="AE25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15717.551921232976</v>
      </c>
      <c r="AF2559" s="174">
        <f>Table1[[#This Row],[Calculations3]]/exchange_rate_2010</f>
        <v>343.73477893772912</v>
      </c>
      <c r="AG2559" s="110"/>
      <c r="AH2559" s="53"/>
      <c r="BD2559" s="36"/>
      <c r="BE2559" s="36"/>
      <c r="BF2559" s="36"/>
      <c r="BG2559" s="36"/>
      <c r="BH2559" s="36"/>
      <c r="BI2559" s="36"/>
      <c r="BJ2559" s="36"/>
      <c r="BK2559" s="48"/>
      <c r="BL2559" s="36"/>
      <c r="BM2559" s="36"/>
      <c r="BN2559" s="36"/>
      <c r="BO2559" s="36"/>
      <c r="BP2559" s="36"/>
      <c r="BQ2559" s="36"/>
      <c r="BR2559" s="36"/>
    </row>
    <row r="2560" spans="2:70" ht="15" customHeight="1">
      <c r="B2560" s="48">
        <v>2949</v>
      </c>
      <c r="C2560" s="48" t="s">
        <v>1703</v>
      </c>
      <c r="D2560" s="108">
        <v>4360</v>
      </c>
      <c r="E2560" s="109" t="s">
        <v>2508</v>
      </c>
      <c r="F2560" s="109" t="s">
        <v>1818</v>
      </c>
      <c r="G2560" s="109" t="s">
        <v>1844</v>
      </c>
      <c r="H2560" s="108" t="s">
        <v>1227</v>
      </c>
      <c r="I2560" s="108" t="s">
        <v>2855</v>
      </c>
      <c r="J2560" s="108" t="s">
        <v>2852</v>
      </c>
      <c r="K2560" s="108" t="s">
        <v>2859</v>
      </c>
      <c r="L2560" s="108">
        <v>11</v>
      </c>
      <c r="M2560" s="110" t="s">
        <v>2617</v>
      </c>
      <c r="N2560" s="109" t="s">
        <v>1729</v>
      </c>
      <c r="O2560" s="109" t="s">
        <v>519</v>
      </c>
      <c r="P2560" s="109" t="s">
        <v>1512</v>
      </c>
      <c r="Q2560" s="109">
        <v>1</v>
      </c>
      <c r="R2560" s="109"/>
      <c r="S2560" s="109"/>
      <c r="T2560" s="109" t="s">
        <v>7</v>
      </c>
      <c r="U2560" s="108">
        <v>1</v>
      </c>
      <c r="V2560" s="109">
        <v>1993</v>
      </c>
      <c r="W2560" s="108">
        <f>IF(Table1[[#This Row],[ExpenditureDetails1]]=2010,1,(2010-Table1[[#This Row],[ExpenditureDetails1]]))</f>
        <v>17</v>
      </c>
      <c r="X2560" s="109">
        <v>1</v>
      </c>
      <c r="Y2560" s="174">
        <f>Table1[[#This Row],[ExpenditureDetails3]]*100000</f>
        <v>100000</v>
      </c>
      <c r="Z2560" s="174">
        <f>Table1[[#This Row],[ExpenditureDetails4]]/Table1[[#This Row],[Component detail 4]]</f>
        <v>100000</v>
      </c>
      <c r="AA2560" s="109">
        <v>2</v>
      </c>
      <c r="AB2560" s="109">
        <v>10</v>
      </c>
      <c r="AC2560" s="174">
        <f>IF(ISNUMBER([ExpenditureDetails4]),[ExpenditureDetails4]*HLOOKUP([ExpenditureDetails1],'Currency Conversion'!$A$6:$BE$45,19,FALSE),"No Data")</f>
        <v>283446.29808431299</v>
      </c>
      <c r="AD2560" s="174">
        <f>Table1[[#This Row],[Calculations1]]/exchange_rate_2010</f>
        <v>6198.8247979705729</v>
      </c>
      <c r="AE25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28344.629808431298</v>
      </c>
      <c r="AF2560" s="174">
        <f>Table1[[#This Row],[Calculations3]]/exchange_rate_2010</f>
        <v>619.88247979705727</v>
      </c>
      <c r="AG2560" s="110"/>
      <c r="AH2560" s="53"/>
      <c r="BD2560" s="36"/>
      <c r="BE2560" s="36"/>
      <c r="BF2560" s="36"/>
      <c r="BG2560" s="36"/>
      <c r="BH2560" s="36"/>
      <c r="BI2560" s="36"/>
      <c r="BJ2560" s="36"/>
      <c r="BK2560" s="48"/>
      <c r="BL2560" s="36"/>
      <c r="BM2560" s="36"/>
      <c r="BN2560" s="36"/>
      <c r="BO2560" s="36"/>
      <c r="BP2560" s="36"/>
      <c r="BQ2560" s="36"/>
      <c r="BR2560" s="36"/>
    </row>
    <row r="2561" spans="2:70" ht="15" customHeight="1">
      <c r="B2561" s="48">
        <v>2950</v>
      </c>
      <c r="C2561" s="48" t="s">
        <v>1703</v>
      </c>
      <c r="D2561" s="108">
        <v>4360</v>
      </c>
      <c r="E2561" s="109" t="s">
        <v>2508</v>
      </c>
      <c r="F2561" s="109" t="s">
        <v>1818</v>
      </c>
      <c r="G2561" s="109" t="s">
        <v>1844</v>
      </c>
      <c r="H2561" s="108" t="s">
        <v>1227</v>
      </c>
      <c r="I2561" s="108" t="s">
        <v>2855</v>
      </c>
      <c r="J2561" s="108" t="s">
        <v>2852</v>
      </c>
      <c r="K2561" s="108" t="s">
        <v>2859</v>
      </c>
      <c r="L2561" s="108">
        <v>11</v>
      </c>
      <c r="M2561" s="110" t="s">
        <v>2617</v>
      </c>
      <c r="N2561" s="109" t="s">
        <v>1729</v>
      </c>
      <c r="O2561" s="109" t="s">
        <v>519</v>
      </c>
      <c r="P2561" s="109" t="s">
        <v>1513</v>
      </c>
      <c r="Q2561" s="109">
        <v>1</v>
      </c>
      <c r="R2561" s="109"/>
      <c r="S2561" s="109"/>
      <c r="T2561" s="109" t="s">
        <v>7</v>
      </c>
      <c r="U2561" s="108">
        <v>1</v>
      </c>
      <c r="V2561" s="109">
        <v>1992</v>
      </c>
      <c r="W2561" s="108">
        <f>IF(Table1[[#This Row],[ExpenditureDetails1]]=2010,1,(2010-Table1[[#This Row],[ExpenditureDetails1]]))</f>
        <v>18</v>
      </c>
      <c r="X2561" s="109">
        <v>1</v>
      </c>
      <c r="Y2561" s="174">
        <f>Table1[[#This Row],[ExpenditureDetails3]]*100000</f>
        <v>100000</v>
      </c>
      <c r="Z2561" s="174">
        <f>Table1[[#This Row],[ExpenditureDetails4]]/Table1[[#This Row],[Component detail 4]]</f>
        <v>100000</v>
      </c>
      <c r="AA2561" s="109">
        <v>2</v>
      </c>
      <c r="AB2561" s="109">
        <v>10</v>
      </c>
      <c r="AC2561" s="174">
        <f>IF(ISNUMBER([ExpenditureDetails4]),[ExpenditureDetails4]*HLOOKUP([ExpenditureDetails1],'Currency Conversion'!$A$6:$BE$45,19,FALSE),"No Data")</f>
        <v>308885.1328179157</v>
      </c>
      <c r="AD2561" s="174">
        <f>Table1[[#This Row],[Calculations1]]/exchange_rate_2010</f>
        <v>6755.1590335696756</v>
      </c>
      <c r="AE25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30888.513281791569</v>
      </c>
      <c r="AF2561" s="174">
        <f>Table1[[#This Row],[Calculations3]]/exchange_rate_2010</f>
        <v>675.51590335696756</v>
      </c>
      <c r="AG2561" s="110"/>
      <c r="AH2561" s="53"/>
      <c r="BD2561" s="36"/>
      <c r="BE2561" s="36"/>
      <c r="BF2561" s="36"/>
      <c r="BG2561" s="36"/>
      <c r="BH2561" s="36"/>
      <c r="BI2561" s="36"/>
      <c r="BJ2561" s="36"/>
      <c r="BK2561" s="48"/>
      <c r="BL2561" s="36"/>
      <c r="BM2561" s="36"/>
      <c r="BN2561" s="36"/>
      <c r="BO2561" s="36"/>
      <c r="BP2561" s="36"/>
      <c r="BQ2561" s="36"/>
      <c r="BR2561" s="36"/>
    </row>
    <row r="2562" spans="2:70" ht="15" customHeight="1">
      <c r="B2562" s="48">
        <v>2951</v>
      </c>
      <c r="C2562" s="48" t="s">
        <v>1703</v>
      </c>
      <c r="D2562" s="108">
        <v>4360</v>
      </c>
      <c r="E2562" s="109" t="s">
        <v>2508</v>
      </c>
      <c r="F2562" s="109" t="s">
        <v>1818</v>
      </c>
      <c r="G2562" s="109" t="s">
        <v>1844</v>
      </c>
      <c r="H2562" s="108" t="s">
        <v>1227</v>
      </c>
      <c r="I2562" s="108" t="s">
        <v>2855</v>
      </c>
      <c r="J2562" s="108" t="s">
        <v>2852</v>
      </c>
      <c r="K2562" s="108" t="s">
        <v>2859</v>
      </c>
      <c r="L2562" s="108">
        <v>11</v>
      </c>
      <c r="M2562" s="110" t="s">
        <v>2617</v>
      </c>
      <c r="N2562" s="109" t="s">
        <v>1729</v>
      </c>
      <c r="O2562" s="109" t="s">
        <v>519</v>
      </c>
      <c r="P2562" s="109" t="s">
        <v>1514</v>
      </c>
      <c r="Q2562" s="109">
        <v>1</v>
      </c>
      <c r="R2562" s="109"/>
      <c r="S2562" s="109"/>
      <c r="T2562" s="109" t="s">
        <v>7</v>
      </c>
      <c r="U2562" s="108">
        <v>1</v>
      </c>
      <c r="V2562" s="109">
        <v>1981</v>
      </c>
      <c r="W2562" s="108">
        <f>IF(Table1[[#This Row],[ExpenditureDetails1]]=2010,1,(2010-Table1[[#This Row],[ExpenditureDetails1]]))</f>
        <v>29</v>
      </c>
      <c r="X2562" s="109">
        <v>1</v>
      </c>
      <c r="Y2562" s="174">
        <f>Table1[[#This Row],[ExpenditureDetails3]]*100000</f>
        <v>100000</v>
      </c>
      <c r="Z2562" s="174">
        <f>Table1[[#This Row],[ExpenditureDetails4]]/Table1[[#This Row],[Component detail 4]]</f>
        <v>100000</v>
      </c>
      <c r="AA2562" s="109">
        <v>2</v>
      </c>
      <c r="AB2562" s="109">
        <v>10</v>
      </c>
      <c r="AC2562" s="174">
        <f>IF(ISNUMBER([ExpenditureDetails4]),[ExpenditureDetails4]*HLOOKUP([ExpenditureDetails1],'Currency Conversion'!$A$6:$BE$45,19,FALSE),"No Data")</f>
        <v>801903.72951463878</v>
      </c>
      <c r="AD2562" s="174">
        <f>Table1[[#This Row],[Calculations1]]/exchange_rate_2010</f>
        <v>17537.222245258657</v>
      </c>
      <c r="AE25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80190.372951463884</v>
      </c>
      <c r="AF2562" s="174">
        <f>Table1[[#This Row],[Calculations3]]/exchange_rate_2010</f>
        <v>1753.7222245258658</v>
      </c>
      <c r="AG2562" s="110"/>
      <c r="AH2562" s="53"/>
      <c r="BD2562" s="36"/>
      <c r="BE2562" s="36"/>
      <c r="BF2562" s="36"/>
      <c r="BG2562" s="36"/>
      <c r="BH2562" s="36"/>
      <c r="BI2562" s="36"/>
      <c r="BJ2562" s="36"/>
      <c r="BK2562" s="48"/>
      <c r="BL2562" s="36"/>
      <c r="BM2562" s="36"/>
      <c r="BN2562" s="36"/>
      <c r="BO2562" s="36"/>
      <c r="BP2562" s="36"/>
      <c r="BQ2562" s="36"/>
      <c r="BR2562" s="36"/>
    </row>
    <row r="2563" spans="2:70" ht="15" customHeight="1">
      <c r="B2563" s="48">
        <v>2952</v>
      </c>
      <c r="C2563" s="48" t="s">
        <v>1703</v>
      </c>
      <c r="D2563" s="108">
        <v>4360</v>
      </c>
      <c r="E2563" s="109" t="s">
        <v>2508</v>
      </c>
      <c r="F2563" s="109" t="s">
        <v>1818</v>
      </c>
      <c r="G2563" s="109" t="s">
        <v>1844</v>
      </c>
      <c r="H2563" s="108" t="s">
        <v>1227</v>
      </c>
      <c r="I2563" s="108" t="s">
        <v>2855</v>
      </c>
      <c r="J2563" s="108" t="s">
        <v>2852</v>
      </c>
      <c r="K2563" s="108" t="s">
        <v>2859</v>
      </c>
      <c r="L2563" s="108">
        <v>11</v>
      </c>
      <c r="M2563" s="110" t="s">
        <v>2617</v>
      </c>
      <c r="N2563" s="109" t="s">
        <v>1729</v>
      </c>
      <c r="O2563" s="109" t="s">
        <v>519</v>
      </c>
      <c r="P2563" s="109" t="s">
        <v>1515</v>
      </c>
      <c r="Q2563" s="109">
        <v>1</v>
      </c>
      <c r="R2563" s="109"/>
      <c r="S2563" s="109"/>
      <c r="T2563" s="109" t="s">
        <v>7</v>
      </c>
      <c r="U2563" s="108">
        <v>1</v>
      </c>
      <c r="V2563" s="109">
        <v>1981</v>
      </c>
      <c r="W2563" s="108">
        <f>IF(Table1[[#This Row],[ExpenditureDetails1]]=2010,1,(2010-Table1[[#This Row],[ExpenditureDetails1]]))</f>
        <v>29</v>
      </c>
      <c r="X2563" s="109">
        <v>1</v>
      </c>
      <c r="Y2563" s="174">
        <f>Table1[[#This Row],[ExpenditureDetails3]]*100000</f>
        <v>100000</v>
      </c>
      <c r="Z2563" s="174">
        <f>Table1[[#This Row],[ExpenditureDetails4]]/Table1[[#This Row],[Component detail 4]]</f>
        <v>100000</v>
      </c>
      <c r="AA2563" s="109">
        <v>2</v>
      </c>
      <c r="AB2563" s="109">
        <v>10</v>
      </c>
      <c r="AC2563" s="174">
        <f>IF(ISNUMBER([ExpenditureDetails4]),[ExpenditureDetails4]*HLOOKUP([ExpenditureDetails1],'Currency Conversion'!$A$6:$BE$45,19,FALSE),"No Data")</f>
        <v>801903.72951463878</v>
      </c>
      <c r="AD2563" s="174">
        <f>Table1[[#This Row],[Calculations1]]/exchange_rate_2010</f>
        <v>17537.222245258657</v>
      </c>
      <c r="AE25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80190.372951463884</v>
      </c>
      <c r="AF2563" s="174">
        <f>Table1[[#This Row],[Calculations3]]/exchange_rate_2010</f>
        <v>1753.7222245258658</v>
      </c>
      <c r="AG2563" s="110"/>
      <c r="AH2563" s="53"/>
      <c r="BD2563" s="36"/>
      <c r="BE2563" s="36"/>
      <c r="BF2563" s="36"/>
      <c r="BG2563" s="36"/>
      <c r="BH2563" s="36"/>
      <c r="BI2563" s="36"/>
      <c r="BJ2563" s="36"/>
      <c r="BK2563" s="48"/>
      <c r="BL2563" s="36"/>
      <c r="BM2563" s="36"/>
      <c r="BN2563" s="36"/>
      <c r="BO2563" s="36"/>
      <c r="BP2563" s="36"/>
      <c r="BQ2563" s="36"/>
      <c r="BR2563" s="36"/>
    </row>
    <row r="2564" spans="2:70" ht="15" customHeight="1">
      <c r="B2564" s="48">
        <v>2953</v>
      </c>
      <c r="C2564" s="48" t="s">
        <v>1703</v>
      </c>
      <c r="D2564" s="108">
        <v>4360</v>
      </c>
      <c r="E2564" s="109" t="s">
        <v>2508</v>
      </c>
      <c r="F2564" s="109" t="s">
        <v>1818</v>
      </c>
      <c r="G2564" s="109" t="s">
        <v>1844</v>
      </c>
      <c r="H2564" s="108" t="s">
        <v>1227</v>
      </c>
      <c r="I2564" s="108" t="s">
        <v>2855</v>
      </c>
      <c r="J2564" s="108" t="s">
        <v>2852</v>
      </c>
      <c r="K2564" s="108" t="s">
        <v>2859</v>
      </c>
      <c r="L2564" s="108">
        <v>11</v>
      </c>
      <c r="M2564" s="110" t="s">
        <v>2617</v>
      </c>
      <c r="N2564" s="111" t="s">
        <v>1729</v>
      </c>
      <c r="O2564" s="111" t="s">
        <v>210</v>
      </c>
      <c r="P2564" s="111" t="s">
        <v>57</v>
      </c>
      <c r="Q2564" s="109">
        <v>1</v>
      </c>
      <c r="R2564" s="109"/>
      <c r="S2564" s="109"/>
      <c r="T2564" s="109" t="s">
        <v>7</v>
      </c>
      <c r="U2564" s="108">
        <v>1</v>
      </c>
      <c r="V2564" s="109">
        <v>1992</v>
      </c>
      <c r="W2564" s="108">
        <f>IF(Table1[[#This Row],[ExpenditureDetails1]]=2010,1,(2010-Table1[[#This Row],[ExpenditureDetails1]]))</f>
        <v>18</v>
      </c>
      <c r="X2564" s="109">
        <v>0.8</v>
      </c>
      <c r="Y2564" s="174">
        <f>Table1[[#This Row],[ExpenditureDetails3]]*100000</f>
        <v>80000</v>
      </c>
      <c r="Z2564" s="174">
        <f>Table1[[#This Row],[ExpenditureDetails4]]/Table1[[#This Row],[Component detail 4]]</f>
        <v>80000</v>
      </c>
      <c r="AA2564" s="109">
        <v>2</v>
      </c>
      <c r="AB2564" s="109">
        <v>10</v>
      </c>
      <c r="AC2564" s="174">
        <f>IF(ISNUMBER([ExpenditureDetails4]),[ExpenditureDetails4]*HLOOKUP([ExpenditureDetails1],'Currency Conversion'!$A$6:$BE$45,19,FALSE),"No Data")</f>
        <v>247108.10625433258</v>
      </c>
      <c r="AD2564" s="174">
        <f>Table1[[#This Row],[Calculations1]]/exchange_rate_2010</f>
        <v>5404.1272268557414</v>
      </c>
      <c r="AE25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24710.81062543326</v>
      </c>
      <c r="AF2564" s="174">
        <f>Table1[[#This Row],[Calculations3]]/exchange_rate_2010</f>
        <v>540.41272268557418</v>
      </c>
      <c r="AG2564" s="110"/>
      <c r="AH2564" s="53"/>
      <c r="BD2564" s="36"/>
      <c r="BE2564" s="36"/>
      <c r="BF2564" s="36"/>
      <c r="BG2564" s="36"/>
      <c r="BH2564" s="36"/>
      <c r="BI2564" s="36"/>
      <c r="BJ2564" s="36"/>
      <c r="BK2564" s="48"/>
      <c r="BL2564" s="36"/>
      <c r="BM2564" s="36"/>
      <c r="BN2564" s="36"/>
      <c r="BO2564" s="36"/>
      <c r="BP2564" s="36"/>
      <c r="BQ2564" s="36"/>
      <c r="BR2564" s="36"/>
    </row>
    <row r="2565" spans="2:70" ht="15" customHeight="1">
      <c r="B2565" s="48">
        <v>2954</v>
      </c>
      <c r="C2565" s="48" t="s">
        <v>1703</v>
      </c>
      <c r="D2565" s="108">
        <v>4360</v>
      </c>
      <c r="E2565" s="109" t="s">
        <v>2508</v>
      </c>
      <c r="F2565" s="109" t="s">
        <v>1818</v>
      </c>
      <c r="G2565" s="109" t="s">
        <v>1844</v>
      </c>
      <c r="H2565" s="108" t="s">
        <v>1227</v>
      </c>
      <c r="I2565" s="108" t="s">
        <v>2855</v>
      </c>
      <c r="J2565" s="108" t="s">
        <v>2852</v>
      </c>
      <c r="K2565" s="108" t="s">
        <v>2859</v>
      </c>
      <c r="L2565" s="108">
        <v>11</v>
      </c>
      <c r="M2565" s="110" t="s">
        <v>2617</v>
      </c>
      <c r="N2565" s="111" t="s">
        <v>1728</v>
      </c>
      <c r="O2565" s="111" t="s">
        <v>1728</v>
      </c>
      <c r="P2565" s="111" t="s">
        <v>1728</v>
      </c>
      <c r="Q2565" s="109">
        <v>1</v>
      </c>
      <c r="R2565" s="109"/>
      <c r="S2565" s="109"/>
      <c r="T2565" s="109" t="s">
        <v>7</v>
      </c>
      <c r="U2565" s="108">
        <v>1</v>
      </c>
      <c r="V2565" s="109">
        <v>1992</v>
      </c>
      <c r="W2565" s="108">
        <f>IF(Table1[[#This Row],[ExpenditureDetails1]]=2010,1,(2010-Table1[[#This Row],[ExpenditureDetails1]]))</f>
        <v>18</v>
      </c>
      <c r="X2565" s="109">
        <v>5</v>
      </c>
      <c r="Y2565" s="174">
        <f>Table1[[#This Row],[ExpenditureDetails3]]*100000</f>
        <v>500000</v>
      </c>
      <c r="Z2565" s="174">
        <f>Table1[[#This Row],[ExpenditureDetails4]]/Table1[[#This Row],[Component detail 4]]</f>
        <v>500000</v>
      </c>
      <c r="AA2565" s="109">
        <v>2</v>
      </c>
      <c r="AB2565" s="109">
        <v>10</v>
      </c>
      <c r="AC2565" s="174">
        <f>IF(ISNUMBER([ExpenditureDetails4]),[ExpenditureDetails4]*HLOOKUP([ExpenditureDetails1],'Currency Conversion'!$A$6:$BE$45,19,FALSE),"No Data")</f>
        <v>1544425.6640895787</v>
      </c>
      <c r="AD2565" s="174">
        <f>Table1[[#This Row],[Calculations1]]/exchange_rate_2010</f>
        <v>33775.795167848381</v>
      </c>
      <c r="AE25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154442.56640895788</v>
      </c>
      <c r="AF2565" s="174">
        <f>Table1[[#This Row],[Calculations3]]/exchange_rate_2010</f>
        <v>3377.5795167848387</v>
      </c>
      <c r="AG2565" s="110"/>
      <c r="AH2565" s="53"/>
      <c r="BD2565" s="36"/>
      <c r="BE2565" s="36"/>
      <c r="BF2565" s="36"/>
      <c r="BG2565" s="36"/>
      <c r="BH2565" s="36"/>
      <c r="BI2565" s="36"/>
      <c r="BJ2565" s="36"/>
      <c r="BK2565" s="48"/>
      <c r="BL2565" s="36"/>
      <c r="BM2565" s="36"/>
      <c r="BN2565" s="36"/>
      <c r="BO2565" s="36"/>
      <c r="BP2565" s="36"/>
      <c r="BQ2565" s="36"/>
      <c r="BR2565" s="36"/>
    </row>
    <row r="2566" spans="2:70" ht="15" customHeight="1">
      <c r="B2566" s="48">
        <v>2955</v>
      </c>
      <c r="C2566" s="48" t="s">
        <v>1703</v>
      </c>
      <c r="D2566" s="108">
        <v>4360</v>
      </c>
      <c r="E2566" s="109" t="s">
        <v>2508</v>
      </c>
      <c r="F2566" s="109" t="s">
        <v>1818</v>
      </c>
      <c r="G2566" s="109" t="s">
        <v>1844</v>
      </c>
      <c r="H2566" s="108" t="s">
        <v>1227</v>
      </c>
      <c r="I2566" s="108" t="s">
        <v>2855</v>
      </c>
      <c r="J2566" s="108" t="s">
        <v>2852</v>
      </c>
      <c r="K2566" s="108" t="s">
        <v>2859</v>
      </c>
      <c r="L2566" s="108">
        <v>11</v>
      </c>
      <c r="M2566" s="110" t="s">
        <v>2617</v>
      </c>
      <c r="N2566" s="111" t="s">
        <v>1728</v>
      </c>
      <c r="O2566" s="111" t="s">
        <v>1728</v>
      </c>
      <c r="P2566" s="111" t="s">
        <v>1728</v>
      </c>
      <c r="Q2566" s="109">
        <v>1</v>
      </c>
      <c r="R2566" s="109"/>
      <c r="S2566" s="109"/>
      <c r="T2566" s="109" t="s">
        <v>7</v>
      </c>
      <c r="U2566" s="108">
        <v>1</v>
      </c>
      <c r="V2566" s="109">
        <v>1999</v>
      </c>
      <c r="W2566" s="108">
        <f>IF(Table1[[#This Row],[ExpenditureDetails1]]=2010,1,(2010-Table1[[#This Row],[ExpenditureDetails1]]))</f>
        <v>11</v>
      </c>
      <c r="X2566" s="109">
        <v>2</v>
      </c>
      <c r="Y2566" s="174">
        <f>Table1[[#This Row],[ExpenditureDetails3]]*100000</f>
        <v>200000</v>
      </c>
      <c r="Z2566" s="174">
        <f>Table1[[#This Row],[ExpenditureDetails4]]/Table1[[#This Row],[Component detail 4]]</f>
        <v>200000</v>
      </c>
      <c r="AA2566" s="109">
        <v>2</v>
      </c>
      <c r="AB2566" s="109">
        <v>10</v>
      </c>
      <c r="AC2566" s="174">
        <f>IF(ISNUMBER([ExpenditureDetails4]),[ExpenditureDetails4]*HLOOKUP([ExpenditureDetails1],'Currency Conversion'!$A$6:$BE$45,19,FALSE),"No Data")</f>
        <v>348029.31025422923</v>
      </c>
      <c r="AD2566" s="174">
        <f>Table1[[#This Row],[Calculations1]]/exchange_rate_2010</f>
        <v>7611.2220671260475</v>
      </c>
      <c r="AE25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34802.93102542292</v>
      </c>
      <c r="AF2566" s="174">
        <f>Table1[[#This Row],[Calculations3]]/exchange_rate_2010</f>
        <v>761.12220671260468</v>
      </c>
      <c r="AG2566" s="110"/>
      <c r="AH2566" s="53"/>
      <c r="BD2566" s="36"/>
      <c r="BE2566" s="36"/>
      <c r="BF2566" s="36"/>
      <c r="BG2566" s="36"/>
      <c r="BH2566" s="36"/>
      <c r="BI2566" s="36"/>
      <c r="BJ2566" s="36"/>
      <c r="BK2566" s="48"/>
      <c r="BL2566" s="36"/>
      <c r="BM2566" s="36"/>
      <c r="BN2566" s="36"/>
      <c r="BO2566" s="36"/>
      <c r="BP2566" s="36"/>
      <c r="BQ2566" s="36"/>
      <c r="BR2566" s="36"/>
    </row>
    <row r="2567" spans="2:70" ht="15" customHeight="1">
      <c r="B2567" s="48">
        <v>2956</v>
      </c>
      <c r="C2567" s="48" t="s">
        <v>1703</v>
      </c>
      <c r="D2567" s="108">
        <v>4360</v>
      </c>
      <c r="E2567" s="109" t="s">
        <v>2508</v>
      </c>
      <c r="F2567" s="109" t="s">
        <v>1818</v>
      </c>
      <c r="G2567" s="109" t="s">
        <v>1844</v>
      </c>
      <c r="H2567" s="108" t="s">
        <v>1227</v>
      </c>
      <c r="I2567" s="108" t="s">
        <v>2855</v>
      </c>
      <c r="J2567" s="108" t="s">
        <v>2852</v>
      </c>
      <c r="K2567" s="108" t="s">
        <v>2859</v>
      </c>
      <c r="L2567" s="108">
        <v>11</v>
      </c>
      <c r="M2567" s="110" t="s">
        <v>2617</v>
      </c>
      <c r="N2567" s="111" t="s">
        <v>1729</v>
      </c>
      <c r="O2567" s="111" t="s">
        <v>210</v>
      </c>
      <c r="P2567" s="111" t="s">
        <v>37</v>
      </c>
      <c r="Q2567" s="109">
        <v>1</v>
      </c>
      <c r="R2567" s="109"/>
      <c r="S2567" s="109"/>
      <c r="T2567" s="109" t="s">
        <v>7</v>
      </c>
      <c r="U2567" s="108">
        <v>1</v>
      </c>
      <c r="V2567" s="109">
        <v>2005</v>
      </c>
      <c r="W2567" s="108">
        <f>IF(Table1[[#This Row],[ExpenditureDetails1]]=2010,1,(2010-Table1[[#This Row],[ExpenditureDetails1]]))</f>
        <v>5</v>
      </c>
      <c r="X2567" s="109">
        <v>1.5</v>
      </c>
      <c r="Y2567" s="174">
        <f>Table1[[#This Row],[ExpenditureDetails3]]*100000</f>
        <v>150000</v>
      </c>
      <c r="Z2567" s="174">
        <f>Table1[[#This Row],[ExpenditureDetails4]]/Table1[[#This Row],[Component detail 4]]</f>
        <v>150000</v>
      </c>
      <c r="AA2567" s="109">
        <v>2</v>
      </c>
      <c r="AB2567" s="109">
        <v>10</v>
      </c>
      <c r="AC2567" s="174">
        <f>IF(ISNUMBER([ExpenditureDetails4]),[ExpenditureDetails4]*HLOOKUP([ExpenditureDetails1],'Currency Conversion'!$A$6:$BE$45,19,FALSE),"No Data")</f>
        <v>201782.02610345552</v>
      </c>
      <c r="AD2567" s="174">
        <f>Table1[[#This Row],[Calculations1]]/exchange_rate_2010</f>
        <v>4412.8691595145947</v>
      </c>
      <c r="AE25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20178.20261034555</v>
      </c>
      <c r="AF2567" s="174">
        <f>Table1[[#This Row],[Calculations3]]/exchange_rate_2010</f>
        <v>441.28691595145943</v>
      </c>
      <c r="AG2567" s="110"/>
      <c r="AH2567" s="53"/>
      <c r="BD2567" s="36"/>
      <c r="BE2567" s="36"/>
      <c r="BF2567" s="36"/>
      <c r="BG2567" s="36"/>
      <c r="BH2567" s="36"/>
      <c r="BI2567" s="36"/>
      <c r="BJ2567" s="36"/>
      <c r="BK2567" s="48"/>
      <c r="BL2567" s="36"/>
      <c r="BM2567" s="36"/>
      <c r="BN2567" s="36"/>
      <c r="BO2567" s="36"/>
      <c r="BP2567" s="36"/>
      <c r="BQ2567" s="36"/>
      <c r="BR2567" s="36"/>
    </row>
    <row r="2568" spans="2:70" ht="15" customHeight="1">
      <c r="B2568" s="48">
        <v>2957</v>
      </c>
      <c r="C2568" s="48" t="s">
        <v>1703</v>
      </c>
      <c r="D2568" s="108">
        <v>4360</v>
      </c>
      <c r="E2568" s="109" t="s">
        <v>2508</v>
      </c>
      <c r="F2568" s="109" t="s">
        <v>1818</v>
      </c>
      <c r="G2568" s="109" t="s">
        <v>1844</v>
      </c>
      <c r="H2568" s="108" t="s">
        <v>1227</v>
      </c>
      <c r="I2568" s="108" t="s">
        <v>2855</v>
      </c>
      <c r="J2568" s="108" t="s">
        <v>2852</v>
      </c>
      <c r="K2568" s="108" t="s">
        <v>2859</v>
      </c>
      <c r="L2568" s="108">
        <v>11</v>
      </c>
      <c r="M2568" s="110" t="s">
        <v>2617</v>
      </c>
      <c r="N2568" s="111" t="s">
        <v>364</v>
      </c>
      <c r="O2568" s="111" t="s">
        <v>2467</v>
      </c>
      <c r="P2568" s="111" t="s">
        <v>332</v>
      </c>
      <c r="Q2568" s="109">
        <v>1</v>
      </c>
      <c r="R2568" s="109"/>
      <c r="S2568" s="109"/>
      <c r="T2568" s="109" t="s">
        <v>7</v>
      </c>
      <c r="U2568" s="108">
        <v>1</v>
      </c>
      <c r="V2568" s="109">
        <v>2010</v>
      </c>
      <c r="W2568" s="108">
        <f>IF(Table1[[#This Row],[ExpenditureDetails1]]=2010,1,(2010-Table1[[#This Row],[ExpenditureDetails1]]))</f>
        <v>1</v>
      </c>
      <c r="X2568" s="109">
        <v>0.09</v>
      </c>
      <c r="Y2568" s="174">
        <f>Table1[[#This Row],[ExpenditureDetails3]]*100000</f>
        <v>9000</v>
      </c>
      <c r="Z2568" s="174">
        <f>Table1[[#This Row],[ExpenditureDetails4]]/Table1[[#This Row],[Component detail 4]]</f>
        <v>9000</v>
      </c>
      <c r="AA2568" s="109">
        <v>1</v>
      </c>
      <c r="AB2568" s="109">
        <v>10</v>
      </c>
      <c r="AC2568" s="174">
        <f>IF(ISNUMBER([ExpenditureDetails4]),[ExpenditureDetails4]*HLOOKUP([ExpenditureDetails1],'Currency Conversion'!$A$6:$BE$45,19,FALSE),"No Data")</f>
        <v>9000</v>
      </c>
      <c r="AD2568" s="174">
        <f>Table1[[#This Row],[Calculations1]]/exchange_rate_2010</f>
        <v>196.82537242077589</v>
      </c>
      <c r="AE25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900</v>
      </c>
      <c r="AF2568" s="174">
        <f>Table1[[#This Row],[Calculations3]]/exchange_rate_2010</f>
        <v>19.68253724207759</v>
      </c>
      <c r="AG2568" s="110"/>
      <c r="AH2568" s="53"/>
      <c r="BD2568" s="36"/>
      <c r="BE2568" s="36"/>
      <c r="BF2568" s="36"/>
      <c r="BG2568" s="36"/>
      <c r="BH2568" s="36"/>
      <c r="BI2568" s="36"/>
      <c r="BJ2568" s="36"/>
      <c r="BK2568" s="48"/>
      <c r="BL2568" s="36"/>
      <c r="BM2568" s="36"/>
      <c r="BN2568" s="36"/>
      <c r="BO2568" s="36"/>
      <c r="BP2568" s="36"/>
      <c r="BQ2568" s="36"/>
      <c r="BR2568" s="36"/>
    </row>
    <row r="2569" spans="2:70" ht="15" customHeight="1">
      <c r="B2569" s="48">
        <v>2958</v>
      </c>
      <c r="C2569" s="48" t="s">
        <v>1703</v>
      </c>
      <c r="D2569" s="108">
        <v>4360</v>
      </c>
      <c r="E2569" s="109" t="s">
        <v>2508</v>
      </c>
      <c r="F2569" s="109" t="s">
        <v>1818</v>
      </c>
      <c r="G2569" s="109" t="s">
        <v>1844</v>
      </c>
      <c r="H2569" s="108" t="s">
        <v>1227</v>
      </c>
      <c r="I2569" s="108" t="s">
        <v>2855</v>
      </c>
      <c r="J2569" s="108" t="s">
        <v>2852</v>
      </c>
      <c r="K2569" s="108" t="s">
        <v>2859</v>
      </c>
      <c r="L2569" s="108">
        <v>11</v>
      </c>
      <c r="M2569" s="110" t="s">
        <v>2617</v>
      </c>
      <c r="N2569" s="111" t="s">
        <v>1712</v>
      </c>
      <c r="O2569" s="111"/>
      <c r="P2569" s="111" t="s">
        <v>1229</v>
      </c>
      <c r="Q2569" s="109">
        <v>1</v>
      </c>
      <c r="R2569" s="109"/>
      <c r="S2569" s="109" t="s">
        <v>2392</v>
      </c>
      <c r="T2569" s="109" t="s">
        <v>7</v>
      </c>
      <c r="U2569" s="108">
        <v>1</v>
      </c>
      <c r="V2569" s="109">
        <v>1992</v>
      </c>
      <c r="W2569" s="108">
        <f>IF(Table1[[#This Row],[ExpenditureDetails1]]=2010,1,(2010-Table1[[#This Row],[ExpenditureDetails1]]))</f>
        <v>18</v>
      </c>
      <c r="X2569" s="109">
        <v>0.8</v>
      </c>
      <c r="Y2569" s="174">
        <f>Table1[[#This Row],[ExpenditureDetails3]]*100000</f>
        <v>80000</v>
      </c>
      <c r="Z2569" s="174">
        <f>Table1[[#This Row],[ExpenditureDetails4]]/Table1[[#This Row],[Component detail 4]]</f>
        <v>80000</v>
      </c>
      <c r="AA2569" s="109">
        <v>1</v>
      </c>
      <c r="AB2569" s="109">
        <v>10</v>
      </c>
      <c r="AC2569" s="174">
        <f>IF(ISNUMBER([ExpenditureDetails4]),[ExpenditureDetails4]*HLOOKUP([ExpenditureDetails1],'Currency Conversion'!$A$6:$BE$45,19,FALSE),"No Data")</f>
        <v>247108.10625433258</v>
      </c>
      <c r="AD2569" s="174">
        <f>Table1[[#This Row],[Calculations1]]/exchange_rate_2010</f>
        <v>5404.1272268557414</v>
      </c>
      <c r="AE25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24710.81062543326</v>
      </c>
      <c r="AF2569" s="174">
        <f>Table1[[#This Row],[Calculations3]]/exchange_rate_2010</f>
        <v>540.41272268557418</v>
      </c>
      <c r="AG2569" s="110"/>
      <c r="AH2569" s="53"/>
      <c r="BD2569" s="36"/>
      <c r="BE2569" s="36"/>
      <c r="BF2569" s="36"/>
      <c r="BG2569" s="36"/>
      <c r="BH2569" s="36"/>
      <c r="BI2569" s="36"/>
      <c r="BJ2569" s="36"/>
      <c r="BK2569" s="48"/>
      <c r="BL2569" s="36"/>
      <c r="BM2569" s="36"/>
      <c r="BN2569" s="36"/>
      <c r="BO2569" s="36"/>
      <c r="BP2569" s="36"/>
      <c r="BQ2569" s="36"/>
      <c r="BR2569" s="36"/>
    </row>
    <row r="2570" spans="2:70" ht="15" customHeight="1">
      <c r="B2570" s="48">
        <v>2959</v>
      </c>
      <c r="C2570" s="48" t="s">
        <v>1703</v>
      </c>
      <c r="D2570" s="108">
        <v>4360</v>
      </c>
      <c r="E2570" s="109" t="s">
        <v>2508</v>
      </c>
      <c r="F2570" s="109" t="s">
        <v>1818</v>
      </c>
      <c r="G2570" s="109" t="s">
        <v>1844</v>
      </c>
      <c r="H2570" s="108" t="s">
        <v>1227</v>
      </c>
      <c r="I2570" s="108" t="s">
        <v>2855</v>
      </c>
      <c r="J2570" s="108" t="s">
        <v>2852</v>
      </c>
      <c r="K2570" s="108" t="s">
        <v>2859</v>
      </c>
      <c r="L2570" s="108">
        <v>11</v>
      </c>
      <c r="M2570" s="110" t="s">
        <v>2617</v>
      </c>
      <c r="N2570" s="111" t="s">
        <v>1712</v>
      </c>
      <c r="O2570" s="111"/>
      <c r="P2570" s="111" t="s">
        <v>1229</v>
      </c>
      <c r="Q2570" s="109">
        <v>1</v>
      </c>
      <c r="R2570" s="109"/>
      <c r="S2570" s="109" t="s">
        <v>2392</v>
      </c>
      <c r="T2570" s="109" t="s">
        <v>28</v>
      </c>
      <c r="U2570" s="108">
        <v>2</v>
      </c>
      <c r="V2570" s="109">
        <v>2008</v>
      </c>
      <c r="W2570" s="108"/>
      <c r="X2570" s="109">
        <v>1</v>
      </c>
      <c r="Y2570" s="174">
        <f>Table1[[#This Row],[ExpenditureDetails3]]*100000</f>
        <v>100000</v>
      </c>
      <c r="Z2570" s="174">
        <f>Table1[[#This Row],[ExpenditureDetails4]]/Table1[[#This Row],[Component detail 4]]</f>
        <v>100000</v>
      </c>
      <c r="AA2570" s="109">
        <v>1</v>
      </c>
      <c r="AB2570" s="109">
        <v>10</v>
      </c>
      <c r="AC2570" s="174">
        <f>IF(ISNUMBER([ExpenditureDetails4]),[ExpenditureDetails4]*HLOOKUP([ExpenditureDetails1],'Currency Conversion'!$A$6:$BE$45,19,FALSE),"No Data")</f>
        <v>114740.30831044113</v>
      </c>
      <c r="AD2570" s="174">
        <f>Table1[[#This Row],[Calculations1]]/exchange_rate_2010</f>
        <v>2509.3115460974691</v>
      </c>
      <c r="AE2570" s="174" t="s">
        <v>2912</v>
      </c>
      <c r="AF2570" s="174" t="s">
        <v>2912</v>
      </c>
      <c r="AG2570" s="110"/>
      <c r="AH2570" s="53"/>
      <c r="BD2570" s="36"/>
      <c r="BE2570" s="36"/>
      <c r="BF2570" s="36"/>
      <c r="BG2570" s="36"/>
      <c r="BH2570" s="36"/>
      <c r="BI2570" s="36"/>
      <c r="BJ2570" s="36"/>
      <c r="BK2570" s="48"/>
      <c r="BL2570" s="36"/>
      <c r="BM2570" s="36"/>
      <c r="BN2570" s="36"/>
      <c r="BO2570" s="36"/>
      <c r="BP2570" s="36"/>
      <c r="BQ2570" s="36"/>
      <c r="BR2570" s="36"/>
    </row>
    <row r="2571" spans="2:70" ht="15" customHeight="1">
      <c r="B2571" s="48">
        <v>2960</v>
      </c>
      <c r="C2571" s="48" t="s">
        <v>1703</v>
      </c>
      <c r="D2571" s="108">
        <v>4360</v>
      </c>
      <c r="E2571" s="109" t="s">
        <v>2508</v>
      </c>
      <c r="F2571" s="109" t="s">
        <v>1818</v>
      </c>
      <c r="G2571" s="109" t="s">
        <v>1844</v>
      </c>
      <c r="H2571" s="108" t="s">
        <v>1227</v>
      </c>
      <c r="I2571" s="108" t="s">
        <v>2855</v>
      </c>
      <c r="J2571" s="108" t="s">
        <v>2852</v>
      </c>
      <c r="K2571" s="108" t="s">
        <v>2859</v>
      </c>
      <c r="L2571" s="108">
        <v>11</v>
      </c>
      <c r="M2571" s="110" t="s">
        <v>2617</v>
      </c>
      <c r="N2571" s="111" t="s">
        <v>106</v>
      </c>
      <c r="O2571" s="111"/>
      <c r="P2571" s="111" t="s">
        <v>106</v>
      </c>
      <c r="Q2571" s="109">
        <v>1</v>
      </c>
      <c r="R2571" s="109"/>
      <c r="S2571" s="109"/>
      <c r="T2571" s="109" t="s">
        <v>2506</v>
      </c>
      <c r="U2571" s="108">
        <v>5</v>
      </c>
      <c r="V2571" s="109">
        <v>2010</v>
      </c>
      <c r="W2571" s="108"/>
      <c r="X2571" s="109">
        <v>0.01</v>
      </c>
      <c r="Y2571" s="174">
        <f>Table1[[#This Row],[ExpenditureDetails3]]*100000</f>
        <v>1000</v>
      </c>
      <c r="Z2571" s="174">
        <f>Table1[[#This Row],[ExpenditureDetails4]]/Table1[[#This Row],[Component detail 4]]</f>
        <v>1000</v>
      </c>
      <c r="AA2571" s="109">
        <v>1</v>
      </c>
      <c r="AB2571" s="109" t="s">
        <v>26</v>
      </c>
      <c r="AC2571" s="174">
        <f>IF(ISNUMBER([ExpenditureDetails4]),[ExpenditureDetails4]*HLOOKUP([ExpenditureDetails1],'Currency Conversion'!$A$6:$BE$45,19,FALSE),"No Data")</f>
        <v>1000</v>
      </c>
      <c r="AD2571" s="174">
        <f>Table1[[#This Row],[Calculations1]]/exchange_rate_2010</f>
        <v>21.869485824530653</v>
      </c>
      <c r="AE25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</v>
      </c>
      <c r="AF2571" s="174">
        <f>Table1[[#This Row],[Calculations3]]/exchange_rate_2010</f>
        <v>21.869485824530653</v>
      </c>
      <c r="AG2571" s="110"/>
      <c r="AH2571" s="53"/>
      <c r="BD2571" s="36"/>
      <c r="BE2571" s="36"/>
      <c r="BF2571" s="36"/>
      <c r="BG2571" s="36"/>
      <c r="BH2571" s="36"/>
      <c r="BI2571" s="36"/>
      <c r="BJ2571" s="36"/>
      <c r="BK2571" s="48"/>
      <c r="BL2571" s="36"/>
      <c r="BM2571" s="36"/>
      <c r="BN2571" s="36"/>
      <c r="BO2571" s="36"/>
      <c r="BP2571" s="36"/>
      <c r="BQ2571" s="36"/>
      <c r="BR2571" s="36"/>
    </row>
    <row r="2572" spans="2:70" ht="15" customHeight="1">
      <c r="B2572" s="48">
        <v>2961</v>
      </c>
      <c r="C2572" s="48" t="s">
        <v>1703</v>
      </c>
      <c r="D2572" s="108">
        <v>4360</v>
      </c>
      <c r="E2572" s="109" t="s">
        <v>2508</v>
      </c>
      <c r="F2572" s="109" t="s">
        <v>1818</v>
      </c>
      <c r="G2572" s="109" t="s">
        <v>1844</v>
      </c>
      <c r="H2572" s="108" t="s">
        <v>1227</v>
      </c>
      <c r="I2572" s="108" t="s">
        <v>2855</v>
      </c>
      <c r="J2572" s="108" t="s">
        <v>2852</v>
      </c>
      <c r="K2572" s="108" t="s">
        <v>2859</v>
      </c>
      <c r="L2572" s="108">
        <v>11</v>
      </c>
      <c r="M2572" s="110" t="s">
        <v>2617</v>
      </c>
      <c r="N2572" s="111" t="s">
        <v>1717</v>
      </c>
      <c r="O2572" s="111"/>
      <c r="P2572" s="111" t="s">
        <v>243</v>
      </c>
      <c r="Q2572" s="109">
        <v>1</v>
      </c>
      <c r="R2572" s="109"/>
      <c r="S2572" s="109"/>
      <c r="T2572" s="109" t="s">
        <v>31</v>
      </c>
      <c r="U2572" s="108">
        <v>3</v>
      </c>
      <c r="V2572" s="109">
        <v>2010</v>
      </c>
      <c r="W2572" s="108"/>
      <c r="X2572" s="109">
        <v>0.26400000000000001</v>
      </c>
      <c r="Y2572" s="174">
        <f>Table1[[#This Row],[ExpenditureDetails3]]*100000</f>
        <v>26400</v>
      </c>
      <c r="Z2572" s="174">
        <f>Table1[[#This Row],[ExpenditureDetails4]]/Table1[[#This Row],[Component detail 4]]</f>
        <v>26400</v>
      </c>
      <c r="AA2572" s="109">
        <v>1</v>
      </c>
      <c r="AB2572" s="109"/>
      <c r="AC2572" s="174">
        <f>IF(ISNUMBER([ExpenditureDetails4]),[ExpenditureDetails4]*HLOOKUP([ExpenditureDetails1],'Currency Conversion'!$A$6:$BE$45,19,FALSE),"No Data")</f>
        <v>26400</v>
      </c>
      <c r="AD2572" s="174">
        <f>Table1[[#This Row],[Calculations1]]/exchange_rate_2010</f>
        <v>577.35442576760931</v>
      </c>
      <c r="AE25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26400</v>
      </c>
      <c r="AF2572" s="174">
        <f>Table1[[#This Row],[Calculations3]]/exchange_rate_2010</f>
        <v>577.35442576760931</v>
      </c>
      <c r="AG2572" s="110"/>
      <c r="AH2572" s="53"/>
      <c r="BD2572" s="36"/>
      <c r="BE2572" s="36"/>
      <c r="BF2572" s="36"/>
      <c r="BG2572" s="36"/>
      <c r="BH2572" s="36"/>
      <c r="BI2572" s="36"/>
      <c r="BJ2572" s="36"/>
      <c r="BK2572" s="48"/>
      <c r="BL2572" s="36"/>
      <c r="BM2572" s="36"/>
      <c r="BN2572" s="36"/>
      <c r="BO2572" s="36"/>
      <c r="BP2572" s="36"/>
      <c r="BQ2572" s="36"/>
      <c r="BR2572" s="36"/>
    </row>
    <row r="2573" spans="2:70" ht="15" customHeight="1">
      <c r="B2573" s="48">
        <v>2964</v>
      </c>
      <c r="C2573" s="48" t="s">
        <v>1703</v>
      </c>
      <c r="D2573" s="108">
        <v>4360</v>
      </c>
      <c r="E2573" s="109" t="s">
        <v>2508</v>
      </c>
      <c r="F2573" s="109" t="s">
        <v>1818</v>
      </c>
      <c r="G2573" s="109" t="s">
        <v>1844</v>
      </c>
      <c r="H2573" s="108" t="s">
        <v>1227</v>
      </c>
      <c r="I2573" s="108" t="s">
        <v>2855</v>
      </c>
      <c r="J2573" s="108" t="s">
        <v>2852</v>
      </c>
      <c r="K2573" s="108" t="s">
        <v>2859</v>
      </c>
      <c r="L2573" s="108">
        <v>11</v>
      </c>
      <c r="M2573" s="110" t="s">
        <v>2617</v>
      </c>
      <c r="N2573" s="111" t="s">
        <v>1729</v>
      </c>
      <c r="O2573" s="111" t="s">
        <v>1718</v>
      </c>
      <c r="P2573" s="111" t="s">
        <v>1228</v>
      </c>
      <c r="Q2573" s="109">
        <v>20</v>
      </c>
      <c r="R2573" s="109"/>
      <c r="S2573" s="109"/>
      <c r="T2573" s="109" t="s">
        <v>7</v>
      </c>
      <c r="U2573" s="108">
        <v>1</v>
      </c>
      <c r="V2573" s="109">
        <v>2010</v>
      </c>
      <c r="W2573" s="108">
        <f>IF(Table1[[#This Row],[ExpenditureDetails1]]=2010,1,(2010-Table1[[#This Row],[ExpenditureDetails1]]))</f>
        <v>1</v>
      </c>
      <c r="X2573" s="109">
        <v>0.8</v>
      </c>
      <c r="Y2573" s="174">
        <f>Table1[[#This Row],[ExpenditureDetails3]]*100000</f>
        <v>80000</v>
      </c>
      <c r="Z2573" s="174">
        <f>Table1[[#This Row],[ExpenditureDetails4]]/Table1[[#This Row],[Component detail 4]]</f>
        <v>4000</v>
      </c>
      <c r="AA2573" s="109">
        <v>1</v>
      </c>
      <c r="AB2573" s="109">
        <v>10</v>
      </c>
      <c r="AC2573" s="174">
        <f>IF(ISNUMBER([ExpenditureDetails4]),[ExpenditureDetails4]*HLOOKUP([ExpenditureDetails1],'Currency Conversion'!$A$6:$BE$45,19,FALSE),"No Data")</f>
        <v>80000</v>
      </c>
      <c r="AD2573" s="174">
        <f>Table1[[#This Row],[Calculations1]]/exchange_rate_2010</f>
        <v>1749.5588659624523</v>
      </c>
      <c r="AE25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8000</v>
      </c>
      <c r="AF2573" s="174">
        <f>Table1[[#This Row],[Calculations3]]/exchange_rate_2010</f>
        <v>174.95588659624522</v>
      </c>
      <c r="AG2573" s="110"/>
      <c r="AH2573" s="53"/>
      <c r="BD2573" s="36"/>
      <c r="BE2573" s="36"/>
      <c r="BF2573" s="36"/>
      <c r="BG2573" s="36"/>
      <c r="BH2573" s="36"/>
      <c r="BI2573" s="36"/>
      <c r="BJ2573" s="36"/>
      <c r="BK2573" s="48"/>
      <c r="BL2573" s="36"/>
      <c r="BM2573" s="36"/>
      <c r="BN2573" s="36"/>
      <c r="BO2573" s="36"/>
      <c r="BP2573" s="36"/>
      <c r="BQ2573" s="36"/>
      <c r="BR2573" s="36"/>
    </row>
    <row r="2574" spans="2:70" ht="15" customHeight="1">
      <c r="B2574" s="48">
        <v>2965</v>
      </c>
      <c r="C2574" s="48" t="s">
        <v>1703</v>
      </c>
      <c r="D2574" s="108">
        <v>4360</v>
      </c>
      <c r="E2574" s="109" t="s">
        <v>2508</v>
      </c>
      <c r="F2574" s="109" t="s">
        <v>1818</v>
      </c>
      <c r="G2574" s="109" t="s">
        <v>1844</v>
      </c>
      <c r="H2574" s="108" t="s">
        <v>1227</v>
      </c>
      <c r="I2574" s="108" t="s">
        <v>2855</v>
      </c>
      <c r="J2574" s="108" t="s">
        <v>2852</v>
      </c>
      <c r="K2574" s="108" t="s">
        <v>2859</v>
      </c>
      <c r="L2574" s="108">
        <v>11</v>
      </c>
      <c r="M2574" s="110" t="s">
        <v>2617</v>
      </c>
      <c r="N2574" s="111" t="s">
        <v>1729</v>
      </c>
      <c r="O2574" s="111" t="s">
        <v>210</v>
      </c>
      <c r="P2574" s="111" t="s">
        <v>333</v>
      </c>
      <c r="Q2574" s="109">
        <v>1</v>
      </c>
      <c r="R2574" s="109"/>
      <c r="S2574" s="109" t="s">
        <v>1723</v>
      </c>
      <c r="T2574" s="109" t="s">
        <v>28</v>
      </c>
      <c r="U2574" s="108">
        <v>2</v>
      </c>
      <c r="V2574" s="109">
        <v>2010</v>
      </c>
      <c r="W2574" s="108"/>
      <c r="X2574" s="109">
        <v>2</v>
      </c>
      <c r="Y2574" s="174">
        <f>Table1[[#This Row],[ExpenditureDetails3]]*100000</f>
        <v>200000</v>
      </c>
      <c r="Z2574" s="174">
        <f>Table1[[#This Row],[ExpenditureDetails4]]/Table1[[#This Row],[Component detail 4]]</f>
        <v>200000</v>
      </c>
      <c r="AA2574" s="109">
        <v>1</v>
      </c>
      <c r="AB2574" s="109">
        <v>10</v>
      </c>
      <c r="AC2574" s="174">
        <f>IF(ISNUMBER([ExpenditureDetails4]),[ExpenditureDetails4]*HLOOKUP([ExpenditureDetails1],'Currency Conversion'!$A$6:$BE$45,19,FALSE),"No Data")</f>
        <v>200000</v>
      </c>
      <c r="AD2574" s="174">
        <f>Table1[[#This Row],[Calculations1]]/exchange_rate_2010</f>
        <v>4373.8971649061305</v>
      </c>
      <c r="AE2574" s="174" t="s">
        <v>2912</v>
      </c>
      <c r="AF2574" s="174" t="s">
        <v>2912</v>
      </c>
      <c r="AG2574" s="110"/>
      <c r="AH2574" s="53"/>
      <c r="BD2574" s="36"/>
      <c r="BE2574" s="36"/>
      <c r="BF2574" s="36"/>
      <c r="BG2574" s="36"/>
      <c r="BH2574" s="36"/>
      <c r="BI2574" s="36"/>
      <c r="BJ2574" s="36"/>
      <c r="BK2574" s="48"/>
      <c r="BL2574" s="36"/>
      <c r="BM2574" s="36"/>
      <c r="BN2574" s="36"/>
      <c r="BO2574" s="36"/>
      <c r="BP2574" s="36"/>
      <c r="BQ2574" s="36"/>
      <c r="BR2574" s="36"/>
    </row>
    <row r="2575" spans="2:70" ht="15" customHeight="1">
      <c r="B2575" s="48">
        <v>2967</v>
      </c>
      <c r="C2575" s="48" t="s">
        <v>1703</v>
      </c>
      <c r="D2575" s="108">
        <v>4360</v>
      </c>
      <c r="E2575" s="109" t="s">
        <v>2508</v>
      </c>
      <c r="F2575" s="109" t="s">
        <v>1818</v>
      </c>
      <c r="G2575" s="109" t="s">
        <v>1844</v>
      </c>
      <c r="H2575" s="108" t="s">
        <v>1227</v>
      </c>
      <c r="I2575" s="108" t="s">
        <v>2855</v>
      </c>
      <c r="J2575" s="108" t="s">
        <v>2852</v>
      </c>
      <c r="K2575" s="108" t="s">
        <v>2859</v>
      </c>
      <c r="L2575" s="108">
        <v>11</v>
      </c>
      <c r="M2575" s="110" t="s">
        <v>2617</v>
      </c>
      <c r="N2575" s="111" t="s">
        <v>364</v>
      </c>
      <c r="O2575" s="111" t="s">
        <v>2465</v>
      </c>
      <c r="P2575" s="111" t="s">
        <v>364</v>
      </c>
      <c r="Q2575" s="109">
        <v>1</v>
      </c>
      <c r="R2575" s="111"/>
      <c r="S2575" s="111"/>
      <c r="T2575" s="109" t="s">
        <v>7</v>
      </c>
      <c r="U2575" s="108">
        <v>1</v>
      </c>
      <c r="V2575" s="109">
        <v>2010</v>
      </c>
      <c r="W2575" s="108">
        <f>IF(Table1[[#This Row],[ExpenditureDetails1]]=2010,1,(2010-Table1[[#This Row],[ExpenditureDetails1]]))</f>
        <v>1</v>
      </c>
      <c r="X2575" s="109">
        <v>0.2</v>
      </c>
      <c r="Y2575" s="174">
        <f>Table1[[#This Row],[ExpenditureDetails3]]*100000</f>
        <v>20000</v>
      </c>
      <c r="Z2575" s="174">
        <f>Table1[[#This Row],[ExpenditureDetails4]]/Table1[[#This Row],[Component detail 4]]</f>
        <v>20000</v>
      </c>
      <c r="AA2575" s="109">
        <v>2</v>
      </c>
      <c r="AB2575" s="109">
        <v>20</v>
      </c>
      <c r="AC2575" s="174">
        <f>IF(ISNUMBER([ExpenditureDetails4]),[ExpenditureDetails4]*HLOOKUP([ExpenditureDetails1],'Currency Conversion'!$A$6:$BE$45,19,FALSE),"No Data")</f>
        <v>20000</v>
      </c>
      <c r="AD2575" s="174">
        <f>Table1[[#This Row],[Calculations1]]/exchange_rate_2010</f>
        <v>437.38971649061307</v>
      </c>
      <c r="AE25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</v>
      </c>
      <c r="AF2575" s="174">
        <f>Table1[[#This Row],[Calculations3]]/exchange_rate_2010</f>
        <v>21.869485824530653</v>
      </c>
      <c r="AG2575" s="110"/>
      <c r="AH2575" s="53"/>
      <c r="BD2575" s="36"/>
      <c r="BE2575" s="36"/>
      <c r="BF2575" s="36"/>
      <c r="BG2575" s="36"/>
      <c r="BH2575" s="36"/>
      <c r="BI2575" s="36"/>
      <c r="BJ2575" s="36"/>
      <c r="BK2575" s="48"/>
      <c r="BL2575" s="36"/>
      <c r="BM2575" s="36"/>
      <c r="BN2575" s="36"/>
      <c r="BO2575" s="36"/>
      <c r="BP2575" s="36"/>
      <c r="BQ2575" s="36"/>
      <c r="BR2575" s="36"/>
    </row>
    <row r="2576" spans="2:70" ht="15" customHeight="1">
      <c r="B2576" s="48">
        <v>2968</v>
      </c>
      <c r="C2576" s="48" t="s">
        <v>1703</v>
      </c>
      <c r="D2576" s="108">
        <v>772</v>
      </c>
      <c r="E2576" s="109" t="s">
        <v>2508</v>
      </c>
      <c r="F2576" s="109" t="s">
        <v>1816</v>
      </c>
      <c r="G2576" s="109" t="s">
        <v>2515</v>
      </c>
      <c r="H2576" s="108" t="s">
        <v>2599</v>
      </c>
      <c r="I2576" s="108" t="s">
        <v>2854</v>
      </c>
      <c r="J2576" s="108" t="s">
        <v>2852</v>
      </c>
      <c r="K2576" s="108" t="s">
        <v>2859</v>
      </c>
      <c r="L2576" s="108">
        <v>11</v>
      </c>
      <c r="M2576" s="110" t="s">
        <v>2618</v>
      </c>
      <c r="N2576" s="111" t="s">
        <v>20</v>
      </c>
      <c r="O2576" s="111" t="s">
        <v>2486</v>
      </c>
      <c r="P2576" s="111" t="s">
        <v>1310</v>
      </c>
      <c r="Q2576" s="109">
        <v>1</v>
      </c>
      <c r="R2576" s="109">
        <v>400</v>
      </c>
      <c r="S2576" s="109"/>
      <c r="T2576" s="109" t="s">
        <v>7</v>
      </c>
      <c r="U2576" s="108">
        <v>1</v>
      </c>
      <c r="V2576" s="109">
        <v>2008</v>
      </c>
      <c r="W2576" s="108">
        <f>IF(Table1[[#This Row],[ExpenditureDetails1]]=2010,1,(2010-Table1[[#This Row],[ExpenditureDetails1]]))</f>
        <v>2</v>
      </c>
      <c r="X2576" s="109">
        <v>0.45</v>
      </c>
      <c r="Y2576" s="174">
        <f>Table1[[#This Row],[ExpenditureDetails3]]*100000</f>
        <v>45000</v>
      </c>
      <c r="Z2576" s="174">
        <f>Table1[[#This Row],[ExpenditureDetails4]]/Table1[[#This Row],[Component detail 4]]</f>
        <v>45000</v>
      </c>
      <c r="AA2576" s="109">
        <v>1</v>
      </c>
      <c r="AB2576" s="109">
        <v>10</v>
      </c>
      <c r="AC2576" s="174">
        <f>IF(ISNUMBER([ExpenditureDetails4]),[ExpenditureDetails4]*HLOOKUP([ExpenditureDetails1],'Currency Conversion'!$A$6:$BE$45,19,FALSE),"No Data")</f>
        <v>51633.138739698508</v>
      </c>
      <c r="AD2576" s="174">
        <f>Table1[[#This Row],[Calculations1]]/exchange_rate_2010</f>
        <v>1129.1901957438611</v>
      </c>
      <c r="AE25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5163.3138739698506</v>
      </c>
      <c r="AF2576" s="174">
        <f>Table1[[#This Row],[Calculations3]]/exchange_rate_2010</f>
        <v>112.9190195743861</v>
      </c>
      <c r="AG2576" s="110" t="s">
        <v>2849</v>
      </c>
      <c r="AH2576" s="53"/>
      <c r="BD2576" s="36"/>
      <c r="BE2576" s="36"/>
      <c r="BF2576" s="36"/>
      <c r="BG2576" s="36"/>
      <c r="BH2576" s="36"/>
      <c r="BI2576" s="36"/>
      <c r="BJ2576" s="36"/>
      <c r="BK2576" s="48"/>
      <c r="BL2576" s="36"/>
      <c r="BM2576" s="36"/>
      <c r="BN2576" s="36"/>
      <c r="BO2576" s="36"/>
      <c r="BP2576" s="36"/>
      <c r="BQ2576" s="36"/>
      <c r="BR2576" s="36"/>
    </row>
    <row r="2577" spans="2:70" ht="15" customHeight="1">
      <c r="B2577" s="48">
        <v>2969</v>
      </c>
      <c r="C2577" s="48" t="s">
        <v>1703</v>
      </c>
      <c r="D2577" s="108">
        <v>772</v>
      </c>
      <c r="E2577" s="109" t="s">
        <v>2508</v>
      </c>
      <c r="F2577" s="109" t="s">
        <v>1816</v>
      </c>
      <c r="G2577" s="109" t="s">
        <v>2515</v>
      </c>
      <c r="H2577" s="108" t="s">
        <v>2599</v>
      </c>
      <c r="I2577" s="108" t="s">
        <v>2854</v>
      </c>
      <c r="J2577" s="108" t="s">
        <v>2852</v>
      </c>
      <c r="K2577" s="108" t="s">
        <v>2859</v>
      </c>
      <c r="L2577" s="108">
        <v>11</v>
      </c>
      <c r="M2577" s="110" t="s">
        <v>2618</v>
      </c>
      <c r="N2577" s="111" t="s">
        <v>20</v>
      </c>
      <c r="O2577" s="111" t="s">
        <v>2486</v>
      </c>
      <c r="P2577" s="111" t="s">
        <v>1311</v>
      </c>
      <c r="Q2577" s="109">
        <v>1</v>
      </c>
      <c r="R2577" s="109"/>
      <c r="S2577" s="109"/>
      <c r="T2577" s="109" t="s">
        <v>7</v>
      </c>
      <c r="U2577" s="108">
        <v>1</v>
      </c>
      <c r="V2577" s="109">
        <v>2008</v>
      </c>
      <c r="W2577" s="108">
        <f>IF(Table1[[#This Row],[ExpenditureDetails1]]=2010,1,(2010-Table1[[#This Row],[ExpenditureDetails1]]))</f>
        <v>2</v>
      </c>
      <c r="X2577" s="109">
        <v>7.0000000000000007E-2</v>
      </c>
      <c r="Y2577" s="174">
        <f>Table1[[#This Row],[ExpenditureDetails3]]*100000</f>
        <v>7000.0000000000009</v>
      </c>
      <c r="Z2577" s="174">
        <f>Table1[[#This Row],[ExpenditureDetails4]]/Table1[[#This Row],[Component detail 4]]</f>
        <v>7000.0000000000009</v>
      </c>
      <c r="AA2577" s="109">
        <v>1</v>
      </c>
      <c r="AB2577" s="109">
        <v>10</v>
      </c>
      <c r="AC2577" s="174">
        <f>IF(ISNUMBER([ExpenditureDetails4]),[ExpenditureDetails4]*HLOOKUP([ExpenditureDetails1],'Currency Conversion'!$A$6:$BE$45,19,FALSE),"No Data")</f>
        <v>8031.8215817308801</v>
      </c>
      <c r="AD2577" s="174">
        <f>Table1[[#This Row],[Calculations1]]/exchange_rate_2010</f>
        <v>175.65180822682285</v>
      </c>
      <c r="AE25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803.18215817308806</v>
      </c>
      <c r="AF2577" s="174">
        <f>Table1[[#This Row],[Calculations3]]/exchange_rate_2010</f>
        <v>17.565180822682287</v>
      </c>
      <c r="AG2577" s="110" t="s">
        <v>2849</v>
      </c>
      <c r="AH2577" s="53"/>
      <c r="BD2577" s="36"/>
      <c r="BE2577" s="36"/>
      <c r="BF2577" s="36"/>
      <c r="BG2577" s="36"/>
      <c r="BH2577" s="36"/>
      <c r="BI2577" s="36"/>
      <c r="BJ2577" s="36"/>
      <c r="BK2577" s="48"/>
      <c r="BL2577" s="36"/>
      <c r="BM2577" s="36"/>
      <c r="BN2577" s="36"/>
      <c r="BO2577" s="36"/>
      <c r="BP2577" s="36"/>
      <c r="BQ2577" s="36"/>
      <c r="BR2577" s="36"/>
    </row>
    <row r="2578" spans="2:70" ht="15" customHeight="1">
      <c r="B2578" s="48">
        <v>2970</v>
      </c>
      <c r="C2578" s="48" t="s">
        <v>1703</v>
      </c>
      <c r="D2578" s="108">
        <v>772</v>
      </c>
      <c r="E2578" s="109" t="s">
        <v>2508</v>
      </c>
      <c r="F2578" s="109" t="s">
        <v>1816</v>
      </c>
      <c r="G2578" s="109" t="s">
        <v>2515</v>
      </c>
      <c r="H2578" s="108" t="s">
        <v>2599</v>
      </c>
      <c r="I2578" s="108" t="s">
        <v>2854</v>
      </c>
      <c r="J2578" s="108" t="s">
        <v>2852</v>
      </c>
      <c r="K2578" s="108" t="s">
        <v>2859</v>
      </c>
      <c r="L2578" s="108">
        <v>11</v>
      </c>
      <c r="M2578" s="110" t="s">
        <v>2618</v>
      </c>
      <c r="N2578" s="111" t="s">
        <v>2474</v>
      </c>
      <c r="O2578" s="111"/>
      <c r="P2578" s="111" t="s">
        <v>1312</v>
      </c>
      <c r="Q2578" s="109">
        <v>1</v>
      </c>
      <c r="R2578" s="109"/>
      <c r="S2578" s="109"/>
      <c r="T2578" s="109" t="s">
        <v>31</v>
      </c>
      <c r="U2578" s="108">
        <v>3</v>
      </c>
      <c r="V2578" s="109">
        <v>2008</v>
      </c>
      <c r="W2578" s="108"/>
      <c r="X2578" s="109">
        <v>1.2E-2</v>
      </c>
      <c r="Y2578" s="174">
        <f>Table1[[#This Row],[ExpenditureDetails3]]*100000</f>
        <v>1200</v>
      </c>
      <c r="Z2578" s="174">
        <f>Table1[[#This Row],[ExpenditureDetails4]]/Table1[[#This Row],[Component detail 4]]</f>
        <v>1200</v>
      </c>
      <c r="AA2578" s="109">
        <v>1</v>
      </c>
      <c r="AB2578" s="109"/>
      <c r="AC2578" s="174">
        <f>IF(ISNUMBER([ExpenditureDetails4]),[ExpenditureDetails4]*HLOOKUP([ExpenditureDetails1],'Currency Conversion'!$A$6:$BE$45,19,FALSE),"No Data")</f>
        <v>1376.8836997252936</v>
      </c>
      <c r="AD2578" s="174">
        <f>Table1[[#This Row],[Calculations1]]/exchange_rate_2010</f>
        <v>30.11173855316963</v>
      </c>
      <c r="AE25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2578" s="174">
        <f>Table1[[#This Row],[Calculations3]]/exchange_rate_2010</f>
        <v>30.11173855316963</v>
      </c>
      <c r="AG2578" s="110" t="s">
        <v>2849</v>
      </c>
      <c r="AH2578" s="53"/>
      <c r="BD2578" s="36"/>
      <c r="BE2578" s="36"/>
      <c r="BF2578" s="36"/>
      <c r="BG2578" s="36"/>
      <c r="BH2578" s="36"/>
      <c r="BI2578" s="36"/>
      <c r="BJ2578" s="36"/>
      <c r="BK2578" s="48"/>
      <c r="BL2578" s="36"/>
      <c r="BM2578" s="36"/>
      <c r="BN2578" s="36"/>
      <c r="BO2578" s="36"/>
      <c r="BP2578" s="36"/>
      <c r="BQ2578" s="36"/>
      <c r="BR2578" s="36"/>
    </row>
    <row r="2579" spans="2:70" ht="15" customHeight="1">
      <c r="B2579" s="48">
        <v>2971</v>
      </c>
      <c r="C2579" s="48" t="s">
        <v>1703</v>
      </c>
      <c r="D2579" s="108">
        <v>772</v>
      </c>
      <c r="E2579" s="109" t="s">
        <v>2508</v>
      </c>
      <c r="F2579" s="109" t="s">
        <v>1816</v>
      </c>
      <c r="G2579" s="109" t="s">
        <v>2515</v>
      </c>
      <c r="H2579" s="108" t="s">
        <v>2599</v>
      </c>
      <c r="I2579" s="108" t="s">
        <v>2854</v>
      </c>
      <c r="J2579" s="108" t="s">
        <v>2852</v>
      </c>
      <c r="K2579" s="108" t="s">
        <v>2859</v>
      </c>
      <c r="L2579" s="108">
        <v>11</v>
      </c>
      <c r="M2579" s="110" t="s">
        <v>2618</v>
      </c>
      <c r="N2579" s="111" t="s">
        <v>20</v>
      </c>
      <c r="O2579" s="111" t="s">
        <v>2486</v>
      </c>
      <c r="P2579" s="111" t="s">
        <v>1309</v>
      </c>
      <c r="Q2579" s="109">
        <v>1</v>
      </c>
      <c r="R2579" s="109"/>
      <c r="S2579" s="109" t="s">
        <v>2394</v>
      </c>
      <c r="T2579" s="109" t="s">
        <v>7</v>
      </c>
      <c r="U2579" s="108">
        <v>1</v>
      </c>
      <c r="V2579" s="109">
        <v>2007</v>
      </c>
      <c r="W2579" s="108">
        <f>IF(Table1[[#This Row],[ExpenditureDetails1]]=2010,1,(2010-Table1[[#This Row],[ExpenditureDetails1]]))</f>
        <v>3</v>
      </c>
      <c r="X2579" s="109">
        <v>1.5</v>
      </c>
      <c r="Y2579" s="174">
        <f>Table1[[#This Row],[ExpenditureDetails3]]*100000</f>
        <v>150000</v>
      </c>
      <c r="Z2579" s="174">
        <f>Table1[[#This Row],[ExpenditureDetails4]]/Table1[[#This Row],[Component detail 4]]</f>
        <v>150000</v>
      </c>
      <c r="AA2579" s="109">
        <v>1</v>
      </c>
      <c r="AB2579" s="109">
        <v>10</v>
      </c>
      <c r="AC2579" s="174">
        <f>IF(ISNUMBER([ExpenditureDetails4]),[ExpenditureDetails4]*HLOOKUP([ExpenditureDetails1],'Currency Conversion'!$A$6:$BE$45,19,FALSE),"No Data")</f>
        <v>182011.23438539423</v>
      </c>
      <c r="AD2579" s="174">
        <f>Table1[[#This Row],[Calculations1]]/exchange_rate_2010</f>
        <v>3980.4921102967055</v>
      </c>
      <c r="AE25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18201.123438539424</v>
      </c>
      <c r="AF2579" s="174">
        <f>Table1[[#This Row],[Calculations3]]/exchange_rate_2010</f>
        <v>398.04921102967057</v>
      </c>
      <c r="AG2579" s="110" t="s">
        <v>2849</v>
      </c>
      <c r="AH2579" s="53"/>
      <c r="BD2579" s="36"/>
      <c r="BE2579" s="36"/>
      <c r="BF2579" s="36"/>
      <c r="BG2579" s="36"/>
      <c r="BH2579" s="36"/>
      <c r="BI2579" s="36"/>
      <c r="BJ2579" s="36"/>
      <c r="BK2579" s="48"/>
      <c r="BL2579" s="36"/>
      <c r="BM2579" s="36"/>
      <c r="BN2579" s="36"/>
      <c r="BO2579" s="36"/>
      <c r="BP2579" s="36"/>
      <c r="BQ2579" s="36"/>
      <c r="BR2579" s="36"/>
    </row>
    <row r="2580" spans="2:70" ht="15" customHeight="1">
      <c r="B2580" s="48">
        <v>2972</v>
      </c>
      <c r="C2580" s="48" t="s">
        <v>1703</v>
      </c>
      <c r="D2580" s="108">
        <v>772</v>
      </c>
      <c r="E2580" s="109" t="s">
        <v>2508</v>
      </c>
      <c r="F2580" s="109" t="s">
        <v>1816</v>
      </c>
      <c r="G2580" s="109" t="s">
        <v>2515</v>
      </c>
      <c r="H2580" s="108" t="s">
        <v>2599</v>
      </c>
      <c r="I2580" s="108" t="s">
        <v>2854</v>
      </c>
      <c r="J2580" s="108" t="s">
        <v>2852</v>
      </c>
      <c r="K2580" s="108" t="s">
        <v>2859</v>
      </c>
      <c r="L2580" s="108">
        <v>11</v>
      </c>
      <c r="M2580" s="110" t="s">
        <v>2618</v>
      </c>
      <c r="N2580" s="111" t="s">
        <v>1729</v>
      </c>
      <c r="O2580" s="111" t="s">
        <v>519</v>
      </c>
      <c r="P2580" s="111" t="s">
        <v>1286</v>
      </c>
      <c r="Q2580" s="109">
        <v>1</v>
      </c>
      <c r="R2580" s="109"/>
      <c r="S2580" s="109"/>
      <c r="T2580" s="109" t="s">
        <v>7</v>
      </c>
      <c r="U2580" s="108">
        <v>1</v>
      </c>
      <c r="V2580" s="109">
        <v>1986</v>
      </c>
      <c r="W2580" s="108">
        <f>IF(Table1[[#This Row],[ExpenditureDetails1]]=2010,1,(2010-Table1[[#This Row],[ExpenditureDetails1]]))</f>
        <v>24</v>
      </c>
      <c r="X2580" s="109">
        <v>0.3</v>
      </c>
      <c r="Y2580" s="174">
        <f>Table1[[#This Row],[ExpenditureDetails3]]*100000</f>
        <v>30000</v>
      </c>
      <c r="Z2580" s="174">
        <f>Table1[[#This Row],[ExpenditureDetails4]]/Table1[[#This Row],[Component detail 4]]</f>
        <v>30000</v>
      </c>
      <c r="AA2580" s="109">
        <v>1</v>
      </c>
      <c r="AB2580" s="109">
        <v>10</v>
      </c>
      <c r="AC2580" s="174">
        <f>IF(ISNUMBER([ExpenditureDetails4]),[ExpenditureDetails4]*HLOOKUP([ExpenditureDetails1],'Currency Conversion'!$A$6:$BE$45,19,FALSE),"No Data")</f>
        <v>159826.70227976161</v>
      </c>
      <c r="AD2580" s="174">
        <f>Table1[[#This Row],[Calculations1]]/exchange_rate_2010</f>
        <v>3495.3277998887274</v>
      </c>
      <c r="AE25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15982.670227976161</v>
      </c>
      <c r="AF2580" s="174">
        <f>Table1[[#This Row],[Calculations3]]/exchange_rate_2010</f>
        <v>349.53277998887279</v>
      </c>
      <c r="AG2580" s="110" t="s">
        <v>2849</v>
      </c>
      <c r="AH2580" s="53"/>
      <c r="BD2580" s="36"/>
      <c r="BE2580" s="36"/>
      <c r="BF2580" s="36"/>
      <c r="BG2580" s="36"/>
      <c r="BH2580" s="36"/>
      <c r="BI2580" s="36"/>
      <c r="BJ2580" s="36"/>
      <c r="BK2580" s="48"/>
      <c r="BL2580" s="36"/>
      <c r="BM2580" s="36"/>
      <c r="BN2580" s="36"/>
      <c r="BO2580" s="36"/>
      <c r="BP2580" s="36"/>
      <c r="BQ2580" s="36"/>
      <c r="BR2580" s="36"/>
    </row>
    <row r="2581" spans="2:70" ht="15" customHeight="1">
      <c r="B2581" s="48">
        <v>2973</v>
      </c>
      <c r="C2581" s="48" t="s">
        <v>1703</v>
      </c>
      <c r="D2581" s="108">
        <v>772</v>
      </c>
      <c r="E2581" s="109" t="s">
        <v>2508</v>
      </c>
      <c r="F2581" s="109" t="s">
        <v>1816</v>
      </c>
      <c r="G2581" s="109" t="s">
        <v>2515</v>
      </c>
      <c r="H2581" s="108" t="s">
        <v>2599</v>
      </c>
      <c r="I2581" s="108" t="s">
        <v>2854</v>
      </c>
      <c r="J2581" s="108" t="s">
        <v>2852</v>
      </c>
      <c r="K2581" s="108" t="s">
        <v>2859</v>
      </c>
      <c r="L2581" s="108">
        <v>11</v>
      </c>
      <c r="M2581" s="110" t="s">
        <v>2618</v>
      </c>
      <c r="N2581" s="109" t="s">
        <v>1729</v>
      </c>
      <c r="O2581" s="109" t="s">
        <v>519</v>
      </c>
      <c r="P2581" s="109" t="s">
        <v>1307</v>
      </c>
      <c r="Q2581" s="109">
        <v>1</v>
      </c>
      <c r="R2581" s="109"/>
      <c r="S2581" s="109"/>
      <c r="T2581" s="109" t="s">
        <v>7</v>
      </c>
      <c r="U2581" s="108">
        <v>1</v>
      </c>
      <c r="V2581" s="109">
        <v>1988</v>
      </c>
      <c r="W2581" s="108">
        <f>IF(Table1[[#This Row],[ExpenditureDetails1]]=2010,1,(2010-Table1[[#This Row],[ExpenditureDetails1]]))</f>
        <v>22</v>
      </c>
      <c r="X2581" s="109">
        <v>0.35</v>
      </c>
      <c r="Y2581" s="174">
        <f>Table1[[#This Row],[ExpenditureDetails3]]*100000</f>
        <v>35000</v>
      </c>
      <c r="Z2581" s="174">
        <f>Table1[[#This Row],[ExpenditureDetails4]]/Table1[[#This Row],[Component detail 4]]</f>
        <v>35000</v>
      </c>
      <c r="AA2581" s="109">
        <v>1</v>
      </c>
      <c r="AB2581" s="109">
        <v>10</v>
      </c>
      <c r="AC2581" s="174">
        <f>IF(ISNUMBER([ExpenditureDetails4]),[ExpenditureDetails4]*HLOOKUP([ExpenditureDetails1],'Currency Conversion'!$A$6:$BE$45,19,FALSE),"No Data")</f>
        <v>159655.15007210872</v>
      </c>
      <c r="AD2581" s="174">
        <f>Table1[[#This Row],[Calculations1]]/exchange_rate_2010</f>
        <v>3491.5760413152957</v>
      </c>
      <c r="AE25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15965.515007210872</v>
      </c>
      <c r="AF2581" s="174">
        <f>Table1[[#This Row],[Calculations3]]/exchange_rate_2010</f>
        <v>349.15760413152958</v>
      </c>
      <c r="AG2581" s="110" t="s">
        <v>2849</v>
      </c>
      <c r="AH2581" s="53"/>
      <c r="BD2581" s="36"/>
      <c r="BE2581" s="36"/>
      <c r="BF2581" s="36"/>
      <c r="BG2581" s="36"/>
      <c r="BH2581" s="36"/>
      <c r="BI2581" s="36"/>
      <c r="BJ2581" s="36"/>
      <c r="BK2581" s="48"/>
      <c r="BL2581" s="36"/>
      <c r="BM2581" s="36"/>
      <c r="BN2581" s="36"/>
      <c r="BO2581" s="36"/>
      <c r="BP2581" s="36"/>
      <c r="BQ2581" s="36"/>
      <c r="BR2581" s="36"/>
    </row>
    <row r="2582" spans="2:70" ht="15" customHeight="1">
      <c r="B2582" s="48">
        <v>2974</v>
      </c>
      <c r="C2582" s="48" t="s">
        <v>1703</v>
      </c>
      <c r="D2582" s="108">
        <v>772</v>
      </c>
      <c r="E2582" s="109" t="s">
        <v>2508</v>
      </c>
      <c r="F2582" s="109" t="s">
        <v>1816</v>
      </c>
      <c r="G2582" s="109" t="s">
        <v>2515</v>
      </c>
      <c r="H2582" s="108" t="s">
        <v>2599</v>
      </c>
      <c r="I2582" s="108" t="s">
        <v>2854</v>
      </c>
      <c r="J2582" s="108" t="s">
        <v>2852</v>
      </c>
      <c r="K2582" s="108" t="s">
        <v>2859</v>
      </c>
      <c r="L2582" s="108">
        <v>11</v>
      </c>
      <c r="M2582" s="110" t="s">
        <v>2618</v>
      </c>
      <c r="N2582" s="109" t="s">
        <v>1729</v>
      </c>
      <c r="O2582" s="109" t="s">
        <v>519</v>
      </c>
      <c r="P2582" s="109" t="s">
        <v>1308</v>
      </c>
      <c r="Q2582" s="109">
        <v>1</v>
      </c>
      <c r="R2582" s="109"/>
      <c r="S2582" s="109"/>
      <c r="T2582" s="109" t="s">
        <v>7</v>
      </c>
      <c r="U2582" s="108">
        <v>1</v>
      </c>
      <c r="V2582" s="109">
        <v>1985</v>
      </c>
      <c r="W2582" s="108">
        <f>IF(Table1[[#This Row],[ExpenditureDetails1]]=2010,1,(2010-Table1[[#This Row],[ExpenditureDetails1]]))</f>
        <v>25</v>
      </c>
      <c r="X2582" s="109">
        <v>0.2</v>
      </c>
      <c r="Y2582" s="174">
        <f>Table1[[#This Row],[ExpenditureDetails3]]*100000</f>
        <v>20000</v>
      </c>
      <c r="Z2582" s="174">
        <f>Table1[[#This Row],[ExpenditureDetails4]]/Table1[[#This Row],[Component detail 4]]</f>
        <v>20000</v>
      </c>
      <c r="AA2582" s="109">
        <v>1</v>
      </c>
      <c r="AB2582" s="109">
        <v>10</v>
      </c>
      <c r="AC2582" s="174">
        <f>IF(ISNUMBER([ExpenditureDetails4]),[ExpenditureDetails4]*HLOOKUP([ExpenditureDetails1],'Currency Conversion'!$A$6:$BE$45,19,FALSE),"No Data")</f>
        <v>114274.90340364234</v>
      </c>
      <c r="AD2582" s="174">
        <f>Table1[[#This Row],[Calculations1]]/exchange_rate_2010</f>
        <v>2499.1333800855659</v>
      </c>
      <c r="AE25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11427.490340364235</v>
      </c>
      <c r="AF2582" s="174">
        <f>Table1[[#This Row],[Calculations3]]/exchange_rate_2010</f>
        <v>249.91333800855662</v>
      </c>
      <c r="AG2582" s="110" t="s">
        <v>2849</v>
      </c>
      <c r="AH2582" s="53"/>
      <c r="BD2582" s="36"/>
      <c r="BE2582" s="36"/>
      <c r="BF2582" s="36"/>
      <c r="BG2582" s="36"/>
      <c r="BH2582" s="36"/>
      <c r="BI2582" s="36"/>
      <c r="BJ2582" s="36"/>
      <c r="BK2582" s="48"/>
      <c r="BL2582" s="36"/>
      <c r="BM2582" s="36"/>
      <c r="BN2582" s="36"/>
      <c r="BO2582" s="36"/>
      <c r="BP2582" s="36"/>
      <c r="BQ2582" s="36"/>
      <c r="BR2582" s="36"/>
    </row>
    <row r="2583" spans="2:70" ht="15" customHeight="1">
      <c r="B2583" s="48">
        <v>2975</v>
      </c>
      <c r="C2583" s="48" t="s">
        <v>1703</v>
      </c>
      <c r="D2583" s="108">
        <v>772</v>
      </c>
      <c r="E2583" s="109" t="s">
        <v>2508</v>
      </c>
      <c r="F2583" s="109" t="s">
        <v>1816</v>
      </c>
      <c r="G2583" s="109" t="s">
        <v>2515</v>
      </c>
      <c r="H2583" s="108" t="s">
        <v>2599</v>
      </c>
      <c r="I2583" s="108" t="s">
        <v>2854</v>
      </c>
      <c r="J2583" s="108" t="s">
        <v>2852</v>
      </c>
      <c r="K2583" s="108" t="s">
        <v>2859</v>
      </c>
      <c r="L2583" s="108">
        <v>11</v>
      </c>
      <c r="M2583" s="110" t="s">
        <v>2618</v>
      </c>
      <c r="N2583" s="111" t="s">
        <v>1728</v>
      </c>
      <c r="O2583" s="111" t="s">
        <v>524</v>
      </c>
      <c r="P2583" s="111" t="s">
        <v>2561</v>
      </c>
      <c r="Q2583" s="109">
        <v>1</v>
      </c>
      <c r="R2583" s="109">
        <v>20</v>
      </c>
      <c r="S2583" s="109"/>
      <c r="T2583" s="109" t="s">
        <v>7</v>
      </c>
      <c r="U2583" s="108">
        <v>1</v>
      </c>
      <c r="V2583" s="109">
        <v>2006</v>
      </c>
      <c r="W2583" s="108">
        <f>IF(Table1[[#This Row],[ExpenditureDetails1]]=2010,1,(2010-Table1[[#This Row],[ExpenditureDetails1]]))</f>
        <v>4</v>
      </c>
      <c r="X2583" s="109">
        <v>2.2000000000000002</v>
      </c>
      <c r="Y2583" s="174">
        <f>Table1[[#This Row],[ExpenditureDetails3]]*100000</f>
        <v>220000.00000000003</v>
      </c>
      <c r="Z2583" s="174">
        <f>Table1[[#This Row],[ExpenditureDetails4]]/Table1[[#This Row],[Component detail 4]]</f>
        <v>220000.00000000003</v>
      </c>
      <c r="AA2583" s="109">
        <v>1</v>
      </c>
      <c r="AB2583" s="109">
        <v>30</v>
      </c>
      <c r="AC2583" s="174">
        <f>IF(ISNUMBER([ExpenditureDetails4]),[ExpenditureDetails4]*HLOOKUP([ExpenditureDetails1],'Currency Conversion'!$A$6:$BE$45,19,FALSE),"No Data")</f>
        <v>284074.01978931215</v>
      </c>
      <c r="AD2583" s="174">
        <f>Table1[[#This Row],[Calculations1]]/exchange_rate_2010</f>
        <v>6212.5527488998023</v>
      </c>
      <c r="AE25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9469.1339929770711</v>
      </c>
      <c r="AF2583" s="174">
        <f>Table1[[#This Row],[Calculations3]]/exchange_rate_2010</f>
        <v>207.0850916299934</v>
      </c>
      <c r="AG2583" s="110" t="s">
        <v>2849</v>
      </c>
      <c r="AH2583" s="53"/>
      <c r="BD2583" s="36"/>
      <c r="BE2583" s="36"/>
      <c r="BF2583" s="36"/>
      <c r="BG2583" s="36"/>
      <c r="BH2583" s="36"/>
      <c r="BI2583" s="36"/>
      <c r="BJ2583" s="36"/>
      <c r="BK2583" s="48"/>
      <c r="BL2583" s="36"/>
      <c r="BM2583" s="36"/>
      <c r="BN2583" s="36"/>
      <c r="BO2583" s="36"/>
      <c r="BP2583" s="36"/>
      <c r="BQ2583" s="36"/>
      <c r="BR2583" s="36"/>
    </row>
    <row r="2584" spans="2:70" ht="15" customHeight="1">
      <c r="B2584" s="48">
        <v>2976</v>
      </c>
      <c r="C2584" s="48" t="s">
        <v>1703</v>
      </c>
      <c r="D2584" s="108">
        <v>772</v>
      </c>
      <c r="E2584" s="109" t="s">
        <v>2508</v>
      </c>
      <c r="F2584" s="109" t="s">
        <v>1816</v>
      </c>
      <c r="G2584" s="109" t="s">
        <v>2515</v>
      </c>
      <c r="H2584" s="108" t="s">
        <v>2599</v>
      </c>
      <c r="I2584" s="108" t="s">
        <v>2854</v>
      </c>
      <c r="J2584" s="108" t="s">
        <v>2852</v>
      </c>
      <c r="K2584" s="108" t="s">
        <v>2859</v>
      </c>
      <c r="L2584" s="108">
        <v>11</v>
      </c>
      <c r="M2584" s="110" t="s">
        <v>2618</v>
      </c>
      <c r="N2584" s="111" t="s">
        <v>1728</v>
      </c>
      <c r="O2584" s="111" t="s">
        <v>524</v>
      </c>
      <c r="P2584" s="111" t="s">
        <v>1294</v>
      </c>
      <c r="Q2584" s="109">
        <v>1</v>
      </c>
      <c r="R2584" s="109">
        <v>20</v>
      </c>
      <c r="S2584" s="109"/>
      <c r="T2584" s="109" t="s">
        <v>7</v>
      </c>
      <c r="U2584" s="108">
        <v>1</v>
      </c>
      <c r="V2584" s="109">
        <v>1998</v>
      </c>
      <c r="W2584" s="108">
        <f>IF(Table1[[#This Row],[ExpenditureDetails1]]=2010,1,(2010-Table1[[#This Row],[ExpenditureDetails1]]))</f>
        <v>12</v>
      </c>
      <c r="X2584" s="109">
        <v>1.5</v>
      </c>
      <c r="Y2584" s="174">
        <f>Table1[[#This Row],[ExpenditureDetails3]]*100000</f>
        <v>150000</v>
      </c>
      <c r="Z2584" s="174">
        <f>Table1[[#This Row],[ExpenditureDetails4]]/Table1[[#This Row],[Component detail 4]]</f>
        <v>150000</v>
      </c>
      <c r="AA2584" s="109">
        <v>1</v>
      </c>
      <c r="AB2584" s="109">
        <v>30</v>
      </c>
      <c r="AC2584" s="174">
        <f>IF(ISNUMBER([ExpenditureDetails4]),[ExpenditureDetails4]*HLOOKUP([ExpenditureDetails1],'Currency Conversion'!$A$6:$BE$45,19,FALSE),"No Data")</f>
        <v>281858.09534842562</v>
      </c>
      <c r="AD2584" s="174">
        <f>Table1[[#This Row],[Calculations1]]/exchange_rate_2010</f>
        <v>6164.0916207516038</v>
      </c>
      <c r="AE25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9395.2698449475211</v>
      </c>
      <c r="AF2584" s="174">
        <f>Table1[[#This Row],[Calculations3]]/exchange_rate_2010</f>
        <v>205.46972069172011</v>
      </c>
      <c r="AG2584" s="110" t="s">
        <v>2849</v>
      </c>
      <c r="AH2584" s="53"/>
      <c r="BD2584" s="36"/>
      <c r="BE2584" s="36"/>
      <c r="BF2584" s="36"/>
      <c r="BG2584" s="36"/>
      <c r="BH2584" s="36"/>
      <c r="BI2584" s="36"/>
      <c r="BJ2584" s="36"/>
      <c r="BK2584" s="48"/>
      <c r="BL2584" s="36"/>
      <c r="BM2584" s="36"/>
      <c r="BN2584" s="36"/>
      <c r="BO2584" s="36"/>
      <c r="BP2584" s="36"/>
      <c r="BQ2584" s="36"/>
      <c r="BR2584" s="36"/>
    </row>
    <row r="2585" spans="2:70" ht="15" customHeight="1">
      <c r="B2585" s="48">
        <v>2977</v>
      </c>
      <c r="C2585" s="48" t="s">
        <v>1703</v>
      </c>
      <c r="D2585" s="108">
        <v>772</v>
      </c>
      <c r="E2585" s="109" t="s">
        <v>2508</v>
      </c>
      <c r="F2585" s="109" t="s">
        <v>1816</v>
      </c>
      <c r="G2585" s="109" t="s">
        <v>2515</v>
      </c>
      <c r="H2585" s="108" t="s">
        <v>2599</v>
      </c>
      <c r="I2585" s="108" t="s">
        <v>2854</v>
      </c>
      <c r="J2585" s="108" t="s">
        <v>2852</v>
      </c>
      <c r="K2585" s="108" t="s">
        <v>2859</v>
      </c>
      <c r="L2585" s="108">
        <v>11</v>
      </c>
      <c r="M2585" s="110" t="s">
        <v>2618</v>
      </c>
      <c r="N2585" s="111" t="s">
        <v>364</v>
      </c>
      <c r="O2585" s="111" t="s">
        <v>2465</v>
      </c>
      <c r="P2585" s="111" t="s">
        <v>1304</v>
      </c>
      <c r="Q2585" s="109">
        <v>1</v>
      </c>
      <c r="R2585" s="109">
        <v>1000</v>
      </c>
      <c r="S2585" s="109"/>
      <c r="T2585" s="109" t="s">
        <v>7</v>
      </c>
      <c r="U2585" s="108">
        <v>1</v>
      </c>
      <c r="V2585" s="109">
        <v>2008</v>
      </c>
      <c r="W2585" s="108">
        <f>IF(Table1[[#This Row],[ExpenditureDetails1]]=2010,1,(2010-Table1[[#This Row],[ExpenditureDetails1]]))</f>
        <v>2</v>
      </c>
      <c r="X2585" s="109">
        <v>1.8</v>
      </c>
      <c r="Y2585" s="174">
        <f>Table1[[#This Row],[ExpenditureDetails3]]*100000</f>
        <v>180000</v>
      </c>
      <c r="Z2585" s="174">
        <f>Table1[[#This Row],[ExpenditureDetails4]]/Table1[[#This Row],[Component detail 4]]</f>
        <v>180000</v>
      </c>
      <c r="AA2585" s="109">
        <v>1</v>
      </c>
      <c r="AB2585" s="109">
        <v>20</v>
      </c>
      <c r="AC2585" s="174">
        <f>IF(ISNUMBER([ExpenditureDetails4]),[ExpenditureDetails4]*HLOOKUP([ExpenditureDetails1],'Currency Conversion'!$A$6:$BE$45,19,FALSE),"No Data")</f>
        <v>206532.55495879403</v>
      </c>
      <c r="AD2585" s="174">
        <f>Table1[[#This Row],[Calculations1]]/exchange_rate_2010</f>
        <v>4516.7607829754443</v>
      </c>
      <c r="AE25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10326.627747939701</v>
      </c>
      <c r="AF2585" s="174">
        <f>Table1[[#This Row],[Calculations3]]/exchange_rate_2010</f>
        <v>225.8380391487722</v>
      </c>
      <c r="AG2585" s="110" t="s">
        <v>2849</v>
      </c>
      <c r="AH2585" s="53"/>
      <c r="BD2585" s="36"/>
      <c r="BE2585" s="36"/>
      <c r="BF2585" s="36"/>
      <c r="BG2585" s="36"/>
      <c r="BH2585" s="36"/>
      <c r="BI2585" s="36"/>
      <c r="BJ2585" s="36"/>
      <c r="BK2585" s="48"/>
      <c r="BL2585" s="36"/>
      <c r="BM2585" s="36"/>
      <c r="BN2585" s="36"/>
      <c r="BO2585" s="36"/>
      <c r="BP2585" s="36"/>
      <c r="BQ2585" s="36"/>
      <c r="BR2585" s="36"/>
    </row>
    <row r="2586" spans="2:70" ht="15" customHeight="1">
      <c r="B2586" s="48">
        <v>2978</v>
      </c>
      <c r="C2586" s="48" t="s">
        <v>1703</v>
      </c>
      <c r="D2586" s="108">
        <v>772</v>
      </c>
      <c r="E2586" s="109" t="s">
        <v>2508</v>
      </c>
      <c r="F2586" s="109" t="s">
        <v>1816</v>
      </c>
      <c r="G2586" s="109" t="s">
        <v>2515</v>
      </c>
      <c r="H2586" s="108" t="s">
        <v>2599</v>
      </c>
      <c r="I2586" s="108" t="s">
        <v>2854</v>
      </c>
      <c r="J2586" s="108" t="s">
        <v>2852</v>
      </c>
      <c r="K2586" s="108" t="s">
        <v>2859</v>
      </c>
      <c r="L2586" s="108">
        <v>11</v>
      </c>
      <c r="M2586" s="110" t="s">
        <v>2618</v>
      </c>
      <c r="N2586" s="111" t="s">
        <v>364</v>
      </c>
      <c r="O2586" s="111" t="s">
        <v>2467</v>
      </c>
      <c r="P2586" s="111" t="s">
        <v>1297</v>
      </c>
      <c r="Q2586" s="109">
        <v>1</v>
      </c>
      <c r="R2586" s="109"/>
      <c r="S2586" s="109"/>
      <c r="T2586" s="109" t="s">
        <v>7</v>
      </c>
      <c r="U2586" s="108">
        <v>1</v>
      </c>
      <c r="V2586" s="109">
        <v>2008</v>
      </c>
      <c r="W2586" s="108">
        <f>IF(Table1[[#This Row],[ExpenditureDetails1]]=2010,1,(2010-Table1[[#This Row],[ExpenditureDetails1]]))</f>
        <v>2</v>
      </c>
      <c r="X2586" s="109">
        <v>0.126</v>
      </c>
      <c r="Y2586" s="174">
        <f>Table1[[#This Row],[ExpenditureDetails3]]*100000</f>
        <v>12600</v>
      </c>
      <c r="Z2586" s="174">
        <f>Table1[[#This Row],[ExpenditureDetails4]]/Table1[[#This Row],[Component detail 4]]</f>
        <v>12600</v>
      </c>
      <c r="AA2586" s="109">
        <v>1</v>
      </c>
      <c r="AB2586" s="109">
        <v>10</v>
      </c>
      <c r="AC2586" s="174">
        <f>IF(ISNUMBER([ExpenditureDetails4]),[ExpenditureDetails4]*HLOOKUP([ExpenditureDetails1],'Currency Conversion'!$A$6:$BE$45,19,FALSE),"No Data")</f>
        <v>14457.278847115582</v>
      </c>
      <c r="AD2586" s="174">
        <f>Table1[[#This Row],[Calculations1]]/exchange_rate_2010</f>
        <v>316.17325480828111</v>
      </c>
      <c r="AE25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1445.7278847115581</v>
      </c>
      <c r="AF2586" s="174">
        <f>Table1[[#This Row],[Calculations3]]/exchange_rate_2010</f>
        <v>31.617325480828107</v>
      </c>
      <c r="AG2586" s="110" t="s">
        <v>2849</v>
      </c>
      <c r="AH2586" s="53"/>
      <c r="BD2586" s="36"/>
      <c r="BE2586" s="36"/>
      <c r="BF2586" s="36"/>
      <c r="BG2586" s="36"/>
      <c r="BH2586" s="36"/>
      <c r="BI2586" s="36"/>
      <c r="BJ2586" s="36"/>
      <c r="BK2586" s="48"/>
      <c r="BL2586" s="36"/>
      <c r="BM2586" s="36"/>
      <c r="BN2586" s="36"/>
      <c r="BO2586" s="36"/>
      <c r="BP2586" s="36"/>
      <c r="BQ2586" s="36"/>
      <c r="BR2586" s="36"/>
    </row>
    <row r="2587" spans="2:70" ht="15" customHeight="1">
      <c r="B2587" s="48">
        <v>2979</v>
      </c>
      <c r="C2587" s="48" t="s">
        <v>1703</v>
      </c>
      <c r="D2587" s="108">
        <v>772</v>
      </c>
      <c r="E2587" s="109" t="s">
        <v>2508</v>
      </c>
      <c r="F2587" s="109" t="s">
        <v>1816</v>
      </c>
      <c r="G2587" s="109" t="s">
        <v>2515</v>
      </c>
      <c r="H2587" s="108" t="s">
        <v>2599</v>
      </c>
      <c r="I2587" s="108" t="s">
        <v>2854</v>
      </c>
      <c r="J2587" s="108" t="s">
        <v>2852</v>
      </c>
      <c r="K2587" s="108" t="s">
        <v>2859</v>
      </c>
      <c r="L2587" s="108">
        <v>11</v>
      </c>
      <c r="M2587" s="110" t="s">
        <v>2618</v>
      </c>
      <c r="N2587" s="111" t="s">
        <v>1717</v>
      </c>
      <c r="O2587" s="111"/>
      <c r="P2587" s="111" t="s">
        <v>631</v>
      </c>
      <c r="Q2587" s="109">
        <v>1</v>
      </c>
      <c r="R2587" s="109"/>
      <c r="S2587" s="109"/>
      <c r="T2587" s="109" t="s">
        <v>31</v>
      </c>
      <c r="U2587" s="108">
        <v>3</v>
      </c>
      <c r="V2587" s="109">
        <v>2008</v>
      </c>
      <c r="W2587" s="108"/>
      <c r="X2587" s="109">
        <v>0.43</v>
      </c>
      <c r="Y2587" s="174">
        <f>Table1[[#This Row],[ExpenditureDetails3]]*100000</f>
        <v>43000</v>
      </c>
      <c r="Z2587" s="174">
        <f>Table1[[#This Row],[ExpenditureDetails4]]/Table1[[#This Row],[Component detail 4]]</f>
        <v>43000</v>
      </c>
      <c r="AA2587" s="109">
        <v>1</v>
      </c>
      <c r="AB2587" s="109"/>
      <c r="AC2587" s="174">
        <f>IF(ISNUMBER([ExpenditureDetails4]),[ExpenditureDetails4]*HLOOKUP([ExpenditureDetails1],'Currency Conversion'!$A$6:$BE$45,19,FALSE),"No Data")</f>
        <v>49338.332573489686</v>
      </c>
      <c r="AD2587" s="174">
        <f>Table1[[#This Row],[Calculations1]]/exchange_rate_2010</f>
        <v>1079.0039648219117</v>
      </c>
      <c r="AE25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49338.332573489686</v>
      </c>
      <c r="AF2587" s="174">
        <f>Table1[[#This Row],[Calculations3]]/exchange_rate_2010</f>
        <v>1079.0039648219117</v>
      </c>
      <c r="AG2587" s="110" t="s">
        <v>2849</v>
      </c>
      <c r="AH2587" s="53"/>
      <c r="BD2587" s="36"/>
      <c r="BE2587" s="36"/>
      <c r="BF2587" s="36"/>
      <c r="BG2587" s="36"/>
      <c r="BH2587" s="36"/>
      <c r="BI2587" s="36"/>
      <c r="BJ2587" s="36"/>
      <c r="BK2587" s="48"/>
      <c r="BL2587" s="36"/>
      <c r="BM2587" s="36"/>
      <c r="BN2587" s="36"/>
      <c r="BO2587" s="36"/>
      <c r="BP2587" s="36"/>
      <c r="BQ2587" s="36"/>
      <c r="BR2587" s="36"/>
    </row>
    <row r="2588" spans="2:70" ht="15" customHeight="1">
      <c r="B2588" s="48">
        <v>2981</v>
      </c>
      <c r="C2588" s="48" t="s">
        <v>1703</v>
      </c>
      <c r="D2588" s="108">
        <v>772</v>
      </c>
      <c r="E2588" s="109" t="s">
        <v>2508</v>
      </c>
      <c r="F2588" s="109" t="s">
        <v>1816</v>
      </c>
      <c r="G2588" s="109" t="s">
        <v>2515</v>
      </c>
      <c r="H2588" s="108" t="s">
        <v>2599</v>
      </c>
      <c r="I2588" s="108" t="s">
        <v>2854</v>
      </c>
      <c r="J2588" s="108" t="s">
        <v>2852</v>
      </c>
      <c r="K2588" s="108" t="s">
        <v>2859</v>
      </c>
      <c r="L2588" s="108">
        <v>11</v>
      </c>
      <c r="M2588" s="110" t="s">
        <v>2618</v>
      </c>
      <c r="N2588" s="111" t="s">
        <v>2474</v>
      </c>
      <c r="O2588" s="111"/>
      <c r="P2588" s="111" t="s">
        <v>78</v>
      </c>
      <c r="Q2588" s="109">
        <v>1</v>
      </c>
      <c r="R2588" s="109"/>
      <c r="S2588" s="109"/>
      <c r="T2588" s="109" t="s">
        <v>31</v>
      </c>
      <c r="U2588" s="108">
        <v>3</v>
      </c>
      <c r="V2588" s="109">
        <v>2008</v>
      </c>
      <c r="W2588" s="108"/>
      <c r="X2588" s="109">
        <v>0.06</v>
      </c>
      <c r="Y2588" s="174">
        <f>Table1[[#This Row],[ExpenditureDetails3]]*100000</f>
        <v>6000</v>
      </c>
      <c r="Z2588" s="174">
        <f>Table1[[#This Row],[ExpenditureDetails4]]/Table1[[#This Row],[Component detail 4]]</f>
        <v>6000</v>
      </c>
      <c r="AA2588" s="109">
        <v>1</v>
      </c>
      <c r="AB2588" s="109"/>
      <c r="AC2588" s="174">
        <f>IF(ISNUMBER([ExpenditureDetails4]),[ExpenditureDetails4]*HLOOKUP([ExpenditureDetails1],'Currency Conversion'!$A$6:$BE$45,19,FALSE),"No Data")</f>
        <v>6884.4184986264681</v>
      </c>
      <c r="AD2588" s="174">
        <f>Table1[[#This Row],[Calculations1]]/exchange_rate_2010</f>
        <v>150.55869276584815</v>
      </c>
      <c r="AE25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2588" s="174">
        <f>Table1[[#This Row],[Calculations3]]/exchange_rate_2010</f>
        <v>150.55869276584815</v>
      </c>
      <c r="AG2588" s="110" t="s">
        <v>2849</v>
      </c>
      <c r="AH2588" s="53"/>
      <c r="BD2588" s="36"/>
      <c r="BE2588" s="36"/>
      <c r="BF2588" s="36"/>
      <c r="BG2588" s="36"/>
      <c r="BH2588" s="36"/>
      <c r="BI2588" s="36"/>
      <c r="BJ2588" s="36"/>
      <c r="BK2588" s="48"/>
      <c r="BL2588" s="36"/>
      <c r="BM2588" s="36"/>
      <c r="BN2588" s="36"/>
      <c r="BO2588" s="36"/>
      <c r="BP2588" s="36"/>
      <c r="BQ2588" s="36"/>
      <c r="BR2588" s="36"/>
    </row>
    <row r="2589" spans="2:70" ht="15" customHeight="1">
      <c r="B2589" s="48">
        <v>2982</v>
      </c>
      <c r="C2589" s="48" t="s">
        <v>1703</v>
      </c>
      <c r="D2589" s="108">
        <v>754</v>
      </c>
      <c r="E2589" s="109" t="s">
        <v>2508</v>
      </c>
      <c r="F2589" s="109" t="s">
        <v>2509</v>
      </c>
      <c r="G2589" s="109" t="s">
        <v>517</v>
      </c>
      <c r="H2589" s="108" t="s">
        <v>2609</v>
      </c>
      <c r="I2589" s="108" t="s">
        <v>2853</v>
      </c>
      <c r="J2589" s="108" t="s">
        <v>2852</v>
      </c>
      <c r="K2589" s="108" t="s">
        <v>2859</v>
      </c>
      <c r="L2589" s="108">
        <v>11</v>
      </c>
      <c r="M2589" s="110" t="s">
        <v>2618</v>
      </c>
      <c r="N2589" s="111" t="s">
        <v>1728</v>
      </c>
      <c r="O2589" s="111" t="s">
        <v>954</v>
      </c>
      <c r="P2589" s="111" t="s">
        <v>572</v>
      </c>
      <c r="Q2589" s="109">
        <v>1</v>
      </c>
      <c r="R2589" s="109"/>
      <c r="S2589" s="109"/>
      <c r="T2589" s="109" t="s">
        <v>7</v>
      </c>
      <c r="U2589" s="108">
        <v>1</v>
      </c>
      <c r="V2589" s="109">
        <v>2009</v>
      </c>
      <c r="W2589" s="108">
        <f>IF(Table1[[#This Row],[ExpenditureDetails1]]=2010,1,(2010-Table1[[#This Row],[ExpenditureDetails1]]))</f>
        <v>1</v>
      </c>
      <c r="X2589" s="109">
        <v>5</v>
      </c>
      <c r="Y2589" s="174">
        <f>Table1[[#This Row],[ExpenditureDetails3]]*100000</f>
        <v>500000</v>
      </c>
      <c r="Z2589" s="174">
        <f>Table1[[#This Row],[ExpenditureDetails4]]/Table1[[#This Row],[Component detail 4]]</f>
        <v>500000</v>
      </c>
      <c r="AA2589" s="109">
        <v>1</v>
      </c>
      <c r="AB2589" s="109">
        <v>30</v>
      </c>
      <c r="AC2589" s="174">
        <f>IF(ISNUMBER([ExpenditureDetails4]),[ExpenditureDetails4]*HLOOKUP([ExpenditureDetails1],'Currency Conversion'!$A$6:$BE$45,19,FALSE),"No Data")</f>
        <v>537708.12495181372</v>
      </c>
      <c r="AD2589" s="174">
        <f>Table1[[#This Row],[Calculations1]]/exchange_rate_2010</f>
        <v>11759.400216368647</v>
      </c>
      <c r="AE25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17923.604165060457</v>
      </c>
      <c r="AF2589" s="174">
        <f>Table1[[#This Row],[Calculations3]]/exchange_rate_2010</f>
        <v>391.98000721228823</v>
      </c>
      <c r="AG2589" s="110" t="s">
        <v>2849</v>
      </c>
      <c r="AH2589" s="53"/>
      <c r="BD2589" s="36"/>
      <c r="BE2589" s="36"/>
      <c r="BF2589" s="36"/>
      <c r="BG2589" s="36"/>
      <c r="BH2589" s="36"/>
      <c r="BI2589" s="36"/>
      <c r="BJ2589" s="36"/>
      <c r="BK2589" s="48"/>
      <c r="BL2589" s="36"/>
      <c r="BM2589" s="36"/>
      <c r="BN2589" s="36"/>
      <c r="BO2589" s="36"/>
      <c r="BP2589" s="36"/>
      <c r="BQ2589" s="36"/>
      <c r="BR2589" s="36"/>
    </row>
    <row r="2590" spans="2:70" ht="15" customHeight="1">
      <c r="B2590" s="48">
        <v>2983</v>
      </c>
      <c r="C2590" s="48" t="s">
        <v>1703</v>
      </c>
      <c r="D2590" s="108">
        <v>754</v>
      </c>
      <c r="E2590" s="109" t="s">
        <v>2508</v>
      </c>
      <c r="F2590" s="109" t="s">
        <v>2509</v>
      </c>
      <c r="G2590" s="109" t="s">
        <v>517</v>
      </c>
      <c r="H2590" s="108" t="s">
        <v>2609</v>
      </c>
      <c r="I2590" s="108" t="s">
        <v>2853</v>
      </c>
      <c r="J2590" s="108" t="s">
        <v>2852</v>
      </c>
      <c r="K2590" s="108" t="s">
        <v>2859</v>
      </c>
      <c r="L2590" s="108">
        <v>11</v>
      </c>
      <c r="M2590" s="110" t="s">
        <v>2618</v>
      </c>
      <c r="N2590" s="111" t="s">
        <v>2554</v>
      </c>
      <c r="O2590" s="111"/>
      <c r="P2590" s="111"/>
      <c r="Q2590" s="109">
        <v>1</v>
      </c>
      <c r="R2590" s="109"/>
      <c r="S2590" s="109"/>
      <c r="T2590" s="109" t="s">
        <v>7</v>
      </c>
      <c r="U2590" s="108">
        <v>1</v>
      </c>
      <c r="V2590" s="109">
        <v>2008</v>
      </c>
      <c r="W2590" s="108">
        <f>IF(Table1[[#This Row],[ExpenditureDetails1]]=2010,1,(2010-Table1[[#This Row],[ExpenditureDetails1]]))</f>
        <v>2</v>
      </c>
      <c r="X2590" s="109">
        <v>17</v>
      </c>
      <c r="Y2590" s="174">
        <f>Table1[[#This Row],[ExpenditureDetails3]]*100000</f>
        <v>1700000</v>
      </c>
      <c r="Z2590" s="174">
        <f>Table1[[#This Row],[ExpenditureDetails4]]/Table1[[#This Row],[Component detail 4]]</f>
        <v>1700000</v>
      </c>
      <c r="AA2590" s="109">
        <v>1</v>
      </c>
      <c r="AB2590" s="109">
        <v>30</v>
      </c>
      <c r="AC2590" s="174">
        <f>IF(ISNUMBER([ExpenditureDetails4]),[ExpenditureDetails4]*HLOOKUP([ExpenditureDetails1],'Currency Conversion'!$A$6:$BE$45,19,FALSE),"No Data")</f>
        <v>1950585.2412774991</v>
      </c>
      <c r="AD2590" s="174">
        <f>Table1[[#This Row],[Calculations1]]/exchange_rate_2010</f>
        <v>42658.296283656971</v>
      </c>
      <c r="AE25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65019.508042583308</v>
      </c>
      <c r="AF2590" s="174">
        <f>Table1[[#This Row],[Calculations3]]/exchange_rate_2010</f>
        <v>1421.9432094552326</v>
      </c>
      <c r="AG2590" s="110" t="s">
        <v>2849</v>
      </c>
      <c r="AH2590" s="53"/>
      <c r="BD2590" s="36"/>
      <c r="BE2590" s="36"/>
      <c r="BF2590" s="36"/>
      <c r="BG2590" s="36"/>
      <c r="BH2590" s="36"/>
      <c r="BI2590" s="36"/>
      <c r="BJ2590" s="36"/>
      <c r="BK2590" s="48"/>
      <c r="BL2590" s="36"/>
      <c r="BM2590" s="36"/>
      <c r="BN2590" s="36"/>
      <c r="BO2590" s="36"/>
      <c r="BP2590" s="36"/>
      <c r="BQ2590" s="36"/>
      <c r="BR2590" s="36"/>
    </row>
    <row r="2591" spans="2:70" ht="15" customHeight="1">
      <c r="B2591" s="48">
        <v>2984</v>
      </c>
      <c r="C2591" s="48" t="s">
        <v>1703</v>
      </c>
      <c r="D2591" s="108">
        <v>754</v>
      </c>
      <c r="E2591" s="109" t="s">
        <v>2508</v>
      </c>
      <c r="F2591" s="109" t="s">
        <v>2509</v>
      </c>
      <c r="G2591" s="109" t="s">
        <v>517</v>
      </c>
      <c r="H2591" s="108" t="s">
        <v>2609</v>
      </c>
      <c r="I2591" s="108" t="s">
        <v>2853</v>
      </c>
      <c r="J2591" s="108" t="s">
        <v>2852</v>
      </c>
      <c r="K2591" s="108" t="s">
        <v>2859</v>
      </c>
      <c r="L2591" s="108">
        <v>11</v>
      </c>
      <c r="M2591" s="110" t="s">
        <v>2618</v>
      </c>
      <c r="N2591" s="111" t="s">
        <v>2554</v>
      </c>
      <c r="O2591" s="111"/>
      <c r="P2591" s="111"/>
      <c r="Q2591" s="109">
        <v>1</v>
      </c>
      <c r="R2591" s="109"/>
      <c r="S2591" s="109"/>
      <c r="T2591" s="109" t="s">
        <v>31</v>
      </c>
      <c r="U2591" s="108">
        <v>3</v>
      </c>
      <c r="V2591" s="109">
        <v>2008</v>
      </c>
      <c r="W2591" s="108"/>
      <c r="X2591" s="109">
        <v>0.54</v>
      </c>
      <c r="Y2591" s="174">
        <f>Table1[[#This Row],[ExpenditureDetails3]]*100000</f>
        <v>54000</v>
      </c>
      <c r="Z2591" s="174">
        <f>Table1[[#This Row],[ExpenditureDetails4]]/Table1[[#This Row],[Component detail 4]]</f>
        <v>54000</v>
      </c>
      <c r="AA2591" s="109">
        <v>1</v>
      </c>
      <c r="AB2591" s="109">
        <v>30</v>
      </c>
      <c r="AC2591" s="174">
        <f>IF(ISNUMBER([ExpenditureDetails4]),[ExpenditureDetails4]*HLOOKUP([ExpenditureDetails1],'Currency Conversion'!$A$6:$BE$45,19,FALSE),"No Data")</f>
        <v>61959.766487638211</v>
      </c>
      <c r="AD2591" s="174">
        <f>Table1[[#This Row],[Calculations1]]/exchange_rate_2010</f>
        <v>1355.0282348926332</v>
      </c>
      <c r="AE25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61959.766487638211</v>
      </c>
      <c r="AF2591" s="174">
        <f>Table1[[#This Row],[Calculations3]]/exchange_rate_2010</f>
        <v>1355.0282348926332</v>
      </c>
      <c r="AG2591" s="110" t="s">
        <v>2849</v>
      </c>
      <c r="AH2591" s="53"/>
      <c r="BD2591" s="36"/>
      <c r="BE2591" s="36"/>
      <c r="BF2591" s="36"/>
      <c r="BG2591" s="36"/>
      <c r="BH2591" s="36"/>
      <c r="BI2591" s="36"/>
      <c r="BJ2591" s="36"/>
      <c r="BK2591" s="48"/>
      <c r="BL2591" s="36"/>
      <c r="BM2591" s="36"/>
      <c r="BN2591" s="36"/>
      <c r="BO2591" s="36"/>
      <c r="BP2591" s="36"/>
      <c r="BQ2591" s="36"/>
      <c r="BR2591" s="36"/>
    </row>
    <row r="2592" spans="2:70" ht="15" customHeight="1">
      <c r="B2592" s="48">
        <v>2985</v>
      </c>
      <c r="C2592" s="48" t="s">
        <v>1703</v>
      </c>
      <c r="D2592" s="108">
        <v>754</v>
      </c>
      <c r="E2592" s="109" t="s">
        <v>2508</v>
      </c>
      <c r="F2592" s="109" t="s">
        <v>2509</v>
      </c>
      <c r="G2592" s="109" t="s">
        <v>517</v>
      </c>
      <c r="H2592" s="108" t="s">
        <v>2609</v>
      </c>
      <c r="I2592" s="108" t="s">
        <v>2853</v>
      </c>
      <c r="J2592" s="108" t="s">
        <v>2852</v>
      </c>
      <c r="K2592" s="108" t="s">
        <v>2859</v>
      </c>
      <c r="L2592" s="108">
        <v>11</v>
      </c>
      <c r="M2592" s="110" t="s">
        <v>2618</v>
      </c>
      <c r="N2592" s="111" t="s">
        <v>2554</v>
      </c>
      <c r="O2592" s="111"/>
      <c r="P2592" s="111"/>
      <c r="Q2592" s="109">
        <v>1</v>
      </c>
      <c r="R2592" s="109"/>
      <c r="S2592" s="109"/>
      <c r="T2592" s="109" t="s">
        <v>7</v>
      </c>
      <c r="U2592" s="108">
        <v>1</v>
      </c>
      <c r="V2592" s="109">
        <v>2008</v>
      </c>
      <c r="W2592" s="108">
        <f>IF(Table1[[#This Row],[ExpenditureDetails1]]=2010,1,(2010-Table1[[#This Row],[ExpenditureDetails1]]))</f>
        <v>2</v>
      </c>
      <c r="X2592" s="109">
        <v>2.13</v>
      </c>
      <c r="Y2592" s="174">
        <f>Table1[[#This Row],[ExpenditureDetails3]]*100000</f>
        <v>213000</v>
      </c>
      <c r="Z2592" s="174">
        <f>Table1[[#This Row],[ExpenditureDetails4]]/Table1[[#This Row],[Component detail 4]]</f>
        <v>213000</v>
      </c>
      <c r="AA2592" s="109">
        <v>1</v>
      </c>
      <c r="AB2592" s="109">
        <v>30</v>
      </c>
      <c r="AC2592" s="174">
        <f>IF(ISNUMBER([ExpenditureDetails4]),[ExpenditureDetails4]*HLOOKUP([ExpenditureDetails1],'Currency Conversion'!$A$6:$BE$45,19,FALSE),"No Data")</f>
        <v>244396.85670123959</v>
      </c>
      <c r="AD2592" s="174">
        <f>Table1[[#This Row],[Calculations1]]/exchange_rate_2010</f>
        <v>5344.833593187609</v>
      </c>
      <c r="AE25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8146.5618900413201</v>
      </c>
      <c r="AF2592" s="174">
        <f>Table1[[#This Row],[Calculations3]]/exchange_rate_2010</f>
        <v>178.1611197729203</v>
      </c>
      <c r="AG2592" s="110" t="s">
        <v>2849</v>
      </c>
      <c r="AH2592" s="53"/>
      <c r="BD2592" s="36"/>
      <c r="BE2592" s="36"/>
      <c r="BF2592" s="36"/>
      <c r="BG2592" s="36"/>
      <c r="BH2592" s="36"/>
      <c r="BI2592" s="36"/>
      <c r="BJ2592" s="36"/>
      <c r="BK2592" s="48"/>
      <c r="BL2592" s="36"/>
      <c r="BM2592" s="36"/>
      <c r="BN2592" s="36"/>
      <c r="BO2592" s="36"/>
      <c r="BP2592" s="36"/>
      <c r="BQ2592" s="36"/>
      <c r="BR2592" s="36"/>
    </row>
    <row r="2593" spans="2:70" ht="15" customHeight="1">
      <c r="B2593" s="48">
        <v>2986</v>
      </c>
      <c r="C2593" s="48" t="s">
        <v>1703</v>
      </c>
      <c r="D2593" s="108">
        <v>754</v>
      </c>
      <c r="E2593" s="109" t="s">
        <v>2508</v>
      </c>
      <c r="F2593" s="109" t="s">
        <v>2509</v>
      </c>
      <c r="G2593" s="109" t="s">
        <v>517</v>
      </c>
      <c r="H2593" s="108" t="s">
        <v>2609</v>
      </c>
      <c r="I2593" s="108" t="s">
        <v>2853</v>
      </c>
      <c r="J2593" s="108" t="s">
        <v>2852</v>
      </c>
      <c r="K2593" s="108" t="s">
        <v>2859</v>
      </c>
      <c r="L2593" s="108">
        <v>11</v>
      </c>
      <c r="M2593" s="110" t="s">
        <v>2618</v>
      </c>
      <c r="N2593" s="111"/>
      <c r="O2593" s="111"/>
      <c r="P2593" s="111" t="s">
        <v>571</v>
      </c>
      <c r="Q2593" s="109">
        <v>1</v>
      </c>
      <c r="R2593" s="109"/>
      <c r="S2593" s="109"/>
      <c r="T2593" s="109" t="s">
        <v>7</v>
      </c>
      <c r="U2593" s="108">
        <v>1</v>
      </c>
      <c r="V2593" s="109">
        <v>2009</v>
      </c>
      <c r="W2593" s="108">
        <f>IF(Table1[[#This Row],[ExpenditureDetails1]]=2010,1,(2010-Table1[[#This Row],[ExpenditureDetails1]]))</f>
        <v>1</v>
      </c>
      <c r="X2593" s="109">
        <v>0.20399999999999999</v>
      </c>
      <c r="Y2593" s="174">
        <f>Table1[[#This Row],[ExpenditureDetails3]]*100000</f>
        <v>20400</v>
      </c>
      <c r="Z2593" s="174">
        <f>Table1[[#This Row],[ExpenditureDetails4]]/Table1[[#This Row],[Component detail 4]]</f>
        <v>20400</v>
      </c>
      <c r="AA2593" s="109">
        <v>1</v>
      </c>
      <c r="AB2593" s="109">
        <v>10</v>
      </c>
      <c r="AC2593" s="174">
        <f>IF(ISNUMBER([ExpenditureDetails4]),[ExpenditureDetails4]*HLOOKUP([ExpenditureDetails1],'Currency Conversion'!$A$6:$BE$45,19,FALSE),"No Data")</f>
        <v>21938.491498034</v>
      </c>
      <c r="AD2593" s="174">
        <f>Table1[[#This Row],[Calculations1]]/exchange_rate_2010</f>
        <v>479.78352882784083</v>
      </c>
      <c r="AE25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2193.8491498034</v>
      </c>
      <c r="AF2593" s="174">
        <f>Table1[[#This Row],[Calculations3]]/exchange_rate_2010</f>
        <v>47.978352882784087</v>
      </c>
      <c r="AG2593" s="110" t="s">
        <v>2849</v>
      </c>
      <c r="AH2593" s="53"/>
      <c r="BD2593" s="36"/>
      <c r="BE2593" s="36"/>
      <c r="BF2593" s="36"/>
      <c r="BG2593" s="36"/>
      <c r="BH2593" s="36"/>
      <c r="BI2593" s="36"/>
      <c r="BJ2593" s="36"/>
      <c r="BK2593" s="48"/>
      <c r="BL2593" s="36"/>
      <c r="BM2593" s="36"/>
      <c r="BN2593" s="36"/>
      <c r="BO2593" s="36"/>
      <c r="BP2593" s="36"/>
      <c r="BQ2593" s="36"/>
      <c r="BR2593" s="36"/>
    </row>
    <row r="2594" spans="2:70" ht="15" customHeight="1">
      <c r="B2594" s="48">
        <v>2987</v>
      </c>
      <c r="C2594" s="48" t="s">
        <v>1703</v>
      </c>
      <c r="D2594" s="108">
        <v>754</v>
      </c>
      <c r="E2594" s="109" t="s">
        <v>2508</v>
      </c>
      <c r="F2594" s="109" t="s">
        <v>2509</v>
      </c>
      <c r="G2594" s="109" t="s">
        <v>517</v>
      </c>
      <c r="H2594" s="108" t="s">
        <v>2609</v>
      </c>
      <c r="I2594" s="108" t="s">
        <v>2853</v>
      </c>
      <c r="J2594" s="108" t="s">
        <v>2852</v>
      </c>
      <c r="K2594" s="108" t="s">
        <v>2859</v>
      </c>
      <c r="L2594" s="108">
        <v>11</v>
      </c>
      <c r="M2594" s="110" t="s">
        <v>2618</v>
      </c>
      <c r="N2594" s="111"/>
      <c r="O2594" s="111"/>
      <c r="P2594" s="111" t="s">
        <v>579</v>
      </c>
      <c r="Q2594" s="109">
        <v>1</v>
      </c>
      <c r="R2594" s="109"/>
      <c r="S2594" s="109"/>
      <c r="T2594" s="109" t="s">
        <v>31</v>
      </c>
      <c r="U2594" s="108">
        <v>3</v>
      </c>
      <c r="V2594" s="109">
        <v>2008</v>
      </c>
      <c r="W2594" s="108"/>
      <c r="X2594" s="109">
        <v>1.61</v>
      </c>
      <c r="Y2594" s="174">
        <f>Table1[[#This Row],[ExpenditureDetails3]]*100000</f>
        <v>161000</v>
      </c>
      <c r="Z2594" s="174">
        <f>Table1[[#This Row],[ExpenditureDetails4]]/Table1[[#This Row],[Component detail 4]]</f>
        <v>161000</v>
      </c>
      <c r="AA2594" s="109">
        <v>1</v>
      </c>
      <c r="AB2594" s="109"/>
      <c r="AC2594" s="174">
        <f>IF(ISNUMBER([ExpenditureDetails4]),[ExpenditureDetails4]*HLOOKUP([ExpenditureDetails1],'Currency Conversion'!$A$6:$BE$45,19,FALSE),"No Data")</f>
        <v>184731.89637981023</v>
      </c>
      <c r="AD2594" s="174">
        <f>Table1[[#This Row],[Calculations1]]/exchange_rate_2010</f>
        <v>4039.9915892169256</v>
      </c>
      <c r="AE25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184731.89637981023</v>
      </c>
      <c r="AF2594" s="174">
        <f>Table1[[#This Row],[Calculations3]]/exchange_rate_2010</f>
        <v>4039.9915892169256</v>
      </c>
      <c r="AG2594" s="110" t="s">
        <v>2849</v>
      </c>
      <c r="AH2594" s="53"/>
      <c r="BD2594" s="36"/>
      <c r="BE2594" s="36"/>
      <c r="BF2594" s="36"/>
      <c r="BG2594" s="36"/>
      <c r="BH2594" s="36"/>
      <c r="BI2594" s="36"/>
      <c r="BJ2594" s="36"/>
      <c r="BK2594" s="48"/>
      <c r="BL2594" s="36"/>
      <c r="BM2594" s="36"/>
      <c r="BN2594" s="36"/>
      <c r="BO2594" s="36"/>
      <c r="BP2594" s="36"/>
      <c r="BQ2594" s="36"/>
      <c r="BR2594" s="36"/>
    </row>
    <row r="2595" spans="2:70" ht="15" customHeight="1">
      <c r="B2595" s="48">
        <v>2988</v>
      </c>
      <c r="C2595" s="48" t="s">
        <v>1703</v>
      </c>
      <c r="D2595" s="108">
        <v>754</v>
      </c>
      <c r="E2595" s="109" t="s">
        <v>2508</v>
      </c>
      <c r="F2595" s="109" t="s">
        <v>2509</v>
      </c>
      <c r="G2595" s="109" t="s">
        <v>517</v>
      </c>
      <c r="H2595" s="108" t="s">
        <v>2609</v>
      </c>
      <c r="I2595" s="108" t="s">
        <v>2853</v>
      </c>
      <c r="J2595" s="108" t="s">
        <v>2852</v>
      </c>
      <c r="K2595" s="108" t="s">
        <v>2859</v>
      </c>
      <c r="L2595" s="108">
        <v>11</v>
      </c>
      <c r="M2595" s="110" t="s">
        <v>2618</v>
      </c>
      <c r="N2595" s="111" t="s">
        <v>20</v>
      </c>
      <c r="O2595" s="111" t="s">
        <v>2466</v>
      </c>
      <c r="P2595" s="111" t="s">
        <v>156</v>
      </c>
      <c r="Q2595" s="109">
        <v>1</v>
      </c>
      <c r="R2595" s="109"/>
      <c r="S2595" s="109"/>
      <c r="T2595" s="109" t="s">
        <v>7</v>
      </c>
      <c r="U2595" s="108">
        <v>1</v>
      </c>
      <c r="V2595" s="109">
        <v>2003</v>
      </c>
      <c r="W2595" s="108">
        <f>IF(Table1[[#This Row],[ExpenditureDetails1]]=2010,1,(2010-Table1[[#This Row],[ExpenditureDetails1]]))</f>
        <v>7</v>
      </c>
      <c r="X2595" s="109">
        <v>0.6</v>
      </c>
      <c r="Y2595" s="174">
        <f>Table1[[#This Row],[ExpenditureDetails3]]*100000</f>
        <v>60000</v>
      </c>
      <c r="Z2595" s="174">
        <f>Table1[[#This Row],[ExpenditureDetails4]]/Table1[[#This Row],[Component detail 4]]</f>
        <v>60000</v>
      </c>
      <c r="AA2595" s="109">
        <v>1</v>
      </c>
      <c r="AB2595" s="109">
        <v>10</v>
      </c>
      <c r="AC2595" s="174">
        <f>IF(ISNUMBER([ExpenditureDetails4]),[ExpenditureDetails4]*HLOOKUP([ExpenditureDetails1],'Currency Conversion'!$A$6:$BE$45,19,FALSE),"No Data")</f>
        <v>90856.51141975561</v>
      </c>
      <c r="AD2595" s="174">
        <f>Table1[[#This Row],[Calculations1]]/exchange_rate_2010</f>
        <v>1986.9851885606529</v>
      </c>
      <c r="AE25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9085.6511419755607</v>
      </c>
      <c r="AF2595" s="174">
        <f>Table1[[#This Row],[Calculations3]]/exchange_rate_2010</f>
        <v>198.69851885606528</v>
      </c>
      <c r="AG2595" s="110" t="s">
        <v>2849</v>
      </c>
      <c r="AH2595" s="53"/>
      <c r="BD2595" s="36"/>
      <c r="BE2595" s="36"/>
      <c r="BF2595" s="36"/>
      <c r="BG2595" s="36"/>
      <c r="BH2595" s="36"/>
      <c r="BI2595" s="36"/>
      <c r="BJ2595" s="36"/>
      <c r="BK2595" s="48"/>
      <c r="BL2595" s="36"/>
      <c r="BM2595" s="36"/>
      <c r="BN2595" s="36"/>
      <c r="BO2595" s="36"/>
      <c r="BP2595" s="36"/>
      <c r="BQ2595" s="36"/>
      <c r="BR2595" s="36"/>
    </row>
    <row r="2596" spans="2:70" ht="15" customHeight="1">
      <c r="B2596" s="48">
        <v>2989</v>
      </c>
      <c r="C2596" s="48" t="s">
        <v>1703</v>
      </c>
      <c r="D2596" s="108">
        <v>754</v>
      </c>
      <c r="E2596" s="109" t="s">
        <v>2508</v>
      </c>
      <c r="F2596" s="109" t="s">
        <v>2509</v>
      </c>
      <c r="G2596" s="109" t="s">
        <v>517</v>
      </c>
      <c r="H2596" s="108" t="s">
        <v>2609</v>
      </c>
      <c r="I2596" s="108" t="s">
        <v>2853</v>
      </c>
      <c r="J2596" s="108" t="s">
        <v>2852</v>
      </c>
      <c r="K2596" s="108" t="s">
        <v>2859</v>
      </c>
      <c r="L2596" s="108">
        <v>11</v>
      </c>
      <c r="M2596" s="110" t="s">
        <v>2618</v>
      </c>
      <c r="N2596" s="109" t="s">
        <v>1729</v>
      </c>
      <c r="O2596" s="109" t="s">
        <v>519</v>
      </c>
      <c r="P2596" s="109" t="s">
        <v>110</v>
      </c>
      <c r="Q2596" s="109">
        <v>1</v>
      </c>
      <c r="R2596" s="109"/>
      <c r="S2596" s="109"/>
      <c r="T2596" s="109" t="s">
        <v>7</v>
      </c>
      <c r="U2596" s="108">
        <v>1</v>
      </c>
      <c r="V2596" s="109">
        <v>1988</v>
      </c>
      <c r="W2596" s="108">
        <f>IF(Table1[[#This Row],[ExpenditureDetails1]]=2010,1,(2010-Table1[[#This Row],[ExpenditureDetails1]]))</f>
        <v>22</v>
      </c>
      <c r="X2596" s="109">
        <v>0.18</v>
      </c>
      <c r="Y2596" s="174">
        <f>Table1[[#This Row],[ExpenditureDetails3]]*100000</f>
        <v>18000</v>
      </c>
      <c r="Z2596" s="174">
        <f>Table1[[#This Row],[ExpenditureDetails4]]/Table1[[#This Row],[Component detail 4]]</f>
        <v>18000</v>
      </c>
      <c r="AA2596" s="109">
        <v>2</v>
      </c>
      <c r="AB2596" s="109">
        <v>10</v>
      </c>
      <c r="AC2596" s="174">
        <f>IF(ISNUMBER([ExpenditureDetails4]),[ExpenditureDetails4]*HLOOKUP([ExpenditureDetails1],'Currency Conversion'!$A$6:$BE$45,19,FALSE),"No Data")</f>
        <v>82108.362894227335</v>
      </c>
      <c r="AD2596" s="174">
        <f>Table1[[#This Row],[Calculations1]]/exchange_rate_2010</f>
        <v>1795.6676783907235</v>
      </c>
      <c r="AE25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8210.8362894227339</v>
      </c>
      <c r="AF2596" s="174">
        <f>Table1[[#This Row],[Calculations3]]/exchange_rate_2010</f>
        <v>179.56676783907236</v>
      </c>
      <c r="AG2596" s="110" t="s">
        <v>2849</v>
      </c>
      <c r="AH2596" s="53"/>
      <c r="BD2596" s="36"/>
      <c r="BE2596" s="36"/>
      <c r="BF2596" s="36"/>
      <c r="BG2596" s="36"/>
      <c r="BH2596" s="36"/>
      <c r="BI2596" s="36"/>
      <c r="BJ2596" s="36"/>
      <c r="BK2596" s="48"/>
      <c r="BL2596" s="36"/>
      <c r="BM2596" s="36"/>
      <c r="BN2596" s="36"/>
      <c r="BO2596" s="36"/>
      <c r="BP2596" s="36"/>
      <c r="BQ2596" s="36"/>
      <c r="BR2596" s="36"/>
    </row>
    <row r="2597" spans="2:70" ht="15" customHeight="1">
      <c r="B2597" s="48">
        <v>2990</v>
      </c>
      <c r="C2597" s="48" t="s">
        <v>1703</v>
      </c>
      <c r="D2597" s="108">
        <v>754</v>
      </c>
      <c r="E2597" s="109" t="s">
        <v>2508</v>
      </c>
      <c r="F2597" s="109" t="s">
        <v>2509</v>
      </c>
      <c r="G2597" s="109" t="s">
        <v>517</v>
      </c>
      <c r="H2597" s="108" t="s">
        <v>2609</v>
      </c>
      <c r="I2597" s="108" t="s">
        <v>2853</v>
      </c>
      <c r="J2597" s="108" t="s">
        <v>2852</v>
      </c>
      <c r="K2597" s="108" t="s">
        <v>2859</v>
      </c>
      <c r="L2597" s="108">
        <v>11</v>
      </c>
      <c r="M2597" s="110" t="s">
        <v>2618</v>
      </c>
      <c r="N2597" s="109" t="s">
        <v>1729</v>
      </c>
      <c r="O2597" s="109" t="s">
        <v>519</v>
      </c>
      <c r="P2597" s="109" t="s">
        <v>112</v>
      </c>
      <c r="Q2597" s="109">
        <v>1</v>
      </c>
      <c r="R2597" s="109"/>
      <c r="S2597" s="109"/>
      <c r="T2597" s="109" t="s">
        <v>7</v>
      </c>
      <c r="U2597" s="108">
        <v>1</v>
      </c>
      <c r="V2597" s="109">
        <v>1990</v>
      </c>
      <c r="W2597" s="108">
        <f>IF(Table1[[#This Row],[ExpenditureDetails1]]=2010,1,(2010-Table1[[#This Row],[ExpenditureDetails1]]))</f>
        <v>20</v>
      </c>
      <c r="X2597" s="109">
        <v>0.2</v>
      </c>
      <c r="Y2597" s="174">
        <f>Table1[[#This Row],[ExpenditureDetails3]]*100000</f>
        <v>20000</v>
      </c>
      <c r="Z2597" s="174">
        <f>Table1[[#This Row],[ExpenditureDetails4]]/Table1[[#This Row],[Component detail 4]]</f>
        <v>20000</v>
      </c>
      <c r="AA2597" s="109">
        <v>2</v>
      </c>
      <c r="AB2597" s="109">
        <v>10</v>
      </c>
      <c r="AC2597" s="174">
        <f>IF(ISNUMBER([ExpenditureDetails4]),[ExpenditureDetails4]*HLOOKUP([ExpenditureDetails1],'Currency Conversion'!$A$6:$BE$45,19,FALSE),"No Data")</f>
        <v>77764.862542584146</v>
      </c>
      <c r="AD2597" s="174">
        <f>Table1[[#This Row],[Calculations1]]/exchange_rate_2010</f>
        <v>1700.6775590216189</v>
      </c>
      <c r="AE25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2597" s="174">
        <f>Table1[[#This Row],[Calculations3]]/exchange_rate_2010</f>
        <v>170.06775590216188</v>
      </c>
      <c r="AG2597" s="110" t="s">
        <v>2849</v>
      </c>
      <c r="AH2597" s="53"/>
      <c r="BD2597" s="36"/>
      <c r="BE2597" s="36"/>
      <c r="BF2597" s="36"/>
      <c r="BG2597" s="36"/>
      <c r="BH2597" s="36"/>
      <c r="BI2597" s="36"/>
      <c r="BJ2597" s="36"/>
      <c r="BK2597" s="48"/>
      <c r="BL2597" s="36"/>
      <c r="BM2597" s="36"/>
      <c r="BN2597" s="36"/>
      <c r="BO2597" s="36"/>
      <c r="BP2597" s="36"/>
      <c r="BQ2597" s="36"/>
      <c r="BR2597" s="36"/>
    </row>
    <row r="2598" spans="2:70" ht="15" customHeight="1">
      <c r="B2598" s="48">
        <v>2991</v>
      </c>
      <c r="C2598" s="48" t="s">
        <v>1703</v>
      </c>
      <c r="D2598" s="108">
        <v>754</v>
      </c>
      <c r="E2598" s="109" t="s">
        <v>2508</v>
      </c>
      <c r="F2598" s="109" t="s">
        <v>2509</v>
      </c>
      <c r="G2598" s="109" t="s">
        <v>517</v>
      </c>
      <c r="H2598" s="108" t="s">
        <v>2609</v>
      </c>
      <c r="I2598" s="108" t="s">
        <v>2853</v>
      </c>
      <c r="J2598" s="108" t="s">
        <v>2852</v>
      </c>
      <c r="K2598" s="108" t="s">
        <v>2859</v>
      </c>
      <c r="L2598" s="108">
        <v>11</v>
      </c>
      <c r="M2598" s="110" t="s">
        <v>2618</v>
      </c>
      <c r="N2598" s="111" t="s">
        <v>1712</v>
      </c>
      <c r="O2598" s="111"/>
      <c r="P2598" s="111" t="s">
        <v>558</v>
      </c>
      <c r="Q2598" s="109">
        <v>1</v>
      </c>
      <c r="R2598" s="109">
        <v>7.5</v>
      </c>
      <c r="S2598" s="109"/>
      <c r="T2598" s="109" t="s">
        <v>7</v>
      </c>
      <c r="U2598" s="108">
        <v>1</v>
      </c>
      <c r="V2598" s="109">
        <v>1996</v>
      </c>
      <c r="W2598" s="108">
        <f>IF(Table1[[#This Row],[ExpenditureDetails1]]=2010,1,(2010-Table1[[#This Row],[ExpenditureDetails1]]))</f>
        <v>14</v>
      </c>
      <c r="X2598" s="109">
        <v>0.3</v>
      </c>
      <c r="Y2598" s="174">
        <f>Table1[[#This Row],[ExpenditureDetails3]]*100000</f>
        <v>30000</v>
      </c>
      <c r="Z2598" s="174">
        <f>Table1[[#This Row],[ExpenditureDetails4]]/Table1[[#This Row],[Component detail 4]]</f>
        <v>30000</v>
      </c>
      <c r="AA2598" s="109">
        <v>2</v>
      </c>
      <c r="AB2598" s="109">
        <v>10</v>
      </c>
      <c r="AC2598" s="174">
        <f>IF(ISNUMBER([ExpenditureDetails4]),[ExpenditureDetails4]*HLOOKUP([ExpenditureDetails1],'Currency Conversion'!$A$6:$BE$45,19,FALSE),"No Data")</f>
        <v>64541.041100924769</v>
      </c>
      <c r="AD2598" s="174">
        <f>Table1[[#This Row],[Calculations1]]/exchange_rate_2010</f>
        <v>1411.4793834571246</v>
      </c>
      <c r="AE25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6454.1041100924767</v>
      </c>
      <c r="AF2598" s="174">
        <f>Table1[[#This Row],[Calculations3]]/exchange_rate_2010</f>
        <v>141.14793834571245</v>
      </c>
      <c r="AG2598" s="110" t="s">
        <v>2849</v>
      </c>
      <c r="AH2598" s="53"/>
      <c r="BD2598" s="36"/>
      <c r="BE2598" s="36"/>
      <c r="BF2598" s="36"/>
      <c r="BG2598" s="36"/>
      <c r="BH2598" s="36"/>
      <c r="BI2598" s="36"/>
      <c r="BJ2598" s="36"/>
      <c r="BK2598" s="48"/>
      <c r="BL2598" s="36"/>
      <c r="BM2598" s="36"/>
      <c r="BN2598" s="36"/>
      <c r="BO2598" s="36"/>
      <c r="BP2598" s="36"/>
      <c r="BQ2598" s="36"/>
      <c r="BR2598" s="36"/>
    </row>
    <row r="2599" spans="2:70" ht="15" customHeight="1">
      <c r="B2599" s="48">
        <v>2992</v>
      </c>
      <c r="C2599" s="48" t="s">
        <v>1703</v>
      </c>
      <c r="D2599" s="108">
        <v>754</v>
      </c>
      <c r="E2599" s="109" t="s">
        <v>2508</v>
      </c>
      <c r="F2599" s="109" t="s">
        <v>2509</v>
      </c>
      <c r="G2599" s="109" t="s">
        <v>517</v>
      </c>
      <c r="H2599" s="108" t="s">
        <v>2609</v>
      </c>
      <c r="I2599" s="108" t="s">
        <v>2853</v>
      </c>
      <c r="J2599" s="108" t="s">
        <v>2852</v>
      </c>
      <c r="K2599" s="108" t="s">
        <v>2859</v>
      </c>
      <c r="L2599" s="108">
        <v>11</v>
      </c>
      <c r="M2599" s="110" t="s">
        <v>2618</v>
      </c>
      <c r="N2599" s="111" t="s">
        <v>559</v>
      </c>
      <c r="O2599" s="111"/>
      <c r="P2599" s="111" t="s">
        <v>559</v>
      </c>
      <c r="Q2599" s="109">
        <v>1</v>
      </c>
      <c r="R2599" s="109"/>
      <c r="S2599" s="109"/>
      <c r="T2599" s="109" t="s">
        <v>7</v>
      </c>
      <c r="U2599" s="108">
        <v>1</v>
      </c>
      <c r="V2599" s="109">
        <v>1998</v>
      </c>
      <c r="W2599" s="108">
        <f>IF(Table1[[#This Row],[ExpenditureDetails1]]=2010,1,(2010-Table1[[#This Row],[ExpenditureDetails1]]))</f>
        <v>12</v>
      </c>
      <c r="X2599" s="109">
        <v>1</v>
      </c>
      <c r="Y2599" s="174">
        <f>Table1[[#This Row],[ExpenditureDetails3]]*100000</f>
        <v>100000</v>
      </c>
      <c r="Z2599" s="174">
        <f>Table1[[#This Row],[ExpenditureDetails4]]/Table1[[#This Row],[Component detail 4]]</f>
        <v>100000</v>
      </c>
      <c r="AA2599" s="109">
        <v>2</v>
      </c>
      <c r="AB2599" s="109">
        <v>10</v>
      </c>
      <c r="AC2599" s="174">
        <f>IF(ISNUMBER([ExpenditureDetails4]),[ExpenditureDetails4]*HLOOKUP([ExpenditureDetails1],'Currency Conversion'!$A$6:$BE$45,19,FALSE),"No Data")</f>
        <v>187905.39689895042</v>
      </c>
      <c r="AD2599" s="174">
        <f>Table1[[#This Row],[Calculations1]]/exchange_rate_2010</f>
        <v>4109.3944138344023</v>
      </c>
      <c r="AE25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18790.539689895042</v>
      </c>
      <c r="AF2599" s="174">
        <f>Table1[[#This Row],[Calculations3]]/exchange_rate_2010</f>
        <v>410.93944138344023</v>
      </c>
      <c r="AG2599" s="110" t="s">
        <v>2849</v>
      </c>
      <c r="AH2599" s="53"/>
      <c r="BD2599" s="36"/>
      <c r="BE2599" s="36"/>
      <c r="BF2599" s="36"/>
      <c r="BG2599" s="36"/>
      <c r="BH2599" s="36"/>
      <c r="BI2599" s="36"/>
      <c r="BJ2599" s="36"/>
      <c r="BK2599" s="48"/>
      <c r="BL2599" s="36"/>
      <c r="BM2599" s="36"/>
      <c r="BN2599" s="36"/>
      <c r="BO2599" s="36"/>
      <c r="BP2599" s="36"/>
      <c r="BQ2599" s="36"/>
      <c r="BR2599" s="36"/>
    </row>
    <row r="2600" spans="2:70" ht="15" customHeight="1">
      <c r="B2600" s="48">
        <v>2993</v>
      </c>
      <c r="C2600" s="48" t="s">
        <v>1703</v>
      </c>
      <c r="D2600" s="108">
        <v>754</v>
      </c>
      <c r="E2600" s="109" t="s">
        <v>2508</v>
      </c>
      <c r="F2600" s="109" t="s">
        <v>2509</v>
      </c>
      <c r="G2600" s="109" t="s">
        <v>517</v>
      </c>
      <c r="H2600" s="108" t="s">
        <v>2609</v>
      </c>
      <c r="I2600" s="108" t="s">
        <v>2853</v>
      </c>
      <c r="J2600" s="108" t="s">
        <v>2852</v>
      </c>
      <c r="K2600" s="108" t="s">
        <v>2859</v>
      </c>
      <c r="L2600" s="108">
        <v>11</v>
      </c>
      <c r="M2600" s="110" t="s">
        <v>2618</v>
      </c>
      <c r="N2600" s="111" t="s">
        <v>1728</v>
      </c>
      <c r="O2600" s="111" t="s">
        <v>496</v>
      </c>
      <c r="P2600" s="111" t="s">
        <v>525</v>
      </c>
      <c r="Q2600" s="109">
        <v>1</v>
      </c>
      <c r="R2600" s="109"/>
      <c r="S2600" s="109"/>
      <c r="T2600" s="109" t="s">
        <v>7</v>
      </c>
      <c r="U2600" s="108">
        <v>1</v>
      </c>
      <c r="V2600" s="109">
        <v>1980</v>
      </c>
      <c r="W2600" s="108">
        <f>IF(Table1[[#This Row],[ExpenditureDetails1]]=2010,1,(2010-Table1[[#This Row],[ExpenditureDetails1]]))</f>
        <v>30</v>
      </c>
      <c r="X2600" s="109">
        <v>0.04</v>
      </c>
      <c r="Y2600" s="174">
        <f>Table1[[#This Row],[ExpenditureDetails3]]*100000</f>
        <v>4000</v>
      </c>
      <c r="Z2600" s="174">
        <f>Table1[[#This Row],[ExpenditureDetails4]]/Table1[[#This Row],[Component detail 4]]</f>
        <v>4000</v>
      </c>
      <c r="AA2600" s="109">
        <v>1</v>
      </c>
      <c r="AB2600" s="109">
        <v>30</v>
      </c>
      <c r="AC2600" s="174">
        <f>IF(ISNUMBER([ExpenditureDetails4]),[ExpenditureDetails4]*HLOOKUP([ExpenditureDetails1],'Currency Conversion'!$A$6:$BE$45,19,FALSE),"No Data")</f>
        <v>35760.46792379846</v>
      </c>
      <c r="AD2600" s="174">
        <f>Table1[[#This Row],[Calculations1]]/exchange_rate_2010</f>
        <v>782.06304633809361</v>
      </c>
      <c r="AE26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1192.0155974599486</v>
      </c>
      <c r="AF2600" s="174">
        <f>Table1[[#This Row],[Calculations3]]/exchange_rate_2010</f>
        <v>26.068768211269784</v>
      </c>
      <c r="AG2600" s="110" t="s">
        <v>2849</v>
      </c>
      <c r="AH2600" s="53"/>
      <c r="BD2600" s="36"/>
      <c r="BE2600" s="36"/>
      <c r="BF2600" s="36"/>
      <c r="BG2600" s="36"/>
      <c r="BH2600" s="36"/>
      <c r="BI2600" s="36"/>
      <c r="BJ2600" s="36"/>
      <c r="BK2600" s="48"/>
      <c r="BL2600" s="36"/>
      <c r="BM2600" s="36"/>
      <c r="BN2600" s="36"/>
      <c r="BO2600" s="36"/>
      <c r="BP2600" s="36"/>
      <c r="BQ2600" s="36"/>
      <c r="BR2600" s="36"/>
    </row>
    <row r="2601" spans="2:70" ht="15" customHeight="1">
      <c r="B2601" s="48">
        <v>2994</v>
      </c>
      <c r="C2601" s="48" t="s">
        <v>1703</v>
      </c>
      <c r="D2601" s="108">
        <v>754</v>
      </c>
      <c r="E2601" s="109" t="s">
        <v>2508</v>
      </c>
      <c r="F2601" s="109" t="s">
        <v>2509</v>
      </c>
      <c r="G2601" s="109" t="s">
        <v>517</v>
      </c>
      <c r="H2601" s="108" t="s">
        <v>2609</v>
      </c>
      <c r="I2601" s="108" t="s">
        <v>2853</v>
      </c>
      <c r="J2601" s="108" t="s">
        <v>2852</v>
      </c>
      <c r="K2601" s="108" t="s">
        <v>2859</v>
      </c>
      <c r="L2601" s="108">
        <v>11</v>
      </c>
      <c r="M2601" s="110" t="s">
        <v>2618</v>
      </c>
      <c r="N2601" s="109" t="s">
        <v>1729</v>
      </c>
      <c r="O2601" s="109" t="s">
        <v>519</v>
      </c>
      <c r="P2601" s="109" t="s">
        <v>108</v>
      </c>
      <c r="Q2601" s="109">
        <v>1</v>
      </c>
      <c r="R2601" s="109"/>
      <c r="S2601" s="109"/>
      <c r="T2601" s="109" t="s">
        <v>7</v>
      </c>
      <c r="U2601" s="108">
        <v>1</v>
      </c>
      <c r="V2601" s="109">
        <v>1985</v>
      </c>
      <c r="W2601" s="108">
        <f>IF(Table1[[#This Row],[ExpenditureDetails1]]=2010,1,(2010-Table1[[#This Row],[ExpenditureDetails1]]))</f>
        <v>25</v>
      </c>
      <c r="X2601" s="109">
        <v>0.16</v>
      </c>
      <c r="Y2601" s="174">
        <f>Table1[[#This Row],[ExpenditureDetails3]]*100000</f>
        <v>16000</v>
      </c>
      <c r="Z2601" s="174">
        <f>Table1[[#This Row],[ExpenditureDetails4]]/Table1[[#This Row],[Component detail 4]]</f>
        <v>16000</v>
      </c>
      <c r="AA2601" s="109">
        <v>1</v>
      </c>
      <c r="AB2601" s="109">
        <v>10</v>
      </c>
      <c r="AC2601" s="174">
        <f>IF(ISNUMBER([ExpenditureDetails4]),[ExpenditureDetails4]*HLOOKUP([ExpenditureDetails1],'Currency Conversion'!$A$6:$BE$45,19,FALSE),"No Data")</f>
        <v>91419.922722913863</v>
      </c>
      <c r="AD2601" s="174">
        <f>Table1[[#This Row],[Calculations1]]/exchange_rate_2010</f>
        <v>1999.3067040684525</v>
      </c>
      <c r="AE26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9141.9922722913871</v>
      </c>
      <c r="AF2601" s="174">
        <f>Table1[[#This Row],[Calculations3]]/exchange_rate_2010</f>
        <v>199.93067040684528</v>
      </c>
      <c r="AG2601" s="110" t="s">
        <v>2849</v>
      </c>
      <c r="AH2601" s="53"/>
      <c r="BD2601" s="36"/>
      <c r="BE2601" s="36"/>
      <c r="BF2601" s="36"/>
      <c r="BG2601" s="36"/>
      <c r="BH2601" s="36"/>
      <c r="BI2601" s="36"/>
      <c r="BJ2601" s="36"/>
      <c r="BK2601" s="48"/>
      <c r="BL2601" s="36"/>
      <c r="BM2601" s="36"/>
      <c r="BN2601" s="36"/>
      <c r="BO2601" s="36"/>
      <c r="BP2601" s="36"/>
      <c r="BQ2601" s="36"/>
      <c r="BR2601" s="36"/>
    </row>
    <row r="2602" spans="2:70" ht="15" customHeight="1">
      <c r="B2602" s="48">
        <v>2995</v>
      </c>
      <c r="C2602" s="48" t="s">
        <v>1703</v>
      </c>
      <c r="D2602" s="108">
        <v>754</v>
      </c>
      <c r="E2602" s="109" t="s">
        <v>2508</v>
      </c>
      <c r="F2602" s="109" t="s">
        <v>2509</v>
      </c>
      <c r="G2602" s="109" t="s">
        <v>517</v>
      </c>
      <c r="H2602" s="108" t="s">
        <v>2609</v>
      </c>
      <c r="I2602" s="108" t="s">
        <v>2853</v>
      </c>
      <c r="J2602" s="108" t="s">
        <v>2852</v>
      </c>
      <c r="K2602" s="108" t="s">
        <v>2859</v>
      </c>
      <c r="L2602" s="108">
        <v>11</v>
      </c>
      <c r="M2602" s="110" t="s">
        <v>2618</v>
      </c>
      <c r="N2602" s="111" t="s">
        <v>1728</v>
      </c>
      <c r="O2602" s="111" t="s">
        <v>496</v>
      </c>
      <c r="P2602" s="111" t="s">
        <v>525</v>
      </c>
      <c r="Q2602" s="109">
        <v>1</v>
      </c>
      <c r="R2602" s="109"/>
      <c r="S2602" s="109"/>
      <c r="T2602" s="109" t="s">
        <v>7</v>
      </c>
      <c r="U2602" s="108">
        <v>1</v>
      </c>
      <c r="V2602" s="109">
        <v>1989</v>
      </c>
      <c r="W2602" s="108">
        <f>IF(Table1[[#This Row],[ExpenditureDetails1]]=2010,1,(2010-Table1[[#This Row],[ExpenditureDetails1]]))</f>
        <v>21</v>
      </c>
      <c r="X2602" s="109">
        <v>0.03</v>
      </c>
      <c r="Y2602" s="174">
        <f>Table1[[#This Row],[ExpenditureDetails3]]*100000</f>
        <v>3000</v>
      </c>
      <c r="Z2602" s="174">
        <f>Table1[[#This Row],[ExpenditureDetails4]]/Table1[[#This Row],[Component detail 4]]</f>
        <v>3000</v>
      </c>
      <c r="AA2602" s="109">
        <v>1</v>
      </c>
      <c r="AB2602" s="109">
        <v>30</v>
      </c>
      <c r="AC2602" s="174">
        <f>IF(ISNUMBER([ExpenditureDetails4]),[ExpenditureDetails4]*HLOOKUP([ExpenditureDetails1],'Currency Conversion'!$A$6:$BE$45,19,FALSE),"No Data")</f>
        <v>12647.357164724441</v>
      </c>
      <c r="AD2602" s="174">
        <f>Table1[[#This Row],[Calculations1]]/exchange_rate_2010</f>
        <v>276.59119823171739</v>
      </c>
      <c r="AE26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421.57857215748135</v>
      </c>
      <c r="AF2602" s="174">
        <f>Table1[[#This Row],[Calculations3]]/exchange_rate_2010</f>
        <v>9.2197066077239125</v>
      </c>
      <c r="AG2602" s="110" t="s">
        <v>2849</v>
      </c>
      <c r="AH2602" s="53"/>
      <c r="BD2602" s="36"/>
      <c r="BE2602" s="36"/>
      <c r="BF2602" s="36"/>
      <c r="BG2602" s="36"/>
      <c r="BH2602" s="36"/>
      <c r="BI2602" s="36"/>
      <c r="BJ2602" s="36"/>
      <c r="BK2602" s="48"/>
      <c r="BL2602" s="36"/>
      <c r="BM2602" s="36"/>
      <c r="BN2602" s="36"/>
      <c r="BO2602" s="36"/>
      <c r="BP2602" s="36"/>
      <c r="BQ2602" s="36"/>
      <c r="BR2602" s="36"/>
    </row>
    <row r="2603" spans="2:70" ht="15" customHeight="1">
      <c r="B2603" s="48">
        <v>2996</v>
      </c>
      <c r="C2603" s="48" t="s">
        <v>1703</v>
      </c>
      <c r="D2603" s="108">
        <v>754</v>
      </c>
      <c r="E2603" s="109" t="s">
        <v>2508</v>
      </c>
      <c r="F2603" s="109" t="s">
        <v>2509</v>
      </c>
      <c r="G2603" s="109" t="s">
        <v>517</v>
      </c>
      <c r="H2603" s="108" t="s">
        <v>2609</v>
      </c>
      <c r="I2603" s="108" t="s">
        <v>2853</v>
      </c>
      <c r="J2603" s="108" t="s">
        <v>2852</v>
      </c>
      <c r="K2603" s="108" t="s">
        <v>2859</v>
      </c>
      <c r="L2603" s="108">
        <v>11</v>
      </c>
      <c r="M2603" s="110" t="s">
        <v>2618</v>
      </c>
      <c r="N2603" s="109" t="s">
        <v>1729</v>
      </c>
      <c r="O2603" s="109" t="s">
        <v>519</v>
      </c>
      <c r="P2603" s="109" t="s">
        <v>113</v>
      </c>
      <c r="Q2603" s="109">
        <v>1</v>
      </c>
      <c r="R2603" s="109"/>
      <c r="S2603" s="109"/>
      <c r="T2603" s="109" t="s">
        <v>7</v>
      </c>
      <c r="U2603" s="108">
        <v>1</v>
      </c>
      <c r="V2603" s="109">
        <v>1990</v>
      </c>
      <c r="W2603" s="108">
        <f>IF(Table1[[#This Row],[ExpenditureDetails1]]=2010,1,(2010-Table1[[#This Row],[ExpenditureDetails1]]))</f>
        <v>20</v>
      </c>
      <c r="X2603" s="109">
        <v>0.2</v>
      </c>
      <c r="Y2603" s="174">
        <f>Table1[[#This Row],[ExpenditureDetails3]]*100000</f>
        <v>20000</v>
      </c>
      <c r="Z2603" s="174">
        <f>Table1[[#This Row],[ExpenditureDetails4]]/Table1[[#This Row],[Component detail 4]]</f>
        <v>20000</v>
      </c>
      <c r="AA2603" s="109">
        <v>1</v>
      </c>
      <c r="AB2603" s="109">
        <v>10</v>
      </c>
      <c r="AC2603" s="174">
        <f>IF(ISNUMBER([ExpenditureDetails4]),[ExpenditureDetails4]*HLOOKUP([ExpenditureDetails1],'Currency Conversion'!$A$6:$BE$45,19,FALSE),"No Data")</f>
        <v>77764.862542584146</v>
      </c>
      <c r="AD2603" s="174">
        <f>Table1[[#This Row],[Calculations1]]/exchange_rate_2010</f>
        <v>1700.6775590216189</v>
      </c>
      <c r="AE26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2603" s="174">
        <f>Table1[[#This Row],[Calculations3]]/exchange_rate_2010</f>
        <v>170.06775590216188</v>
      </c>
      <c r="AG2603" s="110" t="s">
        <v>2849</v>
      </c>
      <c r="AH2603" s="53"/>
      <c r="BD2603" s="36"/>
      <c r="BE2603" s="36"/>
      <c r="BF2603" s="36"/>
      <c r="BG2603" s="36"/>
      <c r="BH2603" s="36"/>
      <c r="BI2603" s="36"/>
      <c r="BJ2603" s="36"/>
      <c r="BK2603" s="48"/>
      <c r="BL2603" s="36"/>
      <c r="BM2603" s="36"/>
      <c r="BN2603" s="36"/>
      <c r="BO2603" s="36"/>
      <c r="BP2603" s="36"/>
      <c r="BQ2603" s="36"/>
      <c r="BR2603" s="36"/>
    </row>
    <row r="2604" spans="2:70" ht="15" customHeight="1">
      <c r="B2604" s="48">
        <v>2997</v>
      </c>
      <c r="C2604" s="48" t="s">
        <v>1703</v>
      </c>
      <c r="D2604" s="108">
        <v>754</v>
      </c>
      <c r="E2604" s="109" t="s">
        <v>2508</v>
      </c>
      <c r="F2604" s="109" t="s">
        <v>2509</v>
      </c>
      <c r="G2604" s="109" t="s">
        <v>517</v>
      </c>
      <c r="H2604" s="108" t="s">
        <v>2609</v>
      </c>
      <c r="I2604" s="108" t="s">
        <v>2853</v>
      </c>
      <c r="J2604" s="108" t="s">
        <v>2852</v>
      </c>
      <c r="K2604" s="108" t="s">
        <v>2859</v>
      </c>
      <c r="L2604" s="108">
        <v>11</v>
      </c>
      <c r="M2604" s="110" t="s">
        <v>2618</v>
      </c>
      <c r="N2604" s="111" t="s">
        <v>1712</v>
      </c>
      <c r="O2604" s="111"/>
      <c r="P2604" s="111" t="s">
        <v>558</v>
      </c>
      <c r="Q2604" s="109">
        <v>1</v>
      </c>
      <c r="R2604" s="109">
        <v>7.5</v>
      </c>
      <c r="S2604" s="109"/>
      <c r="T2604" s="109" t="s">
        <v>7</v>
      </c>
      <c r="U2604" s="108">
        <v>1</v>
      </c>
      <c r="V2604" s="109">
        <v>1990</v>
      </c>
      <c r="W2604" s="108">
        <f>IF(Table1[[#This Row],[ExpenditureDetails1]]=2010,1,(2010-Table1[[#This Row],[ExpenditureDetails1]]))</f>
        <v>20</v>
      </c>
      <c r="X2604" s="109">
        <v>0.2</v>
      </c>
      <c r="Y2604" s="174">
        <f>Table1[[#This Row],[ExpenditureDetails3]]*100000</f>
        <v>20000</v>
      </c>
      <c r="Z2604" s="174">
        <f>Table1[[#This Row],[ExpenditureDetails4]]/Table1[[#This Row],[Component detail 4]]</f>
        <v>20000</v>
      </c>
      <c r="AA2604" s="109">
        <v>1</v>
      </c>
      <c r="AB2604" s="109">
        <v>10</v>
      </c>
      <c r="AC2604" s="174">
        <f>IF(ISNUMBER([ExpenditureDetails4]),[ExpenditureDetails4]*HLOOKUP([ExpenditureDetails1],'Currency Conversion'!$A$6:$BE$45,19,FALSE),"No Data")</f>
        <v>77764.862542584146</v>
      </c>
      <c r="AD2604" s="174">
        <f>Table1[[#This Row],[Calculations1]]/exchange_rate_2010</f>
        <v>1700.6775590216189</v>
      </c>
      <c r="AE26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2604" s="174">
        <f>Table1[[#This Row],[Calculations3]]/exchange_rate_2010</f>
        <v>170.06775590216188</v>
      </c>
      <c r="AG2604" s="110" t="s">
        <v>2849</v>
      </c>
      <c r="AH2604" s="53"/>
      <c r="BD2604" s="36"/>
      <c r="BE2604" s="36"/>
      <c r="BF2604" s="36"/>
      <c r="BG2604" s="36"/>
      <c r="BH2604" s="36"/>
      <c r="BI2604" s="36"/>
      <c r="BJ2604" s="36"/>
      <c r="BK2604" s="48"/>
      <c r="BL2604" s="36"/>
      <c r="BM2604" s="36"/>
      <c r="BN2604" s="36"/>
      <c r="BO2604" s="36"/>
      <c r="BP2604" s="36"/>
      <c r="BQ2604" s="36"/>
      <c r="BR2604" s="36"/>
    </row>
    <row r="2605" spans="2:70" ht="15" customHeight="1">
      <c r="B2605" s="48">
        <v>2998</v>
      </c>
      <c r="C2605" s="48" t="s">
        <v>1703</v>
      </c>
      <c r="D2605" s="108">
        <v>754</v>
      </c>
      <c r="E2605" s="109" t="s">
        <v>2508</v>
      </c>
      <c r="F2605" s="109" t="s">
        <v>2509</v>
      </c>
      <c r="G2605" s="109" t="s">
        <v>517</v>
      </c>
      <c r="H2605" s="108" t="s">
        <v>2609</v>
      </c>
      <c r="I2605" s="108" t="s">
        <v>2853</v>
      </c>
      <c r="J2605" s="108" t="s">
        <v>2852</v>
      </c>
      <c r="K2605" s="108" t="s">
        <v>2859</v>
      </c>
      <c r="L2605" s="108">
        <v>11</v>
      </c>
      <c r="M2605" s="110" t="s">
        <v>2618</v>
      </c>
      <c r="N2605" s="111" t="s">
        <v>1712</v>
      </c>
      <c r="O2605" s="111"/>
      <c r="P2605" s="111" t="s">
        <v>558</v>
      </c>
      <c r="Q2605" s="109">
        <v>1</v>
      </c>
      <c r="R2605" s="109">
        <v>7.5</v>
      </c>
      <c r="S2605" s="109"/>
      <c r="T2605" s="109" t="s">
        <v>7</v>
      </c>
      <c r="U2605" s="108">
        <v>1</v>
      </c>
      <c r="V2605" s="109">
        <v>2000</v>
      </c>
      <c r="W2605" s="108">
        <f>IF(Table1[[#This Row],[ExpenditureDetails1]]=2010,1,(2010-Table1[[#This Row],[ExpenditureDetails1]]))</f>
        <v>10</v>
      </c>
      <c r="X2605" s="109">
        <v>0.3</v>
      </c>
      <c r="Y2605" s="174">
        <f>Table1[[#This Row],[ExpenditureDetails3]]*100000</f>
        <v>30000</v>
      </c>
      <c r="Z2605" s="174">
        <f>Table1[[#This Row],[ExpenditureDetails4]]/Table1[[#This Row],[Component detail 4]]</f>
        <v>30000</v>
      </c>
      <c r="AA2605" s="109">
        <v>1</v>
      </c>
      <c r="AB2605" s="109">
        <v>10</v>
      </c>
      <c r="AC2605" s="174">
        <f>IF(ISNUMBER([ExpenditureDetails4]),[ExpenditureDetails4]*HLOOKUP([ExpenditureDetails1],'Currency Conversion'!$A$6:$BE$45,19,FALSE),"No Data")</f>
        <v>50293.047133593791</v>
      </c>
      <c r="AD2605" s="174">
        <f>Table1[[#This Row],[Calculations1]]/exchange_rate_2010</f>
        <v>1099.8830813605814</v>
      </c>
      <c r="AE26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2605" s="174">
        <f>Table1[[#This Row],[Calculations3]]/exchange_rate_2010</f>
        <v>109.98830813605815</v>
      </c>
      <c r="AG2605" s="110" t="s">
        <v>2849</v>
      </c>
      <c r="AH2605" s="53"/>
      <c r="BD2605" s="36"/>
      <c r="BE2605" s="36"/>
      <c r="BF2605" s="36"/>
      <c r="BG2605" s="36"/>
      <c r="BH2605" s="36"/>
      <c r="BI2605" s="36"/>
      <c r="BJ2605" s="36"/>
      <c r="BK2605" s="48"/>
      <c r="BL2605" s="36"/>
      <c r="BM2605" s="36"/>
      <c r="BN2605" s="36"/>
      <c r="BO2605" s="36"/>
      <c r="BP2605" s="36"/>
      <c r="BQ2605" s="36"/>
      <c r="BR2605" s="36"/>
    </row>
    <row r="2606" spans="2:70" ht="15" customHeight="1">
      <c r="B2606" s="48">
        <v>2999</v>
      </c>
      <c r="C2606" s="48" t="s">
        <v>1703</v>
      </c>
      <c r="D2606" s="108">
        <v>754</v>
      </c>
      <c r="E2606" s="109" t="s">
        <v>2508</v>
      </c>
      <c r="F2606" s="109" t="s">
        <v>2509</v>
      </c>
      <c r="G2606" s="109" t="s">
        <v>517</v>
      </c>
      <c r="H2606" s="108" t="s">
        <v>2609</v>
      </c>
      <c r="I2606" s="108" t="s">
        <v>2853</v>
      </c>
      <c r="J2606" s="108" t="s">
        <v>2852</v>
      </c>
      <c r="K2606" s="108" t="s">
        <v>2859</v>
      </c>
      <c r="L2606" s="108">
        <v>11</v>
      </c>
      <c r="M2606" s="110" t="s">
        <v>2618</v>
      </c>
      <c r="N2606" s="109" t="s">
        <v>1729</v>
      </c>
      <c r="O2606" s="109" t="s">
        <v>519</v>
      </c>
      <c r="P2606" s="109" t="s">
        <v>114</v>
      </c>
      <c r="Q2606" s="109">
        <v>1</v>
      </c>
      <c r="R2606" s="109"/>
      <c r="S2606" s="109"/>
      <c r="T2606" s="109" t="s">
        <v>7</v>
      </c>
      <c r="U2606" s="108">
        <v>1</v>
      </c>
      <c r="V2606" s="109">
        <v>2001</v>
      </c>
      <c r="W2606" s="108">
        <f>IF(Table1[[#This Row],[ExpenditureDetails1]]=2010,1,(2010-Table1[[#This Row],[ExpenditureDetails1]]))</f>
        <v>9</v>
      </c>
      <c r="X2606" s="109">
        <v>0.22</v>
      </c>
      <c r="Y2606" s="174">
        <f>Table1[[#This Row],[ExpenditureDetails3]]*100000</f>
        <v>22000</v>
      </c>
      <c r="Z2606" s="174">
        <f>Table1[[#This Row],[ExpenditureDetails4]]/Table1[[#This Row],[Component detail 4]]</f>
        <v>22000</v>
      </c>
      <c r="AA2606" s="109">
        <v>1</v>
      </c>
      <c r="AB2606" s="109">
        <v>10</v>
      </c>
      <c r="AC2606" s="174">
        <f>IF(ISNUMBER([ExpenditureDetails4]),[ExpenditureDetails4]*HLOOKUP([ExpenditureDetails1],'Currency Conversion'!$A$6:$BE$45,19,FALSE),"No Data")</f>
        <v>35625.395990363089</v>
      </c>
      <c r="AD2606" s="174">
        <f>Table1[[#This Row],[Calculations1]]/exchange_rate_2010</f>
        <v>779.10909260453673</v>
      </c>
      <c r="AE26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3562.539599036309</v>
      </c>
      <c r="AF2606" s="174">
        <f>Table1[[#This Row],[Calculations3]]/exchange_rate_2010</f>
        <v>77.910909260453678</v>
      </c>
      <c r="AG2606" s="110" t="s">
        <v>2849</v>
      </c>
      <c r="AH2606" s="53"/>
      <c r="BD2606" s="36"/>
      <c r="BE2606" s="36"/>
      <c r="BF2606" s="36"/>
      <c r="BG2606" s="36"/>
      <c r="BH2606" s="36"/>
      <c r="BI2606" s="36"/>
      <c r="BJ2606" s="36"/>
      <c r="BK2606" s="48"/>
      <c r="BL2606" s="36"/>
      <c r="BM2606" s="36"/>
      <c r="BN2606" s="36"/>
      <c r="BO2606" s="36"/>
      <c r="BP2606" s="36"/>
      <c r="BQ2606" s="36"/>
      <c r="BR2606" s="36"/>
    </row>
    <row r="2607" spans="2:70" ht="15" customHeight="1">
      <c r="B2607" s="48">
        <v>3000</v>
      </c>
      <c r="C2607" s="48" t="s">
        <v>1703</v>
      </c>
      <c r="D2607" s="108">
        <v>754</v>
      </c>
      <c r="E2607" s="109" t="s">
        <v>2508</v>
      </c>
      <c r="F2607" s="109" t="s">
        <v>2509</v>
      </c>
      <c r="G2607" s="109" t="s">
        <v>517</v>
      </c>
      <c r="H2607" s="108" t="s">
        <v>2609</v>
      </c>
      <c r="I2607" s="108" t="s">
        <v>2853</v>
      </c>
      <c r="J2607" s="108" t="s">
        <v>2852</v>
      </c>
      <c r="K2607" s="108" t="s">
        <v>2859</v>
      </c>
      <c r="L2607" s="108">
        <v>11</v>
      </c>
      <c r="M2607" s="110" t="s">
        <v>2618</v>
      </c>
      <c r="N2607" s="109" t="s">
        <v>1729</v>
      </c>
      <c r="O2607" s="109" t="s">
        <v>519</v>
      </c>
      <c r="P2607" s="109" t="s">
        <v>115</v>
      </c>
      <c r="Q2607" s="109">
        <v>1</v>
      </c>
      <c r="R2607" s="109"/>
      <c r="S2607" s="109"/>
      <c r="T2607" s="109" t="s">
        <v>7</v>
      </c>
      <c r="U2607" s="108">
        <v>1</v>
      </c>
      <c r="V2607" s="109">
        <v>2002</v>
      </c>
      <c r="W2607" s="108">
        <f>IF(Table1[[#This Row],[ExpenditureDetails1]]=2010,1,(2010-Table1[[#This Row],[ExpenditureDetails1]]))</f>
        <v>8</v>
      </c>
      <c r="X2607" s="109">
        <v>0.24</v>
      </c>
      <c r="Y2607" s="174">
        <f>Table1[[#This Row],[ExpenditureDetails3]]*100000</f>
        <v>24000</v>
      </c>
      <c r="Z2607" s="174">
        <f>Table1[[#This Row],[ExpenditureDetails4]]/Table1[[#This Row],[Component detail 4]]</f>
        <v>24000</v>
      </c>
      <c r="AA2607" s="109">
        <v>1</v>
      </c>
      <c r="AB2607" s="109">
        <v>10</v>
      </c>
      <c r="AC2607" s="174">
        <f>IF(ISNUMBER([ExpenditureDetails4]),[ExpenditureDetails4]*HLOOKUP([ExpenditureDetails1],'Currency Conversion'!$A$6:$BE$45,19,FALSE),"No Data")</f>
        <v>37722.124610959137</v>
      </c>
      <c r="AD2607" s="174">
        <f>Table1[[#This Row],[Calculations1]]/exchange_rate_2010</f>
        <v>824.96346945054972</v>
      </c>
      <c r="AE26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3772.2124610959136</v>
      </c>
      <c r="AF2607" s="174">
        <f>Table1[[#This Row],[Calculations3]]/exchange_rate_2010</f>
        <v>82.496346945054967</v>
      </c>
      <c r="AG2607" s="110" t="s">
        <v>2849</v>
      </c>
      <c r="AH2607" s="53"/>
      <c r="BD2607" s="36"/>
      <c r="BE2607" s="36"/>
      <c r="BF2607" s="36"/>
      <c r="BG2607" s="36"/>
      <c r="BH2607" s="36"/>
      <c r="BI2607" s="36"/>
      <c r="BJ2607" s="36"/>
      <c r="BK2607" s="48"/>
      <c r="BL2607" s="36"/>
      <c r="BM2607" s="36"/>
      <c r="BN2607" s="36"/>
      <c r="BO2607" s="36"/>
      <c r="BP2607" s="36"/>
      <c r="BQ2607" s="36"/>
      <c r="BR2607" s="36"/>
    </row>
    <row r="2608" spans="2:70" ht="15" customHeight="1">
      <c r="B2608" s="48">
        <v>3001</v>
      </c>
      <c r="C2608" s="48" t="s">
        <v>1703</v>
      </c>
      <c r="D2608" s="108">
        <v>754</v>
      </c>
      <c r="E2608" s="109" t="s">
        <v>2508</v>
      </c>
      <c r="F2608" s="109" t="s">
        <v>2509</v>
      </c>
      <c r="G2608" s="109" t="s">
        <v>517</v>
      </c>
      <c r="H2608" s="108" t="s">
        <v>2609</v>
      </c>
      <c r="I2608" s="108" t="s">
        <v>2853</v>
      </c>
      <c r="J2608" s="108" t="s">
        <v>2852</v>
      </c>
      <c r="K2608" s="108" t="s">
        <v>2859</v>
      </c>
      <c r="L2608" s="108">
        <v>11</v>
      </c>
      <c r="M2608" s="110" t="s">
        <v>2618</v>
      </c>
      <c r="N2608" s="109" t="s">
        <v>1729</v>
      </c>
      <c r="O2608" s="109" t="s">
        <v>519</v>
      </c>
      <c r="P2608" s="109" t="s">
        <v>116</v>
      </c>
      <c r="Q2608" s="109">
        <v>1</v>
      </c>
      <c r="R2608" s="109"/>
      <c r="S2608" s="109"/>
      <c r="T2608" s="109" t="s">
        <v>7</v>
      </c>
      <c r="U2608" s="108">
        <v>1</v>
      </c>
      <c r="V2608" s="109">
        <v>2003</v>
      </c>
      <c r="W2608" s="108">
        <f>IF(Table1[[#This Row],[ExpenditureDetails1]]=2010,1,(2010-Table1[[#This Row],[ExpenditureDetails1]]))</f>
        <v>7</v>
      </c>
      <c r="X2608" s="109">
        <v>0.28000000000000003</v>
      </c>
      <c r="Y2608" s="174">
        <f>Table1[[#This Row],[ExpenditureDetails3]]*100000</f>
        <v>28000.000000000004</v>
      </c>
      <c r="Z2608" s="174">
        <f>Table1[[#This Row],[ExpenditureDetails4]]/Table1[[#This Row],[Component detail 4]]</f>
        <v>28000.000000000004</v>
      </c>
      <c r="AA2608" s="109">
        <v>1</v>
      </c>
      <c r="AB2608" s="109">
        <v>10</v>
      </c>
      <c r="AC2608" s="174">
        <f>IF(ISNUMBER([ExpenditureDetails4]),[ExpenditureDetails4]*HLOOKUP([ExpenditureDetails1],'Currency Conversion'!$A$6:$BE$45,19,FALSE),"No Data")</f>
        <v>42399.705329219287</v>
      </c>
      <c r="AD2608" s="174">
        <f>Table1[[#This Row],[Calculations1]]/exchange_rate_2010</f>
        <v>927.259754661638</v>
      </c>
      <c r="AE26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4239.9705329219287</v>
      </c>
      <c r="AF2608" s="174">
        <f>Table1[[#This Row],[Calculations3]]/exchange_rate_2010</f>
        <v>92.725975466163803</v>
      </c>
      <c r="AG2608" s="110" t="s">
        <v>2849</v>
      </c>
      <c r="AH2608" s="53"/>
      <c r="BD2608" s="36"/>
      <c r="BE2608" s="36"/>
      <c r="BF2608" s="36"/>
      <c r="BG2608" s="36"/>
      <c r="BH2608" s="36"/>
      <c r="BI2608" s="36"/>
      <c r="BJ2608" s="36"/>
      <c r="BK2608" s="48"/>
      <c r="BL2608" s="36"/>
      <c r="BM2608" s="36"/>
      <c r="BN2608" s="36"/>
      <c r="BO2608" s="36"/>
      <c r="BP2608" s="36"/>
      <c r="BQ2608" s="36"/>
      <c r="BR2608" s="36"/>
    </row>
    <row r="2609" spans="2:70" ht="15" customHeight="1">
      <c r="B2609" s="48">
        <v>3002</v>
      </c>
      <c r="C2609" s="48" t="s">
        <v>1703</v>
      </c>
      <c r="D2609" s="108">
        <v>754</v>
      </c>
      <c r="E2609" s="109" t="s">
        <v>2508</v>
      </c>
      <c r="F2609" s="109" t="s">
        <v>2509</v>
      </c>
      <c r="G2609" s="109" t="s">
        <v>517</v>
      </c>
      <c r="H2609" s="108" t="s">
        <v>2609</v>
      </c>
      <c r="I2609" s="108" t="s">
        <v>2853</v>
      </c>
      <c r="J2609" s="108" t="s">
        <v>2852</v>
      </c>
      <c r="K2609" s="108" t="s">
        <v>2859</v>
      </c>
      <c r="L2609" s="108">
        <v>11</v>
      </c>
      <c r="M2609" s="110" t="s">
        <v>2618</v>
      </c>
      <c r="N2609" s="109" t="s">
        <v>1729</v>
      </c>
      <c r="O2609" s="109" t="s">
        <v>519</v>
      </c>
      <c r="P2609" s="109" t="s">
        <v>117</v>
      </c>
      <c r="Q2609" s="109">
        <v>1</v>
      </c>
      <c r="R2609" s="109"/>
      <c r="S2609" s="109"/>
      <c r="T2609" s="109" t="s">
        <v>7</v>
      </c>
      <c r="U2609" s="108">
        <v>1</v>
      </c>
      <c r="V2609" s="109">
        <v>2003</v>
      </c>
      <c r="W2609" s="108">
        <f>IF(Table1[[#This Row],[ExpenditureDetails1]]=2010,1,(2010-Table1[[#This Row],[ExpenditureDetails1]]))</f>
        <v>7</v>
      </c>
      <c r="X2609" s="109">
        <v>0.28000000000000003</v>
      </c>
      <c r="Y2609" s="174">
        <f>Table1[[#This Row],[ExpenditureDetails3]]*100000</f>
        <v>28000.000000000004</v>
      </c>
      <c r="Z2609" s="174">
        <f>Table1[[#This Row],[ExpenditureDetails4]]/Table1[[#This Row],[Component detail 4]]</f>
        <v>28000.000000000004</v>
      </c>
      <c r="AA2609" s="109">
        <v>1</v>
      </c>
      <c r="AB2609" s="109">
        <v>10</v>
      </c>
      <c r="AC2609" s="174">
        <f>IF(ISNUMBER([ExpenditureDetails4]),[ExpenditureDetails4]*HLOOKUP([ExpenditureDetails1],'Currency Conversion'!$A$6:$BE$45,19,FALSE),"No Data")</f>
        <v>42399.705329219287</v>
      </c>
      <c r="AD2609" s="174">
        <f>Table1[[#This Row],[Calculations1]]/exchange_rate_2010</f>
        <v>927.259754661638</v>
      </c>
      <c r="AE26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4239.9705329219287</v>
      </c>
      <c r="AF2609" s="174">
        <f>Table1[[#This Row],[Calculations3]]/exchange_rate_2010</f>
        <v>92.725975466163803</v>
      </c>
      <c r="AG2609" s="110" t="s">
        <v>2849</v>
      </c>
      <c r="AH2609" s="53"/>
      <c r="BD2609" s="36"/>
      <c r="BE2609" s="36"/>
      <c r="BF2609" s="36"/>
      <c r="BG2609" s="36"/>
      <c r="BH2609" s="36"/>
      <c r="BI2609" s="36"/>
      <c r="BJ2609" s="36"/>
      <c r="BK2609" s="48"/>
      <c r="BL2609" s="36"/>
      <c r="BM2609" s="36"/>
      <c r="BN2609" s="36"/>
      <c r="BO2609" s="36"/>
      <c r="BP2609" s="36"/>
      <c r="BQ2609" s="36"/>
      <c r="BR2609" s="36"/>
    </row>
    <row r="2610" spans="2:70" ht="15" customHeight="1">
      <c r="B2610" s="48">
        <v>3003</v>
      </c>
      <c r="C2610" s="48" t="s">
        <v>1703</v>
      </c>
      <c r="D2610" s="108">
        <v>754</v>
      </c>
      <c r="E2610" s="109" t="s">
        <v>2508</v>
      </c>
      <c r="F2610" s="109" t="s">
        <v>2509</v>
      </c>
      <c r="G2610" s="109" t="s">
        <v>517</v>
      </c>
      <c r="H2610" s="108" t="s">
        <v>2609</v>
      </c>
      <c r="I2610" s="108" t="s">
        <v>2853</v>
      </c>
      <c r="J2610" s="108" t="s">
        <v>2852</v>
      </c>
      <c r="K2610" s="108" t="s">
        <v>2859</v>
      </c>
      <c r="L2610" s="108">
        <v>11</v>
      </c>
      <c r="M2610" s="110" t="s">
        <v>2618</v>
      </c>
      <c r="N2610" s="111" t="s">
        <v>364</v>
      </c>
      <c r="O2610" s="111" t="s">
        <v>2465</v>
      </c>
      <c r="P2610" s="111" t="s">
        <v>563</v>
      </c>
      <c r="Q2610" s="109">
        <v>1</v>
      </c>
      <c r="R2610" s="109">
        <v>900</v>
      </c>
      <c r="S2610" s="109"/>
      <c r="T2610" s="109" t="s">
        <v>7</v>
      </c>
      <c r="U2610" s="108">
        <v>1</v>
      </c>
      <c r="V2610" s="109">
        <v>2003</v>
      </c>
      <c r="W2610" s="108">
        <f>IF(Table1[[#This Row],[ExpenditureDetails1]]=2010,1,(2010-Table1[[#This Row],[ExpenditureDetails1]]))</f>
        <v>7</v>
      </c>
      <c r="X2610" s="109">
        <v>0.7</v>
      </c>
      <c r="Y2610" s="174">
        <f>Table1[[#This Row],[ExpenditureDetails3]]*100000</f>
        <v>70000</v>
      </c>
      <c r="Z2610" s="174">
        <f>Table1[[#This Row],[ExpenditureDetails4]]/Table1[[#This Row],[Component detail 4]]</f>
        <v>70000</v>
      </c>
      <c r="AA2610" s="109">
        <v>1</v>
      </c>
      <c r="AB2610" s="109">
        <v>20</v>
      </c>
      <c r="AC2610" s="174">
        <f>IF(ISNUMBER([ExpenditureDetails4]),[ExpenditureDetails4]*HLOOKUP([ExpenditureDetails1],'Currency Conversion'!$A$6:$BE$45,19,FALSE),"No Data")</f>
        <v>105999.26332304822</v>
      </c>
      <c r="AD2610" s="174">
        <f>Table1[[#This Row],[Calculations1]]/exchange_rate_2010</f>
        <v>2318.149386654095</v>
      </c>
      <c r="AE26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5299.9631661524108</v>
      </c>
      <c r="AF2610" s="174">
        <f>Table1[[#This Row],[Calculations3]]/exchange_rate_2010</f>
        <v>115.90746933270475</v>
      </c>
      <c r="AG2610" s="110" t="s">
        <v>2849</v>
      </c>
      <c r="AH2610" s="53"/>
      <c r="BD2610" s="36"/>
      <c r="BE2610" s="36"/>
      <c r="BF2610" s="36"/>
      <c r="BG2610" s="36"/>
      <c r="BH2610" s="36"/>
      <c r="BI2610" s="36"/>
      <c r="BJ2610" s="36"/>
      <c r="BK2610" s="48"/>
      <c r="BL2610" s="36"/>
      <c r="BM2610" s="36"/>
      <c r="BN2610" s="36"/>
      <c r="BO2610" s="36"/>
      <c r="BP2610" s="36"/>
      <c r="BQ2610" s="36"/>
      <c r="BR2610" s="36"/>
    </row>
    <row r="2611" spans="2:70" ht="15" customHeight="1">
      <c r="B2611" s="48">
        <v>3004</v>
      </c>
      <c r="C2611" s="48" t="s">
        <v>1703</v>
      </c>
      <c r="D2611" s="108">
        <v>754</v>
      </c>
      <c r="E2611" s="109" t="s">
        <v>2508</v>
      </c>
      <c r="F2611" s="109" t="s">
        <v>2509</v>
      </c>
      <c r="G2611" s="109" t="s">
        <v>517</v>
      </c>
      <c r="H2611" s="108" t="s">
        <v>2609</v>
      </c>
      <c r="I2611" s="108" t="s">
        <v>2853</v>
      </c>
      <c r="J2611" s="108" t="s">
        <v>2852</v>
      </c>
      <c r="K2611" s="108" t="s">
        <v>2859</v>
      </c>
      <c r="L2611" s="108">
        <v>11</v>
      </c>
      <c r="M2611" s="110" t="s">
        <v>2618</v>
      </c>
      <c r="N2611" s="111" t="s">
        <v>364</v>
      </c>
      <c r="O2611" s="111" t="s">
        <v>2465</v>
      </c>
      <c r="P2611" s="111" t="s">
        <v>564</v>
      </c>
      <c r="Q2611" s="109">
        <v>1</v>
      </c>
      <c r="R2611" s="109">
        <v>600</v>
      </c>
      <c r="S2611" s="109"/>
      <c r="T2611" s="109" t="s">
        <v>7</v>
      </c>
      <c r="U2611" s="108">
        <v>1</v>
      </c>
      <c r="V2611" s="109">
        <v>2003</v>
      </c>
      <c r="W2611" s="108">
        <f>IF(Table1[[#This Row],[ExpenditureDetails1]]=2010,1,(2010-Table1[[#This Row],[ExpenditureDetails1]]))</f>
        <v>7</v>
      </c>
      <c r="X2611" s="109">
        <v>0.9</v>
      </c>
      <c r="Y2611" s="174">
        <f>Table1[[#This Row],[ExpenditureDetails3]]*100000</f>
        <v>90000</v>
      </c>
      <c r="Z2611" s="174">
        <f>Table1[[#This Row],[ExpenditureDetails4]]/Table1[[#This Row],[Component detail 4]]</f>
        <v>90000</v>
      </c>
      <c r="AA2611" s="109">
        <v>1</v>
      </c>
      <c r="AB2611" s="109">
        <v>20</v>
      </c>
      <c r="AC2611" s="174">
        <f>IF(ISNUMBER([ExpenditureDetails4]),[ExpenditureDetails4]*HLOOKUP([ExpenditureDetails1],'Currency Conversion'!$A$6:$BE$45,19,FALSE),"No Data")</f>
        <v>136284.7671296334</v>
      </c>
      <c r="AD2611" s="174">
        <f>Table1[[#This Row],[Calculations1]]/exchange_rate_2010</f>
        <v>2980.4777828409788</v>
      </c>
      <c r="AE26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6814.2383564816701</v>
      </c>
      <c r="AF2611" s="174">
        <f>Table1[[#This Row],[Calculations3]]/exchange_rate_2010</f>
        <v>149.02388914204894</v>
      </c>
      <c r="AG2611" s="110" t="s">
        <v>2849</v>
      </c>
      <c r="AH2611" s="53"/>
      <c r="BD2611" s="36"/>
      <c r="BE2611" s="36"/>
      <c r="BF2611" s="36"/>
      <c r="BG2611" s="36"/>
      <c r="BH2611" s="36"/>
      <c r="BI2611" s="36"/>
      <c r="BJ2611" s="36"/>
      <c r="BK2611" s="48"/>
      <c r="BL2611" s="36"/>
      <c r="BM2611" s="36"/>
      <c r="BN2611" s="36"/>
      <c r="BO2611" s="36"/>
      <c r="BP2611" s="36"/>
      <c r="BQ2611" s="36"/>
      <c r="BR2611" s="36"/>
    </row>
    <row r="2612" spans="2:70" ht="15" customHeight="1">
      <c r="B2612" s="48">
        <v>3005</v>
      </c>
      <c r="C2612" s="48" t="s">
        <v>1703</v>
      </c>
      <c r="D2612" s="108">
        <v>754</v>
      </c>
      <c r="E2612" s="109" t="s">
        <v>2508</v>
      </c>
      <c r="F2612" s="109" t="s">
        <v>2509</v>
      </c>
      <c r="G2612" s="109" t="s">
        <v>517</v>
      </c>
      <c r="H2612" s="108" t="s">
        <v>2609</v>
      </c>
      <c r="I2612" s="108" t="s">
        <v>2853</v>
      </c>
      <c r="J2612" s="108" t="s">
        <v>2852</v>
      </c>
      <c r="K2612" s="108" t="s">
        <v>2859</v>
      </c>
      <c r="L2612" s="108">
        <v>11</v>
      </c>
      <c r="M2612" s="110" t="s">
        <v>2618</v>
      </c>
      <c r="N2612" s="111" t="s">
        <v>364</v>
      </c>
      <c r="O2612" s="111" t="s">
        <v>2467</v>
      </c>
      <c r="P2612" s="111" t="s">
        <v>72</v>
      </c>
      <c r="Q2612" s="109">
        <v>1</v>
      </c>
      <c r="R2612" s="109"/>
      <c r="S2612" s="109"/>
      <c r="T2612" s="109" t="s">
        <v>7</v>
      </c>
      <c r="U2612" s="108">
        <v>1</v>
      </c>
      <c r="V2612" s="109">
        <v>2003</v>
      </c>
      <c r="W2612" s="108">
        <f>IF(Table1[[#This Row],[ExpenditureDetails1]]=2010,1,(2010-Table1[[#This Row],[ExpenditureDetails1]]))</f>
        <v>7</v>
      </c>
      <c r="X2612" s="109">
        <v>0.02</v>
      </c>
      <c r="Y2612" s="174">
        <f>Table1[[#This Row],[ExpenditureDetails3]]*100000</f>
        <v>2000</v>
      </c>
      <c r="Z2612" s="174">
        <f>Table1[[#This Row],[ExpenditureDetails4]]/Table1[[#This Row],[Component detail 4]]</f>
        <v>2000</v>
      </c>
      <c r="AA2612" s="109">
        <v>1</v>
      </c>
      <c r="AB2612" s="109">
        <v>10</v>
      </c>
      <c r="AC2612" s="174">
        <f>IF(ISNUMBER([ExpenditureDetails4]),[ExpenditureDetails4]*HLOOKUP([ExpenditureDetails1],'Currency Conversion'!$A$6:$BE$45,19,FALSE),"No Data")</f>
        <v>3028.5503806585202</v>
      </c>
      <c r="AD2612" s="174">
        <f>Table1[[#This Row],[Calculations1]]/exchange_rate_2010</f>
        <v>66.232839618688431</v>
      </c>
      <c r="AE26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302.855038065852</v>
      </c>
      <c r="AF2612" s="174">
        <f>Table1[[#This Row],[Calculations3]]/exchange_rate_2010</f>
        <v>6.6232839618688422</v>
      </c>
      <c r="AG2612" s="110" t="s">
        <v>2849</v>
      </c>
      <c r="AH2612" s="53"/>
      <c r="BD2612" s="36"/>
      <c r="BE2612" s="36"/>
      <c r="BF2612" s="36"/>
      <c r="BG2612" s="36"/>
      <c r="BH2612" s="36"/>
      <c r="BI2612" s="36"/>
      <c r="BJ2612" s="36"/>
      <c r="BK2612" s="48"/>
      <c r="BL2612" s="36"/>
      <c r="BM2612" s="36"/>
      <c r="BN2612" s="36"/>
      <c r="BO2612" s="36"/>
      <c r="BP2612" s="36"/>
      <c r="BQ2612" s="36"/>
      <c r="BR2612" s="36"/>
    </row>
    <row r="2613" spans="2:70" ht="15" customHeight="1">
      <c r="B2613" s="48">
        <v>3006</v>
      </c>
      <c r="C2613" s="48" t="s">
        <v>1703</v>
      </c>
      <c r="D2613" s="108">
        <v>754</v>
      </c>
      <c r="E2613" s="109" t="s">
        <v>2508</v>
      </c>
      <c r="F2613" s="109" t="s">
        <v>2509</v>
      </c>
      <c r="G2613" s="109" t="s">
        <v>517</v>
      </c>
      <c r="H2613" s="108" t="s">
        <v>2609</v>
      </c>
      <c r="I2613" s="108" t="s">
        <v>2853</v>
      </c>
      <c r="J2613" s="108" t="s">
        <v>2852</v>
      </c>
      <c r="K2613" s="108" t="s">
        <v>2859</v>
      </c>
      <c r="L2613" s="108">
        <v>11</v>
      </c>
      <c r="M2613" s="110" t="s">
        <v>2618</v>
      </c>
      <c r="N2613" s="111" t="s">
        <v>1728</v>
      </c>
      <c r="O2613" s="111" t="s">
        <v>524</v>
      </c>
      <c r="P2613" s="111" t="s">
        <v>568</v>
      </c>
      <c r="Q2613" s="109">
        <v>1</v>
      </c>
      <c r="R2613" s="109"/>
      <c r="S2613" s="109"/>
      <c r="T2613" s="109" t="s">
        <v>7</v>
      </c>
      <c r="U2613" s="108">
        <v>1</v>
      </c>
      <c r="V2613" s="109">
        <v>2007</v>
      </c>
      <c r="W2613" s="108">
        <f>IF(Table1[[#This Row],[ExpenditureDetails1]]=2010,1,(2010-Table1[[#This Row],[ExpenditureDetails1]]))</f>
        <v>3</v>
      </c>
      <c r="X2613" s="109">
        <v>1</v>
      </c>
      <c r="Y2613" s="174">
        <f>Table1[[#This Row],[ExpenditureDetails3]]*100000</f>
        <v>100000</v>
      </c>
      <c r="Z2613" s="174">
        <f>Table1[[#This Row],[ExpenditureDetails4]]/Table1[[#This Row],[Component detail 4]]</f>
        <v>100000</v>
      </c>
      <c r="AA2613" s="109">
        <v>1</v>
      </c>
      <c r="AB2613" s="109">
        <v>30</v>
      </c>
      <c r="AC2613" s="174">
        <f>IF(ISNUMBER([ExpenditureDetails4]),[ExpenditureDetails4]*HLOOKUP([ExpenditureDetails1],'Currency Conversion'!$A$6:$BE$45,19,FALSE),"No Data")</f>
        <v>121340.82292359616</v>
      </c>
      <c r="AD2613" s="174">
        <f>Table1[[#This Row],[Calculations1]]/exchange_rate_2010</f>
        <v>2653.6614068644703</v>
      </c>
      <c r="AE26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4044.6940974532054</v>
      </c>
      <c r="AF2613" s="174">
        <f>Table1[[#This Row],[Calculations3]]/exchange_rate_2010</f>
        <v>88.455380228815685</v>
      </c>
      <c r="AG2613" s="110" t="s">
        <v>2849</v>
      </c>
      <c r="AH2613" s="53"/>
      <c r="BD2613" s="36"/>
      <c r="BE2613" s="36"/>
      <c r="BF2613" s="36"/>
      <c r="BG2613" s="36"/>
      <c r="BH2613" s="36"/>
      <c r="BI2613" s="36"/>
      <c r="BJ2613" s="36"/>
      <c r="BK2613" s="48"/>
      <c r="BL2613" s="36"/>
      <c r="BM2613" s="36"/>
      <c r="BN2613" s="36"/>
      <c r="BO2613" s="36"/>
      <c r="BP2613" s="36"/>
      <c r="BQ2613" s="36"/>
      <c r="BR2613" s="36"/>
    </row>
    <row r="2614" spans="2:70" ht="15" customHeight="1">
      <c r="B2614" s="48">
        <v>3007</v>
      </c>
      <c r="C2614" s="48" t="s">
        <v>1703</v>
      </c>
      <c r="D2614" s="108">
        <v>754</v>
      </c>
      <c r="E2614" s="109" t="s">
        <v>2508</v>
      </c>
      <c r="F2614" s="109" t="s">
        <v>2509</v>
      </c>
      <c r="G2614" s="109" t="s">
        <v>517</v>
      </c>
      <c r="H2614" s="108" t="s">
        <v>2609</v>
      </c>
      <c r="I2614" s="108" t="s">
        <v>2853</v>
      </c>
      <c r="J2614" s="108" t="s">
        <v>2852</v>
      </c>
      <c r="K2614" s="108" t="s">
        <v>2859</v>
      </c>
      <c r="L2614" s="108">
        <v>11</v>
      </c>
      <c r="M2614" s="110" t="s">
        <v>2618</v>
      </c>
      <c r="N2614" s="111" t="s">
        <v>1728</v>
      </c>
      <c r="O2614" s="111" t="s">
        <v>524</v>
      </c>
      <c r="P2614" s="111" t="s">
        <v>568</v>
      </c>
      <c r="Q2614" s="109">
        <v>1</v>
      </c>
      <c r="R2614" s="109"/>
      <c r="S2614" s="109"/>
      <c r="T2614" s="109" t="s">
        <v>7</v>
      </c>
      <c r="U2614" s="108">
        <v>1</v>
      </c>
      <c r="V2614" s="109">
        <v>2007</v>
      </c>
      <c r="W2614" s="108">
        <f>IF(Table1[[#This Row],[ExpenditureDetails1]]=2010,1,(2010-Table1[[#This Row],[ExpenditureDetails1]]))</f>
        <v>3</v>
      </c>
      <c r="X2614" s="109">
        <v>2</v>
      </c>
      <c r="Y2614" s="174">
        <f>Table1[[#This Row],[ExpenditureDetails3]]*100000</f>
        <v>200000</v>
      </c>
      <c r="Z2614" s="174">
        <f>Table1[[#This Row],[ExpenditureDetails4]]/Table1[[#This Row],[Component detail 4]]</f>
        <v>200000</v>
      </c>
      <c r="AA2614" s="109">
        <v>1</v>
      </c>
      <c r="AB2614" s="109">
        <v>30</v>
      </c>
      <c r="AC2614" s="174">
        <f>IF(ISNUMBER([ExpenditureDetails4]),[ExpenditureDetails4]*HLOOKUP([ExpenditureDetails1],'Currency Conversion'!$A$6:$BE$45,19,FALSE),"No Data")</f>
        <v>242681.64584719233</v>
      </c>
      <c r="AD2614" s="174">
        <f>Table1[[#This Row],[Calculations1]]/exchange_rate_2010</f>
        <v>5307.3228137289407</v>
      </c>
      <c r="AE26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8089.3881949064107</v>
      </c>
      <c r="AF2614" s="174">
        <f>Table1[[#This Row],[Calculations3]]/exchange_rate_2010</f>
        <v>176.91076045763137</v>
      </c>
      <c r="AG2614" s="110" t="s">
        <v>2849</v>
      </c>
      <c r="AH2614" s="53"/>
      <c r="BD2614" s="36"/>
      <c r="BE2614" s="36"/>
      <c r="BF2614" s="36"/>
      <c r="BG2614" s="36"/>
      <c r="BH2614" s="36"/>
      <c r="BI2614" s="36"/>
      <c r="BJ2614" s="36"/>
      <c r="BK2614" s="48"/>
      <c r="BL2614" s="36"/>
      <c r="BM2614" s="36"/>
      <c r="BN2614" s="36"/>
      <c r="BO2614" s="36"/>
      <c r="BP2614" s="36"/>
      <c r="BQ2614" s="36"/>
      <c r="BR2614" s="36"/>
    </row>
    <row r="2615" spans="2:70" ht="15" customHeight="1">
      <c r="B2615" s="48">
        <v>3008</v>
      </c>
      <c r="C2615" s="48" t="s">
        <v>1703</v>
      </c>
      <c r="D2615" s="108">
        <v>754</v>
      </c>
      <c r="E2615" s="109" t="s">
        <v>2508</v>
      </c>
      <c r="F2615" s="109" t="s">
        <v>2509</v>
      </c>
      <c r="G2615" s="109" t="s">
        <v>517</v>
      </c>
      <c r="H2615" s="108" t="s">
        <v>2609</v>
      </c>
      <c r="I2615" s="108" t="s">
        <v>2853</v>
      </c>
      <c r="J2615" s="108" t="s">
        <v>2852</v>
      </c>
      <c r="K2615" s="108" t="s">
        <v>2859</v>
      </c>
      <c r="L2615" s="108">
        <v>11</v>
      </c>
      <c r="M2615" s="110" t="s">
        <v>2618</v>
      </c>
      <c r="N2615" s="111" t="s">
        <v>1712</v>
      </c>
      <c r="O2615" s="111"/>
      <c r="P2615" s="111" t="s">
        <v>558</v>
      </c>
      <c r="Q2615" s="109">
        <v>1</v>
      </c>
      <c r="R2615" s="109">
        <v>7.5</v>
      </c>
      <c r="S2615" s="109"/>
      <c r="T2615" s="109" t="s">
        <v>7</v>
      </c>
      <c r="U2615" s="108">
        <v>1</v>
      </c>
      <c r="V2615" s="109">
        <v>2008</v>
      </c>
      <c r="W2615" s="108">
        <f>IF(Table1[[#This Row],[ExpenditureDetails1]]=2010,1,(2010-Table1[[#This Row],[ExpenditureDetails1]]))</f>
        <v>2</v>
      </c>
      <c r="X2615" s="109">
        <v>0.2</v>
      </c>
      <c r="Y2615" s="174">
        <f>Table1[[#This Row],[ExpenditureDetails3]]*100000</f>
        <v>20000</v>
      </c>
      <c r="Z2615" s="174">
        <f>Table1[[#This Row],[ExpenditureDetails4]]/Table1[[#This Row],[Component detail 4]]</f>
        <v>20000</v>
      </c>
      <c r="AA2615" s="109">
        <v>1</v>
      </c>
      <c r="AB2615" s="109">
        <v>10</v>
      </c>
      <c r="AC2615" s="174">
        <f>IF(ISNUMBER([ExpenditureDetails4]),[ExpenditureDetails4]*HLOOKUP([ExpenditureDetails1],'Currency Conversion'!$A$6:$BE$45,19,FALSE),"No Data")</f>
        <v>22948.061662088225</v>
      </c>
      <c r="AD2615" s="174">
        <f>Table1[[#This Row],[Calculations1]]/exchange_rate_2010</f>
        <v>501.8623092194938</v>
      </c>
      <c r="AE26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2615" s="174">
        <f>Table1[[#This Row],[Calculations3]]/exchange_rate_2010</f>
        <v>50.186230921949381</v>
      </c>
      <c r="AG2615" s="110" t="s">
        <v>2849</v>
      </c>
      <c r="AH2615" s="53"/>
      <c r="BD2615" s="36"/>
      <c r="BE2615" s="36"/>
      <c r="BF2615" s="36"/>
      <c r="BG2615" s="36"/>
      <c r="BH2615" s="36"/>
      <c r="BI2615" s="36"/>
      <c r="BJ2615" s="36"/>
      <c r="BK2615" s="48"/>
      <c r="BL2615" s="36"/>
      <c r="BM2615" s="36"/>
      <c r="BN2615" s="36"/>
      <c r="BO2615" s="36"/>
      <c r="BP2615" s="36"/>
      <c r="BQ2615" s="36"/>
      <c r="BR2615" s="36"/>
    </row>
    <row r="2616" spans="2:70" ht="15" customHeight="1">
      <c r="B2616" s="48">
        <v>3009</v>
      </c>
      <c r="C2616" s="48" t="s">
        <v>1703</v>
      </c>
      <c r="D2616" s="108">
        <v>754</v>
      </c>
      <c r="E2616" s="109" t="s">
        <v>2508</v>
      </c>
      <c r="F2616" s="109" t="s">
        <v>2509</v>
      </c>
      <c r="G2616" s="109" t="s">
        <v>517</v>
      </c>
      <c r="H2616" s="108" t="s">
        <v>2609</v>
      </c>
      <c r="I2616" s="108" t="s">
        <v>2853</v>
      </c>
      <c r="J2616" s="108" t="s">
        <v>2852</v>
      </c>
      <c r="K2616" s="108" t="s">
        <v>2859</v>
      </c>
      <c r="L2616" s="108">
        <v>11</v>
      </c>
      <c r="M2616" s="110" t="s">
        <v>2618</v>
      </c>
      <c r="N2616" s="111" t="s">
        <v>1728</v>
      </c>
      <c r="O2616" s="111" t="s">
        <v>496</v>
      </c>
      <c r="P2616" s="111" t="s">
        <v>525</v>
      </c>
      <c r="Q2616" s="109">
        <v>1</v>
      </c>
      <c r="R2616" s="109"/>
      <c r="S2616" s="109"/>
      <c r="T2616" s="109" t="s">
        <v>7</v>
      </c>
      <c r="U2616" s="108">
        <v>1</v>
      </c>
      <c r="V2616" s="109">
        <v>2008</v>
      </c>
      <c r="W2616" s="108">
        <f>IF(Table1[[#This Row],[ExpenditureDetails1]]=2010,1,(2010-Table1[[#This Row],[ExpenditureDetails1]]))</f>
        <v>2</v>
      </c>
      <c r="X2616" s="109">
        <v>0.09</v>
      </c>
      <c r="Y2616" s="174">
        <f>Table1[[#This Row],[ExpenditureDetails3]]*100000</f>
        <v>9000</v>
      </c>
      <c r="Z2616" s="174">
        <f>Table1[[#This Row],[ExpenditureDetails4]]/Table1[[#This Row],[Component detail 4]]</f>
        <v>9000</v>
      </c>
      <c r="AA2616" s="109">
        <v>1</v>
      </c>
      <c r="AB2616" s="109">
        <v>30</v>
      </c>
      <c r="AC2616" s="174">
        <f>IF(ISNUMBER([ExpenditureDetails4]),[ExpenditureDetails4]*HLOOKUP([ExpenditureDetails1],'Currency Conversion'!$A$6:$BE$45,19,FALSE),"No Data")</f>
        <v>10326.627747939701</v>
      </c>
      <c r="AD2616" s="174">
        <f>Table1[[#This Row],[Calculations1]]/exchange_rate_2010</f>
        <v>225.8380391487722</v>
      </c>
      <c r="AE26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344.2209249313234</v>
      </c>
      <c r="AF2616" s="174">
        <f>Table1[[#This Row],[Calculations3]]/exchange_rate_2010</f>
        <v>7.5279346382924075</v>
      </c>
      <c r="AG2616" s="110" t="s">
        <v>2849</v>
      </c>
      <c r="AH2616" s="53"/>
      <c r="BD2616" s="36"/>
      <c r="BE2616" s="36"/>
      <c r="BF2616" s="36"/>
      <c r="BG2616" s="36"/>
      <c r="BH2616" s="36"/>
      <c r="BI2616" s="36"/>
      <c r="BJ2616" s="36"/>
      <c r="BK2616" s="48"/>
      <c r="BL2616" s="36"/>
      <c r="BM2616" s="36"/>
      <c r="BN2616" s="36"/>
      <c r="BO2616" s="36"/>
      <c r="BP2616" s="36"/>
      <c r="BQ2616" s="36"/>
      <c r="BR2616" s="36"/>
    </row>
    <row r="2617" spans="2:70" ht="15" customHeight="1">
      <c r="B2617" s="48">
        <v>3010</v>
      </c>
      <c r="C2617" s="48" t="s">
        <v>1703</v>
      </c>
      <c r="D2617" s="108">
        <v>754</v>
      </c>
      <c r="E2617" s="109" t="s">
        <v>2508</v>
      </c>
      <c r="F2617" s="109" t="s">
        <v>2509</v>
      </c>
      <c r="G2617" s="109" t="s">
        <v>517</v>
      </c>
      <c r="H2617" s="108" t="s">
        <v>2609</v>
      </c>
      <c r="I2617" s="108" t="s">
        <v>2853</v>
      </c>
      <c r="J2617" s="108" t="s">
        <v>2852</v>
      </c>
      <c r="K2617" s="108" t="s">
        <v>2859</v>
      </c>
      <c r="L2617" s="108">
        <v>11</v>
      </c>
      <c r="M2617" s="110" t="s">
        <v>2618</v>
      </c>
      <c r="N2617" s="111" t="s">
        <v>20</v>
      </c>
      <c r="O2617" s="111" t="s">
        <v>2486</v>
      </c>
      <c r="P2617" s="111" t="s">
        <v>350</v>
      </c>
      <c r="Q2617" s="109">
        <v>1</v>
      </c>
      <c r="R2617" s="109"/>
      <c r="S2617" s="109" t="s">
        <v>2394</v>
      </c>
      <c r="T2617" s="109" t="s">
        <v>7</v>
      </c>
      <c r="U2617" s="108">
        <v>1</v>
      </c>
      <c r="V2617" s="109">
        <v>2008</v>
      </c>
      <c r="W2617" s="108">
        <f>IF(Table1[[#This Row],[ExpenditureDetails1]]=2010,1,(2010-Table1[[#This Row],[ExpenditureDetails1]]))</f>
        <v>2</v>
      </c>
      <c r="X2617" s="109">
        <v>0.6</v>
      </c>
      <c r="Y2617" s="174">
        <f>Table1[[#This Row],[ExpenditureDetails3]]*100000</f>
        <v>60000</v>
      </c>
      <c r="Z2617" s="174">
        <f>Table1[[#This Row],[ExpenditureDetails4]]/Table1[[#This Row],[Component detail 4]]</f>
        <v>60000</v>
      </c>
      <c r="AA2617" s="109">
        <v>1</v>
      </c>
      <c r="AB2617" s="109">
        <v>10</v>
      </c>
      <c r="AC2617" s="174">
        <f>IF(ISNUMBER([ExpenditureDetails4]),[ExpenditureDetails4]*HLOOKUP([ExpenditureDetails1],'Currency Conversion'!$A$6:$BE$45,19,FALSE),"No Data")</f>
        <v>68844.184986264678</v>
      </c>
      <c r="AD2617" s="174">
        <f>Table1[[#This Row],[Calculations1]]/exchange_rate_2010</f>
        <v>1505.5869276584815</v>
      </c>
      <c r="AE26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2617" s="174">
        <f>Table1[[#This Row],[Calculations3]]/exchange_rate_2010</f>
        <v>150.55869276584815</v>
      </c>
      <c r="AG2617" s="110" t="s">
        <v>2849</v>
      </c>
      <c r="AH2617" s="53"/>
      <c r="BD2617" s="36"/>
      <c r="BE2617" s="36"/>
      <c r="BF2617" s="36"/>
      <c r="BG2617" s="36"/>
      <c r="BH2617" s="36"/>
      <c r="BI2617" s="36"/>
      <c r="BJ2617" s="36"/>
      <c r="BK2617" s="48"/>
      <c r="BL2617" s="36"/>
      <c r="BM2617" s="36"/>
      <c r="BN2617" s="36"/>
      <c r="BO2617" s="36"/>
      <c r="BP2617" s="36"/>
      <c r="BQ2617" s="36"/>
      <c r="BR2617" s="36"/>
    </row>
    <row r="2618" spans="2:70" ht="15" customHeight="1">
      <c r="B2618" s="48">
        <v>3011</v>
      </c>
      <c r="C2618" s="48" t="s">
        <v>1703</v>
      </c>
      <c r="D2618" s="108">
        <v>754</v>
      </c>
      <c r="E2618" s="109" t="s">
        <v>2508</v>
      </c>
      <c r="F2618" s="109" t="s">
        <v>2509</v>
      </c>
      <c r="G2618" s="109" t="s">
        <v>517</v>
      </c>
      <c r="H2618" s="108" t="s">
        <v>2609</v>
      </c>
      <c r="I2618" s="108" t="s">
        <v>2853</v>
      </c>
      <c r="J2618" s="108" t="s">
        <v>2852</v>
      </c>
      <c r="K2618" s="108" t="s">
        <v>2859</v>
      </c>
      <c r="L2618" s="108">
        <v>11</v>
      </c>
      <c r="M2618" s="110" t="s">
        <v>2618</v>
      </c>
      <c r="N2618" s="111" t="s">
        <v>1729</v>
      </c>
      <c r="O2618" s="111" t="s">
        <v>1718</v>
      </c>
      <c r="P2618" s="111" t="s">
        <v>570</v>
      </c>
      <c r="Q2618" s="109">
        <v>9</v>
      </c>
      <c r="R2618" s="109"/>
      <c r="S2618" s="109"/>
      <c r="T2618" s="109" t="s">
        <v>7</v>
      </c>
      <c r="U2618" s="108">
        <v>1</v>
      </c>
      <c r="V2618" s="109">
        <v>2009</v>
      </c>
      <c r="W2618" s="108">
        <f>IF(Table1[[#This Row],[ExpenditureDetails1]]=2010,1,(2010-Table1[[#This Row],[ExpenditureDetails1]]))</f>
        <v>1</v>
      </c>
      <c r="X2618" s="109">
        <v>0.36</v>
      </c>
      <c r="Y2618" s="174">
        <f>Table1[[#This Row],[ExpenditureDetails3]]*100000</f>
        <v>36000</v>
      </c>
      <c r="Z2618" s="174">
        <f>Table1[[#This Row],[ExpenditureDetails4]]/Table1[[#This Row],[Component detail 4]]</f>
        <v>4000</v>
      </c>
      <c r="AA2618" s="109">
        <v>1</v>
      </c>
      <c r="AB2618" s="109">
        <v>10</v>
      </c>
      <c r="AC2618" s="174">
        <f>IF(ISNUMBER([ExpenditureDetails4]),[ExpenditureDetails4]*HLOOKUP([ExpenditureDetails1],'Currency Conversion'!$A$6:$BE$45,19,FALSE),"No Data")</f>
        <v>38714.984996530591</v>
      </c>
      <c r="AD2618" s="174">
        <f>Table1[[#This Row],[Calculations1]]/exchange_rate_2010</f>
        <v>846.67681557854269</v>
      </c>
      <c r="AE26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3871.4984996530593</v>
      </c>
      <c r="AF2618" s="174">
        <f>Table1[[#This Row],[Calculations3]]/exchange_rate_2010</f>
        <v>84.66768155785428</v>
      </c>
      <c r="AG2618" s="110" t="s">
        <v>2849</v>
      </c>
      <c r="AH2618" s="53"/>
      <c r="BD2618" s="36"/>
      <c r="BE2618" s="36"/>
      <c r="BF2618" s="36"/>
      <c r="BG2618" s="36"/>
      <c r="BH2618" s="36"/>
      <c r="BI2618" s="36"/>
      <c r="BJ2618" s="36"/>
      <c r="BK2618" s="48"/>
      <c r="BL2618" s="36"/>
      <c r="BM2618" s="36"/>
      <c r="BN2618" s="36"/>
      <c r="BO2618" s="36"/>
      <c r="BP2618" s="36"/>
      <c r="BQ2618" s="36"/>
      <c r="BR2618" s="36"/>
    </row>
    <row r="2619" spans="2:70" ht="15" customHeight="1">
      <c r="B2619" s="48">
        <v>3012</v>
      </c>
      <c r="C2619" s="48" t="s">
        <v>1703</v>
      </c>
      <c r="D2619" s="108">
        <v>754</v>
      </c>
      <c r="E2619" s="109" t="s">
        <v>2508</v>
      </c>
      <c r="F2619" s="109" t="s">
        <v>2509</v>
      </c>
      <c r="G2619" s="109" t="s">
        <v>517</v>
      </c>
      <c r="H2619" s="108" t="s">
        <v>2609</v>
      </c>
      <c r="I2619" s="108" t="s">
        <v>2853</v>
      </c>
      <c r="J2619" s="108" t="s">
        <v>2852</v>
      </c>
      <c r="K2619" s="108" t="s">
        <v>2859</v>
      </c>
      <c r="L2619" s="108">
        <v>11</v>
      </c>
      <c r="M2619" s="110" t="s">
        <v>2618</v>
      </c>
      <c r="N2619" s="111" t="s">
        <v>1712</v>
      </c>
      <c r="O2619" s="111"/>
      <c r="P2619" s="111" t="s">
        <v>492</v>
      </c>
      <c r="Q2619" s="109">
        <v>1</v>
      </c>
      <c r="R2619" s="109"/>
      <c r="S2619" s="109" t="s">
        <v>2392</v>
      </c>
      <c r="T2619" s="109" t="s">
        <v>28</v>
      </c>
      <c r="U2619" s="108">
        <v>2</v>
      </c>
      <c r="V2619" s="109">
        <v>2008</v>
      </c>
      <c r="W2619" s="108"/>
      <c r="X2619" s="109">
        <v>0.25</v>
      </c>
      <c r="Y2619" s="174">
        <f>Table1[[#This Row],[ExpenditureDetails3]]*100000</f>
        <v>25000</v>
      </c>
      <c r="Z2619" s="174">
        <f>Table1[[#This Row],[ExpenditureDetails4]]/Table1[[#This Row],[Component detail 4]]</f>
        <v>25000</v>
      </c>
      <c r="AA2619" s="109">
        <v>1</v>
      </c>
      <c r="AB2619" s="109">
        <v>10</v>
      </c>
      <c r="AC2619" s="174">
        <f>IF(ISNUMBER([ExpenditureDetails4]),[ExpenditureDetails4]*HLOOKUP([ExpenditureDetails1],'Currency Conversion'!$A$6:$BE$45,19,FALSE),"No Data")</f>
        <v>28685.077077610284</v>
      </c>
      <c r="AD2619" s="174">
        <f>Table1[[#This Row],[Calculations1]]/exchange_rate_2010</f>
        <v>627.32788652436727</v>
      </c>
      <c r="AE2619" s="174" t="s">
        <v>2912</v>
      </c>
      <c r="AF2619" s="174" t="s">
        <v>2912</v>
      </c>
      <c r="AG2619" s="110" t="s">
        <v>2849</v>
      </c>
      <c r="AH2619" s="53"/>
      <c r="BD2619" s="36"/>
      <c r="BE2619" s="36"/>
      <c r="BF2619" s="36"/>
      <c r="BG2619" s="36"/>
      <c r="BH2619" s="36"/>
      <c r="BI2619" s="36"/>
      <c r="BJ2619" s="36"/>
      <c r="BK2619" s="48"/>
      <c r="BL2619" s="36"/>
      <c r="BM2619" s="36"/>
      <c r="BN2619" s="36"/>
      <c r="BO2619" s="36"/>
      <c r="BP2619" s="36"/>
      <c r="BQ2619" s="36"/>
      <c r="BR2619" s="36"/>
    </row>
    <row r="2620" spans="2:70" ht="15" customHeight="1">
      <c r="B2620" s="48">
        <v>3013</v>
      </c>
      <c r="C2620" s="48" t="s">
        <v>1703</v>
      </c>
      <c r="D2620" s="108">
        <v>754</v>
      </c>
      <c r="E2620" s="109" t="s">
        <v>2508</v>
      </c>
      <c r="F2620" s="109" t="s">
        <v>2509</v>
      </c>
      <c r="G2620" s="109" t="s">
        <v>517</v>
      </c>
      <c r="H2620" s="108" t="s">
        <v>2609</v>
      </c>
      <c r="I2620" s="108" t="s">
        <v>2853</v>
      </c>
      <c r="J2620" s="108" t="s">
        <v>2852</v>
      </c>
      <c r="K2620" s="108" t="s">
        <v>2859</v>
      </c>
      <c r="L2620" s="108">
        <v>11</v>
      </c>
      <c r="M2620" s="110" t="s">
        <v>2618</v>
      </c>
      <c r="N2620" s="111" t="s">
        <v>1719</v>
      </c>
      <c r="O2620" s="111"/>
      <c r="P2620" s="111" t="s">
        <v>577</v>
      </c>
      <c r="Q2620" s="109">
        <v>1</v>
      </c>
      <c r="R2620" s="109"/>
      <c r="S2620" s="109"/>
      <c r="T2620" s="109" t="s">
        <v>31</v>
      </c>
      <c r="U2620" s="108">
        <v>3</v>
      </c>
      <c r="V2620" s="109">
        <v>2008</v>
      </c>
      <c r="W2620" s="108"/>
      <c r="X2620" s="109">
        <v>0.69699999999999995</v>
      </c>
      <c r="Y2620" s="174">
        <f>Table1[[#This Row],[ExpenditureDetails3]]*100000</f>
        <v>69700</v>
      </c>
      <c r="Z2620" s="174">
        <f>Table1[[#This Row],[ExpenditureDetails4]]/Table1[[#This Row],[Component detail 4]]</f>
        <v>69700</v>
      </c>
      <c r="AA2620" s="109">
        <v>1</v>
      </c>
      <c r="AB2620" s="109"/>
      <c r="AC2620" s="174">
        <f>IF(ISNUMBER([ExpenditureDetails4]),[ExpenditureDetails4]*HLOOKUP([ExpenditureDetails1],'Currency Conversion'!$A$6:$BE$45,19,FALSE),"No Data")</f>
        <v>79973.994892377465</v>
      </c>
      <c r="AD2620" s="174">
        <f>Table1[[#This Row],[Calculations1]]/exchange_rate_2010</f>
        <v>1748.9901476299358</v>
      </c>
      <c r="AE26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79973.994892377465</v>
      </c>
      <c r="AF2620" s="174">
        <f>Table1[[#This Row],[Calculations3]]/exchange_rate_2010</f>
        <v>1748.9901476299358</v>
      </c>
      <c r="AG2620" s="110" t="s">
        <v>2849</v>
      </c>
      <c r="AH2620" s="53"/>
      <c r="BD2620" s="36"/>
      <c r="BE2620" s="36"/>
      <c r="BF2620" s="36"/>
      <c r="BG2620" s="36"/>
      <c r="BH2620" s="36"/>
      <c r="BI2620" s="36"/>
      <c r="BJ2620" s="36"/>
      <c r="BK2620" s="48"/>
      <c r="BL2620" s="36"/>
      <c r="BM2620" s="36"/>
      <c r="BN2620" s="36"/>
      <c r="BO2620" s="36"/>
      <c r="BP2620" s="36"/>
      <c r="BQ2620" s="36"/>
      <c r="BR2620" s="36"/>
    </row>
    <row r="2621" spans="2:70" ht="15" customHeight="1">
      <c r="B2621" s="48">
        <v>3014</v>
      </c>
      <c r="C2621" s="48" t="s">
        <v>1703</v>
      </c>
      <c r="D2621" s="108">
        <v>754</v>
      </c>
      <c r="E2621" s="109" t="s">
        <v>2508</v>
      </c>
      <c r="F2621" s="109" t="s">
        <v>2509</v>
      </c>
      <c r="G2621" s="109" t="s">
        <v>517</v>
      </c>
      <c r="H2621" s="108" t="s">
        <v>2609</v>
      </c>
      <c r="I2621" s="108" t="s">
        <v>2853</v>
      </c>
      <c r="J2621" s="108" t="s">
        <v>2852</v>
      </c>
      <c r="K2621" s="108" t="s">
        <v>2859</v>
      </c>
      <c r="L2621" s="108">
        <v>11</v>
      </c>
      <c r="M2621" s="110" t="s">
        <v>2618</v>
      </c>
      <c r="N2621" s="111" t="s">
        <v>1717</v>
      </c>
      <c r="O2621" s="111"/>
      <c r="P2621" s="111" t="s">
        <v>578</v>
      </c>
      <c r="Q2621" s="109">
        <v>1</v>
      </c>
      <c r="R2621" s="109"/>
      <c r="S2621" s="109"/>
      <c r="T2621" s="109" t="s">
        <v>31</v>
      </c>
      <c r="U2621" s="108">
        <v>3</v>
      </c>
      <c r="V2621" s="109">
        <v>2008</v>
      </c>
      <c r="W2621" s="108"/>
      <c r="X2621" s="109">
        <v>0.16</v>
      </c>
      <c r="Y2621" s="174">
        <f>Table1[[#This Row],[ExpenditureDetails3]]*100000</f>
        <v>16000</v>
      </c>
      <c r="Z2621" s="174">
        <f>Table1[[#This Row],[ExpenditureDetails4]]/Table1[[#This Row],[Component detail 4]]</f>
        <v>16000</v>
      </c>
      <c r="AA2621" s="109">
        <v>1</v>
      </c>
      <c r="AB2621" s="109"/>
      <c r="AC2621" s="174">
        <f>IF(ISNUMBER([ExpenditureDetails4]),[ExpenditureDetails4]*HLOOKUP([ExpenditureDetails1],'Currency Conversion'!$A$6:$BE$45,19,FALSE),"No Data")</f>
        <v>18358.44932967058</v>
      </c>
      <c r="AD2621" s="174">
        <f>Table1[[#This Row],[Calculations1]]/exchange_rate_2010</f>
        <v>401.48984737559505</v>
      </c>
      <c r="AE26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18358.44932967058</v>
      </c>
      <c r="AF2621" s="174">
        <f>Table1[[#This Row],[Calculations3]]/exchange_rate_2010</f>
        <v>401.48984737559505</v>
      </c>
      <c r="AG2621" s="110" t="s">
        <v>2849</v>
      </c>
      <c r="AH2621" s="53"/>
      <c r="BD2621" s="36"/>
      <c r="BE2621" s="36"/>
      <c r="BF2621" s="36"/>
      <c r="BG2621" s="36"/>
      <c r="BH2621" s="36"/>
      <c r="BI2621" s="36"/>
      <c r="BJ2621" s="36"/>
      <c r="BK2621" s="48"/>
      <c r="BL2621" s="36"/>
      <c r="BM2621" s="36"/>
      <c r="BN2621" s="36"/>
      <c r="BO2621" s="36"/>
      <c r="BP2621" s="36"/>
      <c r="BQ2621" s="36"/>
      <c r="BR2621" s="36"/>
    </row>
    <row r="2622" spans="2:70" ht="15" customHeight="1">
      <c r="B2622" s="48">
        <v>3018</v>
      </c>
      <c r="C2622" s="48" t="s">
        <v>1703</v>
      </c>
      <c r="D2622" s="108">
        <v>754</v>
      </c>
      <c r="E2622" s="109" t="s">
        <v>2508</v>
      </c>
      <c r="F2622" s="109" t="s">
        <v>2509</v>
      </c>
      <c r="G2622" s="109" t="s">
        <v>517</v>
      </c>
      <c r="H2622" s="108" t="s">
        <v>2609</v>
      </c>
      <c r="I2622" s="108" t="s">
        <v>2853</v>
      </c>
      <c r="J2622" s="108" t="s">
        <v>2852</v>
      </c>
      <c r="K2622" s="108" t="s">
        <v>2859</v>
      </c>
      <c r="L2622" s="108">
        <v>11</v>
      </c>
      <c r="M2622" s="110" t="s">
        <v>2618</v>
      </c>
      <c r="N2622" s="111" t="s">
        <v>20</v>
      </c>
      <c r="O2622" s="111" t="s">
        <v>2486</v>
      </c>
      <c r="P2622" s="111" t="s">
        <v>567</v>
      </c>
      <c r="Q2622" s="109">
        <v>1</v>
      </c>
      <c r="R2622" s="109"/>
      <c r="S2622" s="109"/>
      <c r="T2622" s="109" t="s">
        <v>7</v>
      </c>
      <c r="U2622" s="108">
        <v>1</v>
      </c>
      <c r="V2622" s="109">
        <v>2003</v>
      </c>
      <c r="W2622" s="108">
        <f>IF(Table1[[#This Row],[ExpenditureDetails1]]=2010,1,(2010-Table1[[#This Row],[ExpenditureDetails1]]))</f>
        <v>7</v>
      </c>
      <c r="X2622" s="109">
        <v>3</v>
      </c>
      <c r="Y2622" s="174">
        <f>Table1[[#This Row],[ExpenditureDetails3]]*100000</f>
        <v>300000</v>
      </c>
      <c r="Z2622" s="174">
        <f>Table1[[#This Row],[ExpenditureDetails4]]/Table1[[#This Row],[Component detail 4]]</f>
        <v>300000</v>
      </c>
      <c r="AA2622" s="109">
        <v>1</v>
      </c>
      <c r="AB2622" s="109">
        <v>10</v>
      </c>
      <c r="AC2622" s="174">
        <f>IF(ISNUMBER([ExpenditureDetails4]),[ExpenditureDetails4]*HLOOKUP([ExpenditureDetails1],'Currency Conversion'!$A$6:$BE$45,19,FALSE),"No Data")</f>
        <v>454282.55709877802</v>
      </c>
      <c r="AD2622" s="174">
        <f>Table1[[#This Row],[Calculations1]]/exchange_rate_2010</f>
        <v>9934.9259428032638</v>
      </c>
      <c r="AE26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45428.255709877805</v>
      </c>
      <c r="AF2622" s="174">
        <f>Table1[[#This Row],[Calculations3]]/exchange_rate_2010</f>
        <v>993.49259428032644</v>
      </c>
      <c r="AG2622" s="110" t="s">
        <v>2849</v>
      </c>
      <c r="AH2622" s="53"/>
      <c r="BD2622" s="36"/>
      <c r="BE2622" s="36"/>
      <c r="BF2622" s="36"/>
      <c r="BG2622" s="36"/>
      <c r="BH2622" s="36"/>
      <c r="BI2622" s="36"/>
      <c r="BJ2622" s="36"/>
      <c r="BK2622" s="48"/>
      <c r="BL2622" s="36"/>
      <c r="BM2622" s="36"/>
      <c r="BN2622" s="36"/>
      <c r="BO2622" s="36"/>
      <c r="BP2622" s="36"/>
      <c r="BQ2622" s="36"/>
      <c r="BR2622" s="36"/>
    </row>
    <row r="2623" spans="2:70" ht="15" customHeight="1">
      <c r="B2623" s="48">
        <v>3019</v>
      </c>
      <c r="C2623" s="48" t="s">
        <v>1703</v>
      </c>
      <c r="D2623" s="108">
        <v>754</v>
      </c>
      <c r="E2623" s="109" t="s">
        <v>2508</v>
      </c>
      <c r="F2623" s="109" t="s">
        <v>2509</v>
      </c>
      <c r="G2623" s="109" t="s">
        <v>517</v>
      </c>
      <c r="H2623" s="108" t="s">
        <v>2609</v>
      </c>
      <c r="I2623" s="108" t="s">
        <v>2853</v>
      </c>
      <c r="J2623" s="108" t="s">
        <v>2852</v>
      </c>
      <c r="K2623" s="108" t="s">
        <v>2859</v>
      </c>
      <c r="L2623" s="108">
        <v>11</v>
      </c>
      <c r="M2623" s="110" t="s">
        <v>2618</v>
      </c>
      <c r="N2623" s="111" t="s">
        <v>20</v>
      </c>
      <c r="O2623" s="111" t="s">
        <v>2486</v>
      </c>
      <c r="P2623" s="111" t="s">
        <v>565</v>
      </c>
      <c r="Q2623" s="109">
        <v>1</v>
      </c>
      <c r="R2623" s="109"/>
      <c r="S2623" s="109"/>
      <c r="T2623" s="109" t="s">
        <v>7</v>
      </c>
      <c r="U2623" s="108">
        <v>1</v>
      </c>
      <c r="V2623" s="109">
        <v>2003</v>
      </c>
      <c r="W2623" s="108">
        <f>IF(Table1[[#This Row],[ExpenditureDetails1]]=2010,1,(2010-Table1[[#This Row],[ExpenditureDetails1]]))</f>
        <v>7</v>
      </c>
      <c r="X2623" s="109">
        <v>0.75</v>
      </c>
      <c r="Y2623" s="174">
        <f>Table1[[#This Row],[ExpenditureDetails3]]*100000</f>
        <v>75000</v>
      </c>
      <c r="Z2623" s="174">
        <f>Table1[[#This Row],[ExpenditureDetails4]]/Table1[[#This Row],[Component detail 4]]</f>
        <v>75000</v>
      </c>
      <c r="AA2623" s="109">
        <v>1</v>
      </c>
      <c r="AB2623" s="109">
        <v>10</v>
      </c>
      <c r="AC2623" s="174">
        <f>IF(ISNUMBER([ExpenditureDetails4]),[ExpenditureDetails4]*HLOOKUP([ExpenditureDetails1],'Currency Conversion'!$A$6:$BE$45,19,FALSE),"No Data")</f>
        <v>113570.63927469451</v>
      </c>
      <c r="AD2623" s="174">
        <f>Table1[[#This Row],[Calculations1]]/exchange_rate_2010</f>
        <v>2483.7314857008159</v>
      </c>
      <c r="AE26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11357.063927469451</v>
      </c>
      <c r="AF2623" s="174">
        <f>Table1[[#This Row],[Calculations3]]/exchange_rate_2010</f>
        <v>248.37314857008161</v>
      </c>
      <c r="AG2623" s="110" t="s">
        <v>2849</v>
      </c>
      <c r="AH2623" s="53"/>
      <c r="BD2623" s="36"/>
      <c r="BE2623" s="36"/>
      <c r="BF2623" s="36"/>
      <c r="BG2623" s="36"/>
      <c r="BH2623" s="36"/>
      <c r="BI2623" s="36"/>
      <c r="BJ2623" s="36"/>
      <c r="BK2623" s="48"/>
      <c r="BL2623" s="36"/>
      <c r="BM2623" s="36"/>
      <c r="BN2623" s="36"/>
      <c r="BO2623" s="36"/>
      <c r="BP2623" s="36"/>
      <c r="BQ2623" s="36"/>
      <c r="BR2623" s="36"/>
    </row>
    <row r="2624" spans="2:70" ht="15" customHeight="1">
      <c r="B2624" s="48">
        <v>3020</v>
      </c>
      <c r="C2624" s="48" t="s">
        <v>1703</v>
      </c>
      <c r="D2624" s="108">
        <v>754</v>
      </c>
      <c r="E2624" s="109" t="s">
        <v>2508</v>
      </c>
      <c r="F2624" s="109" t="s">
        <v>2509</v>
      </c>
      <c r="G2624" s="109" t="s">
        <v>517</v>
      </c>
      <c r="H2624" s="108" t="s">
        <v>2609</v>
      </c>
      <c r="I2624" s="108" t="s">
        <v>2853</v>
      </c>
      <c r="J2624" s="108" t="s">
        <v>2852</v>
      </c>
      <c r="K2624" s="108" t="s">
        <v>2859</v>
      </c>
      <c r="L2624" s="108">
        <v>11</v>
      </c>
      <c r="M2624" s="110" t="s">
        <v>2618</v>
      </c>
      <c r="N2624" s="111" t="s">
        <v>20</v>
      </c>
      <c r="O2624" s="111" t="s">
        <v>2486</v>
      </c>
      <c r="P2624" s="111" t="s">
        <v>566</v>
      </c>
      <c r="Q2624" s="109">
        <v>1</v>
      </c>
      <c r="R2624" s="109"/>
      <c r="S2624" s="109"/>
      <c r="T2624" s="109" t="s">
        <v>7</v>
      </c>
      <c r="U2624" s="108">
        <v>1</v>
      </c>
      <c r="V2624" s="109">
        <v>2003</v>
      </c>
      <c r="W2624" s="108">
        <f>IF(Table1[[#This Row],[ExpenditureDetails1]]=2010,1,(2010-Table1[[#This Row],[ExpenditureDetails1]]))</f>
        <v>7</v>
      </c>
      <c r="X2624" s="109">
        <v>0.5</v>
      </c>
      <c r="Y2624" s="174">
        <f>Table1[[#This Row],[ExpenditureDetails3]]*100000</f>
        <v>50000</v>
      </c>
      <c r="Z2624" s="174">
        <f>Table1[[#This Row],[ExpenditureDetails4]]/Table1[[#This Row],[Component detail 4]]</f>
        <v>50000</v>
      </c>
      <c r="AA2624" s="109">
        <v>1</v>
      </c>
      <c r="AB2624" s="109">
        <v>10</v>
      </c>
      <c r="AC2624" s="174">
        <f>IF(ISNUMBER([ExpenditureDetails4]),[ExpenditureDetails4]*HLOOKUP([ExpenditureDetails1],'Currency Conversion'!$A$6:$BE$45,19,FALSE),"No Data")</f>
        <v>75713.759516463004</v>
      </c>
      <c r="AD2624" s="174">
        <f>Table1[[#This Row],[Calculations1]]/exchange_rate_2010</f>
        <v>1655.8209904672105</v>
      </c>
      <c r="AE26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7571.3759516463006</v>
      </c>
      <c r="AF2624" s="174">
        <f>Table1[[#This Row],[Calculations3]]/exchange_rate_2010</f>
        <v>165.58209904672105</v>
      </c>
      <c r="AG2624" s="110" t="s">
        <v>2849</v>
      </c>
      <c r="AH2624" s="53"/>
      <c r="BD2624" s="36"/>
      <c r="BE2624" s="36"/>
      <c r="BF2624" s="36"/>
      <c r="BG2624" s="36"/>
      <c r="BH2624" s="36"/>
      <c r="BI2624" s="36"/>
      <c r="BJ2624" s="36"/>
      <c r="BK2624" s="48"/>
      <c r="BL2624" s="36"/>
      <c r="BM2624" s="36"/>
      <c r="BN2624" s="36"/>
      <c r="BO2624" s="36"/>
      <c r="BP2624" s="36"/>
      <c r="BQ2624" s="36"/>
      <c r="BR2624" s="36"/>
    </row>
    <row r="2625" spans="2:70" ht="15" customHeight="1">
      <c r="B2625" s="48">
        <v>3021</v>
      </c>
      <c r="C2625" s="48" t="s">
        <v>1703</v>
      </c>
      <c r="D2625" s="108">
        <v>754</v>
      </c>
      <c r="E2625" s="109" t="s">
        <v>2508</v>
      </c>
      <c r="F2625" s="109" t="s">
        <v>2509</v>
      </c>
      <c r="G2625" s="109" t="s">
        <v>517</v>
      </c>
      <c r="H2625" s="108" t="s">
        <v>2609</v>
      </c>
      <c r="I2625" s="108" t="s">
        <v>2853</v>
      </c>
      <c r="J2625" s="108" t="s">
        <v>2852</v>
      </c>
      <c r="K2625" s="108" t="s">
        <v>2859</v>
      </c>
      <c r="L2625" s="108">
        <v>11</v>
      </c>
      <c r="M2625" s="110" t="s">
        <v>2618</v>
      </c>
      <c r="N2625" s="109" t="s">
        <v>1720</v>
      </c>
      <c r="O2625" s="111"/>
      <c r="P2625" s="111" t="s">
        <v>580</v>
      </c>
      <c r="Q2625" s="109">
        <v>1</v>
      </c>
      <c r="R2625" s="109"/>
      <c r="S2625" s="109"/>
      <c r="T2625" s="109" t="s">
        <v>31</v>
      </c>
      <c r="U2625" s="108">
        <v>3</v>
      </c>
      <c r="V2625" s="109">
        <v>2008</v>
      </c>
      <c r="W2625" s="108"/>
      <c r="X2625" s="109">
        <v>0.28599999999999998</v>
      </c>
      <c r="Y2625" s="174">
        <f>Table1[[#This Row],[ExpenditureDetails3]]*100000</f>
        <v>28599.999999999996</v>
      </c>
      <c r="Z2625" s="174">
        <f>Table1[[#This Row],[ExpenditureDetails4]]/Table1[[#This Row],[Component detail 4]]</f>
        <v>28599.999999999996</v>
      </c>
      <c r="AA2625" s="109">
        <v>1</v>
      </c>
      <c r="AB2625" s="109"/>
      <c r="AC2625" s="174">
        <f>IF(ISNUMBER([ExpenditureDetails4]),[ExpenditureDetails4]*HLOOKUP([ExpenditureDetails1],'Currency Conversion'!$A$6:$BE$45,19,FALSE),"No Data")</f>
        <v>32815.728176786157</v>
      </c>
      <c r="AD2625" s="174">
        <f>Table1[[#This Row],[Calculations1]]/exchange_rate_2010</f>
        <v>717.66310218387605</v>
      </c>
      <c r="AE26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32815.728176786157</v>
      </c>
      <c r="AF2625" s="174">
        <f>Table1[[#This Row],[Calculations3]]/exchange_rate_2010</f>
        <v>717.66310218387605</v>
      </c>
      <c r="AG2625" s="110" t="s">
        <v>2849</v>
      </c>
      <c r="AH2625" s="53"/>
      <c r="BD2625" s="36"/>
      <c r="BE2625" s="36"/>
      <c r="BF2625" s="36"/>
      <c r="BG2625" s="36"/>
      <c r="BH2625" s="36"/>
      <c r="BI2625" s="36"/>
      <c r="BJ2625" s="36"/>
      <c r="BK2625" s="48"/>
      <c r="BL2625" s="36"/>
      <c r="BM2625" s="36"/>
      <c r="BN2625" s="36"/>
      <c r="BO2625" s="36"/>
      <c r="BP2625" s="36"/>
      <c r="BQ2625" s="36"/>
      <c r="BR2625" s="36"/>
    </row>
    <row r="2626" spans="2:70" ht="15" customHeight="1">
      <c r="B2626" s="48">
        <v>3024</v>
      </c>
      <c r="C2626" s="48" t="s">
        <v>1703</v>
      </c>
      <c r="D2626" s="108">
        <v>754</v>
      </c>
      <c r="E2626" s="109" t="s">
        <v>2508</v>
      </c>
      <c r="F2626" s="109" t="s">
        <v>2509</v>
      </c>
      <c r="G2626" s="109" t="s">
        <v>517</v>
      </c>
      <c r="H2626" s="108" t="s">
        <v>2609</v>
      </c>
      <c r="I2626" s="108" t="s">
        <v>2853</v>
      </c>
      <c r="J2626" s="108" t="s">
        <v>2852</v>
      </c>
      <c r="K2626" s="108" t="s">
        <v>2859</v>
      </c>
      <c r="L2626" s="108">
        <v>11</v>
      </c>
      <c r="M2626" s="110" t="s">
        <v>2618</v>
      </c>
      <c r="N2626" s="111" t="s">
        <v>1722</v>
      </c>
      <c r="O2626" s="111"/>
      <c r="P2626" s="111" t="s">
        <v>573</v>
      </c>
      <c r="Q2626" s="109">
        <v>1</v>
      </c>
      <c r="R2626" s="109"/>
      <c r="S2626" s="109"/>
      <c r="T2626" s="109" t="s">
        <v>24</v>
      </c>
      <c r="U2626" s="108">
        <v>4</v>
      </c>
      <c r="V2626" s="109">
        <v>2009</v>
      </c>
      <c r="W2626" s="108">
        <f>IF(Table1[[#This Row],[ExpenditureDetails1]]=2010,1,(2010-Table1[[#This Row],[ExpenditureDetails1]]))</f>
        <v>1</v>
      </c>
      <c r="X2626" s="109">
        <v>0.01</v>
      </c>
      <c r="Y2626" s="174">
        <f>Table1[[#This Row],[ExpenditureDetails3]]*100000</f>
        <v>1000</v>
      </c>
      <c r="Z2626" s="174">
        <f>Table1[[#This Row],[ExpenditureDetails4]]/Table1[[#This Row],[Component detail 4]]</f>
        <v>1000</v>
      </c>
      <c r="AA2626" s="109">
        <v>1</v>
      </c>
      <c r="AB2626" s="109"/>
      <c r="AC2626" s="174">
        <f>IF(ISNUMBER([ExpenditureDetails4]),[ExpenditureDetails4]*HLOOKUP([ExpenditureDetails1],'Currency Conversion'!$A$6:$BE$45,19,FALSE),"No Data")</f>
        <v>1075.4162499036274</v>
      </c>
      <c r="AD2626" s="174">
        <f>Table1[[#This Row],[Calculations1]]/exchange_rate_2010</f>
        <v>23.518800432737294</v>
      </c>
      <c r="AE26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2626" s="174">
        <f>Table1[[#This Row],[Calculations3]]/exchange_rate_2010</f>
        <v>23.518800432737294</v>
      </c>
      <c r="AG2626" s="110" t="s">
        <v>2849</v>
      </c>
      <c r="AH2626" s="53"/>
      <c r="BD2626" s="36"/>
      <c r="BE2626" s="36"/>
      <c r="BF2626" s="36"/>
      <c r="BG2626" s="36"/>
      <c r="BH2626" s="36"/>
      <c r="BI2626" s="36"/>
      <c r="BJ2626" s="36"/>
      <c r="BK2626" s="48"/>
      <c r="BL2626" s="36"/>
      <c r="BM2626" s="36"/>
      <c r="BN2626" s="36"/>
      <c r="BO2626" s="36"/>
      <c r="BP2626" s="36"/>
      <c r="BQ2626" s="36"/>
      <c r="BR2626" s="36"/>
    </row>
    <row r="2627" spans="2:70" ht="15" customHeight="1">
      <c r="B2627" s="48">
        <v>3025</v>
      </c>
      <c r="C2627" s="48" t="s">
        <v>1703</v>
      </c>
      <c r="D2627" s="108">
        <v>754</v>
      </c>
      <c r="E2627" s="109" t="s">
        <v>2508</v>
      </c>
      <c r="F2627" s="109" t="s">
        <v>2509</v>
      </c>
      <c r="G2627" s="109" t="s">
        <v>517</v>
      </c>
      <c r="H2627" s="108" t="s">
        <v>2609</v>
      </c>
      <c r="I2627" s="108" t="s">
        <v>2853</v>
      </c>
      <c r="J2627" s="108" t="s">
        <v>2852</v>
      </c>
      <c r="K2627" s="108" t="s">
        <v>2859</v>
      </c>
      <c r="L2627" s="108">
        <v>11</v>
      </c>
      <c r="M2627" s="110" t="s">
        <v>2618</v>
      </c>
      <c r="N2627" s="111" t="s">
        <v>1728</v>
      </c>
      <c r="O2627" s="111" t="s">
        <v>501</v>
      </c>
      <c r="P2627" s="111" t="s">
        <v>501</v>
      </c>
      <c r="Q2627" s="109">
        <v>1</v>
      </c>
      <c r="R2627" s="109"/>
      <c r="S2627" s="109"/>
      <c r="T2627" s="109" t="s">
        <v>7</v>
      </c>
      <c r="U2627" s="108">
        <v>1</v>
      </c>
      <c r="V2627" s="109">
        <v>2003</v>
      </c>
      <c r="W2627" s="108">
        <f>IF(Table1[[#This Row],[ExpenditureDetails1]]=2010,1,(2010-Table1[[#This Row],[ExpenditureDetails1]]))</f>
        <v>7</v>
      </c>
      <c r="X2627" s="109">
        <v>3.85</v>
      </c>
      <c r="Y2627" s="174">
        <f>Table1[[#This Row],[ExpenditureDetails3]]*100000</f>
        <v>385000</v>
      </c>
      <c r="Z2627" s="174">
        <f>Table1[[#This Row],[ExpenditureDetails4]]/Table1[[#This Row],[Component detail 4]]</f>
        <v>385000</v>
      </c>
      <c r="AA2627" s="109">
        <v>1</v>
      </c>
      <c r="AB2627" s="109">
        <v>30</v>
      </c>
      <c r="AC2627" s="174">
        <f>IF(ISNUMBER([ExpenditureDetails4]),[ExpenditureDetails4]*HLOOKUP([ExpenditureDetails1],'Currency Conversion'!$A$6:$BE$45,19,FALSE),"No Data")</f>
        <v>582995.94827676518</v>
      </c>
      <c r="AD2627" s="174">
        <f>Table1[[#This Row],[Calculations1]]/exchange_rate_2010</f>
        <v>12749.821626597522</v>
      </c>
      <c r="AE26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19433.198275892173</v>
      </c>
      <c r="AF2627" s="174">
        <f>Table1[[#This Row],[Calculations3]]/exchange_rate_2010</f>
        <v>424.99405421991742</v>
      </c>
      <c r="AG2627" s="110" t="s">
        <v>2849</v>
      </c>
      <c r="AH2627" s="53"/>
      <c r="BD2627" s="36"/>
      <c r="BE2627" s="36"/>
      <c r="BF2627" s="36"/>
      <c r="BG2627" s="36"/>
      <c r="BH2627" s="36"/>
      <c r="BI2627" s="36"/>
      <c r="BJ2627" s="36"/>
      <c r="BK2627" s="48"/>
      <c r="BL2627" s="36"/>
      <c r="BM2627" s="36"/>
      <c r="BN2627" s="36"/>
      <c r="BO2627" s="36"/>
      <c r="BP2627" s="36"/>
      <c r="BQ2627" s="36"/>
      <c r="BR2627" s="36"/>
    </row>
    <row r="2628" spans="2:70" ht="15" customHeight="1">
      <c r="B2628" s="48">
        <v>3026</v>
      </c>
      <c r="C2628" s="48" t="s">
        <v>1703</v>
      </c>
      <c r="D2628" s="108">
        <v>754</v>
      </c>
      <c r="E2628" s="109" t="s">
        <v>2508</v>
      </c>
      <c r="F2628" s="109" t="s">
        <v>2509</v>
      </c>
      <c r="G2628" s="109" t="s">
        <v>517</v>
      </c>
      <c r="H2628" s="108" t="s">
        <v>2609</v>
      </c>
      <c r="I2628" s="108" t="s">
        <v>2853</v>
      </c>
      <c r="J2628" s="108" t="s">
        <v>2852</v>
      </c>
      <c r="K2628" s="108" t="s">
        <v>2859</v>
      </c>
      <c r="L2628" s="108">
        <v>11</v>
      </c>
      <c r="M2628" s="110" t="s">
        <v>2618</v>
      </c>
      <c r="N2628" s="111" t="s">
        <v>1717</v>
      </c>
      <c r="O2628" s="111"/>
      <c r="P2628" s="111" t="s">
        <v>576</v>
      </c>
      <c r="Q2628" s="109">
        <v>1</v>
      </c>
      <c r="R2628" s="109"/>
      <c r="S2628" s="109"/>
      <c r="T2628" s="109" t="s">
        <v>31</v>
      </c>
      <c r="U2628" s="108">
        <v>3</v>
      </c>
      <c r="V2628" s="109">
        <v>2008</v>
      </c>
      <c r="W2628" s="108"/>
      <c r="X2628" s="109">
        <v>0.192</v>
      </c>
      <c r="Y2628" s="174">
        <f>Table1[[#This Row],[ExpenditureDetails3]]*100000</f>
        <v>19200</v>
      </c>
      <c r="Z2628" s="174">
        <f>Table1[[#This Row],[ExpenditureDetails4]]/Table1[[#This Row],[Component detail 4]]</f>
        <v>19200</v>
      </c>
      <c r="AA2628" s="109">
        <v>1</v>
      </c>
      <c r="AB2628" s="109"/>
      <c r="AC2628" s="174">
        <f>IF(ISNUMBER([ExpenditureDetails4]),[ExpenditureDetails4]*HLOOKUP([ExpenditureDetails1],'Currency Conversion'!$A$6:$BE$45,19,FALSE),"No Data")</f>
        <v>22030.139195604697</v>
      </c>
      <c r="AD2628" s="174">
        <f>Table1[[#This Row],[Calculations1]]/exchange_rate_2010</f>
        <v>481.78781685071408</v>
      </c>
      <c r="AE26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22030.139195604697</v>
      </c>
      <c r="AF2628" s="174">
        <f>Table1[[#This Row],[Calculations3]]/exchange_rate_2010</f>
        <v>481.78781685071408</v>
      </c>
      <c r="AG2628" s="110" t="s">
        <v>2849</v>
      </c>
      <c r="AH2628" s="53"/>
      <c r="BD2628" s="36"/>
      <c r="BE2628" s="36"/>
      <c r="BF2628" s="36"/>
      <c r="BG2628" s="36"/>
      <c r="BH2628" s="36"/>
      <c r="BI2628" s="36"/>
      <c r="BJ2628" s="36"/>
      <c r="BK2628" s="48"/>
      <c r="BL2628" s="36"/>
      <c r="BM2628" s="36"/>
      <c r="BN2628" s="36"/>
      <c r="BO2628" s="36"/>
      <c r="BP2628" s="36"/>
      <c r="BQ2628" s="36"/>
      <c r="BR2628" s="36"/>
    </row>
    <row r="2629" spans="2:70" ht="15" customHeight="1">
      <c r="B2629" s="48">
        <v>3027</v>
      </c>
      <c r="C2629" s="48" t="s">
        <v>1703</v>
      </c>
      <c r="D2629" s="108">
        <v>754</v>
      </c>
      <c r="E2629" s="109" t="s">
        <v>2508</v>
      </c>
      <c r="F2629" s="109" t="s">
        <v>2509</v>
      </c>
      <c r="G2629" s="109" t="s">
        <v>517</v>
      </c>
      <c r="H2629" s="108" t="s">
        <v>2609</v>
      </c>
      <c r="I2629" s="108" t="s">
        <v>2853</v>
      </c>
      <c r="J2629" s="108" t="s">
        <v>2852</v>
      </c>
      <c r="K2629" s="108" t="s">
        <v>2859</v>
      </c>
      <c r="L2629" s="108">
        <v>11</v>
      </c>
      <c r="M2629" s="110" t="s">
        <v>2618</v>
      </c>
      <c r="N2629" s="111" t="s">
        <v>1729</v>
      </c>
      <c r="O2629" s="111" t="s">
        <v>210</v>
      </c>
      <c r="P2629" s="111" t="s">
        <v>463</v>
      </c>
      <c r="Q2629" s="109">
        <v>1</v>
      </c>
      <c r="R2629" s="109"/>
      <c r="S2629" s="109" t="s">
        <v>2392</v>
      </c>
      <c r="T2629" s="109" t="s">
        <v>28</v>
      </c>
      <c r="U2629" s="108">
        <v>2</v>
      </c>
      <c r="V2629" s="109">
        <v>2009</v>
      </c>
      <c r="W2629" s="108"/>
      <c r="X2629" s="109">
        <v>1.2</v>
      </c>
      <c r="Y2629" s="174">
        <f>Table1[[#This Row],[ExpenditureDetails3]]*100000</f>
        <v>120000</v>
      </c>
      <c r="Z2629" s="174">
        <f>Table1[[#This Row],[ExpenditureDetails4]]/Table1[[#This Row],[Component detail 4]]</f>
        <v>120000</v>
      </c>
      <c r="AA2629" s="109">
        <v>1</v>
      </c>
      <c r="AB2629" s="109">
        <v>10</v>
      </c>
      <c r="AC2629" s="174">
        <f>IF(ISNUMBER([ExpenditureDetails4]),[ExpenditureDetails4]*HLOOKUP([ExpenditureDetails1],'Currency Conversion'!$A$6:$BE$45,19,FALSE),"No Data")</f>
        <v>129049.9499884353</v>
      </c>
      <c r="AD2629" s="174">
        <f>Table1[[#This Row],[Calculations1]]/exchange_rate_2010</f>
        <v>2822.2560519284757</v>
      </c>
      <c r="AE2629" s="174" t="s">
        <v>2912</v>
      </c>
      <c r="AF2629" s="174" t="s">
        <v>2912</v>
      </c>
      <c r="AG2629" s="110" t="s">
        <v>2849</v>
      </c>
      <c r="AH2629" s="53"/>
      <c r="BD2629" s="36"/>
      <c r="BE2629" s="36"/>
      <c r="BF2629" s="36"/>
      <c r="BG2629" s="36"/>
      <c r="BH2629" s="36"/>
      <c r="BI2629" s="36"/>
      <c r="BJ2629" s="36"/>
      <c r="BK2629" s="48"/>
      <c r="BL2629" s="36"/>
      <c r="BM2629" s="36"/>
      <c r="BN2629" s="36"/>
      <c r="BO2629" s="36"/>
      <c r="BP2629" s="36"/>
      <c r="BQ2629" s="36"/>
      <c r="BR2629" s="36"/>
    </row>
    <row r="2630" spans="2:70" ht="15" customHeight="1">
      <c r="B2630" s="48">
        <v>3028</v>
      </c>
      <c r="C2630" s="48" t="s">
        <v>1703</v>
      </c>
      <c r="D2630" s="108">
        <v>754</v>
      </c>
      <c r="E2630" s="109" t="s">
        <v>2508</v>
      </c>
      <c r="F2630" s="109" t="s">
        <v>2509</v>
      </c>
      <c r="G2630" s="109" t="s">
        <v>517</v>
      </c>
      <c r="H2630" s="108" t="s">
        <v>2609</v>
      </c>
      <c r="I2630" s="108" t="s">
        <v>2853</v>
      </c>
      <c r="J2630" s="108" t="s">
        <v>2852</v>
      </c>
      <c r="K2630" s="108" t="s">
        <v>2859</v>
      </c>
      <c r="L2630" s="108">
        <v>11</v>
      </c>
      <c r="M2630" s="110" t="s">
        <v>2618</v>
      </c>
      <c r="N2630" s="111" t="s">
        <v>1712</v>
      </c>
      <c r="O2630" s="111" t="s">
        <v>2473</v>
      </c>
      <c r="P2630" s="111" t="s">
        <v>575</v>
      </c>
      <c r="Q2630" s="109">
        <v>2</v>
      </c>
      <c r="R2630" s="109"/>
      <c r="S2630" s="109" t="s">
        <v>2392</v>
      </c>
      <c r="T2630" s="109" t="s">
        <v>28</v>
      </c>
      <c r="U2630" s="108">
        <v>2</v>
      </c>
      <c r="V2630" s="109">
        <v>2008</v>
      </c>
      <c r="W2630" s="108"/>
      <c r="X2630" s="109">
        <v>0.1</v>
      </c>
      <c r="Y2630" s="174">
        <f>Table1[[#This Row],[ExpenditureDetails3]]*100000</f>
        <v>10000</v>
      </c>
      <c r="Z2630" s="174">
        <f>Table1[[#This Row],[ExpenditureDetails4]]/Table1[[#This Row],[Component detail 4]]</f>
        <v>5000</v>
      </c>
      <c r="AA2630" s="109">
        <v>1</v>
      </c>
      <c r="AB2630" s="109">
        <v>10</v>
      </c>
      <c r="AC2630" s="174">
        <f>IF(ISNUMBER([ExpenditureDetails4]),[ExpenditureDetails4]*HLOOKUP([ExpenditureDetails1],'Currency Conversion'!$A$6:$BE$45,19,FALSE),"No Data")</f>
        <v>11474.030831044112</v>
      </c>
      <c r="AD2630" s="174">
        <f>Table1[[#This Row],[Calculations1]]/exchange_rate_2010</f>
        <v>250.9311546097469</v>
      </c>
      <c r="AE2630" s="174" t="s">
        <v>2912</v>
      </c>
      <c r="AF2630" s="174" t="s">
        <v>2912</v>
      </c>
      <c r="AG2630" s="110" t="s">
        <v>2849</v>
      </c>
      <c r="AH2630" s="53"/>
      <c r="BD2630" s="36"/>
      <c r="BE2630" s="36"/>
      <c r="BF2630" s="36"/>
      <c r="BG2630" s="36"/>
      <c r="BH2630" s="36"/>
      <c r="BI2630" s="36"/>
      <c r="BJ2630" s="36"/>
      <c r="BK2630" s="48"/>
      <c r="BL2630" s="36"/>
      <c r="BM2630" s="36"/>
      <c r="BN2630" s="36"/>
      <c r="BO2630" s="36"/>
      <c r="BP2630" s="36"/>
      <c r="BQ2630" s="36"/>
      <c r="BR2630" s="36"/>
    </row>
    <row r="2631" spans="2:70" ht="15" customHeight="1">
      <c r="B2631" s="48">
        <v>3031</v>
      </c>
      <c r="C2631" s="48" t="s">
        <v>1703</v>
      </c>
      <c r="D2631" s="108">
        <v>754</v>
      </c>
      <c r="E2631" s="109" t="s">
        <v>2508</v>
      </c>
      <c r="F2631" s="109" t="s">
        <v>2509</v>
      </c>
      <c r="G2631" s="109" t="s">
        <v>517</v>
      </c>
      <c r="H2631" s="108" t="s">
        <v>2609</v>
      </c>
      <c r="I2631" s="108" t="s">
        <v>2853</v>
      </c>
      <c r="J2631" s="108" t="s">
        <v>2852</v>
      </c>
      <c r="K2631" s="108" t="s">
        <v>2859</v>
      </c>
      <c r="L2631" s="108">
        <v>11</v>
      </c>
      <c r="M2631" s="110" t="s">
        <v>2618</v>
      </c>
      <c r="N2631" s="111" t="s">
        <v>1721</v>
      </c>
      <c r="O2631" s="111"/>
      <c r="P2631" s="111" t="s">
        <v>574</v>
      </c>
      <c r="Q2631" s="109">
        <v>1</v>
      </c>
      <c r="R2631" s="109"/>
      <c r="S2631" s="109"/>
      <c r="T2631" s="109" t="s">
        <v>24</v>
      </c>
      <c r="U2631" s="108">
        <v>4</v>
      </c>
      <c r="V2631" s="109">
        <v>2009</v>
      </c>
      <c r="W2631" s="108">
        <f>IF(Table1[[#This Row],[ExpenditureDetails1]]=2010,1,(2010-Table1[[#This Row],[ExpenditureDetails1]]))</f>
        <v>1</v>
      </c>
      <c r="X2631" s="109">
        <v>0.01</v>
      </c>
      <c r="Y2631" s="174">
        <f>Table1[[#This Row],[ExpenditureDetails3]]*100000</f>
        <v>1000</v>
      </c>
      <c r="Z2631" s="174">
        <f>Table1[[#This Row],[ExpenditureDetails4]]/Table1[[#This Row],[Component detail 4]]</f>
        <v>1000</v>
      </c>
      <c r="AA2631" s="109">
        <v>1</v>
      </c>
      <c r="AB2631" s="109"/>
      <c r="AC2631" s="174">
        <f>IF(ISNUMBER([ExpenditureDetails4]),[ExpenditureDetails4]*HLOOKUP([ExpenditureDetails1],'Currency Conversion'!$A$6:$BE$45,19,FALSE),"No Data")</f>
        <v>1075.4162499036274</v>
      </c>
      <c r="AD2631" s="174">
        <f>Table1[[#This Row],[Calculations1]]/exchange_rate_2010</f>
        <v>23.518800432737294</v>
      </c>
      <c r="AE26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2631" s="174">
        <f>Table1[[#This Row],[Calculations3]]/exchange_rate_2010</f>
        <v>23.518800432737294</v>
      </c>
      <c r="AG2631" s="110" t="s">
        <v>2849</v>
      </c>
      <c r="AH2631" s="53"/>
      <c r="BD2631" s="36"/>
      <c r="BE2631" s="36"/>
      <c r="BF2631" s="36"/>
      <c r="BG2631" s="36"/>
      <c r="BH2631" s="36"/>
      <c r="BI2631" s="36"/>
      <c r="BJ2631" s="36"/>
      <c r="BK2631" s="48"/>
      <c r="BL2631" s="36"/>
      <c r="BM2631" s="36"/>
      <c r="BN2631" s="36"/>
      <c r="BO2631" s="36"/>
      <c r="BP2631" s="36"/>
      <c r="BQ2631" s="36"/>
      <c r="BR2631" s="36"/>
    </row>
    <row r="2632" spans="2:70" ht="15" customHeight="1">
      <c r="B2632" s="48">
        <v>3032</v>
      </c>
      <c r="C2632" s="48" t="s">
        <v>1703</v>
      </c>
      <c r="D2632" s="108">
        <v>754</v>
      </c>
      <c r="E2632" s="109" t="s">
        <v>2508</v>
      </c>
      <c r="F2632" s="109" t="s">
        <v>2509</v>
      </c>
      <c r="G2632" s="109" t="s">
        <v>517</v>
      </c>
      <c r="H2632" s="108" t="s">
        <v>2609</v>
      </c>
      <c r="I2632" s="108" t="s">
        <v>2853</v>
      </c>
      <c r="J2632" s="108" t="s">
        <v>2852</v>
      </c>
      <c r="K2632" s="108" t="s">
        <v>2859</v>
      </c>
      <c r="L2632" s="108">
        <v>11</v>
      </c>
      <c r="M2632" s="110" t="s">
        <v>2618</v>
      </c>
      <c r="N2632" s="111" t="s">
        <v>1729</v>
      </c>
      <c r="O2632" s="111" t="s">
        <v>210</v>
      </c>
      <c r="P2632" s="111" t="s">
        <v>560</v>
      </c>
      <c r="Q2632" s="109">
        <v>1</v>
      </c>
      <c r="R2632" s="109"/>
      <c r="S2632" s="109"/>
      <c r="T2632" s="109" t="s">
        <v>7</v>
      </c>
      <c r="U2632" s="108">
        <v>1</v>
      </c>
      <c r="V2632" s="109">
        <v>1990</v>
      </c>
      <c r="W2632" s="108">
        <f>IF(Table1[[#This Row],[ExpenditureDetails1]]=2010,1,(2010-Table1[[#This Row],[ExpenditureDetails1]]))</f>
        <v>20</v>
      </c>
      <c r="X2632" s="109">
        <v>0.32100000000000001</v>
      </c>
      <c r="Y2632" s="174">
        <f>Table1[[#This Row],[ExpenditureDetails3]]*100000</f>
        <v>32100</v>
      </c>
      <c r="Z2632" s="174">
        <f>Table1[[#This Row],[ExpenditureDetails4]]/Table1[[#This Row],[Component detail 4]]</f>
        <v>32100</v>
      </c>
      <c r="AA2632" s="109">
        <v>1</v>
      </c>
      <c r="AB2632" s="109">
        <v>10</v>
      </c>
      <c r="AC2632" s="174">
        <f>IF(ISNUMBER([ExpenditureDetails4]),[ExpenditureDetails4]*HLOOKUP([ExpenditureDetails1],'Currency Conversion'!$A$6:$BE$45,19,FALSE),"No Data")</f>
        <v>124812.60438084755</v>
      </c>
      <c r="AD2632" s="174">
        <f>Table1[[#This Row],[Calculations1]]/exchange_rate_2010</f>
        <v>2729.5874822296983</v>
      </c>
      <c r="AE26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12481.260438084755</v>
      </c>
      <c r="AF2632" s="174">
        <f>Table1[[#This Row],[Calculations3]]/exchange_rate_2010</f>
        <v>272.9587482229698</v>
      </c>
      <c r="AG2632" s="110" t="s">
        <v>2849</v>
      </c>
      <c r="AH2632" s="53"/>
      <c r="BD2632" s="36"/>
      <c r="BE2632" s="36"/>
      <c r="BF2632" s="36"/>
      <c r="BG2632" s="36"/>
      <c r="BH2632" s="36"/>
      <c r="BI2632" s="36"/>
      <c r="BJ2632" s="36"/>
      <c r="BK2632" s="48"/>
      <c r="BL2632" s="36"/>
      <c r="BM2632" s="36"/>
      <c r="BN2632" s="36"/>
      <c r="BO2632" s="36"/>
      <c r="BP2632" s="36"/>
      <c r="BQ2632" s="36"/>
      <c r="BR2632" s="36"/>
    </row>
    <row r="2633" spans="2:70" ht="15" customHeight="1">
      <c r="B2633" s="48">
        <v>3033</v>
      </c>
      <c r="C2633" s="48" t="s">
        <v>1703</v>
      </c>
      <c r="D2633" s="108">
        <v>754</v>
      </c>
      <c r="E2633" s="109" t="s">
        <v>2508</v>
      </c>
      <c r="F2633" s="109" t="s">
        <v>2509</v>
      </c>
      <c r="G2633" s="109" t="s">
        <v>517</v>
      </c>
      <c r="H2633" s="108" t="s">
        <v>2609</v>
      </c>
      <c r="I2633" s="108" t="s">
        <v>2853</v>
      </c>
      <c r="J2633" s="108" t="s">
        <v>2852</v>
      </c>
      <c r="K2633" s="108" t="s">
        <v>2859</v>
      </c>
      <c r="L2633" s="108">
        <v>11</v>
      </c>
      <c r="M2633" s="110" t="s">
        <v>2618</v>
      </c>
      <c r="N2633" s="111" t="s">
        <v>1729</v>
      </c>
      <c r="O2633" s="111" t="s">
        <v>210</v>
      </c>
      <c r="P2633" s="111" t="s">
        <v>561</v>
      </c>
      <c r="Q2633" s="109">
        <v>1</v>
      </c>
      <c r="R2633" s="109"/>
      <c r="S2633" s="109"/>
      <c r="T2633" s="109" t="s">
        <v>7</v>
      </c>
      <c r="U2633" s="108">
        <v>1</v>
      </c>
      <c r="V2633" s="109">
        <v>1996</v>
      </c>
      <c r="W2633" s="108">
        <f>IF(Table1[[#This Row],[ExpenditureDetails1]]=2010,1,(2010-Table1[[#This Row],[ExpenditureDetails1]]))</f>
        <v>14</v>
      </c>
      <c r="X2633" s="109">
        <v>0.32100000000000001</v>
      </c>
      <c r="Y2633" s="174">
        <f>Table1[[#This Row],[ExpenditureDetails3]]*100000</f>
        <v>32100</v>
      </c>
      <c r="Z2633" s="174">
        <f>Table1[[#This Row],[ExpenditureDetails4]]/Table1[[#This Row],[Component detail 4]]</f>
        <v>32100</v>
      </c>
      <c r="AA2633" s="109">
        <v>1</v>
      </c>
      <c r="AB2633" s="109">
        <v>10</v>
      </c>
      <c r="AC2633" s="174">
        <f>IF(ISNUMBER([ExpenditureDetails4]),[ExpenditureDetails4]*HLOOKUP([ExpenditureDetails1],'Currency Conversion'!$A$6:$BE$45,19,FALSE),"No Data")</f>
        <v>69058.913977989505</v>
      </c>
      <c r="AD2633" s="174">
        <f>Table1[[#This Row],[Calculations1]]/exchange_rate_2010</f>
        <v>1510.2829402991233</v>
      </c>
      <c r="AE26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6905.8913977989505</v>
      </c>
      <c r="AF2633" s="174">
        <f>Table1[[#This Row],[Calculations3]]/exchange_rate_2010</f>
        <v>151.02829402991233</v>
      </c>
      <c r="AG2633" s="110" t="s">
        <v>2849</v>
      </c>
      <c r="AH2633" s="53"/>
      <c r="BD2633" s="36"/>
      <c r="BE2633" s="36"/>
      <c r="BF2633" s="36"/>
      <c r="BG2633" s="36"/>
      <c r="BH2633" s="36"/>
      <c r="BI2633" s="36"/>
      <c r="BJ2633" s="36"/>
      <c r="BK2633" s="48"/>
      <c r="BL2633" s="36"/>
      <c r="BM2633" s="36"/>
      <c r="BN2633" s="36"/>
      <c r="BO2633" s="36"/>
      <c r="BP2633" s="36"/>
      <c r="BQ2633" s="36"/>
      <c r="BR2633" s="36"/>
    </row>
    <row r="2634" spans="2:70" ht="15" customHeight="1">
      <c r="B2634" s="48">
        <v>3034</v>
      </c>
      <c r="C2634" s="48" t="s">
        <v>1703</v>
      </c>
      <c r="D2634" s="108">
        <v>754</v>
      </c>
      <c r="E2634" s="109" t="s">
        <v>2508</v>
      </c>
      <c r="F2634" s="109" t="s">
        <v>2509</v>
      </c>
      <c r="G2634" s="109" t="s">
        <v>517</v>
      </c>
      <c r="H2634" s="108" t="s">
        <v>2609</v>
      </c>
      <c r="I2634" s="108" t="s">
        <v>2853</v>
      </c>
      <c r="J2634" s="108" t="s">
        <v>2852</v>
      </c>
      <c r="K2634" s="108" t="s">
        <v>2859</v>
      </c>
      <c r="L2634" s="108">
        <v>11</v>
      </c>
      <c r="M2634" s="110" t="s">
        <v>2618</v>
      </c>
      <c r="N2634" s="111" t="s">
        <v>1729</v>
      </c>
      <c r="O2634" s="111" t="s">
        <v>210</v>
      </c>
      <c r="P2634" s="111" t="s">
        <v>562</v>
      </c>
      <c r="Q2634" s="109">
        <v>1</v>
      </c>
      <c r="R2634" s="109"/>
      <c r="S2634" s="109"/>
      <c r="T2634" s="109" t="s">
        <v>7</v>
      </c>
      <c r="U2634" s="108">
        <v>1</v>
      </c>
      <c r="V2634" s="109">
        <v>2000</v>
      </c>
      <c r="W2634" s="108">
        <f>IF(Table1[[#This Row],[ExpenditureDetails1]]=2010,1,(2010-Table1[[#This Row],[ExpenditureDetails1]]))</f>
        <v>10</v>
      </c>
      <c r="X2634" s="109">
        <v>0.32100000000000001</v>
      </c>
      <c r="Y2634" s="174">
        <f>Table1[[#This Row],[ExpenditureDetails3]]*100000</f>
        <v>32100</v>
      </c>
      <c r="Z2634" s="174">
        <f>Table1[[#This Row],[ExpenditureDetails4]]/Table1[[#This Row],[Component detail 4]]</f>
        <v>32100</v>
      </c>
      <c r="AA2634" s="109">
        <v>1</v>
      </c>
      <c r="AB2634" s="109">
        <v>10</v>
      </c>
      <c r="AC2634" s="174">
        <f>IF(ISNUMBER([ExpenditureDetails4]),[ExpenditureDetails4]*HLOOKUP([ExpenditureDetails1],'Currency Conversion'!$A$6:$BE$45,19,FALSE),"No Data")</f>
        <v>53813.560432945356</v>
      </c>
      <c r="AD2634" s="174">
        <f>Table1[[#This Row],[Calculations1]]/exchange_rate_2010</f>
        <v>1176.8748970558222</v>
      </c>
      <c r="AE26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5381.356043294536</v>
      </c>
      <c r="AF2634" s="174">
        <f>Table1[[#This Row],[Calculations3]]/exchange_rate_2010</f>
        <v>117.68748970558222</v>
      </c>
      <c r="AG2634" s="110" t="s">
        <v>2849</v>
      </c>
      <c r="AH2634" s="53"/>
      <c r="BD2634" s="36"/>
      <c r="BE2634" s="36"/>
      <c r="BF2634" s="36"/>
      <c r="BG2634" s="36"/>
      <c r="BH2634" s="36"/>
      <c r="BI2634" s="36"/>
      <c r="BJ2634" s="36"/>
      <c r="BK2634" s="48"/>
      <c r="BL2634" s="36"/>
      <c r="BM2634" s="36"/>
      <c r="BN2634" s="36"/>
      <c r="BO2634" s="36"/>
      <c r="BP2634" s="36"/>
      <c r="BQ2634" s="36"/>
      <c r="BR2634" s="36"/>
    </row>
    <row r="2635" spans="2:70" ht="15" customHeight="1">
      <c r="B2635" s="48">
        <v>3035</v>
      </c>
      <c r="C2635" s="48" t="s">
        <v>1703</v>
      </c>
      <c r="D2635" s="108">
        <v>754</v>
      </c>
      <c r="E2635" s="109" t="s">
        <v>2508</v>
      </c>
      <c r="F2635" s="109" t="s">
        <v>2509</v>
      </c>
      <c r="G2635" s="109" t="s">
        <v>517</v>
      </c>
      <c r="H2635" s="108" t="s">
        <v>2609</v>
      </c>
      <c r="I2635" s="108" t="s">
        <v>2853</v>
      </c>
      <c r="J2635" s="108" t="s">
        <v>2852</v>
      </c>
      <c r="K2635" s="108" t="s">
        <v>2859</v>
      </c>
      <c r="L2635" s="108">
        <v>11</v>
      </c>
      <c r="M2635" s="110" t="s">
        <v>2618</v>
      </c>
      <c r="N2635" s="111" t="s">
        <v>1729</v>
      </c>
      <c r="O2635" s="111" t="s">
        <v>210</v>
      </c>
      <c r="P2635" s="111" t="s">
        <v>569</v>
      </c>
      <c r="Q2635" s="109">
        <v>1</v>
      </c>
      <c r="R2635" s="109"/>
      <c r="S2635" s="109"/>
      <c r="T2635" s="109" t="s">
        <v>7</v>
      </c>
      <c r="U2635" s="108">
        <v>1</v>
      </c>
      <c r="V2635" s="109">
        <v>2008</v>
      </c>
      <c r="W2635" s="108">
        <f>IF(Table1[[#This Row],[ExpenditureDetails1]]=2010,1,(2010-Table1[[#This Row],[ExpenditureDetails1]]))</f>
        <v>2</v>
      </c>
      <c r="X2635" s="109">
        <v>0.32100000000000001</v>
      </c>
      <c r="Y2635" s="174">
        <f>Table1[[#This Row],[ExpenditureDetails3]]*100000</f>
        <v>32100</v>
      </c>
      <c r="Z2635" s="174">
        <f>Table1[[#This Row],[ExpenditureDetails4]]/Table1[[#This Row],[Component detail 4]]</f>
        <v>32100</v>
      </c>
      <c r="AA2635" s="109">
        <v>1</v>
      </c>
      <c r="AB2635" s="109">
        <v>10</v>
      </c>
      <c r="AC2635" s="174">
        <f>IF(ISNUMBER([ExpenditureDetails4]),[ExpenditureDetails4]*HLOOKUP([ExpenditureDetails1],'Currency Conversion'!$A$6:$BE$45,19,FALSE),"No Data")</f>
        <v>36831.638967651605</v>
      </c>
      <c r="AD2635" s="174">
        <f>Table1[[#This Row],[Calculations1]]/exchange_rate_2010</f>
        <v>805.48900629728757</v>
      </c>
      <c r="AE26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3683.1638967651606</v>
      </c>
      <c r="AF2635" s="174">
        <f>Table1[[#This Row],[Calculations3]]/exchange_rate_2010</f>
        <v>80.548900629728763</v>
      </c>
      <c r="AG2635" s="110" t="s">
        <v>2849</v>
      </c>
      <c r="AH2635" s="53"/>
      <c r="BD2635" s="36"/>
      <c r="BE2635" s="36"/>
      <c r="BF2635" s="36"/>
      <c r="BG2635" s="36"/>
      <c r="BH2635" s="36"/>
      <c r="BI2635" s="36"/>
      <c r="BJ2635" s="36"/>
      <c r="BK2635" s="48"/>
      <c r="BL2635" s="36"/>
      <c r="BM2635" s="36"/>
      <c r="BN2635" s="36"/>
      <c r="BO2635" s="36"/>
      <c r="BP2635" s="36"/>
      <c r="BQ2635" s="36"/>
      <c r="BR2635" s="36"/>
    </row>
    <row r="2636" spans="2:70" ht="15" customHeight="1">
      <c r="B2636" s="48">
        <v>3036</v>
      </c>
      <c r="C2636" s="48" t="s">
        <v>1703</v>
      </c>
      <c r="D2636" s="108">
        <v>165</v>
      </c>
      <c r="E2636" s="109" t="s">
        <v>2508</v>
      </c>
      <c r="F2636" s="109" t="s">
        <v>1819</v>
      </c>
      <c r="G2636" s="109" t="s">
        <v>208</v>
      </c>
      <c r="H2636" s="108" t="s">
        <v>245</v>
      </c>
      <c r="I2636" s="108" t="s">
        <v>2616</v>
      </c>
      <c r="J2636" s="108" t="s">
        <v>2619</v>
      </c>
      <c r="K2636" s="108" t="s">
        <v>2858</v>
      </c>
      <c r="L2636" s="108">
        <v>2</v>
      </c>
      <c r="M2636" s="110" t="s">
        <v>2617</v>
      </c>
      <c r="N2636" s="109" t="s">
        <v>1729</v>
      </c>
      <c r="O2636" s="109" t="s">
        <v>519</v>
      </c>
      <c r="P2636" s="109" t="s">
        <v>110</v>
      </c>
      <c r="Q2636" s="109">
        <v>1</v>
      </c>
      <c r="R2636" s="111"/>
      <c r="S2636" s="111"/>
      <c r="T2636" s="109" t="s">
        <v>7</v>
      </c>
      <c r="U2636" s="108">
        <v>1</v>
      </c>
      <c r="V2636" s="109">
        <v>1998</v>
      </c>
      <c r="W2636" s="108">
        <f>IF(Table1[[#This Row],[ExpenditureDetails1]]=2010,1,(2010-Table1[[#This Row],[ExpenditureDetails1]]))</f>
        <v>12</v>
      </c>
      <c r="X2636" s="109">
        <v>0.4</v>
      </c>
      <c r="Y2636" s="174">
        <f>Table1[[#This Row],[ExpenditureDetails3]]*100000</f>
        <v>40000</v>
      </c>
      <c r="Z2636" s="174">
        <f>Table1[[#This Row],[ExpenditureDetails4]]/Table1[[#This Row],[Component detail 4]]</f>
        <v>40000</v>
      </c>
      <c r="AA2636" s="109">
        <v>2</v>
      </c>
      <c r="AB2636" s="109">
        <v>10</v>
      </c>
      <c r="AC2636" s="174">
        <f>IF(ISNUMBER([ExpenditureDetails4]),[ExpenditureDetails4]*HLOOKUP([ExpenditureDetails1],'Currency Conversion'!$A$6:$BE$45,19,FALSE),"No Data")</f>
        <v>75162.158759580168</v>
      </c>
      <c r="AD2636" s="174">
        <f>Table1[[#This Row],[Calculations1]]/exchange_rate_2010</f>
        <v>1643.7577655337609</v>
      </c>
      <c r="AE26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7516.215875958017</v>
      </c>
      <c r="AF2636" s="174">
        <f>Table1[[#This Row],[Calculations3]]/exchange_rate_2010</f>
        <v>164.37577655337611</v>
      </c>
      <c r="AG2636" s="110"/>
      <c r="AH2636" s="53"/>
      <c r="BD2636" s="36"/>
      <c r="BE2636" s="36"/>
      <c r="BF2636" s="36"/>
      <c r="BG2636" s="36"/>
      <c r="BH2636" s="36"/>
      <c r="BI2636" s="36"/>
      <c r="BJ2636" s="36"/>
      <c r="BK2636" s="48"/>
      <c r="BL2636" s="36"/>
      <c r="BM2636" s="36"/>
      <c r="BN2636" s="36"/>
      <c r="BO2636" s="36"/>
      <c r="BP2636" s="36"/>
      <c r="BQ2636" s="36"/>
      <c r="BR2636" s="36"/>
    </row>
    <row r="2637" spans="2:70" ht="15" customHeight="1">
      <c r="B2637" s="48">
        <v>3037</v>
      </c>
      <c r="C2637" s="48" t="s">
        <v>1703</v>
      </c>
      <c r="D2637" s="108">
        <v>165</v>
      </c>
      <c r="E2637" s="109" t="s">
        <v>2508</v>
      </c>
      <c r="F2637" s="109" t="s">
        <v>1819</v>
      </c>
      <c r="G2637" s="109" t="s">
        <v>208</v>
      </c>
      <c r="H2637" s="108" t="s">
        <v>245</v>
      </c>
      <c r="I2637" s="108" t="s">
        <v>2616</v>
      </c>
      <c r="J2637" s="108" t="s">
        <v>2619</v>
      </c>
      <c r="K2637" s="108" t="s">
        <v>2858</v>
      </c>
      <c r="L2637" s="108">
        <v>2</v>
      </c>
      <c r="M2637" s="110" t="s">
        <v>2617</v>
      </c>
      <c r="N2637" s="109" t="s">
        <v>1729</v>
      </c>
      <c r="O2637" s="109" t="s">
        <v>519</v>
      </c>
      <c r="P2637" s="109" t="s">
        <v>108</v>
      </c>
      <c r="Q2637" s="109">
        <v>1</v>
      </c>
      <c r="R2637" s="111"/>
      <c r="S2637" s="111"/>
      <c r="T2637" s="109" t="s">
        <v>7</v>
      </c>
      <c r="U2637" s="108">
        <v>1</v>
      </c>
      <c r="V2637" s="109">
        <v>2000</v>
      </c>
      <c r="W2637" s="108">
        <f>IF(Table1[[#This Row],[ExpenditureDetails1]]=2010,1,(2010-Table1[[#This Row],[ExpenditureDetails1]]))</f>
        <v>10</v>
      </c>
      <c r="X2637" s="109">
        <v>0.4</v>
      </c>
      <c r="Y2637" s="174">
        <f>Table1[[#This Row],[ExpenditureDetails3]]*100000</f>
        <v>40000</v>
      </c>
      <c r="Z2637" s="174">
        <f>Table1[[#This Row],[ExpenditureDetails4]]/Table1[[#This Row],[Component detail 4]]</f>
        <v>40000</v>
      </c>
      <c r="AA2637" s="109">
        <v>1</v>
      </c>
      <c r="AB2637" s="109">
        <v>10</v>
      </c>
      <c r="AC2637" s="174">
        <f>IF(ISNUMBER([ExpenditureDetails4]),[ExpenditureDetails4]*HLOOKUP([ExpenditureDetails1],'Currency Conversion'!$A$6:$BE$45,19,FALSE),"No Data")</f>
        <v>67057.396178125055</v>
      </c>
      <c r="AD2637" s="174">
        <f>Table1[[#This Row],[Calculations1]]/exchange_rate_2010</f>
        <v>1466.510775147442</v>
      </c>
      <c r="AE26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6705.7396178125055</v>
      </c>
      <c r="AF2637" s="174">
        <f>Table1[[#This Row],[Calculations3]]/exchange_rate_2010</f>
        <v>146.6510775147442</v>
      </c>
      <c r="AG2637" s="110"/>
      <c r="AH2637" s="53"/>
      <c r="BD2637" s="36"/>
      <c r="BE2637" s="36"/>
      <c r="BF2637" s="36"/>
      <c r="BG2637" s="36"/>
      <c r="BH2637" s="36"/>
      <c r="BI2637" s="36"/>
      <c r="BJ2637" s="36"/>
      <c r="BK2637" s="48"/>
      <c r="BL2637" s="36"/>
      <c r="BM2637" s="36"/>
      <c r="BN2637" s="36"/>
      <c r="BO2637" s="36"/>
      <c r="BP2637" s="36"/>
      <c r="BQ2637" s="36"/>
      <c r="BR2637" s="36"/>
    </row>
    <row r="2638" spans="2:70" ht="15" customHeight="1">
      <c r="B2638" s="48">
        <v>3038</v>
      </c>
      <c r="C2638" s="48" t="s">
        <v>1703</v>
      </c>
      <c r="D2638" s="108">
        <v>165</v>
      </c>
      <c r="E2638" s="109" t="s">
        <v>2508</v>
      </c>
      <c r="F2638" s="109" t="s">
        <v>1819</v>
      </c>
      <c r="G2638" s="109" t="s">
        <v>208</v>
      </c>
      <c r="H2638" s="108" t="s">
        <v>245</v>
      </c>
      <c r="I2638" s="108" t="s">
        <v>2616</v>
      </c>
      <c r="J2638" s="108" t="s">
        <v>2619</v>
      </c>
      <c r="K2638" s="108" t="s">
        <v>2858</v>
      </c>
      <c r="L2638" s="108">
        <v>2</v>
      </c>
      <c r="M2638" s="110" t="s">
        <v>2617</v>
      </c>
      <c r="N2638" s="111" t="s">
        <v>1729</v>
      </c>
      <c r="O2638" s="111" t="s">
        <v>1718</v>
      </c>
      <c r="P2638" s="111" t="s">
        <v>246</v>
      </c>
      <c r="Q2638" s="111">
        <v>6</v>
      </c>
      <c r="R2638" s="111"/>
      <c r="S2638" s="111"/>
      <c r="T2638" s="109" t="s">
        <v>7</v>
      </c>
      <c r="U2638" s="108">
        <v>1</v>
      </c>
      <c r="V2638" s="109">
        <v>2008</v>
      </c>
      <c r="W2638" s="108">
        <f>IF(Table1[[#This Row],[ExpenditureDetails1]]=2010,1,(2010-Table1[[#This Row],[ExpenditureDetails1]]))</f>
        <v>2</v>
      </c>
      <c r="X2638" s="109">
        <v>0.24</v>
      </c>
      <c r="Y2638" s="174">
        <f>Table1[[#This Row],[ExpenditureDetails3]]*100000</f>
        <v>24000</v>
      </c>
      <c r="Z2638" s="174">
        <f>Table1[[#This Row],[ExpenditureDetails4]]/Table1[[#This Row],[Component detail 4]]</f>
        <v>4000</v>
      </c>
      <c r="AA2638" s="109">
        <v>1</v>
      </c>
      <c r="AB2638" s="109">
        <v>10</v>
      </c>
      <c r="AC2638" s="174">
        <f>IF(ISNUMBER([ExpenditureDetails4]),[ExpenditureDetails4]*HLOOKUP([ExpenditureDetails1],'Currency Conversion'!$A$6:$BE$45,19,FALSE),"No Data")</f>
        <v>27537.673994505873</v>
      </c>
      <c r="AD2638" s="174">
        <f>Table1[[#This Row],[Calculations1]]/exchange_rate_2010</f>
        <v>602.2347710633926</v>
      </c>
      <c r="AE26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2753.7673994505872</v>
      </c>
      <c r="AF2638" s="174">
        <f>Table1[[#This Row],[Calculations3]]/exchange_rate_2010</f>
        <v>60.22347710633926</v>
      </c>
      <c r="AG2638" s="110"/>
      <c r="AH2638" s="53"/>
      <c r="BD2638" s="36"/>
      <c r="BE2638" s="36"/>
      <c r="BF2638" s="36"/>
      <c r="BG2638" s="36"/>
      <c r="BH2638" s="36"/>
      <c r="BI2638" s="36"/>
      <c r="BJ2638" s="36"/>
      <c r="BK2638" s="48"/>
      <c r="BL2638" s="36"/>
      <c r="BM2638" s="36"/>
      <c r="BN2638" s="36"/>
      <c r="BO2638" s="36"/>
      <c r="BP2638" s="36"/>
      <c r="BQ2638" s="36"/>
      <c r="BR2638" s="36"/>
    </row>
    <row r="2639" spans="2:70" ht="15" customHeight="1">
      <c r="B2639" s="48">
        <v>3039</v>
      </c>
      <c r="C2639" s="48" t="s">
        <v>1703</v>
      </c>
      <c r="D2639" s="108">
        <v>165</v>
      </c>
      <c r="E2639" s="109" t="s">
        <v>2508</v>
      </c>
      <c r="F2639" s="109" t="s">
        <v>1819</v>
      </c>
      <c r="G2639" s="109" t="s">
        <v>208</v>
      </c>
      <c r="H2639" s="108" t="s">
        <v>245</v>
      </c>
      <c r="I2639" s="108" t="s">
        <v>2616</v>
      </c>
      <c r="J2639" s="108" t="s">
        <v>2619</v>
      </c>
      <c r="K2639" s="108" t="s">
        <v>2858</v>
      </c>
      <c r="L2639" s="108">
        <v>2</v>
      </c>
      <c r="M2639" s="110" t="s">
        <v>2617</v>
      </c>
      <c r="N2639" s="111" t="s">
        <v>1712</v>
      </c>
      <c r="O2639" s="111"/>
      <c r="P2639" s="111" t="s">
        <v>247</v>
      </c>
      <c r="Q2639" s="109">
        <v>1</v>
      </c>
      <c r="R2639" s="111">
        <v>5</v>
      </c>
      <c r="S2639" s="111"/>
      <c r="T2639" s="109" t="s">
        <v>7</v>
      </c>
      <c r="U2639" s="108">
        <v>1</v>
      </c>
      <c r="V2639" s="109">
        <v>2002</v>
      </c>
      <c r="W2639" s="108">
        <f>IF(Table1[[#This Row],[ExpenditureDetails1]]=2010,1,(2010-Table1[[#This Row],[ExpenditureDetails1]]))</f>
        <v>8</v>
      </c>
      <c r="X2639" s="109">
        <v>0.3</v>
      </c>
      <c r="Y2639" s="174">
        <f>Table1[[#This Row],[ExpenditureDetails3]]*100000</f>
        <v>30000</v>
      </c>
      <c r="Z2639" s="174">
        <f>Table1[[#This Row],[ExpenditureDetails4]]/Table1[[#This Row],[Component detail 4]]</f>
        <v>30000</v>
      </c>
      <c r="AA2639" s="109">
        <v>1</v>
      </c>
      <c r="AB2639" s="109">
        <v>10</v>
      </c>
      <c r="AC2639" s="174">
        <f>IF(ISNUMBER([ExpenditureDetails4]),[ExpenditureDetails4]*HLOOKUP([ExpenditureDetails1],'Currency Conversion'!$A$6:$BE$45,19,FALSE),"No Data")</f>
        <v>47152.655763698924</v>
      </c>
      <c r="AD2639" s="174">
        <f>Table1[[#This Row],[Calculations1]]/exchange_rate_2010</f>
        <v>1031.2043368131872</v>
      </c>
      <c r="AE26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4715.2655763698922</v>
      </c>
      <c r="AF2639" s="174">
        <f>Table1[[#This Row],[Calculations3]]/exchange_rate_2010</f>
        <v>103.12043368131872</v>
      </c>
      <c r="AG2639" s="110"/>
      <c r="AH2639" s="53"/>
      <c r="BD2639" s="36"/>
      <c r="BE2639" s="36"/>
      <c r="BF2639" s="36"/>
      <c r="BG2639" s="36"/>
      <c r="BH2639" s="36"/>
      <c r="BI2639" s="36"/>
      <c r="BJ2639" s="36"/>
      <c r="BK2639" s="48"/>
      <c r="BL2639" s="36"/>
      <c r="BM2639" s="36"/>
      <c r="BN2639" s="36"/>
      <c r="BO2639" s="36"/>
      <c r="BP2639" s="36"/>
      <c r="BQ2639" s="36"/>
      <c r="BR2639" s="36"/>
    </row>
    <row r="2640" spans="2:70" ht="15" customHeight="1">
      <c r="B2640" s="48">
        <v>3040</v>
      </c>
      <c r="C2640" s="48" t="s">
        <v>1703</v>
      </c>
      <c r="D2640" s="108">
        <v>165</v>
      </c>
      <c r="E2640" s="109" t="s">
        <v>2508</v>
      </c>
      <c r="F2640" s="109" t="s">
        <v>1819</v>
      </c>
      <c r="G2640" s="109" t="s">
        <v>208</v>
      </c>
      <c r="H2640" s="108" t="s">
        <v>245</v>
      </c>
      <c r="I2640" s="108" t="s">
        <v>2616</v>
      </c>
      <c r="J2640" s="108" t="s">
        <v>2619</v>
      </c>
      <c r="K2640" s="108" t="s">
        <v>2858</v>
      </c>
      <c r="L2640" s="108">
        <v>2</v>
      </c>
      <c r="M2640" s="110" t="s">
        <v>2617</v>
      </c>
      <c r="N2640" s="111" t="s">
        <v>1728</v>
      </c>
      <c r="O2640" s="111" t="s">
        <v>496</v>
      </c>
      <c r="P2640" s="111" t="s">
        <v>248</v>
      </c>
      <c r="Q2640" s="109">
        <v>1</v>
      </c>
      <c r="R2640" s="111">
        <v>10</v>
      </c>
      <c r="S2640" s="111"/>
      <c r="T2640" s="109" t="s">
        <v>7</v>
      </c>
      <c r="U2640" s="108">
        <v>1</v>
      </c>
      <c r="V2640" s="109">
        <v>2002</v>
      </c>
      <c r="W2640" s="108">
        <f>IF(Table1[[#This Row],[ExpenditureDetails1]]=2010,1,(2010-Table1[[#This Row],[ExpenditureDetails1]]))</f>
        <v>8</v>
      </c>
      <c r="X2640" s="109">
        <v>0.4</v>
      </c>
      <c r="Y2640" s="174">
        <f>Table1[[#This Row],[ExpenditureDetails3]]*100000</f>
        <v>40000</v>
      </c>
      <c r="Z2640" s="174">
        <f>Table1[[#This Row],[ExpenditureDetails4]]/Table1[[#This Row],[Component detail 4]]</f>
        <v>40000</v>
      </c>
      <c r="AA2640" s="109">
        <v>1</v>
      </c>
      <c r="AB2640" s="109">
        <v>30</v>
      </c>
      <c r="AC2640" s="174">
        <f>IF(ISNUMBER([ExpenditureDetails4]),[ExpenditureDetails4]*HLOOKUP([ExpenditureDetails1],'Currency Conversion'!$A$6:$BE$45,19,FALSE),"No Data")</f>
        <v>62870.207684931898</v>
      </c>
      <c r="AD2640" s="174">
        <f>Table1[[#This Row],[Calculations1]]/exchange_rate_2010</f>
        <v>1374.9391157509162</v>
      </c>
      <c r="AE26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2095.6735894977301</v>
      </c>
      <c r="AF2640" s="174">
        <f>Table1[[#This Row],[Calculations3]]/exchange_rate_2010</f>
        <v>45.831303858363881</v>
      </c>
      <c r="AG2640" s="110"/>
      <c r="AH2640" s="53"/>
      <c r="BD2640" s="36"/>
      <c r="BE2640" s="36"/>
      <c r="BF2640" s="36"/>
      <c r="BG2640" s="36"/>
      <c r="BH2640" s="36"/>
      <c r="BI2640" s="36"/>
      <c r="BJ2640" s="36"/>
      <c r="BK2640" s="48"/>
      <c r="BL2640" s="36"/>
      <c r="BM2640" s="36"/>
      <c r="BN2640" s="36"/>
      <c r="BO2640" s="36"/>
      <c r="BP2640" s="36"/>
      <c r="BQ2640" s="36"/>
      <c r="BR2640" s="36"/>
    </row>
    <row r="2641" spans="2:70" ht="15" customHeight="1">
      <c r="B2641" s="48">
        <v>3041</v>
      </c>
      <c r="C2641" s="48" t="s">
        <v>1703</v>
      </c>
      <c r="D2641" s="108">
        <v>165</v>
      </c>
      <c r="E2641" s="109" t="s">
        <v>2508</v>
      </c>
      <c r="F2641" s="109" t="s">
        <v>1819</v>
      </c>
      <c r="G2641" s="109" t="s">
        <v>208</v>
      </c>
      <c r="H2641" s="108" t="s">
        <v>245</v>
      </c>
      <c r="I2641" s="108" t="s">
        <v>2616</v>
      </c>
      <c r="J2641" s="108" t="s">
        <v>2619</v>
      </c>
      <c r="K2641" s="108" t="s">
        <v>2858</v>
      </c>
      <c r="L2641" s="108">
        <v>2</v>
      </c>
      <c r="M2641" s="110" t="s">
        <v>2617</v>
      </c>
      <c r="N2641" s="111" t="s">
        <v>364</v>
      </c>
      <c r="O2641" s="111" t="s">
        <v>2465</v>
      </c>
      <c r="P2641" s="111" t="s">
        <v>249</v>
      </c>
      <c r="Q2641" s="109">
        <v>1</v>
      </c>
      <c r="R2641" s="111">
        <v>500</v>
      </c>
      <c r="S2641" s="111"/>
      <c r="T2641" s="109" t="s">
        <v>7</v>
      </c>
      <c r="U2641" s="108">
        <v>1</v>
      </c>
      <c r="V2641" s="109">
        <v>2008</v>
      </c>
      <c r="W2641" s="108">
        <f>IF(Table1[[#This Row],[ExpenditureDetails1]]=2010,1,(2010-Table1[[#This Row],[ExpenditureDetails1]]))</f>
        <v>2</v>
      </c>
      <c r="X2641" s="109">
        <v>0.6</v>
      </c>
      <c r="Y2641" s="174">
        <f>Table1[[#This Row],[ExpenditureDetails3]]*100000</f>
        <v>60000</v>
      </c>
      <c r="Z2641" s="174">
        <f>Table1[[#This Row],[ExpenditureDetails4]]/Table1[[#This Row],[Component detail 4]]</f>
        <v>60000</v>
      </c>
      <c r="AA2641" s="109">
        <v>1</v>
      </c>
      <c r="AB2641" s="109">
        <v>20</v>
      </c>
      <c r="AC2641" s="174">
        <f>IF(ISNUMBER([ExpenditureDetails4]),[ExpenditureDetails4]*HLOOKUP([ExpenditureDetails1],'Currency Conversion'!$A$6:$BE$45,19,FALSE),"No Data")</f>
        <v>68844.184986264678</v>
      </c>
      <c r="AD2641" s="174">
        <f>Table1[[#This Row],[Calculations1]]/exchange_rate_2010</f>
        <v>1505.5869276584815</v>
      </c>
      <c r="AE26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2641" s="174">
        <f>Table1[[#This Row],[Calculations3]]/exchange_rate_2010</f>
        <v>75.279346382924075</v>
      </c>
      <c r="AG2641" s="110"/>
      <c r="AH2641" s="53"/>
      <c r="BD2641" s="36"/>
      <c r="BE2641" s="36"/>
      <c r="BF2641" s="36"/>
      <c r="BG2641" s="36"/>
      <c r="BH2641" s="36"/>
      <c r="BI2641" s="36"/>
      <c r="BJ2641" s="36"/>
      <c r="BK2641" s="48"/>
      <c r="BL2641" s="36"/>
      <c r="BM2641" s="36"/>
      <c r="BN2641" s="36"/>
      <c r="BO2641" s="36"/>
      <c r="BP2641" s="36"/>
      <c r="BQ2641" s="36"/>
      <c r="BR2641" s="36"/>
    </row>
    <row r="2642" spans="2:70" ht="15" customHeight="1">
      <c r="B2642" s="48">
        <v>3042</v>
      </c>
      <c r="C2642" s="48" t="s">
        <v>1703</v>
      </c>
      <c r="D2642" s="108">
        <v>165</v>
      </c>
      <c r="E2642" s="109" t="s">
        <v>2508</v>
      </c>
      <c r="F2642" s="109" t="s">
        <v>1819</v>
      </c>
      <c r="G2642" s="109" t="s">
        <v>208</v>
      </c>
      <c r="H2642" s="108" t="s">
        <v>245</v>
      </c>
      <c r="I2642" s="108" t="s">
        <v>2616</v>
      </c>
      <c r="J2642" s="108" t="s">
        <v>2619</v>
      </c>
      <c r="K2642" s="108" t="s">
        <v>2858</v>
      </c>
      <c r="L2642" s="108">
        <v>2</v>
      </c>
      <c r="M2642" s="110" t="s">
        <v>2617</v>
      </c>
      <c r="N2642" s="111" t="s">
        <v>364</v>
      </c>
      <c r="O2642" s="111" t="s">
        <v>2467</v>
      </c>
      <c r="P2642" s="111" t="s">
        <v>218</v>
      </c>
      <c r="Q2642" s="111">
        <v>2</v>
      </c>
      <c r="R2642" s="111"/>
      <c r="S2642" s="111"/>
      <c r="T2642" s="109" t="s">
        <v>7</v>
      </c>
      <c r="U2642" s="108">
        <v>1</v>
      </c>
      <c r="V2642" s="109">
        <v>2008</v>
      </c>
      <c r="W2642" s="108">
        <f>IF(Table1[[#This Row],[ExpenditureDetails1]]=2010,1,(2010-Table1[[#This Row],[ExpenditureDetails1]]))</f>
        <v>2</v>
      </c>
      <c r="X2642" s="109">
        <v>0.06</v>
      </c>
      <c r="Y2642" s="174">
        <f>Table1[[#This Row],[ExpenditureDetails3]]*100000</f>
        <v>6000</v>
      </c>
      <c r="Z2642" s="174">
        <f>Table1[[#This Row],[ExpenditureDetails4]]/Table1[[#This Row],[Component detail 4]]</f>
        <v>3000</v>
      </c>
      <c r="AA2642" s="109">
        <v>1</v>
      </c>
      <c r="AB2642" s="109">
        <v>10</v>
      </c>
      <c r="AC2642" s="174">
        <f>IF(ISNUMBER([ExpenditureDetails4]),[ExpenditureDetails4]*HLOOKUP([ExpenditureDetails1],'Currency Conversion'!$A$6:$BE$45,19,FALSE),"No Data")</f>
        <v>6884.4184986264681</v>
      </c>
      <c r="AD2642" s="174">
        <f>Table1[[#This Row],[Calculations1]]/exchange_rate_2010</f>
        <v>150.55869276584815</v>
      </c>
      <c r="AE26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688.44184986264679</v>
      </c>
      <c r="AF2642" s="174">
        <f>Table1[[#This Row],[Calculations3]]/exchange_rate_2010</f>
        <v>15.055869276584815</v>
      </c>
      <c r="AG2642" s="110"/>
      <c r="AH2642" s="53"/>
      <c r="BD2642" s="36"/>
      <c r="BE2642" s="36"/>
      <c r="BF2642" s="36"/>
      <c r="BG2642" s="36"/>
      <c r="BH2642" s="36"/>
      <c r="BI2642" s="36"/>
      <c r="BJ2642" s="36"/>
      <c r="BK2642" s="48"/>
      <c r="BL2642" s="36"/>
      <c r="BM2642" s="36"/>
      <c r="BN2642" s="36"/>
      <c r="BO2642" s="36"/>
      <c r="BP2642" s="36"/>
      <c r="BQ2642" s="36"/>
      <c r="BR2642" s="36"/>
    </row>
    <row r="2643" spans="2:70" ht="15" customHeight="1">
      <c r="B2643" s="48">
        <v>3044</v>
      </c>
      <c r="C2643" s="48" t="s">
        <v>1703</v>
      </c>
      <c r="D2643" s="108">
        <v>165</v>
      </c>
      <c r="E2643" s="109" t="s">
        <v>2508</v>
      </c>
      <c r="F2643" s="109" t="s">
        <v>1819</v>
      </c>
      <c r="G2643" s="109" t="s">
        <v>208</v>
      </c>
      <c r="H2643" s="108" t="s">
        <v>245</v>
      </c>
      <c r="I2643" s="108" t="s">
        <v>2616</v>
      </c>
      <c r="J2643" s="108" t="s">
        <v>2619</v>
      </c>
      <c r="K2643" s="108" t="s">
        <v>2858</v>
      </c>
      <c r="L2643" s="108">
        <v>2</v>
      </c>
      <c r="M2643" s="110" t="s">
        <v>2617</v>
      </c>
      <c r="N2643" s="111" t="s">
        <v>20</v>
      </c>
      <c r="O2643" s="111" t="s">
        <v>2486</v>
      </c>
      <c r="P2643" s="111" t="s">
        <v>250</v>
      </c>
      <c r="Q2643" s="109">
        <v>1</v>
      </c>
      <c r="R2643" s="111"/>
      <c r="S2643" s="111"/>
      <c r="T2643" s="109" t="s">
        <v>7</v>
      </c>
      <c r="U2643" s="108">
        <v>1</v>
      </c>
      <c r="V2643" s="109">
        <v>2008</v>
      </c>
      <c r="W2643" s="108">
        <f>IF(Table1[[#This Row],[ExpenditureDetails1]]=2010,1,(2010-Table1[[#This Row],[ExpenditureDetails1]]))</f>
        <v>2</v>
      </c>
      <c r="X2643" s="109">
        <v>0.5</v>
      </c>
      <c r="Y2643" s="174">
        <f>Table1[[#This Row],[ExpenditureDetails3]]*100000</f>
        <v>50000</v>
      </c>
      <c r="Z2643" s="174">
        <f>Table1[[#This Row],[ExpenditureDetails4]]/Table1[[#This Row],[Component detail 4]]</f>
        <v>50000</v>
      </c>
      <c r="AA2643" s="109">
        <v>1</v>
      </c>
      <c r="AB2643" s="109">
        <v>10</v>
      </c>
      <c r="AC2643" s="174">
        <f>IF(ISNUMBER([ExpenditureDetails4]),[ExpenditureDetails4]*HLOOKUP([ExpenditureDetails1],'Currency Conversion'!$A$6:$BE$45,19,FALSE),"No Data")</f>
        <v>57370.154155220567</v>
      </c>
      <c r="AD2643" s="174">
        <f>Table1[[#This Row],[Calculations1]]/exchange_rate_2010</f>
        <v>1254.6557730487345</v>
      </c>
      <c r="AE26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5737.0154155220571</v>
      </c>
      <c r="AF2643" s="174">
        <f>Table1[[#This Row],[Calculations3]]/exchange_rate_2010</f>
        <v>125.46557730487346</v>
      </c>
      <c r="AG2643" s="110"/>
      <c r="AH2643" s="53"/>
      <c r="BD2643" s="36"/>
      <c r="BE2643" s="36"/>
      <c r="BF2643" s="36"/>
      <c r="BG2643" s="36"/>
      <c r="BH2643" s="36"/>
      <c r="BI2643" s="36"/>
      <c r="BJ2643" s="36"/>
      <c r="BK2643" s="48"/>
      <c r="BL2643" s="36"/>
      <c r="BM2643" s="36"/>
      <c r="BN2643" s="36"/>
      <c r="BO2643" s="36"/>
      <c r="BP2643" s="36"/>
      <c r="BQ2643" s="36"/>
      <c r="BR2643" s="36"/>
    </row>
    <row r="2644" spans="2:70" ht="15" customHeight="1">
      <c r="B2644" s="48">
        <v>3045</v>
      </c>
      <c r="C2644" s="48" t="s">
        <v>1703</v>
      </c>
      <c r="D2644" s="108">
        <v>165</v>
      </c>
      <c r="E2644" s="109" t="s">
        <v>2508</v>
      </c>
      <c r="F2644" s="109" t="s">
        <v>1819</v>
      </c>
      <c r="G2644" s="109" t="s">
        <v>208</v>
      </c>
      <c r="H2644" s="108" t="s">
        <v>245</v>
      </c>
      <c r="I2644" s="108" t="s">
        <v>2616</v>
      </c>
      <c r="J2644" s="108" t="s">
        <v>2619</v>
      </c>
      <c r="K2644" s="108" t="s">
        <v>2858</v>
      </c>
      <c r="L2644" s="108">
        <v>2</v>
      </c>
      <c r="M2644" s="110" t="s">
        <v>2617</v>
      </c>
      <c r="N2644" s="111" t="s">
        <v>1729</v>
      </c>
      <c r="O2644" s="111" t="s">
        <v>1713</v>
      </c>
      <c r="P2644" s="111" t="s">
        <v>221</v>
      </c>
      <c r="Q2644" s="109">
        <v>1</v>
      </c>
      <c r="R2644" s="111"/>
      <c r="S2644" s="111"/>
      <c r="T2644" s="109" t="s">
        <v>7</v>
      </c>
      <c r="U2644" s="108">
        <v>1</v>
      </c>
      <c r="V2644" s="109">
        <v>1970</v>
      </c>
      <c r="W2644" s="108">
        <f>IF(Table1[[#This Row],[ExpenditureDetails1]]=2010,1,(2010-Table1[[#This Row],[ExpenditureDetails1]]))</f>
        <v>40</v>
      </c>
      <c r="X2644" s="109">
        <v>0.15</v>
      </c>
      <c r="Y2644" s="174">
        <f>Table1[[#This Row],[ExpenditureDetails3]]*100000</f>
        <v>15000</v>
      </c>
      <c r="Z2644" s="174">
        <f>Table1[[#This Row],[ExpenditureDetails4]]/Table1[[#This Row],[Component detail 4]]</f>
        <v>15000</v>
      </c>
      <c r="AA2644" s="109">
        <v>2</v>
      </c>
      <c r="AB2644" s="109">
        <v>10</v>
      </c>
      <c r="AC2644" s="174">
        <f>IF(ISNUMBER([ExpenditureDetails4]),[ExpenditureDetails4]*HLOOKUP([ExpenditureDetails1],'Currency Conversion'!$A$6:$BE$45,19,FALSE),"No Data")</f>
        <v>285625.43297851109</v>
      </c>
      <c r="AD2644" s="174">
        <f>Table1[[#This Row],[Calculations1]]/exchange_rate_2010</f>
        <v>6246.4813576489787</v>
      </c>
      <c r="AE26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28562.543297851109</v>
      </c>
      <c r="AF2644" s="174">
        <f>Table1[[#This Row],[Calculations3]]/exchange_rate_2010</f>
        <v>624.64813576489792</v>
      </c>
      <c r="AG2644" s="110"/>
      <c r="AH2644" s="53"/>
      <c r="BD2644" s="36"/>
      <c r="BE2644" s="36"/>
      <c r="BF2644" s="36"/>
      <c r="BG2644" s="36"/>
      <c r="BH2644" s="36"/>
      <c r="BI2644" s="36"/>
      <c r="BJ2644" s="36"/>
      <c r="BK2644" s="48"/>
      <c r="BL2644" s="36"/>
      <c r="BM2644" s="36"/>
      <c r="BN2644" s="36"/>
      <c r="BO2644" s="36"/>
      <c r="BP2644" s="36"/>
      <c r="BQ2644" s="36"/>
      <c r="BR2644" s="36"/>
    </row>
    <row r="2645" spans="2:70" ht="15" customHeight="1">
      <c r="B2645" s="48">
        <v>3047</v>
      </c>
      <c r="C2645" s="48" t="s">
        <v>1703</v>
      </c>
      <c r="D2645" s="108">
        <v>2166</v>
      </c>
      <c r="E2645" s="109" t="s">
        <v>2508</v>
      </c>
      <c r="F2645" s="109" t="s">
        <v>1820</v>
      </c>
      <c r="G2645" s="109" t="s">
        <v>449</v>
      </c>
      <c r="H2645" s="108" t="s">
        <v>2611</v>
      </c>
      <c r="I2645" s="108" t="s">
        <v>2854</v>
      </c>
      <c r="J2645" s="108" t="s">
        <v>2852</v>
      </c>
      <c r="K2645" s="108" t="s">
        <v>2859</v>
      </c>
      <c r="L2645" s="108">
        <v>11</v>
      </c>
      <c r="M2645" s="110" t="s">
        <v>2617</v>
      </c>
      <c r="N2645" s="109" t="s">
        <v>1729</v>
      </c>
      <c r="O2645" s="109" t="s">
        <v>519</v>
      </c>
      <c r="P2645" s="109" t="s">
        <v>108</v>
      </c>
      <c r="Q2645" s="109">
        <v>1</v>
      </c>
      <c r="R2645" s="111"/>
      <c r="S2645" s="111"/>
      <c r="T2645" s="109" t="s">
        <v>7</v>
      </c>
      <c r="U2645" s="108">
        <v>1</v>
      </c>
      <c r="V2645" s="109">
        <v>1994</v>
      </c>
      <c r="W2645" s="108">
        <f>IF(Table1[[#This Row],[ExpenditureDetails1]]=2010,1,(2010-Table1[[#This Row],[ExpenditureDetails1]]))</f>
        <v>16</v>
      </c>
      <c r="X2645" s="109">
        <v>0.35</v>
      </c>
      <c r="Y2645" s="174">
        <f>Table1[[#This Row],[ExpenditureDetails3]]*100000</f>
        <v>35000</v>
      </c>
      <c r="Z2645" s="174">
        <f>Table1[[#This Row],[ExpenditureDetails4]]/Table1[[#This Row],[Component detail 4]]</f>
        <v>35000</v>
      </c>
      <c r="AA2645" s="109">
        <v>2</v>
      </c>
      <c r="AB2645" s="109">
        <v>10</v>
      </c>
      <c r="AC2645" s="174">
        <f>IF(ISNUMBER([ExpenditureDetails4]),[ExpenditureDetails4]*HLOOKUP([ExpenditureDetails1],'Currency Conversion'!$A$6:$BE$45,19,FALSE),"No Data")</f>
        <v>90345.155686932165</v>
      </c>
      <c r="AD2645" s="174">
        <f>Table1[[#This Row],[Calculations1]]/exchange_rate_2010</f>
        <v>1975.802101610378</v>
      </c>
      <c r="AE26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9034.5155686932158</v>
      </c>
      <c r="AF2645" s="174">
        <f>Table1[[#This Row],[Calculations3]]/exchange_rate_2010</f>
        <v>197.58021016103777</v>
      </c>
      <c r="AG2645" s="110" t="s">
        <v>2848</v>
      </c>
      <c r="AH2645" s="53"/>
      <c r="BD2645" s="36"/>
      <c r="BE2645" s="36"/>
      <c r="BF2645" s="36"/>
      <c r="BG2645" s="36"/>
      <c r="BH2645" s="36"/>
      <c r="BI2645" s="36"/>
      <c r="BJ2645" s="36"/>
      <c r="BK2645" s="48"/>
      <c r="BL2645" s="36"/>
      <c r="BM2645" s="36"/>
      <c r="BN2645" s="36"/>
      <c r="BO2645" s="36"/>
      <c r="BP2645" s="36"/>
      <c r="BQ2645" s="36"/>
      <c r="BR2645" s="36"/>
    </row>
    <row r="2646" spans="2:70" ht="15" customHeight="1">
      <c r="B2646" s="48">
        <v>3048</v>
      </c>
      <c r="C2646" s="48" t="s">
        <v>1703</v>
      </c>
      <c r="D2646" s="108">
        <v>2166</v>
      </c>
      <c r="E2646" s="109" t="s">
        <v>2508</v>
      </c>
      <c r="F2646" s="109" t="s">
        <v>1820</v>
      </c>
      <c r="G2646" s="109" t="s">
        <v>449</v>
      </c>
      <c r="H2646" s="108" t="s">
        <v>2611</v>
      </c>
      <c r="I2646" s="108" t="s">
        <v>2854</v>
      </c>
      <c r="J2646" s="108" t="s">
        <v>2852</v>
      </c>
      <c r="K2646" s="108" t="s">
        <v>2859</v>
      </c>
      <c r="L2646" s="108">
        <v>11</v>
      </c>
      <c r="M2646" s="110" t="s">
        <v>2617</v>
      </c>
      <c r="N2646" s="109" t="s">
        <v>1729</v>
      </c>
      <c r="O2646" s="109" t="s">
        <v>519</v>
      </c>
      <c r="P2646" s="109" t="s">
        <v>110</v>
      </c>
      <c r="Q2646" s="109">
        <v>1</v>
      </c>
      <c r="R2646" s="111"/>
      <c r="S2646" s="111"/>
      <c r="T2646" s="109" t="s">
        <v>7</v>
      </c>
      <c r="U2646" s="108">
        <v>1</v>
      </c>
      <c r="V2646" s="109">
        <v>2004</v>
      </c>
      <c r="W2646" s="108">
        <f>IF(Table1[[#This Row],[ExpenditureDetails1]]=2010,1,(2010-Table1[[#This Row],[ExpenditureDetails1]]))</f>
        <v>6</v>
      </c>
      <c r="X2646" s="109">
        <v>0.4</v>
      </c>
      <c r="Y2646" s="174">
        <f>Table1[[#This Row],[ExpenditureDetails3]]*100000</f>
        <v>40000</v>
      </c>
      <c r="Z2646" s="174">
        <f>Table1[[#This Row],[ExpenditureDetails4]]/Table1[[#This Row],[Component detail 4]]</f>
        <v>40000</v>
      </c>
      <c r="AA2646" s="109">
        <v>2</v>
      </c>
      <c r="AB2646" s="109">
        <v>10</v>
      </c>
      <c r="AC2646" s="174">
        <f>IF(ISNUMBER([ExpenditureDetails4]),[ExpenditureDetails4]*HLOOKUP([ExpenditureDetails1],'Currency Conversion'!$A$6:$BE$45,19,FALSE),"No Data")</f>
        <v>58491.053180918228</v>
      </c>
      <c r="AD2646" s="174">
        <f>Table1[[#This Row],[Calculations1]]/exchange_rate_2010</f>
        <v>1279.1692584019597</v>
      </c>
      <c r="AE26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2646" s="174">
        <f>Table1[[#This Row],[Calculations3]]/exchange_rate_2010</f>
        <v>127.91692584019597</v>
      </c>
      <c r="AG2646" s="110" t="s">
        <v>2848</v>
      </c>
      <c r="AH2646" s="53"/>
      <c r="BD2646" s="36"/>
      <c r="BE2646" s="36"/>
      <c r="BF2646" s="36"/>
      <c r="BG2646" s="36"/>
      <c r="BH2646" s="36"/>
      <c r="BI2646" s="36"/>
      <c r="BJ2646" s="36"/>
      <c r="BK2646" s="48"/>
      <c r="BL2646" s="36"/>
      <c r="BM2646" s="36"/>
      <c r="BN2646" s="36"/>
      <c r="BO2646" s="36"/>
      <c r="BP2646" s="36"/>
      <c r="BQ2646" s="36"/>
      <c r="BR2646" s="36"/>
    </row>
    <row r="2647" spans="2:70" ht="15" customHeight="1">
      <c r="B2647" s="48">
        <v>3049</v>
      </c>
      <c r="C2647" s="48" t="s">
        <v>1703</v>
      </c>
      <c r="D2647" s="108">
        <v>2166</v>
      </c>
      <c r="E2647" s="109" t="s">
        <v>2508</v>
      </c>
      <c r="F2647" s="109" t="s">
        <v>1820</v>
      </c>
      <c r="G2647" s="109" t="s">
        <v>449</v>
      </c>
      <c r="H2647" s="108" t="s">
        <v>2611</v>
      </c>
      <c r="I2647" s="108" t="s">
        <v>2854</v>
      </c>
      <c r="J2647" s="108" t="s">
        <v>2852</v>
      </c>
      <c r="K2647" s="108" t="s">
        <v>2859</v>
      </c>
      <c r="L2647" s="108">
        <v>11</v>
      </c>
      <c r="M2647" s="110" t="s">
        <v>2617</v>
      </c>
      <c r="N2647" s="109" t="s">
        <v>1729</v>
      </c>
      <c r="O2647" s="109" t="s">
        <v>519</v>
      </c>
      <c r="P2647" s="109" t="s">
        <v>112</v>
      </c>
      <c r="Q2647" s="109">
        <v>1</v>
      </c>
      <c r="R2647" s="111"/>
      <c r="S2647" s="111"/>
      <c r="T2647" s="109" t="s">
        <v>7</v>
      </c>
      <c r="U2647" s="108">
        <v>1</v>
      </c>
      <c r="V2647" s="109">
        <v>2008</v>
      </c>
      <c r="W2647" s="108">
        <f>IF(Table1[[#This Row],[ExpenditureDetails1]]=2010,1,(2010-Table1[[#This Row],[ExpenditureDetails1]]))</f>
        <v>2</v>
      </c>
      <c r="X2647" s="109">
        <v>0.4</v>
      </c>
      <c r="Y2647" s="174">
        <f>Table1[[#This Row],[ExpenditureDetails3]]*100000</f>
        <v>40000</v>
      </c>
      <c r="Z2647" s="174">
        <f>Table1[[#This Row],[ExpenditureDetails4]]/Table1[[#This Row],[Component detail 4]]</f>
        <v>40000</v>
      </c>
      <c r="AA2647" s="109">
        <v>2</v>
      </c>
      <c r="AB2647" s="109">
        <v>10</v>
      </c>
      <c r="AC2647" s="174">
        <f>IF(ISNUMBER([ExpenditureDetails4]),[ExpenditureDetails4]*HLOOKUP([ExpenditureDetails1],'Currency Conversion'!$A$6:$BE$45,19,FALSE),"No Data")</f>
        <v>45896.123324176449</v>
      </c>
      <c r="AD2647" s="174">
        <f>Table1[[#This Row],[Calculations1]]/exchange_rate_2010</f>
        <v>1003.7246184389876</v>
      </c>
      <c r="AE26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4589.6123324176451</v>
      </c>
      <c r="AF2647" s="174">
        <f>Table1[[#This Row],[Calculations3]]/exchange_rate_2010</f>
        <v>100.37246184389876</v>
      </c>
      <c r="AG2647" s="110" t="s">
        <v>2848</v>
      </c>
      <c r="AH2647" s="53"/>
      <c r="BD2647" s="36"/>
      <c r="BE2647" s="36"/>
      <c r="BF2647" s="36"/>
      <c r="BG2647" s="36"/>
      <c r="BH2647" s="36"/>
      <c r="BI2647" s="36"/>
      <c r="BJ2647" s="36"/>
      <c r="BK2647" s="48"/>
      <c r="BL2647" s="36"/>
      <c r="BM2647" s="36"/>
      <c r="BN2647" s="36"/>
      <c r="BO2647" s="36"/>
      <c r="BP2647" s="36"/>
      <c r="BQ2647" s="36"/>
      <c r="BR2647" s="36"/>
    </row>
    <row r="2648" spans="2:70" ht="15" customHeight="1">
      <c r="B2648" s="48">
        <v>3050</v>
      </c>
      <c r="C2648" s="48" t="s">
        <v>1703</v>
      </c>
      <c r="D2648" s="108">
        <v>2166</v>
      </c>
      <c r="E2648" s="109" t="s">
        <v>2508</v>
      </c>
      <c r="F2648" s="109" t="s">
        <v>1820</v>
      </c>
      <c r="G2648" s="109" t="s">
        <v>449</v>
      </c>
      <c r="H2648" s="108" t="s">
        <v>2611</v>
      </c>
      <c r="I2648" s="108" t="s">
        <v>2854</v>
      </c>
      <c r="J2648" s="108" t="s">
        <v>2852</v>
      </c>
      <c r="K2648" s="108" t="s">
        <v>2859</v>
      </c>
      <c r="L2648" s="108">
        <v>11</v>
      </c>
      <c r="M2648" s="110" t="s">
        <v>2617</v>
      </c>
      <c r="N2648" s="109" t="s">
        <v>1729</v>
      </c>
      <c r="O2648" s="109" t="s">
        <v>519</v>
      </c>
      <c r="P2648" s="109" t="s">
        <v>113</v>
      </c>
      <c r="Q2648" s="109">
        <v>1</v>
      </c>
      <c r="R2648" s="111"/>
      <c r="S2648" s="111"/>
      <c r="T2648" s="109" t="s">
        <v>7</v>
      </c>
      <c r="U2648" s="108">
        <v>1</v>
      </c>
      <c r="V2648" s="109">
        <v>1990</v>
      </c>
      <c r="W2648" s="108">
        <f>IF(Table1[[#This Row],[ExpenditureDetails1]]=2010,1,(2010-Table1[[#This Row],[ExpenditureDetails1]]))</f>
        <v>20</v>
      </c>
      <c r="X2648" s="109">
        <v>0.3</v>
      </c>
      <c r="Y2648" s="174">
        <f>Table1[[#This Row],[ExpenditureDetails3]]*100000</f>
        <v>30000</v>
      </c>
      <c r="Z2648" s="174">
        <f>Table1[[#This Row],[ExpenditureDetails4]]/Table1[[#This Row],[Component detail 4]]</f>
        <v>30000</v>
      </c>
      <c r="AA2648" s="109">
        <v>2</v>
      </c>
      <c r="AB2648" s="109">
        <v>10</v>
      </c>
      <c r="AC2648" s="174">
        <f>IF(ISNUMBER([ExpenditureDetails4]),[ExpenditureDetails4]*HLOOKUP([ExpenditureDetails1],'Currency Conversion'!$A$6:$BE$45,19,FALSE),"No Data")</f>
        <v>116647.29381387621</v>
      </c>
      <c r="AD2648" s="174">
        <f>Table1[[#This Row],[Calculations1]]/exchange_rate_2010</f>
        <v>2551.0163385324281</v>
      </c>
      <c r="AE26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11664.72938138762</v>
      </c>
      <c r="AF2648" s="174">
        <f>Table1[[#This Row],[Calculations3]]/exchange_rate_2010</f>
        <v>255.10163385324279</v>
      </c>
      <c r="AG2648" s="110" t="s">
        <v>2848</v>
      </c>
      <c r="AH2648" s="53"/>
      <c r="BD2648" s="36"/>
      <c r="BE2648" s="36"/>
      <c r="BF2648" s="36"/>
      <c r="BG2648" s="36"/>
      <c r="BH2648" s="36"/>
      <c r="BI2648" s="36"/>
      <c r="BJ2648" s="36"/>
      <c r="BK2648" s="48"/>
      <c r="BL2648" s="36"/>
      <c r="BM2648" s="36"/>
      <c r="BN2648" s="36"/>
      <c r="BO2648" s="36"/>
      <c r="BP2648" s="36"/>
      <c r="BQ2648" s="36"/>
      <c r="BR2648" s="36"/>
    </row>
    <row r="2649" spans="2:70" ht="15" customHeight="1">
      <c r="B2649" s="48">
        <v>3051</v>
      </c>
      <c r="C2649" s="48" t="s">
        <v>1703</v>
      </c>
      <c r="D2649" s="108">
        <v>2166</v>
      </c>
      <c r="E2649" s="109" t="s">
        <v>2508</v>
      </c>
      <c r="F2649" s="109" t="s">
        <v>1820</v>
      </c>
      <c r="G2649" s="109" t="s">
        <v>449</v>
      </c>
      <c r="H2649" s="108" t="s">
        <v>2611</v>
      </c>
      <c r="I2649" s="108" t="s">
        <v>2854</v>
      </c>
      <c r="J2649" s="108" t="s">
        <v>2852</v>
      </c>
      <c r="K2649" s="108" t="s">
        <v>2859</v>
      </c>
      <c r="L2649" s="108">
        <v>11</v>
      </c>
      <c r="M2649" s="110" t="s">
        <v>2617</v>
      </c>
      <c r="N2649" s="109" t="s">
        <v>1729</v>
      </c>
      <c r="O2649" s="109" t="s">
        <v>519</v>
      </c>
      <c r="P2649" s="109" t="s">
        <v>114</v>
      </c>
      <c r="Q2649" s="109">
        <v>1</v>
      </c>
      <c r="R2649" s="111"/>
      <c r="S2649" s="111"/>
      <c r="T2649" s="109" t="s">
        <v>7</v>
      </c>
      <c r="U2649" s="108">
        <v>1</v>
      </c>
      <c r="V2649" s="109">
        <v>1996</v>
      </c>
      <c r="W2649" s="108">
        <f>IF(Table1[[#This Row],[ExpenditureDetails1]]=2010,1,(2010-Table1[[#This Row],[ExpenditureDetails1]]))</f>
        <v>14</v>
      </c>
      <c r="X2649" s="109">
        <v>0.35</v>
      </c>
      <c r="Y2649" s="174">
        <f>Table1[[#This Row],[ExpenditureDetails3]]*100000</f>
        <v>35000</v>
      </c>
      <c r="Z2649" s="174">
        <f>Table1[[#This Row],[ExpenditureDetails4]]/Table1[[#This Row],[Component detail 4]]</f>
        <v>35000</v>
      </c>
      <c r="AA2649" s="109">
        <v>1</v>
      </c>
      <c r="AB2649" s="109">
        <v>10</v>
      </c>
      <c r="AC2649" s="174">
        <f>IF(ISNUMBER([ExpenditureDetails4]),[ExpenditureDetails4]*HLOOKUP([ExpenditureDetails1],'Currency Conversion'!$A$6:$BE$45,19,FALSE),"No Data")</f>
        <v>75297.881284412229</v>
      </c>
      <c r="AD2649" s="174">
        <f>Table1[[#This Row],[Calculations1]]/exchange_rate_2010</f>
        <v>1646.7259473666452</v>
      </c>
      <c r="AE26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7529.7881284412233</v>
      </c>
      <c r="AF2649" s="174">
        <f>Table1[[#This Row],[Calculations3]]/exchange_rate_2010</f>
        <v>164.67259473666454</v>
      </c>
      <c r="AG2649" s="110" t="s">
        <v>2848</v>
      </c>
      <c r="AH2649" s="53"/>
      <c r="BD2649" s="36"/>
      <c r="BE2649" s="36"/>
      <c r="BF2649" s="36"/>
      <c r="BG2649" s="36"/>
      <c r="BH2649" s="36"/>
      <c r="BI2649" s="36"/>
      <c r="BJ2649" s="36"/>
      <c r="BK2649" s="48"/>
      <c r="BL2649" s="36"/>
      <c r="BM2649" s="36"/>
      <c r="BN2649" s="36"/>
      <c r="BO2649" s="36"/>
      <c r="BP2649" s="36"/>
      <c r="BQ2649" s="36"/>
      <c r="BR2649" s="36"/>
    </row>
    <row r="2650" spans="2:70" ht="15" customHeight="1">
      <c r="B2650" s="48">
        <v>3052</v>
      </c>
      <c r="C2650" s="48" t="s">
        <v>1703</v>
      </c>
      <c r="D2650" s="108">
        <v>2166</v>
      </c>
      <c r="E2650" s="109" t="s">
        <v>2508</v>
      </c>
      <c r="F2650" s="109" t="s">
        <v>1820</v>
      </c>
      <c r="G2650" s="109" t="s">
        <v>449</v>
      </c>
      <c r="H2650" s="108" t="s">
        <v>2611</v>
      </c>
      <c r="I2650" s="108" t="s">
        <v>2854</v>
      </c>
      <c r="J2650" s="108" t="s">
        <v>2852</v>
      </c>
      <c r="K2650" s="108" t="s">
        <v>2859</v>
      </c>
      <c r="L2650" s="108">
        <v>11</v>
      </c>
      <c r="M2650" s="110" t="s">
        <v>2617</v>
      </c>
      <c r="N2650" s="109" t="s">
        <v>1729</v>
      </c>
      <c r="O2650" s="109" t="s">
        <v>519</v>
      </c>
      <c r="P2650" s="109" t="s">
        <v>115</v>
      </c>
      <c r="Q2650" s="109">
        <v>1</v>
      </c>
      <c r="R2650" s="111"/>
      <c r="S2650" s="111"/>
      <c r="T2650" s="109" t="s">
        <v>7</v>
      </c>
      <c r="U2650" s="108">
        <v>1</v>
      </c>
      <c r="V2650" s="109">
        <v>1995</v>
      </c>
      <c r="W2650" s="108">
        <f>IF(Table1[[#This Row],[ExpenditureDetails1]]=2010,1,(2010-Table1[[#This Row],[ExpenditureDetails1]]))</f>
        <v>15</v>
      </c>
      <c r="X2650" s="109">
        <v>0.35</v>
      </c>
      <c r="Y2650" s="174">
        <f>Table1[[#This Row],[ExpenditureDetails3]]*100000</f>
        <v>35000</v>
      </c>
      <c r="Z2650" s="174">
        <f>Table1[[#This Row],[ExpenditureDetails4]]/Table1[[#This Row],[Component detail 4]]</f>
        <v>35000</v>
      </c>
      <c r="AA2650" s="109">
        <v>1</v>
      </c>
      <c r="AB2650" s="109">
        <v>10</v>
      </c>
      <c r="AC2650" s="174">
        <f>IF(ISNUMBER([ExpenditureDetails4]),[ExpenditureDetails4]*HLOOKUP([ExpenditureDetails1],'Currency Conversion'!$A$6:$BE$45,19,FALSE),"No Data")</f>
        <v>82131.527679827472</v>
      </c>
      <c r="AD2650" s="174">
        <f>Table1[[#This Row],[Calculations1]]/exchange_rate_2010</f>
        <v>1796.1742803410339</v>
      </c>
      <c r="AE26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8213.1527679827468</v>
      </c>
      <c r="AF2650" s="174">
        <f>Table1[[#This Row],[Calculations3]]/exchange_rate_2010</f>
        <v>179.6174280341034</v>
      </c>
      <c r="AG2650" s="110" t="s">
        <v>2848</v>
      </c>
      <c r="AH2650" s="53"/>
      <c r="BD2650" s="36"/>
      <c r="BE2650" s="36"/>
      <c r="BF2650" s="36"/>
      <c r="BG2650" s="36"/>
      <c r="BH2650" s="36"/>
      <c r="BI2650" s="36"/>
      <c r="BJ2650" s="36"/>
      <c r="BK2650" s="48"/>
      <c r="BL2650" s="36"/>
      <c r="BM2650" s="36"/>
      <c r="BN2650" s="36"/>
      <c r="BO2650" s="36"/>
      <c r="BP2650" s="36"/>
      <c r="BQ2650" s="36"/>
      <c r="BR2650" s="36"/>
    </row>
    <row r="2651" spans="2:70" ht="15" customHeight="1">
      <c r="B2651" s="48">
        <v>3053</v>
      </c>
      <c r="C2651" s="48" t="s">
        <v>1703</v>
      </c>
      <c r="D2651" s="108">
        <v>2166</v>
      </c>
      <c r="E2651" s="109" t="s">
        <v>2508</v>
      </c>
      <c r="F2651" s="109" t="s">
        <v>1820</v>
      </c>
      <c r="G2651" s="109" t="s">
        <v>449</v>
      </c>
      <c r="H2651" s="108" t="s">
        <v>2611</v>
      </c>
      <c r="I2651" s="108" t="s">
        <v>2854</v>
      </c>
      <c r="J2651" s="108" t="s">
        <v>2852</v>
      </c>
      <c r="K2651" s="108" t="s">
        <v>2859</v>
      </c>
      <c r="L2651" s="108">
        <v>11</v>
      </c>
      <c r="M2651" s="110" t="s">
        <v>2617</v>
      </c>
      <c r="N2651" s="109" t="s">
        <v>1729</v>
      </c>
      <c r="O2651" s="109" t="s">
        <v>519</v>
      </c>
      <c r="P2651" s="109" t="s">
        <v>116</v>
      </c>
      <c r="Q2651" s="109">
        <v>1</v>
      </c>
      <c r="R2651" s="111"/>
      <c r="S2651" s="111"/>
      <c r="T2651" s="109" t="s">
        <v>7</v>
      </c>
      <c r="U2651" s="108">
        <v>1</v>
      </c>
      <c r="V2651" s="109">
        <v>2008</v>
      </c>
      <c r="W2651" s="108">
        <f>IF(Table1[[#This Row],[ExpenditureDetails1]]=2010,1,(2010-Table1[[#This Row],[ExpenditureDetails1]]))</f>
        <v>2</v>
      </c>
      <c r="X2651" s="109">
        <v>0.5</v>
      </c>
      <c r="Y2651" s="174">
        <f>Table1[[#This Row],[ExpenditureDetails3]]*100000</f>
        <v>50000</v>
      </c>
      <c r="Z2651" s="174">
        <f>Table1[[#This Row],[ExpenditureDetails4]]/Table1[[#This Row],[Component detail 4]]</f>
        <v>50000</v>
      </c>
      <c r="AA2651" s="109">
        <v>1</v>
      </c>
      <c r="AB2651" s="109">
        <v>10</v>
      </c>
      <c r="AC2651" s="174">
        <f>IF(ISNUMBER([ExpenditureDetails4]),[ExpenditureDetails4]*HLOOKUP([ExpenditureDetails1],'Currency Conversion'!$A$6:$BE$45,19,FALSE),"No Data")</f>
        <v>57370.154155220567</v>
      </c>
      <c r="AD2651" s="174">
        <f>Table1[[#This Row],[Calculations1]]/exchange_rate_2010</f>
        <v>1254.6557730487345</v>
      </c>
      <c r="AE26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5737.0154155220571</v>
      </c>
      <c r="AF2651" s="174">
        <f>Table1[[#This Row],[Calculations3]]/exchange_rate_2010</f>
        <v>125.46557730487346</v>
      </c>
      <c r="AG2651" s="110" t="s">
        <v>2848</v>
      </c>
      <c r="AH2651" s="53"/>
      <c r="BD2651" s="36"/>
      <c r="BE2651" s="36"/>
      <c r="BF2651" s="36"/>
      <c r="BG2651" s="36"/>
      <c r="BH2651" s="36"/>
      <c r="BI2651" s="36"/>
      <c r="BJ2651" s="36"/>
      <c r="BK2651" s="48"/>
      <c r="BL2651" s="36"/>
      <c r="BM2651" s="36"/>
      <c r="BN2651" s="36"/>
      <c r="BO2651" s="36"/>
      <c r="BP2651" s="36"/>
      <c r="BQ2651" s="36"/>
      <c r="BR2651" s="36"/>
    </row>
    <row r="2652" spans="2:70" ht="15" customHeight="1">
      <c r="B2652" s="48">
        <v>3054</v>
      </c>
      <c r="C2652" s="48" t="s">
        <v>1703</v>
      </c>
      <c r="D2652" s="108">
        <v>2166</v>
      </c>
      <c r="E2652" s="109" t="s">
        <v>2508</v>
      </c>
      <c r="F2652" s="109" t="s">
        <v>1820</v>
      </c>
      <c r="G2652" s="109" t="s">
        <v>449</v>
      </c>
      <c r="H2652" s="108" t="s">
        <v>2611</v>
      </c>
      <c r="I2652" s="108" t="s">
        <v>2854</v>
      </c>
      <c r="J2652" s="108" t="s">
        <v>2852</v>
      </c>
      <c r="K2652" s="108" t="s">
        <v>2859</v>
      </c>
      <c r="L2652" s="108">
        <v>11</v>
      </c>
      <c r="M2652" s="110" t="s">
        <v>2617</v>
      </c>
      <c r="N2652" s="109" t="s">
        <v>1729</v>
      </c>
      <c r="O2652" s="109" t="s">
        <v>519</v>
      </c>
      <c r="P2652" s="109" t="s">
        <v>117</v>
      </c>
      <c r="Q2652" s="109">
        <v>1</v>
      </c>
      <c r="R2652" s="111"/>
      <c r="S2652" s="111"/>
      <c r="T2652" s="109" t="s">
        <v>7</v>
      </c>
      <c r="U2652" s="108">
        <v>1</v>
      </c>
      <c r="V2652" s="109">
        <v>1986</v>
      </c>
      <c r="W2652" s="108">
        <f>IF(Table1[[#This Row],[ExpenditureDetails1]]=2010,1,(2010-Table1[[#This Row],[ExpenditureDetails1]]))</f>
        <v>24</v>
      </c>
      <c r="X2652" s="109">
        <v>0.25</v>
      </c>
      <c r="Y2652" s="174">
        <f>Table1[[#This Row],[ExpenditureDetails3]]*100000</f>
        <v>25000</v>
      </c>
      <c r="Z2652" s="174">
        <f>Table1[[#This Row],[ExpenditureDetails4]]/Table1[[#This Row],[Component detail 4]]</f>
        <v>25000</v>
      </c>
      <c r="AA2652" s="109">
        <v>1</v>
      </c>
      <c r="AB2652" s="109">
        <v>10</v>
      </c>
      <c r="AC2652" s="174">
        <f>IF(ISNUMBER([ExpenditureDetails4]),[ExpenditureDetails4]*HLOOKUP([ExpenditureDetails1],'Currency Conversion'!$A$6:$BE$45,19,FALSE),"No Data")</f>
        <v>133188.918566468</v>
      </c>
      <c r="AD2652" s="174">
        <f>Table1[[#This Row],[Calculations1]]/exchange_rate_2010</f>
        <v>2912.7731665739393</v>
      </c>
      <c r="AE26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13318.8918566468</v>
      </c>
      <c r="AF2652" s="174">
        <f>Table1[[#This Row],[Calculations3]]/exchange_rate_2010</f>
        <v>291.27731665739395</v>
      </c>
      <c r="AG2652" s="110" t="s">
        <v>2848</v>
      </c>
      <c r="AH2652" s="53"/>
      <c r="BD2652" s="36"/>
      <c r="BE2652" s="36"/>
      <c r="BF2652" s="36"/>
      <c r="BG2652" s="36"/>
      <c r="BH2652" s="36"/>
      <c r="BI2652" s="36"/>
      <c r="BJ2652" s="36"/>
      <c r="BK2652" s="48"/>
      <c r="BL2652" s="36"/>
      <c r="BM2652" s="36"/>
      <c r="BN2652" s="36"/>
      <c r="BO2652" s="36"/>
      <c r="BP2652" s="36"/>
      <c r="BQ2652" s="36"/>
      <c r="BR2652" s="36"/>
    </row>
    <row r="2653" spans="2:70" ht="15" customHeight="1">
      <c r="B2653" s="48">
        <v>3055</v>
      </c>
      <c r="C2653" s="48" t="s">
        <v>1703</v>
      </c>
      <c r="D2653" s="108">
        <v>2166</v>
      </c>
      <c r="E2653" s="109" t="s">
        <v>2508</v>
      </c>
      <c r="F2653" s="109" t="s">
        <v>1820</v>
      </c>
      <c r="G2653" s="109" t="s">
        <v>449</v>
      </c>
      <c r="H2653" s="108" t="s">
        <v>2611</v>
      </c>
      <c r="I2653" s="108" t="s">
        <v>2854</v>
      </c>
      <c r="J2653" s="108" t="s">
        <v>2852</v>
      </c>
      <c r="K2653" s="108" t="s">
        <v>2859</v>
      </c>
      <c r="L2653" s="108">
        <v>11</v>
      </c>
      <c r="M2653" s="110" t="s">
        <v>2617</v>
      </c>
      <c r="N2653" s="109" t="s">
        <v>1729</v>
      </c>
      <c r="O2653" s="109" t="s">
        <v>519</v>
      </c>
      <c r="P2653" s="109" t="s">
        <v>121</v>
      </c>
      <c r="Q2653" s="109">
        <v>1</v>
      </c>
      <c r="R2653" s="111"/>
      <c r="S2653" s="111"/>
      <c r="T2653" s="109" t="s">
        <v>7</v>
      </c>
      <c r="U2653" s="108">
        <v>1</v>
      </c>
      <c r="V2653" s="109">
        <v>1983</v>
      </c>
      <c r="W2653" s="108">
        <f>IF(Table1[[#This Row],[ExpenditureDetails1]]=2010,1,(2010-Table1[[#This Row],[ExpenditureDetails1]]))</f>
        <v>27</v>
      </c>
      <c r="X2653" s="109">
        <v>0.25</v>
      </c>
      <c r="Y2653" s="174">
        <f>Table1[[#This Row],[ExpenditureDetails3]]*100000</f>
        <v>25000</v>
      </c>
      <c r="Z2653" s="174">
        <f>Table1[[#This Row],[ExpenditureDetails4]]/Table1[[#This Row],[Component detail 4]]</f>
        <v>25000</v>
      </c>
      <c r="AA2653" s="109">
        <v>1</v>
      </c>
      <c r="AB2653" s="109">
        <v>10</v>
      </c>
      <c r="AC2653" s="174">
        <f>IF(ISNUMBER([ExpenditureDetails4]),[ExpenditureDetails4]*HLOOKUP([ExpenditureDetails1],'Currency Conversion'!$A$6:$BE$45,19,FALSE),"No Data")</f>
        <v>167289.44196607493</v>
      </c>
      <c r="AD2653" s="174">
        <f>Table1[[#This Row],[Calculations1]]/exchange_rate_2010</f>
        <v>3658.5340796707192</v>
      </c>
      <c r="AE26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16728.944196607492</v>
      </c>
      <c r="AF2653" s="174">
        <f>Table1[[#This Row],[Calculations3]]/exchange_rate_2010</f>
        <v>365.85340796707192</v>
      </c>
      <c r="AG2653" s="110" t="s">
        <v>2848</v>
      </c>
      <c r="AH2653" s="53"/>
      <c r="BD2653" s="36"/>
      <c r="BE2653" s="36"/>
      <c r="BF2653" s="36"/>
      <c r="BG2653" s="36"/>
      <c r="BH2653" s="36"/>
      <c r="BI2653" s="36"/>
      <c r="BJ2653" s="36"/>
      <c r="BK2653" s="48"/>
      <c r="BL2653" s="36"/>
      <c r="BM2653" s="36"/>
      <c r="BN2653" s="36"/>
      <c r="BO2653" s="36"/>
      <c r="BP2653" s="36"/>
      <c r="BQ2653" s="36"/>
      <c r="BR2653" s="36"/>
    </row>
    <row r="2654" spans="2:70" ht="15" customHeight="1">
      <c r="B2654" s="48">
        <v>3056</v>
      </c>
      <c r="C2654" s="48" t="s">
        <v>1703</v>
      </c>
      <c r="D2654" s="108">
        <v>2166</v>
      </c>
      <c r="E2654" s="109" t="s">
        <v>2508</v>
      </c>
      <c r="F2654" s="109" t="s">
        <v>1820</v>
      </c>
      <c r="G2654" s="109" t="s">
        <v>449</v>
      </c>
      <c r="H2654" s="108" t="s">
        <v>2611</v>
      </c>
      <c r="I2654" s="108" t="s">
        <v>2854</v>
      </c>
      <c r="J2654" s="108" t="s">
        <v>2852</v>
      </c>
      <c r="K2654" s="108" t="s">
        <v>2859</v>
      </c>
      <c r="L2654" s="108">
        <v>11</v>
      </c>
      <c r="M2654" s="110" t="s">
        <v>2617</v>
      </c>
      <c r="N2654" s="109" t="s">
        <v>1729</v>
      </c>
      <c r="O2654" s="109" t="s">
        <v>519</v>
      </c>
      <c r="P2654" s="109" t="s">
        <v>122</v>
      </c>
      <c r="Q2654" s="109">
        <v>1</v>
      </c>
      <c r="R2654" s="111"/>
      <c r="S2654" s="111"/>
      <c r="T2654" s="109" t="s">
        <v>7</v>
      </c>
      <c r="U2654" s="108">
        <v>1</v>
      </c>
      <c r="V2654" s="109">
        <v>1984</v>
      </c>
      <c r="W2654" s="108">
        <f>IF(Table1[[#This Row],[ExpenditureDetails1]]=2010,1,(2010-Table1[[#This Row],[ExpenditureDetails1]]))</f>
        <v>26</v>
      </c>
      <c r="X2654" s="109">
        <v>0.25</v>
      </c>
      <c r="Y2654" s="174">
        <f>Table1[[#This Row],[ExpenditureDetails3]]*100000</f>
        <v>25000</v>
      </c>
      <c r="Z2654" s="174">
        <f>Table1[[#This Row],[ExpenditureDetails4]]/Table1[[#This Row],[Component detail 4]]</f>
        <v>25000</v>
      </c>
      <c r="AA2654" s="109">
        <v>1</v>
      </c>
      <c r="AB2654" s="109">
        <v>10</v>
      </c>
      <c r="AC2654" s="174">
        <f>IF(ISNUMBER([ExpenditureDetails4]),[ExpenditureDetails4]*HLOOKUP([ExpenditureDetails1],'Currency Conversion'!$A$6:$BE$45,19,FALSE),"No Data")</f>
        <v>154145.96097435104</v>
      </c>
      <c r="AD2654" s="174">
        <f>Table1[[#This Row],[Calculations1]]/exchange_rate_2010</f>
        <v>3371.0929084372256</v>
      </c>
      <c r="AE26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15414.596097435104</v>
      </c>
      <c r="AF2654" s="174">
        <f>Table1[[#This Row],[Calculations3]]/exchange_rate_2010</f>
        <v>337.10929084372253</v>
      </c>
      <c r="AG2654" s="110" t="s">
        <v>2848</v>
      </c>
      <c r="AH2654" s="53"/>
      <c r="BD2654" s="36"/>
      <c r="BE2654" s="36"/>
      <c r="BF2654" s="36"/>
      <c r="BG2654" s="36"/>
      <c r="BH2654" s="36"/>
      <c r="BI2654" s="36"/>
      <c r="BJ2654" s="36"/>
      <c r="BK2654" s="48"/>
      <c r="BL2654" s="36"/>
      <c r="BM2654" s="36"/>
      <c r="BN2654" s="36"/>
      <c r="BO2654" s="36"/>
      <c r="BP2654" s="36"/>
      <c r="BQ2654" s="36"/>
      <c r="BR2654" s="36"/>
    </row>
    <row r="2655" spans="2:70" ht="15" customHeight="1">
      <c r="B2655" s="48">
        <v>3057</v>
      </c>
      <c r="C2655" s="48" t="s">
        <v>1703</v>
      </c>
      <c r="D2655" s="108">
        <v>2166</v>
      </c>
      <c r="E2655" s="109" t="s">
        <v>2508</v>
      </c>
      <c r="F2655" s="109" t="s">
        <v>1820</v>
      </c>
      <c r="G2655" s="109" t="s">
        <v>449</v>
      </c>
      <c r="H2655" s="108" t="s">
        <v>2611</v>
      </c>
      <c r="I2655" s="108" t="s">
        <v>2854</v>
      </c>
      <c r="J2655" s="108" t="s">
        <v>2852</v>
      </c>
      <c r="K2655" s="108" t="s">
        <v>2859</v>
      </c>
      <c r="L2655" s="108">
        <v>11</v>
      </c>
      <c r="M2655" s="110" t="s">
        <v>2617</v>
      </c>
      <c r="N2655" s="109" t="s">
        <v>1729</v>
      </c>
      <c r="O2655" s="109" t="s">
        <v>519</v>
      </c>
      <c r="P2655" s="109" t="s">
        <v>123</v>
      </c>
      <c r="Q2655" s="109">
        <v>1</v>
      </c>
      <c r="R2655" s="111"/>
      <c r="S2655" s="111"/>
      <c r="T2655" s="109" t="s">
        <v>7</v>
      </c>
      <c r="U2655" s="108">
        <v>1</v>
      </c>
      <c r="V2655" s="109">
        <v>1987</v>
      </c>
      <c r="W2655" s="108">
        <f>IF(Table1[[#This Row],[ExpenditureDetails1]]=2010,1,(2010-Table1[[#This Row],[ExpenditureDetails1]]))</f>
        <v>23</v>
      </c>
      <c r="X2655" s="109">
        <v>0.25</v>
      </c>
      <c r="Y2655" s="174">
        <f>Table1[[#This Row],[ExpenditureDetails3]]*100000</f>
        <v>25000</v>
      </c>
      <c r="Z2655" s="174">
        <f>Table1[[#This Row],[ExpenditureDetails4]]/Table1[[#This Row],[Component detail 4]]</f>
        <v>25000</v>
      </c>
      <c r="AA2655" s="109">
        <v>1</v>
      </c>
      <c r="AB2655" s="109">
        <v>10</v>
      </c>
      <c r="AC2655" s="174">
        <f>IF(ISNUMBER([ExpenditureDetails4]),[ExpenditureDetails4]*HLOOKUP([ExpenditureDetails1],'Currency Conversion'!$A$6:$BE$45,19,FALSE),"No Data")</f>
        <v>124697.28018819042</v>
      </c>
      <c r="AD2655" s="174">
        <f>Table1[[#This Row],[Calculations1]]/exchange_rate_2010</f>
        <v>2727.0654014331576</v>
      </c>
      <c r="AE26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12469.728018819042</v>
      </c>
      <c r="AF2655" s="174">
        <f>Table1[[#This Row],[Calculations3]]/exchange_rate_2010</f>
        <v>272.70654014331575</v>
      </c>
      <c r="AG2655" s="110" t="s">
        <v>2848</v>
      </c>
      <c r="AH2655" s="53"/>
      <c r="BD2655" s="36"/>
      <c r="BE2655" s="36"/>
      <c r="BF2655" s="36"/>
      <c r="BG2655" s="36"/>
      <c r="BH2655" s="36"/>
      <c r="BI2655" s="36"/>
      <c r="BJ2655" s="36"/>
      <c r="BK2655" s="48"/>
      <c r="BL2655" s="36"/>
      <c r="BM2655" s="36"/>
      <c r="BN2655" s="36"/>
      <c r="BO2655" s="36"/>
      <c r="BP2655" s="36"/>
      <c r="BQ2655" s="36"/>
      <c r="BR2655" s="36"/>
    </row>
    <row r="2656" spans="2:70" ht="15" customHeight="1">
      <c r="B2656" s="48">
        <v>3058</v>
      </c>
      <c r="C2656" s="48" t="s">
        <v>1703</v>
      </c>
      <c r="D2656" s="108">
        <v>2166</v>
      </c>
      <c r="E2656" s="109" t="s">
        <v>2508</v>
      </c>
      <c r="F2656" s="109" t="s">
        <v>1820</v>
      </c>
      <c r="G2656" s="109" t="s">
        <v>449</v>
      </c>
      <c r="H2656" s="108" t="s">
        <v>2611</v>
      </c>
      <c r="I2656" s="108" t="s">
        <v>2854</v>
      </c>
      <c r="J2656" s="108" t="s">
        <v>2852</v>
      </c>
      <c r="K2656" s="108" t="s">
        <v>2859</v>
      </c>
      <c r="L2656" s="108">
        <v>11</v>
      </c>
      <c r="M2656" s="110" t="s">
        <v>2617</v>
      </c>
      <c r="N2656" s="109" t="s">
        <v>1729</v>
      </c>
      <c r="O2656" s="109" t="s">
        <v>519</v>
      </c>
      <c r="P2656" s="109" t="s">
        <v>124</v>
      </c>
      <c r="Q2656" s="109">
        <v>1</v>
      </c>
      <c r="R2656" s="111"/>
      <c r="S2656" s="111"/>
      <c r="T2656" s="109" t="s">
        <v>7</v>
      </c>
      <c r="U2656" s="108">
        <v>1</v>
      </c>
      <c r="V2656" s="109">
        <v>1982</v>
      </c>
      <c r="W2656" s="108">
        <f>IF(Table1[[#This Row],[ExpenditureDetails1]]=2010,1,(2010-Table1[[#This Row],[ExpenditureDetails1]]))</f>
        <v>28</v>
      </c>
      <c r="X2656" s="109">
        <v>0.25</v>
      </c>
      <c r="Y2656" s="174">
        <f>Table1[[#This Row],[ExpenditureDetails3]]*100000</f>
        <v>25000</v>
      </c>
      <c r="Z2656" s="174">
        <f>Table1[[#This Row],[ExpenditureDetails4]]/Table1[[#This Row],[Component detail 4]]</f>
        <v>25000</v>
      </c>
      <c r="AA2656" s="109">
        <v>1</v>
      </c>
      <c r="AB2656" s="109">
        <v>10</v>
      </c>
      <c r="AC2656" s="174">
        <f>IF(ISNUMBER([ExpenditureDetails4]),[ExpenditureDetails4]*HLOOKUP([ExpenditureDetails1],'Currency Conversion'!$A$6:$BE$45,19,FALSE),"No Data")</f>
        <v>180858.76972344218</v>
      </c>
      <c r="AD2656" s="174">
        <f>Table1[[#This Row],[Calculations1]]/exchange_rate_2010</f>
        <v>3955.2883007088726</v>
      </c>
      <c r="AE26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18085.876972344216</v>
      </c>
      <c r="AF2656" s="174">
        <f>Table1[[#This Row],[Calculations3]]/exchange_rate_2010</f>
        <v>395.52883007088724</v>
      </c>
      <c r="AG2656" s="110" t="s">
        <v>2848</v>
      </c>
      <c r="AH2656" s="53"/>
      <c r="BD2656" s="36"/>
      <c r="BE2656" s="36"/>
      <c r="BF2656" s="36"/>
      <c r="BG2656" s="36"/>
      <c r="BH2656" s="36"/>
      <c r="BI2656" s="36"/>
      <c r="BJ2656" s="36"/>
      <c r="BK2656" s="48"/>
      <c r="BL2656" s="36"/>
      <c r="BM2656" s="36"/>
      <c r="BN2656" s="36"/>
      <c r="BO2656" s="36"/>
      <c r="BP2656" s="36"/>
      <c r="BQ2656" s="36"/>
      <c r="BR2656" s="36"/>
    </row>
    <row r="2657" spans="2:70" ht="15" customHeight="1">
      <c r="B2657" s="48">
        <v>3059</v>
      </c>
      <c r="C2657" s="48" t="s">
        <v>1703</v>
      </c>
      <c r="D2657" s="108">
        <v>2166</v>
      </c>
      <c r="E2657" s="109" t="s">
        <v>2508</v>
      </c>
      <c r="F2657" s="109" t="s">
        <v>1820</v>
      </c>
      <c r="G2657" s="109" t="s">
        <v>449</v>
      </c>
      <c r="H2657" s="108" t="s">
        <v>2611</v>
      </c>
      <c r="I2657" s="108" t="s">
        <v>2854</v>
      </c>
      <c r="J2657" s="108" t="s">
        <v>2852</v>
      </c>
      <c r="K2657" s="108" t="s">
        <v>2859</v>
      </c>
      <c r="L2657" s="108">
        <v>11</v>
      </c>
      <c r="M2657" s="110" t="s">
        <v>2617</v>
      </c>
      <c r="N2657" s="109" t="s">
        <v>1729</v>
      </c>
      <c r="O2657" s="109" t="s">
        <v>519</v>
      </c>
      <c r="P2657" s="109" t="s">
        <v>125</v>
      </c>
      <c r="Q2657" s="109">
        <v>1</v>
      </c>
      <c r="R2657" s="111"/>
      <c r="S2657" s="111"/>
      <c r="T2657" s="109" t="s">
        <v>7</v>
      </c>
      <c r="U2657" s="108">
        <v>1</v>
      </c>
      <c r="V2657" s="109">
        <v>2000</v>
      </c>
      <c r="W2657" s="108">
        <f>IF(Table1[[#This Row],[ExpenditureDetails1]]=2010,1,(2010-Table1[[#This Row],[ExpenditureDetails1]]))</f>
        <v>10</v>
      </c>
      <c r="X2657" s="109">
        <v>0.45</v>
      </c>
      <c r="Y2657" s="174">
        <f>Table1[[#This Row],[ExpenditureDetails3]]*100000</f>
        <v>45000</v>
      </c>
      <c r="Z2657" s="174">
        <f>Table1[[#This Row],[ExpenditureDetails4]]/Table1[[#This Row],[Component detail 4]]</f>
        <v>45000</v>
      </c>
      <c r="AA2657" s="109">
        <v>1</v>
      </c>
      <c r="AB2657" s="109">
        <v>10</v>
      </c>
      <c r="AC2657" s="174">
        <f>IF(ISNUMBER([ExpenditureDetails4]),[ExpenditureDetails4]*HLOOKUP([ExpenditureDetails1],'Currency Conversion'!$A$6:$BE$45,19,FALSE),"No Data")</f>
        <v>75439.570700390686</v>
      </c>
      <c r="AD2657" s="174">
        <f>Table1[[#This Row],[Calculations1]]/exchange_rate_2010</f>
        <v>1649.8246220408721</v>
      </c>
      <c r="AE26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7543.9570700390686</v>
      </c>
      <c r="AF2657" s="174">
        <f>Table1[[#This Row],[Calculations3]]/exchange_rate_2010</f>
        <v>164.98246220408723</v>
      </c>
      <c r="AG2657" s="110" t="s">
        <v>2848</v>
      </c>
      <c r="AH2657" s="53"/>
      <c r="BD2657" s="36"/>
      <c r="BE2657" s="36"/>
      <c r="BF2657" s="36"/>
      <c r="BG2657" s="36"/>
      <c r="BH2657" s="36"/>
      <c r="BI2657" s="36"/>
      <c r="BJ2657" s="36"/>
      <c r="BK2657" s="48"/>
      <c r="BL2657" s="36"/>
      <c r="BM2657" s="36"/>
      <c r="BN2657" s="36"/>
      <c r="BO2657" s="36"/>
      <c r="BP2657" s="36"/>
      <c r="BQ2657" s="36"/>
      <c r="BR2657" s="36"/>
    </row>
    <row r="2658" spans="2:70" ht="15" customHeight="1">
      <c r="B2658" s="48">
        <v>3060</v>
      </c>
      <c r="C2658" s="48" t="s">
        <v>1703</v>
      </c>
      <c r="D2658" s="108">
        <v>2166</v>
      </c>
      <c r="E2658" s="109" t="s">
        <v>2508</v>
      </c>
      <c r="F2658" s="109" t="s">
        <v>1820</v>
      </c>
      <c r="G2658" s="109" t="s">
        <v>449</v>
      </c>
      <c r="H2658" s="108" t="s">
        <v>2611</v>
      </c>
      <c r="I2658" s="108" t="s">
        <v>2854</v>
      </c>
      <c r="J2658" s="108" t="s">
        <v>2852</v>
      </c>
      <c r="K2658" s="108" t="s">
        <v>2859</v>
      </c>
      <c r="L2658" s="108">
        <v>11</v>
      </c>
      <c r="M2658" s="110" t="s">
        <v>2617</v>
      </c>
      <c r="N2658" s="111" t="s">
        <v>1729</v>
      </c>
      <c r="O2658" s="111" t="s">
        <v>210</v>
      </c>
      <c r="P2658" s="111" t="s">
        <v>57</v>
      </c>
      <c r="Q2658" s="109">
        <v>1</v>
      </c>
      <c r="R2658" s="111"/>
      <c r="S2658" s="111"/>
      <c r="T2658" s="109" t="s">
        <v>7</v>
      </c>
      <c r="U2658" s="108">
        <v>1</v>
      </c>
      <c r="V2658" s="109">
        <v>1965</v>
      </c>
      <c r="W2658" s="108">
        <f>IF(Table1[[#This Row],[ExpenditureDetails1]]=2010,1,(2010-Table1[[#This Row],[ExpenditureDetails1]]))</f>
        <v>45</v>
      </c>
      <c r="X2658" s="109">
        <v>0.2</v>
      </c>
      <c r="Y2658" s="174">
        <f>Table1[[#This Row],[ExpenditureDetails3]]*100000</f>
        <v>20000</v>
      </c>
      <c r="Z2658" s="174">
        <f>Table1[[#This Row],[ExpenditureDetails4]]/Table1[[#This Row],[Component detail 4]]</f>
        <v>20000</v>
      </c>
      <c r="AA2658" s="109">
        <v>1</v>
      </c>
      <c r="AB2658" s="109">
        <v>10</v>
      </c>
      <c r="AC2658" s="174">
        <f>IF(ISNUMBER([ExpenditureDetails4]),[ExpenditureDetails4]*HLOOKUP([ExpenditureDetails1],'Currency Conversion'!$A$6:$BE$45,19,FALSE),"No Data")</f>
        <v>429261.12895478576</v>
      </c>
      <c r="AD2658" s="174">
        <f>Table1[[#This Row],[Calculations1]]/exchange_rate_2010</f>
        <v>9387.7201746987121</v>
      </c>
      <c r="AE26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42926.112895478575</v>
      </c>
      <c r="AF2658" s="174">
        <f>Table1[[#This Row],[Calculations3]]/exchange_rate_2010</f>
        <v>938.77201746987123</v>
      </c>
      <c r="AG2658" s="110" t="s">
        <v>2848</v>
      </c>
      <c r="AH2658" s="53"/>
      <c r="BD2658" s="36"/>
      <c r="BE2658" s="36"/>
      <c r="BF2658" s="36"/>
      <c r="BG2658" s="36"/>
      <c r="BH2658" s="36"/>
      <c r="BI2658" s="36"/>
      <c r="BJ2658" s="36"/>
      <c r="BK2658" s="48"/>
      <c r="BL2658" s="36"/>
      <c r="BM2658" s="36"/>
      <c r="BN2658" s="36"/>
      <c r="BO2658" s="36"/>
      <c r="BP2658" s="36"/>
      <c r="BQ2658" s="36"/>
      <c r="BR2658" s="36"/>
    </row>
    <row r="2659" spans="2:70" ht="15" customHeight="1">
      <c r="B2659" s="48">
        <v>3061</v>
      </c>
      <c r="C2659" s="48" t="s">
        <v>1703</v>
      </c>
      <c r="D2659" s="108">
        <v>2166</v>
      </c>
      <c r="E2659" s="109" t="s">
        <v>2508</v>
      </c>
      <c r="F2659" s="109" t="s">
        <v>1820</v>
      </c>
      <c r="G2659" s="109" t="s">
        <v>449</v>
      </c>
      <c r="H2659" s="108" t="s">
        <v>2611</v>
      </c>
      <c r="I2659" s="108" t="s">
        <v>2854</v>
      </c>
      <c r="J2659" s="108" t="s">
        <v>2852</v>
      </c>
      <c r="K2659" s="108" t="s">
        <v>2859</v>
      </c>
      <c r="L2659" s="108">
        <v>11</v>
      </c>
      <c r="M2659" s="110" t="s">
        <v>2617</v>
      </c>
      <c r="N2659" s="111" t="s">
        <v>1729</v>
      </c>
      <c r="O2659" s="111" t="s">
        <v>210</v>
      </c>
      <c r="P2659" s="111" t="s">
        <v>37</v>
      </c>
      <c r="Q2659" s="109">
        <v>1</v>
      </c>
      <c r="R2659" s="111"/>
      <c r="S2659" s="111"/>
      <c r="T2659" s="109" t="s">
        <v>7</v>
      </c>
      <c r="U2659" s="108">
        <v>1</v>
      </c>
      <c r="V2659" s="109">
        <v>1990</v>
      </c>
      <c r="W2659" s="108">
        <f>IF(Table1[[#This Row],[ExpenditureDetails1]]=2010,1,(2010-Table1[[#This Row],[ExpenditureDetails1]]))</f>
        <v>20</v>
      </c>
      <c r="X2659" s="109">
        <v>0.3</v>
      </c>
      <c r="Y2659" s="174">
        <f>Table1[[#This Row],[ExpenditureDetails3]]*100000</f>
        <v>30000</v>
      </c>
      <c r="Z2659" s="174">
        <f>Table1[[#This Row],[ExpenditureDetails4]]/Table1[[#This Row],[Component detail 4]]</f>
        <v>30000</v>
      </c>
      <c r="AA2659" s="109">
        <v>1</v>
      </c>
      <c r="AB2659" s="109">
        <v>10</v>
      </c>
      <c r="AC2659" s="174">
        <f>IF(ISNUMBER([ExpenditureDetails4]),[ExpenditureDetails4]*HLOOKUP([ExpenditureDetails1],'Currency Conversion'!$A$6:$BE$45,19,FALSE),"No Data")</f>
        <v>116647.29381387621</v>
      </c>
      <c r="AD2659" s="174">
        <f>Table1[[#This Row],[Calculations1]]/exchange_rate_2010</f>
        <v>2551.0163385324281</v>
      </c>
      <c r="AE26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11664.72938138762</v>
      </c>
      <c r="AF2659" s="174">
        <f>Table1[[#This Row],[Calculations3]]/exchange_rate_2010</f>
        <v>255.10163385324279</v>
      </c>
      <c r="AG2659" s="110" t="s">
        <v>2848</v>
      </c>
      <c r="AH2659" s="53"/>
      <c r="BD2659" s="36"/>
      <c r="BE2659" s="36"/>
      <c r="BF2659" s="36"/>
      <c r="BG2659" s="36"/>
      <c r="BH2659" s="36"/>
      <c r="BI2659" s="36"/>
      <c r="BJ2659" s="36"/>
      <c r="BK2659" s="48"/>
      <c r="BL2659" s="36"/>
      <c r="BM2659" s="36"/>
      <c r="BN2659" s="36"/>
      <c r="BO2659" s="36"/>
      <c r="BP2659" s="36"/>
      <c r="BQ2659" s="36"/>
      <c r="BR2659" s="36"/>
    </row>
    <row r="2660" spans="2:70" ht="15" customHeight="1">
      <c r="B2660" s="48">
        <v>3062</v>
      </c>
      <c r="C2660" s="48" t="s">
        <v>1703</v>
      </c>
      <c r="D2660" s="108">
        <v>2166</v>
      </c>
      <c r="E2660" s="109" t="s">
        <v>2508</v>
      </c>
      <c r="F2660" s="109" t="s">
        <v>1820</v>
      </c>
      <c r="G2660" s="109" t="s">
        <v>449</v>
      </c>
      <c r="H2660" s="108" t="s">
        <v>2611</v>
      </c>
      <c r="I2660" s="108" t="s">
        <v>2854</v>
      </c>
      <c r="J2660" s="108" t="s">
        <v>2852</v>
      </c>
      <c r="K2660" s="108" t="s">
        <v>2859</v>
      </c>
      <c r="L2660" s="108">
        <v>11</v>
      </c>
      <c r="M2660" s="110" t="s">
        <v>2617</v>
      </c>
      <c r="N2660" s="111" t="s">
        <v>1729</v>
      </c>
      <c r="O2660" s="111" t="s">
        <v>210</v>
      </c>
      <c r="P2660" s="111" t="s">
        <v>58</v>
      </c>
      <c r="Q2660" s="109">
        <v>1</v>
      </c>
      <c r="R2660" s="111"/>
      <c r="S2660" s="111"/>
      <c r="T2660" s="109" t="s">
        <v>7</v>
      </c>
      <c r="U2660" s="108">
        <v>1</v>
      </c>
      <c r="V2660" s="109">
        <v>2000</v>
      </c>
      <c r="W2660" s="108">
        <f>IF(Table1[[#This Row],[ExpenditureDetails1]]=2010,1,(2010-Table1[[#This Row],[ExpenditureDetails1]]))</f>
        <v>10</v>
      </c>
      <c r="X2660" s="109">
        <v>0.4</v>
      </c>
      <c r="Y2660" s="174">
        <f>Table1[[#This Row],[ExpenditureDetails3]]*100000</f>
        <v>40000</v>
      </c>
      <c r="Z2660" s="174">
        <f>Table1[[#This Row],[ExpenditureDetails4]]/Table1[[#This Row],[Component detail 4]]</f>
        <v>40000</v>
      </c>
      <c r="AA2660" s="109">
        <v>1</v>
      </c>
      <c r="AB2660" s="109">
        <v>10</v>
      </c>
      <c r="AC2660" s="174">
        <f>IF(ISNUMBER([ExpenditureDetails4]),[ExpenditureDetails4]*HLOOKUP([ExpenditureDetails1],'Currency Conversion'!$A$6:$BE$45,19,FALSE),"No Data")</f>
        <v>67057.396178125055</v>
      </c>
      <c r="AD2660" s="174">
        <f>Table1[[#This Row],[Calculations1]]/exchange_rate_2010</f>
        <v>1466.510775147442</v>
      </c>
      <c r="AE26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6705.7396178125055</v>
      </c>
      <c r="AF2660" s="174">
        <f>Table1[[#This Row],[Calculations3]]/exchange_rate_2010</f>
        <v>146.6510775147442</v>
      </c>
      <c r="AG2660" s="110" t="s">
        <v>2848</v>
      </c>
      <c r="AH2660" s="53"/>
      <c r="BD2660" s="36"/>
      <c r="BE2660" s="36"/>
      <c r="BF2660" s="36"/>
      <c r="BG2660" s="36"/>
      <c r="BH2660" s="36"/>
      <c r="BI2660" s="36"/>
      <c r="BJ2660" s="36"/>
      <c r="BK2660" s="48"/>
      <c r="BL2660" s="36"/>
      <c r="BM2660" s="36"/>
      <c r="BN2660" s="36"/>
      <c r="BO2660" s="36"/>
      <c r="BP2660" s="36"/>
      <c r="BQ2660" s="36"/>
      <c r="BR2660" s="36"/>
    </row>
    <row r="2661" spans="2:70" ht="15" customHeight="1">
      <c r="B2661" s="48">
        <v>3063</v>
      </c>
      <c r="C2661" s="48" t="s">
        <v>1703</v>
      </c>
      <c r="D2661" s="108">
        <v>2166</v>
      </c>
      <c r="E2661" s="109" t="s">
        <v>2508</v>
      </c>
      <c r="F2661" s="109" t="s">
        <v>1820</v>
      </c>
      <c r="G2661" s="109" t="s">
        <v>449</v>
      </c>
      <c r="H2661" s="108" t="s">
        <v>2611</v>
      </c>
      <c r="I2661" s="108" t="s">
        <v>2854</v>
      </c>
      <c r="J2661" s="108" t="s">
        <v>2852</v>
      </c>
      <c r="K2661" s="108" t="s">
        <v>2859</v>
      </c>
      <c r="L2661" s="108">
        <v>11</v>
      </c>
      <c r="M2661" s="110" t="s">
        <v>2617</v>
      </c>
      <c r="N2661" s="111" t="s">
        <v>1712</v>
      </c>
      <c r="O2661" s="111"/>
      <c r="P2661" s="111" t="s">
        <v>269</v>
      </c>
      <c r="Q2661" s="109">
        <v>1</v>
      </c>
      <c r="R2661" s="111">
        <v>7.5</v>
      </c>
      <c r="S2661" s="111"/>
      <c r="T2661" s="109" t="s">
        <v>7</v>
      </c>
      <c r="U2661" s="108">
        <v>1</v>
      </c>
      <c r="V2661" s="109">
        <v>1990</v>
      </c>
      <c r="W2661" s="108">
        <f>IF(Table1[[#This Row],[ExpenditureDetails1]]=2010,1,(2010-Table1[[#This Row],[ExpenditureDetails1]]))</f>
        <v>20</v>
      </c>
      <c r="X2661" s="109">
        <v>0.6</v>
      </c>
      <c r="Y2661" s="174">
        <f>Table1[[#This Row],[ExpenditureDetails3]]*100000</f>
        <v>60000</v>
      </c>
      <c r="Z2661" s="174">
        <f>Table1[[#This Row],[ExpenditureDetails4]]/Table1[[#This Row],[Component detail 4]]</f>
        <v>60000</v>
      </c>
      <c r="AA2661" s="109">
        <v>1</v>
      </c>
      <c r="AB2661" s="109">
        <v>10</v>
      </c>
      <c r="AC2661" s="174">
        <f>IF(ISNUMBER([ExpenditureDetails4]),[ExpenditureDetails4]*HLOOKUP([ExpenditureDetails1],'Currency Conversion'!$A$6:$BE$45,19,FALSE),"No Data")</f>
        <v>233294.58762775242</v>
      </c>
      <c r="AD2661" s="174">
        <f>Table1[[#This Row],[Calculations1]]/exchange_rate_2010</f>
        <v>5102.0326770648562</v>
      </c>
      <c r="AE26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23329.458762775241</v>
      </c>
      <c r="AF2661" s="174">
        <f>Table1[[#This Row],[Calculations3]]/exchange_rate_2010</f>
        <v>510.20326770648558</v>
      </c>
      <c r="AG2661" s="110" t="s">
        <v>2848</v>
      </c>
      <c r="AH2661" s="53"/>
      <c r="BD2661" s="36"/>
      <c r="BE2661" s="36"/>
      <c r="BF2661" s="36"/>
      <c r="BG2661" s="36"/>
      <c r="BH2661" s="36"/>
      <c r="BI2661" s="36"/>
      <c r="BJ2661" s="36"/>
      <c r="BK2661" s="48"/>
      <c r="BL2661" s="36"/>
      <c r="BM2661" s="36"/>
      <c r="BN2661" s="36"/>
      <c r="BO2661" s="36"/>
      <c r="BP2661" s="36"/>
      <c r="BQ2661" s="36"/>
      <c r="BR2661" s="36"/>
    </row>
    <row r="2662" spans="2:70" ht="15" customHeight="1">
      <c r="B2662" s="48">
        <v>3064</v>
      </c>
      <c r="C2662" s="48" t="s">
        <v>1703</v>
      </c>
      <c r="D2662" s="108">
        <v>2166</v>
      </c>
      <c r="E2662" s="109" t="s">
        <v>2508</v>
      </c>
      <c r="F2662" s="109" t="s">
        <v>1820</v>
      </c>
      <c r="G2662" s="109" t="s">
        <v>449</v>
      </c>
      <c r="H2662" s="108" t="s">
        <v>2611</v>
      </c>
      <c r="I2662" s="108" t="s">
        <v>2854</v>
      </c>
      <c r="J2662" s="108" t="s">
        <v>2852</v>
      </c>
      <c r="K2662" s="108" t="s">
        <v>2859</v>
      </c>
      <c r="L2662" s="108">
        <v>11</v>
      </c>
      <c r="M2662" s="110" t="s">
        <v>2617</v>
      </c>
      <c r="N2662" s="111" t="s">
        <v>1712</v>
      </c>
      <c r="O2662" s="111"/>
      <c r="P2662" s="111" t="s">
        <v>269</v>
      </c>
      <c r="Q2662" s="109">
        <v>1</v>
      </c>
      <c r="R2662" s="111">
        <v>7.5</v>
      </c>
      <c r="S2662" s="111"/>
      <c r="T2662" s="109" t="s">
        <v>7</v>
      </c>
      <c r="U2662" s="108">
        <v>1</v>
      </c>
      <c r="V2662" s="109">
        <v>2000</v>
      </c>
      <c r="W2662" s="108">
        <f>IF(Table1[[#This Row],[ExpenditureDetails1]]=2010,1,(2010-Table1[[#This Row],[ExpenditureDetails1]]))</f>
        <v>10</v>
      </c>
      <c r="X2662" s="109">
        <v>0.6</v>
      </c>
      <c r="Y2662" s="174">
        <f>Table1[[#This Row],[ExpenditureDetails3]]*100000</f>
        <v>60000</v>
      </c>
      <c r="Z2662" s="174">
        <f>Table1[[#This Row],[ExpenditureDetails4]]/Table1[[#This Row],[Component detail 4]]</f>
        <v>60000</v>
      </c>
      <c r="AA2662" s="109">
        <v>1</v>
      </c>
      <c r="AB2662" s="109">
        <v>10</v>
      </c>
      <c r="AC2662" s="174">
        <f>IF(ISNUMBER([ExpenditureDetails4]),[ExpenditureDetails4]*HLOOKUP([ExpenditureDetails1],'Currency Conversion'!$A$6:$BE$45,19,FALSE),"No Data")</f>
        <v>100586.09426718758</v>
      </c>
      <c r="AD2662" s="174">
        <f>Table1[[#This Row],[Calculations1]]/exchange_rate_2010</f>
        <v>2199.7661627211628</v>
      </c>
      <c r="AE26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10058.609426718758</v>
      </c>
      <c r="AF2662" s="174">
        <f>Table1[[#This Row],[Calculations3]]/exchange_rate_2010</f>
        <v>219.9766162721163</v>
      </c>
      <c r="AG2662" s="110" t="s">
        <v>2848</v>
      </c>
      <c r="AH2662" s="53"/>
      <c r="BD2662" s="36"/>
      <c r="BE2662" s="36"/>
      <c r="BF2662" s="36"/>
      <c r="BG2662" s="36"/>
      <c r="BH2662" s="36"/>
      <c r="BI2662" s="36"/>
      <c r="BJ2662" s="36"/>
      <c r="BK2662" s="48"/>
      <c r="BL2662" s="36"/>
      <c r="BM2662" s="36"/>
      <c r="BN2662" s="36"/>
      <c r="BO2662" s="36"/>
      <c r="BP2662" s="36"/>
      <c r="BQ2662" s="36"/>
      <c r="BR2662" s="36"/>
    </row>
    <row r="2663" spans="2:70" ht="15" customHeight="1">
      <c r="B2663" s="48">
        <v>3065</v>
      </c>
      <c r="C2663" s="48" t="s">
        <v>1703</v>
      </c>
      <c r="D2663" s="108">
        <v>2166</v>
      </c>
      <c r="E2663" s="109" t="s">
        <v>2508</v>
      </c>
      <c r="F2663" s="109" t="s">
        <v>1820</v>
      </c>
      <c r="G2663" s="109" t="s">
        <v>449</v>
      </c>
      <c r="H2663" s="108" t="s">
        <v>2611</v>
      </c>
      <c r="I2663" s="108" t="s">
        <v>2854</v>
      </c>
      <c r="J2663" s="108" t="s">
        <v>2852</v>
      </c>
      <c r="K2663" s="108" t="s">
        <v>2859</v>
      </c>
      <c r="L2663" s="108">
        <v>11</v>
      </c>
      <c r="M2663" s="110" t="s">
        <v>2617</v>
      </c>
      <c r="N2663" s="111" t="s">
        <v>1712</v>
      </c>
      <c r="O2663" s="111"/>
      <c r="P2663" s="111" t="s">
        <v>269</v>
      </c>
      <c r="Q2663" s="109">
        <v>1</v>
      </c>
      <c r="R2663" s="111">
        <v>7.5</v>
      </c>
      <c r="S2663" s="111"/>
      <c r="T2663" s="109" t="s">
        <v>7</v>
      </c>
      <c r="U2663" s="108">
        <v>1</v>
      </c>
      <c r="V2663" s="109">
        <v>2004</v>
      </c>
      <c r="W2663" s="108">
        <f>IF(Table1[[#This Row],[ExpenditureDetails1]]=2010,1,(2010-Table1[[#This Row],[ExpenditureDetails1]]))</f>
        <v>6</v>
      </c>
      <c r="X2663" s="109">
        <v>0.6</v>
      </c>
      <c r="Y2663" s="174">
        <f>Table1[[#This Row],[ExpenditureDetails3]]*100000</f>
        <v>60000</v>
      </c>
      <c r="Z2663" s="174">
        <f>Table1[[#This Row],[ExpenditureDetails4]]/Table1[[#This Row],[Component detail 4]]</f>
        <v>60000</v>
      </c>
      <c r="AA2663" s="109">
        <v>1</v>
      </c>
      <c r="AB2663" s="109">
        <v>10</v>
      </c>
      <c r="AC2663" s="174">
        <f>IF(ISNUMBER([ExpenditureDetails4]),[ExpenditureDetails4]*HLOOKUP([ExpenditureDetails1],'Currency Conversion'!$A$6:$BE$45,19,FALSE),"No Data")</f>
        <v>87736.57977137735</v>
      </c>
      <c r="AD2663" s="174">
        <f>Table1[[#This Row],[Calculations1]]/exchange_rate_2010</f>
        <v>1918.7538876029398</v>
      </c>
      <c r="AE26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8773.6579771377346</v>
      </c>
      <c r="AF2663" s="174">
        <f>Table1[[#This Row],[Calculations3]]/exchange_rate_2010</f>
        <v>191.87538876029399</v>
      </c>
      <c r="AG2663" s="110" t="s">
        <v>2848</v>
      </c>
      <c r="AH2663" s="53"/>
      <c r="BD2663" s="36"/>
      <c r="BE2663" s="36"/>
      <c r="BF2663" s="36"/>
      <c r="BG2663" s="36"/>
      <c r="BH2663" s="36"/>
      <c r="BI2663" s="36"/>
      <c r="BJ2663" s="36"/>
      <c r="BK2663" s="48"/>
      <c r="BL2663" s="36"/>
      <c r="BM2663" s="36"/>
      <c r="BN2663" s="36"/>
      <c r="BO2663" s="36"/>
      <c r="BP2663" s="36"/>
      <c r="BQ2663" s="36"/>
      <c r="BR2663" s="36"/>
    </row>
    <row r="2664" spans="2:70" ht="15" customHeight="1">
      <c r="B2664" s="48">
        <v>3066</v>
      </c>
      <c r="C2664" s="48" t="s">
        <v>1703</v>
      </c>
      <c r="D2664" s="108">
        <v>2166</v>
      </c>
      <c r="E2664" s="109" t="s">
        <v>2508</v>
      </c>
      <c r="F2664" s="109" t="s">
        <v>1820</v>
      </c>
      <c r="G2664" s="109" t="s">
        <v>449</v>
      </c>
      <c r="H2664" s="108" t="s">
        <v>2611</v>
      </c>
      <c r="I2664" s="108" t="s">
        <v>2854</v>
      </c>
      <c r="J2664" s="108" t="s">
        <v>2852</v>
      </c>
      <c r="K2664" s="108" t="s">
        <v>2859</v>
      </c>
      <c r="L2664" s="108">
        <v>11</v>
      </c>
      <c r="M2664" s="110" t="s">
        <v>2617</v>
      </c>
      <c r="N2664" s="111" t="s">
        <v>1728</v>
      </c>
      <c r="O2664" s="111" t="s">
        <v>496</v>
      </c>
      <c r="P2664" s="111" t="s">
        <v>467</v>
      </c>
      <c r="Q2664" s="111">
        <v>4</v>
      </c>
      <c r="R2664" s="111"/>
      <c r="S2664" s="111"/>
      <c r="T2664" s="109" t="s">
        <v>7</v>
      </c>
      <c r="U2664" s="108">
        <v>1</v>
      </c>
      <c r="V2664" s="109">
        <v>2000</v>
      </c>
      <c r="W2664" s="108">
        <f>IF(Table1[[#This Row],[ExpenditureDetails1]]=2010,1,(2010-Table1[[#This Row],[ExpenditureDetails1]]))</f>
        <v>10</v>
      </c>
      <c r="X2664" s="109">
        <v>2.8</v>
      </c>
      <c r="Y2664" s="174">
        <f>Table1[[#This Row],[ExpenditureDetails3]]*100000</f>
        <v>280000</v>
      </c>
      <c r="Z2664" s="174">
        <f>Table1[[#This Row],[ExpenditureDetails4]]/Table1[[#This Row],[Component detail 4]]</f>
        <v>70000</v>
      </c>
      <c r="AA2664" s="109">
        <v>1</v>
      </c>
      <c r="AB2664" s="109">
        <v>30</v>
      </c>
      <c r="AC2664" s="174">
        <f>IF(ISNUMBER([ExpenditureDetails4]),[ExpenditureDetails4]*HLOOKUP([ExpenditureDetails1],'Currency Conversion'!$A$6:$BE$45,19,FALSE),"No Data")</f>
        <v>469401.77324687538</v>
      </c>
      <c r="AD2664" s="174">
        <f>Table1[[#This Row],[Calculations1]]/exchange_rate_2010</f>
        <v>10265.575426032094</v>
      </c>
      <c r="AE26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15646.725774895845</v>
      </c>
      <c r="AF2664" s="174">
        <f>Table1[[#This Row],[Calculations3]]/exchange_rate_2010</f>
        <v>342.18584753440308</v>
      </c>
      <c r="AG2664" s="110" t="s">
        <v>2848</v>
      </c>
      <c r="AH2664" s="53"/>
      <c r="BD2664" s="36"/>
      <c r="BE2664" s="36"/>
      <c r="BF2664" s="36"/>
      <c r="BG2664" s="36"/>
      <c r="BH2664" s="36"/>
      <c r="BI2664" s="36"/>
      <c r="BJ2664" s="36"/>
      <c r="BK2664" s="48"/>
      <c r="BL2664" s="36"/>
      <c r="BM2664" s="36"/>
      <c r="BN2664" s="36"/>
      <c r="BO2664" s="36"/>
      <c r="BP2664" s="36"/>
      <c r="BQ2664" s="36"/>
      <c r="BR2664" s="36"/>
    </row>
    <row r="2665" spans="2:70" ht="15" customHeight="1">
      <c r="B2665" s="48">
        <v>3067</v>
      </c>
      <c r="C2665" s="48" t="s">
        <v>1703</v>
      </c>
      <c r="D2665" s="108">
        <v>2166</v>
      </c>
      <c r="E2665" s="109" t="s">
        <v>2508</v>
      </c>
      <c r="F2665" s="109" t="s">
        <v>1820</v>
      </c>
      <c r="G2665" s="109" t="s">
        <v>449</v>
      </c>
      <c r="H2665" s="108" t="s">
        <v>2611</v>
      </c>
      <c r="I2665" s="108" t="s">
        <v>2854</v>
      </c>
      <c r="J2665" s="108" t="s">
        <v>2852</v>
      </c>
      <c r="K2665" s="108" t="s">
        <v>2859</v>
      </c>
      <c r="L2665" s="108">
        <v>11</v>
      </c>
      <c r="M2665" s="110" t="s">
        <v>2617</v>
      </c>
      <c r="N2665" s="111" t="s">
        <v>1729</v>
      </c>
      <c r="O2665" s="111" t="s">
        <v>1718</v>
      </c>
      <c r="P2665" s="111" t="s">
        <v>2550</v>
      </c>
      <c r="Q2665" s="111">
        <v>4</v>
      </c>
      <c r="R2665" s="111"/>
      <c r="S2665" s="111"/>
      <c r="T2665" s="109" t="s">
        <v>7</v>
      </c>
      <c r="U2665" s="108">
        <v>1</v>
      </c>
      <c r="V2665" s="109">
        <v>2009</v>
      </c>
      <c r="W2665" s="108">
        <f>IF(Table1[[#This Row],[ExpenditureDetails1]]=2010,1,(2010-Table1[[#This Row],[ExpenditureDetails1]]))</f>
        <v>1</v>
      </c>
      <c r="X2665" s="109">
        <v>0.12</v>
      </c>
      <c r="Y2665" s="174">
        <f>Table1[[#This Row],[ExpenditureDetails3]]*100000</f>
        <v>12000</v>
      </c>
      <c r="Z2665" s="174">
        <f>Table1[[#This Row],[ExpenditureDetails4]]/Table1[[#This Row],[Component detail 4]]</f>
        <v>3000</v>
      </c>
      <c r="AA2665" s="109">
        <v>1</v>
      </c>
      <c r="AB2665" s="109">
        <v>30</v>
      </c>
      <c r="AC2665" s="174">
        <f>IF(ISNUMBER([ExpenditureDetails4]),[ExpenditureDetails4]*HLOOKUP([ExpenditureDetails1],'Currency Conversion'!$A$6:$BE$45,19,FALSE),"No Data")</f>
        <v>12904.994998843529</v>
      </c>
      <c r="AD2665" s="174">
        <f>Table1[[#This Row],[Calculations1]]/exchange_rate_2010</f>
        <v>282.22560519284752</v>
      </c>
      <c r="AE26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430.166499961451</v>
      </c>
      <c r="AF2665" s="174">
        <f>Table1[[#This Row],[Calculations3]]/exchange_rate_2010</f>
        <v>9.4075201730949178</v>
      </c>
      <c r="AG2665" s="110" t="s">
        <v>2848</v>
      </c>
      <c r="AH2665" s="53"/>
      <c r="BD2665" s="36"/>
      <c r="BE2665" s="36"/>
      <c r="BF2665" s="36"/>
      <c r="BG2665" s="36"/>
      <c r="BH2665" s="36"/>
      <c r="BI2665" s="36"/>
      <c r="BJ2665" s="36"/>
      <c r="BK2665" s="48"/>
      <c r="BL2665" s="36"/>
      <c r="BM2665" s="36"/>
      <c r="BN2665" s="36"/>
      <c r="BO2665" s="36"/>
      <c r="BP2665" s="36"/>
      <c r="BQ2665" s="36"/>
      <c r="BR2665" s="36"/>
    </row>
    <row r="2666" spans="2:70" ht="15" customHeight="1">
      <c r="B2666" s="48">
        <v>3068</v>
      </c>
      <c r="C2666" s="48" t="s">
        <v>1703</v>
      </c>
      <c r="D2666" s="108">
        <v>2166</v>
      </c>
      <c r="E2666" s="109" t="s">
        <v>2508</v>
      </c>
      <c r="F2666" s="109" t="s">
        <v>1820</v>
      </c>
      <c r="G2666" s="109" t="s">
        <v>449</v>
      </c>
      <c r="H2666" s="108" t="s">
        <v>2611</v>
      </c>
      <c r="I2666" s="108" t="s">
        <v>2854</v>
      </c>
      <c r="J2666" s="108" t="s">
        <v>2852</v>
      </c>
      <c r="K2666" s="108" t="s">
        <v>2859</v>
      </c>
      <c r="L2666" s="108">
        <v>11</v>
      </c>
      <c r="M2666" s="110" t="s">
        <v>2617</v>
      </c>
      <c r="N2666" s="111" t="s">
        <v>364</v>
      </c>
      <c r="O2666" s="111" t="s">
        <v>2465</v>
      </c>
      <c r="P2666" s="111" t="s">
        <v>298</v>
      </c>
      <c r="Q2666" s="109">
        <v>1</v>
      </c>
      <c r="R2666" s="111"/>
      <c r="S2666" s="111"/>
      <c r="T2666" s="109" t="s">
        <v>7</v>
      </c>
      <c r="U2666" s="108">
        <v>1</v>
      </c>
      <c r="V2666" s="109">
        <v>2009</v>
      </c>
      <c r="W2666" s="108">
        <f>IF(Table1[[#This Row],[ExpenditureDetails1]]=2010,1,(2010-Table1[[#This Row],[ExpenditureDetails1]]))</f>
        <v>1</v>
      </c>
      <c r="X2666" s="109">
        <v>1.4</v>
      </c>
      <c r="Y2666" s="174">
        <f>Table1[[#This Row],[ExpenditureDetails3]]*100000</f>
        <v>140000</v>
      </c>
      <c r="Z2666" s="174">
        <f>Table1[[#This Row],[ExpenditureDetails4]]/Table1[[#This Row],[Component detail 4]]</f>
        <v>140000</v>
      </c>
      <c r="AA2666" s="109">
        <v>1</v>
      </c>
      <c r="AB2666" s="109">
        <v>20</v>
      </c>
      <c r="AC2666" s="174">
        <f>IF(ISNUMBER([ExpenditureDetails4]),[ExpenditureDetails4]*HLOOKUP([ExpenditureDetails1],'Currency Conversion'!$A$6:$BE$45,19,FALSE),"No Data")</f>
        <v>150558.27498650784</v>
      </c>
      <c r="AD2666" s="174">
        <f>Table1[[#This Row],[Calculations1]]/exchange_rate_2010</f>
        <v>3292.6320605832211</v>
      </c>
      <c r="AE26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7527.913749325392</v>
      </c>
      <c r="AF2666" s="174">
        <f>Table1[[#This Row],[Calculations3]]/exchange_rate_2010</f>
        <v>164.63160302916106</v>
      </c>
      <c r="AG2666" s="110" t="s">
        <v>2848</v>
      </c>
      <c r="AH2666" s="53"/>
      <c r="BD2666" s="36"/>
      <c r="BE2666" s="36"/>
      <c r="BF2666" s="36"/>
      <c r="BG2666" s="36"/>
      <c r="BH2666" s="36"/>
      <c r="BI2666" s="36"/>
      <c r="BJ2666" s="36"/>
      <c r="BK2666" s="48"/>
      <c r="BL2666" s="36"/>
      <c r="BM2666" s="36"/>
      <c r="BN2666" s="36"/>
      <c r="BO2666" s="36"/>
      <c r="BP2666" s="36"/>
      <c r="BQ2666" s="36"/>
      <c r="BR2666" s="36"/>
    </row>
    <row r="2667" spans="2:70" ht="15" customHeight="1">
      <c r="B2667" s="48">
        <v>3069</v>
      </c>
      <c r="C2667" s="48" t="s">
        <v>1703</v>
      </c>
      <c r="D2667" s="108">
        <v>2166</v>
      </c>
      <c r="E2667" s="109" t="s">
        <v>2508</v>
      </c>
      <c r="F2667" s="109" t="s">
        <v>1820</v>
      </c>
      <c r="G2667" s="109" t="s">
        <v>449</v>
      </c>
      <c r="H2667" s="108" t="s">
        <v>2611</v>
      </c>
      <c r="I2667" s="108" t="s">
        <v>2854</v>
      </c>
      <c r="J2667" s="108" t="s">
        <v>2852</v>
      </c>
      <c r="K2667" s="108" t="s">
        <v>2859</v>
      </c>
      <c r="L2667" s="108">
        <v>11</v>
      </c>
      <c r="M2667" s="110" t="s">
        <v>2617</v>
      </c>
      <c r="N2667" s="111" t="s">
        <v>20</v>
      </c>
      <c r="O2667" s="111" t="s">
        <v>2486</v>
      </c>
      <c r="P2667" s="111" t="s">
        <v>231</v>
      </c>
      <c r="Q2667" s="109">
        <v>1</v>
      </c>
      <c r="R2667" s="111"/>
      <c r="S2667" s="111"/>
      <c r="T2667" s="109" t="s">
        <v>7</v>
      </c>
      <c r="U2667" s="108">
        <v>1</v>
      </c>
      <c r="V2667" s="109">
        <v>2009</v>
      </c>
      <c r="W2667" s="108">
        <f>IF(Table1[[#This Row],[ExpenditureDetails1]]=2010,1,(2010-Table1[[#This Row],[ExpenditureDetails1]]))</f>
        <v>1</v>
      </c>
      <c r="X2667" s="109">
        <v>1.4</v>
      </c>
      <c r="Y2667" s="174">
        <f>Table1[[#This Row],[ExpenditureDetails3]]*100000</f>
        <v>140000</v>
      </c>
      <c r="Z2667" s="174">
        <f>Table1[[#This Row],[ExpenditureDetails4]]/Table1[[#This Row],[Component detail 4]]</f>
        <v>140000</v>
      </c>
      <c r="AA2667" s="109">
        <v>1</v>
      </c>
      <c r="AB2667" s="109">
        <v>10</v>
      </c>
      <c r="AC2667" s="174">
        <f>IF(ISNUMBER([ExpenditureDetails4]),[ExpenditureDetails4]*HLOOKUP([ExpenditureDetails1],'Currency Conversion'!$A$6:$BE$45,19,FALSE),"No Data")</f>
        <v>150558.27498650784</v>
      </c>
      <c r="AD2667" s="174">
        <f>Table1[[#This Row],[Calculations1]]/exchange_rate_2010</f>
        <v>3292.6320605832211</v>
      </c>
      <c r="AE26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15055.827498650784</v>
      </c>
      <c r="AF2667" s="174">
        <f>Table1[[#This Row],[Calculations3]]/exchange_rate_2010</f>
        <v>329.26320605832211</v>
      </c>
      <c r="AG2667" s="110" t="s">
        <v>2848</v>
      </c>
      <c r="AH2667" s="53"/>
      <c r="BD2667" s="36"/>
      <c r="BE2667" s="36"/>
      <c r="BF2667" s="36"/>
      <c r="BG2667" s="36"/>
      <c r="BH2667" s="36"/>
      <c r="BI2667" s="36"/>
      <c r="BJ2667" s="36"/>
      <c r="BK2667" s="48"/>
      <c r="BL2667" s="36"/>
      <c r="BM2667" s="36"/>
      <c r="BN2667" s="36"/>
      <c r="BO2667" s="36"/>
      <c r="BP2667" s="36"/>
      <c r="BQ2667" s="36"/>
      <c r="BR2667" s="36"/>
    </row>
    <row r="2668" spans="2:70" ht="15" customHeight="1">
      <c r="B2668" s="48">
        <v>3070</v>
      </c>
      <c r="C2668" s="48" t="s">
        <v>1703</v>
      </c>
      <c r="D2668" s="108">
        <v>2166</v>
      </c>
      <c r="E2668" s="109" t="s">
        <v>2508</v>
      </c>
      <c r="F2668" s="109" t="s">
        <v>1820</v>
      </c>
      <c r="G2668" s="109" t="s">
        <v>449</v>
      </c>
      <c r="H2668" s="108" t="s">
        <v>2611</v>
      </c>
      <c r="I2668" s="108" t="s">
        <v>2854</v>
      </c>
      <c r="J2668" s="108" t="s">
        <v>2852</v>
      </c>
      <c r="K2668" s="108" t="s">
        <v>2859</v>
      </c>
      <c r="L2668" s="108">
        <v>11</v>
      </c>
      <c r="M2668" s="110" t="s">
        <v>2617</v>
      </c>
      <c r="N2668" s="111" t="s">
        <v>1712</v>
      </c>
      <c r="O2668" s="111"/>
      <c r="P2668" s="111" t="s">
        <v>27</v>
      </c>
      <c r="Q2668" s="109">
        <v>1</v>
      </c>
      <c r="R2668" s="111"/>
      <c r="S2668" s="111" t="s">
        <v>2392</v>
      </c>
      <c r="T2668" s="109" t="s">
        <v>28</v>
      </c>
      <c r="U2668" s="108">
        <v>2</v>
      </c>
      <c r="V2668" s="109">
        <v>1990</v>
      </c>
      <c r="W2668" s="108"/>
      <c r="X2668" s="109">
        <v>0.5</v>
      </c>
      <c r="Y2668" s="174">
        <f>Table1[[#This Row],[ExpenditureDetails3]]*100000</f>
        <v>50000</v>
      </c>
      <c r="Z2668" s="174">
        <f>Table1[[#This Row],[ExpenditureDetails4]]/Table1[[#This Row],[Component detail 4]]</f>
        <v>50000</v>
      </c>
      <c r="AA2668" s="109">
        <v>1</v>
      </c>
      <c r="AB2668" s="109">
        <v>10</v>
      </c>
      <c r="AC2668" s="174">
        <f>IF(ISNUMBER([ExpenditureDetails4]),[ExpenditureDetails4]*HLOOKUP([ExpenditureDetails1],'Currency Conversion'!$A$6:$BE$45,19,FALSE),"No Data")</f>
        <v>194412.15635646036</v>
      </c>
      <c r="AD2668" s="174">
        <f>Table1[[#This Row],[Calculations1]]/exchange_rate_2010</f>
        <v>4251.693897554047</v>
      </c>
      <c r="AE2668" s="174" t="s">
        <v>2912</v>
      </c>
      <c r="AF2668" s="174" t="s">
        <v>2912</v>
      </c>
      <c r="AG2668" s="110" t="s">
        <v>2848</v>
      </c>
      <c r="AH2668" s="53"/>
      <c r="BD2668" s="36"/>
      <c r="BE2668" s="36"/>
      <c r="BF2668" s="36"/>
      <c r="BG2668" s="36"/>
      <c r="BH2668" s="36"/>
      <c r="BI2668" s="36"/>
      <c r="BJ2668" s="36"/>
      <c r="BK2668" s="48"/>
      <c r="BL2668" s="36"/>
      <c r="BM2668" s="36"/>
      <c r="BN2668" s="36"/>
      <c r="BO2668" s="36"/>
      <c r="BP2668" s="36"/>
      <c r="BQ2668" s="36"/>
      <c r="BR2668" s="36"/>
    </row>
    <row r="2669" spans="2:70" ht="15" customHeight="1">
      <c r="B2669" s="48">
        <v>3073</v>
      </c>
      <c r="C2669" s="48" t="s">
        <v>1703</v>
      </c>
      <c r="D2669" s="108">
        <v>2166</v>
      </c>
      <c r="E2669" s="109" t="s">
        <v>2508</v>
      </c>
      <c r="F2669" s="109" t="s">
        <v>1820</v>
      </c>
      <c r="G2669" s="109" t="s">
        <v>449</v>
      </c>
      <c r="H2669" s="108" t="s">
        <v>2611</v>
      </c>
      <c r="I2669" s="108" t="s">
        <v>2854</v>
      </c>
      <c r="J2669" s="108" t="s">
        <v>2852</v>
      </c>
      <c r="K2669" s="108" t="s">
        <v>2859</v>
      </c>
      <c r="L2669" s="108">
        <v>11</v>
      </c>
      <c r="M2669" s="110" t="s">
        <v>2617</v>
      </c>
      <c r="N2669" s="111"/>
      <c r="O2669" s="111"/>
      <c r="P2669" s="111" t="s">
        <v>468</v>
      </c>
      <c r="Q2669" s="109">
        <v>1</v>
      </c>
      <c r="R2669" s="111"/>
      <c r="S2669" s="111"/>
      <c r="T2669" s="109" t="s">
        <v>31</v>
      </c>
      <c r="U2669" s="108">
        <v>3</v>
      </c>
      <c r="V2669" s="109">
        <v>2009</v>
      </c>
      <c r="W2669" s="108"/>
      <c r="X2669" s="109">
        <v>0.72</v>
      </c>
      <c r="Y2669" s="174">
        <f>Table1[[#This Row],[ExpenditureDetails3]]*100000</f>
        <v>72000</v>
      </c>
      <c r="Z2669" s="174">
        <f>Table1[[#This Row],[ExpenditureDetails4]]/Table1[[#This Row],[Component detail 4]]</f>
        <v>72000</v>
      </c>
      <c r="AA2669" s="109">
        <v>1</v>
      </c>
      <c r="AB2669" s="109"/>
      <c r="AC2669" s="174">
        <f>IF(ISNUMBER([ExpenditureDetails4]),[ExpenditureDetails4]*HLOOKUP([ExpenditureDetails1],'Currency Conversion'!$A$6:$BE$45,19,FALSE),"No Data")</f>
        <v>77429.969993061182</v>
      </c>
      <c r="AD2669" s="174">
        <f>Table1[[#This Row],[Calculations1]]/exchange_rate_2010</f>
        <v>1693.3536311570854</v>
      </c>
      <c r="AE26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77429.969993061182</v>
      </c>
      <c r="AF2669" s="174">
        <f>Table1[[#This Row],[Calculations3]]/exchange_rate_2010</f>
        <v>1693.3536311570854</v>
      </c>
      <c r="AG2669" s="110" t="s">
        <v>2848</v>
      </c>
      <c r="AH2669" s="53"/>
      <c r="BD2669" s="36"/>
      <c r="BE2669" s="36"/>
      <c r="BF2669" s="36"/>
      <c r="BG2669" s="36"/>
      <c r="BH2669" s="36"/>
      <c r="BI2669" s="36"/>
      <c r="BJ2669" s="36"/>
      <c r="BK2669" s="48"/>
      <c r="BL2669" s="36"/>
      <c r="BM2669" s="36"/>
      <c r="BN2669" s="36"/>
      <c r="BO2669" s="36"/>
      <c r="BP2669" s="36"/>
      <c r="BQ2669" s="36"/>
      <c r="BR2669" s="36"/>
    </row>
    <row r="2670" spans="2:70" ht="15" customHeight="1">
      <c r="B2670" s="48">
        <v>3074</v>
      </c>
      <c r="C2670" s="48" t="s">
        <v>1703</v>
      </c>
      <c r="D2670" s="108">
        <v>2166</v>
      </c>
      <c r="E2670" s="109" t="s">
        <v>2508</v>
      </c>
      <c r="F2670" s="109" t="s">
        <v>1820</v>
      </c>
      <c r="G2670" s="109" t="s">
        <v>449</v>
      </c>
      <c r="H2670" s="108" t="s">
        <v>2611</v>
      </c>
      <c r="I2670" s="108" t="s">
        <v>2854</v>
      </c>
      <c r="J2670" s="108" t="s">
        <v>2852</v>
      </c>
      <c r="K2670" s="108" t="s">
        <v>2859</v>
      </c>
      <c r="L2670" s="108">
        <v>11</v>
      </c>
      <c r="M2670" s="110" t="s">
        <v>2617</v>
      </c>
      <c r="N2670" s="111" t="s">
        <v>1728</v>
      </c>
      <c r="O2670" s="111" t="s">
        <v>501</v>
      </c>
      <c r="P2670" s="111" t="s">
        <v>417</v>
      </c>
      <c r="Q2670" s="109">
        <v>1</v>
      </c>
      <c r="R2670" s="111">
        <v>40</v>
      </c>
      <c r="S2670" s="111"/>
      <c r="T2670" s="109" t="s">
        <v>7</v>
      </c>
      <c r="U2670" s="108">
        <v>1</v>
      </c>
      <c r="V2670" s="109">
        <v>1994</v>
      </c>
      <c r="W2670" s="108">
        <f>IF(Table1[[#This Row],[ExpenditureDetails1]]=2010,1,(2010-Table1[[#This Row],[ExpenditureDetails1]]))</f>
        <v>16</v>
      </c>
      <c r="X2670" s="109">
        <v>4</v>
      </c>
      <c r="Y2670" s="174">
        <f>Table1[[#This Row],[ExpenditureDetails3]]*100000</f>
        <v>400000</v>
      </c>
      <c r="Z2670" s="174">
        <f>Table1[[#This Row],[ExpenditureDetails4]]/Table1[[#This Row],[Component detail 4]]</f>
        <v>400000</v>
      </c>
      <c r="AA2670" s="109">
        <v>1</v>
      </c>
      <c r="AB2670" s="109">
        <v>30</v>
      </c>
      <c r="AC2670" s="174">
        <f>IF(ISNUMBER([ExpenditureDetails4]),[ExpenditureDetails4]*HLOOKUP([ExpenditureDetails1],'Currency Conversion'!$A$6:$BE$45,19,FALSE),"No Data")</f>
        <v>1032516.0649935105</v>
      </c>
      <c r="AD2670" s="174">
        <f>Table1[[#This Row],[Calculations1]]/exchange_rate_2010</f>
        <v>22580.595446975749</v>
      </c>
      <c r="AE26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34417.202166450348</v>
      </c>
      <c r="AF2670" s="174">
        <f>Table1[[#This Row],[Calculations3]]/exchange_rate_2010</f>
        <v>752.68651489919159</v>
      </c>
      <c r="AG2670" s="110" t="s">
        <v>2848</v>
      </c>
      <c r="AH2670" s="53"/>
      <c r="BD2670" s="36"/>
      <c r="BE2670" s="36"/>
      <c r="BF2670" s="36"/>
      <c r="BG2670" s="36"/>
      <c r="BH2670" s="36"/>
      <c r="BI2670" s="36"/>
      <c r="BJ2670" s="36"/>
      <c r="BK2670" s="48"/>
      <c r="BL2670" s="36"/>
      <c r="BM2670" s="36"/>
      <c r="BN2670" s="36"/>
      <c r="BO2670" s="36"/>
      <c r="BP2670" s="36"/>
      <c r="BQ2670" s="36"/>
      <c r="BR2670" s="36"/>
    </row>
    <row r="2671" spans="2:70" ht="15" customHeight="1">
      <c r="B2671" s="48">
        <v>3075</v>
      </c>
      <c r="C2671" s="48" t="s">
        <v>1703</v>
      </c>
      <c r="D2671" s="108">
        <v>2166</v>
      </c>
      <c r="E2671" s="109" t="s">
        <v>2508</v>
      </c>
      <c r="F2671" s="109" t="s">
        <v>1820</v>
      </c>
      <c r="G2671" s="109" t="s">
        <v>449</v>
      </c>
      <c r="H2671" s="108" t="s">
        <v>2611</v>
      </c>
      <c r="I2671" s="108" t="s">
        <v>2854</v>
      </c>
      <c r="J2671" s="108" t="s">
        <v>2852</v>
      </c>
      <c r="K2671" s="108" t="s">
        <v>2859</v>
      </c>
      <c r="L2671" s="108">
        <v>11</v>
      </c>
      <c r="M2671" s="110" t="s">
        <v>2617</v>
      </c>
      <c r="N2671" s="111" t="s">
        <v>1729</v>
      </c>
      <c r="O2671" s="111" t="s">
        <v>210</v>
      </c>
      <c r="P2671" s="111" t="s">
        <v>390</v>
      </c>
      <c r="Q2671" s="109">
        <v>1</v>
      </c>
      <c r="R2671" s="111"/>
      <c r="S2671" s="111" t="s">
        <v>2392</v>
      </c>
      <c r="T2671" s="109" t="s">
        <v>28</v>
      </c>
      <c r="U2671" s="108">
        <v>2</v>
      </c>
      <c r="V2671" s="109">
        <v>1990</v>
      </c>
      <c r="W2671" s="108"/>
      <c r="X2671" s="109">
        <v>0.7</v>
      </c>
      <c r="Y2671" s="174">
        <f>Table1[[#This Row],[ExpenditureDetails3]]*100000</f>
        <v>70000</v>
      </c>
      <c r="Z2671" s="174">
        <f>Table1[[#This Row],[ExpenditureDetails4]]/Table1[[#This Row],[Component detail 4]]</f>
        <v>70000</v>
      </c>
      <c r="AA2671" s="109">
        <v>1</v>
      </c>
      <c r="AB2671" s="109">
        <v>10</v>
      </c>
      <c r="AC2671" s="174">
        <f>IF(ISNUMBER([ExpenditureDetails4]),[ExpenditureDetails4]*HLOOKUP([ExpenditureDetails1],'Currency Conversion'!$A$6:$BE$45,19,FALSE),"No Data")</f>
        <v>272177.01889904449</v>
      </c>
      <c r="AD2671" s="174">
        <f>Table1[[#This Row],[Calculations1]]/exchange_rate_2010</f>
        <v>5952.3714565756654</v>
      </c>
      <c r="AE2671" s="174" t="s">
        <v>2912</v>
      </c>
      <c r="AF2671" s="174" t="s">
        <v>2912</v>
      </c>
      <c r="AG2671" s="110" t="s">
        <v>2848</v>
      </c>
      <c r="AH2671" s="53"/>
      <c r="BD2671" s="36"/>
      <c r="BE2671" s="36"/>
      <c r="BF2671" s="36"/>
      <c r="BG2671" s="36"/>
      <c r="BH2671" s="36"/>
      <c r="BI2671" s="36"/>
      <c r="BJ2671" s="36"/>
      <c r="BK2671" s="48"/>
      <c r="BL2671" s="36"/>
      <c r="BM2671" s="36"/>
      <c r="BN2671" s="36"/>
      <c r="BO2671" s="36"/>
      <c r="BP2671" s="36"/>
      <c r="BQ2671" s="36"/>
      <c r="BR2671" s="36"/>
    </row>
    <row r="2672" spans="2:70" ht="15" customHeight="1">
      <c r="B2672" s="48">
        <v>3078</v>
      </c>
      <c r="C2672" s="48" t="s">
        <v>1703</v>
      </c>
      <c r="D2672" s="108">
        <v>2166</v>
      </c>
      <c r="E2672" s="109" t="s">
        <v>2508</v>
      </c>
      <c r="F2672" s="109" t="s">
        <v>1820</v>
      </c>
      <c r="G2672" s="109" t="s">
        <v>449</v>
      </c>
      <c r="H2672" s="108" t="s">
        <v>2611</v>
      </c>
      <c r="I2672" s="108" t="s">
        <v>2854</v>
      </c>
      <c r="J2672" s="108" t="s">
        <v>2852</v>
      </c>
      <c r="K2672" s="108" t="s">
        <v>2859</v>
      </c>
      <c r="L2672" s="108">
        <v>11</v>
      </c>
      <c r="M2672" s="110" t="s">
        <v>2617</v>
      </c>
      <c r="N2672" s="111" t="s">
        <v>20</v>
      </c>
      <c r="O2672" s="111" t="s">
        <v>2466</v>
      </c>
      <c r="P2672" s="111" t="s">
        <v>381</v>
      </c>
      <c r="Q2672" s="109">
        <v>1</v>
      </c>
      <c r="R2672" s="111"/>
      <c r="S2672" s="111"/>
      <c r="T2672" s="109" t="s">
        <v>7</v>
      </c>
      <c r="U2672" s="108">
        <v>1</v>
      </c>
      <c r="V2672" s="109">
        <v>2009</v>
      </c>
      <c r="W2672" s="108">
        <f>IF(Table1[[#This Row],[ExpenditureDetails1]]=2010,1,(2010-Table1[[#This Row],[ExpenditureDetails1]]))</f>
        <v>1</v>
      </c>
      <c r="X2672" s="109">
        <v>0.12</v>
      </c>
      <c r="Y2672" s="174">
        <f>Table1[[#This Row],[ExpenditureDetails3]]*100000</f>
        <v>12000</v>
      </c>
      <c r="Z2672" s="174">
        <f>Table1[[#This Row],[ExpenditureDetails4]]/Table1[[#This Row],[Component detail 4]]</f>
        <v>12000</v>
      </c>
      <c r="AA2672" s="109">
        <v>1</v>
      </c>
      <c r="AB2672" s="109">
        <v>10</v>
      </c>
      <c r="AC2672" s="174">
        <f>IF(ISNUMBER([ExpenditureDetails4]),[ExpenditureDetails4]*HLOOKUP([ExpenditureDetails1],'Currency Conversion'!$A$6:$BE$45,19,FALSE),"No Data")</f>
        <v>12904.994998843529</v>
      </c>
      <c r="AD2672" s="174">
        <f>Table1[[#This Row],[Calculations1]]/exchange_rate_2010</f>
        <v>282.22560519284752</v>
      </c>
      <c r="AE26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1290.4994998843529</v>
      </c>
      <c r="AF2672" s="174">
        <f>Table1[[#This Row],[Calculations3]]/exchange_rate_2010</f>
        <v>28.222560519284752</v>
      </c>
      <c r="AG2672" s="110" t="s">
        <v>2848</v>
      </c>
      <c r="AH2672" s="53"/>
      <c r="BD2672" s="36"/>
      <c r="BE2672" s="36"/>
      <c r="BF2672" s="36"/>
      <c r="BG2672" s="36"/>
      <c r="BH2672" s="36"/>
      <c r="BI2672" s="36"/>
      <c r="BJ2672" s="36"/>
      <c r="BK2672" s="48"/>
      <c r="BL2672" s="36"/>
      <c r="BM2672" s="36"/>
      <c r="BN2672" s="36"/>
      <c r="BO2672" s="36"/>
      <c r="BP2672" s="36"/>
      <c r="BQ2672" s="36"/>
      <c r="BR2672" s="36"/>
    </row>
    <row r="2673" spans="2:70" ht="15" customHeight="1">
      <c r="B2673" s="48">
        <v>3082</v>
      </c>
      <c r="C2673" s="48" t="s">
        <v>1703</v>
      </c>
      <c r="D2673" s="108">
        <v>4500</v>
      </c>
      <c r="E2673" s="109" t="s">
        <v>2508</v>
      </c>
      <c r="F2673" s="109" t="s">
        <v>1817</v>
      </c>
      <c r="G2673" s="109" t="s">
        <v>1584</v>
      </c>
      <c r="H2673" s="108" t="s">
        <v>2608</v>
      </c>
      <c r="I2673" s="108" t="s">
        <v>2616</v>
      </c>
      <c r="J2673" s="108" t="s">
        <v>2619</v>
      </c>
      <c r="K2673" s="108" t="s">
        <v>2859</v>
      </c>
      <c r="L2673" s="108">
        <v>3</v>
      </c>
      <c r="M2673" s="110" t="s">
        <v>2617</v>
      </c>
      <c r="N2673" s="109" t="s">
        <v>1729</v>
      </c>
      <c r="O2673" s="109" t="s">
        <v>519</v>
      </c>
      <c r="P2673" s="109" t="s">
        <v>1510</v>
      </c>
      <c r="Q2673" s="109">
        <v>1</v>
      </c>
      <c r="R2673" s="111"/>
      <c r="S2673" s="111"/>
      <c r="T2673" s="109" t="s">
        <v>7</v>
      </c>
      <c r="U2673" s="108">
        <v>1</v>
      </c>
      <c r="V2673" s="109">
        <v>1980</v>
      </c>
      <c r="W2673" s="108">
        <f>IF(Table1[[#This Row],[ExpenditureDetails1]]=2010,1,(2010-Table1[[#This Row],[ExpenditureDetails1]]))</f>
        <v>30</v>
      </c>
      <c r="X2673" s="109">
        <v>0.15</v>
      </c>
      <c r="Y2673" s="174">
        <f>Table1[[#This Row],[ExpenditureDetails3]]*100000</f>
        <v>15000</v>
      </c>
      <c r="Z2673" s="174">
        <f>Table1[[#This Row],[ExpenditureDetails4]]/Table1[[#This Row],[Component detail 4]]</f>
        <v>15000</v>
      </c>
      <c r="AA2673" s="109">
        <v>2</v>
      </c>
      <c r="AB2673" s="109">
        <v>10</v>
      </c>
      <c r="AC2673" s="174">
        <f>IF(ISNUMBER([ExpenditureDetails4]),[ExpenditureDetails4]*HLOOKUP([ExpenditureDetails1],'Currency Conversion'!$A$6:$BE$45,19,FALSE),"No Data")</f>
        <v>134101.75471424422</v>
      </c>
      <c r="AD2673" s="174">
        <f>Table1[[#This Row],[Calculations1]]/exchange_rate_2010</f>
        <v>2932.7364237678507</v>
      </c>
      <c r="AE26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13410.175471424422</v>
      </c>
      <c r="AF2673" s="174">
        <f>Table1[[#This Row],[Calculations3]]/exchange_rate_2010</f>
        <v>293.27364237678506</v>
      </c>
      <c r="AG2673" s="110"/>
      <c r="AH2673" s="53"/>
      <c r="BD2673" s="36"/>
      <c r="BE2673" s="36"/>
      <c r="BF2673" s="36"/>
      <c r="BG2673" s="36"/>
      <c r="BH2673" s="36"/>
      <c r="BI2673" s="36"/>
      <c r="BJ2673" s="36"/>
      <c r="BK2673" s="48"/>
      <c r="BL2673" s="36"/>
      <c r="BM2673" s="36"/>
      <c r="BN2673" s="36"/>
      <c r="BO2673" s="36"/>
      <c r="BP2673" s="36"/>
      <c r="BQ2673" s="36"/>
      <c r="BR2673" s="36"/>
    </row>
    <row r="2674" spans="2:70" ht="15" customHeight="1">
      <c r="B2674" s="48">
        <v>3083</v>
      </c>
      <c r="C2674" s="48" t="s">
        <v>1703</v>
      </c>
      <c r="D2674" s="108">
        <v>4500</v>
      </c>
      <c r="E2674" s="109" t="s">
        <v>2508</v>
      </c>
      <c r="F2674" s="109" t="s">
        <v>1817</v>
      </c>
      <c r="G2674" s="109" t="s">
        <v>1584</v>
      </c>
      <c r="H2674" s="108" t="s">
        <v>2608</v>
      </c>
      <c r="I2674" s="108" t="s">
        <v>2616</v>
      </c>
      <c r="J2674" s="108" t="s">
        <v>2619</v>
      </c>
      <c r="K2674" s="108" t="s">
        <v>2859</v>
      </c>
      <c r="L2674" s="108">
        <v>3</v>
      </c>
      <c r="M2674" s="110" t="s">
        <v>2617</v>
      </c>
      <c r="N2674" s="109" t="s">
        <v>1729</v>
      </c>
      <c r="O2674" s="109" t="s">
        <v>519</v>
      </c>
      <c r="P2674" s="109" t="s">
        <v>1512</v>
      </c>
      <c r="Q2674" s="109">
        <v>1</v>
      </c>
      <c r="R2674" s="111"/>
      <c r="S2674" s="111"/>
      <c r="T2674" s="109" t="s">
        <v>7</v>
      </c>
      <c r="U2674" s="108">
        <v>1</v>
      </c>
      <c r="V2674" s="109">
        <v>1984</v>
      </c>
      <c r="W2674" s="108">
        <f>IF(Table1[[#This Row],[ExpenditureDetails1]]=2010,1,(2010-Table1[[#This Row],[ExpenditureDetails1]]))</f>
        <v>26</v>
      </c>
      <c r="X2674" s="109">
        <v>0.15</v>
      </c>
      <c r="Y2674" s="174">
        <f>Table1[[#This Row],[ExpenditureDetails3]]*100000</f>
        <v>15000</v>
      </c>
      <c r="Z2674" s="174">
        <f>Table1[[#This Row],[ExpenditureDetails4]]/Table1[[#This Row],[Component detail 4]]</f>
        <v>15000</v>
      </c>
      <c r="AA2674" s="109">
        <v>2</v>
      </c>
      <c r="AB2674" s="109">
        <v>10</v>
      </c>
      <c r="AC2674" s="174">
        <f>IF(ISNUMBER([ExpenditureDetails4]),[ExpenditureDetails4]*HLOOKUP([ExpenditureDetails1],'Currency Conversion'!$A$6:$BE$45,19,FALSE),"No Data")</f>
        <v>92487.576584610622</v>
      </c>
      <c r="AD2674" s="174">
        <f>Table1[[#This Row],[Calculations1]]/exchange_rate_2010</f>
        <v>2022.6557450623352</v>
      </c>
      <c r="AE26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9248.7576584610615</v>
      </c>
      <c r="AF2674" s="174">
        <f>Table1[[#This Row],[Calculations3]]/exchange_rate_2010</f>
        <v>202.26557450623352</v>
      </c>
      <c r="AG2674" s="110"/>
      <c r="AH2674" s="53"/>
      <c r="BD2674" s="36"/>
      <c r="BE2674" s="36"/>
      <c r="BF2674" s="36"/>
      <c r="BG2674" s="36"/>
      <c r="BH2674" s="36"/>
      <c r="BI2674" s="36"/>
      <c r="BJ2674" s="36"/>
      <c r="BK2674" s="48"/>
      <c r="BL2674" s="36"/>
      <c r="BM2674" s="36"/>
      <c r="BN2674" s="36"/>
      <c r="BO2674" s="36"/>
      <c r="BP2674" s="36"/>
      <c r="BQ2674" s="36"/>
      <c r="BR2674" s="36"/>
    </row>
    <row r="2675" spans="2:70" ht="15" customHeight="1">
      <c r="B2675" s="48">
        <v>3084</v>
      </c>
      <c r="C2675" s="48" t="s">
        <v>1703</v>
      </c>
      <c r="D2675" s="108">
        <v>4500</v>
      </c>
      <c r="E2675" s="109" t="s">
        <v>2508</v>
      </c>
      <c r="F2675" s="109" t="s">
        <v>1817</v>
      </c>
      <c r="G2675" s="109" t="s">
        <v>1584</v>
      </c>
      <c r="H2675" s="108" t="s">
        <v>2608</v>
      </c>
      <c r="I2675" s="108" t="s">
        <v>2616</v>
      </c>
      <c r="J2675" s="108" t="s">
        <v>2619</v>
      </c>
      <c r="K2675" s="108" t="s">
        <v>2859</v>
      </c>
      <c r="L2675" s="108">
        <v>3</v>
      </c>
      <c r="M2675" s="110" t="s">
        <v>2617</v>
      </c>
      <c r="N2675" s="109" t="s">
        <v>1729</v>
      </c>
      <c r="O2675" s="109" t="s">
        <v>519</v>
      </c>
      <c r="P2675" s="109" t="s">
        <v>1513</v>
      </c>
      <c r="Q2675" s="109">
        <v>1</v>
      </c>
      <c r="R2675" s="111"/>
      <c r="S2675" s="111"/>
      <c r="T2675" s="109" t="s">
        <v>7</v>
      </c>
      <c r="U2675" s="108">
        <v>1</v>
      </c>
      <c r="V2675" s="109">
        <v>1986</v>
      </c>
      <c r="W2675" s="108">
        <f>IF(Table1[[#This Row],[ExpenditureDetails1]]=2010,1,(2010-Table1[[#This Row],[ExpenditureDetails1]]))</f>
        <v>24</v>
      </c>
      <c r="X2675" s="109">
        <v>0.25</v>
      </c>
      <c r="Y2675" s="174">
        <f>Table1[[#This Row],[ExpenditureDetails3]]*100000</f>
        <v>25000</v>
      </c>
      <c r="Z2675" s="174">
        <f>Table1[[#This Row],[ExpenditureDetails4]]/Table1[[#This Row],[Component detail 4]]</f>
        <v>25000</v>
      </c>
      <c r="AA2675" s="109">
        <v>1</v>
      </c>
      <c r="AB2675" s="109">
        <v>10</v>
      </c>
      <c r="AC2675" s="174">
        <f>IF(ISNUMBER([ExpenditureDetails4]),[ExpenditureDetails4]*HLOOKUP([ExpenditureDetails1],'Currency Conversion'!$A$6:$BE$45,19,FALSE),"No Data")</f>
        <v>133188.918566468</v>
      </c>
      <c r="AD2675" s="174">
        <f>Table1[[#This Row],[Calculations1]]/exchange_rate_2010</f>
        <v>2912.7731665739393</v>
      </c>
      <c r="AE26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13318.8918566468</v>
      </c>
      <c r="AF2675" s="174">
        <f>Table1[[#This Row],[Calculations3]]/exchange_rate_2010</f>
        <v>291.27731665739395</v>
      </c>
      <c r="AG2675" s="110"/>
      <c r="AH2675" s="53"/>
      <c r="BD2675" s="36"/>
      <c r="BE2675" s="36"/>
      <c r="BF2675" s="36"/>
      <c r="BG2675" s="36"/>
      <c r="BH2675" s="36"/>
      <c r="BI2675" s="36"/>
      <c r="BJ2675" s="36"/>
      <c r="BK2675" s="48"/>
      <c r="BL2675" s="36"/>
      <c r="BM2675" s="36"/>
      <c r="BN2675" s="36"/>
      <c r="BO2675" s="36"/>
      <c r="BP2675" s="36"/>
      <c r="BQ2675" s="36"/>
      <c r="BR2675" s="36"/>
    </row>
    <row r="2676" spans="2:70" ht="15" customHeight="1">
      <c r="B2676" s="48">
        <v>3085</v>
      </c>
      <c r="C2676" s="48" t="s">
        <v>1703</v>
      </c>
      <c r="D2676" s="108">
        <v>4500</v>
      </c>
      <c r="E2676" s="109" t="s">
        <v>2508</v>
      </c>
      <c r="F2676" s="109" t="s">
        <v>1817</v>
      </c>
      <c r="G2676" s="109" t="s">
        <v>1584</v>
      </c>
      <c r="H2676" s="108" t="s">
        <v>2608</v>
      </c>
      <c r="I2676" s="108" t="s">
        <v>2616</v>
      </c>
      <c r="J2676" s="108" t="s">
        <v>2619</v>
      </c>
      <c r="K2676" s="108" t="s">
        <v>2859</v>
      </c>
      <c r="L2676" s="108">
        <v>3</v>
      </c>
      <c r="M2676" s="110" t="s">
        <v>2617</v>
      </c>
      <c r="N2676" s="109" t="s">
        <v>1729</v>
      </c>
      <c r="O2676" s="109" t="s">
        <v>519</v>
      </c>
      <c r="P2676" s="109" t="s">
        <v>1514</v>
      </c>
      <c r="Q2676" s="109">
        <v>1</v>
      </c>
      <c r="R2676" s="111"/>
      <c r="S2676" s="111"/>
      <c r="T2676" s="109" t="s">
        <v>7</v>
      </c>
      <c r="U2676" s="108">
        <v>1</v>
      </c>
      <c r="V2676" s="109">
        <v>2004</v>
      </c>
      <c r="W2676" s="108">
        <f>IF(Table1[[#This Row],[ExpenditureDetails1]]=2010,1,(2010-Table1[[#This Row],[ExpenditureDetails1]]))</f>
        <v>6</v>
      </c>
      <c r="X2676" s="109">
        <v>0.3</v>
      </c>
      <c r="Y2676" s="174">
        <f>Table1[[#This Row],[ExpenditureDetails3]]*100000</f>
        <v>30000</v>
      </c>
      <c r="Z2676" s="174">
        <f>Table1[[#This Row],[ExpenditureDetails4]]/Table1[[#This Row],[Component detail 4]]</f>
        <v>30000</v>
      </c>
      <c r="AA2676" s="109">
        <v>1</v>
      </c>
      <c r="AB2676" s="109">
        <v>10</v>
      </c>
      <c r="AC2676" s="174">
        <f>IF(ISNUMBER([ExpenditureDetails4]),[ExpenditureDetails4]*HLOOKUP([ExpenditureDetails1],'Currency Conversion'!$A$6:$BE$45,19,FALSE),"No Data")</f>
        <v>43868.289885688675</v>
      </c>
      <c r="AD2676" s="174">
        <f>Table1[[#This Row],[Calculations1]]/exchange_rate_2010</f>
        <v>959.37694380146991</v>
      </c>
      <c r="AE26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2676" s="174">
        <f>Table1[[#This Row],[Calculations3]]/exchange_rate_2010</f>
        <v>95.937694380146993</v>
      </c>
      <c r="AG2676" s="110"/>
      <c r="AH2676" s="53"/>
      <c r="BD2676" s="36"/>
      <c r="BE2676" s="36"/>
      <c r="BF2676" s="36"/>
      <c r="BG2676" s="36"/>
      <c r="BH2676" s="36"/>
      <c r="BI2676" s="36"/>
      <c r="BJ2676" s="36"/>
      <c r="BK2676" s="48"/>
      <c r="BL2676" s="36"/>
      <c r="BM2676" s="36"/>
      <c r="BN2676" s="36"/>
      <c r="BO2676" s="36"/>
      <c r="BP2676" s="36"/>
      <c r="BQ2676" s="36"/>
      <c r="BR2676" s="36"/>
    </row>
    <row r="2677" spans="2:70" ht="15" customHeight="1">
      <c r="B2677" s="48">
        <v>3086</v>
      </c>
      <c r="C2677" s="48" t="s">
        <v>1703</v>
      </c>
      <c r="D2677" s="108">
        <v>4500</v>
      </c>
      <c r="E2677" s="109" t="s">
        <v>2508</v>
      </c>
      <c r="F2677" s="109" t="s">
        <v>1817</v>
      </c>
      <c r="G2677" s="109" t="s">
        <v>1584</v>
      </c>
      <c r="H2677" s="108" t="s">
        <v>2608</v>
      </c>
      <c r="I2677" s="108" t="s">
        <v>2616</v>
      </c>
      <c r="J2677" s="108" t="s">
        <v>2619</v>
      </c>
      <c r="K2677" s="108" t="s">
        <v>2859</v>
      </c>
      <c r="L2677" s="108">
        <v>3</v>
      </c>
      <c r="M2677" s="110" t="s">
        <v>2617</v>
      </c>
      <c r="N2677" s="109" t="s">
        <v>1729</v>
      </c>
      <c r="O2677" s="109" t="s">
        <v>519</v>
      </c>
      <c r="P2677" s="109" t="s">
        <v>1515</v>
      </c>
      <c r="Q2677" s="109">
        <v>1</v>
      </c>
      <c r="R2677" s="111"/>
      <c r="S2677" s="111"/>
      <c r="T2677" s="109" t="s">
        <v>7</v>
      </c>
      <c r="U2677" s="108">
        <v>1</v>
      </c>
      <c r="V2677" s="109">
        <v>2005</v>
      </c>
      <c r="W2677" s="108">
        <f>IF(Table1[[#This Row],[ExpenditureDetails1]]=2010,1,(2010-Table1[[#This Row],[ExpenditureDetails1]]))</f>
        <v>5</v>
      </c>
      <c r="X2677" s="109">
        <v>0.12</v>
      </c>
      <c r="Y2677" s="174">
        <f>Table1[[#This Row],[ExpenditureDetails3]]*100000</f>
        <v>12000</v>
      </c>
      <c r="Z2677" s="174">
        <f>Table1[[#This Row],[ExpenditureDetails4]]/Table1[[#This Row],[Component detail 4]]</f>
        <v>12000</v>
      </c>
      <c r="AA2677" s="109">
        <v>1</v>
      </c>
      <c r="AB2677" s="109">
        <v>10</v>
      </c>
      <c r="AC2677" s="174">
        <f>IF(ISNUMBER([ExpenditureDetails4]),[ExpenditureDetails4]*HLOOKUP([ExpenditureDetails1],'Currency Conversion'!$A$6:$BE$45,19,FALSE),"No Data")</f>
        <v>16142.56208827644</v>
      </c>
      <c r="AD2677" s="174">
        <f>Table1[[#This Row],[Calculations1]]/exchange_rate_2010</f>
        <v>353.02953276116756</v>
      </c>
      <c r="AE26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1614.2562088276441</v>
      </c>
      <c r="AF2677" s="174">
        <f>Table1[[#This Row],[Calculations3]]/exchange_rate_2010</f>
        <v>35.30295327611676</v>
      </c>
      <c r="AG2677" s="110"/>
      <c r="AH2677" s="53"/>
      <c r="BD2677" s="36"/>
      <c r="BE2677" s="36"/>
      <c r="BF2677" s="36"/>
      <c r="BG2677" s="36"/>
      <c r="BH2677" s="36"/>
      <c r="BI2677" s="36"/>
      <c r="BJ2677" s="36"/>
      <c r="BK2677" s="48"/>
      <c r="BL2677" s="36"/>
      <c r="BM2677" s="36"/>
      <c r="BN2677" s="36"/>
      <c r="BO2677" s="36"/>
      <c r="BP2677" s="36"/>
      <c r="BQ2677" s="36"/>
      <c r="BR2677" s="36"/>
    </row>
    <row r="2678" spans="2:70" ht="15" customHeight="1">
      <c r="B2678" s="48">
        <v>3087</v>
      </c>
      <c r="C2678" s="48" t="s">
        <v>1703</v>
      </c>
      <c r="D2678" s="108">
        <v>4500</v>
      </c>
      <c r="E2678" s="109" t="s">
        <v>2508</v>
      </c>
      <c r="F2678" s="109" t="s">
        <v>1817</v>
      </c>
      <c r="G2678" s="109" t="s">
        <v>1584</v>
      </c>
      <c r="H2678" s="108" t="s">
        <v>2608</v>
      </c>
      <c r="I2678" s="108" t="s">
        <v>2616</v>
      </c>
      <c r="J2678" s="108" t="s">
        <v>2619</v>
      </c>
      <c r="K2678" s="108" t="s">
        <v>2859</v>
      </c>
      <c r="L2678" s="108">
        <v>3</v>
      </c>
      <c r="M2678" s="110" t="s">
        <v>2617</v>
      </c>
      <c r="N2678" s="109" t="s">
        <v>1729</v>
      </c>
      <c r="O2678" s="109" t="s">
        <v>519</v>
      </c>
      <c r="P2678" s="109" t="s">
        <v>1516</v>
      </c>
      <c r="Q2678" s="109">
        <v>1</v>
      </c>
      <c r="R2678" s="111"/>
      <c r="S2678" s="111"/>
      <c r="T2678" s="109" t="s">
        <v>7</v>
      </c>
      <c r="U2678" s="108">
        <v>1</v>
      </c>
      <c r="V2678" s="109">
        <v>1983</v>
      </c>
      <c r="W2678" s="108">
        <f>IF(Table1[[#This Row],[ExpenditureDetails1]]=2010,1,(2010-Table1[[#This Row],[ExpenditureDetails1]]))</f>
        <v>27</v>
      </c>
      <c r="X2678" s="109">
        <v>0.15</v>
      </c>
      <c r="Y2678" s="174">
        <f>Table1[[#This Row],[ExpenditureDetails3]]*100000</f>
        <v>15000</v>
      </c>
      <c r="Z2678" s="174">
        <f>Table1[[#This Row],[ExpenditureDetails4]]/Table1[[#This Row],[Component detail 4]]</f>
        <v>15000</v>
      </c>
      <c r="AA2678" s="109">
        <v>1</v>
      </c>
      <c r="AB2678" s="109">
        <v>10</v>
      </c>
      <c r="AC2678" s="174">
        <f>IF(ISNUMBER([ExpenditureDetails4]),[ExpenditureDetails4]*HLOOKUP([ExpenditureDetails1],'Currency Conversion'!$A$6:$BE$45,19,FALSE),"No Data")</f>
        <v>100373.66517964496</v>
      </c>
      <c r="AD2678" s="174">
        <f>Table1[[#This Row],[Calculations1]]/exchange_rate_2010</f>
        <v>2195.1204478024315</v>
      </c>
      <c r="AE26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10037.366517964496</v>
      </c>
      <c r="AF2678" s="174">
        <f>Table1[[#This Row],[Calculations3]]/exchange_rate_2010</f>
        <v>219.51204478024314</v>
      </c>
      <c r="AG2678" s="110"/>
      <c r="AH2678" s="53"/>
      <c r="BD2678" s="36"/>
      <c r="BE2678" s="36"/>
      <c r="BF2678" s="36"/>
      <c r="BG2678" s="36"/>
      <c r="BH2678" s="36"/>
      <c r="BI2678" s="36"/>
      <c r="BJ2678" s="36"/>
      <c r="BK2678" s="48"/>
      <c r="BL2678" s="36"/>
      <c r="BM2678" s="36"/>
      <c r="BN2678" s="36"/>
      <c r="BO2678" s="36"/>
      <c r="BP2678" s="36"/>
      <c r="BQ2678" s="36"/>
      <c r="BR2678" s="36"/>
    </row>
    <row r="2679" spans="2:70" ht="15" customHeight="1">
      <c r="B2679" s="48">
        <v>3088</v>
      </c>
      <c r="C2679" s="48" t="s">
        <v>1703</v>
      </c>
      <c r="D2679" s="108">
        <v>4500</v>
      </c>
      <c r="E2679" s="109" t="s">
        <v>2508</v>
      </c>
      <c r="F2679" s="109" t="s">
        <v>1817</v>
      </c>
      <c r="G2679" s="109" t="s">
        <v>1584</v>
      </c>
      <c r="H2679" s="108" t="s">
        <v>2608</v>
      </c>
      <c r="I2679" s="108" t="s">
        <v>2616</v>
      </c>
      <c r="J2679" s="108" t="s">
        <v>2619</v>
      </c>
      <c r="K2679" s="108" t="s">
        <v>2859</v>
      </c>
      <c r="L2679" s="108">
        <v>3</v>
      </c>
      <c r="M2679" s="110" t="s">
        <v>2617</v>
      </c>
      <c r="N2679" s="109" t="s">
        <v>1729</v>
      </c>
      <c r="O2679" s="109" t="s">
        <v>519</v>
      </c>
      <c r="P2679" s="109" t="s">
        <v>1517</v>
      </c>
      <c r="Q2679" s="109">
        <v>1</v>
      </c>
      <c r="R2679" s="111"/>
      <c r="S2679" s="111"/>
      <c r="T2679" s="109" t="s">
        <v>7</v>
      </c>
      <c r="U2679" s="108">
        <v>1</v>
      </c>
      <c r="V2679" s="109">
        <v>1984</v>
      </c>
      <c r="W2679" s="108">
        <f>IF(Table1[[#This Row],[ExpenditureDetails1]]=2010,1,(2010-Table1[[#This Row],[ExpenditureDetails1]]))</f>
        <v>26</v>
      </c>
      <c r="X2679" s="109">
        <v>0.15</v>
      </c>
      <c r="Y2679" s="174">
        <f>Table1[[#This Row],[ExpenditureDetails3]]*100000</f>
        <v>15000</v>
      </c>
      <c r="Z2679" s="174">
        <f>Table1[[#This Row],[ExpenditureDetails4]]/Table1[[#This Row],[Component detail 4]]</f>
        <v>15000</v>
      </c>
      <c r="AA2679" s="109">
        <v>1</v>
      </c>
      <c r="AB2679" s="109">
        <v>10</v>
      </c>
      <c r="AC2679" s="174">
        <f>IF(ISNUMBER([ExpenditureDetails4]),[ExpenditureDetails4]*HLOOKUP([ExpenditureDetails1],'Currency Conversion'!$A$6:$BE$45,19,FALSE),"No Data")</f>
        <v>92487.576584610622</v>
      </c>
      <c r="AD2679" s="174">
        <f>Table1[[#This Row],[Calculations1]]/exchange_rate_2010</f>
        <v>2022.6557450623352</v>
      </c>
      <c r="AE26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9248.7576584610615</v>
      </c>
      <c r="AF2679" s="174">
        <f>Table1[[#This Row],[Calculations3]]/exchange_rate_2010</f>
        <v>202.26557450623352</v>
      </c>
      <c r="AG2679" s="110"/>
      <c r="AH2679" s="53"/>
      <c r="BD2679" s="36"/>
      <c r="BE2679" s="36"/>
      <c r="BF2679" s="36"/>
      <c r="BG2679" s="36"/>
      <c r="BH2679" s="36"/>
      <c r="BI2679" s="36"/>
      <c r="BJ2679" s="36"/>
      <c r="BK2679" s="48"/>
      <c r="BL2679" s="36"/>
      <c r="BM2679" s="36"/>
      <c r="BN2679" s="36"/>
      <c r="BO2679" s="36"/>
      <c r="BP2679" s="36"/>
      <c r="BQ2679" s="36"/>
      <c r="BR2679" s="36"/>
    </row>
    <row r="2680" spans="2:70" ht="15" customHeight="1">
      <c r="B2680" s="48">
        <v>3089</v>
      </c>
      <c r="C2680" s="48" t="s">
        <v>1703</v>
      </c>
      <c r="D2680" s="108">
        <v>4500</v>
      </c>
      <c r="E2680" s="109" t="s">
        <v>2508</v>
      </c>
      <c r="F2680" s="109" t="s">
        <v>1817</v>
      </c>
      <c r="G2680" s="109" t="s">
        <v>1584</v>
      </c>
      <c r="H2680" s="108" t="s">
        <v>2608</v>
      </c>
      <c r="I2680" s="108" t="s">
        <v>2616</v>
      </c>
      <c r="J2680" s="108" t="s">
        <v>2619</v>
      </c>
      <c r="K2680" s="108" t="s">
        <v>2859</v>
      </c>
      <c r="L2680" s="108">
        <v>3</v>
      </c>
      <c r="M2680" s="110" t="s">
        <v>2617</v>
      </c>
      <c r="N2680" s="109" t="s">
        <v>1729</v>
      </c>
      <c r="O2680" s="109" t="s">
        <v>519</v>
      </c>
      <c r="P2680" s="109" t="s">
        <v>1518</v>
      </c>
      <c r="Q2680" s="109">
        <v>1</v>
      </c>
      <c r="R2680" s="111"/>
      <c r="S2680" s="111"/>
      <c r="T2680" s="109" t="s">
        <v>7</v>
      </c>
      <c r="U2680" s="108">
        <v>1</v>
      </c>
      <c r="V2680" s="109">
        <v>1985</v>
      </c>
      <c r="W2680" s="108">
        <f>IF(Table1[[#This Row],[ExpenditureDetails1]]=2010,1,(2010-Table1[[#This Row],[ExpenditureDetails1]]))</f>
        <v>25</v>
      </c>
      <c r="X2680" s="109">
        <v>0.15</v>
      </c>
      <c r="Y2680" s="174">
        <f>Table1[[#This Row],[ExpenditureDetails3]]*100000</f>
        <v>15000</v>
      </c>
      <c r="Z2680" s="174">
        <f>Table1[[#This Row],[ExpenditureDetails4]]/Table1[[#This Row],[Component detail 4]]</f>
        <v>15000</v>
      </c>
      <c r="AA2680" s="109">
        <v>1</v>
      </c>
      <c r="AB2680" s="109">
        <v>10</v>
      </c>
      <c r="AC2680" s="174">
        <f>IF(ISNUMBER([ExpenditureDetails4]),[ExpenditureDetails4]*HLOOKUP([ExpenditureDetails1],'Currency Conversion'!$A$6:$BE$45,19,FALSE),"No Data")</f>
        <v>85706.177552731751</v>
      </c>
      <c r="AD2680" s="174">
        <f>Table1[[#This Row],[Calculations1]]/exchange_rate_2010</f>
        <v>1874.3500350641743</v>
      </c>
      <c r="AE26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8570.6177552731751</v>
      </c>
      <c r="AF2680" s="174">
        <f>Table1[[#This Row],[Calculations3]]/exchange_rate_2010</f>
        <v>187.43500350641744</v>
      </c>
      <c r="AG2680" s="110"/>
      <c r="AH2680" s="53"/>
      <c r="BD2680" s="36"/>
      <c r="BE2680" s="36"/>
      <c r="BF2680" s="36"/>
      <c r="BG2680" s="36"/>
      <c r="BH2680" s="36"/>
      <c r="BI2680" s="36"/>
      <c r="BJ2680" s="36"/>
      <c r="BK2680" s="48"/>
      <c r="BL2680" s="36"/>
      <c r="BM2680" s="36"/>
      <c r="BN2680" s="36"/>
      <c r="BO2680" s="36"/>
      <c r="BP2680" s="36"/>
      <c r="BQ2680" s="36"/>
      <c r="BR2680" s="36"/>
    </row>
    <row r="2681" spans="2:70" ht="15" customHeight="1">
      <c r="B2681" s="48">
        <v>3090</v>
      </c>
      <c r="C2681" s="48" t="s">
        <v>1703</v>
      </c>
      <c r="D2681" s="108">
        <v>4500</v>
      </c>
      <c r="E2681" s="109" t="s">
        <v>2508</v>
      </c>
      <c r="F2681" s="109" t="s">
        <v>1817</v>
      </c>
      <c r="G2681" s="109" t="s">
        <v>1584</v>
      </c>
      <c r="H2681" s="108" t="s">
        <v>2608</v>
      </c>
      <c r="I2681" s="108" t="s">
        <v>2616</v>
      </c>
      <c r="J2681" s="108" t="s">
        <v>2619</v>
      </c>
      <c r="K2681" s="108" t="s">
        <v>2859</v>
      </c>
      <c r="L2681" s="108">
        <v>3</v>
      </c>
      <c r="M2681" s="110" t="s">
        <v>2617</v>
      </c>
      <c r="N2681" s="109" t="s">
        <v>1729</v>
      </c>
      <c r="O2681" s="109" t="s">
        <v>519</v>
      </c>
      <c r="P2681" s="109" t="s">
        <v>1519</v>
      </c>
      <c r="Q2681" s="109">
        <v>1</v>
      </c>
      <c r="R2681" s="111"/>
      <c r="S2681" s="111"/>
      <c r="T2681" s="109" t="s">
        <v>7</v>
      </c>
      <c r="U2681" s="108">
        <v>1</v>
      </c>
      <c r="V2681" s="109">
        <v>1984</v>
      </c>
      <c r="W2681" s="108">
        <f>IF(Table1[[#This Row],[ExpenditureDetails1]]=2010,1,(2010-Table1[[#This Row],[ExpenditureDetails1]]))</f>
        <v>26</v>
      </c>
      <c r="X2681" s="109">
        <v>0.15</v>
      </c>
      <c r="Y2681" s="174">
        <f>Table1[[#This Row],[ExpenditureDetails3]]*100000</f>
        <v>15000</v>
      </c>
      <c r="Z2681" s="174">
        <f>Table1[[#This Row],[ExpenditureDetails4]]/Table1[[#This Row],[Component detail 4]]</f>
        <v>15000</v>
      </c>
      <c r="AA2681" s="109">
        <v>1</v>
      </c>
      <c r="AB2681" s="109">
        <v>10</v>
      </c>
      <c r="AC2681" s="174">
        <f>IF(ISNUMBER([ExpenditureDetails4]),[ExpenditureDetails4]*HLOOKUP([ExpenditureDetails1],'Currency Conversion'!$A$6:$BE$45,19,FALSE),"No Data")</f>
        <v>92487.576584610622</v>
      </c>
      <c r="AD2681" s="174">
        <f>Table1[[#This Row],[Calculations1]]/exchange_rate_2010</f>
        <v>2022.6557450623352</v>
      </c>
      <c r="AE26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9248.7576584610615</v>
      </c>
      <c r="AF2681" s="174">
        <f>Table1[[#This Row],[Calculations3]]/exchange_rate_2010</f>
        <v>202.26557450623352</v>
      </c>
      <c r="AG2681" s="110"/>
      <c r="AH2681" s="53"/>
      <c r="BD2681" s="36"/>
      <c r="BE2681" s="36"/>
      <c r="BF2681" s="36"/>
      <c r="BG2681" s="36"/>
      <c r="BH2681" s="36"/>
      <c r="BI2681" s="36"/>
      <c r="BJ2681" s="36"/>
      <c r="BK2681" s="48"/>
      <c r="BL2681" s="36"/>
      <c r="BM2681" s="36"/>
      <c r="BN2681" s="36"/>
      <c r="BO2681" s="36"/>
      <c r="BP2681" s="36"/>
      <c r="BQ2681" s="36"/>
      <c r="BR2681" s="36"/>
    </row>
    <row r="2682" spans="2:70" ht="15" customHeight="1">
      <c r="B2682" s="48">
        <v>3091</v>
      </c>
      <c r="C2682" s="48" t="s">
        <v>1703</v>
      </c>
      <c r="D2682" s="108">
        <v>4500</v>
      </c>
      <c r="E2682" s="109" t="s">
        <v>2508</v>
      </c>
      <c r="F2682" s="109" t="s">
        <v>1817</v>
      </c>
      <c r="G2682" s="109" t="s">
        <v>1584</v>
      </c>
      <c r="H2682" s="108" t="s">
        <v>2608</v>
      </c>
      <c r="I2682" s="108" t="s">
        <v>2616</v>
      </c>
      <c r="J2682" s="108" t="s">
        <v>2619</v>
      </c>
      <c r="K2682" s="108" t="s">
        <v>2859</v>
      </c>
      <c r="L2682" s="108">
        <v>3</v>
      </c>
      <c r="M2682" s="110" t="s">
        <v>2617</v>
      </c>
      <c r="N2682" s="109" t="s">
        <v>1729</v>
      </c>
      <c r="O2682" s="109" t="s">
        <v>519</v>
      </c>
      <c r="P2682" s="109" t="s">
        <v>1520</v>
      </c>
      <c r="Q2682" s="109">
        <v>1</v>
      </c>
      <c r="R2682" s="111"/>
      <c r="S2682" s="111"/>
      <c r="T2682" s="109" t="s">
        <v>7</v>
      </c>
      <c r="U2682" s="108">
        <v>1</v>
      </c>
      <c r="V2682" s="109">
        <v>1987</v>
      </c>
      <c r="W2682" s="108">
        <f>IF(Table1[[#This Row],[ExpenditureDetails1]]=2010,1,(2010-Table1[[#This Row],[ExpenditureDetails1]]))</f>
        <v>23</v>
      </c>
      <c r="X2682" s="109">
        <v>0.15</v>
      </c>
      <c r="Y2682" s="174">
        <f>Table1[[#This Row],[ExpenditureDetails3]]*100000</f>
        <v>15000</v>
      </c>
      <c r="Z2682" s="174">
        <f>Table1[[#This Row],[ExpenditureDetails4]]/Table1[[#This Row],[Component detail 4]]</f>
        <v>15000</v>
      </c>
      <c r="AA2682" s="109">
        <v>1</v>
      </c>
      <c r="AB2682" s="109">
        <v>10</v>
      </c>
      <c r="AC2682" s="174">
        <f>IF(ISNUMBER([ExpenditureDetails4]),[ExpenditureDetails4]*HLOOKUP([ExpenditureDetails1],'Currency Conversion'!$A$6:$BE$45,19,FALSE),"No Data")</f>
        <v>74818.36811291425</v>
      </c>
      <c r="AD2682" s="174">
        <f>Table1[[#This Row],[Calculations1]]/exchange_rate_2010</f>
        <v>1636.2392408598944</v>
      </c>
      <c r="AE26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7481.836811291425</v>
      </c>
      <c r="AF2682" s="174">
        <f>Table1[[#This Row],[Calculations3]]/exchange_rate_2010</f>
        <v>163.62392408598944</v>
      </c>
      <c r="AG2682" s="110"/>
      <c r="AH2682" s="53"/>
      <c r="BD2682" s="36"/>
      <c r="BE2682" s="36"/>
      <c r="BF2682" s="36"/>
      <c r="BG2682" s="36"/>
      <c r="BH2682" s="36"/>
      <c r="BI2682" s="36"/>
      <c r="BJ2682" s="36"/>
      <c r="BK2682" s="48"/>
      <c r="BL2682" s="36"/>
      <c r="BM2682" s="36"/>
      <c r="BN2682" s="36"/>
      <c r="BO2682" s="36"/>
      <c r="BP2682" s="36"/>
      <c r="BQ2682" s="36"/>
      <c r="BR2682" s="36"/>
    </row>
    <row r="2683" spans="2:70" ht="15" customHeight="1">
      <c r="B2683" s="48">
        <v>3092</v>
      </c>
      <c r="C2683" s="48" t="s">
        <v>1703</v>
      </c>
      <c r="D2683" s="108">
        <v>4500</v>
      </c>
      <c r="E2683" s="109" t="s">
        <v>2508</v>
      </c>
      <c r="F2683" s="109" t="s">
        <v>1817</v>
      </c>
      <c r="G2683" s="109" t="s">
        <v>1584</v>
      </c>
      <c r="H2683" s="108" t="s">
        <v>2608</v>
      </c>
      <c r="I2683" s="108" t="s">
        <v>2616</v>
      </c>
      <c r="J2683" s="108" t="s">
        <v>2619</v>
      </c>
      <c r="K2683" s="108" t="s">
        <v>2859</v>
      </c>
      <c r="L2683" s="108">
        <v>3</v>
      </c>
      <c r="M2683" s="110" t="s">
        <v>2617</v>
      </c>
      <c r="N2683" s="109" t="s">
        <v>1729</v>
      </c>
      <c r="O2683" s="109" t="s">
        <v>519</v>
      </c>
      <c r="P2683" s="109" t="s">
        <v>1521</v>
      </c>
      <c r="Q2683" s="109">
        <v>1</v>
      </c>
      <c r="R2683" s="111"/>
      <c r="S2683" s="111"/>
      <c r="T2683" s="109" t="s">
        <v>7</v>
      </c>
      <c r="U2683" s="108">
        <v>1</v>
      </c>
      <c r="V2683" s="109">
        <v>2003</v>
      </c>
      <c r="W2683" s="108">
        <f>IF(Table1[[#This Row],[ExpenditureDetails1]]=2010,1,(2010-Table1[[#This Row],[ExpenditureDetails1]]))</f>
        <v>7</v>
      </c>
      <c r="X2683" s="109">
        <v>0.25</v>
      </c>
      <c r="Y2683" s="174">
        <f>Table1[[#This Row],[ExpenditureDetails3]]*100000</f>
        <v>25000</v>
      </c>
      <c r="Z2683" s="174">
        <f>Table1[[#This Row],[ExpenditureDetails4]]/Table1[[#This Row],[Component detail 4]]</f>
        <v>25000</v>
      </c>
      <c r="AA2683" s="109">
        <v>1</v>
      </c>
      <c r="AB2683" s="109">
        <v>10</v>
      </c>
      <c r="AC2683" s="174">
        <f>IF(ISNUMBER([ExpenditureDetails4]),[ExpenditureDetails4]*HLOOKUP([ExpenditureDetails1],'Currency Conversion'!$A$6:$BE$45,19,FALSE),"No Data")</f>
        <v>37856.879758231502</v>
      </c>
      <c r="AD2683" s="174">
        <f>Table1[[#This Row],[Calculations1]]/exchange_rate_2010</f>
        <v>827.91049523360527</v>
      </c>
      <c r="AE26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3785.6879758231503</v>
      </c>
      <c r="AF2683" s="174">
        <f>Table1[[#This Row],[Calculations3]]/exchange_rate_2010</f>
        <v>82.791049523360527</v>
      </c>
      <c r="AG2683" s="110"/>
      <c r="AH2683" s="53"/>
      <c r="BD2683" s="36"/>
      <c r="BE2683" s="36"/>
      <c r="BF2683" s="36"/>
      <c r="BG2683" s="36"/>
      <c r="BH2683" s="36"/>
      <c r="BI2683" s="36"/>
      <c r="BJ2683" s="36"/>
      <c r="BK2683" s="48"/>
      <c r="BL2683" s="36"/>
      <c r="BM2683" s="36"/>
      <c r="BN2683" s="36"/>
      <c r="BO2683" s="36"/>
      <c r="BP2683" s="36"/>
      <c r="BQ2683" s="36"/>
      <c r="BR2683" s="36"/>
    </row>
    <row r="2684" spans="2:70" ht="15" customHeight="1">
      <c r="B2684" s="48">
        <v>3093</v>
      </c>
      <c r="C2684" s="48" t="s">
        <v>1703</v>
      </c>
      <c r="D2684" s="108">
        <v>4500</v>
      </c>
      <c r="E2684" s="109" t="s">
        <v>2508</v>
      </c>
      <c r="F2684" s="109" t="s">
        <v>1817</v>
      </c>
      <c r="G2684" s="109" t="s">
        <v>1584</v>
      </c>
      <c r="H2684" s="108" t="s">
        <v>2608</v>
      </c>
      <c r="I2684" s="108" t="s">
        <v>2616</v>
      </c>
      <c r="J2684" s="108" t="s">
        <v>2619</v>
      </c>
      <c r="K2684" s="108" t="s">
        <v>2859</v>
      </c>
      <c r="L2684" s="108">
        <v>3</v>
      </c>
      <c r="M2684" s="110" t="s">
        <v>2617</v>
      </c>
      <c r="N2684" s="109" t="s">
        <v>1729</v>
      </c>
      <c r="O2684" s="109" t="s">
        <v>519</v>
      </c>
      <c r="P2684" s="109" t="s">
        <v>1522</v>
      </c>
      <c r="Q2684" s="109">
        <v>1</v>
      </c>
      <c r="R2684" s="111"/>
      <c r="S2684" s="111"/>
      <c r="T2684" s="109" t="s">
        <v>7</v>
      </c>
      <c r="U2684" s="108">
        <v>1</v>
      </c>
      <c r="V2684" s="109">
        <v>2006</v>
      </c>
      <c r="W2684" s="108">
        <f>IF(Table1[[#This Row],[ExpenditureDetails1]]=2010,1,(2010-Table1[[#This Row],[ExpenditureDetails1]]))</f>
        <v>4</v>
      </c>
      <c r="X2684" s="109">
        <v>0.25</v>
      </c>
      <c r="Y2684" s="174">
        <f>Table1[[#This Row],[ExpenditureDetails3]]*100000</f>
        <v>25000</v>
      </c>
      <c r="Z2684" s="174">
        <f>Table1[[#This Row],[ExpenditureDetails4]]/Table1[[#This Row],[Component detail 4]]</f>
        <v>25000</v>
      </c>
      <c r="AA2684" s="109">
        <v>1</v>
      </c>
      <c r="AB2684" s="109">
        <v>10</v>
      </c>
      <c r="AC2684" s="174">
        <f>IF(ISNUMBER([ExpenditureDetails4]),[ExpenditureDetails4]*HLOOKUP([ExpenditureDetails1],'Currency Conversion'!$A$6:$BE$45,19,FALSE),"No Data")</f>
        <v>32281.13861242183</v>
      </c>
      <c r="AD2684" s="174">
        <f>Table1[[#This Row],[Calculations1]]/exchange_rate_2010</f>
        <v>705.97190328406839</v>
      </c>
      <c r="AE26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3228.1138612421828</v>
      </c>
      <c r="AF2684" s="174">
        <f>Table1[[#This Row],[Calculations3]]/exchange_rate_2010</f>
        <v>70.597190328406825</v>
      </c>
      <c r="AG2684" s="110"/>
      <c r="AH2684" s="53"/>
      <c r="BD2684" s="36"/>
      <c r="BE2684" s="36"/>
      <c r="BF2684" s="36"/>
      <c r="BG2684" s="36"/>
      <c r="BH2684" s="36"/>
      <c r="BI2684" s="36"/>
      <c r="BJ2684" s="36"/>
      <c r="BK2684" s="48"/>
      <c r="BL2684" s="36"/>
      <c r="BM2684" s="36"/>
      <c r="BN2684" s="36"/>
      <c r="BO2684" s="36"/>
      <c r="BP2684" s="36"/>
      <c r="BQ2684" s="36"/>
      <c r="BR2684" s="36"/>
    </row>
    <row r="2685" spans="2:70" ht="15" customHeight="1">
      <c r="B2685" s="48">
        <v>3094</v>
      </c>
      <c r="C2685" s="48" t="s">
        <v>1703</v>
      </c>
      <c r="D2685" s="108">
        <v>4500</v>
      </c>
      <c r="E2685" s="109" t="s">
        <v>2508</v>
      </c>
      <c r="F2685" s="109" t="s">
        <v>1817</v>
      </c>
      <c r="G2685" s="109" t="s">
        <v>1584</v>
      </c>
      <c r="H2685" s="108" t="s">
        <v>2608</v>
      </c>
      <c r="I2685" s="108" t="s">
        <v>2616</v>
      </c>
      <c r="J2685" s="108" t="s">
        <v>2619</v>
      </c>
      <c r="K2685" s="108" t="s">
        <v>2859</v>
      </c>
      <c r="L2685" s="108">
        <v>3</v>
      </c>
      <c r="M2685" s="110" t="s">
        <v>2617</v>
      </c>
      <c r="N2685" s="109" t="s">
        <v>1729</v>
      </c>
      <c r="O2685" s="109" t="s">
        <v>519</v>
      </c>
      <c r="P2685" s="109" t="s">
        <v>1523</v>
      </c>
      <c r="Q2685" s="109">
        <v>1</v>
      </c>
      <c r="R2685" s="111"/>
      <c r="S2685" s="111"/>
      <c r="T2685" s="109" t="s">
        <v>7</v>
      </c>
      <c r="U2685" s="108">
        <v>1</v>
      </c>
      <c r="V2685" s="109">
        <v>1983</v>
      </c>
      <c r="W2685" s="108">
        <f>IF(Table1[[#This Row],[ExpenditureDetails1]]=2010,1,(2010-Table1[[#This Row],[ExpenditureDetails1]]))</f>
        <v>27</v>
      </c>
      <c r="X2685" s="109">
        <v>0.12</v>
      </c>
      <c r="Y2685" s="174">
        <f>Table1[[#This Row],[ExpenditureDetails3]]*100000</f>
        <v>12000</v>
      </c>
      <c r="Z2685" s="174">
        <f>Table1[[#This Row],[ExpenditureDetails4]]/Table1[[#This Row],[Component detail 4]]</f>
        <v>12000</v>
      </c>
      <c r="AA2685" s="109">
        <v>1</v>
      </c>
      <c r="AB2685" s="109">
        <v>10</v>
      </c>
      <c r="AC2685" s="174">
        <f>IF(ISNUMBER([ExpenditureDetails4]),[ExpenditureDetails4]*HLOOKUP([ExpenditureDetails1],'Currency Conversion'!$A$6:$BE$45,19,FALSE),"No Data")</f>
        <v>80298.932143715967</v>
      </c>
      <c r="AD2685" s="174">
        <f>Table1[[#This Row],[Calculations1]]/exchange_rate_2010</f>
        <v>1756.0963582419452</v>
      </c>
      <c r="AE26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8029.8932143715965</v>
      </c>
      <c r="AF2685" s="174">
        <f>Table1[[#This Row],[Calculations3]]/exchange_rate_2010</f>
        <v>175.60963582419453</v>
      </c>
      <c r="AG2685" s="110"/>
      <c r="AH2685" s="53"/>
      <c r="BD2685" s="36"/>
      <c r="BE2685" s="36"/>
      <c r="BF2685" s="36"/>
      <c r="BG2685" s="36"/>
      <c r="BH2685" s="36"/>
      <c r="BI2685" s="36"/>
      <c r="BJ2685" s="36"/>
      <c r="BK2685" s="48"/>
      <c r="BL2685" s="36"/>
      <c r="BM2685" s="36"/>
      <c r="BN2685" s="36"/>
      <c r="BO2685" s="36"/>
      <c r="BP2685" s="36"/>
      <c r="BQ2685" s="36"/>
      <c r="BR2685" s="36"/>
    </row>
    <row r="2686" spans="2:70" ht="15" customHeight="1">
      <c r="B2686" s="48">
        <v>3095</v>
      </c>
      <c r="C2686" s="48" t="s">
        <v>1703</v>
      </c>
      <c r="D2686" s="108">
        <v>4500</v>
      </c>
      <c r="E2686" s="109" t="s">
        <v>2508</v>
      </c>
      <c r="F2686" s="109" t="s">
        <v>1817</v>
      </c>
      <c r="G2686" s="109" t="s">
        <v>1584</v>
      </c>
      <c r="H2686" s="108" t="s">
        <v>2608</v>
      </c>
      <c r="I2686" s="108" t="s">
        <v>2616</v>
      </c>
      <c r="J2686" s="108" t="s">
        <v>2619</v>
      </c>
      <c r="K2686" s="108" t="s">
        <v>2859</v>
      </c>
      <c r="L2686" s="108">
        <v>3</v>
      </c>
      <c r="M2686" s="110" t="s">
        <v>2617</v>
      </c>
      <c r="N2686" s="109" t="s">
        <v>1729</v>
      </c>
      <c r="O2686" s="109" t="s">
        <v>519</v>
      </c>
      <c r="P2686" s="109" t="s">
        <v>1524</v>
      </c>
      <c r="Q2686" s="109">
        <v>1</v>
      </c>
      <c r="R2686" s="111"/>
      <c r="S2686" s="111"/>
      <c r="T2686" s="109" t="s">
        <v>7</v>
      </c>
      <c r="U2686" s="108">
        <v>1</v>
      </c>
      <c r="V2686" s="109">
        <v>1983</v>
      </c>
      <c r="W2686" s="108">
        <f>IF(Table1[[#This Row],[ExpenditureDetails1]]=2010,1,(2010-Table1[[#This Row],[ExpenditureDetails1]]))</f>
        <v>27</v>
      </c>
      <c r="X2686" s="109">
        <v>0.12</v>
      </c>
      <c r="Y2686" s="174">
        <f>Table1[[#This Row],[ExpenditureDetails3]]*100000</f>
        <v>12000</v>
      </c>
      <c r="Z2686" s="174">
        <f>Table1[[#This Row],[ExpenditureDetails4]]/Table1[[#This Row],[Component detail 4]]</f>
        <v>12000</v>
      </c>
      <c r="AA2686" s="109">
        <v>1</v>
      </c>
      <c r="AB2686" s="109">
        <v>10</v>
      </c>
      <c r="AC2686" s="174">
        <f>IF(ISNUMBER([ExpenditureDetails4]),[ExpenditureDetails4]*HLOOKUP([ExpenditureDetails1],'Currency Conversion'!$A$6:$BE$45,19,FALSE),"No Data")</f>
        <v>80298.932143715967</v>
      </c>
      <c r="AD2686" s="174">
        <f>Table1[[#This Row],[Calculations1]]/exchange_rate_2010</f>
        <v>1756.0963582419452</v>
      </c>
      <c r="AE26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8029.8932143715965</v>
      </c>
      <c r="AF2686" s="174">
        <f>Table1[[#This Row],[Calculations3]]/exchange_rate_2010</f>
        <v>175.60963582419453</v>
      </c>
      <c r="AG2686" s="110"/>
      <c r="AH2686" s="53"/>
      <c r="BD2686" s="36"/>
      <c r="BE2686" s="36"/>
      <c r="BF2686" s="36"/>
      <c r="BG2686" s="36"/>
      <c r="BH2686" s="36"/>
      <c r="BI2686" s="36"/>
      <c r="BJ2686" s="36"/>
      <c r="BK2686" s="48"/>
      <c r="BL2686" s="36"/>
      <c r="BM2686" s="36"/>
      <c r="BN2686" s="36"/>
      <c r="BO2686" s="36"/>
      <c r="BP2686" s="36"/>
      <c r="BQ2686" s="36"/>
      <c r="BR2686" s="36"/>
    </row>
    <row r="2687" spans="2:70" ht="15" customHeight="1">
      <c r="B2687" s="48">
        <v>3096</v>
      </c>
      <c r="C2687" s="48" t="s">
        <v>1703</v>
      </c>
      <c r="D2687" s="108">
        <v>4500</v>
      </c>
      <c r="E2687" s="109" t="s">
        <v>2508</v>
      </c>
      <c r="F2687" s="109" t="s">
        <v>1817</v>
      </c>
      <c r="G2687" s="109" t="s">
        <v>1584</v>
      </c>
      <c r="H2687" s="108" t="s">
        <v>2608</v>
      </c>
      <c r="I2687" s="108" t="s">
        <v>2616</v>
      </c>
      <c r="J2687" s="108" t="s">
        <v>2619</v>
      </c>
      <c r="K2687" s="108" t="s">
        <v>2859</v>
      </c>
      <c r="L2687" s="108">
        <v>3</v>
      </c>
      <c r="M2687" s="110" t="s">
        <v>2617</v>
      </c>
      <c r="N2687" s="109" t="s">
        <v>1729</v>
      </c>
      <c r="O2687" s="109" t="s">
        <v>519</v>
      </c>
      <c r="P2687" s="109" t="s">
        <v>1525</v>
      </c>
      <c r="Q2687" s="109">
        <v>1</v>
      </c>
      <c r="R2687" s="111"/>
      <c r="S2687" s="111"/>
      <c r="T2687" s="109" t="s">
        <v>7</v>
      </c>
      <c r="U2687" s="108">
        <v>1</v>
      </c>
      <c r="V2687" s="109">
        <v>2004</v>
      </c>
      <c r="W2687" s="108">
        <f>IF(Table1[[#This Row],[ExpenditureDetails1]]=2010,1,(2010-Table1[[#This Row],[ExpenditureDetails1]]))</f>
        <v>6</v>
      </c>
      <c r="X2687" s="109">
        <v>0.25</v>
      </c>
      <c r="Y2687" s="174">
        <f>Table1[[#This Row],[ExpenditureDetails3]]*100000</f>
        <v>25000</v>
      </c>
      <c r="Z2687" s="174">
        <f>Table1[[#This Row],[ExpenditureDetails4]]/Table1[[#This Row],[Component detail 4]]</f>
        <v>25000</v>
      </c>
      <c r="AA2687" s="109">
        <v>1</v>
      </c>
      <c r="AB2687" s="109">
        <v>10</v>
      </c>
      <c r="AC2687" s="174">
        <f>IF(ISNUMBER([ExpenditureDetails4]),[ExpenditureDetails4]*HLOOKUP([ExpenditureDetails1],'Currency Conversion'!$A$6:$BE$45,19,FALSE),"No Data")</f>
        <v>36556.908238073891</v>
      </c>
      <c r="AD2687" s="174">
        <f>Table1[[#This Row],[Calculations1]]/exchange_rate_2010</f>
        <v>799.48078650122488</v>
      </c>
      <c r="AE26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3655.6908238073893</v>
      </c>
      <c r="AF2687" s="174">
        <f>Table1[[#This Row],[Calculations3]]/exchange_rate_2010</f>
        <v>79.948078650122483</v>
      </c>
      <c r="AG2687" s="110"/>
      <c r="AH2687" s="53"/>
      <c r="BD2687" s="36"/>
      <c r="BE2687" s="36"/>
      <c r="BF2687" s="36"/>
      <c r="BG2687" s="36"/>
      <c r="BH2687" s="36"/>
      <c r="BI2687" s="36"/>
      <c r="BJ2687" s="36"/>
      <c r="BK2687" s="48"/>
      <c r="BL2687" s="36"/>
      <c r="BM2687" s="36"/>
      <c r="BN2687" s="36"/>
      <c r="BO2687" s="36"/>
      <c r="BP2687" s="36"/>
      <c r="BQ2687" s="36"/>
      <c r="BR2687" s="36"/>
    </row>
    <row r="2688" spans="2:70" ht="15" customHeight="1">
      <c r="B2688" s="48">
        <v>3097</v>
      </c>
      <c r="C2688" s="48" t="s">
        <v>1703</v>
      </c>
      <c r="D2688" s="108">
        <v>4500</v>
      </c>
      <c r="E2688" s="109" t="s">
        <v>2508</v>
      </c>
      <c r="F2688" s="109" t="s">
        <v>1817</v>
      </c>
      <c r="G2688" s="109" t="s">
        <v>1584</v>
      </c>
      <c r="H2688" s="108" t="s">
        <v>2608</v>
      </c>
      <c r="I2688" s="108" t="s">
        <v>2616</v>
      </c>
      <c r="J2688" s="108" t="s">
        <v>2619</v>
      </c>
      <c r="K2688" s="108" t="s">
        <v>2859</v>
      </c>
      <c r="L2688" s="108">
        <v>3</v>
      </c>
      <c r="M2688" s="110" t="s">
        <v>2617</v>
      </c>
      <c r="N2688" s="109" t="s">
        <v>1729</v>
      </c>
      <c r="O2688" s="109" t="s">
        <v>519</v>
      </c>
      <c r="P2688" s="109" t="s">
        <v>1526</v>
      </c>
      <c r="Q2688" s="109">
        <v>1</v>
      </c>
      <c r="R2688" s="111"/>
      <c r="S2688" s="111"/>
      <c r="T2688" s="109" t="s">
        <v>7</v>
      </c>
      <c r="U2688" s="108">
        <v>1</v>
      </c>
      <c r="V2688" s="109">
        <v>2004</v>
      </c>
      <c r="W2688" s="108">
        <f>IF(Table1[[#This Row],[ExpenditureDetails1]]=2010,1,(2010-Table1[[#This Row],[ExpenditureDetails1]]))</f>
        <v>6</v>
      </c>
      <c r="X2688" s="109">
        <v>0.25</v>
      </c>
      <c r="Y2688" s="174">
        <f>Table1[[#This Row],[ExpenditureDetails3]]*100000</f>
        <v>25000</v>
      </c>
      <c r="Z2688" s="174">
        <f>Table1[[#This Row],[ExpenditureDetails4]]/Table1[[#This Row],[Component detail 4]]</f>
        <v>25000</v>
      </c>
      <c r="AA2688" s="109">
        <v>1</v>
      </c>
      <c r="AB2688" s="109">
        <v>10</v>
      </c>
      <c r="AC2688" s="174">
        <f>IF(ISNUMBER([ExpenditureDetails4]),[ExpenditureDetails4]*HLOOKUP([ExpenditureDetails1],'Currency Conversion'!$A$6:$BE$45,19,FALSE),"No Data")</f>
        <v>36556.908238073891</v>
      </c>
      <c r="AD2688" s="174">
        <f>Table1[[#This Row],[Calculations1]]/exchange_rate_2010</f>
        <v>799.48078650122488</v>
      </c>
      <c r="AE26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3655.6908238073893</v>
      </c>
      <c r="AF2688" s="174">
        <f>Table1[[#This Row],[Calculations3]]/exchange_rate_2010</f>
        <v>79.948078650122483</v>
      </c>
      <c r="AG2688" s="110"/>
      <c r="AH2688" s="53"/>
      <c r="BD2688" s="36"/>
      <c r="BE2688" s="36"/>
      <c r="BF2688" s="36"/>
      <c r="BG2688" s="36"/>
      <c r="BH2688" s="36"/>
      <c r="BI2688" s="36"/>
      <c r="BJ2688" s="36"/>
      <c r="BK2688" s="48"/>
      <c r="BL2688" s="36"/>
      <c r="BM2688" s="36"/>
      <c r="BN2688" s="36"/>
      <c r="BO2688" s="36"/>
      <c r="BP2688" s="36"/>
      <c r="BQ2688" s="36"/>
      <c r="BR2688" s="36"/>
    </row>
    <row r="2689" spans="2:70" ht="15" customHeight="1">
      <c r="B2689" s="48">
        <v>3098</v>
      </c>
      <c r="C2689" s="48" t="s">
        <v>1703</v>
      </c>
      <c r="D2689" s="108">
        <v>4500</v>
      </c>
      <c r="E2689" s="109" t="s">
        <v>2508</v>
      </c>
      <c r="F2689" s="109" t="s">
        <v>1817</v>
      </c>
      <c r="G2689" s="109" t="s">
        <v>1584</v>
      </c>
      <c r="H2689" s="108" t="s">
        <v>2608</v>
      </c>
      <c r="I2689" s="108" t="s">
        <v>2616</v>
      </c>
      <c r="J2689" s="108" t="s">
        <v>2619</v>
      </c>
      <c r="K2689" s="108" t="s">
        <v>2859</v>
      </c>
      <c r="L2689" s="108">
        <v>3</v>
      </c>
      <c r="M2689" s="110" t="s">
        <v>2617</v>
      </c>
      <c r="N2689" s="109" t="s">
        <v>1729</v>
      </c>
      <c r="O2689" s="109" t="s">
        <v>519</v>
      </c>
      <c r="P2689" s="109" t="s">
        <v>1527</v>
      </c>
      <c r="Q2689" s="109">
        <v>1</v>
      </c>
      <c r="R2689" s="111"/>
      <c r="S2689" s="111"/>
      <c r="T2689" s="109" t="s">
        <v>7</v>
      </c>
      <c r="U2689" s="108">
        <v>1</v>
      </c>
      <c r="V2689" s="109">
        <v>2005</v>
      </c>
      <c r="W2689" s="108">
        <f>IF(Table1[[#This Row],[ExpenditureDetails1]]=2010,1,(2010-Table1[[#This Row],[ExpenditureDetails1]]))</f>
        <v>5</v>
      </c>
      <c r="X2689" s="109">
        <v>0.25</v>
      </c>
      <c r="Y2689" s="174">
        <f>Table1[[#This Row],[ExpenditureDetails3]]*100000</f>
        <v>25000</v>
      </c>
      <c r="Z2689" s="174">
        <f>Table1[[#This Row],[ExpenditureDetails4]]/Table1[[#This Row],[Component detail 4]]</f>
        <v>25000</v>
      </c>
      <c r="AA2689" s="109">
        <v>1</v>
      </c>
      <c r="AB2689" s="109">
        <v>10</v>
      </c>
      <c r="AC2689" s="174">
        <f>IF(ISNUMBER([ExpenditureDetails4]),[ExpenditureDetails4]*HLOOKUP([ExpenditureDetails1],'Currency Conversion'!$A$6:$BE$45,19,FALSE),"No Data")</f>
        <v>33630.337683909253</v>
      </c>
      <c r="AD2689" s="174">
        <f>Table1[[#This Row],[Calculations1]]/exchange_rate_2010</f>
        <v>735.47819325243245</v>
      </c>
      <c r="AE26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3363.0337683909252</v>
      </c>
      <c r="AF2689" s="174">
        <f>Table1[[#This Row],[Calculations3]]/exchange_rate_2010</f>
        <v>73.547819325243239</v>
      </c>
      <c r="AG2689" s="110"/>
      <c r="AH2689" s="53"/>
      <c r="BD2689" s="36"/>
      <c r="BE2689" s="36"/>
      <c r="BF2689" s="36"/>
      <c r="BG2689" s="36"/>
      <c r="BH2689" s="36"/>
      <c r="BI2689" s="36"/>
      <c r="BJ2689" s="36"/>
      <c r="BK2689" s="48"/>
      <c r="BL2689" s="36"/>
      <c r="BM2689" s="36"/>
      <c r="BN2689" s="36"/>
      <c r="BO2689" s="36"/>
      <c r="BP2689" s="36"/>
      <c r="BQ2689" s="36"/>
      <c r="BR2689" s="36"/>
    </row>
    <row r="2690" spans="2:70" ht="15" customHeight="1">
      <c r="B2690" s="48">
        <v>3099</v>
      </c>
      <c r="C2690" s="48" t="s">
        <v>1703</v>
      </c>
      <c r="D2690" s="108">
        <v>4500</v>
      </c>
      <c r="E2690" s="109" t="s">
        <v>2508</v>
      </c>
      <c r="F2690" s="109" t="s">
        <v>1817</v>
      </c>
      <c r="G2690" s="109" t="s">
        <v>1584</v>
      </c>
      <c r="H2690" s="108" t="s">
        <v>2608</v>
      </c>
      <c r="I2690" s="108" t="s">
        <v>2616</v>
      </c>
      <c r="J2690" s="108" t="s">
        <v>2619</v>
      </c>
      <c r="K2690" s="108" t="s">
        <v>2859</v>
      </c>
      <c r="L2690" s="108">
        <v>3</v>
      </c>
      <c r="M2690" s="110" t="s">
        <v>2617</v>
      </c>
      <c r="N2690" s="109" t="s">
        <v>1729</v>
      </c>
      <c r="O2690" s="109" t="s">
        <v>519</v>
      </c>
      <c r="P2690" s="109" t="s">
        <v>1528</v>
      </c>
      <c r="Q2690" s="109">
        <v>1</v>
      </c>
      <c r="R2690" s="111"/>
      <c r="S2690" s="111"/>
      <c r="T2690" s="109" t="s">
        <v>7</v>
      </c>
      <c r="U2690" s="108">
        <v>1</v>
      </c>
      <c r="V2690" s="109">
        <v>1980</v>
      </c>
      <c r="W2690" s="108">
        <f>IF(Table1[[#This Row],[ExpenditureDetails1]]=2010,1,(2010-Table1[[#This Row],[ExpenditureDetails1]]))</f>
        <v>30</v>
      </c>
      <c r="X2690" s="109">
        <v>0.12</v>
      </c>
      <c r="Y2690" s="174">
        <f>Table1[[#This Row],[ExpenditureDetails3]]*100000</f>
        <v>12000</v>
      </c>
      <c r="Z2690" s="174">
        <f>Table1[[#This Row],[ExpenditureDetails4]]/Table1[[#This Row],[Component detail 4]]</f>
        <v>12000</v>
      </c>
      <c r="AA2690" s="109">
        <v>1</v>
      </c>
      <c r="AB2690" s="109">
        <v>10</v>
      </c>
      <c r="AC2690" s="174">
        <f>IF(ISNUMBER([ExpenditureDetails4]),[ExpenditureDetails4]*HLOOKUP([ExpenditureDetails1],'Currency Conversion'!$A$6:$BE$45,19,FALSE),"No Data")</f>
        <v>107281.40377139537</v>
      </c>
      <c r="AD2690" s="174">
        <f>Table1[[#This Row],[Calculations1]]/exchange_rate_2010</f>
        <v>2346.1891390142805</v>
      </c>
      <c r="AE26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10728.140377139538</v>
      </c>
      <c r="AF2690" s="174">
        <f>Table1[[#This Row],[Calculations3]]/exchange_rate_2010</f>
        <v>234.61891390142807</v>
      </c>
      <c r="AG2690" s="110"/>
      <c r="AH2690" s="53"/>
      <c r="BD2690" s="36"/>
      <c r="BE2690" s="36"/>
      <c r="BF2690" s="36"/>
      <c r="BG2690" s="36"/>
      <c r="BH2690" s="36"/>
      <c r="BI2690" s="36"/>
      <c r="BJ2690" s="36"/>
      <c r="BK2690" s="48"/>
      <c r="BL2690" s="36"/>
      <c r="BM2690" s="36"/>
      <c r="BN2690" s="36"/>
      <c r="BO2690" s="36"/>
      <c r="BP2690" s="36"/>
      <c r="BQ2690" s="36"/>
      <c r="BR2690" s="36"/>
    </row>
    <row r="2691" spans="2:70" ht="15" customHeight="1">
      <c r="B2691" s="48">
        <v>3100</v>
      </c>
      <c r="C2691" s="48" t="s">
        <v>1703</v>
      </c>
      <c r="D2691" s="108">
        <v>4500</v>
      </c>
      <c r="E2691" s="109" t="s">
        <v>2508</v>
      </c>
      <c r="F2691" s="109" t="s">
        <v>1817</v>
      </c>
      <c r="G2691" s="109" t="s">
        <v>1584</v>
      </c>
      <c r="H2691" s="108" t="s">
        <v>2608</v>
      </c>
      <c r="I2691" s="108" t="s">
        <v>2616</v>
      </c>
      <c r="J2691" s="108" t="s">
        <v>2619</v>
      </c>
      <c r="K2691" s="108" t="s">
        <v>2859</v>
      </c>
      <c r="L2691" s="108">
        <v>3</v>
      </c>
      <c r="M2691" s="110" t="s">
        <v>2617</v>
      </c>
      <c r="N2691" s="109" t="s">
        <v>1729</v>
      </c>
      <c r="O2691" s="109" t="s">
        <v>519</v>
      </c>
      <c r="P2691" s="109" t="s">
        <v>1529</v>
      </c>
      <c r="Q2691" s="109">
        <v>1</v>
      </c>
      <c r="R2691" s="111"/>
      <c r="S2691" s="111"/>
      <c r="T2691" s="109" t="s">
        <v>7</v>
      </c>
      <c r="U2691" s="108">
        <v>1</v>
      </c>
      <c r="V2691" s="109">
        <v>1982</v>
      </c>
      <c r="W2691" s="108">
        <f>IF(Table1[[#This Row],[ExpenditureDetails1]]=2010,1,(2010-Table1[[#This Row],[ExpenditureDetails1]]))</f>
        <v>28</v>
      </c>
      <c r="X2691" s="109">
        <v>0.12</v>
      </c>
      <c r="Y2691" s="174">
        <f>Table1[[#This Row],[ExpenditureDetails3]]*100000</f>
        <v>12000</v>
      </c>
      <c r="Z2691" s="174">
        <f>Table1[[#This Row],[ExpenditureDetails4]]/Table1[[#This Row],[Component detail 4]]</f>
        <v>12000</v>
      </c>
      <c r="AA2691" s="109">
        <v>1</v>
      </c>
      <c r="AB2691" s="109">
        <v>10</v>
      </c>
      <c r="AC2691" s="174">
        <f>IF(ISNUMBER([ExpenditureDetails4]),[ExpenditureDetails4]*HLOOKUP([ExpenditureDetails1],'Currency Conversion'!$A$6:$BE$45,19,FALSE),"No Data")</f>
        <v>86812.209467252251</v>
      </c>
      <c r="AD2691" s="174">
        <f>Table1[[#This Row],[Calculations1]]/exchange_rate_2010</f>
        <v>1898.538384340259</v>
      </c>
      <c r="AE26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8681.2209467252251</v>
      </c>
      <c r="AF2691" s="174">
        <f>Table1[[#This Row],[Calculations3]]/exchange_rate_2010</f>
        <v>189.8538384340259</v>
      </c>
      <c r="AG2691" s="110"/>
      <c r="AH2691" s="53"/>
      <c r="BD2691" s="36"/>
      <c r="BE2691" s="36"/>
      <c r="BF2691" s="36"/>
      <c r="BG2691" s="36"/>
      <c r="BH2691" s="36"/>
      <c r="BI2691" s="36"/>
      <c r="BJ2691" s="36"/>
      <c r="BK2691" s="48"/>
      <c r="BL2691" s="36"/>
      <c r="BM2691" s="36"/>
      <c r="BN2691" s="36"/>
      <c r="BO2691" s="36"/>
      <c r="BP2691" s="36"/>
      <c r="BQ2691" s="36"/>
      <c r="BR2691" s="36"/>
    </row>
    <row r="2692" spans="2:70" ht="15" customHeight="1">
      <c r="B2692" s="48">
        <v>3101</v>
      </c>
      <c r="C2692" s="48" t="s">
        <v>1703</v>
      </c>
      <c r="D2692" s="108">
        <v>4500</v>
      </c>
      <c r="E2692" s="109" t="s">
        <v>2508</v>
      </c>
      <c r="F2692" s="109" t="s">
        <v>1817</v>
      </c>
      <c r="G2692" s="109" t="s">
        <v>1584</v>
      </c>
      <c r="H2692" s="108" t="s">
        <v>2608</v>
      </c>
      <c r="I2692" s="108" t="s">
        <v>2616</v>
      </c>
      <c r="J2692" s="108" t="s">
        <v>2619</v>
      </c>
      <c r="K2692" s="108" t="s">
        <v>2859</v>
      </c>
      <c r="L2692" s="108">
        <v>3</v>
      </c>
      <c r="M2692" s="110" t="s">
        <v>2617</v>
      </c>
      <c r="N2692" s="109" t="s">
        <v>1729</v>
      </c>
      <c r="O2692" s="109" t="s">
        <v>519</v>
      </c>
      <c r="P2692" s="109" t="s">
        <v>1530</v>
      </c>
      <c r="Q2692" s="109">
        <v>1</v>
      </c>
      <c r="R2692" s="111"/>
      <c r="S2692" s="111"/>
      <c r="T2692" s="109" t="s">
        <v>7</v>
      </c>
      <c r="U2692" s="108">
        <v>1</v>
      </c>
      <c r="V2692" s="109">
        <v>1980</v>
      </c>
      <c r="W2692" s="108">
        <f>IF(Table1[[#This Row],[ExpenditureDetails1]]=2010,1,(2010-Table1[[#This Row],[ExpenditureDetails1]]))</f>
        <v>30</v>
      </c>
      <c r="X2692" s="109">
        <v>0.12</v>
      </c>
      <c r="Y2692" s="174">
        <f>Table1[[#This Row],[ExpenditureDetails3]]*100000</f>
        <v>12000</v>
      </c>
      <c r="Z2692" s="174">
        <f>Table1[[#This Row],[ExpenditureDetails4]]/Table1[[#This Row],[Component detail 4]]</f>
        <v>12000</v>
      </c>
      <c r="AA2692" s="109">
        <v>1</v>
      </c>
      <c r="AB2692" s="109">
        <v>10</v>
      </c>
      <c r="AC2692" s="174">
        <f>IF(ISNUMBER([ExpenditureDetails4]),[ExpenditureDetails4]*HLOOKUP([ExpenditureDetails1],'Currency Conversion'!$A$6:$BE$45,19,FALSE),"No Data")</f>
        <v>107281.40377139537</v>
      </c>
      <c r="AD2692" s="174">
        <f>Table1[[#This Row],[Calculations1]]/exchange_rate_2010</f>
        <v>2346.1891390142805</v>
      </c>
      <c r="AE26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10728.140377139538</v>
      </c>
      <c r="AF2692" s="174">
        <f>Table1[[#This Row],[Calculations3]]/exchange_rate_2010</f>
        <v>234.61891390142807</v>
      </c>
      <c r="AG2692" s="110"/>
      <c r="AH2692" s="53"/>
      <c r="BD2692" s="36"/>
      <c r="BE2692" s="36"/>
      <c r="BF2692" s="36"/>
      <c r="BG2692" s="36"/>
      <c r="BH2692" s="36"/>
      <c r="BI2692" s="36"/>
      <c r="BJ2692" s="36"/>
      <c r="BK2692" s="48"/>
      <c r="BL2692" s="36"/>
      <c r="BM2692" s="36"/>
      <c r="BN2692" s="36"/>
      <c r="BO2692" s="36"/>
      <c r="BP2692" s="36"/>
      <c r="BQ2692" s="36"/>
      <c r="BR2692" s="36"/>
    </row>
    <row r="2693" spans="2:70" ht="15" customHeight="1">
      <c r="B2693" s="48">
        <v>3102</v>
      </c>
      <c r="C2693" s="48" t="s">
        <v>1703</v>
      </c>
      <c r="D2693" s="108">
        <v>4500</v>
      </c>
      <c r="E2693" s="109" t="s">
        <v>2508</v>
      </c>
      <c r="F2693" s="109" t="s">
        <v>1817</v>
      </c>
      <c r="G2693" s="109" t="s">
        <v>1584</v>
      </c>
      <c r="H2693" s="108" t="s">
        <v>2608</v>
      </c>
      <c r="I2693" s="108" t="s">
        <v>2616</v>
      </c>
      <c r="J2693" s="108" t="s">
        <v>2619</v>
      </c>
      <c r="K2693" s="108" t="s">
        <v>2859</v>
      </c>
      <c r="L2693" s="108">
        <v>3</v>
      </c>
      <c r="M2693" s="110" t="s">
        <v>2617</v>
      </c>
      <c r="N2693" s="109" t="s">
        <v>1729</v>
      </c>
      <c r="O2693" s="109" t="s">
        <v>519</v>
      </c>
      <c r="P2693" s="109" t="s">
        <v>1531</v>
      </c>
      <c r="Q2693" s="109">
        <v>1</v>
      </c>
      <c r="R2693" s="111"/>
      <c r="S2693" s="111"/>
      <c r="T2693" s="109" t="s">
        <v>7</v>
      </c>
      <c r="U2693" s="108">
        <v>1</v>
      </c>
      <c r="V2693" s="109">
        <v>1980</v>
      </c>
      <c r="W2693" s="108">
        <f>IF(Table1[[#This Row],[ExpenditureDetails1]]=2010,1,(2010-Table1[[#This Row],[ExpenditureDetails1]]))</f>
        <v>30</v>
      </c>
      <c r="X2693" s="109">
        <v>0.12</v>
      </c>
      <c r="Y2693" s="174">
        <f>Table1[[#This Row],[ExpenditureDetails3]]*100000</f>
        <v>12000</v>
      </c>
      <c r="Z2693" s="174">
        <f>Table1[[#This Row],[ExpenditureDetails4]]/Table1[[#This Row],[Component detail 4]]</f>
        <v>12000</v>
      </c>
      <c r="AA2693" s="109">
        <v>1</v>
      </c>
      <c r="AB2693" s="109">
        <v>10</v>
      </c>
      <c r="AC2693" s="174">
        <f>IF(ISNUMBER([ExpenditureDetails4]),[ExpenditureDetails4]*HLOOKUP([ExpenditureDetails1],'Currency Conversion'!$A$6:$BE$45,19,FALSE),"No Data")</f>
        <v>107281.40377139537</v>
      </c>
      <c r="AD2693" s="174">
        <f>Table1[[#This Row],[Calculations1]]/exchange_rate_2010</f>
        <v>2346.1891390142805</v>
      </c>
      <c r="AE26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10728.140377139538</v>
      </c>
      <c r="AF2693" s="174">
        <f>Table1[[#This Row],[Calculations3]]/exchange_rate_2010</f>
        <v>234.61891390142807</v>
      </c>
      <c r="AG2693" s="110"/>
      <c r="AH2693" s="53"/>
      <c r="BD2693" s="36"/>
      <c r="BE2693" s="36"/>
      <c r="BF2693" s="36"/>
      <c r="BG2693" s="36"/>
      <c r="BH2693" s="36"/>
      <c r="BI2693" s="36"/>
      <c r="BJ2693" s="36"/>
      <c r="BK2693" s="48"/>
      <c r="BL2693" s="36"/>
      <c r="BM2693" s="36"/>
      <c r="BN2693" s="36"/>
      <c r="BO2693" s="36"/>
      <c r="BP2693" s="36"/>
      <c r="BQ2693" s="36"/>
      <c r="BR2693" s="36"/>
    </row>
    <row r="2694" spans="2:70" ht="15" customHeight="1">
      <c r="B2694" s="48">
        <v>3103</v>
      </c>
      <c r="C2694" s="48" t="s">
        <v>1703</v>
      </c>
      <c r="D2694" s="108">
        <v>4500</v>
      </c>
      <c r="E2694" s="109" t="s">
        <v>2508</v>
      </c>
      <c r="F2694" s="109" t="s">
        <v>1817</v>
      </c>
      <c r="G2694" s="109" t="s">
        <v>1584</v>
      </c>
      <c r="H2694" s="108" t="s">
        <v>2608</v>
      </c>
      <c r="I2694" s="108" t="s">
        <v>2616</v>
      </c>
      <c r="J2694" s="108" t="s">
        <v>2619</v>
      </c>
      <c r="K2694" s="108" t="s">
        <v>2859</v>
      </c>
      <c r="L2694" s="108">
        <v>3</v>
      </c>
      <c r="M2694" s="110" t="s">
        <v>2617</v>
      </c>
      <c r="N2694" s="109" t="s">
        <v>1729</v>
      </c>
      <c r="O2694" s="109" t="s">
        <v>519</v>
      </c>
      <c r="P2694" s="109" t="s">
        <v>1532</v>
      </c>
      <c r="Q2694" s="109">
        <v>1</v>
      </c>
      <c r="R2694" s="111"/>
      <c r="S2694" s="111"/>
      <c r="T2694" s="109" t="s">
        <v>7</v>
      </c>
      <c r="U2694" s="108">
        <v>1</v>
      </c>
      <c r="V2694" s="109">
        <v>1982</v>
      </c>
      <c r="W2694" s="108">
        <f>IF(Table1[[#This Row],[ExpenditureDetails1]]=2010,1,(2010-Table1[[#This Row],[ExpenditureDetails1]]))</f>
        <v>28</v>
      </c>
      <c r="X2694" s="109">
        <v>0.12</v>
      </c>
      <c r="Y2694" s="174">
        <f>Table1[[#This Row],[ExpenditureDetails3]]*100000</f>
        <v>12000</v>
      </c>
      <c r="Z2694" s="174">
        <f>Table1[[#This Row],[ExpenditureDetails4]]/Table1[[#This Row],[Component detail 4]]</f>
        <v>12000</v>
      </c>
      <c r="AA2694" s="109">
        <v>1</v>
      </c>
      <c r="AB2694" s="109">
        <v>10</v>
      </c>
      <c r="AC2694" s="174">
        <f>IF(ISNUMBER([ExpenditureDetails4]),[ExpenditureDetails4]*HLOOKUP([ExpenditureDetails1],'Currency Conversion'!$A$6:$BE$45,19,FALSE),"No Data")</f>
        <v>86812.209467252251</v>
      </c>
      <c r="AD2694" s="174">
        <f>Table1[[#This Row],[Calculations1]]/exchange_rate_2010</f>
        <v>1898.538384340259</v>
      </c>
      <c r="AE26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8681.2209467252251</v>
      </c>
      <c r="AF2694" s="174">
        <f>Table1[[#This Row],[Calculations3]]/exchange_rate_2010</f>
        <v>189.8538384340259</v>
      </c>
      <c r="AG2694" s="110"/>
      <c r="AH2694" s="53"/>
      <c r="BD2694" s="36"/>
      <c r="BE2694" s="36"/>
      <c r="BF2694" s="36"/>
      <c r="BG2694" s="36"/>
      <c r="BH2694" s="36"/>
      <c r="BI2694" s="36"/>
      <c r="BJ2694" s="36"/>
      <c r="BK2694" s="48"/>
      <c r="BL2694" s="36"/>
      <c r="BM2694" s="36"/>
      <c r="BN2694" s="36"/>
      <c r="BO2694" s="36"/>
      <c r="BP2694" s="36"/>
      <c r="BQ2694" s="36"/>
      <c r="BR2694" s="36"/>
    </row>
    <row r="2695" spans="2:70" ht="15" customHeight="1">
      <c r="B2695" s="48">
        <v>3104</v>
      </c>
      <c r="C2695" s="48" t="s">
        <v>1703</v>
      </c>
      <c r="D2695" s="108">
        <v>4500</v>
      </c>
      <c r="E2695" s="109" t="s">
        <v>2508</v>
      </c>
      <c r="F2695" s="109" t="s">
        <v>1817</v>
      </c>
      <c r="G2695" s="109" t="s">
        <v>1584</v>
      </c>
      <c r="H2695" s="108" t="s">
        <v>2608</v>
      </c>
      <c r="I2695" s="108" t="s">
        <v>2616</v>
      </c>
      <c r="J2695" s="108" t="s">
        <v>2619</v>
      </c>
      <c r="K2695" s="108" t="s">
        <v>2859</v>
      </c>
      <c r="L2695" s="108">
        <v>3</v>
      </c>
      <c r="M2695" s="110" t="s">
        <v>2617</v>
      </c>
      <c r="N2695" s="109" t="s">
        <v>1729</v>
      </c>
      <c r="O2695" s="109" t="s">
        <v>519</v>
      </c>
      <c r="P2695" s="109" t="s">
        <v>1604</v>
      </c>
      <c r="Q2695" s="109">
        <v>1</v>
      </c>
      <c r="R2695" s="111"/>
      <c r="S2695" s="111"/>
      <c r="T2695" s="109" t="s">
        <v>7</v>
      </c>
      <c r="U2695" s="108">
        <v>1</v>
      </c>
      <c r="V2695" s="109">
        <v>1985</v>
      </c>
      <c r="W2695" s="108">
        <f>IF(Table1[[#This Row],[ExpenditureDetails1]]=2010,1,(2010-Table1[[#This Row],[ExpenditureDetails1]]))</f>
        <v>25</v>
      </c>
      <c r="X2695" s="109">
        <v>0.15</v>
      </c>
      <c r="Y2695" s="174">
        <f>Table1[[#This Row],[ExpenditureDetails3]]*100000</f>
        <v>15000</v>
      </c>
      <c r="Z2695" s="174">
        <f>Table1[[#This Row],[ExpenditureDetails4]]/Table1[[#This Row],[Component detail 4]]</f>
        <v>15000</v>
      </c>
      <c r="AA2695" s="109">
        <v>1</v>
      </c>
      <c r="AB2695" s="109">
        <v>10</v>
      </c>
      <c r="AC2695" s="174">
        <f>IF(ISNUMBER([ExpenditureDetails4]),[ExpenditureDetails4]*HLOOKUP([ExpenditureDetails1],'Currency Conversion'!$A$6:$BE$45,19,FALSE),"No Data")</f>
        <v>85706.177552731751</v>
      </c>
      <c r="AD2695" s="174">
        <f>Table1[[#This Row],[Calculations1]]/exchange_rate_2010</f>
        <v>1874.3500350641743</v>
      </c>
      <c r="AE26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8570.6177552731751</v>
      </c>
      <c r="AF2695" s="174">
        <f>Table1[[#This Row],[Calculations3]]/exchange_rate_2010</f>
        <v>187.43500350641744</v>
      </c>
      <c r="AG2695" s="110"/>
      <c r="AH2695" s="53"/>
      <c r="BD2695" s="36"/>
      <c r="BE2695" s="36"/>
      <c r="BF2695" s="36"/>
      <c r="BG2695" s="36"/>
      <c r="BH2695" s="36"/>
      <c r="BI2695" s="36"/>
      <c r="BJ2695" s="36"/>
      <c r="BK2695" s="48"/>
      <c r="BL2695" s="36"/>
      <c r="BM2695" s="36"/>
      <c r="BN2695" s="36"/>
      <c r="BO2695" s="36"/>
      <c r="BP2695" s="36"/>
      <c r="BQ2695" s="36"/>
      <c r="BR2695" s="36"/>
    </row>
    <row r="2696" spans="2:70" ht="15" customHeight="1">
      <c r="B2696" s="48">
        <v>3105</v>
      </c>
      <c r="C2696" s="48" t="s">
        <v>1703</v>
      </c>
      <c r="D2696" s="108">
        <v>4500</v>
      </c>
      <c r="E2696" s="109" t="s">
        <v>2508</v>
      </c>
      <c r="F2696" s="109" t="s">
        <v>1817</v>
      </c>
      <c r="G2696" s="109" t="s">
        <v>1584</v>
      </c>
      <c r="H2696" s="108" t="s">
        <v>2608</v>
      </c>
      <c r="I2696" s="108" t="s">
        <v>2616</v>
      </c>
      <c r="J2696" s="108" t="s">
        <v>2619</v>
      </c>
      <c r="K2696" s="108" t="s">
        <v>2859</v>
      </c>
      <c r="L2696" s="108">
        <v>3</v>
      </c>
      <c r="M2696" s="110" t="s">
        <v>2617</v>
      </c>
      <c r="N2696" s="109" t="s">
        <v>1729</v>
      </c>
      <c r="O2696" s="109" t="s">
        <v>519</v>
      </c>
      <c r="P2696" s="109" t="s">
        <v>1605</v>
      </c>
      <c r="Q2696" s="109">
        <v>1</v>
      </c>
      <c r="R2696" s="111"/>
      <c r="S2696" s="111"/>
      <c r="T2696" s="109" t="s">
        <v>7</v>
      </c>
      <c r="U2696" s="108">
        <v>1</v>
      </c>
      <c r="V2696" s="109">
        <v>1990</v>
      </c>
      <c r="W2696" s="108">
        <f>IF(Table1[[#This Row],[ExpenditureDetails1]]=2010,1,(2010-Table1[[#This Row],[ExpenditureDetails1]]))</f>
        <v>20</v>
      </c>
      <c r="X2696" s="109">
        <v>0.2</v>
      </c>
      <c r="Y2696" s="174">
        <f>Table1[[#This Row],[ExpenditureDetails3]]*100000</f>
        <v>20000</v>
      </c>
      <c r="Z2696" s="174">
        <f>Table1[[#This Row],[ExpenditureDetails4]]/Table1[[#This Row],[Component detail 4]]</f>
        <v>20000</v>
      </c>
      <c r="AA2696" s="109">
        <v>1</v>
      </c>
      <c r="AB2696" s="109">
        <v>10</v>
      </c>
      <c r="AC2696" s="174">
        <f>IF(ISNUMBER([ExpenditureDetails4]),[ExpenditureDetails4]*HLOOKUP([ExpenditureDetails1],'Currency Conversion'!$A$6:$BE$45,19,FALSE),"No Data")</f>
        <v>77764.862542584146</v>
      </c>
      <c r="AD2696" s="174">
        <f>Table1[[#This Row],[Calculations1]]/exchange_rate_2010</f>
        <v>1700.6775590216189</v>
      </c>
      <c r="AE26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2696" s="174">
        <f>Table1[[#This Row],[Calculations3]]/exchange_rate_2010</f>
        <v>170.06775590216188</v>
      </c>
      <c r="AG2696" s="110"/>
      <c r="AH2696" s="53"/>
      <c r="BD2696" s="36"/>
      <c r="BE2696" s="36"/>
      <c r="BF2696" s="36"/>
      <c r="BG2696" s="36"/>
      <c r="BH2696" s="36"/>
      <c r="BI2696" s="36"/>
      <c r="BJ2696" s="36"/>
      <c r="BK2696" s="48"/>
      <c r="BL2696" s="36"/>
      <c r="BM2696" s="36"/>
      <c r="BN2696" s="36"/>
      <c r="BO2696" s="36"/>
      <c r="BP2696" s="36"/>
      <c r="BQ2696" s="36"/>
      <c r="BR2696" s="36"/>
    </row>
    <row r="2697" spans="2:70" ht="15" customHeight="1">
      <c r="B2697" s="48">
        <v>3106</v>
      </c>
      <c r="C2697" s="48" t="s">
        <v>1703</v>
      </c>
      <c r="D2697" s="108">
        <v>4500</v>
      </c>
      <c r="E2697" s="109" t="s">
        <v>2508</v>
      </c>
      <c r="F2697" s="109" t="s">
        <v>1817</v>
      </c>
      <c r="G2697" s="109" t="s">
        <v>1584</v>
      </c>
      <c r="H2697" s="108" t="s">
        <v>2608</v>
      </c>
      <c r="I2697" s="108" t="s">
        <v>2616</v>
      </c>
      <c r="J2697" s="108" t="s">
        <v>2619</v>
      </c>
      <c r="K2697" s="108" t="s">
        <v>2859</v>
      </c>
      <c r="L2697" s="108">
        <v>3</v>
      </c>
      <c r="M2697" s="110" t="s">
        <v>2617</v>
      </c>
      <c r="N2697" s="109" t="s">
        <v>1729</v>
      </c>
      <c r="O2697" s="109" t="s">
        <v>519</v>
      </c>
      <c r="P2697" s="109" t="s">
        <v>1606</v>
      </c>
      <c r="Q2697" s="109">
        <v>1</v>
      </c>
      <c r="R2697" s="111"/>
      <c r="S2697" s="111"/>
      <c r="T2697" s="109" t="s">
        <v>7</v>
      </c>
      <c r="U2697" s="108">
        <v>1</v>
      </c>
      <c r="V2697" s="109">
        <v>1983</v>
      </c>
      <c r="W2697" s="108">
        <f>IF(Table1[[#This Row],[ExpenditureDetails1]]=2010,1,(2010-Table1[[#This Row],[ExpenditureDetails1]]))</f>
        <v>27</v>
      </c>
      <c r="X2697" s="109">
        <v>0.12</v>
      </c>
      <c r="Y2697" s="174">
        <f>Table1[[#This Row],[ExpenditureDetails3]]*100000</f>
        <v>12000</v>
      </c>
      <c r="Z2697" s="174">
        <f>Table1[[#This Row],[ExpenditureDetails4]]/Table1[[#This Row],[Component detail 4]]</f>
        <v>12000</v>
      </c>
      <c r="AA2697" s="109">
        <v>1</v>
      </c>
      <c r="AB2697" s="109">
        <v>10</v>
      </c>
      <c r="AC2697" s="174">
        <f>IF(ISNUMBER([ExpenditureDetails4]),[ExpenditureDetails4]*HLOOKUP([ExpenditureDetails1],'Currency Conversion'!$A$6:$BE$45,19,FALSE),"No Data")</f>
        <v>80298.932143715967</v>
      </c>
      <c r="AD2697" s="174">
        <f>Table1[[#This Row],[Calculations1]]/exchange_rate_2010</f>
        <v>1756.0963582419452</v>
      </c>
      <c r="AE26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8029.8932143715965</v>
      </c>
      <c r="AF2697" s="174">
        <f>Table1[[#This Row],[Calculations3]]/exchange_rate_2010</f>
        <v>175.60963582419453</v>
      </c>
      <c r="AG2697" s="110"/>
      <c r="AH2697" s="53"/>
      <c r="BD2697" s="36"/>
      <c r="BE2697" s="36"/>
      <c r="BF2697" s="36"/>
      <c r="BG2697" s="36"/>
      <c r="BH2697" s="36"/>
      <c r="BI2697" s="36"/>
      <c r="BJ2697" s="36"/>
      <c r="BK2697" s="48"/>
      <c r="BL2697" s="36"/>
      <c r="BM2697" s="36"/>
      <c r="BN2697" s="36"/>
      <c r="BO2697" s="36"/>
      <c r="BP2697" s="36"/>
      <c r="BQ2697" s="36"/>
      <c r="BR2697" s="36"/>
    </row>
    <row r="2698" spans="2:70" ht="15" customHeight="1">
      <c r="B2698" s="48">
        <v>3107</v>
      </c>
      <c r="C2698" s="48" t="s">
        <v>1703</v>
      </c>
      <c r="D2698" s="108">
        <v>4500</v>
      </c>
      <c r="E2698" s="109" t="s">
        <v>2508</v>
      </c>
      <c r="F2698" s="109" t="s">
        <v>1817</v>
      </c>
      <c r="G2698" s="109" t="s">
        <v>1584</v>
      </c>
      <c r="H2698" s="108" t="s">
        <v>2608</v>
      </c>
      <c r="I2698" s="108" t="s">
        <v>2616</v>
      </c>
      <c r="J2698" s="108" t="s">
        <v>2619</v>
      </c>
      <c r="K2698" s="108" t="s">
        <v>2859</v>
      </c>
      <c r="L2698" s="108">
        <v>3</v>
      </c>
      <c r="M2698" s="110" t="s">
        <v>2617</v>
      </c>
      <c r="N2698" s="109" t="s">
        <v>1729</v>
      </c>
      <c r="O2698" s="109" t="s">
        <v>519</v>
      </c>
      <c r="P2698" s="109" t="s">
        <v>1607</v>
      </c>
      <c r="Q2698" s="109">
        <v>1</v>
      </c>
      <c r="R2698" s="111"/>
      <c r="S2698" s="111"/>
      <c r="T2698" s="109" t="s">
        <v>7</v>
      </c>
      <c r="U2698" s="108">
        <v>1</v>
      </c>
      <c r="V2698" s="109">
        <v>1986</v>
      </c>
      <c r="W2698" s="108">
        <f>IF(Table1[[#This Row],[ExpenditureDetails1]]=2010,1,(2010-Table1[[#This Row],[ExpenditureDetails1]]))</f>
        <v>24</v>
      </c>
      <c r="X2698" s="109">
        <v>0.15</v>
      </c>
      <c r="Y2698" s="174">
        <f>Table1[[#This Row],[ExpenditureDetails3]]*100000</f>
        <v>15000</v>
      </c>
      <c r="Z2698" s="174">
        <f>Table1[[#This Row],[ExpenditureDetails4]]/Table1[[#This Row],[Component detail 4]]</f>
        <v>15000</v>
      </c>
      <c r="AA2698" s="109">
        <v>1</v>
      </c>
      <c r="AB2698" s="109">
        <v>10</v>
      </c>
      <c r="AC2698" s="174">
        <f>IF(ISNUMBER([ExpenditureDetails4]),[ExpenditureDetails4]*HLOOKUP([ExpenditureDetails1],'Currency Conversion'!$A$6:$BE$45,19,FALSE),"No Data")</f>
        <v>79913.351139880804</v>
      </c>
      <c r="AD2698" s="174">
        <f>Table1[[#This Row],[Calculations1]]/exchange_rate_2010</f>
        <v>1747.6638999443637</v>
      </c>
      <c r="AE26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7991.3351139880806</v>
      </c>
      <c r="AF2698" s="174">
        <f>Table1[[#This Row],[Calculations3]]/exchange_rate_2010</f>
        <v>174.76638999443639</v>
      </c>
      <c r="AG2698" s="110"/>
      <c r="AH2698" s="53"/>
      <c r="BD2698" s="36"/>
      <c r="BE2698" s="36"/>
      <c r="BF2698" s="36"/>
      <c r="BG2698" s="36"/>
      <c r="BH2698" s="36"/>
      <c r="BI2698" s="36"/>
      <c r="BJ2698" s="36"/>
      <c r="BK2698" s="48"/>
      <c r="BL2698" s="36"/>
      <c r="BM2698" s="36"/>
      <c r="BN2698" s="36"/>
      <c r="BO2698" s="36"/>
      <c r="BP2698" s="36"/>
      <c r="BQ2698" s="36"/>
      <c r="BR2698" s="36"/>
    </row>
    <row r="2699" spans="2:70" ht="15" customHeight="1">
      <c r="B2699" s="48">
        <v>3108</v>
      </c>
      <c r="C2699" s="48" t="s">
        <v>1703</v>
      </c>
      <c r="D2699" s="108">
        <v>4500</v>
      </c>
      <c r="E2699" s="109" t="s">
        <v>2508</v>
      </c>
      <c r="F2699" s="109" t="s">
        <v>1817</v>
      </c>
      <c r="G2699" s="109" t="s">
        <v>1584</v>
      </c>
      <c r="H2699" s="108" t="s">
        <v>2608</v>
      </c>
      <c r="I2699" s="108" t="s">
        <v>2616</v>
      </c>
      <c r="J2699" s="108" t="s">
        <v>2619</v>
      </c>
      <c r="K2699" s="108" t="s">
        <v>2859</v>
      </c>
      <c r="L2699" s="108">
        <v>3</v>
      </c>
      <c r="M2699" s="110" t="s">
        <v>2617</v>
      </c>
      <c r="N2699" s="109" t="s">
        <v>1729</v>
      </c>
      <c r="O2699" s="109" t="s">
        <v>519</v>
      </c>
      <c r="P2699" s="109" t="s">
        <v>1608</v>
      </c>
      <c r="Q2699" s="109">
        <v>1</v>
      </c>
      <c r="R2699" s="111"/>
      <c r="S2699" s="111"/>
      <c r="T2699" s="109" t="s">
        <v>7</v>
      </c>
      <c r="U2699" s="108">
        <v>1</v>
      </c>
      <c r="V2699" s="109">
        <v>1984</v>
      </c>
      <c r="W2699" s="108">
        <f>IF(Table1[[#This Row],[ExpenditureDetails1]]=2010,1,(2010-Table1[[#This Row],[ExpenditureDetails1]]))</f>
        <v>26</v>
      </c>
      <c r="X2699" s="109">
        <v>0.15</v>
      </c>
      <c r="Y2699" s="174">
        <f>Table1[[#This Row],[ExpenditureDetails3]]*100000</f>
        <v>15000</v>
      </c>
      <c r="Z2699" s="174">
        <f>Table1[[#This Row],[ExpenditureDetails4]]/Table1[[#This Row],[Component detail 4]]</f>
        <v>15000</v>
      </c>
      <c r="AA2699" s="109">
        <v>1</v>
      </c>
      <c r="AB2699" s="109">
        <v>10</v>
      </c>
      <c r="AC2699" s="174">
        <f>IF(ISNUMBER([ExpenditureDetails4]),[ExpenditureDetails4]*HLOOKUP([ExpenditureDetails1],'Currency Conversion'!$A$6:$BE$45,19,FALSE),"No Data")</f>
        <v>92487.576584610622</v>
      </c>
      <c r="AD2699" s="174">
        <f>Table1[[#This Row],[Calculations1]]/exchange_rate_2010</f>
        <v>2022.6557450623352</v>
      </c>
      <c r="AE26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9248.7576584610615</v>
      </c>
      <c r="AF2699" s="174">
        <f>Table1[[#This Row],[Calculations3]]/exchange_rate_2010</f>
        <v>202.26557450623352</v>
      </c>
      <c r="AG2699" s="110"/>
      <c r="AH2699" s="53"/>
      <c r="BD2699" s="36"/>
      <c r="BE2699" s="36"/>
      <c r="BF2699" s="36"/>
      <c r="BG2699" s="36"/>
      <c r="BH2699" s="36"/>
      <c r="BI2699" s="36"/>
      <c r="BJ2699" s="36"/>
      <c r="BK2699" s="48"/>
      <c r="BL2699" s="36"/>
      <c r="BM2699" s="36"/>
      <c r="BN2699" s="36"/>
      <c r="BO2699" s="36"/>
      <c r="BP2699" s="36"/>
      <c r="BQ2699" s="36"/>
      <c r="BR2699" s="36"/>
    </row>
    <row r="2700" spans="2:70" ht="15" customHeight="1">
      <c r="B2700" s="48">
        <v>3109</v>
      </c>
      <c r="C2700" s="48" t="s">
        <v>1703</v>
      </c>
      <c r="D2700" s="108">
        <v>4500</v>
      </c>
      <c r="E2700" s="109" t="s">
        <v>2508</v>
      </c>
      <c r="F2700" s="109" t="s">
        <v>1817</v>
      </c>
      <c r="G2700" s="109" t="s">
        <v>1584</v>
      </c>
      <c r="H2700" s="108" t="s">
        <v>2608</v>
      </c>
      <c r="I2700" s="108" t="s">
        <v>2616</v>
      </c>
      <c r="J2700" s="108" t="s">
        <v>2619</v>
      </c>
      <c r="K2700" s="108" t="s">
        <v>2859</v>
      </c>
      <c r="L2700" s="108">
        <v>3</v>
      </c>
      <c r="M2700" s="110" t="s">
        <v>2617</v>
      </c>
      <c r="N2700" s="109" t="s">
        <v>1729</v>
      </c>
      <c r="O2700" s="109" t="s">
        <v>519</v>
      </c>
      <c r="P2700" s="109" t="s">
        <v>1609</v>
      </c>
      <c r="Q2700" s="109">
        <v>1</v>
      </c>
      <c r="R2700" s="111"/>
      <c r="S2700" s="111"/>
      <c r="T2700" s="109" t="s">
        <v>7</v>
      </c>
      <c r="U2700" s="108">
        <v>1</v>
      </c>
      <c r="V2700" s="109">
        <v>1994</v>
      </c>
      <c r="W2700" s="108">
        <f>IF(Table1[[#This Row],[ExpenditureDetails1]]=2010,1,(2010-Table1[[#This Row],[ExpenditureDetails1]]))</f>
        <v>16</v>
      </c>
      <c r="X2700" s="109">
        <v>0.22</v>
      </c>
      <c r="Y2700" s="174">
        <f>Table1[[#This Row],[ExpenditureDetails3]]*100000</f>
        <v>22000</v>
      </c>
      <c r="Z2700" s="174">
        <f>Table1[[#This Row],[ExpenditureDetails4]]/Table1[[#This Row],[Component detail 4]]</f>
        <v>22000</v>
      </c>
      <c r="AA2700" s="109">
        <v>1</v>
      </c>
      <c r="AB2700" s="109">
        <v>10</v>
      </c>
      <c r="AC2700" s="174">
        <f>IF(ISNUMBER([ExpenditureDetails4]),[ExpenditureDetails4]*HLOOKUP([ExpenditureDetails1],'Currency Conversion'!$A$6:$BE$45,19,FALSE),"No Data")</f>
        <v>56788.383574643078</v>
      </c>
      <c r="AD2700" s="174">
        <f>Table1[[#This Row],[Calculations1]]/exchange_rate_2010</f>
        <v>1241.9327495836662</v>
      </c>
      <c r="AE27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5678.8383574643076</v>
      </c>
      <c r="AF2700" s="174">
        <f>Table1[[#This Row],[Calculations3]]/exchange_rate_2010</f>
        <v>124.19327495836662</v>
      </c>
      <c r="AG2700" s="110"/>
      <c r="AH2700" s="53"/>
      <c r="BD2700" s="36"/>
      <c r="BE2700" s="36"/>
      <c r="BF2700" s="36"/>
      <c r="BG2700" s="36"/>
      <c r="BH2700" s="36"/>
      <c r="BI2700" s="36"/>
      <c r="BJ2700" s="36"/>
      <c r="BK2700" s="48"/>
      <c r="BL2700" s="36"/>
      <c r="BM2700" s="36"/>
      <c r="BN2700" s="36"/>
      <c r="BO2700" s="36"/>
      <c r="BP2700" s="36"/>
      <c r="BQ2700" s="36"/>
      <c r="BR2700" s="36"/>
    </row>
    <row r="2701" spans="2:70" ht="15" customHeight="1">
      <c r="B2701" s="48">
        <v>3110</v>
      </c>
      <c r="C2701" s="48" t="s">
        <v>1703</v>
      </c>
      <c r="D2701" s="108">
        <v>4500</v>
      </c>
      <c r="E2701" s="109" t="s">
        <v>2508</v>
      </c>
      <c r="F2701" s="109" t="s">
        <v>1817</v>
      </c>
      <c r="G2701" s="109" t="s">
        <v>1584</v>
      </c>
      <c r="H2701" s="108" t="s">
        <v>2608</v>
      </c>
      <c r="I2701" s="108" t="s">
        <v>2616</v>
      </c>
      <c r="J2701" s="108" t="s">
        <v>2619</v>
      </c>
      <c r="K2701" s="108" t="s">
        <v>2859</v>
      </c>
      <c r="L2701" s="108">
        <v>3</v>
      </c>
      <c r="M2701" s="110" t="s">
        <v>2617</v>
      </c>
      <c r="N2701" s="109" t="s">
        <v>1729</v>
      </c>
      <c r="O2701" s="109" t="s">
        <v>519</v>
      </c>
      <c r="P2701" s="109" t="s">
        <v>1610</v>
      </c>
      <c r="Q2701" s="109">
        <v>1</v>
      </c>
      <c r="R2701" s="111"/>
      <c r="S2701" s="111"/>
      <c r="T2701" s="109" t="s">
        <v>7</v>
      </c>
      <c r="U2701" s="108">
        <v>1</v>
      </c>
      <c r="V2701" s="109">
        <v>2004</v>
      </c>
      <c r="W2701" s="108">
        <f>IF(Table1[[#This Row],[ExpenditureDetails1]]=2010,1,(2010-Table1[[#This Row],[ExpenditureDetails1]]))</f>
        <v>6</v>
      </c>
      <c r="X2701" s="109">
        <v>0.25</v>
      </c>
      <c r="Y2701" s="174">
        <f>Table1[[#This Row],[ExpenditureDetails3]]*100000</f>
        <v>25000</v>
      </c>
      <c r="Z2701" s="174">
        <f>Table1[[#This Row],[ExpenditureDetails4]]/Table1[[#This Row],[Component detail 4]]</f>
        <v>25000</v>
      </c>
      <c r="AA2701" s="109">
        <v>1</v>
      </c>
      <c r="AB2701" s="109">
        <v>10</v>
      </c>
      <c r="AC2701" s="174">
        <f>IF(ISNUMBER([ExpenditureDetails4]),[ExpenditureDetails4]*HLOOKUP([ExpenditureDetails1],'Currency Conversion'!$A$6:$BE$45,19,FALSE),"No Data")</f>
        <v>36556.908238073891</v>
      </c>
      <c r="AD2701" s="174">
        <f>Table1[[#This Row],[Calculations1]]/exchange_rate_2010</f>
        <v>799.48078650122488</v>
      </c>
      <c r="AE27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3655.6908238073893</v>
      </c>
      <c r="AF2701" s="174">
        <f>Table1[[#This Row],[Calculations3]]/exchange_rate_2010</f>
        <v>79.948078650122483</v>
      </c>
      <c r="AG2701" s="110"/>
      <c r="AH2701" s="53"/>
      <c r="BD2701" s="36"/>
      <c r="BE2701" s="36"/>
      <c r="BF2701" s="36"/>
      <c r="BG2701" s="36"/>
      <c r="BH2701" s="36"/>
      <c r="BI2701" s="36"/>
      <c r="BJ2701" s="36"/>
      <c r="BK2701" s="48"/>
      <c r="BL2701" s="36"/>
      <c r="BM2701" s="36"/>
      <c r="BN2701" s="36"/>
      <c r="BO2701" s="36"/>
      <c r="BP2701" s="36"/>
      <c r="BQ2701" s="36"/>
      <c r="BR2701" s="36"/>
    </row>
    <row r="2702" spans="2:70" ht="15" customHeight="1">
      <c r="B2702" s="48">
        <v>3111</v>
      </c>
      <c r="C2702" s="48" t="s">
        <v>1703</v>
      </c>
      <c r="D2702" s="108">
        <v>4500</v>
      </c>
      <c r="E2702" s="109" t="s">
        <v>2508</v>
      </c>
      <c r="F2702" s="109" t="s">
        <v>1817</v>
      </c>
      <c r="G2702" s="109" t="s">
        <v>1584</v>
      </c>
      <c r="H2702" s="108" t="s">
        <v>2608</v>
      </c>
      <c r="I2702" s="108" t="s">
        <v>2616</v>
      </c>
      <c r="J2702" s="108" t="s">
        <v>2619</v>
      </c>
      <c r="K2702" s="108" t="s">
        <v>2859</v>
      </c>
      <c r="L2702" s="108">
        <v>3</v>
      </c>
      <c r="M2702" s="110" t="s">
        <v>2617</v>
      </c>
      <c r="N2702" s="109" t="s">
        <v>1729</v>
      </c>
      <c r="O2702" s="109" t="s">
        <v>519</v>
      </c>
      <c r="P2702" s="109" t="s">
        <v>1611</v>
      </c>
      <c r="Q2702" s="109">
        <v>1</v>
      </c>
      <c r="R2702" s="111"/>
      <c r="S2702" s="111"/>
      <c r="T2702" s="109" t="s">
        <v>7</v>
      </c>
      <c r="U2702" s="108">
        <v>1</v>
      </c>
      <c r="V2702" s="109">
        <v>1982</v>
      </c>
      <c r="W2702" s="108">
        <f>IF(Table1[[#This Row],[ExpenditureDetails1]]=2010,1,(2010-Table1[[#This Row],[ExpenditureDetails1]]))</f>
        <v>28</v>
      </c>
      <c r="X2702" s="109">
        <v>0.12</v>
      </c>
      <c r="Y2702" s="174">
        <f>Table1[[#This Row],[ExpenditureDetails3]]*100000</f>
        <v>12000</v>
      </c>
      <c r="Z2702" s="174">
        <f>Table1[[#This Row],[ExpenditureDetails4]]/Table1[[#This Row],[Component detail 4]]</f>
        <v>12000</v>
      </c>
      <c r="AA2702" s="109">
        <v>1</v>
      </c>
      <c r="AB2702" s="109">
        <v>10</v>
      </c>
      <c r="AC2702" s="174">
        <f>IF(ISNUMBER([ExpenditureDetails4]),[ExpenditureDetails4]*HLOOKUP([ExpenditureDetails1],'Currency Conversion'!$A$6:$BE$45,19,FALSE),"No Data")</f>
        <v>86812.209467252251</v>
      </c>
      <c r="AD2702" s="174">
        <f>Table1[[#This Row],[Calculations1]]/exchange_rate_2010</f>
        <v>1898.538384340259</v>
      </c>
      <c r="AE27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8681.2209467252251</v>
      </c>
      <c r="AF2702" s="174">
        <f>Table1[[#This Row],[Calculations3]]/exchange_rate_2010</f>
        <v>189.8538384340259</v>
      </c>
      <c r="AG2702" s="110"/>
      <c r="AH2702" s="53"/>
      <c r="BD2702" s="36"/>
      <c r="BE2702" s="36"/>
      <c r="BF2702" s="36"/>
      <c r="BG2702" s="36"/>
      <c r="BH2702" s="36"/>
      <c r="BI2702" s="36"/>
      <c r="BJ2702" s="36"/>
      <c r="BK2702" s="48"/>
      <c r="BL2702" s="36"/>
      <c r="BM2702" s="36"/>
      <c r="BN2702" s="36"/>
      <c r="BO2702" s="36"/>
      <c r="BP2702" s="36"/>
      <c r="BQ2702" s="36"/>
      <c r="BR2702" s="36"/>
    </row>
    <row r="2703" spans="2:70" ht="15" customHeight="1">
      <c r="B2703" s="48">
        <v>3112</v>
      </c>
      <c r="C2703" s="48" t="s">
        <v>1703</v>
      </c>
      <c r="D2703" s="108">
        <v>4500</v>
      </c>
      <c r="E2703" s="109" t="s">
        <v>2508</v>
      </c>
      <c r="F2703" s="109" t="s">
        <v>1817</v>
      </c>
      <c r="G2703" s="109" t="s">
        <v>1584</v>
      </c>
      <c r="H2703" s="108" t="s">
        <v>2608</v>
      </c>
      <c r="I2703" s="108" t="s">
        <v>2616</v>
      </c>
      <c r="J2703" s="108" t="s">
        <v>2619</v>
      </c>
      <c r="K2703" s="108" t="s">
        <v>2859</v>
      </c>
      <c r="L2703" s="108">
        <v>3</v>
      </c>
      <c r="M2703" s="110" t="s">
        <v>2617</v>
      </c>
      <c r="N2703" s="109" t="s">
        <v>1729</v>
      </c>
      <c r="O2703" s="109" t="s">
        <v>519</v>
      </c>
      <c r="P2703" s="109" t="s">
        <v>1612</v>
      </c>
      <c r="Q2703" s="109">
        <v>1</v>
      </c>
      <c r="R2703" s="111"/>
      <c r="S2703" s="111"/>
      <c r="T2703" s="109" t="s">
        <v>7</v>
      </c>
      <c r="U2703" s="108">
        <v>1</v>
      </c>
      <c r="V2703" s="109">
        <v>1986</v>
      </c>
      <c r="W2703" s="108">
        <f>IF(Table1[[#This Row],[ExpenditureDetails1]]=2010,1,(2010-Table1[[#This Row],[ExpenditureDetails1]]))</f>
        <v>24</v>
      </c>
      <c r="X2703" s="109">
        <v>0.15</v>
      </c>
      <c r="Y2703" s="174">
        <f>Table1[[#This Row],[ExpenditureDetails3]]*100000</f>
        <v>15000</v>
      </c>
      <c r="Z2703" s="174">
        <f>Table1[[#This Row],[ExpenditureDetails4]]/Table1[[#This Row],[Component detail 4]]</f>
        <v>15000</v>
      </c>
      <c r="AA2703" s="109">
        <v>1</v>
      </c>
      <c r="AB2703" s="109">
        <v>10</v>
      </c>
      <c r="AC2703" s="174">
        <f>IF(ISNUMBER([ExpenditureDetails4]),[ExpenditureDetails4]*HLOOKUP([ExpenditureDetails1],'Currency Conversion'!$A$6:$BE$45,19,FALSE),"No Data")</f>
        <v>79913.351139880804</v>
      </c>
      <c r="AD2703" s="174">
        <f>Table1[[#This Row],[Calculations1]]/exchange_rate_2010</f>
        <v>1747.6638999443637</v>
      </c>
      <c r="AE27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7991.3351139880806</v>
      </c>
      <c r="AF2703" s="174">
        <f>Table1[[#This Row],[Calculations3]]/exchange_rate_2010</f>
        <v>174.76638999443639</v>
      </c>
      <c r="AG2703" s="110"/>
      <c r="AH2703" s="53"/>
      <c r="BD2703" s="36"/>
      <c r="BE2703" s="36"/>
      <c r="BF2703" s="36"/>
      <c r="BG2703" s="36"/>
      <c r="BH2703" s="36"/>
      <c r="BI2703" s="36"/>
      <c r="BJ2703" s="36"/>
      <c r="BK2703" s="48"/>
      <c r="BL2703" s="36"/>
      <c r="BM2703" s="36"/>
      <c r="BN2703" s="36"/>
      <c r="BO2703" s="36"/>
      <c r="BP2703" s="36"/>
      <c r="BQ2703" s="36"/>
      <c r="BR2703" s="36"/>
    </row>
    <row r="2704" spans="2:70" ht="15" customHeight="1">
      <c r="B2704" s="48">
        <v>3113</v>
      </c>
      <c r="C2704" s="48" t="s">
        <v>1703</v>
      </c>
      <c r="D2704" s="108">
        <v>4500</v>
      </c>
      <c r="E2704" s="109" t="s">
        <v>2508</v>
      </c>
      <c r="F2704" s="109" t="s">
        <v>1817</v>
      </c>
      <c r="G2704" s="109" t="s">
        <v>1584</v>
      </c>
      <c r="H2704" s="108" t="s">
        <v>2608</v>
      </c>
      <c r="I2704" s="108" t="s">
        <v>2616</v>
      </c>
      <c r="J2704" s="108" t="s">
        <v>2619</v>
      </c>
      <c r="K2704" s="108" t="s">
        <v>2859</v>
      </c>
      <c r="L2704" s="108">
        <v>3</v>
      </c>
      <c r="M2704" s="110" t="s">
        <v>2617</v>
      </c>
      <c r="N2704" s="109" t="s">
        <v>1729</v>
      </c>
      <c r="O2704" s="109" t="s">
        <v>519</v>
      </c>
      <c r="P2704" s="109" t="s">
        <v>1613</v>
      </c>
      <c r="Q2704" s="109">
        <v>1</v>
      </c>
      <c r="R2704" s="111"/>
      <c r="S2704" s="111"/>
      <c r="T2704" s="109" t="s">
        <v>7</v>
      </c>
      <c r="U2704" s="108">
        <v>1</v>
      </c>
      <c r="V2704" s="109">
        <v>1992</v>
      </c>
      <c r="W2704" s="108">
        <f>IF(Table1[[#This Row],[ExpenditureDetails1]]=2010,1,(2010-Table1[[#This Row],[ExpenditureDetails1]]))</f>
        <v>18</v>
      </c>
      <c r="X2704" s="109">
        <v>0.2</v>
      </c>
      <c r="Y2704" s="174">
        <f>Table1[[#This Row],[ExpenditureDetails3]]*100000</f>
        <v>20000</v>
      </c>
      <c r="Z2704" s="174">
        <f>Table1[[#This Row],[ExpenditureDetails4]]/Table1[[#This Row],[Component detail 4]]</f>
        <v>20000</v>
      </c>
      <c r="AA2704" s="109">
        <v>1</v>
      </c>
      <c r="AB2704" s="109">
        <v>10</v>
      </c>
      <c r="AC2704" s="174">
        <f>IF(ISNUMBER([ExpenditureDetails4]),[ExpenditureDetails4]*HLOOKUP([ExpenditureDetails1],'Currency Conversion'!$A$6:$BE$45,19,FALSE),"No Data")</f>
        <v>61777.026563583146</v>
      </c>
      <c r="AD2704" s="174">
        <f>Table1[[#This Row],[Calculations1]]/exchange_rate_2010</f>
        <v>1351.0318067139353</v>
      </c>
      <c r="AE27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6177.7026563583149</v>
      </c>
      <c r="AF2704" s="174">
        <f>Table1[[#This Row],[Calculations3]]/exchange_rate_2010</f>
        <v>135.10318067139355</v>
      </c>
      <c r="AG2704" s="110"/>
      <c r="AH2704" s="53"/>
      <c r="BD2704" s="36"/>
      <c r="BE2704" s="36"/>
      <c r="BF2704" s="36"/>
      <c r="BG2704" s="36"/>
      <c r="BH2704" s="36"/>
      <c r="BI2704" s="36"/>
      <c r="BJ2704" s="36"/>
      <c r="BK2704" s="48"/>
      <c r="BL2704" s="36"/>
      <c r="BM2704" s="36"/>
      <c r="BN2704" s="36"/>
      <c r="BO2704" s="36"/>
      <c r="BP2704" s="36"/>
      <c r="BQ2704" s="36"/>
      <c r="BR2704" s="36"/>
    </row>
    <row r="2705" spans="2:70" ht="15" customHeight="1">
      <c r="B2705" s="48">
        <v>3114</v>
      </c>
      <c r="C2705" s="48" t="s">
        <v>1703</v>
      </c>
      <c r="D2705" s="108">
        <v>4500</v>
      </c>
      <c r="E2705" s="109" t="s">
        <v>2508</v>
      </c>
      <c r="F2705" s="109" t="s">
        <v>1817</v>
      </c>
      <c r="G2705" s="109" t="s">
        <v>1584</v>
      </c>
      <c r="H2705" s="108" t="s">
        <v>2608</v>
      </c>
      <c r="I2705" s="108" t="s">
        <v>2616</v>
      </c>
      <c r="J2705" s="108" t="s">
        <v>2619</v>
      </c>
      <c r="K2705" s="108" t="s">
        <v>2859</v>
      </c>
      <c r="L2705" s="108">
        <v>3</v>
      </c>
      <c r="M2705" s="110" t="s">
        <v>2617</v>
      </c>
      <c r="N2705" s="109" t="s">
        <v>1729</v>
      </c>
      <c r="O2705" s="109" t="s">
        <v>519</v>
      </c>
      <c r="P2705" s="109" t="s">
        <v>1614</v>
      </c>
      <c r="Q2705" s="109">
        <v>1</v>
      </c>
      <c r="R2705" s="111"/>
      <c r="S2705" s="111"/>
      <c r="T2705" s="109" t="s">
        <v>7</v>
      </c>
      <c r="U2705" s="108">
        <v>1</v>
      </c>
      <c r="V2705" s="109">
        <v>2003</v>
      </c>
      <c r="W2705" s="108">
        <f>IF(Table1[[#This Row],[ExpenditureDetails1]]=2010,1,(2010-Table1[[#This Row],[ExpenditureDetails1]]))</f>
        <v>7</v>
      </c>
      <c r="X2705" s="109">
        <v>0.25</v>
      </c>
      <c r="Y2705" s="174">
        <f>Table1[[#This Row],[ExpenditureDetails3]]*100000</f>
        <v>25000</v>
      </c>
      <c r="Z2705" s="174">
        <f>Table1[[#This Row],[ExpenditureDetails4]]/Table1[[#This Row],[Component detail 4]]</f>
        <v>25000</v>
      </c>
      <c r="AA2705" s="109">
        <v>1</v>
      </c>
      <c r="AB2705" s="109">
        <v>10</v>
      </c>
      <c r="AC2705" s="174">
        <f>IF(ISNUMBER([ExpenditureDetails4]),[ExpenditureDetails4]*HLOOKUP([ExpenditureDetails1],'Currency Conversion'!$A$6:$BE$45,19,FALSE),"No Data")</f>
        <v>37856.879758231502</v>
      </c>
      <c r="AD2705" s="174">
        <f>Table1[[#This Row],[Calculations1]]/exchange_rate_2010</f>
        <v>827.91049523360527</v>
      </c>
      <c r="AE27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3785.6879758231503</v>
      </c>
      <c r="AF2705" s="174">
        <f>Table1[[#This Row],[Calculations3]]/exchange_rate_2010</f>
        <v>82.791049523360527</v>
      </c>
      <c r="AG2705" s="110"/>
      <c r="AH2705" s="53"/>
      <c r="BD2705" s="36"/>
      <c r="BE2705" s="36"/>
      <c r="BF2705" s="36"/>
      <c r="BG2705" s="36"/>
      <c r="BH2705" s="36"/>
      <c r="BI2705" s="36"/>
      <c r="BJ2705" s="36"/>
      <c r="BK2705" s="48"/>
      <c r="BL2705" s="36"/>
      <c r="BM2705" s="36"/>
      <c r="BN2705" s="36"/>
      <c r="BO2705" s="36"/>
      <c r="BP2705" s="36"/>
      <c r="BQ2705" s="36"/>
      <c r="BR2705" s="36"/>
    </row>
    <row r="2706" spans="2:70" ht="15" customHeight="1">
      <c r="B2706" s="48">
        <v>3115</v>
      </c>
      <c r="C2706" s="48" t="s">
        <v>1703</v>
      </c>
      <c r="D2706" s="108">
        <v>4500</v>
      </c>
      <c r="E2706" s="109" t="s">
        <v>2508</v>
      </c>
      <c r="F2706" s="109" t="s">
        <v>1817</v>
      </c>
      <c r="G2706" s="109" t="s">
        <v>1584</v>
      </c>
      <c r="H2706" s="108" t="s">
        <v>2608</v>
      </c>
      <c r="I2706" s="108" t="s">
        <v>2616</v>
      </c>
      <c r="J2706" s="108" t="s">
        <v>2619</v>
      </c>
      <c r="K2706" s="108" t="s">
        <v>2859</v>
      </c>
      <c r="L2706" s="108">
        <v>3</v>
      </c>
      <c r="M2706" s="110" t="s">
        <v>2617</v>
      </c>
      <c r="N2706" s="109" t="s">
        <v>1729</v>
      </c>
      <c r="O2706" s="109" t="s">
        <v>519</v>
      </c>
      <c r="P2706" s="109" t="s">
        <v>1615</v>
      </c>
      <c r="Q2706" s="109">
        <v>1</v>
      </c>
      <c r="R2706" s="111"/>
      <c r="S2706" s="111"/>
      <c r="T2706" s="109" t="s">
        <v>7</v>
      </c>
      <c r="U2706" s="108">
        <v>1</v>
      </c>
      <c r="V2706" s="109">
        <v>2003</v>
      </c>
      <c r="W2706" s="108">
        <f>IF(Table1[[#This Row],[ExpenditureDetails1]]=2010,1,(2010-Table1[[#This Row],[ExpenditureDetails1]]))</f>
        <v>7</v>
      </c>
      <c r="X2706" s="109">
        <v>0.25</v>
      </c>
      <c r="Y2706" s="174">
        <f>Table1[[#This Row],[ExpenditureDetails3]]*100000</f>
        <v>25000</v>
      </c>
      <c r="Z2706" s="174">
        <f>Table1[[#This Row],[ExpenditureDetails4]]/Table1[[#This Row],[Component detail 4]]</f>
        <v>25000</v>
      </c>
      <c r="AA2706" s="109">
        <v>1</v>
      </c>
      <c r="AB2706" s="109">
        <v>10</v>
      </c>
      <c r="AC2706" s="174">
        <f>IF(ISNUMBER([ExpenditureDetails4]),[ExpenditureDetails4]*HLOOKUP([ExpenditureDetails1],'Currency Conversion'!$A$6:$BE$45,19,FALSE),"No Data")</f>
        <v>37856.879758231502</v>
      </c>
      <c r="AD2706" s="174">
        <f>Table1[[#This Row],[Calculations1]]/exchange_rate_2010</f>
        <v>827.91049523360527</v>
      </c>
      <c r="AE27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3785.6879758231503</v>
      </c>
      <c r="AF2706" s="174">
        <f>Table1[[#This Row],[Calculations3]]/exchange_rate_2010</f>
        <v>82.791049523360527</v>
      </c>
      <c r="AG2706" s="110"/>
      <c r="AH2706" s="53"/>
      <c r="BD2706" s="36"/>
      <c r="BE2706" s="36"/>
      <c r="BF2706" s="36"/>
      <c r="BG2706" s="36"/>
      <c r="BH2706" s="36"/>
      <c r="BI2706" s="36"/>
      <c r="BJ2706" s="36"/>
      <c r="BK2706" s="48"/>
      <c r="BL2706" s="36"/>
      <c r="BM2706" s="36"/>
      <c r="BN2706" s="36"/>
      <c r="BO2706" s="36"/>
      <c r="BP2706" s="36"/>
      <c r="BQ2706" s="36"/>
      <c r="BR2706" s="36"/>
    </row>
    <row r="2707" spans="2:70" ht="15" customHeight="1">
      <c r="B2707" s="48">
        <v>3116</v>
      </c>
      <c r="C2707" s="48" t="s">
        <v>1703</v>
      </c>
      <c r="D2707" s="108">
        <v>4500</v>
      </c>
      <c r="E2707" s="109" t="s">
        <v>2508</v>
      </c>
      <c r="F2707" s="109" t="s">
        <v>1817</v>
      </c>
      <c r="G2707" s="109" t="s">
        <v>1584</v>
      </c>
      <c r="H2707" s="108" t="s">
        <v>2608</v>
      </c>
      <c r="I2707" s="108" t="s">
        <v>2616</v>
      </c>
      <c r="J2707" s="108" t="s">
        <v>2619</v>
      </c>
      <c r="K2707" s="108" t="s">
        <v>2859</v>
      </c>
      <c r="L2707" s="108">
        <v>3</v>
      </c>
      <c r="M2707" s="110" t="s">
        <v>2617</v>
      </c>
      <c r="N2707" s="109" t="s">
        <v>1729</v>
      </c>
      <c r="O2707" s="109" t="s">
        <v>519</v>
      </c>
      <c r="P2707" s="109" t="s">
        <v>1616</v>
      </c>
      <c r="Q2707" s="109">
        <v>1</v>
      </c>
      <c r="R2707" s="111"/>
      <c r="S2707" s="111"/>
      <c r="T2707" s="109" t="s">
        <v>7</v>
      </c>
      <c r="U2707" s="108">
        <v>1</v>
      </c>
      <c r="V2707" s="109">
        <v>1984</v>
      </c>
      <c r="W2707" s="108">
        <f>IF(Table1[[#This Row],[ExpenditureDetails1]]=2010,1,(2010-Table1[[#This Row],[ExpenditureDetails1]]))</f>
        <v>26</v>
      </c>
      <c r="X2707" s="109">
        <v>0.15</v>
      </c>
      <c r="Y2707" s="174">
        <f>Table1[[#This Row],[ExpenditureDetails3]]*100000</f>
        <v>15000</v>
      </c>
      <c r="Z2707" s="174">
        <f>Table1[[#This Row],[ExpenditureDetails4]]/Table1[[#This Row],[Component detail 4]]</f>
        <v>15000</v>
      </c>
      <c r="AA2707" s="109">
        <v>1</v>
      </c>
      <c r="AB2707" s="109">
        <v>10</v>
      </c>
      <c r="AC2707" s="174">
        <f>IF(ISNUMBER([ExpenditureDetails4]),[ExpenditureDetails4]*HLOOKUP([ExpenditureDetails1],'Currency Conversion'!$A$6:$BE$45,19,FALSE),"No Data")</f>
        <v>92487.576584610622</v>
      </c>
      <c r="AD2707" s="174">
        <f>Table1[[#This Row],[Calculations1]]/exchange_rate_2010</f>
        <v>2022.6557450623352</v>
      </c>
      <c r="AE27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9248.7576584610615</v>
      </c>
      <c r="AF2707" s="174">
        <f>Table1[[#This Row],[Calculations3]]/exchange_rate_2010</f>
        <v>202.26557450623352</v>
      </c>
      <c r="AG2707" s="110"/>
      <c r="AH2707" s="53"/>
      <c r="BD2707" s="36"/>
      <c r="BE2707" s="36"/>
      <c r="BF2707" s="36"/>
      <c r="BG2707" s="36"/>
      <c r="BH2707" s="36"/>
      <c r="BI2707" s="36"/>
      <c r="BJ2707" s="36"/>
      <c r="BK2707" s="48"/>
      <c r="BL2707" s="36"/>
      <c r="BM2707" s="36"/>
      <c r="BN2707" s="36"/>
      <c r="BO2707" s="36"/>
      <c r="BP2707" s="36"/>
      <c r="BQ2707" s="36"/>
      <c r="BR2707" s="36"/>
    </row>
    <row r="2708" spans="2:70" ht="15" customHeight="1">
      <c r="B2708" s="48">
        <v>3117</v>
      </c>
      <c r="C2708" s="48" t="s">
        <v>1703</v>
      </c>
      <c r="D2708" s="108">
        <v>4500</v>
      </c>
      <c r="E2708" s="109" t="s">
        <v>2508</v>
      </c>
      <c r="F2708" s="109" t="s">
        <v>1817</v>
      </c>
      <c r="G2708" s="109" t="s">
        <v>1584</v>
      </c>
      <c r="H2708" s="108" t="s">
        <v>2608</v>
      </c>
      <c r="I2708" s="108" t="s">
        <v>2616</v>
      </c>
      <c r="J2708" s="108" t="s">
        <v>2619</v>
      </c>
      <c r="K2708" s="108" t="s">
        <v>2859</v>
      </c>
      <c r="L2708" s="108">
        <v>3</v>
      </c>
      <c r="M2708" s="110" t="s">
        <v>2617</v>
      </c>
      <c r="N2708" s="109" t="s">
        <v>1729</v>
      </c>
      <c r="O2708" s="109" t="s">
        <v>519</v>
      </c>
      <c r="P2708" s="109" t="s">
        <v>1617</v>
      </c>
      <c r="Q2708" s="109">
        <v>1</v>
      </c>
      <c r="R2708" s="111"/>
      <c r="S2708" s="111"/>
      <c r="T2708" s="109" t="s">
        <v>7</v>
      </c>
      <c r="U2708" s="108">
        <v>1</v>
      </c>
      <c r="V2708" s="109">
        <v>1986</v>
      </c>
      <c r="W2708" s="108">
        <f>IF(Table1[[#This Row],[ExpenditureDetails1]]=2010,1,(2010-Table1[[#This Row],[ExpenditureDetails1]]))</f>
        <v>24</v>
      </c>
      <c r="X2708" s="109">
        <v>0.15</v>
      </c>
      <c r="Y2708" s="174">
        <f>Table1[[#This Row],[ExpenditureDetails3]]*100000</f>
        <v>15000</v>
      </c>
      <c r="Z2708" s="174">
        <f>Table1[[#This Row],[ExpenditureDetails4]]/Table1[[#This Row],[Component detail 4]]</f>
        <v>15000</v>
      </c>
      <c r="AA2708" s="109">
        <v>1</v>
      </c>
      <c r="AB2708" s="109">
        <v>10</v>
      </c>
      <c r="AC2708" s="174">
        <f>IF(ISNUMBER([ExpenditureDetails4]),[ExpenditureDetails4]*HLOOKUP([ExpenditureDetails1],'Currency Conversion'!$A$6:$BE$45,19,FALSE),"No Data")</f>
        <v>79913.351139880804</v>
      </c>
      <c r="AD2708" s="174">
        <f>Table1[[#This Row],[Calculations1]]/exchange_rate_2010</f>
        <v>1747.6638999443637</v>
      </c>
      <c r="AE27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7991.3351139880806</v>
      </c>
      <c r="AF2708" s="174">
        <f>Table1[[#This Row],[Calculations3]]/exchange_rate_2010</f>
        <v>174.76638999443639</v>
      </c>
      <c r="AG2708" s="110"/>
      <c r="AH2708" s="53"/>
      <c r="BD2708" s="36"/>
      <c r="BE2708" s="36"/>
      <c r="BF2708" s="36"/>
      <c r="BG2708" s="36"/>
      <c r="BH2708" s="36"/>
      <c r="BI2708" s="36"/>
      <c r="BJ2708" s="36"/>
      <c r="BK2708" s="48"/>
      <c r="BL2708" s="36"/>
      <c r="BM2708" s="36"/>
      <c r="BN2708" s="36"/>
      <c r="BO2708" s="36"/>
      <c r="BP2708" s="36"/>
      <c r="BQ2708" s="36"/>
      <c r="BR2708" s="36"/>
    </row>
    <row r="2709" spans="2:70" ht="15" customHeight="1">
      <c r="B2709" s="48">
        <v>3118</v>
      </c>
      <c r="C2709" s="48" t="s">
        <v>1703</v>
      </c>
      <c r="D2709" s="108">
        <v>4500</v>
      </c>
      <c r="E2709" s="109" t="s">
        <v>2508</v>
      </c>
      <c r="F2709" s="109" t="s">
        <v>1817</v>
      </c>
      <c r="G2709" s="109" t="s">
        <v>1584</v>
      </c>
      <c r="H2709" s="108" t="s">
        <v>2608</v>
      </c>
      <c r="I2709" s="108" t="s">
        <v>2616</v>
      </c>
      <c r="J2709" s="108" t="s">
        <v>2619</v>
      </c>
      <c r="K2709" s="108" t="s">
        <v>2859</v>
      </c>
      <c r="L2709" s="108">
        <v>3</v>
      </c>
      <c r="M2709" s="110" t="s">
        <v>2617</v>
      </c>
      <c r="N2709" s="109" t="s">
        <v>1729</v>
      </c>
      <c r="O2709" s="109" t="s">
        <v>519</v>
      </c>
      <c r="P2709" s="109" t="s">
        <v>1618</v>
      </c>
      <c r="Q2709" s="109">
        <v>1</v>
      </c>
      <c r="R2709" s="111"/>
      <c r="S2709" s="111"/>
      <c r="T2709" s="109" t="s">
        <v>7</v>
      </c>
      <c r="U2709" s="108">
        <v>1</v>
      </c>
      <c r="V2709" s="109">
        <v>2004</v>
      </c>
      <c r="W2709" s="108">
        <f>IF(Table1[[#This Row],[ExpenditureDetails1]]=2010,1,(2010-Table1[[#This Row],[ExpenditureDetails1]]))</f>
        <v>6</v>
      </c>
      <c r="X2709" s="109">
        <v>0.25</v>
      </c>
      <c r="Y2709" s="174">
        <f>Table1[[#This Row],[ExpenditureDetails3]]*100000</f>
        <v>25000</v>
      </c>
      <c r="Z2709" s="174">
        <f>Table1[[#This Row],[ExpenditureDetails4]]/Table1[[#This Row],[Component detail 4]]</f>
        <v>25000</v>
      </c>
      <c r="AA2709" s="109">
        <v>1</v>
      </c>
      <c r="AB2709" s="109">
        <v>10</v>
      </c>
      <c r="AC2709" s="174">
        <f>IF(ISNUMBER([ExpenditureDetails4]),[ExpenditureDetails4]*HLOOKUP([ExpenditureDetails1],'Currency Conversion'!$A$6:$BE$45,19,FALSE),"No Data")</f>
        <v>36556.908238073891</v>
      </c>
      <c r="AD2709" s="174">
        <f>Table1[[#This Row],[Calculations1]]/exchange_rate_2010</f>
        <v>799.48078650122488</v>
      </c>
      <c r="AE27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3655.6908238073893</v>
      </c>
      <c r="AF2709" s="174">
        <f>Table1[[#This Row],[Calculations3]]/exchange_rate_2010</f>
        <v>79.948078650122483</v>
      </c>
      <c r="AG2709" s="110"/>
      <c r="AH2709" s="53"/>
      <c r="BD2709" s="36"/>
      <c r="BE2709" s="36"/>
      <c r="BF2709" s="36"/>
      <c r="BG2709" s="36"/>
      <c r="BH2709" s="36"/>
      <c r="BI2709" s="36"/>
      <c r="BJ2709" s="36"/>
      <c r="BK2709" s="48"/>
      <c r="BL2709" s="36"/>
      <c r="BM2709" s="36"/>
      <c r="BN2709" s="36"/>
      <c r="BO2709" s="36"/>
      <c r="BP2709" s="36"/>
      <c r="BQ2709" s="36"/>
      <c r="BR2709" s="36"/>
    </row>
    <row r="2710" spans="2:70" ht="15" customHeight="1">
      <c r="B2710" s="48">
        <v>3119</v>
      </c>
      <c r="C2710" s="48" t="s">
        <v>1703</v>
      </c>
      <c r="D2710" s="108">
        <v>4500</v>
      </c>
      <c r="E2710" s="109" t="s">
        <v>2508</v>
      </c>
      <c r="F2710" s="109" t="s">
        <v>1817</v>
      </c>
      <c r="G2710" s="109" t="s">
        <v>1584</v>
      </c>
      <c r="H2710" s="108" t="s">
        <v>2608</v>
      </c>
      <c r="I2710" s="108" t="s">
        <v>2616</v>
      </c>
      <c r="J2710" s="108" t="s">
        <v>2619</v>
      </c>
      <c r="K2710" s="108" t="s">
        <v>2859</v>
      </c>
      <c r="L2710" s="108">
        <v>3</v>
      </c>
      <c r="M2710" s="110" t="s">
        <v>2617</v>
      </c>
      <c r="N2710" s="109" t="s">
        <v>1729</v>
      </c>
      <c r="O2710" s="109" t="s">
        <v>519</v>
      </c>
      <c r="P2710" s="109" t="s">
        <v>1619</v>
      </c>
      <c r="Q2710" s="109">
        <v>1</v>
      </c>
      <c r="R2710" s="111"/>
      <c r="S2710" s="111"/>
      <c r="T2710" s="109" t="s">
        <v>7</v>
      </c>
      <c r="U2710" s="108">
        <v>1</v>
      </c>
      <c r="V2710" s="109">
        <v>2004</v>
      </c>
      <c r="W2710" s="108">
        <f>IF(Table1[[#This Row],[ExpenditureDetails1]]=2010,1,(2010-Table1[[#This Row],[ExpenditureDetails1]]))</f>
        <v>6</v>
      </c>
      <c r="X2710" s="109">
        <v>0.25</v>
      </c>
      <c r="Y2710" s="174">
        <f>Table1[[#This Row],[ExpenditureDetails3]]*100000</f>
        <v>25000</v>
      </c>
      <c r="Z2710" s="174">
        <f>Table1[[#This Row],[ExpenditureDetails4]]/Table1[[#This Row],[Component detail 4]]</f>
        <v>25000</v>
      </c>
      <c r="AA2710" s="109">
        <v>1</v>
      </c>
      <c r="AB2710" s="109">
        <v>10</v>
      </c>
      <c r="AC2710" s="174">
        <f>IF(ISNUMBER([ExpenditureDetails4]),[ExpenditureDetails4]*HLOOKUP([ExpenditureDetails1],'Currency Conversion'!$A$6:$BE$45,19,FALSE),"No Data")</f>
        <v>36556.908238073891</v>
      </c>
      <c r="AD2710" s="174">
        <f>Table1[[#This Row],[Calculations1]]/exchange_rate_2010</f>
        <v>799.48078650122488</v>
      </c>
      <c r="AE27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3655.6908238073893</v>
      </c>
      <c r="AF2710" s="174">
        <f>Table1[[#This Row],[Calculations3]]/exchange_rate_2010</f>
        <v>79.948078650122483</v>
      </c>
      <c r="AG2710" s="110"/>
      <c r="AH2710" s="53"/>
      <c r="BD2710" s="36"/>
      <c r="BE2710" s="36"/>
      <c r="BF2710" s="36"/>
      <c r="BG2710" s="36"/>
      <c r="BH2710" s="36"/>
      <c r="BI2710" s="36"/>
      <c r="BJ2710" s="36"/>
      <c r="BK2710" s="48"/>
      <c r="BL2710" s="36"/>
      <c r="BM2710" s="36"/>
      <c r="BN2710" s="36"/>
      <c r="BO2710" s="36"/>
      <c r="BP2710" s="36"/>
      <c r="BQ2710" s="36"/>
      <c r="BR2710" s="36"/>
    </row>
    <row r="2711" spans="2:70" ht="15" customHeight="1">
      <c r="B2711" s="48">
        <v>3120</v>
      </c>
      <c r="C2711" s="48" t="s">
        <v>1703</v>
      </c>
      <c r="D2711" s="108">
        <v>4500</v>
      </c>
      <c r="E2711" s="109" t="s">
        <v>2508</v>
      </c>
      <c r="F2711" s="109" t="s">
        <v>1817</v>
      </c>
      <c r="G2711" s="109" t="s">
        <v>1584</v>
      </c>
      <c r="H2711" s="108" t="s">
        <v>2608</v>
      </c>
      <c r="I2711" s="108" t="s">
        <v>2616</v>
      </c>
      <c r="J2711" s="108" t="s">
        <v>2619</v>
      </c>
      <c r="K2711" s="108" t="s">
        <v>2859</v>
      </c>
      <c r="L2711" s="108">
        <v>3</v>
      </c>
      <c r="M2711" s="110" t="s">
        <v>2617</v>
      </c>
      <c r="N2711" s="109" t="s">
        <v>1729</v>
      </c>
      <c r="O2711" s="109" t="s">
        <v>519</v>
      </c>
      <c r="P2711" s="109" t="s">
        <v>1620</v>
      </c>
      <c r="Q2711" s="109">
        <v>1</v>
      </c>
      <c r="R2711" s="111"/>
      <c r="S2711" s="111"/>
      <c r="T2711" s="109" t="s">
        <v>7</v>
      </c>
      <c r="U2711" s="108">
        <v>1</v>
      </c>
      <c r="V2711" s="109">
        <v>2006</v>
      </c>
      <c r="W2711" s="108">
        <f>IF(Table1[[#This Row],[ExpenditureDetails1]]=2010,1,(2010-Table1[[#This Row],[ExpenditureDetails1]]))</f>
        <v>4</v>
      </c>
      <c r="X2711" s="109">
        <v>0.25</v>
      </c>
      <c r="Y2711" s="174">
        <f>Table1[[#This Row],[ExpenditureDetails3]]*100000</f>
        <v>25000</v>
      </c>
      <c r="Z2711" s="174">
        <f>Table1[[#This Row],[ExpenditureDetails4]]/Table1[[#This Row],[Component detail 4]]</f>
        <v>25000</v>
      </c>
      <c r="AA2711" s="109">
        <v>1</v>
      </c>
      <c r="AB2711" s="109">
        <v>10</v>
      </c>
      <c r="AC2711" s="174">
        <f>IF(ISNUMBER([ExpenditureDetails4]),[ExpenditureDetails4]*HLOOKUP([ExpenditureDetails1],'Currency Conversion'!$A$6:$BE$45,19,FALSE),"No Data")</f>
        <v>32281.13861242183</v>
      </c>
      <c r="AD2711" s="174">
        <f>Table1[[#This Row],[Calculations1]]/exchange_rate_2010</f>
        <v>705.97190328406839</v>
      </c>
      <c r="AE27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3228.1138612421828</v>
      </c>
      <c r="AF2711" s="174">
        <f>Table1[[#This Row],[Calculations3]]/exchange_rate_2010</f>
        <v>70.597190328406825</v>
      </c>
      <c r="AG2711" s="110"/>
      <c r="AH2711" s="53"/>
      <c r="BD2711" s="36"/>
      <c r="BE2711" s="36"/>
      <c r="BF2711" s="36"/>
      <c r="BG2711" s="36"/>
      <c r="BH2711" s="36"/>
      <c r="BI2711" s="36"/>
      <c r="BJ2711" s="36"/>
      <c r="BK2711" s="48"/>
      <c r="BL2711" s="36"/>
      <c r="BM2711" s="36"/>
      <c r="BN2711" s="36"/>
      <c r="BO2711" s="36"/>
      <c r="BP2711" s="36"/>
      <c r="BQ2711" s="36"/>
      <c r="BR2711" s="36"/>
    </row>
    <row r="2712" spans="2:70" ht="15" customHeight="1">
      <c r="B2712" s="48">
        <v>3121</v>
      </c>
      <c r="C2712" s="48" t="s">
        <v>1703</v>
      </c>
      <c r="D2712" s="108">
        <v>4500</v>
      </c>
      <c r="E2712" s="109" t="s">
        <v>2508</v>
      </c>
      <c r="F2712" s="109" t="s">
        <v>1817</v>
      </c>
      <c r="G2712" s="109" t="s">
        <v>1584</v>
      </c>
      <c r="H2712" s="108" t="s">
        <v>2608</v>
      </c>
      <c r="I2712" s="108" t="s">
        <v>2616</v>
      </c>
      <c r="J2712" s="108" t="s">
        <v>2619</v>
      </c>
      <c r="K2712" s="108" t="s">
        <v>2859</v>
      </c>
      <c r="L2712" s="108">
        <v>3</v>
      </c>
      <c r="M2712" s="110" t="s">
        <v>2617</v>
      </c>
      <c r="N2712" s="109" t="s">
        <v>1729</v>
      </c>
      <c r="O2712" s="109" t="s">
        <v>519</v>
      </c>
      <c r="P2712" s="109" t="s">
        <v>1621</v>
      </c>
      <c r="Q2712" s="109">
        <v>1</v>
      </c>
      <c r="R2712" s="111"/>
      <c r="S2712" s="111"/>
      <c r="T2712" s="109" t="s">
        <v>7</v>
      </c>
      <c r="U2712" s="108">
        <v>1</v>
      </c>
      <c r="V2712" s="109">
        <v>1982</v>
      </c>
      <c r="W2712" s="108">
        <f>IF(Table1[[#This Row],[ExpenditureDetails1]]=2010,1,(2010-Table1[[#This Row],[ExpenditureDetails1]]))</f>
        <v>28</v>
      </c>
      <c r="X2712" s="109">
        <v>0.12</v>
      </c>
      <c r="Y2712" s="174">
        <f>Table1[[#This Row],[ExpenditureDetails3]]*100000</f>
        <v>12000</v>
      </c>
      <c r="Z2712" s="174">
        <f>Table1[[#This Row],[ExpenditureDetails4]]/Table1[[#This Row],[Component detail 4]]</f>
        <v>12000</v>
      </c>
      <c r="AA2712" s="109">
        <v>1</v>
      </c>
      <c r="AB2712" s="109">
        <v>10</v>
      </c>
      <c r="AC2712" s="174">
        <f>IF(ISNUMBER([ExpenditureDetails4]),[ExpenditureDetails4]*HLOOKUP([ExpenditureDetails1],'Currency Conversion'!$A$6:$BE$45,19,FALSE),"No Data")</f>
        <v>86812.209467252251</v>
      </c>
      <c r="AD2712" s="174">
        <f>Table1[[#This Row],[Calculations1]]/exchange_rate_2010</f>
        <v>1898.538384340259</v>
      </c>
      <c r="AE27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8681.2209467252251</v>
      </c>
      <c r="AF2712" s="174">
        <f>Table1[[#This Row],[Calculations3]]/exchange_rate_2010</f>
        <v>189.8538384340259</v>
      </c>
      <c r="AG2712" s="110"/>
      <c r="AH2712" s="53"/>
      <c r="BD2712" s="36"/>
      <c r="BE2712" s="36"/>
      <c r="BF2712" s="36"/>
      <c r="BG2712" s="36"/>
      <c r="BH2712" s="36"/>
      <c r="BI2712" s="36"/>
      <c r="BJ2712" s="36"/>
      <c r="BK2712" s="48"/>
      <c r="BL2712" s="36"/>
      <c r="BM2712" s="36"/>
      <c r="BN2712" s="36"/>
      <c r="BO2712" s="36"/>
      <c r="BP2712" s="36"/>
      <c r="BQ2712" s="36"/>
      <c r="BR2712" s="36"/>
    </row>
    <row r="2713" spans="2:70" ht="15" customHeight="1">
      <c r="B2713" s="48">
        <v>3122</v>
      </c>
      <c r="C2713" s="48" t="s">
        <v>1703</v>
      </c>
      <c r="D2713" s="108">
        <v>4500</v>
      </c>
      <c r="E2713" s="109" t="s">
        <v>2508</v>
      </c>
      <c r="F2713" s="109" t="s">
        <v>1817</v>
      </c>
      <c r="G2713" s="109" t="s">
        <v>1584</v>
      </c>
      <c r="H2713" s="108" t="s">
        <v>2608</v>
      </c>
      <c r="I2713" s="108" t="s">
        <v>2616</v>
      </c>
      <c r="J2713" s="108" t="s">
        <v>2619</v>
      </c>
      <c r="K2713" s="108" t="s">
        <v>2859</v>
      </c>
      <c r="L2713" s="108">
        <v>3</v>
      </c>
      <c r="M2713" s="110" t="s">
        <v>2617</v>
      </c>
      <c r="N2713" s="111" t="s">
        <v>1729</v>
      </c>
      <c r="O2713" s="111" t="s">
        <v>210</v>
      </c>
      <c r="P2713" s="111" t="s">
        <v>1149</v>
      </c>
      <c r="Q2713" s="109">
        <v>1</v>
      </c>
      <c r="R2713" s="111"/>
      <c r="S2713" s="111"/>
      <c r="T2713" s="109" t="s">
        <v>7</v>
      </c>
      <c r="U2713" s="108">
        <v>1</v>
      </c>
      <c r="V2713" s="109">
        <v>2003</v>
      </c>
      <c r="W2713" s="108">
        <f>IF(Table1[[#This Row],[ExpenditureDetails1]]=2010,1,(2010-Table1[[#This Row],[ExpenditureDetails1]]))</f>
        <v>7</v>
      </c>
      <c r="X2713" s="109">
        <v>0.4</v>
      </c>
      <c r="Y2713" s="174">
        <f>Table1[[#This Row],[ExpenditureDetails3]]*100000</f>
        <v>40000</v>
      </c>
      <c r="Z2713" s="174">
        <f>Table1[[#This Row],[ExpenditureDetails4]]/Table1[[#This Row],[Component detail 4]]</f>
        <v>40000</v>
      </c>
      <c r="AA2713" s="109">
        <v>1</v>
      </c>
      <c r="AB2713" s="109">
        <v>10</v>
      </c>
      <c r="AC2713" s="174">
        <f>IF(ISNUMBER([ExpenditureDetails4]),[ExpenditureDetails4]*HLOOKUP([ExpenditureDetails1],'Currency Conversion'!$A$6:$BE$45,19,FALSE),"No Data")</f>
        <v>60571.007613170405</v>
      </c>
      <c r="AD2713" s="174">
        <f>Table1[[#This Row],[Calculations1]]/exchange_rate_2010</f>
        <v>1324.6567923737684</v>
      </c>
      <c r="AE27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6057.1007613170405</v>
      </c>
      <c r="AF2713" s="174">
        <f>Table1[[#This Row],[Calculations3]]/exchange_rate_2010</f>
        <v>132.46567923737686</v>
      </c>
      <c r="AG2713" s="110"/>
      <c r="AH2713" s="53"/>
      <c r="BD2713" s="36"/>
      <c r="BE2713" s="36"/>
      <c r="BF2713" s="36"/>
      <c r="BG2713" s="36"/>
      <c r="BH2713" s="36"/>
      <c r="BI2713" s="36"/>
      <c r="BJ2713" s="36"/>
      <c r="BK2713" s="48"/>
      <c r="BL2713" s="36"/>
      <c r="BM2713" s="36"/>
      <c r="BN2713" s="36"/>
      <c r="BO2713" s="36"/>
      <c r="BP2713" s="36"/>
      <c r="BQ2713" s="36"/>
      <c r="BR2713" s="36"/>
    </row>
    <row r="2714" spans="2:70" ht="15" customHeight="1">
      <c r="B2714" s="48">
        <v>3123</v>
      </c>
      <c r="C2714" s="48" t="s">
        <v>1703</v>
      </c>
      <c r="D2714" s="108">
        <v>4500</v>
      </c>
      <c r="E2714" s="109" t="s">
        <v>2508</v>
      </c>
      <c r="F2714" s="109" t="s">
        <v>1817</v>
      </c>
      <c r="G2714" s="109" t="s">
        <v>1584</v>
      </c>
      <c r="H2714" s="108" t="s">
        <v>2608</v>
      </c>
      <c r="I2714" s="108" t="s">
        <v>2616</v>
      </c>
      <c r="J2714" s="108" t="s">
        <v>2619</v>
      </c>
      <c r="K2714" s="108" t="s">
        <v>2859</v>
      </c>
      <c r="L2714" s="108">
        <v>3</v>
      </c>
      <c r="M2714" s="110" t="s">
        <v>2617</v>
      </c>
      <c r="N2714" s="111" t="s">
        <v>1728</v>
      </c>
      <c r="O2714" s="111" t="s">
        <v>496</v>
      </c>
      <c r="P2714" s="111" t="s">
        <v>1623</v>
      </c>
      <c r="Q2714" s="109">
        <v>1</v>
      </c>
      <c r="R2714" s="111"/>
      <c r="S2714" s="111"/>
      <c r="T2714" s="109" t="s">
        <v>7</v>
      </c>
      <c r="U2714" s="108">
        <v>1</v>
      </c>
      <c r="V2714" s="109">
        <v>2003</v>
      </c>
      <c r="W2714" s="108">
        <f>IF(Table1[[#This Row],[ExpenditureDetails1]]=2010,1,(2010-Table1[[#This Row],[ExpenditureDetails1]]))</f>
        <v>7</v>
      </c>
      <c r="X2714" s="109">
        <v>0.15</v>
      </c>
      <c r="Y2714" s="174">
        <f>Table1[[#This Row],[ExpenditureDetails3]]*100000</f>
        <v>15000</v>
      </c>
      <c r="Z2714" s="174">
        <f>Table1[[#This Row],[ExpenditureDetails4]]/Table1[[#This Row],[Component detail 4]]</f>
        <v>15000</v>
      </c>
      <c r="AA2714" s="109">
        <v>1</v>
      </c>
      <c r="AB2714" s="109">
        <v>30</v>
      </c>
      <c r="AC2714" s="174">
        <f>IF(ISNUMBER([ExpenditureDetails4]),[ExpenditureDetails4]*HLOOKUP([ExpenditureDetails1],'Currency Conversion'!$A$6:$BE$45,19,FALSE),"No Data")</f>
        <v>22714.127854938903</v>
      </c>
      <c r="AD2714" s="174">
        <f>Table1[[#This Row],[Calculations1]]/exchange_rate_2010</f>
        <v>496.74629714016322</v>
      </c>
      <c r="AE27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757.13759516463006</v>
      </c>
      <c r="AF2714" s="174">
        <f>Table1[[#This Row],[Calculations3]]/exchange_rate_2010</f>
        <v>16.558209904672108</v>
      </c>
      <c r="AG2714" s="110"/>
      <c r="AH2714" s="53"/>
      <c r="BD2714" s="36"/>
      <c r="BE2714" s="36"/>
      <c r="BF2714" s="36"/>
      <c r="BG2714" s="36"/>
      <c r="BH2714" s="36"/>
      <c r="BI2714" s="36"/>
      <c r="BJ2714" s="36"/>
      <c r="BK2714" s="48"/>
      <c r="BL2714" s="36"/>
      <c r="BM2714" s="36"/>
      <c r="BN2714" s="36"/>
      <c r="BO2714" s="36"/>
      <c r="BP2714" s="36"/>
      <c r="BQ2714" s="36"/>
      <c r="BR2714" s="36"/>
    </row>
    <row r="2715" spans="2:70" ht="15" customHeight="1">
      <c r="B2715" s="48">
        <v>3124</v>
      </c>
      <c r="C2715" s="48" t="s">
        <v>1703</v>
      </c>
      <c r="D2715" s="108">
        <v>4500</v>
      </c>
      <c r="E2715" s="109" t="s">
        <v>2508</v>
      </c>
      <c r="F2715" s="109" t="s">
        <v>1817</v>
      </c>
      <c r="G2715" s="109" t="s">
        <v>1584</v>
      </c>
      <c r="H2715" s="108" t="s">
        <v>2608</v>
      </c>
      <c r="I2715" s="108" t="s">
        <v>2616</v>
      </c>
      <c r="J2715" s="108" t="s">
        <v>2619</v>
      </c>
      <c r="K2715" s="108" t="s">
        <v>2859</v>
      </c>
      <c r="L2715" s="108">
        <v>3</v>
      </c>
      <c r="M2715" s="110" t="s">
        <v>2617</v>
      </c>
      <c r="N2715" s="111" t="s">
        <v>1728</v>
      </c>
      <c r="O2715" s="111" t="s">
        <v>496</v>
      </c>
      <c r="P2715" s="111" t="s">
        <v>1624</v>
      </c>
      <c r="Q2715" s="109">
        <v>1</v>
      </c>
      <c r="R2715" s="111"/>
      <c r="S2715" s="111"/>
      <c r="T2715" s="109" t="s">
        <v>7</v>
      </c>
      <c r="U2715" s="108">
        <v>1</v>
      </c>
      <c r="V2715" s="109">
        <v>2004</v>
      </c>
      <c r="W2715" s="108">
        <f>IF(Table1[[#This Row],[ExpenditureDetails1]]=2010,1,(2010-Table1[[#This Row],[ExpenditureDetails1]]))</f>
        <v>6</v>
      </c>
      <c r="X2715" s="109">
        <v>0.15</v>
      </c>
      <c r="Y2715" s="174">
        <f>Table1[[#This Row],[ExpenditureDetails3]]*100000</f>
        <v>15000</v>
      </c>
      <c r="Z2715" s="174">
        <f>Table1[[#This Row],[ExpenditureDetails4]]/Table1[[#This Row],[Component detail 4]]</f>
        <v>15000</v>
      </c>
      <c r="AA2715" s="109">
        <v>1</v>
      </c>
      <c r="AB2715" s="109">
        <v>30</v>
      </c>
      <c r="AC2715" s="174">
        <f>IF(ISNUMBER([ExpenditureDetails4]),[ExpenditureDetails4]*HLOOKUP([ExpenditureDetails1],'Currency Conversion'!$A$6:$BE$45,19,FALSE),"No Data")</f>
        <v>21934.144942844337</v>
      </c>
      <c r="AD2715" s="174">
        <f>Table1[[#This Row],[Calculations1]]/exchange_rate_2010</f>
        <v>479.68847190073495</v>
      </c>
      <c r="AE27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731.13816476147792</v>
      </c>
      <c r="AF2715" s="174">
        <f>Table1[[#This Row],[Calculations3]]/exchange_rate_2010</f>
        <v>15.989615730024498</v>
      </c>
      <c r="AG2715" s="110"/>
      <c r="AH2715" s="53"/>
      <c r="BD2715" s="36"/>
      <c r="BE2715" s="36"/>
      <c r="BF2715" s="36"/>
      <c r="BG2715" s="36"/>
      <c r="BH2715" s="36"/>
      <c r="BI2715" s="36"/>
      <c r="BJ2715" s="36"/>
      <c r="BK2715" s="48"/>
      <c r="BL2715" s="36"/>
      <c r="BM2715" s="36"/>
      <c r="BN2715" s="36"/>
      <c r="BO2715" s="36"/>
      <c r="BP2715" s="36"/>
      <c r="BQ2715" s="36"/>
      <c r="BR2715" s="36"/>
    </row>
    <row r="2716" spans="2:70" ht="15" customHeight="1">
      <c r="B2716" s="48">
        <v>3125</v>
      </c>
      <c r="C2716" s="48" t="s">
        <v>1703</v>
      </c>
      <c r="D2716" s="108">
        <v>4500</v>
      </c>
      <c r="E2716" s="109" t="s">
        <v>2508</v>
      </c>
      <c r="F2716" s="109" t="s">
        <v>1817</v>
      </c>
      <c r="G2716" s="109" t="s">
        <v>1584</v>
      </c>
      <c r="H2716" s="108" t="s">
        <v>2608</v>
      </c>
      <c r="I2716" s="108" t="s">
        <v>2616</v>
      </c>
      <c r="J2716" s="108" t="s">
        <v>2619</v>
      </c>
      <c r="K2716" s="108" t="s">
        <v>2859</v>
      </c>
      <c r="L2716" s="108">
        <v>3</v>
      </c>
      <c r="M2716" s="110" t="s">
        <v>2617</v>
      </c>
      <c r="N2716" s="111" t="s">
        <v>1712</v>
      </c>
      <c r="O2716" s="111"/>
      <c r="P2716" s="111" t="s">
        <v>1536</v>
      </c>
      <c r="Q2716" s="109">
        <v>1</v>
      </c>
      <c r="R2716" s="111">
        <v>7.5</v>
      </c>
      <c r="S2716" s="111"/>
      <c r="T2716" s="109" t="s">
        <v>7</v>
      </c>
      <c r="U2716" s="108">
        <v>1</v>
      </c>
      <c r="V2716" s="109">
        <v>2004</v>
      </c>
      <c r="W2716" s="108">
        <f>IF(Table1[[#This Row],[ExpenditureDetails1]]=2010,1,(2010-Table1[[#This Row],[ExpenditureDetails1]]))</f>
        <v>6</v>
      </c>
      <c r="X2716" s="109">
        <v>0.6</v>
      </c>
      <c r="Y2716" s="174">
        <f>Table1[[#This Row],[ExpenditureDetails3]]*100000</f>
        <v>60000</v>
      </c>
      <c r="Z2716" s="174">
        <f>Table1[[#This Row],[ExpenditureDetails4]]/Table1[[#This Row],[Component detail 4]]</f>
        <v>60000</v>
      </c>
      <c r="AA2716" s="109">
        <v>1</v>
      </c>
      <c r="AB2716" s="109">
        <v>10</v>
      </c>
      <c r="AC2716" s="174">
        <f>IF(ISNUMBER([ExpenditureDetails4]),[ExpenditureDetails4]*HLOOKUP([ExpenditureDetails1],'Currency Conversion'!$A$6:$BE$45,19,FALSE),"No Data")</f>
        <v>87736.57977137735</v>
      </c>
      <c r="AD2716" s="174">
        <f>Table1[[#This Row],[Calculations1]]/exchange_rate_2010</f>
        <v>1918.7538876029398</v>
      </c>
      <c r="AE27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8773.6579771377346</v>
      </c>
      <c r="AF2716" s="174">
        <f>Table1[[#This Row],[Calculations3]]/exchange_rate_2010</f>
        <v>191.87538876029399</v>
      </c>
      <c r="AG2716" s="110"/>
      <c r="AH2716" s="53"/>
      <c r="BD2716" s="36"/>
      <c r="BE2716" s="36"/>
      <c r="BF2716" s="36"/>
      <c r="BG2716" s="36"/>
      <c r="BH2716" s="36"/>
      <c r="BI2716" s="36"/>
      <c r="BJ2716" s="36"/>
      <c r="BK2716" s="48"/>
      <c r="BL2716" s="36"/>
      <c r="BM2716" s="36"/>
      <c r="BN2716" s="36"/>
      <c r="BO2716" s="36"/>
      <c r="BP2716" s="36"/>
      <c r="BQ2716" s="36"/>
      <c r="BR2716" s="36"/>
    </row>
    <row r="2717" spans="2:70" ht="15" customHeight="1">
      <c r="B2717" s="48">
        <v>3126</v>
      </c>
      <c r="C2717" s="48" t="s">
        <v>1703</v>
      </c>
      <c r="D2717" s="108">
        <v>4500</v>
      </c>
      <c r="E2717" s="109" t="s">
        <v>2508</v>
      </c>
      <c r="F2717" s="109" t="s">
        <v>1817</v>
      </c>
      <c r="G2717" s="109" t="s">
        <v>1584</v>
      </c>
      <c r="H2717" s="108" t="s">
        <v>2608</v>
      </c>
      <c r="I2717" s="108" t="s">
        <v>2616</v>
      </c>
      <c r="J2717" s="108" t="s">
        <v>2619</v>
      </c>
      <c r="K2717" s="108" t="s">
        <v>2859</v>
      </c>
      <c r="L2717" s="108">
        <v>3</v>
      </c>
      <c r="M2717" s="110" t="s">
        <v>2617</v>
      </c>
      <c r="N2717" s="111" t="s">
        <v>1729</v>
      </c>
      <c r="O2717" s="111" t="s">
        <v>210</v>
      </c>
      <c r="P2717" s="111" t="s">
        <v>1625</v>
      </c>
      <c r="Q2717" s="109">
        <v>1</v>
      </c>
      <c r="R2717" s="111"/>
      <c r="S2717" s="111"/>
      <c r="T2717" s="109" t="s">
        <v>7</v>
      </c>
      <c r="U2717" s="108">
        <v>1</v>
      </c>
      <c r="V2717" s="109">
        <v>2000</v>
      </c>
      <c r="W2717" s="108">
        <f>IF(Table1[[#This Row],[ExpenditureDetails1]]=2010,1,(2010-Table1[[#This Row],[ExpenditureDetails1]]))</f>
        <v>10</v>
      </c>
      <c r="X2717" s="109">
        <v>0.6</v>
      </c>
      <c r="Y2717" s="174">
        <f>Table1[[#This Row],[ExpenditureDetails3]]*100000</f>
        <v>60000</v>
      </c>
      <c r="Z2717" s="174">
        <f>Table1[[#This Row],[ExpenditureDetails4]]/Table1[[#This Row],[Component detail 4]]</f>
        <v>60000</v>
      </c>
      <c r="AA2717" s="109">
        <v>1</v>
      </c>
      <c r="AB2717" s="109">
        <v>10</v>
      </c>
      <c r="AC2717" s="174">
        <f>IF(ISNUMBER([ExpenditureDetails4]),[ExpenditureDetails4]*HLOOKUP([ExpenditureDetails1],'Currency Conversion'!$A$6:$BE$45,19,FALSE),"No Data")</f>
        <v>100586.09426718758</v>
      </c>
      <c r="AD2717" s="174">
        <f>Table1[[#This Row],[Calculations1]]/exchange_rate_2010</f>
        <v>2199.7661627211628</v>
      </c>
      <c r="AE27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10058.609426718758</v>
      </c>
      <c r="AF2717" s="174">
        <f>Table1[[#This Row],[Calculations3]]/exchange_rate_2010</f>
        <v>219.9766162721163</v>
      </c>
      <c r="AG2717" s="110"/>
      <c r="AH2717" s="53"/>
      <c r="BD2717" s="36"/>
      <c r="BE2717" s="36"/>
      <c r="BF2717" s="36"/>
      <c r="BG2717" s="36"/>
      <c r="BH2717" s="36"/>
      <c r="BI2717" s="36"/>
      <c r="BJ2717" s="36"/>
      <c r="BK2717" s="48"/>
      <c r="BL2717" s="36"/>
      <c r="BM2717" s="36"/>
      <c r="BN2717" s="36"/>
      <c r="BO2717" s="36"/>
      <c r="BP2717" s="36"/>
      <c r="BQ2717" s="36"/>
      <c r="BR2717" s="36"/>
    </row>
    <row r="2718" spans="2:70" ht="15" customHeight="1">
      <c r="B2718" s="48">
        <v>3127</v>
      </c>
      <c r="C2718" s="48" t="s">
        <v>1703</v>
      </c>
      <c r="D2718" s="108">
        <v>4500</v>
      </c>
      <c r="E2718" s="109" t="s">
        <v>2508</v>
      </c>
      <c r="F2718" s="109" t="s">
        <v>1817</v>
      </c>
      <c r="G2718" s="109" t="s">
        <v>1584</v>
      </c>
      <c r="H2718" s="108" t="s">
        <v>2608</v>
      </c>
      <c r="I2718" s="108" t="s">
        <v>2616</v>
      </c>
      <c r="J2718" s="108" t="s">
        <v>2619</v>
      </c>
      <c r="K2718" s="108" t="s">
        <v>2859</v>
      </c>
      <c r="L2718" s="108">
        <v>3</v>
      </c>
      <c r="M2718" s="110" t="s">
        <v>2617</v>
      </c>
      <c r="N2718" s="111" t="s">
        <v>1717</v>
      </c>
      <c r="O2718" s="111"/>
      <c r="P2718" s="111" t="s">
        <v>1505</v>
      </c>
      <c r="Q2718" s="109">
        <v>1</v>
      </c>
      <c r="R2718" s="111"/>
      <c r="S2718" s="111"/>
      <c r="T2718" s="109" t="s">
        <v>31</v>
      </c>
      <c r="U2718" s="108">
        <v>3</v>
      </c>
      <c r="V2718" s="109">
        <v>2008</v>
      </c>
      <c r="W2718" s="108"/>
      <c r="X2718" s="109">
        <v>0.36</v>
      </c>
      <c r="Y2718" s="174">
        <f>Table1[[#This Row],[ExpenditureDetails3]]*100000</f>
        <v>36000</v>
      </c>
      <c r="Z2718" s="174">
        <f>Table1[[#This Row],[ExpenditureDetails4]]/Table1[[#This Row],[Component detail 4]]</f>
        <v>36000</v>
      </c>
      <c r="AA2718" s="109">
        <v>1</v>
      </c>
      <c r="AB2718" s="109"/>
      <c r="AC2718" s="174">
        <f>IF(ISNUMBER([ExpenditureDetails4]),[ExpenditureDetails4]*HLOOKUP([ExpenditureDetails1],'Currency Conversion'!$A$6:$BE$45,19,FALSE),"No Data")</f>
        <v>41306.510991758805</v>
      </c>
      <c r="AD2718" s="174">
        <f>Table1[[#This Row],[Calculations1]]/exchange_rate_2010</f>
        <v>903.35215659508879</v>
      </c>
      <c r="AE27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41306.510991758805</v>
      </c>
      <c r="AF2718" s="174">
        <f>Table1[[#This Row],[Calculations3]]/exchange_rate_2010</f>
        <v>903.35215659508879</v>
      </c>
      <c r="AG2718" s="110"/>
      <c r="AH2718" s="53"/>
      <c r="BD2718" s="36"/>
      <c r="BE2718" s="36"/>
      <c r="BF2718" s="36"/>
      <c r="BG2718" s="36"/>
      <c r="BH2718" s="36"/>
      <c r="BI2718" s="36"/>
      <c r="BJ2718" s="36"/>
      <c r="BK2718" s="48"/>
      <c r="BL2718" s="36"/>
      <c r="BM2718" s="36"/>
      <c r="BN2718" s="36"/>
      <c r="BO2718" s="36"/>
      <c r="BP2718" s="36"/>
      <c r="BQ2718" s="36"/>
      <c r="BR2718" s="36"/>
    </row>
    <row r="2719" spans="2:70" ht="15" customHeight="1">
      <c r="B2719" s="48">
        <v>3128</v>
      </c>
      <c r="C2719" s="48" t="s">
        <v>1703</v>
      </c>
      <c r="D2719" s="108">
        <v>4500</v>
      </c>
      <c r="E2719" s="109" t="s">
        <v>2508</v>
      </c>
      <c r="F2719" s="109" t="s">
        <v>1817</v>
      </c>
      <c r="G2719" s="109" t="s">
        <v>1584</v>
      </c>
      <c r="H2719" s="108" t="s">
        <v>2608</v>
      </c>
      <c r="I2719" s="108" t="s">
        <v>2616</v>
      </c>
      <c r="J2719" s="108" t="s">
        <v>2619</v>
      </c>
      <c r="K2719" s="108" t="s">
        <v>2859</v>
      </c>
      <c r="L2719" s="108">
        <v>3</v>
      </c>
      <c r="M2719" s="110" t="s">
        <v>2617</v>
      </c>
      <c r="N2719" s="109" t="s">
        <v>1719</v>
      </c>
      <c r="O2719" s="111"/>
      <c r="P2719" s="111" t="s">
        <v>1714</v>
      </c>
      <c r="Q2719" s="109">
        <v>1</v>
      </c>
      <c r="R2719" s="111"/>
      <c r="S2719" s="111"/>
      <c r="T2719" s="109" t="s">
        <v>31</v>
      </c>
      <c r="U2719" s="108">
        <v>3</v>
      </c>
      <c r="V2719" s="109">
        <v>2008</v>
      </c>
      <c r="W2719" s="108"/>
      <c r="X2719" s="109">
        <v>0.15</v>
      </c>
      <c r="Y2719" s="174">
        <f>Table1[[#This Row],[ExpenditureDetails3]]*100000</f>
        <v>15000</v>
      </c>
      <c r="Z2719" s="174">
        <f>Table1[[#This Row],[ExpenditureDetails4]]/Table1[[#This Row],[Component detail 4]]</f>
        <v>15000</v>
      </c>
      <c r="AA2719" s="109">
        <v>1</v>
      </c>
      <c r="AB2719" s="109"/>
      <c r="AC2719" s="174">
        <f>IF(ISNUMBER([ExpenditureDetails4]),[ExpenditureDetails4]*HLOOKUP([ExpenditureDetails1],'Currency Conversion'!$A$6:$BE$45,19,FALSE),"No Data")</f>
        <v>17211.046246566169</v>
      </c>
      <c r="AD2719" s="174">
        <f>Table1[[#This Row],[Calculations1]]/exchange_rate_2010</f>
        <v>376.39673191462037</v>
      </c>
      <c r="AE27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17211.046246566169</v>
      </c>
      <c r="AF2719" s="174">
        <f>Table1[[#This Row],[Calculations3]]/exchange_rate_2010</f>
        <v>376.39673191462037</v>
      </c>
      <c r="AG2719" s="110"/>
      <c r="AH2719" s="53"/>
      <c r="BD2719" s="36"/>
      <c r="BE2719" s="36"/>
      <c r="BF2719" s="36"/>
      <c r="BG2719" s="36"/>
      <c r="BH2719" s="36"/>
      <c r="BI2719" s="36"/>
      <c r="BJ2719" s="36"/>
      <c r="BK2719" s="48"/>
      <c r="BL2719" s="36"/>
      <c r="BM2719" s="36"/>
      <c r="BN2719" s="36"/>
      <c r="BO2719" s="36"/>
      <c r="BP2719" s="36"/>
      <c r="BQ2719" s="36"/>
      <c r="BR2719" s="36"/>
    </row>
    <row r="2720" spans="2:70" ht="15" customHeight="1">
      <c r="B2720" s="48">
        <v>3130</v>
      </c>
      <c r="C2720" s="48" t="s">
        <v>1703</v>
      </c>
      <c r="D2720" s="108">
        <v>4500</v>
      </c>
      <c r="E2720" s="109" t="s">
        <v>2508</v>
      </c>
      <c r="F2720" s="109" t="s">
        <v>1817</v>
      </c>
      <c r="G2720" s="109" t="s">
        <v>1584</v>
      </c>
      <c r="H2720" s="108" t="s">
        <v>2608</v>
      </c>
      <c r="I2720" s="108" t="s">
        <v>2616</v>
      </c>
      <c r="J2720" s="108" t="s">
        <v>2619</v>
      </c>
      <c r="K2720" s="108" t="s">
        <v>2859</v>
      </c>
      <c r="L2720" s="108">
        <v>3</v>
      </c>
      <c r="M2720" s="110" t="s">
        <v>2617</v>
      </c>
      <c r="N2720" s="111" t="s">
        <v>2474</v>
      </c>
      <c r="O2720" s="111"/>
      <c r="P2720" s="111" t="s">
        <v>78</v>
      </c>
      <c r="Q2720" s="109">
        <v>1</v>
      </c>
      <c r="R2720" s="111"/>
      <c r="S2720" s="111"/>
      <c r="T2720" s="109" t="s">
        <v>31</v>
      </c>
      <c r="U2720" s="108">
        <v>3</v>
      </c>
      <c r="V2720" s="109">
        <v>2008</v>
      </c>
      <c r="W2720" s="108"/>
      <c r="X2720" s="109">
        <v>0.05</v>
      </c>
      <c r="Y2720" s="174">
        <f>Table1[[#This Row],[ExpenditureDetails3]]*100000</f>
        <v>5000</v>
      </c>
      <c r="Z2720" s="174">
        <f>Table1[[#This Row],[ExpenditureDetails4]]/Table1[[#This Row],[Component detail 4]]</f>
        <v>5000</v>
      </c>
      <c r="AA2720" s="109">
        <v>1</v>
      </c>
      <c r="AB2720" s="109"/>
      <c r="AC2720" s="174">
        <f>IF(ISNUMBER([ExpenditureDetails4]),[ExpenditureDetails4]*HLOOKUP([ExpenditureDetails1],'Currency Conversion'!$A$6:$BE$45,19,FALSE),"No Data")</f>
        <v>5737.0154155220562</v>
      </c>
      <c r="AD2720" s="174">
        <f>Table1[[#This Row],[Calculations1]]/exchange_rate_2010</f>
        <v>125.46557730487345</v>
      </c>
      <c r="AE27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2720" s="174">
        <f>Table1[[#This Row],[Calculations3]]/exchange_rate_2010</f>
        <v>125.46557730487345</v>
      </c>
      <c r="AG2720" s="110"/>
      <c r="AH2720" s="53"/>
      <c r="BD2720" s="36"/>
      <c r="BE2720" s="36"/>
      <c r="BF2720" s="36"/>
      <c r="BG2720" s="36"/>
      <c r="BH2720" s="36"/>
      <c r="BI2720" s="36"/>
      <c r="BJ2720" s="36"/>
      <c r="BK2720" s="48"/>
      <c r="BL2720" s="36"/>
      <c r="BM2720" s="36"/>
      <c r="BN2720" s="36"/>
      <c r="BO2720" s="36"/>
      <c r="BP2720" s="36"/>
      <c r="BQ2720" s="36"/>
      <c r="BR2720" s="36"/>
    </row>
    <row r="2721" spans="2:70" ht="15" customHeight="1">
      <c r="B2721" s="48">
        <v>3131</v>
      </c>
      <c r="C2721" s="48" t="s">
        <v>1703</v>
      </c>
      <c r="D2721" s="108">
        <v>4500</v>
      </c>
      <c r="E2721" s="109" t="s">
        <v>2508</v>
      </c>
      <c r="F2721" s="109" t="s">
        <v>1817</v>
      </c>
      <c r="G2721" s="109" t="s">
        <v>1584</v>
      </c>
      <c r="H2721" s="108" t="s">
        <v>2608</v>
      </c>
      <c r="I2721" s="108" t="s">
        <v>2616</v>
      </c>
      <c r="J2721" s="108" t="s">
        <v>2619</v>
      </c>
      <c r="K2721" s="108" t="s">
        <v>2859</v>
      </c>
      <c r="L2721" s="108">
        <v>3</v>
      </c>
      <c r="M2721" s="110" t="s">
        <v>2617</v>
      </c>
      <c r="N2721" s="111" t="s">
        <v>1712</v>
      </c>
      <c r="O2721" s="111"/>
      <c r="P2721" s="111" t="s">
        <v>1622</v>
      </c>
      <c r="Q2721" s="109">
        <v>1</v>
      </c>
      <c r="R2721" s="111"/>
      <c r="S2721" s="111"/>
      <c r="T2721" s="109" t="s">
        <v>7</v>
      </c>
      <c r="U2721" s="108">
        <v>1</v>
      </c>
      <c r="V2721" s="109">
        <v>2003</v>
      </c>
      <c r="W2721" s="108">
        <f>IF(Table1[[#This Row],[ExpenditureDetails1]]=2010,1,(2010-Table1[[#This Row],[ExpenditureDetails1]]))</f>
        <v>7</v>
      </c>
      <c r="X2721" s="109">
        <v>0.3</v>
      </c>
      <c r="Y2721" s="174">
        <f>Table1[[#This Row],[ExpenditureDetails3]]*100000</f>
        <v>30000</v>
      </c>
      <c r="Z2721" s="174">
        <f>Table1[[#This Row],[ExpenditureDetails4]]/Table1[[#This Row],[Component detail 4]]</f>
        <v>30000</v>
      </c>
      <c r="AA2721" s="109">
        <v>1</v>
      </c>
      <c r="AB2721" s="109">
        <v>10</v>
      </c>
      <c r="AC2721" s="174">
        <f>IF(ISNUMBER([ExpenditureDetails4]),[ExpenditureDetails4]*HLOOKUP([ExpenditureDetails1],'Currency Conversion'!$A$6:$BE$45,19,FALSE),"No Data")</f>
        <v>45428.255709877805</v>
      </c>
      <c r="AD2721" s="174">
        <f>Table1[[#This Row],[Calculations1]]/exchange_rate_2010</f>
        <v>993.49259428032644</v>
      </c>
      <c r="AE27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4542.8255709877803</v>
      </c>
      <c r="AF2721" s="174">
        <f>Table1[[#This Row],[Calculations3]]/exchange_rate_2010</f>
        <v>99.349259428032639</v>
      </c>
      <c r="AG2721" s="110"/>
      <c r="AH2721" s="53"/>
      <c r="BD2721" s="36"/>
      <c r="BE2721" s="36"/>
      <c r="BF2721" s="36"/>
      <c r="BG2721" s="36"/>
      <c r="BH2721" s="36"/>
      <c r="BI2721" s="36"/>
      <c r="BJ2721" s="36"/>
      <c r="BK2721" s="48"/>
      <c r="BL2721" s="36"/>
      <c r="BM2721" s="36"/>
      <c r="BN2721" s="36"/>
      <c r="BO2721" s="36"/>
      <c r="BP2721" s="36"/>
      <c r="BQ2721" s="36"/>
      <c r="BR2721" s="36"/>
    </row>
    <row r="2722" spans="2:70" ht="15" customHeight="1">
      <c r="B2722" s="48">
        <v>3132</v>
      </c>
      <c r="C2722" s="48" t="s">
        <v>1703</v>
      </c>
      <c r="D2722" s="108">
        <v>4500</v>
      </c>
      <c r="E2722" s="109" t="s">
        <v>2508</v>
      </c>
      <c r="F2722" s="109" t="s">
        <v>1817</v>
      </c>
      <c r="G2722" s="109" t="s">
        <v>1584</v>
      </c>
      <c r="H2722" s="108" t="s">
        <v>2608</v>
      </c>
      <c r="I2722" s="108" t="s">
        <v>2616</v>
      </c>
      <c r="J2722" s="108" t="s">
        <v>2619</v>
      </c>
      <c r="K2722" s="108" t="s">
        <v>2859</v>
      </c>
      <c r="L2722" s="108">
        <v>3</v>
      </c>
      <c r="M2722" s="110" t="s">
        <v>2617</v>
      </c>
      <c r="N2722" s="111" t="s">
        <v>2472</v>
      </c>
      <c r="O2722" s="111"/>
      <c r="P2722" s="111" t="s">
        <v>1541</v>
      </c>
      <c r="Q2722" s="109">
        <v>1</v>
      </c>
      <c r="R2722" s="111"/>
      <c r="S2722" s="111"/>
      <c r="T2722" s="109" t="s">
        <v>24</v>
      </c>
      <c r="U2722" s="108">
        <v>4</v>
      </c>
      <c r="V2722" s="109">
        <v>2008</v>
      </c>
      <c r="W2722" s="108">
        <f>IF(Table1[[#This Row],[ExpenditureDetails1]]=2010,1,(2010-Table1[[#This Row],[ExpenditureDetails1]]))</f>
        <v>2</v>
      </c>
      <c r="X2722" s="109">
        <v>0.08</v>
      </c>
      <c r="Y2722" s="174">
        <f>Table1[[#This Row],[ExpenditureDetails3]]*100000</f>
        <v>8000</v>
      </c>
      <c r="Z2722" s="174">
        <f>Table1[[#This Row],[ExpenditureDetails4]]/Table1[[#This Row],[Component detail 4]]</f>
        <v>8000</v>
      </c>
      <c r="AA2722" s="109">
        <v>1</v>
      </c>
      <c r="AB2722" s="109">
        <v>10</v>
      </c>
      <c r="AC2722" s="174">
        <f>IF(ISNUMBER([ExpenditureDetails4]),[ExpenditureDetails4]*HLOOKUP([ExpenditureDetails1],'Currency Conversion'!$A$6:$BE$45,19,FALSE),"No Data")</f>
        <v>9179.2246648352902</v>
      </c>
      <c r="AD2722" s="174">
        <f>Table1[[#This Row],[Calculations1]]/exchange_rate_2010</f>
        <v>200.74492368779752</v>
      </c>
      <c r="AE27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2722" s="174">
        <f>Table1[[#This Row],[Calculations3]]/exchange_rate_2010</f>
        <v>200.74492368779752</v>
      </c>
      <c r="AG2722" s="110"/>
      <c r="AH2722" s="53"/>
      <c r="BD2722" s="36"/>
      <c r="BE2722" s="36"/>
      <c r="BF2722" s="36"/>
      <c r="BG2722" s="36"/>
      <c r="BH2722" s="36"/>
      <c r="BI2722" s="36"/>
      <c r="BJ2722" s="36"/>
      <c r="BK2722" s="48"/>
      <c r="BL2722" s="36"/>
      <c r="BM2722" s="36"/>
      <c r="BN2722" s="36"/>
      <c r="BO2722" s="36"/>
      <c r="BP2722" s="36"/>
      <c r="BQ2722" s="36"/>
      <c r="BR2722" s="36"/>
    </row>
    <row r="2723" spans="2:70" ht="15" customHeight="1">
      <c r="B2723" s="48">
        <v>3133</v>
      </c>
      <c r="C2723" s="48" t="s">
        <v>1703</v>
      </c>
      <c r="D2723" s="108">
        <v>873</v>
      </c>
      <c r="E2723" s="109" t="s">
        <v>2508</v>
      </c>
      <c r="F2723" s="109" t="s">
        <v>1819</v>
      </c>
      <c r="G2723" s="109" t="s">
        <v>266</v>
      </c>
      <c r="H2723" s="108" t="s">
        <v>329</v>
      </c>
      <c r="I2723" s="108" t="s">
        <v>2966</v>
      </c>
      <c r="J2723" s="108" t="s">
        <v>2567</v>
      </c>
      <c r="K2723" s="108" t="s">
        <v>2859</v>
      </c>
      <c r="L2723" s="108">
        <v>5</v>
      </c>
      <c r="M2723" s="110" t="s">
        <v>2617</v>
      </c>
      <c r="N2723" s="109" t="s">
        <v>1729</v>
      </c>
      <c r="O2723" s="109" t="s">
        <v>519</v>
      </c>
      <c r="P2723" s="109" t="s">
        <v>108</v>
      </c>
      <c r="Q2723" s="109">
        <v>1</v>
      </c>
      <c r="R2723" s="111"/>
      <c r="S2723" s="111"/>
      <c r="T2723" s="109" t="s">
        <v>7</v>
      </c>
      <c r="U2723" s="108">
        <v>1</v>
      </c>
      <c r="V2723" s="109">
        <v>1977</v>
      </c>
      <c r="W2723" s="108">
        <f>IF(Table1[[#This Row],[ExpenditureDetails1]]=2010,1,(2010-Table1[[#This Row],[ExpenditureDetails1]]))</f>
        <v>33</v>
      </c>
      <c r="X2723" s="109">
        <v>0.18</v>
      </c>
      <c r="Y2723" s="174">
        <f>Table1[[#This Row],[ExpenditureDetails3]]*100000</f>
        <v>18000</v>
      </c>
      <c r="Z2723" s="174">
        <f>Table1[[#This Row],[ExpenditureDetails4]]/Table1[[#This Row],[Component detail 4]]</f>
        <v>18000</v>
      </c>
      <c r="AA2723" s="109">
        <v>1</v>
      </c>
      <c r="AB2723" s="109">
        <v>10</v>
      </c>
      <c r="AC2723" s="174">
        <f>IF(ISNUMBER([ExpenditureDetails4]),[ExpenditureDetails4]*HLOOKUP([ExpenditureDetails1],'Currency Conversion'!$A$6:$BE$45,19,FALSE),"No Data")</f>
        <v>201602.57035280083</v>
      </c>
      <c r="AD2723" s="174">
        <f>Table1[[#This Row],[Calculations1]]/exchange_rate_2010</f>
        <v>4408.9445545195213</v>
      </c>
      <c r="AE27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20160.257035280083</v>
      </c>
      <c r="AF2723" s="174">
        <f>Table1[[#This Row],[Calculations3]]/exchange_rate_2010</f>
        <v>440.89445545195218</v>
      </c>
      <c r="AG2723" s="110"/>
      <c r="AH2723" s="53"/>
      <c r="BD2723" s="36"/>
      <c r="BE2723" s="36"/>
      <c r="BF2723" s="36"/>
      <c r="BG2723" s="36"/>
      <c r="BH2723" s="36"/>
      <c r="BI2723" s="36"/>
      <c r="BJ2723" s="36"/>
      <c r="BK2723" s="48"/>
      <c r="BL2723" s="36"/>
      <c r="BM2723" s="36"/>
      <c r="BN2723" s="36"/>
      <c r="BO2723" s="36"/>
      <c r="BP2723" s="36"/>
      <c r="BQ2723" s="36"/>
      <c r="BR2723" s="36"/>
    </row>
    <row r="2724" spans="2:70" ht="15" customHeight="1">
      <c r="B2724" s="48">
        <v>3134</v>
      </c>
      <c r="C2724" s="48" t="s">
        <v>1703</v>
      </c>
      <c r="D2724" s="108">
        <v>873</v>
      </c>
      <c r="E2724" s="109" t="s">
        <v>2508</v>
      </c>
      <c r="F2724" s="109" t="s">
        <v>1819</v>
      </c>
      <c r="G2724" s="109" t="s">
        <v>266</v>
      </c>
      <c r="H2724" s="108" t="s">
        <v>329</v>
      </c>
      <c r="I2724" s="108" t="s">
        <v>2966</v>
      </c>
      <c r="J2724" s="108" t="s">
        <v>2567</v>
      </c>
      <c r="K2724" s="108" t="s">
        <v>2859</v>
      </c>
      <c r="L2724" s="108">
        <v>5</v>
      </c>
      <c r="M2724" s="110" t="s">
        <v>2617</v>
      </c>
      <c r="N2724" s="109" t="s">
        <v>1729</v>
      </c>
      <c r="O2724" s="109" t="s">
        <v>519</v>
      </c>
      <c r="P2724" s="109" t="s">
        <v>110</v>
      </c>
      <c r="Q2724" s="109">
        <v>1</v>
      </c>
      <c r="R2724" s="111"/>
      <c r="S2724" s="111"/>
      <c r="T2724" s="109" t="s">
        <v>7</v>
      </c>
      <c r="U2724" s="108">
        <v>1</v>
      </c>
      <c r="V2724" s="109">
        <v>1981</v>
      </c>
      <c r="W2724" s="108">
        <f>IF(Table1[[#This Row],[ExpenditureDetails1]]=2010,1,(2010-Table1[[#This Row],[ExpenditureDetails1]]))</f>
        <v>29</v>
      </c>
      <c r="X2724" s="109">
        <v>0.21</v>
      </c>
      <c r="Y2724" s="174">
        <f>Table1[[#This Row],[ExpenditureDetails3]]*100000</f>
        <v>21000</v>
      </c>
      <c r="Z2724" s="174">
        <f>Table1[[#This Row],[ExpenditureDetails4]]/Table1[[#This Row],[Component detail 4]]</f>
        <v>21000</v>
      </c>
      <c r="AA2724" s="109">
        <v>1</v>
      </c>
      <c r="AB2724" s="109">
        <v>10</v>
      </c>
      <c r="AC2724" s="174">
        <f>IF(ISNUMBER([ExpenditureDetails4]),[ExpenditureDetails4]*HLOOKUP([ExpenditureDetails1],'Currency Conversion'!$A$6:$BE$45,19,FALSE),"No Data")</f>
        <v>168399.78319807415</v>
      </c>
      <c r="AD2724" s="174">
        <f>Table1[[#This Row],[Calculations1]]/exchange_rate_2010</f>
        <v>3682.816671504318</v>
      </c>
      <c r="AE27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16839.978319807415</v>
      </c>
      <c r="AF2724" s="174">
        <f>Table1[[#This Row],[Calculations3]]/exchange_rate_2010</f>
        <v>368.28166715043182</v>
      </c>
      <c r="AG2724" s="110"/>
      <c r="AH2724" s="53"/>
      <c r="BD2724" s="36"/>
      <c r="BE2724" s="36"/>
      <c r="BF2724" s="36"/>
      <c r="BG2724" s="36"/>
      <c r="BH2724" s="36"/>
      <c r="BI2724" s="36"/>
      <c r="BJ2724" s="36"/>
      <c r="BK2724" s="48"/>
      <c r="BL2724" s="36"/>
      <c r="BM2724" s="36"/>
      <c r="BN2724" s="36"/>
      <c r="BO2724" s="36"/>
      <c r="BP2724" s="36"/>
      <c r="BQ2724" s="36"/>
      <c r="BR2724" s="36"/>
    </row>
    <row r="2725" spans="2:70" ht="15" customHeight="1">
      <c r="B2725" s="48">
        <v>3135</v>
      </c>
      <c r="C2725" s="48" t="s">
        <v>1703</v>
      </c>
      <c r="D2725" s="108">
        <v>873</v>
      </c>
      <c r="E2725" s="109" t="s">
        <v>2508</v>
      </c>
      <c r="F2725" s="109" t="s">
        <v>1819</v>
      </c>
      <c r="G2725" s="109" t="s">
        <v>266</v>
      </c>
      <c r="H2725" s="108" t="s">
        <v>329</v>
      </c>
      <c r="I2725" s="108" t="s">
        <v>2966</v>
      </c>
      <c r="J2725" s="108" t="s">
        <v>2567</v>
      </c>
      <c r="K2725" s="108" t="s">
        <v>2859</v>
      </c>
      <c r="L2725" s="108">
        <v>5</v>
      </c>
      <c r="M2725" s="110" t="s">
        <v>2617</v>
      </c>
      <c r="N2725" s="109" t="s">
        <v>1729</v>
      </c>
      <c r="O2725" s="109" t="s">
        <v>519</v>
      </c>
      <c r="P2725" s="109" t="s">
        <v>112</v>
      </c>
      <c r="Q2725" s="109">
        <v>1</v>
      </c>
      <c r="R2725" s="111"/>
      <c r="S2725" s="111"/>
      <c r="T2725" s="109" t="s">
        <v>7</v>
      </c>
      <c r="U2725" s="108">
        <v>1</v>
      </c>
      <c r="V2725" s="109">
        <v>1984</v>
      </c>
      <c r="W2725" s="108">
        <f>IF(Table1[[#This Row],[ExpenditureDetails1]]=2010,1,(2010-Table1[[#This Row],[ExpenditureDetails1]]))</f>
        <v>26</v>
      </c>
      <c r="X2725" s="109">
        <v>0.28999999999999998</v>
      </c>
      <c r="Y2725" s="174">
        <f>Table1[[#This Row],[ExpenditureDetails3]]*100000</f>
        <v>28999.999999999996</v>
      </c>
      <c r="Z2725" s="174">
        <f>Table1[[#This Row],[ExpenditureDetails4]]/Table1[[#This Row],[Component detail 4]]</f>
        <v>28999.999999999996</v>
      </c>
      <c r="AA2725" s="109">
        <v>1</v>
      </c>
      <c r="AB2725" s="109">
        <v>10</v>
      </c>
      <c r="AC2725" s="174">
        <f>IF(ISNUMBER([ExpenditureDetails4]),[ExpenditureDetails4]*HLOOKUP([ExpenditureDetails1],'Currency Conversion'!$A$6:$BE$45,19,FALSE),"No Data")</f>
        <v>178809.31473024719</v>
      </c>
      <c r="AD2725" s="174">
        <f>Table1[[#This Row],[Calculations1]]/exchange_rate_2010</f>
        <v>3910.4677737871812</v>
      </c>
      <c r="AE27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17880.931473024721</v>
      </c>
      <c r="AF2725" s="174">
        <f>Table1[[#This Row],[Calculations3]]/exchange_rate_2010</f>
        <v>391.04677737871816</v>
      </c>
      <c r="AG2725" s="110"/>
      <c r="AH2725" s="53"/>
      <c r="BD2725" s="36"/>
      <c r="BE2725" s="36"/>
      <c r="BF2725" s="36"/>
      <c r="BG2725" s="36"/>
      <c r="BH2725" s="36"/>
      <c r="BI2725" s="36"/>
      <c r="BJ2725" s="36"/>
      <c r="BK2725" s="48"/>
      <c r="BL2725" s="36"/>
      <c r="BM2725" s="36"/>
      <c r="BN2725" s="36"/>
      <c r="BO2725" s="36"/>
      <c r="BP2725" s="36"/>
      <c r="BQ2725" s="36"/>
      <c r="BR2725" s="36"/>
    </row>
    <row r="2726" spans="2:70" ht="15" customHeight="1">
      <c r="B2726" s="48">
        <v>3136</v>
      </c>
      <c r="C2726" s="48" t="s">
        <v>1703</v>
      </c>
      <c r="D2726" s="108">
        <v>873</v>
      </c>
      <c r="E2726" s="109" t="s">
        <v>2508</v>
      </c>
      <c r="F2726" s="109" t="s">
        <v>1819</v>
      </c>
      <c r="G2726" s="109" t="s">
        <v>266</v>
      </c>
      <c r="H2726" s="108" t="s">
        <v>329</v>
      </c>
      <c r="I2726" s="108" t="s">
        <v>2966</v>
      </c>
      <c r="J2726" s="108" t="s">
        <v>2567</v>
      </c>
      <c r="K2726" s="108" t="s">
        <v>2859</v>
      </c>
      <c r="L2726" s="108">
        <v>5</v>
      </c>
      <c r="M2726" s="110" t="s">
        <v>2617</v>
      </c>
      <c r="N2726" s="109" t="s">
        <v>1729</v>
      </c>
      <c r="O2726" s="109" t="s">
        <v>519</v>
      </c>
      <c r="P2726" s="109" t="s">
        <v>113</v>
      </c>
      <c r="Q2726" s="109">
        <v>1</v>
      </c>
      <c r="R2726" s="111"/>
      <c r="S2726" s="111"/>
      <c r="T2726" s="109" t="s">
        <v>7</v>
      </c>
      <c r="U2726" s="108">
        <v>1</v>
      </c>
      <c r="V2726" s="109">
        <v>1987</v>
      </c>
      <c r="W2726" s="108">
        <f>IF(Table1[[#This Row],[ExpenditureDetails1]]=2010,1,(2010-Table1[[#This Row],[ExpenditureDetails1]]))</f>
        <v>23</v>
      </c>
      <c r="X2726" s="109">
        <v>0.21</v>
      </c>
      <c r="Y2726" s="174">
        <f>Table1[[#This Row],[ExpenditureDetails3]]*100000</f>
        <v>21000</v>
      </c>
      <c r="Z2726" s="174">
        <f>Table1[[#This Row],[ExpenditureDetails4]]/Table1[[#This Row],[Component detail 4]]</f>
        <v>21000</v>
      </c>
      <c r="AA2726" s="109">
        <v>1</v>
      </c>
      <c r="AB2726" s="109">
        <v>10</v>
      </c>
      <c r="AC2726" s="174">
        <f>IF(ISNUMBER([ExpenditureDetails4]),[ExpenditureDetails4]*HLOOKUP([ExpenditureDetails1],'Currency Conversion'!$A$6:$BE$45,19,FALSE),"No Data")</f>
        <v>104745.71535807995</v>
      </c>
      <c r="AD2726" s="174">
        <f>Table1[[#This Row],[Calculations1]]/exchange_rate_2010</f>
        <v>2290.7349372038525</v>
      </c>
      <c r="AE27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10474.571535807994</v>
      </c>
      <c r="AF2726" s="174">
        <f>Table1[[#This Row],[Calculations3]]/exchange_rate_2010</f>
        <v>229.07349372038522</v>
      </c>
      <c r="AG2726" s="110"/>
      <c r="AH2726" s="53"/>
      <c r="BD2726" s="36"/>
      <c r="BE2726" s="36"/>
      <c r="BF2726" s="36"/>
      <c r="BG2726" s="36"/>
      <c r="BH2726" s="36"/>
      <c r="BI2726" s="36"/>
      <c r="BJ2726" s="36"/>
      <c r="BK2726" s="48"/>
      <c r="BL2726" s="36"/>
      <c r="BM2726" s="36"/>
      <c r="BN2726" s="36"/>
      <c r="BO2726" s="36"/>
      <c r="BP2726" s="36"/>
      <c r="BQ2726" s="36"/>
      <c r="BR2726" s="36"/>
    </row>
    <row r="2727" spans="2:70" ht="15" customHeight="1">
      <c r="B2727" s="48">
        <v>3137</v>
      </c>
      <c r="C2727" s="48" t="s">
        <v>1703</v>
      </c>
      <c r="D2727" s="108">
        <v>873</v>
      </c>
      <c r="E2727" s="109" t="s">
        <v>2508</v>
      </c>
      <c r="F2727" s="109" t="s">
        <v>1819</v>
      </c>
      <c r="G2727" s="109" t="s">
        <v>266</v>
      </c>
      <c r="H2727" s="108" t="s">
        <v>329</v>
      </c>
      <c r="I2727" s="108" t="s">
        <v>2966</v>
      </c>
      <c r="J2727" s="108" t="s">
        <v>2567</v>
      </c>
      <c r="K2727" s="108" t="s">
        <v>2859</v>
      </c>
      <c r="L2727" s="108">
        <v>5</v>
      </c>
      <c r="M2727" s="110" t="s">
        <v>2617</v>
      </c>
      <c r="N2727" s="109" t="s">
        <v>1729</v>
      </c>
      <c r="O2727" s="109" t="s">
        <v>519</v>
      </c>
      <c r="P2727" s="109" t="s">
        <v>114</v>
      </c>
      <c r="Q2727" s="109">
        <v>1</v>
      </c>
      <c r="R2727" s="111"/>
      <c r="S2727" s="111"/>
      <c r="T2727" s="109" t="s">
        <v>7</v>
      </c>
      <c r="U2727" s="108">
        <v>1</v>
      </c>
      <c r="V2727" s="109">
        <v>1990</v>
      </c>
      <c r="W2727" s="108">
        <f>IF(Table1[[#This Row],[ExpenditureDetails1]]=2010,1,(2010-Table1[[#This Row],[ExpenditureDetails1]]))</f>
        <v>20</v>
      </c>
      <c r="X2727" s="109">
        <v>0.25</v>
      </c>
      <c r="Y2727" s="174">
        <f>Table1[[#This Row],[ExpenditureDetails3]]*100000</f>
        <v>25000</v>
      </c>
      <c r="Z2727" s="174">
        <f>Table1[[#This Row],[ExpenditureDetails4]]/Table1[[#This Row],[Component detail 4]]</f>
        <v>25000</v>
      </c>
      <c r="AA2727" s="109">
        <v>1</v>
      </c>
      <c r="AB2727" s="109">
        <v>10</v>
      </c>
      <c r="AC2727" s="174">
        <f>IF(ISNUMBER([ExpenditureDetails4]),[ExpenditureDetails4]*HLOOKUP([ExpenditureDetails1],'Currency Conversion'!$A$6:$BE$45,19,FALSE),"No Data")</f>
        <v>97206.078178230178</v>
      </c>
      <c r="AD2727" s="174">
        <f>Table1[[#This Row],[Calculations1]]/exchange_rate_2010</f>
        <v>2125.8469487770235</v>
      </c>
      <c r="AE27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2727" s="174">
        <f>Table1[[#This Row],[Calculations3]]/exchange_rate_2010</f>
        <v>212.58469487770236</v>
      </c>
      <c r="AG2727" s="110"/>
      <c r="AH2727" s="53"/>
      <c r="BD2727" s="36"/>
      <c r="BE2727" s="36"/>
      <c r="BF2727" s="36"/>
      <c r="BG2727" s="36"/>
      <c r="BH2727" s="36"/>
      <c r="BI2727" s="36"/>
      <c r="BJ2727" s="36"/>
      <c r="BK2727" s="48"/>
      <c r="BL2727" s="36"/>
      <c r="BM2727" s="36"/>
      <c r="BN2727" s="36"/>
      <c r="BO2727" s="36"/>
      <c r="BP2727" s="36"/>
      <c r="BQ2727" s="36"/>
      <c r="BR2727" s="36"/>
    </row>
    <row r="2728" spans="2:70" ht="15" customHeight="1">
      <c r="B2728" s="48">
        <v>3138</v>
      </c>
      <c r="C2728" s="48" t="s">
        <v>1703</v>
      </c>
      <c r="D2728" s="108">
        <v>873</v>
      </c>
      <c r="E2728" s="109" t="s">
        <v>2508</v>
      </c>
      <c r="F2728" s="109" t="s">
        <v>1819</v>
      </c>
      <c r="G2728" s="109" t="s">
        <v>266</v>
      </c>
      <c r="H2728" s="108" t="s">
        <v>329</v>
      </c>
      <c r="I2728" s="108" t="s">
        <v>2966</v>
      </c>
      <c r="J2728" s="108" t="s">
        <v>2567</v>
      </c>
      <c r="K2728" s="108" t="s">
        <v>2859</v>
      </c>
      <c r="L2728" s="108">
        <v>5</v>
      </c>
      <c r="M2728" s="110" t="s">
        <v>2617</v>
      </c>
      <c r="N2728" s="109" t="s">
        <v>1729</v>
      </c>
      <c r="O2728" s="109" t="s">
        <v>519</v>
      </c>
      <c r="P2728" s="109" t="s">
        <v>115</v>
      </c>
      <c r="Q2728" s="109">
        <v>1</v>
      </c>
      <c r="R2728" s="111"/>
      <c r="S2728" s="111"/>
      <c r="T2728" s="109" t="s">
        <v>7</v>
      </c>
      <c r="U2728" s="108">
        <v>1</v>
      </c>
      <c r="V2728" s="109">
        <v>1990</v>
      </c>
      <c r="W2728" s="108">
        <f>IF(Table1[[#This Row],[ExpenditureDetails1]]=2010,1,(2010-Table1[[#This Row],[ExpenditureDetails1]]))</f>
        <v>20</v>
      </c>
      <c r="X2728" s="109">
        <v>0.27</v>
      </c>
      <c r="Y2728" s="174">
        <f>Table1[[#This Row],[ExpenditureDetails3]]*100000</f>
        <v>27000</v>
      </c>
      <c r="Z2728" s="174">
        <f>Table1[[#This Row],[ExpenditureDetails4]]/Table1[[#This Row],[Component detail 4]]</f>
        <v>27000</v>
      </c>
      <c r="AA2728" s="109">
        <v>1</v>
      </c>
      <c r="AB2728" s="109">
        <v>10</v>
      </c>
      <c r="AC2728" s="174">
        <f>IF(ISNUMBER([ExpenditureDetails4]),[ExpenditureDetails4]*HLOOKUP([ExpenditureDetails1],'Currency Conversion'!$A$6:$BE$45,19,FALSE),"No Data")</f>
        <v>104982.56443248859</v>
      </c>
      <c r="AD2728" s="174">
        <f>Table1[[#This Row],[Calculations1]]/exchange_rate_2010</f>
        <v>2295.9147046791854</v>
      </c>
      <c r="AE27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10498.25644324886</v>
      </c>
      <c r="AF2728" s="174">
        <f>Table1[[#This Row],[Calculations3]]/exchange_rate_2010</f>
        <v>229.59147046791855</v>
      </c>
      <c r="AG2728" s="110"/>
      <c r="AH2728" s="53"/>
      <c r="BD2728" s="36"/>
      <c r="BE2728" s="36"/>
      <c r="BF2728" s="36"/>
      <c r="BG2728" s="36"/>
      <c r="BH2728" s="36"/>
      <c r="BI2728" s="36"/>
      <c r="BJ2728" s="36"/>
      <c r="BK2728" s="48"/>
      <c r="BL2728" s="36"/>
      <c r="BM2728" s="36"/>
      <c r="BN2728" s="36"/>
      <c r="BO2728" s="36"/>
      <c r="BP2728" s="36"/>
      <c r="BQ2728" s="36"/>
      <c r="BR2728" s="36"/>
    </row>
    <row r="2729" spans="2:70" ht="15" customHeight="1">
      <c r="B2729" s="48">
        <v>3139</v>
      </c>
      <c r="C2729" s="48" t="s">
        <v>1703</v>
      </c>
      <c r="D2729" s="108">
        <v>873</v>
      </c>
      <c r="E2729" s="109" t="s">
        <v>2508</v>
      </c>
      <c r="F2729" s="109" t="s">
        <v>1819</v>
      </c>
      <c r="G2729" s="109" t="s">
        <v>266</v>
      </c>
      <c r="H2729" s="108" t="s">
        <v>329</v>
      </c>
      <c r="I2729" s="108" t="s">
        <v>2966</v>
      </c>
      <c r="J2729" s="108" t="s">
        <v>2567</v>
      </c>
      <c r="K2729" s="108" t="s">
        <v>2859</v>
      </c>
      <c r="L2729" s="108">
        <v>5</v>
      </c>
      <c r="M2729" s="110" t="s">
        <v>2617</v>
      </c>
      <c r="N2729" s="109" t="s">
        <v>1729</v>
      </c>
      <c r="O2729" s="109" t="s">
        <v>519</v>
      </c>
      <c r="P2729" s="109" t="s">
        <v>116</v>
      </c>
      <c r="Q2729" s="109">
        <v>1</v>
      </c>
      <c r="R2729" s="111"/>
      <c r="S2729" s="111"/>
      <c r="T2729" s="109" t="s">
        <v>7</v>
      </c>
      <c r="U2729" s="108">
        <v>1</v>
      </c>
      <c r="V2729" s="109">
        <v>2002</v>
      </c>
      <c r="W2729" s="108">
        <f>IF(Table1[[#This Row],[ExpenditureDetails1]]=2010,1,(2010-Table1[[#This Row],[ExpenditureDetails1]]))</f>
        <v>8</v>
      </c>
      <c r="X2729" s="109">
        <v>0.3</v>
      </c>
      <c r="Y2729" s="174">
        <f>Table1[[#This Row],[ExpenditureDetails3]]*100000</f>
        <v>30000</v>
      </c>
      <c r="Z2729" s="174">
        <f>Table1[[#This Row],[ExpenditureDetails4]]/Table1[[#This Row],[Component detail 4]]</f>
        <v>30000</v>
      </c>
      <c r="AA2729" s="109">
        <v>1</v>
      </c>
      <c r="AB2729" s="109">
        <v>10</v>
      </c>
      <c r="AC2729" s="174">
        <f>IF(ISNUMBER([ExpenditureDetails4]),[ExpenditureDetails4]*HLOOKUP([ExpenditureDetails1],'Currency Conversion'!$A$6:$BE$45,19,FALSE),"No Data")</f>
        <v>47152.655763698924</v>
      </c>
      <c r="AD2729" s="174">
        <f>Table1[[#This Row],[Calculations1]]/exchange_rate_2010</f>
        <v>1031.2043368131872</v>
      </c>
      <c r="AE27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4715.2655763698922</v>
      </c>
      <c r="AF2729" s="174">
        <f>Table1[[#This Row],[Calculations3]]/exchange_rate_2010</f>
        <v>103.12043368131872</v>
      </c>
      <c r="AG2729" s="110"/>
      <c r="AH2729" s="53"/>
      <c r="BD2729" s="36"/>
      <c r="BE2729" s="36"/>
      <c r="BF2729" s="36"/>
      <c r="BG2729" s="36"/>
      <c r="BH2729" s="36"/>
      <c r="BI2729" s="36"/>
      <c r="BJ2729" s="36"/>
      <c r="BK2729" s="48"/>
      <c r="BL2729" s="36"/>
      <c r="BM2729" s="36"/>
      <c r="BN2729" s="36"/>
      <c r="BO2729" s="36"/>
      <c r="BP2729" s="36"/>
      <c r="BQ2729" s="36"/>
      <c r="BR2729" s="36"/>
    </row>
    <row r="2730" spans="2:70" ht="15" customHeight="1">
      <c r="B2730" s="48">
        <v>3140</v>
      </c>
      <c r="C2730" s="48" t="s">
        <v>1703</v>
      </c>
      <c r="D2730" s="108">
        <v>873</v>
      </c>
      <c r="E2730" s="109" t="s">
        <v>2508</v>
      </c>
      <c r="F2730" s="109" t="s">
        <v>1819</v>
      </c>
      <c r="G2730" s="109" t="s">
        <v>266</v>
      </c>
      <c r="H2730" s="108" t="s">
        <v>329</v>
      </c>
      <c r="I2730" s="108" t="s">
        <v>2966</v>
      </c>
      <c r="J2730" s="108" t="s">
        <v>2567</v>
      </c>
      <c r="K2730" s="108" t="s">
        <v>2859</v>
      </c>
      <c r="L2730" s="108">
        <v>5</v>
      </c>
      <c r="M2730" s="110" t="s">
        <v>2617</v>
      </c>
      <c r="N2730" s="111" t="s">
        <v>1729</v>
      </c>
      <c r="O2730" s="111" t="s">
        <v>210</v>
      </c>
      <c r="P2730" s="111" t="s">
        <v>57</v>
      </c>
      <c r="Q2730" s="109">
        <v>1</v>
      </c>
      <c r="R2730" s="111"/>
      <c r="S2730" s="111"/>
      <c r="T2730" s="109" t="s">
        <v>7</v>
      </c>
      <c r="U2730" s="108">
        <v>1</v>
      </c>
      <c r="V2730" s="109">
        <v>1995</v>
      </c>
      <c r="W2730" s="108">
        <f>IF(Table1[[#This Row],[ExpenditureDetails1]]=2010,1,(2010-Table1[[#This Row],[ExpenditureDetails1]]))</f>
        <v>15</v>
      </c>
      <c r="X2730" s="109">
        <v>0.25</v>
      </c>
      <c r="Y2730" s="174">
        <f>Table1[[#This Row],[ExpenditureDetails3]]*100000</f>
        <v>25000</v>
      </c>
      <c r="Z2730" s="174">
        <f>Table1[[#This Row],[ExpenditureDetails4]]/Table1[[#This Row],[Component detail 4]]</f>
        <v>25000</v>
      </c>
      <c r="AA2730" s="109">
        <v>1</v>
      </c>
      <c r="AB2730" s="109">
        <v>10</v>
      </c>
      <c r="AC2730" s="174">
        <f>IF(ISNUMBER([ExpenditureDetails4]),[ExpenditureDetails4]*HLOOKUP([ExpenditureDetails1],'Currency Conversion'!$A$6:$BE$45,19,FALSE),"No Data")</f>
        <v>58665.37691416248</v>
      </c>
      <c r="AD2730" s="174">
        <f>Table1[[#This Row],[Calculations1]]/exchange_rate_2010</f>
        <v>1282.9816288150241</v>
      </c>
      <c r="AE27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5866.537691416248</v>
      </c>
      <c r="AF2730" s="174">
        <f>Table1[[#This Row],[Calculations3]]/exchange_rate_2010</f>
        <v>128.29816288150244</v>
      </c>
      <c r="AG2730" s="110"/>
      <c r="AH2730" s="53"/>
      <c r="BD2730" s="36"/>
      <c r="BE2730" s="36"/>
      <c r="BF2730" s="36"/>
      <c r="BG2730" s="36"/>
      <c r="BH2730" s="36"/>
      <c r="BI2730" s="36"/>
      <c r="BJ2730" s="36"/>
      <c r="BK2730" s="48"/>
      <c r="BL2730" s="36"/>
      <c r="BM2730" s="36"/>
      <c r="BN2730" s="36"/>
      <c r="BO2730" s="36"/>
      <c r="BP2730" s="36"/>
      <c r="BQ2730" s="36"/>
      <c r="BR2730" s="36"/>
    </row>
    <row r="2731" spans="2:70" ht="15" customHeight="1">
      <c r="B2731" s="48">
        <v>3141</v>
      </c>
      <c r="C2731" s="48" t="s">
        <v>1703</v>
      </c>
      <c r="D2731" s="108">
        <v>873</v>
      </c>
      <c r="E2731" s="109" t="s">
        <v>2508</v>
      </c>
      <c r="F2731" s="109" t="s">
        <v>1819</v>
      </c>
      <c r="G2731" s="109" t="s">
        <v>266</v>
      </c>
      <c r="H2731" s="108" t="s">
        <v>329</v>
      </c>
      <c r="I2731" s="108" t="s">
        <v>2966</v>
      </c>
      <c r="J2731" s="108" t="s">
        <v>2567</v>
      </c>
      <c r="K2731" s="108" t="s">
        <v>2859</v>
      </c>
      <c r="L2731" s="108">
        <v>5</v>
      </c>
      <c r="M2731" s="110" t="s">
        <v>2617</v>
      </c>
      <c r="N2731" s="111" t="s">
        <v>1729</v>
      </c>
      <c r="O2731" s="111" t="s">
        <v>210</v>
      </c>
      <c r="P2731" s="111" t="s">
        <v>37</v>
      </c>
      <c r="Q2731" s="109">
        <v>1</v>
      </c>
      <c r="R2731" s="111"/>
      <c r="S2731" s="111"/>
      <c r="T2731" s="109" t="s">
        <v>7</v>
      </c>
      <c r="U2731" s="108">
        <v>1</v>
      </c>
      <c r="V2731" s="109">
        <v>2000</v>
      </c>
      <c r="W2731" s="108">
        <f>IF(Table1[[#This Row],[ExpenditureDetails1]]=2010,1,(2010-Table1[[#This Row],[ExpenditureDetails1]]))</f>
        <v>10</v>
      </c>
      <c r="X2731" s="109">
        <v>0.3</v>
      </c>
      <c r="Y2731" s="174">
        <f>Table1[[#This Row],[ExpenditureDetails3]]*100000</f>
        <v>30000</v>
      </c>
      <c r="Z2731" s="174">
        <f>Table1[[#This Row],[ExpenditureDetails4]]/Table1[[#This Row],[Component detail 4]]</f>
        <v>30000</v>
      </c>
      <c r="AA2731" s="109">
        <v>1</v>
      </c>
      <c r="AB2731" s="109">
        <v>10</v>
      </c>
      <c r="AC2731" s="174">
        <f>IF(ISNUMBER([ExpenditureDetails4]),[ExpenditureDetails4]*HLOOKUP([ExpenditureDetails1],'Currency Conversion'!$A$6:$BE$45,19,FALSE),"No Data")</f>
        <v>50293.047133593791</v>
      </c>
      <c r="AD2731" s="174">
        <f>Table1[[#This Row],[Calculations1]]/exchange_rate_2010</f>
        <v>1099.8830813605814</v>
      </c>
      <c r="AE27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2731" s="174">
        <f>Table1[[#This Row],[Calculations3]]/exchange_rate_2010</f>
        <v>109.98830813605815</v>
      </c>
      <c r="AG2731" s="110"/>
      <c r="AH2731" s="53"/>
      <c r="BD2731" s="36"/>
      <c r="BE2731" s="36"/>
      <c r="BF2731" s="36"/>
      <c r="BG2731" s="36"/>
      <c r="BH2731" s="36"/>
      <c r="BI2731" s="36"/>
      <c r="BJ2731" s="36"/>
      <c r="BK2731" s="48"/>
      <c r="BL2731" s="36"/>
      <c r="BM2731" s="36"/>
      <c r="BN2731" s="36"/>
      <c r="BO2731" s="36"/>
      <c r="BP2731" s="36"/>
      <c r="BQ2731" s="36"/>
      <c r="BR2731" s="36"/>
    </row>
    <row r="2732" spans="2:70" ht="15" customHeight="1">
      <c r="B2732" s="48">
        <v>3142</v>
      </c>
      <c r="C2732" s="48" t="s">
        <v>1703</v>
      </c>
      <c r="D2732" s="108">
        <v>873</v>
      </c>
      <c r="E2732" s="109" t="s">
        <v>2508</v>
      </c>
      <c r="F2732" s="109" t="s">
        <v>1819</v>
      </c>
      <c r="G2732" s="109" t="s">
        <v>266</v>
      </c>
      <c r="H2732" s="108" t="s">
        <v>329</v>
      </c>
      <c r="I2732" s="108" t="s">
        <v>2966</v>
      </c>
      <c r="J2732" s="108" t="s">
        <v>2567</v>
      </c>
      <c r="K2732" s="108" t="s">
        <v>2859</v>
      </c>
      <c r="L2732" s="108">
        <v>5</v>
      </c>
      <c r="M2732" s="110" t="s">
        <v>2617</v>
      </c>
      <c r="N2732" s="111" t="s">
        <v>1729</v>
      </c>
      <c r="O2732" s="111" t="s">
        <v>210</v>
      </c>
      <c r="P2732" s="111" t="s">
        <v>330</v>
      </c>
      <c r="Q2732" s="109">
        <v>1</v>
      </c>
      <c r="R2732" s="111"/>
      <c r="S2732" s="111"/>
      <c r="T2732" s="109" t="s">
        <v>7</v>
      </c>
      <c r="U2732" s="108">
        <v>1</v>
      </c>
      <c r="V2732" s="109">
        <v>2000</v>
      </c>
      <c r="W2732" s="108">
        <f>IF(Table1[[#This Row],[ExpenditureDetails1]]=2010,1,(2010-Table1[[#This Row],[ExpenditureDetails1]]))</f>
        <v>10</v>
      </c>
      <c r="X2732" s="109">
        <v>0.6</v>
      </c>
      <c r="Y2732" s="174">
        <f>Table1[[#This Row],[ExpenditureDetails3]]*100000</f>
        <v>60000</v>
      </c>
      <c r="Z2732" s="174">
        <f>Table1[[#This Row],[ExpenditureDetails4]]/Table1[[#This Row],[Component detail 4]]</f>
        <v>60000</v>
      </c>
      <c r="AA2732" s="109">
        <v>1</v>
      </c>
      <c r="AB2732" s="109">
        <v>10</v>
      </c>
      <c r="AC2732" s="174">
        <f>IF(ISNUMBER([ExpenditureDetails4]),[ExpenditureDetails4]*HLOOKUP([ExpenditureDetails1],'Currency Conversion'!$A$6:$BE$45,19,FALSE),"No Data")</f>
        <v>100586.09426718758</v>
      </c>
      <c r="AD2732" s="174">
        <f>Table1[[#This Row],[Calculations1]]/exchange_rate_2010</f>
        <v>2199.7661627211628</v>
      </c>
      <c r="AE27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10058.609426718758</v>
      </c>
      <c r="AF2732" s="174">
        <f>Table1[[#This Row],[Calculations3]]/exchange_rate_2010</f>
        <v>219.9766162721163</v>
      </c>
      <c r="AG2732" s="110"/>
      <c r="AH2732" s="53"/>
      <c r="BD2732" s="36"/>
      <c r="BE2732" s="36"/>
      <c r="BF2732" s="36"/>
      <c r="BG2732" s="36"/>
      <c r="BH2732" s="36"/>
      <c r="BI2732" s="36"/>
      <c r="BJ2732" s="36"/>
      <c r="BK2732" s="48"/>
      <c r="BL2732" s="36"/>
      <c r="BM2732" s="36"/>
      <c r="BN2732" s="36"/>
      <c r="BO2732" s="36"/>
      <c r="BP2732" s="36"/>
      <c r="BQ2732" s="36"/>
      <c r="BR2732" s="36"/>
    </row>
    <row r="2733" spans="2:70" ht="15" customHeight="1">
      <c r="B2733" s="48">
        <v>3143</v>
      </c>
      <c r="C2733" s="48" t="s">
        <v>1703</v>
      </c>
      <c r="D2733" s="108">
        <v>873</v>
      </c>
      <c r="E2733" s="109" t="s">
        <v>2508</v>
      </c>
      <c r="F2733" s="109" t="s">
        <v>1819</v>
      </c>
      <c r="G2733" s="109" t="s">
        <v>266</v>
      </c>
      <c r="H2733" s="108" t="s">
        <v>329</v>
      </c>
      <c r="I2733" s="108" t="s">
        <v>2966</v>
      </c>
      <c r="J2733" s="108" t="s">
        <v>2567</v>
      </c>
      <c r="K2733" s="108" t="s">
        <v>2859</v>
      </c>
      <c r="L2733" s="108">
        <v>5</v>
      </c>
      <c r="M2733" s="110" t="s">
        <v>2617</v>
      </c>
      <c r="N2733" s="111" t="s">
        <v>1712</v>
      </c>
      <c r="O2733" s="111"/>
      <c r="P2733" s="111" t="s">
        <v>331</v>
      </c>
      <c r="Q2733" s="109">
        <v>1</v>
      </c>
      <c r="R2733" s="111">
        <v>5</v>
      </c>
      <c r="S2733" s="111"/>
      <c r="T2733" s="109" t="s">
        <v>7</v>
      </c>
      <c r="U2733" s="108">
        <v>1</v>
      </c>
      <c r="V2733" s="109">
        <v>1995</v>
      </c>
      <c r="W2733" s="108">
        <f>IF(Table1[[#This Row],[ExpenditureDetails1]]=2010,1,(2010-Table1[[#This Row],[ExpenditureDetails1]]))</f>
        <v>15</v>
      </c>
      <c r="X2733" s="109">
        <v>0.35</v>
      </c>
      <c r="Y2733" s="174">
        <f>Table1[[#This Row],[ExpenditureDetails3]]*100000</f>
        <v>35000</v>
      </c>
      <c r="Z2733" s="174">
        <f>Table1[[#This Row],[ExpenditureDetails4]]/Table1[[#This Row],[Component detail 4]]</f>
        <v>35000</v>
      </c>
      <c r="AA2733" s="109">
        <v>1</v>
      </c>
      <c r="AB2733" s="109">
        <v>10</v>
      </c>
      <c r="AC2733" s="174">
        <f>IF(ISNUMBER([ExpenditureDetails4]),[ExpenditureDetails4]*HLOOKUP([ExpenditureDetails1],'Currency Conversion'!$A$6:$BE$45,19,FALSE),"No Data")</f>
        <v>82131.527679827472</v>
      </c>
      <c r="AD2733" s="174">
        <f>Table1[[#This Row],[Calculations1]]/exchange_rate_2010</f>
        <v>1796.1742803410339</v>
      </c>
      <c r="AE27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8213.1527679827468</v>
      </c>
      <c r="AF2733" s="174">
        <f>Table1[[#This Row],[Calculations3]]/exchange_rate_2010</f>
        <v>179.6174280341034</v>
      </c>
      <c r="AG2733" s="110"/>
      <c r="AH2733" s="53"/>
      <c r="BD2733" s="36"/>
      <c r="BE2733" s="36"/>
      <c r="BF2733" s="36"/>
      <c r="BG2733" s="36"/>
      <c r="BH2733" s="36"/>
      <c r="BI2733" s="36"/>
      <c r="BJ2733" s="36"/>
      <c r="BK2733" s="48"/>
      <c r="BL2733" s="36"/>
      <c r="BM2733" s="36"/>
      <c r="BN2733" s="36"/>
      <c r="BO2733" s="36"/>
      <c r="BP2733" s="36"/>
      <c r="BQ2733" s="36"/>
      <c r="BR2733" s="36"/>
    </row>
    <row r="2734" spans="2:70" ht="15" customHeight="1">
      <c r="B2734" s="48">
        <v>3144</v>
      </c>
      <c r="C2734" s="48" t="s">
        <v>1703</v>
      </c>
      <c r="D2734" s="108">
        <v>873</v>
      </c>
      <c r="E2734" s="109" t="s">
        <v>2508</v>
      </c>
      <c r="F2734" s="109" t="s">
        <v>1819</v>
      </c>
      <c r="G2734" s="109" t="s">
        <v>266</v>
      </c>
      <c r="H2734" s="108" t="s">
        <v>329</v>
      </c>
      <c r="I2734" s="108" t="s">
        <v>2966</v>
      </c>
      <c r="J2734" s="108" t="s">
        <v>2567</v>
      </c>
      <c r="K2734" s="108" t="s">
        <v>2859</v>
      </c>
      <c r="L2734" s="108">
        <v>5</v>
      </c>
      <c r="M2734" s="110" t="s">
        <v>2617</v>
      </c>
      <c r="N2734" s="111" t="s">
        <v>1712</v>
      </c>
      <c r="O2734" s="111"/>
      <c r="P2734" s="111" t="s">
        <v>322</v>
      </c>
      <c r="Q2734" s="109">
        <v>1</v>
      </c>
      <c r="R2734" s="111">
        <v>5</v>
      </c>
      <c r="S2734" s="111"/>
      <c r="T2734" s="109" t="s">
        <v>7</v>
      </c>
      <c r="U2734" s="108">
        <v>1</v>
      </c>
      <c r="V2734" s="109">
        <v>2000</v>
      </c>
      <c r="W2734" s="108">
        <f>IF(Table1[[#This Row],[ExpenditureDetails1]]=2010,1,(2010-Table1[[#This Row],[ExpenditureDetails1]]))</f>
        <v>10</v>
      </c>
      <c r="X2734" s="109">
        <v>0.4</v>
      </c>
      <c r="Y2734" s="174">
        <f>Table1[[#This Row],[ExpenditureDetails3]]*100000</f>
        <v>40000</v>
      </c>
      <c r="Z2734" s="174">
        <f>Table1[[#This Row],[ExpenditureDetails4]]/Table1[[#This Row],[Component detail 4]]</f>
        <v>40000</v>
      </c>
      <c r="AA2734" s="109">
        <v>1</v>
      </c>
      <c r="AB2734" s="109">
        <v>10</v>
      </c>
      <c r="AC2734" s="174">
        <f>IF(ISNUMBER([ExpenditureDetails4]),[ExpenditureDetails4]*HLOOKUP([ExpenditureDetails1],'Currency Conversion'!$A$6:$BE$45,19,FALSE),"No Data")</f>
        <v>67057.396178125055</v>
      </c>
      <c r="AD2734" s="174">
        <f>Table1[[#This Row],[Calculations1]]/exchange_rate_2010</f>
        <v>1466.510775147442</v>
      </c>
      <c r="AE27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6705.7396178125055</v>
      </c>
      <c r="AF2734" s="174">
        <f>Table1[[#This Row],[Calculations3]]/exchange_rate_2010</f>
        <v>146.6510775147442</v>
      </c>
      <c r="AG2734" s="110"/>
      <c r="AH2734" s="53"/>
      <c r="BD2734" s="36"/>
      <c r="BE2734" s="36"/>
      <c r="BF2734" s="36"/>
      <c r="BG2734" s="36"/>
      <c r="BH2734" s="36"/>
      <c r="BI2734" s="36"/>
      <c r="BJ2734" s="36"/>
      <c r="BK2734" s="48"/>
      <c r="BL2734" s="36"/>
      <c r="BM2734" s="36"/>
      <c r="BN2734" s="36"/>
      <c r="BO2734" s="36"/>
      <c r="BP2734" s="36"/>
      <c r="BQ2734" s="36"/>
      <c r="BR2734" s="36"/>
    </row>
    <row r="2735" spans="2:70" ht="15" customHeight="1">
      <c r="B2735" s="48">
        <v>3145</v>
      </c>
      <c r="C2735" s="48" t="s">
        <v>1703</v>
      </c>
      <c r="D2735" s="108">
        <v>873</v>
      </c>
      <c r="E2735" s="109" t="s">
        <v>2508</v>
      </c>
      <c r="F2735" s="109" t="s">
        <v>1819</v>
      </c>
      <c r="G2735" s="109" t="s">
        <v>266</v>
      </c>
      <c r="H2735" s="108" t="s">
        <v>329</v>
      </c>
      <c r="I2735" s="108" t="s">
        <v>2966</v>
      </c>
      <c r="J2735" s="108" t="s">
        <v>2567</v>
      </c>
      <c r="K2735" s="108" t="s">
        <v>2859</v>
      </c>
      <c r="L2735" s="108">
        <v>5</v>
      </c>
      <c r="M2735" s="110" t="s">
        <v>2617</v>
      </c>
      <c r="N2735" s="111" t="s">
        <v>364</v>
      </c>
      <c r="O2735" s="111" t="s">
        <v>2465</v>
      </c>
      <c r="P2735" s="111" t="s">
        <v>298</v>
      </c>
      <c r="Q2735" s="109">
        <v>1</v>
      </c>
      <c r="R2735" s="111"/>
      <c r="S2735" s="111"/>
      <c r="T2735" s="109" t="s">
        <v>7</v>
      </c>
      <c r="U2735" s="108">
        <v>1</v>
      </c>
      <c r="V2735" s="109">
        <v>2008</v>
      </c>
      <c r="W2735" s="108">
        <f>IF(Table1[[#This Row],[ExpenditureDetails1]]=2010,1,(2010-Table1[[#This Row],[ExpenditureDetails1]]))</f>
        <v>2</v>
      </c>
      <c r="X2735" s="109">
        <v>5.25</v>
      </c>
      <c r="Y2735" s="174">
        <f>Table1[[#This Row],[ExpenditureDetails3]]*100000</f>
        <v>525000</v>
      </c>
      <c r="Z2735" s="174">
        <f>Table1[[#This Row],[ExpenditureDetails4]]/Table1[[#This Row],[Component detail 4]]</f>
        <v>525000</v>
      </c>
      <c r="AA2735" s="109">
        <v>1</v>
      </c>
      <c r="AB2735" s="109">
        <v>20</v>
      </c>
      <c r="AC2735" s="174">
        <f>IF(ISNUMBER([ExpenditureDetails4]),[ExpenditureDetails4]*HLOOKUP([ExpenditureDetails1],'Currency Conversion'!$A$6:$BE$45,19,FALSE),"No Data")</f>
        <v>602386.61862981599</v>
      </c>
      <c r="AD2735" s="174">
        <f>Table1[[#This Row],[Calculations1]]/exchange_rate_2010</f>
        <v>13173.885617011714</v>
      </c>
      <c r="AE27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30119.3309314908</v>
      </c>
      <c r="AF2735" s="174">
        <f>Table1[[#This Row],[Calculations3]]/exchange_rate_2010</f>
        <v>658.69428085058576</v>
      </c>
      <c r="AG2735" s="110"/>
      <c r="AH2735" s="53"/>
      <c r="BD2735" s="36"/>
      <c r="BE2735" s="36"/>
      <c r="BF2735" s="36"/>
      <c r="BG2735" s="36"/>
      <c r="BH2735" s="36"/>
      <c r="BI2735" s="36"/>
      <c r="BJ2735" s="36"/>
      <c r="BK2735" s="48"/>
      <c r="BL2735" s="36"/>
      <c r="BM2735" s="36"/>
      <c r="BN2735" s="36"/>
      <c r="BO2735" s="36"/>
      <c r="BP2735" s="36"/>
      <c r="BQ2735" s="36"/>
      <c r="BR2735" s="36"/>
    </row>
    <row r="2736" spans="2:70" ht="15" customHeight="1">
      <c r="B2736" s="48">
        <v>3146</v>
      </c>
      <c r="C2736" s="48" t="s">
        <v>1703</v>
      </c>
      <c r="D2736" s="108">
        <v>873</v>
      </c>
      <c r="E2736" s="109" t="s">
        <v>2508</v>
      </c>
      <c r="F2736" s="109" t="s">
        <v>1819</v>
      </c>
      <c r="G2736" s="109" t="s">
        <v>266</v>
      </c>
      <c r="H2736" s="108" t="s">
        <v>329</v>
      </c>
      <c r="I2736" s="108" t="s">
        <v>2966</v>
      </c>
      <c r="J2736" s="108" t="s">
        <v>2567</v>
      </c>
      <c r="K2736" s="108" t="s">
        <v>2859</v>
      </c>
      <c r="L2736" s="108">
        <v>5</v>
      </c>
      <c r="M2736" s="110" t="s">
        <v>2617</v>
      </c>
      <c r="N2736" s="111" t="s">
        <v>20</v>
      </c>
      <c r="O2736" s="111" t="s">
        <v>2486</v>
      </c>
      <c r="P2736" s="111" t="s">
        <v>231</v>
      </c>
      <c r="Q2736" s="109">
        <v>1</v>
      </c>
      <c r="R2736" s="111"/>
      <c r="S2736" s="111"/>
      <c r="T2736" s="109" t="s">
        <v>7</v>
      </c>
      <c r="U2736" s="108">
        <v>1</v>
      </c>
      <c r="V2736" s="109">
        <v>2008</v>
      </c>
      <c r="W2736" s="108">
        <f>IF(Table1[[#This Row],[ExpenditureDetails1]]=2010,1,(2010-Table1[[#This Row],[ExpenditureDetails1]]))</f>
        <v>2</v>
      </c>
      <c r="X2736" s="109">
        <v>3.75</v>
      </c>
      <c r="Y2736" s="174">
        <f>Table1[[#This Row],[ExpenditureDetails3]]*100000</f>
        <v>375000</v>
      </c>
      <c r="Z2736" s="174">
        <f>Table1[[#This Row],[ExpenditureDetails4]]/Table1[[#This Row],[Component detail 4]]</f>
        <v>375000</v>
      </c>
      <c r="AA2736" s="109">
        <v>1</v>
      </c>
      <c r="AB2736" s="109">
        <v>10</v>
      </c>
      <c r="AC2736" s="174">
        <f>IF(ISNUMBER([ExpenditureDetails4]),[ExpenditureDetails4]*HLOOKUP([ExpenditureDetails1],'Currency Conversion'!$A$6:$BE$45,19,FALSE),"No Data")</f>
        <v>430276.15616415424</v>
      </c>
      <c r="AD2736" s="174">
        <f>Table1[[#This Row],[Calculations1]]/exchange_rate_2010</f>
        <v>9409.9182978655099</v>
      </c>
      <c r="AE27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43027.615616415424</v>
      </c>
      <c r="AF2736" s="174">
        <f>Table1[[#This Row],[Calculations3]]/exchange_rate_2010</f>
        <v>940.99182978655085</v>
      </c>
      <c r="AG2736" s="110"/>
      <c r="AH2736" s="53"/>
      <c r="BD2736" s="36"/>
      <c r="BE2736" s="36"/>
      <c r="BF2736" s="36"/>
      <c r="BG2736" s="36"/>
      <c r="BH2736" s="36"/>
      <c r="BI2736" s="36"/>
      <c r="BJ2736" s="36"/>
      <c r="BK2736" s="48"/>
      <c r="BL2736" s="36"/>
      <c r="BM2736" s="36"/>
      <c r="BN2736" s="36"/>
      <c r="BO2736" s="36"/>
      <c r="BP2736" s="36"/>
      <c r="BQ2736" s="36"/>
      <c r="BR2736" s="36"/>
    </row>
    <row r="2737" spans="2:70" ht="15" customHeight="1">
      <c r="B2737" s="48">
        <v>3147</v>
      </c>
      <c r="C2737" s="48" t="s">
        <v>1703</v>
      </c>
      <c r="D2737" s="108">
        <v>873</v>
      </c>
      <c r="E2737" s="109" t="s">
        <v>2508</v>
      </c>
      <c r="F2737" s="109" t="s">
        <v>1819</v>
      </c>
      <c r="G2737" s="109" t="s">
        <v>266</v>
      </c>
      <c r="H2737" s="108" t="s">
        <v>329</v>
      </c>
      <c r="I2737" s="108" t="s">
        <v>2966</v>
      </c>
      <c r="J2737" s="108" t="s">
        <v>2567</v>
      </c>
      <c r="K2737" s="108" t="s">
        <v>2859</v>
      </c>
      <c r="L2737" s="108">
        <v>5</v>
      </c>
      <c r="M2737" s="110" t="s">
        <v>2617</v>
      </c>
      <c r="N2737" s="111" t="s">
        <v>364</v>
      </c>
      <c r="O2737" s="111" t="s">
        <v>2467</v>
      </c>
      <c r="P2737" s="111" t="s">
        <v>332</v>
      </c>
      <c r="Q2737" s="109">
        <v>1</v>
      </c>
      <c r="R2737" s="111"/>
      <c r="S2737" s="111"/>
      <c r="T2737" s="109" t="s">
        <v>7</v>
      </c>
      <c r="U2737" s="108">
        <v>1</v>
      </c>
      <c r="V2737" s="109">
        <v>2008</v>
      </c>
      <c r="W2737" s="108">
        <f>IF(Table1[[#This Row],[ExpenditureDetails1]]=2010,1,(2010-Table1[[#This Row],[ExpenditureDetails1]]))</f>
        <v>2</v>
      </c>
      <c r="X2737" s="109">
        <v>0.08</v>
      </c>
      <c r="Y2737" s="174">
        <f>Table1[[#This Row],[ExpenditureDetails3]]*100000</f>
        <v>8000</v>
      </c>
      <c r="Z2737" s="174">
        <f>Table1[[#This Row],[ExpenditureDetails4]]/Table1[[#This Row],[Component detail 4]]</f>
        <v>8000</v>
      </c>
      <c r="AA2737" s="109">
        <v>1</v>
      </c>
      <c r="AB2737" s="109">
        <v>10</v>
      </c>
      <c r="AC2737" s="174">
        <f>IF(ISNUMBER([ExpenditureDetails4]),[ExpenditureDetails4]*HLOOKUP([ExpenditureDetails1],'Currency Conversion'!$A$6:$BE$45,19,FALSE),"No Data")</f>
        <v>9179.2246648352902</v>
      </c>
      <c r="AD2737" s="174">
        <f>Table1[[#This Row],[Calculations1]]/exchange_rate_2010</f>
        <v>200.74492368779752</v>
      </c>
      <c r="AE27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917.92246648352898</v>
      </c>
      <c r="AF2737" s="174">
        <f>Table1[[#This Row],[Calculations3]]/exchange_rate_2010</f>
        <v>20.074492368779751</v>
      </c>
      <c r="AG2737" s="110"/>
      <c r="AH2737" s="53"/>
      <c r="BD2737" s="36"/>
      <c r="BE2737" s="36"/>
      <c r="BF2737" s="36"/>
      <c r="BG2737" s="36"/>
      <c r="BH2737" s="36"/>
      <c r="BI2737" s="36"/>
      <c r="BJ2737" s="36"/>
      <c r="BK2737" s="48"/>
      <c r="BL2737" s="36"/>
      <c r="BM2737" s="36"/>
      <c r="BN2737" s="36"/>
      <c r="BO2737" s="36"/>
      <c r="BP2737" s="36"/>
      <c r="BQ2737" s="36"/>
      <c r="BR2737" s="36"/>
    </row>
    <row r="2738" spans="2:70" ht="15" customHeight="1">
      <c r="B2738" s="48">
        <v>3148</v>
      </c>
      <c r="C2738" s="48" t="s">
        <v>1703</v>
      </c>
      <c r="D2738" s="108">
        <v>873</v>
      </c>
      <c r="E2738" s="109" t="s">
        <v>2508</v>
      </c>
      <c r="F2738" s="109" t="s">
        <v>1819</v>
      </c>
      <c r="G2738" s="109" t="s">
        <v>266</v>
      </c>
      <c r="H2738" s="108" t="s">
        <v>329</v>
      </c>
      <c r="I2738" s="108" t="s">
        <v>2966</v>
      </c>
      <c r="J2738" s="108" t="s">
        <v>2567</v>
      </c>
      <c r="K2738" s="108" t="s">
        <v>2859</v>
      </c>
      <c r="L2738" s="108">
        <v>5</v>
      </c>
      <c r="M2738" s="110" t="s">
        <v>2617</v>
      </c>
      <c r="N2738" s="111" t="s">
        <v>1717</v>
      </c>
      <c r="O2738" s="111"/>
      <c r="P2738" s="111" t="s">
        <v>243</v>
      </c>
      <c r="Q2738" s="109">
        <v>1</v>
      </c>
      <c r="R2738" s="111"/>
      <c r="S2738" s="111"/>
      <c r="T2738" s="109" t="s">
        <v>31</v>
      </c>
      <c r="U2738" s="108">
        <v>3</v>
      </c>
      <c r="V2738" s="109">
        <v>2008</v>
      </c>
      <c r="W2738" s="108"/>
      <c r="X2738" s="109">
        <v>0.09</v>
      </c>
      <c r="Y2738" s="174">
        <f>Table1[[#This Row],[ExpenditureDetails3]]*100000</f>
        <v>9000</v>
      </c>
      <c r="Z2738" s="174">
        <f>Table1[[#This Row],[ExpenditureDetails4]]/Table1[[#This Row],[Component detail 4]]</f>
        <v>9000</v>
      </c>
      <c r="AA2738" s="109">
        <v>1</v>
      </c>
      <c r="AB2738" s="109"/>
      <c r="AC2738" s="174">
        <f>IF(ISNUMBER([ExpenditureDetails4]),[ExpenditureDetails4]*HLOOKUP([ExpenditureDetails1],'Currency Conversion'!$A$6:$BE$45,19,FALSE),"No Data")</f>
        <v>10326.627747939701</v>
      </c>
      <c r="AD2738" s="174">
        <f>Table1[[#This Row],[Calculations1]]/exchange_rate_2010</f>
        <v>225.8380391487722</v>
      </c>
      <c r="AE27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10326.627747939701</v>
      </c>
      <c r="AF2738" s="174">
        <f>Table1[[#This Row],[Calculations3]]/exchange_rate_2010</f>
        <v>225.8380391487722</v>
      </c>
      <c r="AG2738" s="110"/>
      <c r="AH2738" s="53"/>
      <c r="BD2738" s="36"/>
      <c r="BE2738" s="36"/>
      <c r="BF2738" s="36"/>
      <c r="BG2738" s="36"/>
      <c r="BH2738" s="36"/>
      <c r="BI2738" s="36"/>
      <c r="BJ2738" s="36"/>
      <c r="BK2738" s="48"/>
      <c r="BL2738" s="36"/>
      <c r="BM2738" s="36"/>
      <c r="BN2738" s="36"/>
      <c r="BO2738" s="36"/>
      <c r="BP2738" s="36"/>
      <c r="BQ2738" s="36"/>
      <c r="BR2738" s="36"/>
    </row>
    <row r="2739" spans="2:70" ht="15" customHeight="1">
      <c r="B2739" s="48">
        <v>3149</v>
      </c>
      <c r="C2739" s="48" t="s">
        <v>1703</v>
      </c>
      <c r="D2739" s="108">
        <v>873</v>
      </c>
      <c r="E2739" s="109" t="s">
        <v>2508</v>
      </c>
      <c r="F2739" s="109" t="s">
        <v>1819</v>
      </c>
      <c r="G2739" s="109" t="s">
        <v>266</v>
      </c>
      <c r="H2739" s="108" t="s">
        <v>329</v>
      </c>
      <c r="I2739" s="108" t="s">
        <v>2966</v>
      </c>
      <c r="J2739" s="108" t="s">
        <v>2567</v>
      </c>
      <c r="K2739" s="108" t="s">
        <v>2859</v>
      </c>
      <c r="L2739" s="108">
        <v>5</v>
      </c>
      <c r="M2739" s="110" t="s">
        <v>2617</v>
      </c>
      <c r="N2739" s="111" t="s">
        <v>1719</v>
      </c>
      <c r="O2739" s="111"/>
      <c r="P2739" s="111" t="s">
        <v>32</v>
      </c>
      <c r="Q2739" s="109">
        <v>1</v>
      </c>
      <c r="R2739" s="111"/>
      <c r="S2739" s="111"/>
      <c r="T2739" s="109" t="s">
        <v>31</v>
      </c>
      <c r="U2739" s="108">
        <v>3</v>
      </c>
      <c r="V2739" s="109">
        <v>2008</v>
      </c>
      <c r="W2739" s="108"/>
      <c r="X2739" s="109">
        <v>1.2E-2</v>
      </c>
      <c r="Y2739" s="174">
        <f>Table1[[#This Row],[ExpenditureDetails3]]*100000</f>
        <v>1200</v>
      </c>
      <c r="Z2739" s="174">
        <f>Table1[[#This Row],[ExpenditureDetails4]]/Table1[[#This Row],[Component detail 4]]</f>
        <v>1200</v>
      </c>
      <c r="AA2739" s="109">
        <v>1</v>
      </c>
      <c r="AB2739" s="109"/>
      <c r="AC2739" s="174">
        <f>IF(ISNUMBER([ExpenditureDetails4]),[ExpenditureDetails4]*HLOOKUP([ExpenditureDetails1],'Currency Conversion'!$A$6:$BE$45,19,FALSE),"No Data")</f>
        <v>1376.8836997252936</v>
      </c>
      <c r="AD2739" s="174">
        <f>Table1[[#This Row],[Calculations1]]/exchange_rate_2010</f>
        <v>30.11173855316963</v>
      </c>
      <c r="AE27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2739" s="174">
        <f>Table1[[#This Row],[Calculations3]]/exchange_rate_2010</f>
        <v>30.11173855316963</v>
      </c>
      <c r="AG2739" s="110"/>
      <c r="AH2739" s="53"/>
      <c r="BD2739" s="36"/>
      <c r="BE2739" s="36"/>
      <c r="BF2739" s="36"/>
      <c r="BG2739" s="36"/>
      <c r="BH2739" s="36"/>
      <c r="BI2739" s="36"/>
      <c r="BJ2739" s="36"/>
      <c r="BK2739" s="48"/>
      <c r="BL2739" s="36"/>
      <c r="BM2739" s="36"/>
      <c r="BN2739" s="36"/>
      <c r="BO2739" s="36"/>
      <c r="BP2739" s="36"/>
      <c r="BQ2739" s="36"/>
      <c r="BR2739" s="36"/>
    </row>
    <row r="2740" spans="2:70" ht="15" customHeight="1">
      <c r="B2740" s="48">
        <v>3151</v>
      </c>
      <c r="C2740" s="48" t="s">
        <v>1703</v>
      </c>
      <c r="D2740" s="108">
        <v>873</v>
      </c>
      <c r="E2740" s="109" t="s">
        <v>2508</v>
      </c>
      <c r="F2740" s="109" t="s">
        <v>1819</v>
      </c>
      <c r="G2740" s="109" t="s">
        <v>266</v>
      </c>
      <c r="H2740" s="108" t="s">
        <v>329</v>
      </c>
      <c r="I2740" s="108" t="s">
        <v>2966</v>
      </c>
      <c r="J2740" s="108" t="s">
        <v>2567</v>
      </c>
      <c r="K2740" s="108" t="s">
        <v>2859</v>
      </c>
      <c r="L2740" s="108">
        <v>5</v>
      </c>
      <c r="M2740" s="110" t="s">
        <v>2617</v>
      </c>
      <c r="N2740" s="111" t="s">
        <v>20</v>
      </c>
      <c r="O2740" s="111" t="s">
        <v>2466</v>
      </c>
      <c r="P2740" s="111" t="s">
        <v>326</v>
      </c>
      <c r="Q2740" s="109">
        <v>1</v>
      </c>
      <c r="R2740" s="111"/>
      <c r="S2740" s="111"/>
      <c r="T2740" s="109" t="s">
        <v>7</v>
      </c>
      <c r="U2740" s="108">
        <v>1</v>
      </c>
      <c r="V2740" s="109">
        <v>2008</v>
      </c>
      <c r="W2740" s="108">
        <f>IF(Table1[[#This Row],[ExpenditureDetails1]]=2010,1,(2010-Table1[[#This Row],[ExpenditureDetails1]]))</f>
        <v>2</v>
      </c>
      <c r="X2740" s="109">
        <v>0.12</v>
      </c>
      <c r="Y2740" s="174">
        <f>Table1[[#This Row],[ExpenditureDetails3]]*100000</f>
        <v>12000</v>
      </c>
      <c r="Z2740" s="174">
        <f>Table1[[#This Row],[ExpenditureDetails4]]/Table1[[#This Row],[Component detail 4]]</f>
        <v>12000</v>
      </c>
      <c r="AA2740" s="109">
        <v>1</v>
      </c>
      <c r="AB2740" s="109">
        <v>10</v>
      </c>
      <c r="AC2740" s="174">
        <f>IF(ISNUMBER([ExpenditureDetails4]),[ExpenditureDetails4]*HLOOKUP([ExpenditureDetails1],'Currency Conversion'!$A$6:$BE$45,19,FALSE),"No Data")</f>
        <v>13768.836997252936</v>
      </c>
      <c r="AD2740" s="174">
        <f>Table1[[#This Row],[Calculations1]]/exchange_rate_2010</f>
        <v>301.1173855316963</v>
      </c>
      <c r="AE27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2740" s="174">
        <f>Table1[[#This Row],[Calculations3]]/exchange_rate_2010</f>
        <v>30.11173855316963</v>
      </c>
      <c r="AG2740" s="110"/>
      <c r="AH2740" s="53"/>
      <c r="BD2740" s="36"/>
      <c r="BE2740" s="36"/>
      <c r="BF2740" s="36"/>
      <c r="BG2740" s="36"/>
      <c r="BH2740" s="36"/>
      <c r="BI2740" s="36"/>
      <c r="BJ2740" s="36"/>
      <c r="BK2740" s="48"/>
      <c r="BL2740" s="36"/>
      <c r="BM2740" s="36"/>
      <c r="BN2740" s="36"/>
      <c r="BO2740" s="36"/>
      <c r="BP2740" s="36"/>
      <c r="BQ2740" s="36"/>
      <c r="BR2740" s="36"/>
    </row>
    <row r="2741" spans="2:70" ht="15" customHeight="1">
      <c r="B2741" s="48">
        <v>3153</v>
      </c>
      <c r="C2741" s="48" t="s">
        <v>1703</v>
      </c>
      <c r="D2741" s="108">
        <v>873</v>
      </c>
      <c r="E2741" s="109" t="s">
        <v>2508</v>
      </c>
      <c r="F2741" s="109" t="s">
        <v>1819</v>
      </c>
      <c r="G2741" s="109" t="s">
        <v>266</v>
      </c>
      <c r="H2741" s="108" t="s">
        <v>329</v>
      </c>
      <c r="I2741" s="108" t="s">
        <v>2966</v>
      </c>
      <c r="J2741" s="108" t="s">
        <v>2567</v>
      </c>
      <c r="K2741" s="108" t="s">
        <v>2859</v>
      </c>
      <c r="L2741" s="108">
        <v>5</v>
      </c>
      <c r="M2741" s="110" t="s">
        <v>2617</v>
      </c>
      <c r="N2741" s="111" t="s">
        <v>1728</v>
      </c>
      <c r="O2741" s="111" t="s">
        <v>501</v>
      </c>
      <c r="P2741" s="111" t="s">
        <v>99</v>
      </c>
      <c r="Q2741" s="109">
        <v>1</v>
      </c>
      <c r="R2741" s="111">
        <v>60</v>
      </c>
      <c r="S2741" s="111"/>
      <c r="T2741" s="109" t="s">
        <v>7</v>
      </c>
      <c r="U2741" s="108">
        <v>1</v>
      </c>
      <c r="V2741" s="109">
        <v>1995</v>
      </c>
      <c r="W2741" s="108">
        <f>IF(Table1[[#This Row],[ExpenditureDetails1]]=2010,1,(2010-Table1[[#This Row],[ExpenditureDetails1]]))</f>
        <v>15</v>
      </c>
      <c r="X2741" s="109">
        <v>7.5</v>
      </c>
      <c r="Y2741" s="174">
        <f>Table1[[#This Row],[ExpenditureDetails3]]*100000</f>
        <v>750000</v>
      </c>
      <c r="Z2741" s="174">
        <f>Table1[[#This Row],[ExpenditureDetails4]]/Table1[[#This Row],[Component detail 4]]</f>
        <v>750000</v>
      </c>
      <c r="AA2741" s="109">
        <v>1</v>
      </c>
      <c r="AB2741" s="109">
        <v>30</v>
      </c>
      <c r="AC2741" s="174">
        <f>IF(ISNUMBER([ExpenditureDetails4]),[ExpenditureDetails4]*HLOOKUP([ExpenditureDetails1],'Currency Conversion'!$A$6:$BE$45,19,FALSE),"No Data")</f>
        <v>1759961.3074248745</v>
      </c>
      <c r="AD2741" s="174">
        <f>Table1[[#This Row],[Calculations1]]/exchange_rate_2010</f>
        <v>38489.448864450729</v>
      </c>
      <c r="AE27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58665.376914162487</v>
      </c>
      <c r="AF2741" s="174">
        <f>Table1[[#This Row],[Calculations3]]/exchange_rate_2010</f>
        <v>1282.9816288150244</v>
      </c>
      <c r="AG2741" s="110"/>
      <c r="AH2741" s="53"/>
      <c r="BD2741" s="36"/>
      <c r="BE2741" s="36"/>
      <c r="BF2741" s="36"/>
      <c r="BG2741" s="36"/>
      <c r="BH2741" s="36"/>
      <c r="BI2741" s="36"/>
      <c r="BJ2741" s="36"/>
      <c r="BK2741" s="48"/>
      <c r="BL2741" s="36"/>
      <c r="BM2741" s="36"/>
      <c r="BN2741" s="36"/>
      <c r="BO2741" s="36"/>
      <c r="BP2741" s="36"/>
      <c r="BQ2741" s="36"/>
      <c r="BR2741" s="36"/>
    </row>
    <row r="2742" spans="2:70" ht="15" customHeight="1">
      <c r="B2742" s="48">
        <v>3154</v>
      </c>
      <c r="C2742" s="48" t="s">
        <v>1703</v>
      </c>
      <c r="D2742" s="108">
        <v>873</v>
      </c>
      <c r="E2742" s="109" t="s">
        <v>2508</v>
      </c>
      <c r="F2742" s="109" t="s">
        <v>1819</v>
      </c>
      <c r="G2742" s="109" t="s">
        <v>266</v>
      </c>
      <c r="H2742" s="108" t="s">
        <v>329</v>
      </c>
      <c r="I2742" s="108" t="s">
        <v>2966</v>
      </c>
      <c r="J2742" s="108" t="s">
        <v>2567</v>
      </c>
      <c r="K2742" s="108" t="s">
        <v>2859</v>
      </c>
      <c r="L2742" s="108">
        <v>5</v>
      </c>
      <c r="M2742" s="110" t="s">
        <v>2617</v>
      </c>
      <c r="N2742" s="111" t="s">
        <v>2480</v>
      </c>
      <c r="O2742" s="111"/>
      <c r="P2742" s="111" t="s">
        <v>334</v>
      </c>
      <c r="Q2742" s="109">
        <v>1</v>
      </c>
      <c r="R2742" s="111"/>
      <c r="S2742" s="111"/>
      <c r="T2742" s="109" t="s">
        <v>31</v>
      </c>
      <c r="U2742" s="108">
        <v>3</v>
      </c>
      <c r="V2742" s="109">
        <v>2008</v>
      </c>
      <c r="W2742" s="108"/>
      <c r="X2742" s="109">
        <v>0.01</v>
      </c>
      <c r="Y2742" s="174">
        <f>Table1[[#This Row],[ExpenditureDetails3]]*100000</f>
        <v>1000</v>
      </c>
      <c r="Z2742" s="174">
        <f>Table1[[#This Row],[ExpenditureDetails4]]/Table1[[#This Row],[Component detail 4]]</f>
        <v>1000</v>
      </c>
      <c r="AA2742" s="109">
        <v>1</v>
      </c>
      <c r="AB2742" s="109"/>
      <c r="AC2742" s="174">
        <f>IF(ISNUMBER([ExpenditureDetails4]),[ExpenditureDetails4]*HLOOKUP([ExpenditureDetails1],'Currency Conversion'!$A$6:$BE$45,19,FALSE),"No Data")</f>
        <v>1147.4030831044113</v>
      </c>
      <c r="AD2742" s="174">
        <f>Table1[[#This Row],[Calculations1]]/exchange_rate_2010</f>
        <v>25.09311546097469</v>
      </c>
      <c r="AE27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2742" s="174">
        <f>Table1[[#This Row],[Calculations3]]/exchange_rate_2010</f>
        <v>25.09311546097469</v>
      </c>
      <c r="AG2742" s="110"/>
      <c r="AH2742" s="53"/>
      <c r="BD2742" s="36"/>
      <c r="BE2742" s="36"/>
      <c r="BF2742" s="36"/>
      <c r="BG2742" s="36"/>
      <c r="BH2742" s="36"/>
      <c r="BI2742" s="36"/>
      <c r="BJ2742" s="36"/>
      <c r="BK2742" s="48"/>
      <c r="BL2742" s="36"/>
      <c r="BM2742" s="36"/>
      <c r="BN2742" s="36"/>
      <c r="BO2742" s="36"/>
      <c r="BP2742" s="36"/>
      <c r="BQ2742" s="36"/>
      <c r="BR2742" s="36"/>
    </row>
    <row r="2743" spans="2:70" ht="15" customHeight="1">
      <c r="B2743" s="48">
        <v>3155</v>
      </c>
      <c r="C2743" s="48" t="s">
        <v>1703</v>
      </c>
      <c r="D2743" s="108">
        <v>873</v>
      </c>
      <c r="E2743" s="109" t="s">
        <v>2508</v>
      </c>
      <c r="F2743" s="109" t="s">
        <v>1819</v>
      </c>
      <c r="G2743" s="109" t="s">
        <v>266</v>
      </c>
      <c r="H2743" s="108" t="s">
        <v>329</v>
      </c>
      <c r="I2743" s="108" t="s">
        <v>2966</v>
      </c>
      <c r="J2743" s="108" t="s">
        <v>2567</v>
      </c>
      <c r="K2743" s="108" t="s">
        <v>2859</v>
      </c>
      <c r="L2743" s="108">
        <v>5</v>
      </c>
      <c r="M2743" s="110" t="s">
        <v>2617</v>
      </c>
      <c r="N2743" s="111" t="s">
        <v>1729</v>
      </c>
      <c r="O2743" s="111" t="s">
        <v>210</v>
      </c>
      <c r="P2743" s="111" t="s">
        <v>333</v>
      </c>
      <c r="Q2743" s="109">
        <v>1</v>
      </c>
      <c r="R2743" s="111"/>
      <c r="S2743" s="111" t="s">
        <v>1723</v>
      </c>
      <c r="T2743" s="109" t="s">
        <v>28</v>
      </c>
      <c r="U2743" s="108">
        <v>2</v>
      </c>
      <c r="V2743" s="109">
        <v>2000</v>
      </c>
      <c r="W2743" s="108"/>
      <c r="X2743" s="109">
        <v>0.6</v>
      </c>
      <c r="Y2743" s="174">
        <f>Table1[[#This Row],[ExpenditureDetails3]]*100000</f>
        <v>60000</v>
      </c>
      <c r="Z2743" s="174">
        <f>Table1[[#This Row],[ExpenditureDetails4]]/Table1[[#This Row],[Component detail 4]]</f>
        <v>60000</v>
      </c>
      <c r="AA2743" s="109">
        <v>1</v>
      </c>
      <c r="AB2743" s="109">
        <v>10</v>
      </c>
      <c r="AC2743" s="174">
        <f>IF(ISNUMBER([ExpenditureDetails4]),[ExpenditureDetails4]*HLOOKUP([ExpenditureDetails1],'Currency Conversion'!$A$6:$BE$45,19,FALSE),"No Data")</f>
        <v>100586.09426718758</v>
      </c>
      <c r="AD2743" s="174">
        <f>Table1[[#This Row],[Calculations1]]/exchange_rate_2010</f>
        <v>2199.7661627211628</v>
      </c>
      <c r="AE2743" s="174" t="s">
        <v>2912</v>
      </c>
      <c r="AF2743" s="174" t="s">
        <v>2912</v>
      </c>
      <c r="AG2743" s="110"/>
      <c r="AH2743" s="53"/>
      <c r="BD2743" s="36"/>
      <c r="BE2743" s="36"/>
      <c r="BF2743" s="36"/>
      <c r="BG2743" s="36"/>
      <c r="BH2743" s="36"/>
      <c r="BI2743" s="36"/>
      <c r="BJ2743" s="36"/>
      <c r="BK2743" s="48"/>
      <c r="BL2743" s="36"/>
      <c r="BM2743" s="36"/>
      <c r="BN2743" s="36"/>
      <c r="BO2743" s="36"/>
      <c r="BP2743" s="36"/>
      <c r="BQ2743" s="36"/>
      <c r="BR2743" s="36"/>
    </row>
    <row r="2744" spans="2:70" ht="15" customHeight="1">
      <c r="B2744" s="48">
        <v>3159</v>
      </c>
      <c r="C2744" s="48" t="s">
        <v>1703</v>
      </c>
      <c r="D2744" s="108">
        <v>184</v>
      </c>
      <c r="E2744" s="109" t="s">
        <v>2508</v>
      </c>
      <c r="F2744" s="109" t="s">
        <v>1815</v>
      </c>
      <c r="G2744" s="109" t="s">
        <v>1822</v>
      </c>
      <c r="H2744" s="108" t="s">
        <v>475</v>
      </c>
      <c r="I2744" s="108" t="s">
        <v>2965</v>
      </c>
      <c r="J2744" s="108" t="s">
        <v>2568</v>
      </c>
      <c r="K2744" s="108" t="s">
        <v>2858</v>
      </c>
      <c r="L2744" s="108">
        <v>7</v>
      </c>
      <c r="M2744" s="110" t="s">
        <v>2617</v>
      </c>
      <c r="N2744" s="109" t="s">
        <v>1729</v>
      </c>
      <c r="O2744" s="109" t="s">
        <v>519</v>
      </c>
      <c r="P2744" s="109" t="s">
        <v>108</v>
      </c>
      <c r="Q2744" s="109">
        <v>1</v>
      </c>
      <c r="R2744" s="111"/>
      <c r="S2744" s="111"/>
      <c r="T2744" s="109" t="s">
        <v>7</v>
      </c>
      <c r="U2744" s="108">
        <v>1</v>
      </c>
      <c r="V2744" s="109">
        <v>2008</v>
      </c>
      <c r="W2744" s="108">
        <f>IF(Table1[[#This Row],[ExpenditureDetails1]]=2010,1,(2010-Table1[[#This Row],[ExpenditureDetails1]]))</f>
        <v>2</v>
      </c>
      <c r="X2744" s="109">
        <v>0.4</v>
      </c>
      <c r="Y2744" s="174">
        <f>Table1[[#This Row],[ExpenditureDetails3]]*100000</f>
        <v>40000</v>
      </c>
      <c r="Z2744" s="174">
        <f>Table1[[#This Row],[ExpenditureDetails4]]/Table1[[#This Row],[Component detail 4]]</f>
        <v>40000</v>
      </c>
      <c r="AA2744" s="109">
        <v>1</v>
      </c>
      <c r="AB2744" s="109">
        <v>10</v>
      </c>
      <c r="AC2744" s="174">
        <f>IF(ISNUMBER([ExpenditureDetails4]),[ExpenditureDetails4]*HLOOKUP([ExpenditureDetails1],'Currency Conversion'!$A$6:$BE$45,19,FALSE),"No Data")</f>
        <v>45896.123324176449</v>
      </c>
      <c r="AD2744" s="174">
        <f>Table1[[#This Row],[Calculations1]]/exchange_rate_2010</f>
        <v>1003.7246184389876</v>
      </c>
      <c r="AE27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4589.6123324176451</v>
      </c>
      <c r="AF2744" s="174">
        <f>Table1[[#This Row],[Calculations3]]/exchange_rate_2010</f>
        <v>100.37246184389876</v>
      </c>
      <c r="AG2744" s="110" t="s">
        <v>2849</v>
      </c>
      <c r="AH2744" s="53"/>
      <c r="BD2744" s="36"/>
      <c r="BE2744" s="36"/>
      <c r="BF2744" s="36"/>
      <c r="BG2744" s="36"/>
      <c r="BH2744" s="36"/>
      <c r="BI2744" s="36"/>
      <c r="BJ2744" s="36"/>
      <c r="BK2744" s="48"/>
      <c r="BL2744" s="36"/>
      <c r="BM2744" s="36"/>
      <c r="BN2744" s="36"/>
      <c r="BO2744" s="36"/>
      <c r="BP2744" s="36"/>
      <c r="BQ2744" s="36"/>
      <c r="BR2744" s="36"/>
    </row>
    <row r="2745" spans="2:70" ht="15" customHeight="1">
      <c r="B2745" s="48">
        <v>3160</v>
      </c>
      <c r="C2745" s="48" t="s">
        <v>1703</v>
      </c>
      <c r="D2745" s="108">
        <v>184</v>
      </c>
      <c r="E2745" s="109" t="s">
        <v>2508</v>
      </c>
      <c r="F2745" s="109" t="s">
        <v>1815</v>
      </c>
      <c r="G2745" s="109" t="s">
        <v>1822</v>
      </c>
      <c r="H2745" s="108" t="s">
        <v>475</v>
      </c>
      <c r="I2745" s="108" t="s">
        <v>2965</v>
      </c>
      <c r="J2745" s="108" t="s">
        <v>2568</v>
      </c>
      <c r="K2745" s="108" t="s">
        <v>2858</v>
      </c>
      <c r="L2745" s="108">
        <v>7</v>
      </c>
      <c r="M2745" s="110" t="s">
        <v>2617</v>
      </c>
      <c r="N2745" s="109" t="s">
        <v>1729</v>
      </c>
      <c r="O2745" s="109" t="s">
        <v>519</v>
      </c>
      <c r="P2745" s="109" t="s">
        <v>110</v>
      </c>
      <c r="Q2745" s="109">
        <v>1</v>
      </c>
      <c r="R2745" s="111"/>
      <c r="S2745" s="111"/>
      <c r="T2745" s="109" t="s">
        <v>7</v>
      </c>
      <c r="U2745" s="108">
        <v>1</v>
      </c>
      <c r="V2745" s="109">
        <v>2006</v>
      </c>
      <c r="W2745" s="108">
        <f>IF(Table1[[#This Row],[ExpenditureDetails1]]=2010,1,(2010-Table1[[#This Row],[ExpenditureDetails1]]))</f>
        <v>4</v>
      </c>
      <c r="X2745" s="109">
        <v>0.3</v>
      </c>
      <c r="Y2745" s="174">
        <f>Table1[[#This Row],[ExpenditureDetails3]]*100000</f>
        <v>30000</v>
      </c>
      <c r="Z2745" s="174">
        <f>Table1[[#This Row],[ExpenditureDetails4]]/Table1[[#This Row],[Component detail 4]]</f>
        <v>30000</v>
      </c>
      <c r="AA2745" s="109">
        <v>1</v>
      </c>
      <c r="AB2745" s="109">
        <v>10</v>
      </c>
      <c r="AC2745" s="174">
        <f>IF(ISNUMBER([ExpenditureDetails4]),[ExpenditureDetails4]*HLOOKUP([ExpenditureDetails1],'Currency Conversion'!$A$6:$BE$45,19,FALSE),"No Data")</f>
        <v>38737.366334906197</v>
      </c>
      <c r="AD2745" s="174">
        <f>Table1[[#This Row],[Calculations1]]/exchange_rate_2010</f>
        <v>847.16628394088207</v>
      </c>
      <c r="AE27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3873.7366334906196</v>
      </c>
      <c r="AF2745" s="174">
        <f>Table1[[#This Row],[Calculations3]]/exchange_rate_2010</f>
        <v>84.716628394088204</v>
      </c>
      <c r="AG2745" s="110" t="s">
        <v>2849</v>
      </c>
      <c r="AH2745" s="53"/>
      <c r="BD2745" s="36"/>
      <c r="BE2745" s="36"/>
      <c r="BF2745" s="36"/>
      <c r="BG2745" s="36"/>
      <c r="BH2745" s="36"/>
      <c r="BI2745" s="36"/>
      <c r="BJ2745" s="36"/>
      <c r="BK2745" s="48"/>
      <c r="BL2745" s="36"/>
      <c r="BM2745" s="36"/>
      <c r="BN2745" s="36"/>
      <c r="BO2745" s="36"/>
      <c r="BP2745" s="36"/>
      <c r="BQ2745" s="36"/>
      <c r="BR2745" s="36"/>
    </row>
    <row r="2746" spans="2:70" ht="15" customHeight="1">
      <c r="B2746" s="48">
        <v>3161</v>
      </c>
      <c r="C2746" s="48" t="s">
        <v>1703</v>
      </c>
      <c r="D2746" s="108">
        <v>184</v>
      </c>
      <c r="E2746" s="109" t="s">
        <v>2508</v>
      </c>
      <c r="F2746" s="109" t="s">
        <v>1815</v>
      </c>
      <c r="G2746" s="109" t="s">
        <v>1822</v>
      </c>
      <c r="H2746" s="108" t="s">
        <v>475</v>
      </c>
      <c r="I2746" s="108" t="s">
        <v>2965</v>
      </c>
      <c r="J2746" s="108" t="s">
        <v>2568</v>
      </c>
      <c r="K2746" s="108" t="s">
        <v>2858</v>
      </c>
      <c r="L2746" s="108">
        <v>7</v>
      </c>
      <c r="M2746" s="110" t="s">
        <v>2617</v>
      </c>
      <c r="N2746" s="111" t="s">
        <v>2554</v>
      </c>
      <c r="O2746" s="111"/>
      <c r="P2746" s="111"/>
      <c r="Q2746" s="109">
        <v>1</v>
      </c>
      <c r="R2746" s="111"/>
      <c r="S2746" s="111"/>
      <c r="T2746" s="109" t="s">
        <v>7</v>
      </c>
      <c r="U2746" s="108">
        <v>1</v>
      </c>
      <c r="V2746" s="109">
        <v>2006</v>
      </c>
      <c r="W2746" s="108">
        <f>IF(Table1[[#This Row],[ExpenditureDetails1]]=2010,1,(2010-Table1[[#This Row],[ExpenditureDetails1]]))</f>
        <v>4</v>
      </c>
      <c r="X2746" s="109">
        <v>2</v>
      </c>
      <c r="Y2746" s="174">
        <f>Table1[[#This Row],[ExpenditureDetails3]]*100000</f>
        <v>200000</v>
      </c>
      <c r="Z2746" s="174">
        <f>Table1[[#This Row],[ExpenditureDetails4]]/Table1[[#This Row],[Component detail 4]]</f>
        <v>200000</v>
      </c>
      <c r="AA2746" s="109">
        <v>1</v>
      </c>
      <c r="AB2746" s="109">
        <v>10</v>
      </c>
      <c r="AC2746" s="174">
        <f>IF(ISNUMBER([ExpenditureDetails4]),[ExpenditureDetails4]*HLOOKUP([ExpenditureDetails1],'Currency Conversion'!$A$6:$BE$45,19,FALSE),"No Data")</f>
        <v>258249.10889937464</v>
      </c>
      <c r="AD2746" s="174">
        <f>Table1[[#This Row],[Calculations1]]/exchange_rate_2010</f>
        <v>5647.7752262725471</v>
      </c>
      <c r="AE27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25824.910889937462</v>
      </c>
      <c r="AF2746" s="174">
        <f>Table1[[#This Row],[Calculations3]]/exchange_rate_2010</f>
        <v>564.7775226272546</v>
      </c>
      <c r="AG2746" s="110" t="s">
        <v>2849</v>
      </c>
      <c r="AH2746" s="53"/>
      <c r="BD2746" s="36"/>
      <c r="BE2746" s="36"/>
      <c r="BF2746" s="36"/>
      <c r="BG2746" s="36"/>
      <c r="BH2746" s="36"/>
      <c r="BI2746" s="36"/>
      <c r="BJ2746" s="36"/>
      <c r="BK2746" s="48"/>
      <c r="BL2746" s="36"/>
      <c r="BM2746" s="36"/>
      <c r="BN2746" s="36"/>
      <c r="BO2746" s="36"/>
      <c r="BP2746" s="36"/>
      <c r="BQ2746" s="36"/>
      <c r="BR2746" s="36"/>
    </row>
    <row r="2747" spans="2:70" ht="15" customHeight="1">
      <c r="B2747" s="48">
        <v>3164</v>
      </c>
      <c r="C2747" s="48" t="s">
        <v>1703</v>
      </c>
      <c r="D2747" s="108">
        <v>184</v>
      </c>
      <c r="E2747" s="109" t="s">
        <v>2508</v>
      </c>
      <c r="F2747" s="109" t="s">
        <v>1815</v>
      </c>
      <c r="G2747" s="109" t="s">
        <v>1822</v>
      </c>
      <c r="H2747" s="108" t="s">
        <v>475</v>
      </c>
      <c r="I2747" s="108" t="s">
        <v>2965</v>
      </c>
      <c r="J2747" s="108" t="s">
        <v>2568</v>
      </c>
      <c r="K2747" s="108" t="s">
        <v>2858</v>
      </c>
      <c r="L2747" s="108">
        <v>7</v>
      </c>
      <c r="M2747" s="110" t="s">
        <v>2617</v>
      </c>
      <c r="N2747" s="111" t="s">
        <v>1721</v>
      </c>
      <c r="O2747" s="111"/>
      <c r="P2747" s="111" t="s">
        <v>76</v>
      </c>
      <c r="Q2747" s="111">
        <v>1</v>
      </c>
      <c r="R2747" s="111"/>
      <c r="S2747" s="111"/>
      <c r="T2747" s="109" t="s">
        <v>24</v>
      </c>
      <c r="U2747" s="108">
        <v>4</v>
      </c>
      <c r="V2747" s="109">
        <v>2008</v>
      </c>
      <c r="W2747" s="108">
        <f>IF(Table1[[#This Row],[ExpenditureDetails1]]=2010,1,(2010-Table1[[#This Row],[ExpenditureDetails1]]))</f>
        <v>2</v>
      </c>
      <c r="X2747" s="109">
        <v>0.05</v>
      </c>
      <c r="Y2747" s="174">
        <f>Table1[[#This Row],[ExpenditureDetails3]]*100000</f>
        <v>5000</v>
      </c>
      <c r="Z2747" s="174">
        <f>Table1[[#This Row],[ExpenditureDetails4]]/Table1[[#This Row],[Component detail 4]]</f>
        <v>5000</v>
      </c>
      <c r="AA2747" s="109">
        <v>1</v>
      </c>
      <c r="AB2747" s="109">
        <v>10</v>
      </c>
      <c r="AC2747" s="174">
        <f>IF(ISNUMBER([ExpenditureDetails4]),[ExpenditureDetails4]*HLOOKUP([ExpenditureDetails1],'Currency Conversion'!$A$6:$BE$45,19,FALSE),"No Data")</f>
        <v>5737.0154155220562</v>
      </c>
      <c r="AD2747" s="174">
        <f>Table1[[#This Row],[Calculations1]]/exchange_rate_2010</f>
        <v>125.46557730487345</v>
      </c>
      <c r="AE27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2747" s="174">
        <f>Table1[[#This Row],[Calculations3]]/exchange_rate_2010</f>
        <v>125.46557730487345</v>
      </c>
      <c r="AG2747" s="110" t="s">
        <v>2849</v>
      </c>
      <c r="AH2747" s="53"/>
      <c r="BD2747" s="36"/>
      <c r="BE2747" s="36"/>
      <c r="BF2747" s="36"/>
      <c r="BG2747" s="36"/>
      <c r="BH2747" s="36"/>
      <c r="BI2747" s="36"/>
      <c r="BJ2747" s="36"/>
      <c r="BK2747" s="48"/>
      <c r="BL2747" s="36"/>
      <c r="BM2747" s="36"/>
      <c r="BN2747" s="36"/>
      <c r="BO2747" s="36"/>
      <c r="BP2747" s="36"/>
      <c r="BQ2747" s="36"/>
      <c r="BR2747" s="36"/>
    </row>
    <row r="2748" spans="2:70" ht="15" customHeight="1">
      <c r="B2748" s="48">
        <v>3165</v>
      </c>
      <c r="C2748" s="48" t="s">
        <v>1703</v>
      </c>
      <c r="D2748" s="108">
        <v>5100</v>
      </c>
      <c r="E2748" s="109" t="s">
        <v>2508</v>
      </c>
      <c r="F2748" s="109" t="s">
        <v>1819</v>
      </c>
      <c r="G2748" s="109" t="s">
        <v>1827</v>
      </c>
      <c r="H2748" s="108" t="s">
        <v>159</v>
      </c>
      <c r="I2748" s="108" t="s">
        <v>2966</v>
      </c>
      <c r="J2748" s="108" t="s">
        <v>2567</v>
      </c>
      <c r="K2748" s="108" t="s">
        <v>2860</v>
      </c>
      <c r="L2748" s="108">
        <v>6</v>
      </c>
      <c r="M2748" s="110" t="s">
        <v>2617</v>
      </c>
      <c r="N2748" s="109" t="s">
        <v>1729</v>
      </c>
      <c r="O2748" s="109" t="s">
        <v>519</v>
      </c>
      <c r="P2748" s="109" t="s">
        <v>108</v>
      </c>
      <c r="Q2748" s="111">
        <v>1</v>
      </c>
      <c r="R2748" s="111"/>
      <c r="S2748" s="111"/>
      <c r="T2748" s="109" t="s">
        <v>7</v>
      </c>
      <c r="U2748" s="108">
        <v>1</v>
      </c>
      <c r="V2748" s="109">
        <v>1987</v>
      </c>
      <c r="W2748" s="108">
        <f>IF(Table1[[#This Row],[ExpenditureDetails1]]=2010,1,(2010-Table1[[#This Row],[ExpenditureDetails1]]))</f>
        <v>23</v>
      </c>
      <c r="X2748" s="109">
        <v>0.15</v>
      </c>
      <c r="Y2748" s="174">
        <f>Table1[[#This Row],[ExpenditureDetails3]]*100000</f>
        <v>15000</v>
      </c>
      <c r="Z2748" s="174">
        <f>Table1[[#This Row],[ExpenditureDetails4]]/Table1[[#This Row],[Component detail 4]]</f>
        <v>15000</v>
      </c>
      <c r="AA2748" s="109">
        <v>2</v>
      </c>
      <c r="AB2748" s="109">
        <v>10</v>
      </c>
      <c r="AC2748" s="174">
        <f>IF(ISNUMBER([ExpenditureDetails4]),[ExpenditureDetails4]*HLOOKUP([ExpenditureDetails1],'Currency Conversion'!$A$6:$BE$45,19,FALSE),"No Data")</f>
        <v>74818.36811291425</v>
      </c>
      <c r="AD2748" s="174">
        <f>Table1[[#This Row],[Calculations1]]/exchange_rate_2010</f>
        <v>1636.2392408598944</v>
      </c>
      <c r="AE27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7481.836811291425</v>
      </c>
      <c r="AF2748" s="174">
        <f>Table1[[#This Row],[Calculations3]]/exchange_rate_2010</f>
        <v>163.62392408598944</v>
      </c>
      <c r="AG2748" s="110"/>
      <c r="AH2748" s="53"/>
      <c r="BD2748" s="36"/>
      <c r="BE2748" s="36"/>
      <c r="BF2748" s="36"/>
      <c r="BG2748" s="36"/>
      <c r="BH2748" s="36"/>
      <c r="BI2748" s="36"/>
      <c r="BJ2748" s="36"/>
      <c r="BK2748" s="48"/>
      <c r="BL2748" s="36"/>
      <c r="BM2748" s="36"/>
      <c r="BN2748" s="36"/>
      <c r="BO2748" s="36"/>
      <c r="BP2748" s="36"/>
      <c r="BQ2748" s="36"/>
      <c r="BR2748" s="36"/>
    </row>
    <row r="2749" spans="2:70" ht="15" customHeight="1">
      <c r="B2749" s="48">
        <v>3166</v>
      </c>
      <c r="C2749" s="48" t="s">
        <v>1703</v>
      </c>
      <c r="D2749" s="108">
        <v>5100</v>
      </c>
      <c r="E2749" s="109" t="s">
        <v>2508</v>
      </c>
      <c r="F2749" s="109" t="s">
        <v>1819</v>
      </c>
      <c r="G2749" s="109" t="s">
        <v>1827</v>
      </c>
      <c r="H2749" s="108" t="s">
        <v>159</v>
      </c>
      <c r="I2749" s="108" t="s">
        <v>2966</v>
      </c>
      <c r="J2749" s="108" t="s">
        <v>2567</v>
      </c>
      <c r="K2749" s="108" t="s">
        <v>2860</v>
      </c>
      <c r="L2749" s="108">
        <v>6</v>
      </c>
      <c r="M2749" s="110" t="s">
        <v>2617</v>
      </c>
      <c r="N2749" s="111" t="s">
        <v>1729</v>
      </c>
      <c r="O2749" s="111" t="s">
        <v>1713</v>
      </c>
      <c r="P2749" s="111" t="s">
        <v>160</v>
      </c>
      <c r="Q2749" s="111">
        <v>1</v>
      </c>
      <c r="R2749" s="111"/>
      <c r="S2749" s="111"/>
      <c r="T2749" s="109" t="s">
        <v>7</v>
      </c>
      <c r="U2749" s="108">
        <v>1</v>
      </c>
      <c r="V2749" s="109">
        <v>1961</v>
      </c>
      <c r="W2749" s="108">
        <f>IF(Table1[[#This Row],[ExpenditureDetails1]]=2010,1,(2010-Table1[[#This Row],[ExpenditureDetails1]]))</f>
        <v>49</v>
      </c>
      <c r="X2749" s="109">
        <v>0.05</v>
      </c>
      <c r="Y2749" s="174">
        <f>Table1[[#This Row],[ExpenditureDetails3]]*100000</f>
        <v>5000</v>
      </c>
      <c r="Z2749" s="174">
        <f>Table1[[#This Row],[ExpenditureDetails4]]/Table1[[#This Row],[Component detail 4]]</f>
        <v>5000</v>
      </c>
      <c r="AA2749" s="109">
        <v>2</v>
      </c>
      <c r="AB2749" s="109">
        <v>10</v>
      </c>
      <c r="AC2749" s="174">
        <f>IF(ISNUMBER([ExpenditureDetails4]),[ExpenditureDetails4]*HLOOKUP([ExpenditureDetails1],'Currency Conversion'!$A$6:$BE$45,19,FALSE),"No Data")</f>
        <v>0</v>
      </c>
      <c r="AD2749" s="174">
        <f>Table1[[#This Row],[Calculations1]]/exchange_rate_2010</f>
        <v>0</v>
      </c>
      <c r="AE27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2749" s="174">
        <f>Table1[[#This Row],[Calculations3]]/exchange_rate_2010</f>
        <v>0</v>
      </c>
      <c r="AG2749" s="110"/>
      <c r="AH2749" s="53"/>
      <c r="BD2749" s="36"/>
      <c r="BE2749" s="36"/>
      <c r="BF2749" s="36"/>
      <c r="BG2749" s="36"/>
      <c r="BH2749" s="36"/>
      <c r="BI2749" s="36"/>
      <c r="BJ2749" s="36"/>
      <c r="BK2749" s="48"/>
      <c r="BL2749" s="36"/>
      <c r="BM2749" s="36"/>
      <c r="BN2749" s="36"/>
      <c r="BO2749" s="36"/>
      <c r="BP2749" s="36"/>
      <c r="BQ2749" s="36"/>
      <c r="BR2749" s="36"/>
    </row>
    <row r="2750" spans="2:70" ht="15" customHeight="1">
      <c r="B2750" s="48">
        <v>3167</v>
      </c>
      <c r="C2750" s="48" t="s">
        <v>1703</v>
      </c>
      <c r="D2750" s="108">
        <v>5100</v>
      </c>
      <c r="E2750" s="109" t="s">
        <v>2508</v>
      </c>
      <c r="F2750" s="109" t="s">
        <v>1819</v>
      </c>
      <c r="G2750" s="109" t="s">
        <v>1827</v>
      </c>
      <c r="H2750" s="108" t="s">
        <v>159</v>
      </c>
      <c r="I2750" s="108" t="s">
        <v>2966</v>
      </c>
      <c r="J2750" s="108" t="s">
        <v>2567</v>
      </c>
      <c r="K2750" s="108" t="s">
        <v>2860</v>
      </c>
      <c r="L2750" s="108">
        <v>6</v>
      </c>
      <c r="M2750" s="110" t="s">
        <v>2617</v>
      </c>
      <c r="N2750" s="111" t="s">
        <v>1729</v>
      </c>
      <c r="O2750" s="111" t="s">
        <v>1713</v>
      </c>
      <c r="P2750" s="111" t="s">
        <v>151</v>
      </c>
      <c r="Q2750" s="111">
        <v>1</v>
      </c>
      <c r="R2750" s="111"/>
      <c r="S2750" s="111"/>
      <c r="T2750" s="109" t="s">
        <v>7</v>
      </c>
      <c r="U2750" s="108">
        <v>1</v>
      </c>
      <c r="V2750" s="109">
        <v>1962</v>
      </c>
      <c r="W2750" s="108">
        <f>IF(Table1[[#This Row],[ExpenditureDetails1]]=2010,1,(2010-Table1[[#This Row],[ExpenditureDetails1]]))</f>
        <v>48</v>
      </c>
      <c r="X2750" s="109">
        <v>0.05</v>
      </c>
      <c r="Y2750" s="174">
        <f>Table1[[#This Row],[ExpenditureDetails3]]*100000</f>
        <v>5000</v>
      </c>
      <c r="Z2750" s="174">
        <f>Table1[[#This Row],[ExpenditureDetails4]]/Table1[[#This Row],[Component detail 4]]</f>
        <v>5000</v>
      </c>
      <c r="AA2750" s="109">
        <v>2</v>
      </c>
      <c r="AB2750" s="109">
        <v>10</v>
      </c>
      <c r="AC2750" s="174">
        <f>IF(ISNUMBER([ExpenditureDetails4]),[ExpenditureDetails4]*HLOOKUP([ExpenditureDetails1],'Currency Conversion'!$A$6:$BE$45,19,FALSE),"No Data")</f>
        <v>131202.40541606827</v>
      </c>
      <c r="AD2750" s="174">
        <f>Table1[[#This Row],[Calculations1]]/exchange_rate_2010</f>
        <v>2869.3291453910288</v>
      </c>
      <c r="AE27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13120.240541606827</v>
      </c>
      <c r="AF2750" s="174">
        <f>Table1[[#This Row],[Calculations3]]/exchange_rate_2010</f>
        <v>286.93291453910291</v>
      </c>
      <c r="AG2750" s="110"/>
      <c r="AH2750" s="53"/>
      <c r="BD2750" s="36"/>
      <c r="BE2750" s="36"/>
      <c r="BF2750" s="36"/>
      <c r="BG2750" s="36"/>
      <c r="BH2750" s="36"/>
      <c r="BI2750" s="36"/>
      <c r="BJ2750" s="36"/>
      <c r="BK2750" s="48"/>
      <c r="BL2750" s="36"/>
      <c r="BM2750" s="36"/>
      <c r="BN2750" s="36"/>
      <c r="BO2750" s="36"/>
      <c r="BP2750" s="36"/>
      <c r="BQ2750" s="36"/>
      <c r="BR2750" s="36"/>
    </row>
    <row r="2751" spans="2:70" ht="15" customHeight="1">
      <c r="B2751" s="48">
        <v>3168</v>
      </c>
      <c r="C2751" s="48" t="s">
        <v>1703</v>
      </c>
      <c r="D2751" s="108">
        <v>5100</v>
      </c>
      <c r="E2751" s="109" t="s">
        <v>2508</v>
      </c>
      <c r="F2751" s="109" t="s">
        <v>1819</v>
      </c>
      <c r="G2751" s="109" t="s">
        <v>1827</v>
      </c>
      <c r="H2751" s="108" t="s">
        <v>159</v>
      </c>
      <c r="I2751" s="108" t="s">
        <v>2966</v>
      </c>
      <c r="J2751" s="108" t="s">
        <v>2567</v>
      </c>
      <c r="K2751" s="108" t="s">
        <v>2860</v>
      </c>
      <c r="L2751" s="108">
        <v>6</v>
      </c>
      <c r="M2751" s="110" t="s">
        <v>2617</v>
      </c>
      <c r="N2751" s="111" t="s">
        <v>1729</v>
      </c>
      <c r="O2751" s="111" t="s">
        <v>1713</v>
      </c>
      <c r="P2751" s="111" t="s">
        <v>152</v>
      </c>
      <c r="Q2751" s="111">
        <v>1</v>
      </c>
      <c r="R2751" s="111"/>
      <c r="S2751" s="111"/>
      <c r="T2751" s="109" t="s">
        <v>7</v>
      </c>
      <c r="U2751" s="108">
        <v>1</v>
      </c>
      <c r="V2751" s="109">
        <v>1961</v>
      </c>
      <c r="W2751" s="108">
        <f>IF(Table1[[#This Row],[ExpenditureDetails1]]=2010,1,(2010-Table1[[#This Row],[ExpenditureDetails1]]))</f>
        <v>49</v>
      </c>
      <c r="X2751" s="109">
        <v>0.05</v>
      </c>
      <c r="Y2751" s="174">
        <f>Table1[[#This Row],[ExpenditureDetails3]]*100000</f>
        <v>5000</v>
      </c>
      <c r="Z2751" s="174">
        <f>Table1[[#This Row],[ExpenditureDetails4]]/Table1[[#This Row],[Component detail 4]]</f>
        <v>5000</v>
      </c>
      <c r="AA2751" s="109">
        <v>2</v>
      </c>
      <c r="AB2751" s="109">
        <v>10</v>
      </c>
      <c r="AC2751" s="174">
        <f>IF(ISNUMBER([ExpenditureDetails4]),[ExpenditureDetails4]*HLOOKUP([ExpenditureDetails1],'Currency Conversion'!$A$6:$BE$45,19,FALSE),"No Data")</f>
        <v>0</v>
      </c>
      <c r="AD2751" s="174">
        <f>Table1[[#This Row],[Calculations1]]/exchange_rate_2010</f>
        <v>0</v>
      </c>
      <c r="AE27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2751" s="174">
        <f>Table1[[#This Row],[Calculations3]]/exchange_rate_2010</f>
        <v>0</v>
      </c>
      <c r="AG2751" s="110"/>
      <c r="AH2751" s="53"/>
      <c r="BD2751" s="36"/>
      <c r="BE2751" s="36"/>
      <c r="BF2751" s="36"/>
      <c r="BG2751" s="36"/>
      <c r="BH2751" s="36"/>
      <c r="BI2751" s="36"/>
      <c r="BJ2751" s="36"/>
      <c r="BK2751" s="48"/>
      <c r="BL2751" s="36"/>
      <c r="BM2751" s="36"/>
      <c r="BN2751" s="36"/>
      <c r="BO2751" s="36"/>
      <c r="BP2751" s="36"/>
      <c r="BQ2751" s="36"/>
      <c r="BR2751" s="36"/>
    </row>
    <row r="2752" spans="2:70" ht="15" customHeight="1">
      <c r="B2752" s="48">
        <v>3169</v>
      </c>
      <c r="C2752" s="48" t="s">
        <v>1703</v>
      </c>
      <c r="D2752" s="108">
        <v>5100</v>
      </c>
      <c r="E2752" s="109" t="s">
        <v>2508</v>
      </c>
      <c r="F2752" s="109" t="s">
        <v>1819</v>
      </c>
      <c r="G2752" s="109" t="s">
        <v>1827</v>
      </c>
      <c r="H2752" s="108" t="s">
        <v>159</v>
      </c>
      <c r="I2752" s="108" t="s">
        <v>2966</v>
      </c>
      <c r="J2752" s="108" t="s">
        <v>2567</v>
      </c>
      <c r="K2752" s="108" t="s">
        <v>2860</v>
      </c>
      <c r="L2752" s="108">
        <v>6</v>
      </c>
      <c r="M2752" s="110" t="s">
        <v>2617</v>
      </c>
      <c r="N2752" s="111" t="s">
        <v>1729</v>
      </c>
      <c r="O2752" s="111" t="s">
        <v>1713</v>
      </c>
      <c r="P2752" s="111" t="s">
        <v>119</v>
      </c>
      <c r="Q2752" s="111">
        <v>1</v>
      </c>
      <c r="R2752" s="111"/>
      <c r="S2752" s="111"/>
      <c r="T2752" s="109" t="s">
        <v>7</v>
      </c>
      <c r="U2752" s="108">
        <v>1</v>
      </c>
      <c r="V2752" s="109">
        <v>1964</v>
      </c>
      <c r="W2752" s="108">
        <f>IF(Table1[[#This Row],[ExpenditureDetails1]]=2010,1,(2010-Table1[[#This Row],[ExpenditureDetails1]]))</f>
        <v>46</v>
      </c>
      <c r="X2752" s="109">
        <v>0.05</v>
      </c>
      <c r="Y2752" s="174">
        <f>Table1[[#This Row],[ExpenditureDetails3]]*100000</f>
        <v>5000</v>
      </c>
      <c r="Z2752" s="174">
        <f>Table1[[#This Row],[ExpenditureDetails4]]/Table1[[#This Row],[Component detail 4]]</f>
        <v>5000</v>
      </c>
      <c r="AA2752" s="109">
        <v>2</v>
      </c>
      <c r="AB2752" s="109">
        <v>10</v>
      </c>
      <c r="AC2752" s="174">
        <f>IF(ISNUMBER([ExpenditureDetails4]),[ExpenditureDetails4]*HLOOKUP([ExpenditureDetails1],'Currency Conversion'!$A$6:$BE$45,19,FALSE),"No Data")</f>
        <v>116557.39327082227</v>
      </c>
      <c r="AD2752" s="174">
        <f>Table1[[#This Row],[Calculations1]]/exchange_rate_2010</f>
        <v>2549.0502598804924</v>
      </c>
      <c r="AE27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11655.739327082227</v>
      </c>
      <c r="AF2752" s="174">
        <f>Table1[[#This Row],[Calculations3]]/exchange_rate_2010</f>
        <v>254.90502598804923</v>
      </c>
      <c r="AG2752" s="110"/>
      <c r="AH2752" s="53"/>
      <c r="BD2752" s="36"/>
      <c r="BE2752" s="36"/>
      <c r="BF2752" s="36"/>
      <c r="BG2752" s="36"/>
      <c r="BH2752" s="36"/>
      <c r="BI2752" s="36"/>
      <c r="BJ2752" s="36"/>
      <c r="BK2752" s="48"/>
      <c r="BL2752" s="36"/>
      <c r="BM2752" s="36"/>
      <c r="BN2752" s="36"/>
      <c r="BO2752" s="36"/>
      <c r="BP2752" s="36"/>
      <c r="BQ2752" s="36"/>
      <c r="BR2752" s="36"/>
    </row>
    <row r="2753" spans="2:70" ht="15" customHeight="1">
      <c r="B2753" s="48">
        <v>3170</v>
      </c>
      <c r="C2753" s="48" t="s">
        <v>1703</v>
      </c>
      <c r="D2753" s="108">
        <v>5100</v>
      </c>
      <c r="E2753" s="109" t="s">
        <v>2508</v>
      </c>
      <c r="F2753" s="109" t="s">
        <v>1819</v>
      </c>
      <c r="G2753" s="109" t="s">
        <v>1827</v>
      </c>
      <c r="H2753" s="108" t="s">
        <v>159</v>
      </c>
      <c r="I2753" s="108" t="s">
        <v>2966</v>
      </c>
      <c r="J2753" s="108" t="s">
        <v>2567</v>
      </c>
      <c r="K2753" s="108" t="s">
        <v>2860</v>
      </c>
      <c r="L2753" s="108">
        <v>6</v>
      </c>
      <c r="M2753" s="110" t="s">
        <v>2617</v>
      </c>
      <c r="N2753" s="111" t="s">
        <v>1712</v>
      </c>
      <c r="O2753" s="111"/>
      <c r="P2753" s="111" t="s">
        <v>161</v>
      </c>
      <c r="Q2753" s="109">
        <v>2</v>
      </c>
      <c r="R2753" s="109">
        <v>10</v>
      </c>
      <c r="S2753" s="109"/>
      <c r="T2753" s="109" t="s">
        <v>7</v>
      </c>
      <c r="U2753" s="108">
        <v>1</v>
      </c>
      <c r="V2753" s="109">
        <v>1985</v>
      </c>
      <c r="W2753" s="108">
        <f>IF(Table1[[#This Row],[ExpenditureDetails1]]=2010,1,(2010-Table1[[#This Row],[ExpenditureDetails1]]))</f>
        <v>25</v>
      </c>
      <c r="X2753" s="109">
        <v>0.6</v>
      </c>
      <c r="Y2753" s="174">
        <f>Table1[[#This Row],[ExpenditureDetails3]]*100000</f>
        <v>60000</v>
      </c>
      <c r="Z2753" s="174">
        <f>Table1[[#This Row],[ExpenditureDetails4]]/Table1[[#This Row],[Component detail 4]]</f>
        <v>30000</v>
      </c>
      <c r="AA2753" s="109">
        <v>2</v>
      </c>
      <c r="AB2753" s="109">
        <v>10</v>
      </c>
      <c r="AC2753" s="174">
        <f>IF(ISNUMBER([ExpenditureDetails4]),[ExpenditureDetails4]*HLOOKUP([ExpenditureDetails1],'Currency Conversion'!$A$6:$BE$45,19,FALSE),"No Data")</f>
        <v>342824.71021092701</v>
      </c>
      <c r="AD2753" s="174">
        <f>Table1[[#This Row],[Calculations1]]/exchange_rate_2010</f>
        <v>7497.4001402566973</v>
      </c>
      <c r="AE27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34282.471021092701</v>
      </c>
      <c r="AF2753" s="174">
        <f>Table1[[#This Row],[Calculations3]]/exchange_rate_2010</f>
        <v>749.74001402566978</v>
      </c>
      <c r="AG2753" s="110"/>
      <c r="AH2753" s="53"/>
      <c r="BD2753" s="36"/>
      <c r="BE2753" s="36"/>
      <c r="BF2753" s="36"/>
      <c r="BG2753" s="36"/>
      <c r="BH2753" s="36"/>
      <c r="BI2753" s="36"/>
      <c r="BJ2753" s="36"/>
      <c r="BK2753" s="48"/>
      <c r="BL2753" s="36"/>
      <c r="BM2753" s="36"/>
      <c r="BN2753" s="36"/>
      <c r="BO2753" s="36"/>
      <c r="BP2753" s="36"/>
      <c r="BQ2753" s="36"/>
      <c r="BR2753" s="36"/>
    </row>
    <row r="2754" spans="2:70" ht="15" customHeight="1">
      <c r="B2754" s="48">
        <v>3171</v>
      </c>
      <c r="C2754" s="48" t="s">
        <v>1703</v>
      </c>
      <c r="D2754" s="108">
        <v>5100</v>
      </c>
      <c r="E2754" s="109" t="s">
        <v>2508</v>
      </c>
      <c r="F2754" s="109" t="s">
        <v>1819</v>
      </c>
      <c r="G2754" s="109" t="s">
        <v>1827</v>
      </c>
      <c r="H2754" s="108" t="s">
        <v>159</v>
      </c>
      <c r="I2754" s="108" t="s">
        <v>2966</v>
      </c>
      <c r="J2754" s="108" t="s">
        <v>2567</v>
      </c>
      <c r="K2754" s="108" t="s">
        <v>2860</v>
      </c>
      <c r="L2754" s="108">
        <v>6</v>
      </c>
      <c r="M2754" s="110" t="s">
        <v>2617</v>
      </c>
      <c r="N2754" s="111" t="s">
        <v>1712</v>
      </c>
      <c r="O2754" s="111"/>
      <c r="P2754" s="111" t="s">
        <v>162</v>
      </c>
      <c r="Q2754" s="111">
        <v>1</v>
      </c>
      <c r="R2754" s="109">
        <v>12.5</v>
      </c>
      <c r="S2754" s="109"/>
      <c r="T2754" s="109" t="s">
        <v>7</v>
      </c>
      <c r="U2754" s="108">
        <v>1</v>
      </c>
      <c r="V2754" s="109">
        <v>1996</v>
      </c>
      <c r="W2754" s="108">
        <f>IF(Table1[[#This Row],[ExpenditureDetails1]]=2010,1,(2010-Table1[[#This Row],[ExpenditureDetails1]]))</f>
        <v>14</v>
      </c>
      <c r="X2754" s="109">
        <v>0.4</v>
      </c>
      <c r="Y2754" s="174">
        <f>Table1[[#This Row],[ExpenditureDetails3]]*100000</f>
        <v>40000</v>
      </c>
      <c r="Z2754" s="174">
        <f>Table1[[#This Row],[ExpenditureDetails4]]/Table1[[#This Row],[Component detail 4]]</f>
        <v>40000</v>
      </c>
      <c r="AA2754" s="109">
        <v>2</v>
      </c>
      <c r="AB2754" s="109">
        <v>10</v>
      </c>
      <c r="AC2754" s="174">
        <f>IF(ISNUMBER([ExpenditureDetails4]),[ExpenditureDetails4]*HLOOKUP([ExpenditureDetails1],'Currency Conversion'!$A$6:$BE$45,19,FALSE),"No Data")</f>
        <v>86054.721467899697</v>
      </c>
      <c r="AD2754" s="174">
        <f>Table1[[#This Row],[Calculations1]]/exchange_rate_2010</f>
        <v>1881.9725112761662</v>
      </c>
      <c r="AE27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8605.472146789969</v>
      </c>
      <c r="AF2754" s="174">
        <f>Table1[[#This Row],[Calculations3]]/exchange_rate_2010</f>
        <v>188.1972511276166</v>
      </c>
      <c r="AG2754" s="110"/>
      <c r="AH2754" s="53"/>
      <c r="BD2754" s="36"/>
      <c r="BE2754" s="36"/>
      <c r="BF2754" s="36"/>
      <c r="BG2754" s="36"/>
      <c r="BH2754" s="36"/>
      <c r="BI2754" s="36"/>
      <c r="BJ2754" s="36"/>
      <c r="BK2754" s="48"/>
      <c r="BL2754" s="36"/>
      <c r="BM2754" s="36"/>
      <c r="BN2754" s="36"/>
      <c r="BO2754" s="36"/>
      <c r="BP2754" s="36"/>
      <c r="BQ2754" s="36"/>
      <c r="BR2754" s="36"/>
    </row>
    <row r="2755" spans="2:70" ht="15" customHeight="1">
      <c r="B2755" s="48">
        <v>3172</v>
      </c>
      <c r="C2755" s="48" t="s">
        <v>1703</v>
      </c>
      <c r="D2755" s="108">
        <v>5100</v>
      </c>
      <c r="E2755" s="109" t="s">
        <v>2508</v>
      </c>
      <c r="F2755" s="109" t="s">
        <v>1819</v>
      </c>
      <c r="G2755" s="109" t="s">
        <v>1827</v>
      </c>
      <c r="H2755" s="108" t="s">
        <v>159</v>
      </c>
      <c r="I2755" s="108" t="s">
        <v>2966</v>
      </c>
      <c r="J2755" s="108" t="s">
        <v>2567</v>
      </c>
      <c r="K2755" s="108" t="s">
        <v>2860</v>
      </c>
      <c r="L2755" s="108">
        <v>6</v>
      </c>
      <c r="M2755" s="110" t="s">
        <v>2617</v>
      </c>
      <c r="N2755" s="109" t="s">
        <v>1729</v>
      </c>
      <c r="O2755" s="109" t="s">
        <v>519</v>
      </c>
      <c r="P2755" s="109" t="s">
        <v>110</v>
      </c>
      <c r="Q2755" s="111">
        <v>1</v>
      </c>
      <c r="R2755" s="111"/>
      <c r="S2755" s="111"/>
      <c r="T2755" s="109" t="s">
        <v>7</v>
      </c>
      <c r="U2755" s="108">
        <v>1</v>
      </c>
      <c r="V2755" s="109">
        <v>1990</v>
      </c>
      <c r="W2755" s="108">
        <f>IF(Table1[[#This Row],[ExpenditureDetails1]]=2010,1,(2010-Table1[[#This Row],[ExpenditureDetails1]]))</f>
        <v>20</v>
      </c>
      <c r="X2755" s="109">
        <v>0.2</v>
      </c>
      <c r="Y2755" s="174">
        <f>Table1[[#This Row],[ExpenditureDetails3]]*100000</f>
        <v>20000</v>
      </c>
      <c r="Z2755" s="174">
        <f>Table1[[#This Row],[ExpenditureDetails4]]/Table1[[#This Row],[Component detail 4]]</f>
        <v>20000</v>
      </c>
      <c r="AA2755" s="109">
        <v>1</v>
      </c>
      <c r="AB2755" s="109">
        <v>10</v>
      </c>
      <c r="AC2755" s="174">
        <f>IF(ISNUMBER([ExpenditureDetails4]),[ExpenditureDetails4]*HLOOKUP([ExpenditureDetails1],'Currency Conversion'!$A$6:$BE$45,19,FALSE),"No Data")</f>
        <v>77764.862542584146</v>
      </c>
      <c r="AD2755" s="174">
        <f>Table1[[#This Row],[Calculations1]]/exchange_rate_2010</f>
        <v>1700.6775590216189</v>
      </c>
      <c r="AE27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2755" s="174">
        <f>Table1[[#This Row],[Calculations3]]/exchange_rate_2010</f>
        <v>170.06775590216188</v>
      </c>
      <c r="AG2755" s="110"/>
      <c r="AH2755" s="53"/>
      <c r="BD2755" s="36"/>
      <c r="BE2755" s="36"/>
      <c r="BF2755" s="36"/>
      <c r="BG2755" s="36"/>
      <c r="BH2755" s="36"/>
      <c r="BI2755" s="36"/>
      <c r="BJ2755" s="36"/>
      <c r="BK2755" s="48"/>
      <c r="BL2755" s="36"/>
      <c r="BM2755" s="36"/>
      <c r="BN2755" s="36"/>
      <c r="BO2755" s="36"/>
      <c r="BP2755" s="36"/>
      <c r="BQ2755" s="36"/>
      <c r="BR2755" s="36"/>
    </row>
    <row r="2756" spans="2:70" ht="15" customHeight="1">
      <c r="B2756" s="48">
        <v>3173</v>
      </c>
      <c r="C2756" s="48" t="s">
        <v>1703</v>
      </c>
      <c r="D2756" s="108">
        <v>5100</v>
      </c>
      <c r="E2756" s="109" t="s">
        <v>2508</v>
      </c>
      <c r="F2756" s="109" t="s">
        <v>1819</v>
      </c>
      <c r="G2756" s="109" t="s">
        <v>1827</v>
      </c>
      <c r="H2756" s="108" t="s">
        <v>159</v>
      </c>
      <c r="I2756" s="108" t="s">
        <v>2966</v>
      </c>
      <c r="J2756" s="108" t="s">
        <v>2567</v>
      </c>
      <c r="K2756" s="108" t="s">
        <v>2860</v>
      </c>
      <c r="L2756" s="108">
        <v>6</v>
      </c>
      <c r="M2756" s="110" t="s">
        <v>2617</v>
      </c>
      <c r="N2756" s="109" t="s">
        <v>1729</v>
      </c>
      <c r="O2756" s="109" t="s">
        <v>519</v>
      </c>
      <c r="P2756" s="109" t="s">
        <v>112</v>
      </c>
      <c r="Q2756" s="111">
        <v>1</v>
      </c>
      <c r="R2756" s="111"/>
      <c r="S2756" s="111"/>
      <c r="T2756" s="109" t="s">
        <v>7</v>
      </c>
      <c r="U2756" s="108">
        <v>1</v>
      </c>
      <c r="V2756" s="109">
        <v>1990</v>
      </c>
      <c r="W2756" s="108">
        <f>IF(Table1[[#This Row],[ExpenditureDetails1]]=2010,1,(2010-Table1[[#This Row],[ExpenditureDetails1]]))</f>
        <v>20</v>
      </c>
      <c r="X2756" s="109">
        <v>0.2</v>
      </c>
      <c r="Y2756" s="174">
        <f>Table1[[#This Row],[ExpenditureDetails3]]*100000</f>
        <v>20000</v>
      </c>
      <c r="Z2756" s="174">
        <f>Table1[[#This Row],[ExpenditureDetails4]]/Table1[[#This Row],[Component detail 4]]</f>
        <v>20000</v>
      </c>
      <c r="AA2756" s="109">
        <v>1</v>
      </c>
      <c r="AB2756" s="109">
        <v>10</v>
      </c>
      <c r="AC2756" s="174">
        <f>IF(ISNUMBER([ExpenditureDetails4]),[ExpenditureDetails4]*HLOOKUP([ExpenditureDetails1],'Currency Conversion'!$A$6:$BE$45,19,FALSE),"No Data")</f>
        <v>77764.862542584146</v>
      </c>
      <c r="AD2756" s="174">
        <f>Table1[[#This Row],[Calculations1]]/exchange_rate_2010</f>
        <v>1700.6775590216189</v>
      </c>
      <c r="AE27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2756" s="174">
        <f>Table1[[#This Row],[Calculations3]]/exchange_rate_2010</f>
        <v>170.06775590216188</v>
      </c>
      <c r="AG2756" s="110"/>
      <c r="AH2756" s="53"/>
      <c r="BD2756" s="36"/>
      <c r="BE2756" s="36"/>
      <c r="BF2756" s="36"/>
      <c r="BG2756" s="36"/>
      <c r="BH2756" s="36"/>
      <c r="BI2756" s="36"/>
      <c r="BJ2756" s="36"/>
      <c r="BK2756" s="48"/>
      <c r="BL2756" s="36"/>
      <c r="BM2756" s="36"/>
      <c r="BN2756" s="36"/>
      <c r="BO2756" s="36"/>
      <c r="BP2756" s="36"/>
      <c r="BQ2756" s="36"/>
      <c r="BR2756" s="36"/>
    </row>
    <row r="2757" spans="2:70" ht="15" customHeight="1">
      <c r="B2757" s="48">
        <v>3174</v>
      </c>
      <c r="C2757" s="48" t="s">
        <v>1703</v>
      </c>
      <c r="D2757" s="108">
        <v>5100</v>
      </c>
      <c r="E2757" s="109" t="s">
        <v>2508</v>
      </c>
      <c r="F2757" s="109" t="s">
        <v>1819</v>
      </c>
      <c r="G2757" s="109" t="s">
        <v>1827</v>
      </c>
      <c r="H2757" s="108" t="s">
        <v>159</v>
      </c>
      <c r="I2757" s="108" t="s">
        <v>2966</v>
      </c>
      <c r="J2757" s="108" t="s">
        <v>2567</v>
      </c>
      <c r="K2757" s="108" t="s">
        <v>2860</v>
      </c>
      <c r="L2757" s="108">
        <v>6</v>
      </c>
      <c r="M2757" s="110" t="s">
        <v>2617</v>
      </c>
      <c r="N2757" s="109" t="s">
        <v>1729</v>
      </c>
      <c r="O2757" s="109" t="s">
        <v>519</v>
      </c>
      <c r="P2757" s="109" t="s">
        <v>113</v>
      </c>
      <c r="Q2757" s="111">
        <v>1</v>
      </c>
      <c r="R2757" s="111"/>
      <c r="S2757" s="111"/>
      <c r="T2757" s="109" t="s">
        <v>7</v>
      </c>
      <c r="U2757" s="108">
        <v>1</v>
      </c>
      <c r="V2757" s="109">
        <v>1991</v>
      </c>
      <c r="W2757" s="108">
        <f>IF(Table1[[#This Row],[ExpenditureDetails1]]=2010,1,(2010-Table1[[#This Row],[ExpenditureDetails1]]))</f>
        <v>19</v>
      </c>
      <c r="X2757" s="109">
        <v>0.2</v>
      </c>
      <c r="Y2757" s="174">
        <f>Table1[[#This Row],[ExpenditureDetails3]]*100000</f>
        <v>20000</v>
      </c>
      <c r="Z2757" s="174">
        <f>Table1[[#This Row],[ExpenditureDetails4]]/Table1[[#This Row],[Component detail 4]]</f>
        <v>20000</v>
      </c>
      <c r="AA2757" s="109">
        <v>1</v>
      </c>
      <c r="AB2757" s="109">
        <v>10</v>
      </c>
      <c r="AC2757" s="174">
        <f>IF(ISNUMBER([ExpenditureDetails4]),[ExpenditureDetails4]*HLOOKUP([ExpenditureDetails1],'Currency Conversion'!$A$6:$BE$45,19,FALSE),"No Data")</f>
        <v>70259.558013723945</v>
      </c>
      <c r="AD2757" s="174">
        <f>Table1[[#This Row],[Calculations1]]/exchange_rate_2010</f>
        <v>1536.5404080189248</v>
      </c>
      <c r="AE27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7025.9558013723945</v>
      </c>
      <c r="AF2757" s="174">
        <f>Table1[[#This Row],[Calculations3]]/exchange_rate_2010</f>
        <v>153.65404080189251</v>
      </c>
      <c r="AG2757" s="110"/>
      <c r="AH2757" s="53"/>
      <c r="BD2757" s="36"/>
      <c r="BE2757" s="36"/>
      <c r="BF2757" s="36"/>
      <c r="BG2757" s="36"/>
      <c r="BH2757" s="36"/>
      <c r="BI2757" s="36"/>
      <c r="BJ2757" s="36"/>
      <c r="BK2757" s="48"/>
      <c r="BL2757" s="36"/>
      <c r="BM2757" s="36"/>
      <c r="BN2757" s="36"/>
      <c r="BO2757" s="36"/>
      <c r="BP2757" s="36"/>
      <c r="BQ2757" s="36"/>
      <c r="BR2757" s="36"/>
    </row>
    <row r="2758" spans="2:70" ht="15" customHeight="1">
      <c r="B2758" s="48">
        <v>3175</v>
      </c>
      <c r="C2758" s="48" t="s">
        <v>1703</v>
      </c>
      <c r="D2758" s="108">
        <v>5100</v>
      </c>
      <c r="E2758" s="109" t="s">
        <v>2508</v>
      </c>
      <c r="F2758" s="109" t="s">
        <v>1819</v>
      </c>
      <c r="G2758" s="109" t="s">
        <v>1827</v>
      </c>
      <c r="H2758" s="108" t="s">
        <v>159</v>
      </c>
      <c r="I2758" s="108" t="s">
        <v>2966</v>
      </c>
      <c r="J2758" s="108" t="s">
        <v>2567</v>
      </c>
      <c r="K2758" s="108" t="s">
        <v>2860</v>
      </c>
      <c r="L2758" s="108">
        <v>6</v>
      </c>
      <c r="M2758" s="110" t="s">
        <v>2617</v>
      </c>
      <c r="N2758" s="109" t="s">
        <v>1729</v>
      </c>
      <c r="O2758" s="109" t="s">
        <v>519</v>
      </c>
      <c r="P2758" s="109" t="s">
        <v>114</v>
      </c>
      <c r="Q2758" s="111">
        <v>1</v>
      </c>
      <c r="R2758" s="111"/>
      <c r="S2758" s="111"/>
      <c r="T2758" s="109" t="s">
        <v>7</v>
      </c>
      <c r="U2758" s="108">
        <v>1</v>
      </c>
      <c r="V2758" s="109">
        <v>1995</v>
      </c>
      <c r="W2758" s="108">
        <f>IF(Table1[[#This Row],[ExpenditureDetails1]]=2010,1,(2010-Table1[[#This Row],[ExpenditureDetails1]]))</f>
        <v>15</v>
      </c>
      <c r="X2758" s="109">
        <v>0.2</v>
      </c>
      <c r="Y2758" s="174">
        <f>Table1[[#This Row],[ExpenditureDetails3]]*100000</f>
        <v>20000</v>
      </c>
      <c r="Z2758" s="174">
        <f>Table1[[#This Row],[ExpenditureDetails4]]/Table1[[#This Row],[Component detail 4]]</f>
        <v>20000</v>
      </c>
      <c r="AA2758" s="109">
        <v>1</v>
      </c>
      <c r="AB2758" s="109">
        <v>10</v>
      </c>
      <c r="AC2758" s="174">
        <f>IF(ISNUMBER([ExpenditureDetails4]),[ExpenditureDetails4]*HLOOKUP([ExpenditureDetails1],'Currency Conversion'!$A$6:$BE$45,19,FALSE),"No Data")</f>
        <v>46932.301531329984</v>
      </c>
      <c r="AD2758" s="174">
        <f>Table1[[#This Row],[Calculations1]]/exchange_rate_2010</f>
        <v>1026.3853030520195</v>
      </c>
      <c r="AE27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4693.2301531329986</v>
      </c>
      <c r="AF2758" s="174">
        <f>Table1[[#This Row],[Calculations3]]/exchange_rate_2010</f>
        <v>102.63853030520194</v>
      </c>
      <c r="AG2758" s="110"/>
      <c r="AH2758" s="53"/>
      <c r="BD2758" s="36"/>
      <c r="BE2758" s="36"/>
      <c r="BF2758" s="36"/>
      <c r="BG2758" s="36"/>
      <c r="BH2758" s="36"/>
      <c r="BI2758" s="36"/>
      <c r="BJ2758" s="36"/>
      <c r="BK2758" s="48"/>
      <c r="BL2758" s="36"/>
      <c r="BM2758" s="36"/>
      <c r="BN2758" s="36"/>
      <c r="BO2758" s="36"/>
      <c r="BP2758" s="36"/>
      <c r="BQ2758" s="36"/>
      <c r="BR2758" s="36"/>
    </row>
    <row r="2759" spans="2:70" ht="15" customHeight="1">
      <c r="B2759" s="48">
        <v>3176</v>
      </c>
      <c r="C2759" s="48" t="s">
        <v>1703</v>
      </c>
      <c r="D2759" s="108">
        <v>5100</v>
      </c>
      <c r="E2759" s="109" t="s">
        <v>2508</v>
      </c>
      <c r="F2759" s="109" t="s">
        <v>1819</v>
      </c>
      <c r="G2759" s="109" t="s">
        <v>1827</v>
      </c>
      <c r="H2759" s="108" t="s">
        <v>159</v>
      </c>
      <c r="I2759" s="108" t="s">
        <v>2966</v>
      </c>
      <c r="J2759" s="108" t="s">
        <v>2567</v>
      </c>
      <c r="K2759" s="108" t="s">
        <v>2860</v>
      </c>
      <c r="L2759" s="108">
        <v>6</v>
      </c>
      <c r="M2759" s="110" t="s">
        <v>2617</v>
      </c>
      <c r="N2759" s="109" t="s">
        <v>1729</v>
      </c>
      <c r="O2759" s="109" t="s">
        <v>519</v>
      </c>
      <c r="P2759" s="109" t="s">
        <v>115</v>
      </c>
      <c r="Q2759" s="111">
        <v>1</v>
      </c>
      <c r="R2759" s="111"/>
      <c r="S2759" s="111"/>
      <c r="T2759" s="109" t="s">
        <v>7</v>
      </c>
      <c r="U2759" s="108">
        <v>1</v>
      </c>
      <c r="V2759" s="109">
        <v>2002</v>
      </c>
      <c r="W2759" s="108">
        <f>IF(Table1[[#This Row],[ExpenditureDetails1]]=2010,1,(2010-Table1[[#This Row],[ExpenditureDetails1]]))</f>
        <v>8</v>
      </c>
      <c r="X2759" s="109">
        <v>0.25</v>
      </c>
      <c r="Y2759" s="174">
        <f>Table1[[#This Row],[ExpenditureDetails3]]*100000</f>
        <v>25000</v>
      </c>
      <c r="Z2759" s="174">
        <f>Table1[[#This Row],[ExpenditureDetails4]]/Table1[[#This Row],[Component detail 4]]</f>
        <v>25000</v>
      </c>
      <c r="AA2759" s="109">
        <v>1</v>
      </c>
      <c r="AB2759" s="109">
        <v>10</v>
      </c>
      <c r="AC2759" s="174">
        <f>IF(ISNUMBER([ExpenditureDetails4]),[ExpenditureDetails4]*HLOOKUP([ExpenditureDetails1],'Currency Conversion'!$A$6:$BE$45,19,FALSE),"No Data")</f>
        <v>39293.87980308244</v>
      </c>
      <c r="AD2759" s="174">
        <f>Table1[[#This Row],[Calculations1]]/exchange_rate_2010</f>
        <v>859.33694734432277</v>
      </c>
      <c r="AE27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3929.3879803082441</v>
      </c>
      <c r="AF2759" s="174">
        <f>Table1[[#This Row],[Calculations3]]/exchange_rate_2010</f>
        <v>85.933694734432279</v>
      </c>
      <c r="AG2759" s="110"/>
      <c r="AH2759" s="53"/>
      <c r="BD2759" s="36"/>
      <c r="BE2759" s="36"/>
      <c r="BF2759" s="36"/>
      <c r="BG2759" s="36"/>
      <c r="BH2759" s="36"/>
      <c r="BI2759" s="36"/>
      <c r="BJ2759" s="36"/>
      <c r="BK2759" s="48"/>
      <c r="BL2759" s="36"/>
      <c r="BM2759" s="36"/>
      <c r="BN2759" s="36"/>
      <c r="BO2759" s="36"/>
      <c r="BP2759" s="36"/>
      <c r="BQ2759" s="36"/>
      <c r="BR2759" s="36"/>
    </row>
    <row r="2760" spans="2:70" ht="15" customHeight="1">
      <c r="B2760" s="48">
        <v>3177</v>
      </c>
      <c r="C2760" s="48" t="s">
        <v>1703</v>
      </c>
      <c r="D2760" s="108">
        <v>5100</v>
      </c>
      <c r="E2760" s="109" t="s">
        <v>2508</v>
      </c>
      <c r="F2760" s="109" t="s">
        <v>1819</v>
      </c>
      <c r="G2760" s="109" t="s">
        <v>1827</v>
      </c>
      <c r="H2760" s="108" t="s">
        <v>159</v>
      </c>
      <c r="I2760" s="108" t="s">
        <v>2966</v>
      </c>
      <c r="J2760" s="108" t="s">
        <v>2567</v>
      </c>
      <c r="K2760" s="108" t="s">
        <v>2860</v>
      </c>
      <c r="L2760" s="108">
        <v>6</v>
      </c>
      <c r="M2760" s="110" t="s">
        <v>2617</v>
      </c>
      <c r="N2760" s="109" t="s">
        <v>1729</v>
      </c>
      <c r="O2760" s="109" t="s">
        <v>519</v>
      </c>
      <c r="P2760" s="109" t="s">
        <v>116</v>
      </c>
      <c r="Q2760" s="111">
        <v>1</v>
      </c>
      <c r="R2760" s="111"/>
      <c r="S2760" s="111"/>
      <c r="T2760" s="109" t="s">
        <v>7</v>
      </c>
      <c r="U2760" s="108">
        <v>1</v>
      </c>
      <c r="V2760" s="109">
        <v>2002</v>
      </c>
      <c r="W2760" s="108">
        <f>IF(Table1[[#This Row],[ExpenditureDetails1]]=2010,1,(2010-Table1[[#This Row],[ExpenditureDetails1]]))</f>
        <v>8</v>
      </c>
      <c r="X2760" s="109">
        <v>0.25</v>
      </c>
      <c r="Y2760" s="174">
        <f>Table1[[#This Row],[ExpenditureDetails3]]*100000</f>
        <v>25000</v>
      </c>
      <c r="Z2760" s="174">
        <f>Table1[[#This Row],[ExpenditureDetails4]]/Table1[[#This Row],[Component detail 4]]</f>
        <v>25000</v>
      </c>
      <c r="AA2760" s="109">
        <v>1</v>
      </c>
      <c r="AB2760" s="109">
        <v>10</v>
      </c>
      <c r="AC2760" s="174">
        <f>IF(ISNUMBER([ExpenditureDetails4]),[ExpenditureDetails4]*HLOOKUP([ExpenditureDetails1],'Currency Conversion'!$A$6:$BE$45,19,FALSE),"No Data")</f>
        <v>39293.87980308244</v>
      </c>
      <c r="AD2760" s="174">
        <f>Table1[[#This Row],[Calculations1]]/exchange_rate_2010</f>
        <v>859.33694734432277</v>
      </c>
      <c r="AE27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3929.3879803082441</v>
      </c>
      <c r="AF2760" s="174">
        <f>Table1[[#This Row],[Calculations3]]/exchange_rate_2010</f>
        <v>85.933694734432279</v>
      </c>
      <c r="AG2760" s="110"/>
      <c r="AH2760" s="53"/>
      <c r="BD2760" s="36"/>
      <c r="BE2760" s="36"/>
      <c r="BF2760" s="36"/>
      <c r="BG2760" s="36"/>
      <c r="BH2760" s="36"/>
      <c r="BI2760" s="36"/>
      <c r="BJ2760" s="36"/>
      <c r="BK2760" s="48"/>
      <c r="BL2760" s="36"/>
      <c r="BM2760" s="36"/>
      <c r="BN2760" s="36"/>
      <c r="BO2760" s="36"/>
      <c r="BP2760" s="36"/>
      <c r="BQ2760" s="36"/>
      <c r="BR2760" s="36"/>
    </row>
    <row r="2761" spans="2:70" ht="15" customHeight="1">
      <c r="B2761" s="48">
        <v>3178</v>
      </c>
      <c r="C2761" s="48" t="s">
        <v>1703</v>
      </c>
      <c r="D2761" s="108">
        <v>5100</v>
      </c>
      <c r="E2761" s="109" t="s">
        <v>2508</v>
      </c>
      <c r="F2761" s="109" t="s">
        <v>1819</v>
      </c>
      <c r="G2761" s="109" t="s">
        <v>1827</v>
      </c>
      <c r="H2761" s="108" t="s">
        <v>159</v>
      </c>
      <c r="I2761" s="108" t="s">
        <v>2966</v>
      </c>
      <c r="J2761" s="108" t="s">
        <v>2567</v>
      </c>
      <c r="K2761" s="108" t="s">
        <v>2860</v>
      </c>
      <c r="L2761" s="108">
        <v>6</v>
      </c>
      <c r="M2761" s="110" t="s">
        <v>2617</v>
      </c>
      <c r="N2761" s="109" t="s">
        <v>1729</v>
      </c>
      <c r="O2761" s="109" t="s">
        <v>519</v>
      </c>
      <c r="P2761" s="109" t="s">
        <v>117</v>
      </c>
      <c r="Q2761" s="111">
        <v>1</v>
      </c>
      <c r="R2761" s="111"/>
      <c r="S2761" s="111"/>
      <c r="T2761" s="109" t="s">
        <v>7</v>
      </c>
      <c r="U2761" s="108">
        <v>1</v>
      </c>
      <c r="V2761" s="109">
        <v>2004</v>
      </c>
      <c r="W2761" s="108">
        <f>IF(Table1[[#This Row],[ExpenditureDetails1]]=2010,1,(2010-Table1[[#This Row],[ExpenditureDetails1]]))</f>
        <v>6</v>
      </c>
      <c r="X2761" s="109">
        <v>0.25</v>
      </c>
      <c r="Y2761" s="174">
        <f>Table1[[#This Row],[ExpenditureDetails3]]*100000</f>
        <v>25000</v>
      </c>
      <c r="Z2761" s="174">
        <f>Table1[[#This Row],[ExpenditureDetails4]]/Table1[[#This Row],[Component detail 4]]</f>
        <v>25000</v>
      </c>
      <c r="AA2761" s="109">
        <v>1</v>
      </c>
      <c r="AB2761" s="109">
        <v>10</v>
      </c>
      <c r="AC2761" s="174">
        <f>IF(ISNUMBER([ExpenditureDetails4]),[ExpenditureDetails4]*HLOOKUP([ExpenditureDetails1],'Currency Conversion'!$A$6:$BE$45,19,FALSE),"No Data")</f>
        <v>36556.908238073891</v>
      </c>
      <c r="AD2761" s="174">
        <f>Table1[[#This Row],[Calculations1]]/exchange_rate_2010</f>
        <v>799.48078650122488</v>
      </c>
      <c r="AE27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3655.6908238073893</v>
      </c>
      <c r="AF2761" s="174">
        <f>Table1[[#This Row],[Calculations3]]/exchange_rate_2010</f>
        <v>79.948078650122483</v>
      </c>
      <c r="AG2761" s="110"/>
      <c r="AH2761" s="53"/>
      <c r="BD2761" s="36"/>
      <c r="BE2761" s="36"/>
      <c r="BF2761" s="36"/>
      <c r="BG2761" s="36"/>
      <c r="BH2761" s="36"/>
      <c r="BI2761" s="36"/>
      <c r="BJ2761" s="36"/>
      <c r="BK2761" s="48"/>
      <c r="BL2761" s="36"/>
      <c r="BM2761" s="36"/>
      <c r="BN2761" s="36"/>
      <c r="BO2761" s="36"/>
      <c r="BP2761" s="36"/>
      <c r="BQ2761" s="36"/>
      <c r="BR2761" s="36"/>
    </row>
    <row r="2762" spans="2:70" ht="15" customHeight="1">
      <c r="B2762" s="48">
        <v>3179</v>
      </c>
      <c r="C2762" s="48" t="s">
        <v>1703</v>
      </c>
      <c r="D2762" s="108">
        <v>5100</v>
      </c>
      <c r="E2762" s="109" t="s">
        <v>2508</v>
      </c>
      <c r="F2762" s="109" t="s">
        <v>1819</v>
      </c>
      <c r="G2762" s="109" t="s">
        <v>1827</v>
      </c>
      <c r="H2762" s="108" t="s">
        <v>159</v>
      </c>
      <c r="I2762" s="108" t="s">
        <v>2966</v>
      </c>
      <c r="J2762" s="108" t="s">
        <v>2567</v>
      </c>
      <c r="K2762" s="108" t="s">
        <v>2860</v>
      </c>
      <c r="L2762" s="108">
        <v>6</v>
      </c>
      <c r="M2762" s="110" t="s">
        <v>2617</v>
      </c>
      <c r="N2762" s="109" t="s">
        <v>1729</v>
      </c>
      <c r="O2762" s="109" t="s">
        <v>519</v>
      </c>
      <c r="P2762" s="109" t="s">
        <v>121</v>
      </c>
      <c r="Q2762" s="111">
        <v>1</v>
      </c>
      <c r="R2762" s="111"/>
      <c r="S2762" s="111"/>
      <c r="T2762" s="109" t="s">
        <v>7</v>
      </c>
      <c r="U2762" s="108">
        <v>1</v>
      </c>
      <c r="V2762" s="109">
        <v>2004</v>
      </c>
      <c r="W2762" s="108">
        <f>IF(Table1[[#This Row],[ExpenditureDetails1]]=2010,1,(2010-Table1[[#This Row],[ExpenditureDetails1]]))</f>
        <v>6</v>
      </c>
      <c r="X2762" s="109">
        <v>0.25</v>
      </c>
      <c r="Y2762" s="174">
        <f>Table1[[#This Row],[ExpenditureDetails3]]*100000</f>
        <v>25000</v>
      </c>
      <c r="Z2762" s="174">
        <f>Table1[[#This Row],[ExpenditureDetails4]]/Table1[[#This Row],[Component detail 4]]</f>
        <v>25000</v>
      </c>
      <c r="AA2762" s="109">
        <v>1</v>
      </c>
      <c r="AB2762" s="109">
        <v>10</v>
      </c>
      <c r="AC2762" s="174">
        <f>IF(ISNUMBER([ExpenditureDetails4]),[ExpenditureDetails4]*HLOOKUP([ExpenditureDetails1],'Currency Conversion'!$A$6:$BE$45,19,FALSE),"No Data")</f>
        <v>36556.908238073891</v>
      </c>
      <c r="AD2762" s="174">
        <f>Table1[[#This Row],[Calculations1]]/exchange_rate_2010</f>
        <v>799.48078650122488</v>
      </c>
      <c r="AE27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3655.6908238073893</v>
      </c>
      <c r="AF2762" s="174">
        <f>Table1[[#This Row],[Calculations3]]/exchange_rate_2010</f>
        <v>79.948078650122483</v>
      </c>
      <c r="AG2762" s="110"/>
      <c r="AH2762" s="53"/>
      <c r="BD2762" s="36"/>
      <c r="BE2762" s="36"/>
      <c r="BF2762" s="36"/>
      <c r="BG2762" s="36"/>
      <c r="BH2762" s="36"/>
      <c r="BI2762" s="36"/>
      <c r="BJ2762" s="36"/>
      <c r="BK2762" s="48"/>
      <c r="BL2762" s="36"/>
      <c r="BM2762" s="36"/>
      <c r="BN2762" s="36"/>
      <c r="BO2762" s="36"/>
      <c r="BP2762" s="36"/>
      <c r="BQ2762" s="36"/>
      <c r="BR2762" s="36"/>
    </row>
    <row r="2763" spans="2:70" ht="15" customHeight="1">
      <c r="B2763" s="48">
        <v>3180</v>
      </c>
      <c r="C2763" s="48" t="s">
        <v>1703</v>
      </c>
      <c r="D2763" s="108">
        <v>5100</v>
      </c>
      <c r="E2763" s="109" t="s">
        <v>2508</v>
      </c>
      <c r="F2763" s="109" t="s">
        <v>1819</v>
      </c>
      <c r="G2763" s="109" t="s">
        <v>1827</v>
      </c>
      <c r="H2763" s="108" t="s">
        <v>159</v>
      </c>
      <c r="I2763" s="108" t="s">
        <v>2966</v>
      </c>
      <c r="J2763" s="108" t="s">
        <v>2567</v>
      </c>
      <c r="K2763" s="108" t="s">
        <v>2860</v>
      </c>
      <c r="L2763" s="108">
        <v>6</v>
      </c>
      <c r="M2763" s="110" t="s">
        <v>2617</v>
      </c>
      <c r="N2763" s="109" t="s">
        <v>1729</v>
      </c>
      <c r="O2763" s="109" t="s">
        <v>519</v>
      </c>
      <c r="P2763" s="109" t="s">
        <v>122</v>
      </c>
      <c r="Q2763" s="111">
        <v>1</v>
      </c>
      <c r="R2763" s="111"/>
      <c r="S2763" s="111"/>
      <c r="T2763" s="109" t="s">
        <v>7</v>
      </c>
      <c r="U2763" s="108">
        <v>1</v>
      </c>
      <c r="V2763" s="109">
        <v>2004</v>
      </c>
      <c r="W2763" s="108">
        <f>IF(Table1[[#This Row],[ExpenditureDetails1]]=2010,1,(2010-Table1[[#This Row],[ExpenditureDetails1]]))</f>
        <v>6</v>
      </c>
      <c r="X2763" s="109">
        <v>0.25</v>
      </c>
      <c r="Y2763" s="174">
        <f>Table1[[#This Row],[ExpenditureDetails3]]*100000</f>
        <v>25000</v>
      </c>
      <c r="Z2763" s="174">
        <f>Table1[[#This Row],[ExpenditureDetails4]]/Table1[[#This Row],[Component detail 4]]</f>
        <v>25000</v>
      </c>
      <c r="AA2763" s="109">
        <v>1</v>
      </c>
      <c r="AB2763" s="109">
        <v>10</v>
      </c>
      <c r="AC2763" s="174">
        <f>IF(ISNUMBER([ExpenditureDetails4]),[ExpenditureDetails4]*HLOOKUP([ExpenditureDetails1],'Currency Conversion'!$A$6:$BE$45,19,FALSE),"No Data")</f>
        <v>36556.908238073891</v>
      </c>
      <c r="AD2763" s="174">
        <f>Table1[[#This Row],[Calculations1]]/exchange_rate_2010</f>
        <v>799.48078650122488</v>
      </c>
      <c r="AE27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3655.6908238073893</v>
      </c>
      <c r="AF2763" s="174">
        <f>Table1[[#This Row],[Calculations3]]/exchange_rate_2010</f>
        <v>79.948078650122483</v>
      </c>
      <c r="AG2763" s="110"/>
      <c r="AH2763" s="53"/>
      <c r="BD2763" s="36"/>
      <c r="BE2763" s="36"/>
      <c r="BF2763" s="36"/>
      <c r="BG2763" s="36"/>
      <c r="BH2763" s="36"/>
      <c r="BI2763" s="36"/>
      <c r="BJ2763" s="36"/>
      <c r="BK2763" s="48"/>
      <c r="BL2763" s="36"/>
      <c r="BM2763" s="36"/>
      <c r="BN2763" s="36"/>
      <c r="BO2763" s="36"/>
      <c r="BP2763" s="36"/>
      <c r="BQ2763" s="36"/>
      <c r="BR2763" s="36"/>
    </row>
    <row r="2764" spans="2:70" ht="15" customHeight="1">
      <c r="B2764" s="48">
        <v>3181</v>
      </c>
      <c r="C2764" s="48" t="s">
        <v>1703</v>
      </c>
      <c r="D2764" s="108">
        <v>5100</v>
      </c>
      <c r="E2764" s="109" t="s">
        <v>2508</v>
      </c>
      <c r="F2764" s="109" t="s">
        <v>1819</v>
      </c>
      <c r="G2764" s="109" t="s">
        <v>1827</v>
      </c>
      <c r="H2764" s="108" t="s">
        <v>159</v>
      </c>
      <c r="I2764" s="108" t="s">
        <v>2966</v>
      </c>
      <c r="J2764" s="108" t="s">
        <v>2567</v>
      </c>
      <c r="K2764" s="108" t="s">
        <v>2860</v>
      </c>
      <c r="L2764" s="108">
        <v>6</v>
      </c>
      <c r="M2764" s="110" t="s">
        <v>2617</v>
      </c>
      <c r="N2764" s="109" t="s">
        <v>1729</v>
      </c>
      <c r="O2764" s="109" t="s">
        <v>519</v>
      </c>
      <c r="P2764" s="109" t="s">
        <v>123</v>
      </c>
      <c r="Q2764" s="111">
        <v>1</v>
      </c>
      <c r="R2764" s="111"/>
      <c r="S2764" s="111"/>
      <c r="T2764" s="109" t="s">
        <v>7</v>
      </c>
      <c r="U2764" s="108">
        <v>1</v>
      </c>
      <c r="V2764" s="109">
        <v>2004</v>
      </c>
      <c r="W2764" s="108">
        <f>IF(Table1[[#This Row],[ExpenditureDetails1]]=2010,1,(2010-Table1[[#This Row],[ExpenditureDetails1]]))</f>
        <v>6</v>
      </c>
      <c r="X2764" s="109">
        <v>0.25</v>
      </c>
      <c r="Y2764" s="174">
        <f>Table1[[#This Row],[ExpenditureDetails3]]*100000</f>
        <v>25000</v>
      </c>
      <c r="Z2764" s="174">
        <f>Table1[[#This Row],[ExpenditureDetails4]]/Table1[[#This Row],[Component detail 4]]</f>
        <v>25000</v>
      </c>
      <c r="AA2764" s="109">
        <v>1</v>
      </c>
      <c r="AB2764" s="109">
        <v>10</v>
      </c>
      <c r="AC2764" s="174">
        <f>IF(ISNUMBER([ExpenditureDetails4]),[ExpenditureDetails4]*HLOOKUP([ExpenditureDetails1],'Currency Conversion'!$A$6:$BE$45,19,FALSE),"No Data")</f>
        <v>36556.908238073891</v>
      </c>
      <c r="AD2764" s="174">
        <f>Table1[[#This Row],[Calculations1]]/exchange_rate_2010</f>
        <v>799.48078650122488</v>
      </c>
      <c r="AE27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3655.6908238073893</v>
      </c>
      <c r="AF2764" s="174">
        <f>Table1[[#This Row],[Calculations3]]/exchange_rate_2010</f>
        <v>79.948078650122483</v>
      </c>
      <c r="AG2764" s="110"/>
      <c r="AH2764" s="53"/>
      <c r="BD2764" s="36"/>
      <c r="BE2764" s="36"/>
      <c r="BF2764" s="36"/>
      <c r="BG2764" s="36"/>
      <c r="BH2764" s="36"/>
      <c r="BI2764" s="36"/>
      <c r="BJ2764" s="36"/>
      <c r="BK2764" s="48"/>
      <c r="BL2764" s="36"/>
      <c r="BM2764" s="36"/>
      <c r="BN2764" s="36"/>
      <c r="BO2764" s="36"/>
      <c r="BP2764" s="36"/>
      <c r="BQ2764" s="36"/>
      <c r="BR2764" s="36"/>
    </row>
    <row r="2765" spans="2:70" ht="15" customHeight="1">
      <c r="B2765" s="48">
        <v>3182</v>
      </c>
      <c r="C2765" s="48" t="s">
        <v>1703</v>
      </c>
      <c r="D2765" s="108">
        <v>5100</v>
      </c>
      <c r="E2765" s="109" t="s">
        <v>2508</v>
      </c>
      <c r="F2765" s="109" t="s">
        <v>1819</v>
      </c>
      <c r="G2765" s="109" t="s">
        <v>1827</v>
      </c>
      <c r="H2765" s="108" t="s">
        <v>159</v>
      </c>
      <c r="I2765" s="108" t="s">
        <v>2966</v>
      </c>
      <c r="J2765" s="108" t="s">
        <v>2567</v>
      </c>
      <c r="K2765" s="108" t="s">
        <v>2860</v>
      </c>
      <c r="L2765" s="108">
        <v>6</v>
      </c>
      <c r="M2765" s="110" t="s">
        <v>2617</v>
      </c>
      <c r="N2765" s="109" t="s">
        <v>1729</v>
      </c>
      <c r="O2765" s="109" t="s">
        <v>519</v>
      </c>
      <c r="P2765" s="109" t="s">
        <v>124</v>
      </c>
      <c r="Q2765" s="111">
        <v>1</v>
      </c>
      <c r="R2765" s="111"/>
      <c r="S2765" s="111"/>
      <c r="T2765" s="109" t="s">
        <v>7</v>
      </c>
      <c r="U2765" s="108">
        <v>1</v>
      </c>
      <c r="V2765" s="109">
        <v>2006</v>
      </c>
      <c r="W2765" s="108">
        <f>IF(Table1[[#This Row],[ExpenditureDetails1]]=2010,1,(2010-Table1[[#This Row],[ExpenditureDetails1]]))</f>
        <v>4</v>
      </c>
      <c r="X2765" s="109">
        <v>0.25</v>
      </c>
      <c r="Y2765" s="174">
        <f>Table1[[#This Row],[ExpenditureDetails3]]*100000</f>
        <v>25000</v>
      </c>
      <c r="Z2765" s="174">
        <f>Table1[[#This Row],[ExpenditureDetails4]]/Table1[[#This Row],[Component detail 4]]</f>
        <v>25000</v>
      </c>
      <c r="AA2765" s="109">
        <v>1</v>
      </c>
      <c r="AB2765" s="109">
        <v>10</v>
      </c>
      <c r="AC2765" s="174">
        <f>IF(ISNUMBER([ExpenditureDetails4]),[ExpenditureDetails4]*HLOOKUP([ExpenditureDetails1],'Currency Conversion'!$A$6:$BE$45,19,FALSE),"No Data")</f>
        <v>32281.13861242183</v>
      </c>
      <c r="AD2765" s="174">
        <f>Table1[[#This Row],[Calculations1]]/exchange_rate_2010</f>
        <v>705.97190328406839</v>
      </c>
      <c r="AE27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3228.1138612421828</v>
      </c>
      <c r="AF2765" s="174">
        <f>Table1[[#This Row],[Calculations3]]/exchange_rate_2010</f>
        <v>70.597190328406825</v>
      </c>
      <c r="AG2765" s="110"/>
      <c r="AH2765" s="53"/>
      <c r="BD2765" s="36"/>
      <c r="BE2765" s="36"/>
      <c r="BF2765" s="36"/>
      <c r="BG2765" s="36"/>
      <c r="BH2765" s="36"/>
      <c r="BI2765" s="36"/>
      <c r="BJ2765" s="36"/>
      <c r="BK2765" s="48"/>
      <c r="BL2765" s="36"/>
      <c r="BM2765" s="36"/>
      <c r="BN2765" s="36"/>
      <c r="BO2765" s="36"/>
      <c r="BP2765" s="36"/>
      <c r="BQ2765" s="36"/>
      <c r="BR2765" s="36"/>
    </row>
    <row r="2766" spans="2:70" ht="15" customHeight="1">
      <c r="B2766" s="48">
        <v>3183</v>
      </c>
      <c r="C2766" s="48" t="s">
        <v>1703</v>
      </c>
      <c r="D2766" s="108">
        <v>5100</v>
      </c>
      <c r="E2766" s="109" t="s">
        <v>2508</v>
      </c>
      <c r="F2766" s="109" t="s">
        <v>1819</v>
      </c>
      <c r="G2766" s="109" t="s">
        <v>1827</v>
      </c>
      <c r="H2766" s="108" t="s">
        <v>159</v>
      </c>
      <c r="I2766" s="108" t="s">
        <v>2966</v>
      </c>
      <c r="J2766" s="108" t="s">
        <v>2567</v>
      </c>
      <c r="K2766" s="108" t="s">
        <v>2860</v>
      </c>
      <c r="L2766" s="108">
        <v>6</v>
      </c>
      <c r="M2766" s="110" t="s">
        <v>2617</v>
      </c>
      <c r="N2766" s="109" t="s">
        <v>1729</v>
      </c>
      <c r="O2766" s="109" t="s">
        <v>519</v>
      </c>
      <c r="P2766" s="109" t="s">
        <v>125</v>
      </c>
      <c r="Q2766" s="111">
        <v>1</v>
      </c>
      <c r="R2766" s="111"/>
      <c r="S2766" s="111"/>
      <c r="T2766" s="109" t="s">
        <v>7</v>
      </c>
      <c r="U2766" s="108">
        <v>1</v>
      </c>
      <c r="V2766" s="109">
        <v>2006</v>
      </c>
      <c r="W2766" s="108">
        <f>IF(Table1[[#This Row],[ExpenditureDetails1]]=2010,1,(2010-Table1[[#This Row],[ExpenditureDetails1]]))</f>
        <v>4</v>
      </c>
      <c r="X2766" s="109">
        <v>0.25</v>
      </c>
      <c r="Y2766" s="174">
        <f>Table1[[#This Row],[ExpenditureDetails3]]*100000</f>
        <v>25000</v>
      </c>
      <c r="Z2766" s="174">
        <f>Table1[[#This Row],[ExpenditureDetails4]]/Table1[[#This Row],[Component detail 4]]</f>
        <v>25000</v>
      </c>
      <c r="AA2766" s="109">
        <v>1</v>
      </c>
      <c r="AB2766" s="109">
        <v>10</v>
      </c>
      <c r="AC2766" s="174">
        <f>IF(ISNUMBER([ExpenditureDetails4]),[ExpenditureDetails4]*HLOOKUP([ExpenditureDetails1],'Currency Conversion'!$A$6:$BE$45,19,FALSE),"No Data")</f>
        <v>32281.13861242183</v>
      </c>
      <c r="AD2766" s="174">
        <f>Table1[[#This Row],[Calculations1]]/exchange_rate_2010</f>
        <v>705.97190328406839</v>
      </c>
      <c r="AE27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3228.1138612421828</v>
      </c>
      <c r="AF2766" s="174">
        <f>Table1[[#This Row],[Calculations3]]/exchange_rate_2010</f>
        <v>70.597190328406825</v>
      </c>
      <c r="AG2766" s="110"/>
      <c r="AH2766" s="53"/>
      <c r="BD2766" s="36"/>
      <c r="BE2766" s="36"/>
      <c r="BF2766" s="36"/>
      <c r="BG2766" s="36"/>
      <c r="BH2766" s="36"/>
      <c r="BI2766" s="36"/>
      <c r="BJ2766" s="36"/>
      <c r="BK2766" s="48"/>
      <c r="BL2766" s="36"/>
      <c r="BM2766" s="36"/>
      <c r="BN2766" s="36"/>
      <c r="BO2766" s="36"/>
      <c r="BP2766" s="36"/>
      <c r="BQ2766" s="36"/>
      <c r="BR2766" s="36"/>
    </row>
    <row r="2767" spans="2:70" ht="15" customHeight="1">
      <c r="B2767" s="48">
        <v>3184</v>
      </c>
      <c r="C2767" s="48" t="s">
        <v>1703</v>
      </c>
      <c r="D2767" s="108">
        <v>5100</v>
      </c>
      <c r="E2767" s="109" t="s">
        <v>2508</v>
      </c>
      <c r="F2767" s="109" t="s">
        <v>1819</v>
      </c>
      <c r="G2767" s="109" t="s">
        <v>1827</v>
      </c>
      <c r="H2767" s="108" t="s">
        <v>159</v>
      </c>
      <c r="I2767" s="108" t="s">
        <v>2966</v>
      </c>
      <c r="J2767" s="108" t="s">
        <v>2567</v>
      </c>
      <c r="K2767" s="108" t="s">
        <v>2860</v>
      </c>
      <c r="L2767" s="108">
        <v>6</v>
      </c>
      <c r="M2767" s="110" t="s">
        <v>2617</v>
      </c>
      <c r="N2767" s="109" t="s">
        <v>1729</v>
      </c>
      <c r="O2767" s="109" t="s">
        <v>519</v>
      </c>
      <c r="P2767" s="109" t="s">
        <v>126</v>
      </c>
      <c r="Q2767" s="111">
        <v>1</v>
      </c>
      <c r="R2767" s="111"/>
      <c r="S2767" s="111"/>
      <c r="T2767" s="109" t="s">
        <v>7</v>
      </c>
      <c r="U2767" s="108">
        <v>1</v>
      </c>
      <c r="V2767" s="109">
        <v>2006</v>
      </c>
      <c r="W2767" s="108">
        <f>IF(Table1[[#This Row],[ExpenditureDetails1]]=2010,1,(2010-Table1[[#This Row],[ExpenditureDetails1]]))</f>
        <v>4</v>
      </c>
      <c r="X2767" s="109">
        <v>0.25</v>
      </c>
      <c r="Y2767" s="174">
        <f>Table1[[#This Row],[ExpenditureDetails3]]*100000</f>
        <v>25000</v>
      </c>
      <c r="Z2767" s="174">
        <f>Table1[[#This Row],[ExpenditureDetails4]]/Table1[[#This Row],[Component detail 4]]</f>
        <v>25000</v>
      </c>
      <c r="AA2767" s="109">
        <v>1</v>
      </c>
      <c r="AB2767" s="109">
        <v>10</v>
      </c>
      <c r="AC2767" s="174">
        <f>IF(ISNUMBER([ExpenditureDetails4]),[ExpenditureDetails4]*HLOOKUP([ExpenditureDetails1],'Currency Conversion'!$A$6:$BE$45,19,FALSE),"No Data")</f>
        <v>32281.13861242183</v>
      </c>
      <c r="AD2767" s="174">
        <f>Table1[[#This Row],[Calculations1]]/exchange_rate_2010</f>
        <v>705.97190328406839</v>
      </c>
      <c r="AE27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3228.1138612421828</v>
      </c>
      <c r="AF2767" s="174">
        <f>Table1[[#This Row],[Calculations3]]/exchange_rate_2010</f>
        <v>70.597190328406825</v>
      </c>
      <c r="AG2767" s="110"/>
      <c r="AH2767" s="53"/>
      <c r="BD2767" s="36"/>
      <c r="BE2767" s="36"/>
      <c r="BF2767" s="36"/>
      <c r="BG2767" s="36"/>
      <c r="BH2767" s="36"/>
      <c r="BI2767" s="36"/>
      <c r="BJ2767" s="36"/>
      <c r="BK2767" s="48"/>
      <c r="BL2767" s="36"/>
      <c r="BM2767" s="36"/>
      <c r="BN2767" s="36"/>
      <c r="BO2767" s="36"/>
      <c r="BP2767" s="36"/>
      <c r="BQ2767" s="36"/>
      <c r="BR2767" s="36"/>
    </row>
    <row r="2768" spans="2:70" ht="15" customHeight="1">
      <c r="B2768" s="48">
        <v>3185</v>
      </c>
      <c r="C2768" s="48" t="s">
        <v>1703</v>
      </c>
      <c r="D2768" s="108">
        <v>5100</v>
      </c>
      <c r="E2768" s="109" t="s">
        <v>2508</v>
      </c>
      <c r="F2768" s="109" t="s">
        <v>1819</v>
      </c>
      <c r="G2768" s="109" t="s">
        <v>1827</v>
      </c>
      <c r="H2768" s="108" t="s">
        <v>159</v>
      </c>
      <c r="I2768" s="108" t="s">
        <v>2966</v>
      </c>
      <c r="J2768" s="108" t="s">
        <v>2567</v>
      </c>
      <c r="K2768" s="108" t="s">
        <v>2860</v>
      </c>
      <c r="L2768" s="108">
        <v>6</v>
      </c>
      <c r="M2768" s="110" t="s">
        <v>2617</v>
      </c>
      <c r="N2768" s="109" t="s">
        <v>1729</v>
      </c>
      <c r="O2768" s="109" t="s">
        <v>519</v>
      </c>
      <c r="P2768" s="109" t="s">
        <v>127</v>
      </c>
      <c r="Q2768" s="111">
        <v>1</v>
      </c>
      <c r="R2768" s="111"/>
      <c r="S2768" s="111"/>
      <c r="T2768" s="109" t="s">
        <v>7</v>
      </c>
      <c r="U2768" s="108">
        <v>1</v>
      </c>
      <c r="V2768" s="109">
        <v>2007</v>
      </c>
      <c r="W2768" s="108">
        <f>IF(Table1[[#This Row],[ExpenditureDetails1]]=2010,1,(2010-Table1[[#This Row],[ExpenditureDetails1]]))</f>
        <v>3</v>
      </c>
      <c r="X2768" s="109">
        <v>0.3</v>
      </c>
      <c r="Y2768" s="174">
        <f>Table1[[#This Row],[ExpenditureDetails3]]*100000</f>
        <v>30000</v>
      </c>
      <c r="Z2768" s="174">
        <f>Table1[[#This Row],[ExpenditureDetails4]]/Table1[[#This Row],[Component detail 4]]</f>
        <v>30000</v>
      </c>
      <c r="AA2768" s="109">
        <v>1</v>
      </c>
      <c r="AB2768" s="109">
        <v>10</v>
      </c>
      <c r="AC2768" s="174">
        <f>IF(ISNUMBER([ExpenditureDetails4]),[ExpenditureDetails4]*HLOOKUP([ExpenditureDetails1],'Currency Conversion'!$A$6:$BE$45,19,FALSE),"No Data")</f>
        <v>36402.246877078847</v>
      </c>
      <c r="AD2768" s="174">
        <f>Table1[[#This Row],[Calculations1]]/exchange_rate_2010</f>
        <v>796.09842205934115</v>
      </c>
      <c r="AE27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3640.2246877078846</v>
      </c>
      <c r="AF2768" s="174">
        <f>Table1[[#This Row],[Calculations3]]/exchange_rate_2010</f>
        <v>79.609842205934115</v>
      </c>
      <c r="AG2768" s="110"/>
      <c r="AH2768" s="53"/>
      <c r="BD2768" s="36"/>
      <c r="BE2768" s="36"/>
      <c r="BF2768" s="36"/>
      <c r="BG2768" s="36"/>
      <c r="BH2768" s="36"/>
      <c r="BI2768" s="36"/>
      <c r="BJ2768" s="36"/>
      <c r="BK2768" s="48"/>
      <c r="BL2768" s="36"/>
      <c r="BM2768" s="36"/>
      <c r="BN2768" s="36"/>
      <c r="BO2768" s="36"/>
      <c r="BP2768" s="36"/>
      <c r="BQ2768" s="36"/>
      <c r="BR2768" s="36"/>
    </row>
    <row r="2769" spans="2:70" ht="15" customHeight="1">
      <c r="B2769" s="48">
        <v>3186</v>
      </c>
      <c r="C2769" s="48" t="s">
        <v>1703</v>
      </c>
      <c r="D2769" s="108">
        <v>5100</v>
      </c>
      <c r="E2769" s="109" t="s">
        <v>2508</v>
      </c>
      <c r="F2769" s="109" t="s">
        <v>1819</v>
      </c>
      <c r="G2769" s="109" t="s">
        <v>1827</v>
      </c>
      <c r="H2769" s="108" t="s">
        <v>159</v>
      </c>
      <c r="I2769" s="108" t="s">
        <v>2966</v>
      </c>
      <c r="J2769" s="108" t="s">
        <v>2567</v>
      </c>
      <c r="K2769" s="108" t="s">
        <v>2860</v>
      </c>
      <c r="L2769" s="108">
        <v>6</v>
      </c>
      <c r="M2769" s="110" t="s">
        <v>2617</v>
      </c>
      <c r="N2769" s="109" t="s">
        <v>1729</v>
      </c>
      <c r="O2769" s="109" t="s">
        <v>519</v>
      </c>
      <c r="P2769" s="109" t="s">
        <v>128</v>
      </c>
      <c r="Q2769" s="111">
        <v>1</v>
      </c>
      <c r="R2769" s="111"/>
      <c r="S2769" s="111"/>
      <c r="T2769" s="109" t="s">
        <v>7</v>
      </c>
      <c r="U2769" s="108">
        <v>1</v>
      </c>
      <c r="V2769" s="109">
        <v>2007</v>
      </c>
      <c r="W2769" s="108">
        <f>IF(Table1[[#This Row],[ExpenditureDetails1]]=2010,1,(2010-Table1[[#This Row],[ExpenditureDetails1]]))</f>
        <v>3</v>
      </c>
      <c r="X2769" s="109">
        <v>0.3</v>
      </c>
      <c r="Y2769" s="174">
        <f>Table1[[#This Row],[ExpenditureDetails3]]*100000</f>
        <v>30000</v>
      </c>
      <c r="Z2769" s="174">
        <f>Table1[[#This Row],[ExpenditureDetails4]]/Table1[[#This Row],[Component detail 4]]</f>
        <v>30000</v>
      </c>
      <c r="AA2769" s="109">
        <v>1</v>
      </c>
      <c r="AB2769" s="109">
        <v>10</v>
      </c>
      <c r="AC2769" s="174">
        <f>IF(ISNUMBER([ExpenditureDetails4]),[ExpenditureDetails4]*HLOOKUP([ExpenditureDetails1],'Currency Conversion'!$A$6:$BE$45,19,FALSE),"No Data")</f>
        <v>36402.246877078847</v>
      </c>
      <c r="AD2769" s="174">
        <f>Table1[[#This Row],[Calculations1]]/exchange_rate_2010</f>
        <v>796.09842205934115</v>
      </c>
      <c r="AE27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3640.2246877078846</v>
      </c>
      <c r="AF2769" s="174">
        <f>Table1[[#This Row],[Calculations3]]/exchange_rate_2010</f>
        <v>79.609842205934115</v>
      </c>
      <c r="AG2769" s="110"/>
      <c r="AH2769" s="53"/>
      <c r="BD2769" s="36"/>
      <c r="BE2769" s="36"/>
      <c r="BF2769" s="36"/>
      <c r="BG2769" s="36"/>
      <c r="BH2769" s="36"/>
      <c r="BI2769" s="36"/>
      <c r="BJ2769" s="36"/>
      <c r="BK2769" s="48"/>
      <c r="BL2769" s="36"/>
      <c r="BM2769" s="36"/>
      <c r="BN2769" s="36"/>
      <c r="BO2769" s="36"/>
      <c r="BP2769" s="36"/>
      <c r="BQ2769" s="36"/>
      <c r="BR2769" s="36"/>
    </row>
    <row r="2770" spans="2:70" ht="15" customHeight="1">
      <c r="B2770" s="48">
        <v>3187</v>
      </c>
      <c r="C2770" s="48" t="s">
        <v>1703</v>
      </c>
      <c r="D2770" s="108">
        <v>5100</v>
      </c>
      <c r="E2770" s="109" t="s">
        <v>2508</v>
      </c>
      <c r="F2770" s="109" t="s">
        <v>1819</v>
      </c>
      <c r="G2770" s="109" t="s">
        <v>1827</v>
      </c>
      <c r="H2770" s="108" t="s">
        <v>159</v>
      </c>
      <c r="I2770" s="108" t="s">
        <v>2966</v>
      </c>
      <c r="J2770" s="108" t="s">
        <v>2567</v>
      </c>
      <c r="K2770" s="108" t="s">
        <v>2860</v>
      </c>
      <c r="L2770" s="108">
        <v>6</v>
      </c>
      <c r="M2770" s="110" t="s">
        <v>2617</v>
      </c>
      <c r="N2770" s="111" t="s">
        <v>1729</v>
      </c>
      <c r="O2770" s="111" t="s">
        <v>1713</v>
      </c>
      <c r="P2770" s="111" t="s">
        <v>120</v>
      </c>
      <c r="Q2770" s="111">
        <v>1</v>
      </c>
      <c r="R2770" s="111"/>
      <c r="S2770" s="111"/>
      <c r="T2770" s="109" t="s">
        <v>7</v>
      </c>
      <c r="U2770" s="108">
        <v>1</v>
      </c>
      <c r="V2770" s="109">
        <v>1984</v>
      </c>
      <c r="W2770" s="108">
        <f>IF(Table1[[#This Row],[ExpenditureDetails1]]=2010,1,(2010-Table1[[#This Row],[ExpenditureDetails1]]))</f>
        <v>26</v>
      </c>
      <c r="X2770" s="109">
        <v>2</v>
      </c>
      <c r="Y2770" s="174">
        <f>Table1[[#This Row],[ExpenditureDetails3]]*100000</f>
        <v>200000</v>
      </c>
      <c r="Z2770" s="174">
        <f>Table1[[#This Row],[ExpenditureDetails4]]/Table1[[#This Row],[Component detail 4]]</f>
        <v>200000</v>
      </c>
      <c r="AA2770" s="109">
        <v>1</v>
      </c>
      <c r="AB2770" s="109">
        <v>10</v>
      </c>
      <c r="AC2770" s="174">
        <f>IF(ISNUMBER([ExpenditureDetails4]),[ExpenditureDetails4]*HLOOKUP([ExpenditureDetails1],'Currency Conversion'!$A$6:$BE$45,19,FALSE),"No Data")</f>
        <v>1233167.6877948083</v>
      </c>
      <c r="AD2770" s="174">
        <f>Table1[[#This Row],[Calculations1]]/exchange_rate_2010</f>
        <v>26968.743267497804</v>
      </c>
      <c r="AE27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123316.76877948083</v>
      </c>
      <c r="AF2770" s="174">
        <f>Table1[[#This Row],[Calculations3]]/exchange_rate_2010</f>
        <v>2696.8743267497803</v>
      </c>
      <c r="AG2770" s="110"/>
      <c r="AH2770" s="53"/>
      <c r="BD2770" s="36"/>
      <c r="BE2770" s="36"/>
      <c r="BF2770" s="36"/>
      <c r="BG2770" s="36"/>
      <c r="BH2770" s="36"/>
      <c r="BI2770" s="36"/>
      <c r="BJ2770" s="36"/>
      <c r="BK2770" s="48"/>
      <c r="BL2770" s="36"/>
      <c r="BM2770" s="36"/>
      <c r="BN2770" s="36"/>
      <c r="BO2770" s="36"/>
      <c r="BP2770" s="36"/>
      <c r="BQ2770" s="36"/>
      <c r="BR2770" s="36"/>
    </row>
    <row r="2771" spans="2:70" ht="15" customHeight="1">
      <c r="B2771" s="48">
        <v>3188</v>
      </c>
      <c r="C2771" s="48" t="s">
        <v>1703</v>
      </c>
      <c r="D2771" s="108">
        <v>5100</v>
      </c>
      <c r="E2771" s="109" t="s">
        <v>2508</v>
      </c>
      <c r="F2771" s="109" t="s">
        <v>1819</v>
      </c>
      <c r="G2771" s="109" t="s">
        <v>1827</v>
      </c>
      <c r="H2771" s="108" t="s">
        <v>159</v>
      </c>
      <c r="I2771" s="108" t="s">
        <v>2966</v>
      </c>
      <c r="J2771" s="108" t="s">
        <v>2567</v>
      </c>
      <c r="K2771" s="108" t="s">
        <v>2860</v>
      </c>
      <c r="L2771" s="108">
        <v>6</v>
      </c>
      <c r="M2771" s="110" t="s">
        <v>2617</v>
      </c>
      <c r="N2771" s="111" t="s">
        <v>1729</v>
      </c>
      <c r="O2771" s="111" t="s">
        <v>1713</v>
      </c>
      <c r="P2771" s="111" t="s">
        <v>164</v>
      </c>
      <c r="Q2771" s="111">
        <v>1</v>
      </c>
      <c r="R2771" s="111"/>
      <c r="S2771" s="111"/>
      <c r="T2771" s="109" t="s">
        <v>7</v>
      </c>
      <c r="U2771" s="108">
        <v>1</v>
      </c>
      <c r="V2771" s="109">
        <v>1995</v>
      </c>
      <c r="W2771" s="108">
        <f>IF(Table1[[#This Row],[ExpenditureDetails1]]=2010,1,(2010-Table1[[#This Row],[ExpenditureDetails1]]))</f>
        <v>15</v>
      </c>
      <c r="X2771" s="109">
        <v>3</v>
      </c>
      <c r="Y2771" s="174">
        <f>Table1[[#This Row],[ExpenditureDetails3]]*100000</f>
        <v>300000</v>
      </c>
      <c r="Z2771" s="174">
        <f>Table1[[#This Row],[ExpenditureDetails4]]/Table1[[#This Row],[Component detail 4]]</f>
        <v>300000</v>
      </c>
      <c r="AA2771" s="109">
        <v>1</v>
      </c>
      <c r="AB2771" s="109">
        <v>10</v>
      </c>
      <c r="AC2771" s="174">
        <f>IF(ISNUMBER([ExpenditureDetails4]),[ExpenditureDetails4]*HLOOKUP([ExpenditureDetails1],'Currency Conversion'!$A$6:$BE$45,19,FALSE),"No Data")</f>
        <v>703984.52296994976</v>
      </c>
      <c r="AD2771" s="174">
        <f>Table1[[#This Row],[Calculations1]]/exchange_rate_2010</f>
        <v>15395.779545780291</v>
      </c>
      <c r="AE27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70398.452296994976</v>
      </c>
      <c r="AF2771" s="174">
        <f>Table1[[#This Row],[Calculations3]]/exchange_rate_2010</f>
        <v>1539.577954578029</v>
      </c>
      <c r="AG2771" s="110"/>
      <c r="AH2771" s="53"/>
      <c r="BD2771" s="36"/>
      <c r="BE2771" s="36"/>
      <c r="BF2771" s="36"/>
      <c r="BG2771" s="36"/>
      <c r="BH2771" s="36"/>
      <c r="BI2771" s="36"/>
      <c r="BJ2771" s="36"/>
      <c r="BK2771" s="48"/>
      <c r="BL2771" s="36"/>
      <c r="BM2771" s="36"/>
      <c r="BN2771" s="36"/>
      <c r="BO2771" s="36"/>
      <c r="BP2771" s="36"/>
      <c r="BQ2771" s="36"/>
      <c r="BR2771" s="36"/>
    </row>
    <row r="2772" spans="2:70" ht="15" customHeight="1">
      <c r="B2772" s="48">
        <v>3189</v>
      </c>
      <c r="C2772" s="48" t="s">
        <v>1703</v>
      </c>
      <c r="D2772" s="108">
        <v>5100</v>
      </c>
      <c r="E2772" s="109" t="s">
        <v>2508</v>
      </c>
      <c r="F2772" s="109" t="s">
        <v>1819</v>
      </c>
      <c r="G2772" s="109" t="s">
        <v>1827</v>
      </c>
      <c r="H2772" s="108" t="s">
        <v>159</v>
      </c>
      <c r="I2772" s="108" t="s">
        <v>2966</v>
      </c>
      <c r="J2772" s="108" t="s">
        <v>2567</v>
      </c>
      <c r="K2772" s="108" t="s">
        <v>2860</v>
      </c>
      <c r="L2772" s="108">
        <v>6</v>
      </c>
      <c r="M2772" s="110" t="s">
        <v>2617</v>
      </c>
      <c r="N2772" s="111" t="s">
        <v>1729</v>
      </c>
      <c r="O2772" s="111" t="s">
        <v>1713</v>
      </c>
      <c r="P2772" s="111" t="s">
        <v>165</v>
      </c>
      <c r="Q2772" s="111">
        <v>1</v>
      </c>
      <c r="R2772" s="111"/>
      <c r="S2772" s="111"/>
      <c r="T2772" s="109" t="s">
        <v>7</v>
      </c>
      <c r="U2772" s="108">
        <v>1</v>
      </c>
      <c r="V2772" s="109">
        <v>2003</v>
      </c>
      <c r="W2772" s="108">
        <f>IF(Table1[[#This Row],[ExpenditureDetails1]]=2010,1,(2010-Table1[[#This Row],[ExpenditureDetails1]]))</f>
        <v>7</v>
      </c>
      <c r="X2772" s="109">
        <v>4</v>
      </c>
      <c r="Y2772" s="174">
        <f>Table1[[#This Row],[ExpenditureDetails3]]*100000</f>
        <v>400000</v>
      </c>
      <c r="Z2772" s="174">
        <f>Table1[[#This Row],[ExpenditureDetails4]]/Table1[[#This Row],[Component detail 4]]</f>
        <v>400000</v>
      </c>
      <c r="AA2772" s="109">
        <v>1</v>
      </c>
      <c r="AB2772" s="109">
        <v>10</v>
      </c>
      <c r="AC2772" s="174">
        <f>IF(ISNUMBER([ExpenditureDetails4]),[ExpenditureDetails4]*HLOOKUP([ExpenditureDetails1],'Currency Conversion'!$A$6:$BE$45,19,FALSE),"No Data")</f>
        <v>605710.07613170403</v>
      </c>
      <c r="AD2772" s="174">
        <f>Table1[[#This Row],[Calculations1]]/exchange_rate_2010</f>
        <v>13246.567923737684</v>
      </c>
      <c r="AE27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60571.007613170405</v>
      </c>
      <c r="AF2772" s="174">
        <f>Table1[[#This Row],[Calculations3]]/exchange_rate_2010</f>
        <v>1324.6567923737684</v>
      </c>
      <c r="AG2772" s="110"/>
      <c r="AH2772" s="53"/>
      <c r="BD2772" s="36"/>
      <c r="BE2772" s="36"/>
      <c r="BF2772" s="36"/>
      <c r="BG2772" s="36"/>
      <c r="BH2772" s="36"/>
      <c r="BI2772" s="36"/>
      <c r="BJ2772" s="36"/>
      <c r="BK2772" s="48"/>
      <c r="BL2772" s="36"/>
      <c r="BM2772" s="36"/>
      <c r="BN2772" s="36"/>
      <c r="BO2772" s="36"/>
      <c r="BP2772" s="36"/>
      <c r="BQ2772" s="36"/>
      <c r="BR2772" s="36"/>
    </row>
    <row r="2773" spans="2:70" ht="15" customHeight="1">
      <c r="B2773" s="48">
        <v>3190</v>
      </c>
      <c r="C2773" s="48" t="s">
        <v>1703</v>
      </c>
      <c r="D2773" s="108">
        <v>5100</v>
      </c>
      <c r="E2773" s="109" t="s">
        <v>2508</v>
      </c>
      <c r="F2773" s="109" t="s">
        <v>1819</v>
      </c>
      <c r="G2773" s="109" t="s">
        <v>1827</v>
      </c>
      <c r="H2773" s="108" t="s">
        <v>159</v>
      </c>
      <c r="I2773" s="108" t="s">
        <v>2966</v>
      </c>
      <c r="J2773" s="108" t="s">
        <v>2567</v>
      </c>
      <c r="K2773" s="108" t="s">
        <v>2860</v>
      </c>
      <c r="L2773" s="108">
        <v>6</v>
      </c>
      <c r="M2773" s="110" t="s">
        <v>2617</v>
      </c>
      <c r="N2773" s="111" t="s">
        <v>1729</v>
      </c>
      <c r="O2773" s="111" t="s">
        <v>1713</v>
      </c>
      <c r="P2773" s="111" t="s">
        <v>166</v>
      </c>
      <c r="Q2773" s="111">
        <v>1</v>
      </c>
      <c r="R2773" s="111"/>
      <c r="S2773" s="111"/>
      <c r="T2773" s="109" t="s">
        <v>7</v>
      </c>
      <c r="U2773" s="108">
        <v>1</v>
      </c>
      <c r="V2773" s="109">
        <v>2004</v>
      </c>
      <c r="W2773" s="108">
        <f>IF(Table1[[#This Row],[ExpenditureDetails1]]=2010,1,(2010-Table1[[#This Row],[ExpenditureDetails1]]))</f>
        <v>6</v>
      </c>
      <c r="X2773" s="109">
        <v>4</v>
      </c>
      <c r="Y2773" s="174">
        <f>Table1[[#This Row],[ExpenditureDetails3]]*100000</f>
        <v>400000</v>
      </c>
      <c r="Z2773" s="174">
        <f>Table1[[#This Row],[ExpenditureDetails4]]/Table1[[#This Row],[Component detail 4]]</f>
        <v>400000</v>
      </c>
      <c r="AA2773" s="109">
        <v>1</v>
      </c>
      <c r="AB2773" s="109">
        <v>10</v>
      </c>
      <c r="AC2773" s="174">
        <f>IF(ISNUMBER([ExpenditureDetails4]),[ExpenditureDetails4]*HLOOKUP([ExpenditureDetails1],'Currency Conversion'!$A$6:$BE$45,19,FALSE),"No Data")</f>
        <v>584910.53180918226</v>
      </c>
      <c r="AD2773" s="174">
        <f>Table1[[#This Row],[Calculations1]]/exchange_rate_2010</f>
        <v>12791.692584019598</v>
      </c>
      <c r="AE27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58491.053180918228</v>
      </c>
      <c r="AF2773" s="174">
        <f>Table1[[#This Row],[Calculations3]]/exchange_rate_2010</f>
        <v>1279.1692584019597</v>
      </c>
      <c r="AG2773" s="110"/>
      <c r="AH2773" s="53"/>
      <c r="BD2773" s="36"/>
      <c r="BE2773" s="36"/>
      <c r="BF2773" s="36"/>
      <c r="BG2773" s="36"/>
      <c r="BH2773" s="36"/>
      <c r="BI2773" s="36"/>
      <c r="BJ2773" s="36"/>
      <c r="BK2773" s="48"/>
      <c r="BL2773" s="36"/>
      <c r="BM2773" s="36"/>
      <c r="BN2773" s="36"/>
      <c r="BO2773" s="36"/>
      <c r="BP2773" s="36"/>
      <c r="BQ2773" s="36"/>
      <c r="BR2773" s="36"/>
    </row>
    <row r="2774" spans="2:70" ht="15" customHeight="1">
      <c r="B2774" s="48">
        <v>3191</v>
      </c>
      <c r="C2774" s="48" t="s">
        <v>1703</v>
      </c>
      <c r="D2774" s="108">
        <v>5100</v>
      </c>
      <c r="E2774" s="109" t="s">
        <v>2508</v>
      </c>
      <c r="F2774" s="109" t="s">
        <v>1819</v>
      </c>
      <c r="G2774" s="109" t="s">
        <v>1827</v>
      </c>
      <c r="H2774" s="108" t="s">
        <v>159</v>
      </c>
      <c r="I2774" s="108" t="s">
        <v>2966</v>
      </c>
      <c r="J2774" s="108" t="s">
        <v>2567</v>
      </c>
      <c r="K2774" s="108" t="s">
        <v>2860</v>
      </c>
      <c r="L2774" s="108">
        <v>6</v>
      </c>
      <c r="M2774" s="110" t="s">
        <v>2617</v>
      </c>
      <c r="N2774" s="111" t="s">
        <v>1729</v>
      </c>
      <c r="O2774" s="111" t="s">
        <v>1713</v>
      </c>
      <c r="P2774" s="111" t="s">
        <v>167</v>
      </c>
      <c r="Q2774" s="111">
        <v>1</v>
      </c>
      <c r="R2774" s="111"/>
      <c r="S2774" s="111"/>
      <c r="T2774" s="109" t="s">
        <v>7</v>
      </c>
      <c r="U2774" s="108">
        <v>1</v>
      </c>
      <c r="V2774" s="109">
        <v>2006</v>
      </c>
      <c r="W2774" s="108">
        <f>IF(Table1[[#This Row],[ExpenditureDetails1]]=2010,1,(2010-Table1[[#This Row],[ExpenditureDetails1]]))</f>
        <v>4</v>
      </c>
      <c r="X2774" s="109">
        <v>4</v>
      </c>
      <c r="Y2774" s="174">
        <f>Table1[[#This Row],[ExpenditureDetails3]]*100000</f>
        <v>400000</v>
      </c>
      <c r="Z2774" s="174">
        <f>Table1[[#This Row],[ExpenditureDetails4]]/Table1[[#This Row],[Component detail 4]]</f>
        <v>400000</v>
      </c>
      <c r="AA2774" s="109">
        <v>1</v>
      </c>
      <c r="AB2774" s="109">
        <v>10</v>
      </c>
      <c r="AC2774" s="174">
        <f>IF(ISNUMBER([ExpenditureDetails4]),[ExpenditureDetails4]*HLOOKUP([ExpenditureDetails1],'Currency Conversion'!$A$6:$BE$45,19,FALSE),"No Data")</f>
        <v>516498.21779874928</v>
      </c>
      <c r="AD2774" s="174">
        <f>Table1[[#This Row],[Calculations1]]/exchange_rate_2010</f>
        <v>11295.550452545094</v>
      </c>
      <c r="AE27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51649.821779874925</v>
      </c>
      <c r="AF2774" s="174">
        <f>Table1[[#This Row],[Calculations3]]/exchange_rate_2010</f>
        <v>1129.5550452545092</v>
      </c>
      <c r="AG2774" s="110"/>
      <c r="AH2774" s="53"/>
      <c r="BD2774" s="36"/>
      <c r="BE2774" s="36"/>
      <c r="BF2774" s="36"/>
      <c r="BG2774" s="36"/>
      <c r="BH2774" s="36"/>
      <c r="BI2774" s="36"/>
      <c r="BJ2774" s="36"/>
      <c r="BK2774" s="48"/>
      <c r="BL2774" s="36"/>
      <c r="BM2774" s="36"/>
      <c r="BN2774" s="36"/>
      <c r="BO2774" s="36"/>
      <c r="BP2774" s="36"/>
      <c r="BQ2774" s="36"/>
      <c r="BR2774" s="36"/>
    </row>
    <row r="2775" spans="2:70" ht="15" customHeight="1">
      <c r="B2775" s="48">
        <v>3192</v>
      </c>
      <c r="C2775" s="48" t="s">
        <v>1703</v>
      </c>
      <c r="D2775" s="108">
        <v>5100</v>
      </c>
      <c r="E2775" s="109" t="s">
        <v>2508</v>
      </c>
      <c r="F2775" s="109" t="s">
        <v>1819</v>
      </c>
      <c r="G2775" s="109" t="s">
        <v>1827</v>
      </c>
      <c r="H2775" s="108" t="s">
        <v>159</v>
      </c>
      <c r="I2775" s="108" t="s">
        <v>2966</v>
      </c>
      <c r="J2775" s="108" t="s">
        <v>2567</v>
      </c>
      <c r="K2775" s="108" t="s">
        <v>2860</v>
      </c>
      <c r="L2775" s="108">
        <v>6</v>
      </c>
      <c r="M2775" s="110" t="s">
        <v>2617</v>
      </c>
      <c r="N2775" s="111" t="s">
        <v>1712</v>
      </c>
      <c r="O2775" s="111"/>
      <c r="P2775" s="111" t="s">
        <v>168</v>
      </c>
      <c r="Q2775" s="109">
        <v>2</v>
      </c>
      <c r="R2775" s="109">
        <v>7.5</v>
      </c>
      <c r="S2775" s="109"/>
      <c r="T2775" s="109" t="s">
        <v>7</v>
      </c>
      <c r="U2775" s="108">
        <v>1</v>
      </c>
      <c r="V2775" s="109">
        <v>2003</v>
      </c>
      <c r="W2775" s="108">
        <f>IF(Table1[[#This Row],[ExpenditureDetails1]]=2010,1,(2010-Table1[[#This Row],[ExpenditureDetails1]]))</f>
        <v>7</v>
      </c>
      <c r="X2775" s="109">
        <v>1</v>
      </c>
      <c r="Y2775" s="174">
        <f>Table1[[#This Row],[ExpenditureDetails3]]*100000</f>
        <v>100000</v>
      </c>
      <c r="Z2775" s="174">
        <f>Table1[[#This Row],[ExpenditureDetails4]]/Table1[[#This Row],[Component detail 4]]</f>
        <v>50000</v>
      </c>
      <c r="AA2775" s="109">
        <v>1</v>
      </c>
      <c r="AB2775" s="109">
        <v>10</v>
      </c>
      <c r="AC2775" s="174">
        <f>IF(ISNUMBER([ExpenditureDetails4]),[ExpenditureDetails4]*HLOOKUP([ExpenditureDetails1],'Currency Conversion'!$A$6:$BE$45,19,FALSE),"No Data")</f>
        <v>151427.51903292601</v>
      </c>
      <c r="AD2775" s="174">
        <f>Table1[[#This Row],[Calculations1]]/exchange_rate_2010</f>
        <v>3311.6419809344211</v>
      </c>
      <c r="AE27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15142.751903292601</v>
      </c>
      <c r="AF2775" s="174">
        <f>Table1[[#This Row],[Calculations3]]/exchange_rate_2010</f>
        <v>331.16419809344211</v>
      </c>
      <c r="AG2775" s="110"/>
      <c r="AH2775" s="53"/>
      <c r="BD2775" s="36"/>
      <c r="BE2775" s="36"/>
      <c r="BF2775" s="36"/>
      <c r="BG2775" s="36"/>
      <c r="BH2775" s="36"/>
      <c r="BI2775" s="36"/>
      <c r="BJ2775" s="36"/>
      <c r="BK2775" s="48"/>
      <c r="BL2775" s="36"/>
      <c r="BM2775" s="36"/>
      <c r="BN2775" s="36"/>
      <c r="BO2775" s="36"/>
      <c r="BP2775" s="36"/>
      <c r="BQ2775" s="36"/>
      <c r="BR2775" s="36"/>
    </row>
    <row r="2776" spans="2:70" ht="15" customHeight="1">
      <c r="B2776" s="48">
        <v>3193</v>
      </c>
      <c r="C2776" s="48" t="s">
        <v>1703</v>
      </c>
      <c r="D2776" s="108">
        <v>5100</v>
      </c>
      <c r="E2776" s="109" t="s">
        <v>2508</v>
      </c>
      <c r="F2776" s="109" t="s">
        <v>1819</v>
      </c>
      <c r="G2776" s="109" t="s">
        <v>1827</v>
      </c>
      <c r="H2776" s="108" t="s">
        <v>159</v>
      </c>
      <c r="I2776" s="108" t="s">
        <v>2966</v>
      </c>
      <c r="J2776" s="108" t="s">
        <v>2567</v>
      </c>
      <c r="K2776" s="108" t="s">
        <v>2860</v>
      </c>
      <c r="L2776" s="108">
        <v>6</v>
      </c>
      <c r="M2776" s="110" t="s">
        <v>2617</v>
      </c>
      <c r="N2776" s="111" t="s">
        <v>1712</v>
      </c>
      <c r="O2776" s="111"/>
      <c r="P2776" s="111" t="s">
        <v>169</v>
      </c>
      <c r="Q2776" s="109">
        <v>2</v>
      </c>
      <c r="R2776" s="109">
        <v>5</v>
      </c>
      <c r="S2776" s="109"/>
      <c r="T2776" s="109" t="s">
        <v>7</v>
      </c>
      <c r="U2776" s="108">
        <v>1</v>
      </c>
      <c r="V2776" s="109">
        <v>2003</v>
      </c>
      <c r="W2776" s="108">
        <f>IF(Table1[[#This Row],[ExpenditureDetails1]]=2010,1,(2010-Table1[[#This Row],[ExpenditureDetails1]]))</f>
        <v>7</v>
      </c>
      <c r="X2776" s="109">
        <v>0.8</v>
      </c>
      <c r="Y2776" s="174">
        <f>Table1[[#This Row],[ExpenditureDetails3]]*100000</f>
        <v>80000</v>
      </c>
      <c r="Z2776" s="174">
        <f>Table1[[#This Row],[ExpenditureDetails4]]/Table1[[#This Row],[Component detail 4]]</f>
        <v>40000</v>
      </c>
      <c r="AA2776" s="109">
        <v>1</v>
      </c>
      <c r="AB2776" s="109">
        <v>10</v>
      </c>
      <c r="AC2776" s="174">
        <f>IF(ISNUMBER([ExpenditureDetails4]),[ExpenditureDetails4]*HLOOKUP([ExpenditureDetails1],'Currency Conversion'!$A$6:$BE$45,19,FALSE),"No Data")</f>
        <v>121142.01522634081</v>
      </c>
      <c r="AD2776" s="174">
        <f>Table1[[#This Row],[Calculations1]]/exchange_rate_2010</f>
        <v>2649.3135847475369</v>
      </c>
      <c r="AE27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12114.201522634081</v>
      </c>
      <c r="AF2776" s="174">
        <f>Table1[[#This Row],[Calculations3]]/exchange_rate_2010</f>
        <v>264.93135847475372</v>
      </c>
      <c r="AG2776" s="110"/>
      <c r="AH2776" s="53"/>
      <c r="BD2776" s="36"/>
      <c r="BE2776" s="36"/>
      <c r="BF2776" s="36"/>
      <c r="BG2776" s="36"/>
      <c r="BH2776" s="36"/>
      <c r="BI2776" s="36"/>
      <c r="BJ2776" s="36"/>
      <c r="BK2776" s="48"/>
      <c r="BL2776" s="36"/>
      <c r="BM2776" s="36"/>
      <c r="BN2776" s="36"/>
      <c r="BO2776" s="36"/>
      <c r="BP2776" s="36"/>
      <c r="BQ2776" s="36"/>
      <c r="BR2776" s="36"/>
    </row>
    <row r="2777" spans="2:70" ht="15" customHeight="1">
      <c r="B2777" s="48">
        <v>3194</v>
      </c>
      <c r="C2777" s="48" t="s">
        <v>1703</v>
      </c>
      <c r="D2777" s="108">
        <v>5100</v>
      </c>
      <c r="E2777" s="109" t="s">
        <v>2508</v>
      </c>
      <c r="F2777" s="109" t="s">
        <v>1819</v>
      </c>
      <c r="G2777" s="109" t="s">
        <v>1827</v>
      </c>
      <c r="H2777" s="108" t="s">
        <v>159</v>
      </c>
      <c r="I2777" s="108" t="s">
        <v>2966</v>
      </c>
      <c r="J2777" s="108" t="s">
        <v>2567</v>
      </c>
      <c r="K2777" s="108" t="s">
        <v>2860</v>
      </c>
      <c r="L2777" s="108">
        <v>6</v>
      </c>
      <c r="M2777" s="110" t="s">
        <v>2617</v>
      </c>
      <c r="N2777" s="111" t="s">
        <v>1712</v>
      </c>
      <c r="O2777" s="111"/>
      <c r="P2777" s="111" t="s">
        <v>170</v>
      </c>
      <c r="Q2777" s="111">
        <v>1</v>
      </c>
      <c r="R2777" s="109">
        <v>5</v>
      </c>
      <c r="S2777" s="109"/>
      <c r="T2777" s="109" t="s">
        <v>7</v>
      </c>
      <c r="U2777" s="108">
        <v>1</v>
      </c>
      <c r="V2777" s="109">
        <v>2004</v>
      </c>
      <c r="W2777" s="108">
        <f>IF(Table1[[#This Row],[ExpenditureDetails1]]=2010,1,(2010-Table1[[#This Row],[ExpenditureDetails1]]))</f>
        <v>6</v>
      </c>
      <c r="X2777" s="109">
        <v>0.4</v>
      </c>
      <c r="Y2777" s="174">
        <f>Table1[[#This Row],[ExpenditureDetails3]]*100000</f>
        <v>40000</v>
      </c>
      <c r="Z2777" s="174">
        <f>Table1[[#This Row],[ExpenditureDetails4]]/Table1[[#This Row],[Component detail 4]]</f>
        <v>40000</v>
      </c>
      <c r="AA2777" s="109">
        <v>1</v>
      </c>
      <c r="AB2777" s="109">
        <v>10</v>
      </c>
      <c r="AC2777" s="174">
        <f>IF(ISNUMBER([ExpenditureDetails4]),[ExpenditureDetails4]*HLOOKUP([ExpenditureDetails1],'Currency Conversion'!$A$6:$BE$45,19,FALSE),"No Data")</f>
        <v>58491.053180918228</v>
      </c>
      <c r="AD2777" s="174">
        <f>Table1[[#This Row],[Calculations1]]/exchange_rate_2010</f>
        <v>1279.1692584019597</v>
      </c>
      <c r="AE27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2777" s="174">
        <f>Table1[[#This Row],[Calculations3]]/exchange_rate_2010</f>
        <v>127.91692584019597</v>
      </c>
      <c r="AG2777" s="110"/>
      <c r="AH2777" s="53"/>
      <c r="BD2777" s="36"/>
      <c r="BE2777" s="36"/>
      <c r="BF2777" s="36"/>
      <c r="BG2777" s="36"/>
      <c r="BH2777" s="36"/>
      <c r="BI2777" s="36"/>
      <c r="BJ2777" s="36"/>
      <c r="BK2777" s="48"/>
      <c r="BL2777" s="36"/>
      <c r="BM2777" s="36"/>
      <c r="BN2777" s="36"/>
      <c r="BO2777" s="36"/>
      <c r="BP2777" s="36"/>
      <c r="BQ2777" s="36"/>
      <c r="BR2777" s="36"/>
    </row>
    <row r="2778" spans="2:70" ht="15" customHeight="1">
      <c r="B2778" s="48">
        <v>3195</v>
      </c>
      <c r="C2778" s="48" t="s">
        <v>1703</v>
      </c>
      <c r="D2778" s="108">
        <v>5100</v>
      </c>
      <c r="E2778" s="109" t="s">
        <v>2508</v>
      </c>
      <c r="F2778" s="109" t="s">
        <v>1819</v>
      </c>
      <c r="G2778" s="109" t="s">
        <v>1827</v>
      </c>
      <c r="H2778" s="108" t="s">
        <v>159</v>
      </c>
      <c r="I2778" s="108" t="s">
        <v>2966</v>
      </c>
      <c r="J2778" s="108" t="s">
        <v>2567</v>
      </c>
      <c r="K2778" s="108" t="s">
        <v>2860</v>
      </c>
      <c r="L2778" s="108">
        <v>6</v>
      </c>
      <c r="M2778" s="110" t="s">
        <v>2617</v>
      </c>
      <c r="N2778" s="111" t="s">
        <v>1712</v>
      </c>
      <c r="O2778" s="111"/>
      <c r="P2778" s="111" t="s">
        <v>171</v>
      </c>
      <c r="Q2778" s="111">
        <v>1</v>
      </c>
      <c r="R2778" s="109">
        <v>12.5</v>
      </c>
      <c r="S2778" s="109"/>
      <c r="T2778" s="109" t="s">
        <v>7</v>
      </c>
      <c r="U2778" s="108">
        <v>1</v>
      </c>
      <c r="V2778" s="109">
        <v>2006</v>
      </c>
      <c r="W2778" s="108">
        <f>IF(Table1[[#This Row],[ExpenditureDetails1]]=2010,1,(2010-Table1[[#This Row],[ExpenditureDetails1]]))</f>
        <v>4</v>
      </c>
      <c r="X2778" s="109">
        <v>0.5</v>
      </c>
      <c r="Y2778" s="174">
        <f>Table1[[#This Row],[ExpenditureDetails3]]*100000</f>
        <v>50000</v>
      </c>
      <c r="Z2778" s="174">
        <f>Table1[[#This Row],[ExpenditureDetails4]]/Table1[[#This Row],[Component detail 4]]</f>
        <v>50000</v>
      </c>
      <c r="AA2778" s="109">
        <v>1</v>
      </c>
      <c r="AB2778" s="109">
        <v>10</v>
      </c>
      <c r="AC2778" s="174">
        <f>IF(ISNUMBER([ExpenditureDetails4]),[ExpenditureDetails4]*HLOOKUP([ExpenditureDetails1],'Currency Conversion'!$A$6:$BE$45,19,FALSE),"No Data")</f>
        <v>64562.277224843659</v>
      </c>
      <c r="AD2778" s="174">
        <f>Table1[[#This Row],[Calculations1]]/exchange_rate_2010</f>
        <v>1411.9438065681368</v>
      </c>
      <c r="AE27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6456.2277224843656</v>
      </c>
      <c r="AF2778" s="174">
        <f>Table1[[#This Row],[Calculations3]]/exchange_rate_2010</f>
        <v>141.19438065681365</v>
      </c>
      <c r="AG2778" s="110"/>
      <c r="AH2778" s="53"/>
      <c r="BD2778" s="36"/>
      <c r="BE2778" s="36"/>
      <c r="BF2778" s="36"/>
      <c r="BG2778" s="36"/>
      <c r="BH2778" s="36"/>
      <c r="BI2778" s="36"/>
      <c r="BJ2778" s="36"/>
      <c r="BK2778" s="48"/>
      <c r="BL2778" s="36"/>
      <c r="BM2778" s="36"/>
      <c r="BN2778" s="36"/>
      <c r="BO2778" s="36"/>
      <c r="BP2778" s="36"/>
      <c r="BQ2778" s="36"/>
      <c r="BR2778" s="36"/>
    </row>
    <row r="2779" spans="2:70" ht="15" customHeight="1">
      <c r="B2779" s="48">
        <v>3196</v>
      </c>
      <c r="C2779" s="48" t="s">
        <v>1703</v>
      </c>
      <c r="D2779" s="108">
        <v>5100</v>
      </c>
      <c r="E2779" s="109" t="s">
        <v>2508</v>
      </c>
      <c r="F2779" s="109" t="s">
        <v>1819</v>
      </c>
      <c r="G2779" s="109" t="s">
        <v>1827</v>
      </c>
      <c r="H2779" s="108" t="s">
        <v>159</v>
      </c>
      <c r="I2779" s="108" t="s">
        <v>2966</v>
      </c>
      <c r="J2779" s="108" t="s">
        <v>2567</v>
      </c>
      <c r="K2779" s="108" t="s">
        <v>2860</v>
      </c>
      <c r="L2779" s="108">
        <v>6</v>
      </c>
      <c r="M2779" s="110" t="s">
        <v>2617</v>
      </c>
      <c r="N2779" s="111" t="s">
        <v>1712</v>
      </c>
      <c r="O2779" s="111"/>
      <c r="P2779" s="111" t="s">
        <v>172</v>
      </c>
      <c r="Q2779" s="111">
        <v>1</v>
      </c>
      <c r="R2779" s="109">
        <v>7.5</v>
      </c>
      <c r="S2779" s="109"/>
      <c r="T2779" s="109" t="s">
        <v>7</v>
      </c>
      <c r="U2779" s="108">
        <v>1</v>
      </c>
      <c r="V2779" s="109">
        <v>2006</v>
      </c>
      <c r="W2779" s="108">
        <f>IF(Table1[[#This Row],[ExpenditureDetails1]]=2010,1,(2010-Table1[[#This Row],[ExpenditureDetails1]]))</f>
        <v>4</v>
      </c>
      <c r="X2779" s="109">
        <v>0.3</v>
      </c>
      <c r="Y2779" s="174">
        <f>Table1[[#This Row],[ExpenditureDetails3]]*100000</f>
        <v>30000</v>
      </c>
      <c r="Z2779" s="174">
        <f>Table1[[#This Row],[ExpenditureDetails4]]/Table1[[#This Row],[Component detail 4]]</f>
        <v>30000</v>
      </c>
      <c r="AA2779" s="109">
        <v>1</v>
      </c>
      <c r="AB2779" s="109">
        <v>10</v>
      </c>
      <c r="AC2779" s="174">
        <f>IF(ISNUMBER([ExpenditureDetails4]),[ExpenditureDetails4]*HLOOKUP([ExpenditureDetails1],'Currency Conversion'!$A$6:$BE$45,19,FALSE),"No Data")</f>
        <v>38737.366334906197</v>
      </c>
      <c r="AD2779" s="174">
        <f>Table1[[#This Row],[Calculations1]]/exchange_rate_2010</f>
        <v>847.16628394088207</v>
      </c>
      <c r="AE27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3873.7366334906196</v>
      </c>
      <c r="AF2779" s="174">
        <f>Table1[[#This Row],[Calculations3]]/exchange_rate_2010</f>
        <v>84.716628394088204</v>
      </c>
      <c r="AG2779" s="110"/>
      <c r="AH2779" s="53"/>
      <c r="BD2779" s="36"/>
      <c r="BE2779" s="36"/>
      <c r="BF2779" s="36"/>
      <c r="BG2779" s="36"/>
      <c r="BH2779" s="36"/>
      <c r="BI2779" s="36"/>
      <c r="BJ2779" s="36"/>
      <c r="BK2779" s="48"/>
      <c r="BL2779" s="36"/>
      <c r="BM2779" s="36"/>
      <c r="BN2779" s="36"/>
      <c r="BO2779" s="36"/>
      <c r="BP2779" s="36"/>
      <c r="BQ2779" s="36"/>
      <c r="BR2779" s="36"/>
    </row>
    <row r="2780" spans="2:70" ht="15" customHeight="1">
      <c r="B2780" s="48">
        <v>3197</v>
      </c>
      <c r="C2780" s="48" t="s">
        <v>1703</v>
      </c>
      <c r="D2780" s="108">
        <v>5100</v>
      </c>
      <c r="E2780" s="109" t="s">
        <v>2508</v>
      </c>
      <c r="F2780" s="109" t="s">
        <v>1819</v>
      </c>
      <c r="G2780" s="109" t="s">
        <v>1827</v>
      </c>
      <c r="H2780" s="108" t="s">
        <v>159</v>
      </c>
      <c r="I2780" s="108" t="s">
        <v>2966</v>
      </c>
      <c r="J2780" s="108" t="s">
        <v>2567</v>
      </c>
      <c r="K2780" s="108" t="s">
        <v>2860</v>
      </c>
      <c r="L2780" s="108">
        <v>6</v>
      </c>
      <c r="M2780" s="110" t="s">
        <v>2617</v>
      </c>
      <c r="N2780" s="111" t="s">
        <v>1712</v>
      </c>
      <c r="O2780" s="111"/>
      <c r="P2780" s="111" t="s">
        <v>172</v>
      </c>
      <c r="Q2780" s="111">
        <v>1</v>
      </c>
      <c r="R2780" s="109">
        <v>7.5</v>
      </c>
      <c r="S2780" s="109"/>
      <c r="T2780" s="109" t="s">
        <v>7</v>
      </c>
      <c r="U2780" s="108">
        <v>1</v>
      </c>
      <c r="V2780" s="109">
        <v>2006</v>
      </c>
      <c r="W2780" s="108">
        <f>IF(Table1[[#This Row],[ExpenditureDetails1]]=2010,1,(2010-Table1[[#This Row],[ExpenditureDetails1]]))</f>
        <v>4</v>
      </c>
      <c r="X2780" s="109">
        <v>1.2</v>
      </c>
      <c r="Y2780" s="174">
        <f>Table1[[#This Row],[ExpenditureDetails3]]*100000</f>
        <v>120000</v>
      </c>
      <c r="Z2780" s="174">
        <f>Table1[[#This Row],[ExpenditureDetails4]]/Table1[[#This Row],[Component detail 4]]</f>
        <v>120000</v>
      </c>
      <c r="AA2780" s="109">
        <v>1</v>
      </c>
      <c r="AB2780" s="109">
        <v>10</v>
      </c>
      <c r="AC2780" s="174">
        <f>IF(ISNUMBER([ExpenditureDetails4]),[ExpenditureDetails4]*HLOOKUP([ExpenditureDetails1],'Currency Conversion'!$A$6:$BE$45,19,FALSE),"No Data")</f>
        <v>154949.46533962479</v>
      </c>
      <c r="AD2780" s="174">
        <f>Table1[[#This Row],[Calculations1]]/exchange_rate_2010</f>
        <v>3388.6651357635283</v>
      </c>
      <c r="AE27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15494.946533962478</v>
      </c>
      <c r="AF2780" s="174">
        <f>Table1[[#This Row],[Calculations3]]/exchange_rate_2010</f>
        <v>338.86651357635282</v>
      </c>
      <c r="AG2780" s="110"/>
      <c r="AH2780" s="53"/>
      <c r="BD2780" s="36"/>
      <c r="BE2780" s="36"/>
      <c r="BF2780" s="36"/>
      <c r="BG2780" s="36"/>
      <c r="BH2780" s="36"/>
      <c r="BI2780" s="36"/>
      <c r="BJ2780" s="36"/>
      <c r="BK2780" s="48"/>
      <c r="BL2780" s="36"/>
      <c r="BM2780" s="36"/>
      <c r="BN2780" s="36"/>
      <c r="BO2780" s="36"/>
      <c r="BP2780" s="36"/>
      <c r="BQ2780" s="36"/>
      <c r="BR2780" s="36"/>
    </row>
    <row r="2781" spans="2:70" ht="15" customHeight="1">
      <c r="B2781" s="48">
        <v>3198</v>
      </c>
      <c r="C2781" s="48" t="s">
        <v>1703</v>
      </c>
      <c r="D2781" s="108">
        <v>5100</v>
      </c>
      <c r="E2781" s="109" t="s">
        <v>2508</v>
      </c>
      <c r="F2781" s="109" t="s">
        <v>1819</v>
      </c>
      <c r="G2781" s="109" t="s">
        <v>1827</v>
      </c>
      <c r="H2781" s="108" t="s">
        <v>159</v>
      </c>
      <c r="I2781" s="108" t="s">
        <v>2966</v>
      </c>
      <c r="J2781" s="108" t="s">
        <v>2567</v>
      </c>
      <c r="K2781" s="108" t="s">
        <v>2860</v>
      </c>
      <c r="L2781" s="108">
        <v>6</v>
      </c>
      <c r="M2781" s="110" t="s">
        <v>2617</v>
      </c>
      <c r="N2781" s="111" t="s">
        <v>364</v>
      </c>
      <c r="O2781" s="111" t="s">
        <v>2465</v>
      </c>
      <c r="P2781" s="111" t="s">
        <v>175</v>
      </c>
      <c r="Q2781" s="111">
        <v>1</v>
      </c>
      <c r="R2781" s="109">
        <v>4000</v>
      </c>
      <c r="S2781" s="109"/>
      <c r="T2781" s="109" t="s">
        <v>7</v>
      </c>
      <c r="U2781" s="108">
        <v>1</v>
      </c>
      <c r="V2781" s="109">
        <v>2008</v>
      </c>
      <c r="W2781" s="108">
        <f>IF(Table1[[#This Row],[ExpenditureDetails1]]=2010,1,(2010-Table1[[#This Row],[ExpenditureDetails1]]))</f>
        <v>2</v>
      </c>
      <c r="X2781" s="109">
        <v>5</v>
      </c>
      <c r="Y2781" s="174">
        <f>Table1[[#This Row],[ExpenditureDetails3]]*100000</f>
        <v>500000</v>
      </c>
      <c r="Z2781" s="174">
        <f>Table1[[#This Row],[ExpenditureDetails4]]/Table1[[#This Row],[Component detail 4]]</f>
        <v>500000</v>
      </c>
      <c r="AA2781" s="109">
        <v>1</v>
      </c>
      <c r="AB2781" s="109">
        <v>20</v>
      </c>
      <c r="AC2781" s="174">
        <f>IF(ISNUMBER([ExpenditureDetails4]),[ExpenditureDetails4]*HLOOKUP([ExpenditureDetails1],'Currency Conversion'!$A$6:$BE$45,19,FALSE),"No Data")</f>
        <v>573701.54155220569</v>
      </c>
      <c r="AD2781" s="174">
        <f>Table1[[#This Row],[Calculations1]]/exchange_rate_2010</f>
        <v>12546.557730487346</v>
      </c>
      <c r="AE27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28685.077077610284</v>
      </c>
      <c r="AF2781" s="174">
        <f>Table1[[#This Row],[Calculations3]]/exchange_rate_2010</f>
        <v>627.32788652436727</v>
      </c>
      <c r="AG2781" s="110"/>
      <c r="AH2781" s="53"/>
      <c r="BD2781" s="36"/>
      <c r="BE2781" s="36"/>
      <c r="BF2781" s="36"/>
      <c r="BG2781" s="36"/>
      <c r="BH2781" s="36"/>
      <c r="BI2781" s="36"/>
      <c r="BJ2781" s="36"/>
      <c r="BK2781" s="48"/>
      <c r="BL2781" s="36"/>
      <c r="BM2781" s="36"/>
      <c r="BN2781" s="36"/>
      <c r="BO2781" s="36"/>
      <c r="BP2781" s="36"/>
      <c r="BQ2781" s="36"/>
      <c r="BR2781" s="36"/>
    </row>
    <row r="2782" spans="2:70" ht="15" customHeight="1">
      <c r="B2782" s="48">
        <v>3199</v>
      </c>
      <c r="C2782" s="48" t="s">
        <v>1703</v>
      </c>
      <c r="D2782" s="108">
        <v>5100</v>
      </c>
      <c r="E2782" s="109" t="s">
        <v>2508</v>
      </c>
      <c r="F2782" s="109" t="s">
        <v>1819</v>
      </c>
      <c r="G2782" s="109" t="s">
        <v>1827</v>
      </c>
      <c r="H2782" s="108" t="s">
        <v>159</v>
      </c>
      <c r="I2782" s="108" t="s">
        <v>2966</v>
      </c>
      <c r="J2782" s="108" t="s">
        <v>2567</v>
      </c>
      <c r="K2782" s="108" t="s">
        <v>2860</v>
      </c>
      <c r="L2782" s="108">
        <v>6</v>
      </c>
      <c r="M2782" s="110" t="s">
        <v>2617</v>
      </c>
      <c r="N2782" s="111" t="s">
        <v>364</v>
      </c>
      <c r="O2782" s="111" t="s">
        <v>2467</v>
      </c>
      <c r="P2782" s="111" t="s">
        <v>177</v>
      </c>
      <c r="Q2782" s="109">
        <v>6</v>
      </c>
      <c r="R2782" s="109"/>
      <c r="S2782" s="109"/>
      <c r="T2782" s="109" t="s">
        <v>7</v>
      </c>
      <c r="U2782" s="108">
        <v>1</v>
      </c>
      <c r="V2782" s="109">
        <v>2008</v>
      </c>
      <c r="W2782" s="108">
        <f>IF(Table1[[#This Row],[ExpenditureDetails1]]=2010,1,(2010-Table1[[#This Row],[ExpenditureDetails1]]))</f>
        <v>2</v>
      </c>
      <c r="X2782" s="109">
        <v>0.18</v>
      </c>
      <c r="Y2782" s="174">
        <f>Table1[[#This Row],[ExpenditureDetails3]]*100000</f>
        <v>18000</v>
      </c>
      <c r="Z2782" s="174">
        <f>Table1[[#This Row],[ExpenditureDetails4]]/Table1[[#This Row],[Component detail 4]]</f>
        <v>3000</v>
      </c>
      <c r="AA2782" s="109">
        <v>1</v>
      </c>
      <c r="AB2782" s="109">
        <v>10</v>
      </c>
      <c r="AC2782" s="174">
        <f>IF(ISNUMBER([ExpenditureDetails4]),[ExpenditureDetails4]*HLOOKUP([ExpenditureDetails1],'Currency Conversion'!$A$6:$BE$45,19,FALSE),"No Data")</f>
        <v>20653.255495879403</v>
      </c>
      <c r="AD2782" s="174">
        <f>Table1[[#This Row],[Calculations1]]/exchange_rate_2010</f>
        <v>451.67607829754439</v>
      </c>
      <c r="AE27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2065.3255495879403</v>
      </c>
      <c r="AF2782" s="174">
        <f>Table1[[#This Row],[Calculations3]]/exchange_rate_2010</f>
        <v>45.167607829754445</v>
      </c>
      <c r="AG2782" s="110"/>
      <c r="AH2782" s="53"/>
      <c r="BD2782" s="36"/>
      <c r="BE2782" s="36"/>
      <c r="BF2782" s="36"/>
      <c r="BG2782" s="36"/>
      <c r="BH2782" s="36"/>
      <c r="BI2782" s="36"/>
      <c r="BJ2782" s="36"/>
      <c r="BK2782" s="48"/>
      <c r="BL2782" s="36"/>
      <c r="BM2782" s="36"/>
      <c r="BN2782" s="36"/>
      <c r="BO2782" s="36"/>
      <c r="BP2782" s="36"/>
      <c r="BQ2782" s="36"/>
      <c r="BR2782" s="36"/>
    </row>
    <row r="2783" spans="2:70" ht="15" customHeight="1">
      <c r="B2783" s="48">
        <v>3200</v>
      </c>
      <c r="C2783" s="48" t="s">
        <v>1703</v>
      </c>
      <c r="D2783" s="108">
        <v>5100</v>
      </c>
      <c r="E2783" s="109" t="s">
        <v>2508</v>
      </c>
      <c r="F2783" s="109" t="s">
        <v>1819</v>
      </c>
      <c r="G2783" s="109" t="s">
        <v>1827</v>
      </c>
      <c r="H2783" s="108" t="s">
        <v>159</v>
      </c>
      <c r="I2783" s="108" t="s">
        <v>2966</v>
      </c>
      <c r="J2783" s="108" t="s">
        <v>2567</v>
      </c>
      <c r="K2783" s="108" t="s">
        <v>2860</v>
      </c>
      <c r="L2783" s="108">
        <v>6</v>
      </c>
      <c r="M2783" s="110" t="s">
        <v>2617</v>
      </c>
      <c r="N2783" s="111" t="s">
        <v>364</v>
      </c>
      <c r="O2783" s="111" t="s">
        <v>2467</v>
      </c>
      <c r="P2783" s="111" t="s">
        <v>178</v>
      </c>
      <c r="Q2783" s="109">
        <v>2</v>
      </c>
      <c r="R2783" s="109"/>
      <c r="S2783" s="109"/>
      <c r="T2783" s="109" t="s">
        <v>7</v>
      </c>
      <c r="U2783" s="108">
        <v>1</v>
      </c>
      <c r="V2783" s="109">
        <v>2008</v>
      </c>
      <c r="W2783" s="108">
        <f>IF(Table1[[#This Row],[ExpenditureDetails1]]=2010,1,(2010-Table1[[#This Row],[ExpenditureDetails1]]))</f>
        <v>2</v>
      </c>
      <c r="X2783" s="109">
        <v>0.06</v>
      </c>
      <c r="Y2783" s="174">
        <f>Table1[[#This Row],[ExpenditureDetails3]]*100000</f>
        <v>6000</v>
      </c>
      <c r="Z2783" s="174">
        <f>Table1[[#This Row],[ExpenditureDetails4]]/Table1[[#This Row],[Component detail 4]]</f>
        <v>3000</v>
      </c>
      <c r="AA2783" s="109">
        <v>1</v>
      </c>
      <c r="AB2783" s="109">
        <v>10</v>
      </c>
      <c r="AC2783" s="174">
        <f>IF(ISNUMBER([ExpenditureDetails4]),[ExpenditureDetails4]*HLOOKUP([ExpenditureDetails1],'Currency Conversion'!$A$6:$BE$45,19,FALSE),"No Data")</f>
        <v>6884.4184986264681</v>
      </c>
      <c r="AD2783" s="174">
        <f>Table1[[#This Row],[Calculations1]]/exchange_rate_2010</f>
        <v>150.55869276584815</v>
      </c>
      <c r="AE27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688.44184986264679</v>
      </c>
      <c r="AF2783" s="174">
        <f>Table1[[#This Row],[Calculations3]]/exchange_rate_2010</f>
        <v>15.055869276584815</v>
      </c>
      <c r="AG2783" s="110"/>
      <c r="AH2783" s="53"/>
      <c r="BD2783" s="36"/>
      <c r="BE2783" s="36"/>
      <c r="BF2783" s="36"/>
      <c r="BG2783" s="36"/>
      <c r="BH2783" s="36"/>
      <c r="BI2783" s="36"/>
      <c r="BJ2783" s="36"/>
      <c r="BK2783" s="48"/>
      <c r="BL2783" s="36"/>
      <c r="BM2783" s="36"/>
      <c r="BN2783" s="36"/>
      <c r="BO2783" s="36"/>
      <c r="BP2783" s="36"/>
      <c r="BQ2783" s="36"/>
      <c r="BR2783" s="36"/>
    </row>
    <row r="2784" spans="2:70" ht="15" customHeight="1">
      <c r="B2784" s="48">
        <v>3201</v>
      </c>
      <c r="C2784" s="48" t="s">
        <v>1703</v>
      </c>
      <c r="D2784" s="108">
        <v>5100</v>
      </c>
      <c r="E2784" s="109" t="s">
        <v>2508</v>
      </c>
      <c r="F2784" s="109" t="s">
        <v>1819</v>
      </c>
      <c r="G2784" s="109" t="s">
        <v>1827</v>
      </c>
      <c r="H2784" s="108" t="s">
        <v>159</v>
      </c>
      <c r="I2784" s="108" t="s">
        <v>2966</v>
      </c>
      <c r="J2784" s="108" t="s">
        <v>2567</v>
      </c>
      <c r="K2784" s="108" t="s">
        <v>2860</v>
      </c>
      <c r="L2784" s="108">
        <v>6</v>
      </c>
      <c r="M2784" s="110" t="s">
        <v>2617</v>
      </c>
      <c r="N2784" s="111" t="s">
        <v>1712</v>
      </c>
      <c r="O2784" s="111"/>
      <c r="P2784" s="111" t="s">
        <v>180</v>
      </c>
      <c r="Q2784" s="109">
        <v>2</v>
      </c>
      <c r="R2784" s="109"/>
      <c r="S2784" s="109" t="s">
        <v>1723</v>
      </c>
      <c r="T2784" s="109" t="s">
        <v>28</v>
      </c>
      <c r="U2784" s="108">
        <v>2</v>
      </c>
      <c r="V2784" s="109">
        <v>2002</v>
      </c>
      <c r="W2784" s="108"/>
      <c r="X2784" s="109">
        <v>1</v>
      </c>
      <c r="Y2784" s="174">
        <f>Table1[[#This Row],[ExpenditureDetails3]]*100000</f>
        <v>100000</v>
      </c>
      <c r="Z2784" s="174">
        <f>Table1[[#This Row],[ExpenditureDetails4]]/Table1[[#This Row],[Component detail 4]]</f>
        <v>50000</v>
      </c>
      <c r="AA2784" s="109">
        <v>1</v>
      </c>
      <c r="AB2784" s="109">
        <v>10</v>
      </c>
      <c r="AC2784" s="174">
        <f>IF(ISNUMBER([ExpenditureDetails4]),[ExpenditureDetails4]*HLOOKUP([ExpenditureDetails1],'Currency Conversion'!$A$6:$BE$45,19,FALSE),"No Data")</f>
        <v>157175.51921232976</v>
      </c>
      <c r="AD2784" s="174">
        <f>Table1[[#This Row],[Calculations1]]/exchange_rate_2010</f>
        <v>3437.3477893772911</v>
      </c>
      <c r="AE2784" s="174" t="s">
        <v>2912</v>
      </c>
      <c r="AF2784" s="174" t="s">
        <v>2912</v>
      </c>
      <c r="AG2784" s="110"/>
      <c r="AH2784" s="53"/>
      <c r="BD2784" s="36"/>
      <c r="BE2784" s="36"/>
      <c r="BF2784" s="36"/>
      <c r="BG2784" s="36"/>
      <c r="BH2784" s="36"/>
      <c r="BI2784" s="36"/>
      <c r="BJ2784" s="36"/>
      <c r="BK2784" s="48"/>
      <c r="BL2784" s="36"/>
      <c r="BM2784" s="36"/>
      <c r="BN2784" s="36"/>
      <c r="BO2784" s="36"/>
      <c r="BP2784" s="36"/>
      <c r="BQ2784" s="36"/>
      <c r="BR2784" s="36"/>
    </row>
    <row r="2785" spans="2:70" ht="15" customHeight="1">
      <c r="B2785" s="48">
        <v>3202</v>
      </c>
      <c r="C2785" s="48" t="s">
        <v>1703</v>
      </c>
      <c r="D2785" s="108">
        <v>5100</v>
      </c>
      <c r="E2785" s="109" t="s">
        <v>2508</v>
      </c>
      <c r="F2785" s="109" t="s">
        <v>1819</v>
      </c>
      <c r="G2785" s="109" t="s">
        <v>1827</v>
      </c>
      <c r="H2785" s="108" t="s">
        <v>159</v>
      </c>
      <c r="I2785" s="108" t="s">
        <v>2966</v>
      </c>
      <c r="J2785" s="108" t="s">
        <v>2567</v>
      </c>
      <c r="K2785" s="108" t="s">
        <v>2860</v>
      </c>
      <c r="L2785" s="108">
        <v>6</v>
      </c>
      <c r="M2785" s="110" t="s">
        <v>2617</v>
      </c>
      <c r="N2785" s="111" t="s">
        <v>1717</v>
      </c>
      <c r="O2785" s="111"/>
      <c r="P2785" s="111" t="s">
        <v>30</v>
      </c>
      <c r="Q2785" s="111">
        <v>1</v>
      </c>
      <c r="R2785" s="109"/>
      <c r="S2785" s="109"/>
      <c r="T2785" s="109" t="s">
        <v>31</v>
      </c>
      <c r="U2785" s="108">
        <v>3</v>
      </c>
      <c r="V2785" s="109">
        <v>2008</v>
      </c>
      <c r="W2785" s="108"/>
      <c r="X2785" s="109">
        <v>0.48</v>
      </c>
      <c r="Y2785" s="174">
        <f>Table1[[#This Row],[ExpenditureDetails3]]*100000</f>
        <v>48000</v>
      </c>
      <c r="Z2785" s="174">
        <f>Table1[[#This Row],[ExpenditureDetails4]]/Table1[[#This Row],[Component detail 4]]</f>
        <v>48000</v>
      </c>
      <c r="AA2785" s="109">
        <v>1</v>
      </c>
      <c r="AB2785" s="109"/>
      <c r="AC2785" s="174">
        <f>IF(ISNUMBER([ExpenditureDetails4]),[ExpenditureDetails4]*HLOOKUP([ExpenditureDetails1],'Currency Conversion'!$A$6:$BE$45,19,FALSE),"No Data")</f>
        <v>55075.347989011745</v>
      </c>
      <c r="AD2785" s="174">
        <f>Table1[[#This Row],[Calculations1]]/exchange_rate_2010</f>
        <v>1204.4695421267852</v>
      </c>
      <c r="AE27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55075.347989011745</v>
      </c>
      <c r="AF2785" s="174">
        <f>Table1[[#This Row],[Calculations3]]/exchange_rate_2010</f>
        <v>1204.4695421267852</v>
      </c>
      <c r="AG2785" s="110"/>
      <c r="AH2785" s="53"/>
      <c r="BD2785" s="36"/>
      <c r="BE2785" s="36"/>
      <c r="BF2785" s="36"/>
      <c r="BG2785" s="36"/>
      <c r="BH2785" s="36"/>
      <c r="BI2785" s="36"/>
      <c r="BJ2785" s="36"/>
      <c r="BK2785" s="48"/>
      <c r="BL2785" s="36"/>
      <c r="BM2785" s="36"/>
      <c r="BN2785" s="36"/>
      <c r="BO2785" s="36"/>
      <c r="BP2785" s="36"/>
      <c r="BQ2785" s="36"/>
      <c r="BR2785" s="36"/>
    </row>
    <row r="2786" spans="2:70" ht="15" customHeight="1">
      <c r="B2786" s="48">
        <v>3203</v>
      </c>
      <c r="C2786" s="48" t="s">
        <v>1703</v>
      </c>
      <c r="D2786" s="108">
        <v>5100</v>
      </c>
      <c r="E2786" s="109" t="s">
        <v>2508</v>
      </c>
      <c r="F2786" s="109" t="s">
        <v>1819</v>
      </c>
      <c r="G2786" s="109" t="s">
        <v>1827</v>
      </c>
      <c r="H2786" s="108" t="s">
        <v>159</v>
      </c>
      <c r="I2786" s="108" t="s">
        <v>2966</v>
      </c>
      <c r="J2786" s="108" t="s">
        <v>2567</v>
      </c>
      <c r="K2786" s="108" t="s">
        <v>2860</v>
      </c>
      <c r="L2786" s="108">
        <v>6</v>
      </c>
      <c r="M2786" s="110" t="s">
        <v>2617</v>
      </c>
      <c r="N2786" s="111" t="s">
        <v>1719</v>
      </c>
      <c r="O2786" s="111"/>
      <c r="P2786" s="111" t="s">
        <v>32</v>
      </c>
      <c r="Q2786" s="111">
        <v>1</v>
      </c>
      <c r="R2786" s="109"/>
      <c r="S2786" s="109"/>
      <c r="T2786" s="109" t="s">
        <v>31</v>
      </c>
      <c r="U2786" s="108">
        <v>3</v>
      </c>
      <c r="V2786" s="109">
        <v>2008</v>
      </c>
      <c r="W2786" s="108"/>
      <c r="X2786" s="109">
        <v>0.36</v>
      </c>
      <c r="Y2786" s="174">
        <f>Table1[[#This Row],[ExpenditureDetails3]]*100000</f>
        <v>36000</v>
      </c>
      <c r="Z2786" s="174">
        <f>Table1[[#This Row],[ExpenditureDetails4]]/Table1[[#This Row],[Component detail 4]]</f>
        <v>36000</v>
      </c>
      <c r="AA2786" s="109">
        <v>1</v>
      </c>
      <c r="AB2786" s="109"/>
      <c r="AC2786" s="174">
        <f>IF(ISNUMBER([ExpenditureDetails4]),[ExpenditureDetails4]*HLOOKUP([ExpenditureDetails1],'Currency Conversion'!$A$6:$BE$45,19,FALSE),"No Data")</f>
        <v>41306.510991758805</v>
      </c>
      <c r="AD2786" s="174">
        <f>Table1[[#This Row],[Calculations1]]/exchange_rate_2010</f>
        <v>903.35215659508879</v>
      </c>
      <c r="AE27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41306.510991758805</v>
      </c>
      <c r="AF2786" s="174">
        <f>Table1[[#This Row],[Calculations3]]/exchange_rate_2010</f>
        <v>903.35215659508879</v>
      </c>
      <c r="AG2786" s="110"/>
      <c r="AH2786" s="53"/>
      <c r="BD2786" s="36"/>
      <c r="BE2786" s="36"/>
      <c r="BF2786" s="36"/>
      <c r="BG2786" s="36"/>
      <c r="BH2786" s="36"/>
      <c r="BI2786" s="36"/>
      <c r="BJ2786" s="36"/>
      <c r="BK2786" s="48"/>
      <c r="BL2786" s="36"/>
      <c r="BM2786" s="36"/>
      <c r="BN2786" s="36"/>
      <c r="BO2786" s="36"/>
      <c r="BP2786" s="36"/>
      <c r="BQ2786" s="36"/>
      <c r="BR2786" s="36"/>
    </row>
    <row r="2787" spans="2:70" ht="15" customHeight="1">
      <c r="B2787" s="48">
        <v>3204</v>
      </c>
      <c r="C2787" s="48" t="s">
        <v>1703</v>
      </c>
      <c r="D2787" s="108">
        <v>5100</v>
      </c>
      <c r="E2787" s="109" t="s">
        <v>2508</v>
      </c>
      <c r="F2787" s="109" t="s">
        <v>1819</v>
      </c>
      <c r="G2787" s="109" t="s">
        <v>1827</v>
      </c>
      <c r="H2787" s="108" t="s">
        <v>159</v>
      </c>
      <c r="I2787" s="108" t="s">
        <v>2966</v>
      </c>
      <c r="J2787" s="108" t="s">
        <v>2567</v>
      </c>
      <c r="K2787" s="108" t="s">
        <v>2860</v>
      </c>
      <c r="L2787" s="108">
        <v>6</v>
      </c>
      <c r="M2787" s="110" t="s">
        <v>2617</v>
      </c>
      <c r="N2787" s="111" t="s">
        <v>1717</v>
      </c>
      <c r="O2787" s="111"/>
      <c r="P2787" s="111" t="s">
        <v>182</v>
      </c>
      <c r="Q2787" s="111">
        <v>1</v>
      </c>
      <c r="R2787" s="109"/>
      <c r="S2787" s="109"/>
      <c r="T2787" s="109" t="s">
        <v>31</v>
      </c>
      <c r="U2787" s="108">
        <v>3</v>
      </c>
      <c r="V2787" s="109">
        <v>2008</v>
      </c>
      <c r="W2787" s="108"/>
      <c r="X2787" s="109">
        <v>1.2</v>
      </c>
      <c r="Y2787" s="174">
        <f>Table1[[#This Row],[ExpenditureDetails3]]*100000</f>
        <v>120000</v>
      </c>
      <c r="Z2787" s="174">
        <f>Table1[[#This Row],[ExpenditureDetails4]]/Table1[[#This Row],[Component detail 4]]</f>
        <v>120000</v>
      </c>
      <c r="AA2787" s="109">
        <v>1</v>
      </c>
      <c r="AB2787" s="109"/>
      <c r="AC2787" s="174">
        <f>IF(ISNUMBER([ExpenditureDetails4]),[ExpenditureDetails4]*HLOOKUP([ExpenditureDetails1],'Currency Conversion'!$A$6:$BE$45,19,FALSE),"No Data")</f>
        <v>137688.36997252936</v>
      </c>
      <c r="AD2787" s="174">
        <f>Table1[[#This Row],[Calculations1]]/exchange_rate_2010</f>
        <v>3011.173855316963</v>
      </c>
      <c r="AE27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137688.36997252936</v>
      </c>
      <c r="AF2787" s="174">
        <f>Table1[[#This Row],[Calculations3]]/exchange_rate_2010</f>
        <v>3011.173855316963</v>
      </c>
      <c r="AG2787" s="110"/>
      <c r="AH2787" s="53"/>
      <c r="BD2787" s="36"/>
      <c r="BE2787" s="36"/>
      <c r="BF2787" s="36"/>
      <c r="BG2787" s="36"/>
      <c r="BH2787" s="36"/>
      <c r="BI2787" s="36"/>
      <c r="BJ2787" s="36"/>
      <c r="BK2787" s="48"/>
      <c r="BL2787" s="36"/>
      <c r="BM2787" s="36"/>
      <c r="BN2787" s="36"/>
      <c r="BO2787" s="36"/>
      <c r="BP2787" s="36"/>
      <c r="BQ2787" s="36"/>
      <c r="BR2787" s="36"/>
    </row>
    <row r="2788" spans="2:70" ht="15" customHeight="1">
      <c r="B2788" s="48">
        <v>3207</v>
      </c>
      <c r="C2788" s="48" t="s">
        <v>1703</v>
      </c>
      <c r="D2788" s="108">
        <v>5100</v>
      </c>
      <c r="E2788" s="109" t="s">
        <v>2508</v>
      </c>
      <c r="F2788" s="109" t="s">
        <v>1819</v>
      </c>
      <c r="G2788" s="109" t="s">
        <v>1827</v>
      </c>
      <c r="H2788" s="108" t="s">
        <v>159</v>
      </c>
      <c r="I2788" s="108" t="s">
        <v>2966</v>
      </c>
      <c r="J2788" s="108" t="s">
        <v>2567</v>
      </c>
      <c r="K2788" s="108" t="s">
        <v>2860</v>
      </c>
      <c r="L2788" s="108">
        <v>6</v>
      </c>
      <c r="M2788" s="110" t="s">
        <v>2617</v>
      </c>
      <c r="N2788" s="111" t="s">
        <v>1722</v>
      </c>
      <c r="O2788" s="111"/>
      <c r="P2788" s="111" t="s">
        <v>25</v>
      </c>
      <c r="Q2788" s="111">
        <v>1</v>
      </c>
      <c r="R2788" s="111"/>
      <c r="S2788" s="111"/>
      <c r="T2788" s="109" t="s">
        <v>24</v>
      </c>
      <c r="U2788" s="108">
        <v>4</v>
      </c>
      <c r="V2788" s="109">
        <v>2008</v>
      </c>
      <c r="W2788" s="108">
        <f>IF(Table1[[#This Row],[ExpenditureDetails1]]=2010,1,(2010-Table1[[#This Row],[ExpenditureDetails1]]))</f>
        <v>2</v>
      </c>
      <c r="X2788" s="109">
        <v>0.1</v>
      </c>
      <c r="Y2788" s="174">
        <f>Table1[[#This Row],[ExpenditureDetails3]]*100000</f>
        <v>10000</v>
      </c>
      <c r="Z2788" s="174">
        <f>Table1[[#This Row],[ExpenditureDetails4]]/Table1[[#This Row],[Component detail 4]]</f>
        <v>10000</v>
      </c>
      <c r="AA2788" s="111">
        <v>1</v>
      </c>
      <c r="AB2788" s="111"/>
      <c r="AC2788" s="174">
        <f>IF(ISNUMBER([ExpenditureDetails4]),[ExpenditureDetails4]*HLOOKUP([ExpenditureDetails1],'Currency Conversion'!$A$6:$BE$45,19,FALSE),"No Data")</f>
        <v>11474.030831044112</v>
      </c>
      <c r="AD2788" s="174">
        <f>Table1[[#This Row],[Calculations1]]/exchange_rate_2010</f>
        <v>250.9311546097469</v>
      </c>
      <c r="AE27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2788" s="174">
        <f>Table1[[#This Row],[Calculations3]]/exchange_rate_2010</f>
        <v>250.9311546097469</v>
      </c>
      <c r="AG2788" s="110"/>
      <c r="AH2788" s="53"/>
      <c r="BD2788" s="36"/>
      <c r="BE2788" s="36"/>
      <c r="BF2788" s="36"/>
      <c r="BG2788" s="36"/>
      <c r="BH2788" s="36"/>
      <c r="BI2788" s="36"/>
      <c r="BJ2788" s="36"/>
      <c r="BK2788" s="48"/>
      <c r="BL2788" s="36"/>
      <c r="BM2788" s="36"/>
      <c r="BN2788" s="36"/>
      <c r="BO2788" s="36"/>
      <c r="BP2788" s="36"/>
      <c r="BQ2788" s="36"/>
      <c r="BR2788" s="36"/>
    </row>
    <row r="2789" spans="2:70" ht="15" customHeight="1">
      <c r="B2789" s="48">
        <v>3208</v>
      </c>
      <c r="C2789" s="48" t="s">
        <v>1703</v>
      </c>
      <c r="D2789" s="108">
        <v>5100</v>
      </c>
      <c r="E2789" s="109" t="s">
        <v>2508</v>
      </c>
      <c r="F2789" s="109" t="s">
        <v>1819</v>
      </c>
      <c r="G2789" s="109" t="s">
        <v>1827</v>
      </c>
      <c r="H2789" s="108" t="s">
        <v>159</v>
      </c>
      <c r="I2789" s="108" t="s">
        <v>2966</v>
      </c>
      <c r="J2789" s="108" t="s">
        <v>2567</v>
      </c>
      <c r="K2789" s="108" t="s">
        <v>2860</v>
      </c>
      <c r="L2789" s="108">
        <v>6</v>
      </c>
      <c r="M2789" s="110" t="s">
        <v>2617</v>
      </c>
      <c r="N2789" s="111" t="s">
        <v>20</v>
      </c>
      <c r="O2789" s="111" t="s">
        <v>2486</v>
      </c>
      <c r="P2789" s="111" t="s">
        <v>176</v>
      </c>
      <c r="Q2789" s="111">
        <v>1</v>
      </c>
      <c r="R2789" s="109">
        <v>1100</v>
      </c>
      <c r="S2789" s="109"/>
      <c r="T2789" s="109" t="s">
        <v>7</v>
      </c>
      <c r="U2789" s="108">
        <v>1</v>
      </c>
      <c r="V2789" s="109">
        <v>2008</v>
      </c>
      <c r="W2789" s="108">
        <f>IF(Table1[[#This Row],[ExpenditureDetails1]]=2010,1,(2010-Table1[[#This Row],[ExpenditureDetails1]]))</f>
        <v>2</v>
      </c>
      <c r="X2789" s="109">
        <v>11</v>
      </c>
      <c r="Y2789" s="174">
        <f>Table1[[#This Row],[ExpenditureDetails3]]*100000</f>
        <v>1100000</v>
      </c>
      <c r="Z2789" s="174">
        <f>Table1[[#This Row],[ExpenditureDetails4]]/Table1[[#This Row],[Component detail 4]]</f>
        <v>1100000</v>
      </c>
      <c r="AA2789" s="109">
        <v>1</v>
      </c>
      <c r="AB2789" s="109">
        <v>10</v>
      </c>
      <c r="AC2789" s="174">
        <f>IF(ISNUMBER([ExpenditureDetails4]),[ExpenditureDetails4]*HLOOKUP([ExpenditureDetails1],'Currency Conversion'!$A$6:$BE$45,19,FALSE),"No Data")</f>
        <v>1262143.3914148523</v>
      </c>
      <c r="AD2789" s="174">
        <f>Table1[[#This Row],[Calculations1]]/exchange_rate_2010</f>
        <v>27602.427007072158</v>
      </c>
      <c r="AE27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126214.33914148524</v>
      </c>
      <c r="AF2789" s="174">
        <f>Table1[[#This Row],[Calculations3]]/exchange_rate_2010</f>
        <v>2760.242700707216</v>
      </c>
      <c r="AG2789" s="110"/>
      <c r="AH2789" s="53"/>
      <c r="BD2789" s="36"/>
      <c r="BE2789" s="36"/>
      <c r="BF2789" s="36"/>
      <c r="BG2789" s="36"/>
      <c r="BH2789" s="36"/>
      <c r="BI2789" s="36"/>
      <c r="BJ2789" s="36"/>
      <c r="BK2789" s="48"/>
      <c r="BL2789" s="36"/>
      <c r="BM2789" s="36"/>
      <c r="BN2789" s="36"/>
      <c r="BO2789" s="36"/>
      <c r="BP2789" s="36"/>
      <c r="BQ2789" s="36"/>
      <c r="BR2789" s="36"/>
    </row>
    <row r="2790" spans="2:70" ht="15" customHeight="1">
      <c r="B2790" s="48">
        <v>3209</v>
      </c>
      <c r="C2790" s="48" t="s">
        <v>1703</v>
      </c>
      <c r="D2790" s="108">
        <v>5100</v>
      </c>
      <c r="E2790" s="109" t="s">
        <v>2508</v>
      </c>
      <c r="F2790" s="109" t="s">
        <v>1819</v>
      </c>
      <c r="G2790" s="109" t="s">
        <v>1827</v>
      </c>
      <c r="H2790" s="108" t="s">
        <v>159</v>
      </c>
      <c r="I2790" s="108" t="s">
        <v>2966</v>
      </c>
      <c r="J2790" s="108" t="s">
        <v>2567</v>
      </c>
      <c r="K2790" s="108" t="s">
        <v>2860</v>
      </c>
      <c r="L2790" s="108">
        <v>6</v>
      </c>
      <c r="M2790" s="110" t="s">
        <v>2617</v>
      </c>
      <c r="N2790" s="111" t="s">
        <v>20</v>
      </c>
      <c r="O2790" s="111" t="s">
        <v>2466</v>
      </c>
      <c r="P2790" s="111" t="s">
        <v>156</v>
      </c>
      <c r="Q2790" s="111">
        <v>1</v>
      </c>
      <c r="R2790" s="109"/>
      <c r="S2790" s="109"/>
      <c r="T2790" s="109" t="s">
        <v>7</v>
      </c>
      <c r="U2790" s="108">
        <v>1</v>
      </c>
      <c r="V2790" s="109">
        <v>2008</v>
      </c>
      <c r="W2790" s="108">
        <f>IF(Table1[[#This Row],[ExpenditureDetails1]]=2010,1,(2010-Table1[[#This Row],[ExpenditureDetails1]]))</f>
        <v>2</v>
      </c>
      <c r="X2790" s="109">
        <v>0.8</v>
      </c>
      <c r="Y2790" s="174">
        <f>Table1[[#This Row],[ExpenditureDetails3]]*100000</f>
        <v>80000</v>
      </c>
      <c r="Z2790" s="174">
        <f>Table1[[#This Row],[ExpenditureDetails4]]/Table1[[#This Row],[Component detail 4]]</f>
        <v>80000</v>
      </c>
      <c r="AA2790" s="109">
        <v>1</v>
      </c>
      <c r="AB2790" s="109">
        <v>10</v>
      </c>
      <c r="AC2790" s="174">
        <f>IF(ISNUMBER([ExpenditureDetails4]),[ExpenditureDetails4]*HLOOKUP([ExpenditureDetails1],'Currency Conversion'!$A$6:$BE$45,19,FALSE),"No Data")</f>
        <v>91792.246648352899</v>
      </c>
      <c r="AD2790" s="174">
        <f>Table1[[#This Row],[Calculations1]]/exchange_rate_2010</f>
        <v>2007.4492368779752</v>
      </c>
      <c r="AE27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2790" s="174">
        <f>Table1[[#This Row],[Calculations3]]/exchange_rate_2010</f>
        <v>200.74492368779752</v>
      </c>
      <c r="AG2790" s="110"/>
      <c r="AH2790" s="53"/>
      <c r="BD2790" s="36"/>
      <c r="BE2790" s="36"/>
      <c r="BF2790" s="36"/>
      <c r="BG2790" s="36"/>
      <c r="BH2790" s="36"/>
      <c r="BI2790" s="36"/>
      <c r="BJ2790" s="36"/>
      <c r="BK2790" s="48"/>
      <c r="BL2790" s="36"/>
      <c r="BM2790" s="36"/>
      <c r="BN2790" s="36"/>
      <c r="BO2790" s="36"/>
      <c r="BP2790" s="36"/>
      <c r="BQ2790" s="36"/>
      <c r="BR2790" s="36"/>
    </row>
    <row r="2791" spans="2:70" ht="15" customHeight="1">
      <c r="B2791" s="48">
        <v>3210</v>
      </c>
      <c r="C2791" s="48" t="s">
        <v>1703</v>
      </c>
      <c r="D2791" s="108">
        <v>5100</v>
      </c>
      <c r="E2791" s="109" t="s">
        <v>2508</v>
      </c>
      <c r="F2791" s="109" t="s">
        <v>1819</v>
      </c>
      <c r="G2791" s="109" t="s">
        <v>1827</v>
      </c>
      <c r="H2791" s="108" t="s">
        <v>159</v>
      </c>
      <c r="I2791" s="108" t="s">
        <v>2966</v>
      </c>
      <c r="J2791" s="108" t="s">
        <v>2567</v>
      </c>
      <c r="K2791" s="108" t="s">
        <v>2860</v>
      </c>
      <c r="L2791" s="108">
        <v>6</v>
      </c>
      <c r="M2791" s="110" t="s">
        <v>2617</v>
      </c>
      <c r="N2791" s="111" t="s">
        <v>20</v>
      </c>
      <c r="O2791" s="111" t="s">
        <v>2466</v>
      </c>
      <c r="P2791" s="111" t="s">
        <v>179</v>
      </c>
      <c r="Q2791" s="111">
        <v>1</v>
      </c>
      <c r="R2791" s="109"/>
      <c r="S2791" s="109"/>
      <c r="T2791" s="109" t="s">
        <v>7</v>
      </c>
      <c r="U2791" s="108">
        <v>1</v>
      </c>
      <c r="V2791" s="109">
        <v>2008</v>
      </c>
      <c r="W2791" s="108">
        <f>IF(Table1[[#This Row],[ExpenditureDetails1]]=2010,1,(2010-Table1[[#This Row],[ExpenditureDetails1]]))</f>
        <v>2</v>
      </c>
      <c r="X2791" s="109">
        <v>0.09</v>
      </c>
      <c r="Y2791" s="174">
        <f>Table1[[#This Row],[ExpenditureDetails3]]*100000</f>
        <v>9000</v>
      </c>
      <c r="Z2791" s="174">
        <f>Table1[[#This Row],[ExpenditureDetails4]]/Table1[[#This Row],[Component detail 4]]</f>
        <v>9000</v>
      </c>
      <c r="AA2791" s="109">
        <v>1</v>
      </c>
      <c r="AB2791" s="109">
        <v>10</v>
      </c>
      <c r="AC2791" s="174">
        <f>IF(ISNUMBER([ExpenditureDetails4]),[ExpenditureDetails4]*HLOOKUP([ExpenditureDetails1],'Currency Conversion'!$A$6:$BE$45,19,FALSE),"No Data")</f>
        <v>10326.627747939701</v>
      </c>
      <c r="AD2791" s="174">
        <f>Table1[[#This Row],[Calculations1]]/exchange_rate_2010</f>
        <v>225.8380391487722</v>
      </c>
      <c r="AE27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1032.6627747939701</v>
      </c>
      <c r="AF2791" s="174">
        <f>Table1[[#This Row],[Calculations3]]/exchange_rate_2010</f>
        <v>22.583803914877222</v>
      </c>
      <c r="AG2791" s="110"/>
      <c r="AH2791" s="53"/>
      <c r="BD2791" s="36"/>
      <c r="BE2791" s="36"/>
      <c r="BF2791" s="36"/>
      <c r="BG2791" s="36"/>
      <c r="BH2791" s="36"/>
      <c r="BI2791" s="36"/>
      <c r="BJ2791" s="36"/>
      <c r="BK2791" s="48"/>
      <c r="BL2791" s="36"/>
      <c r="BM2791" s="36"/>
      <c r="BN2791" s="36"/>
      <c r="BO2791" s="36"/>
      <c r="BP2791" s="36"/>
      <c r="BQ2791" s="36"/>
      <c r="BR2791" s="36"/>
    </row>
    <row r="2792" spans="2:70" ht="15" customHeight="1">
      <c r="B2792" s="48">
        <v>3212</v>
      </c>
      <c r="C2792" s="48" t="s">
        <v>1703</v>
      </c>
      <c r="D2792" s="108">
        <v>5100</v>
      </c>
      <c r="E2792" s="109" t="s">
        <v>2508</v>
      </c>
      <c r="F2792" s="109" t="s">
        <v>1819</v>
      </c>
      <c r="G2792" s="109" t="s">
        <v>1827</v>
      </c>
      <c r="H2792" s="108" t="s">
        <v>159</v>
      </c>
      <c r="I2792" s="108" t="s">
        <v>2966</v>
      </c>
      <c r="J2792" s="108" t="s">
        <v>2567</v>
      </c>
      <c r="K2792" s="108" t="s">
        <v>2860</v>
      </c>
      <c r="L2792" s="108">
        <v>6</v>
      </c>
      <c r="M2792" s="110" t="s">
        <v>2617</v>
      </c>
      <c r="N2792" s="111" t="s">
        <v>1728</v>
      </c>
      <c r="O2792" s="111" t="s">
        <v>501</v>
      </c>
      <c r="P2792" s="111" t="s">
        <v>173</v>
      </c>
      <c r="Q2792" s="111">
        <v>1</v>
      </c>
      <c r="R2792" s="109">
        <v>110</v>
      </c>
      <c r="S2792" s="109"/>
      <c r="T2792" s="109" t="s">
        <v>7</v>
      </c>
      <c r="U2792" s="108">
        <v>1</v>
      </c>
      <c r="V2792" s="109">
        <v>1997</v>
      </c>
      <c r="W2792" s="108">
        <f>IF(Table1[[#This Row],[ExpenditureDetails1]]=2010,1,(2010-Table1[[#This Row],[ExpenditureDetails1]]))</f>
        <v>13</v>
      </c>
      <c r="X2792" s="109">
        <v>9</v>
      </c>
      <c r="Y2792" s="174">
        <f>Table1[[#This Row],[ExpenditureDetails3]]*100000</f>
        <v>900000</v>
      </c>
      <c r="Z2792" s="174">
        <f>Table1[[#This Row],[ExpenditureDetails4]]/Table1[[#This Row],[Component detail 4]]</f>
        <v>900000</v>
      </c>
      <c r="AA2792" s="109">
        <v>1</v>
      </c>
      <c r="AB2792" s="109">
        <v>30</v>
      </c>
      <c r="AC2792" s="174">
        <f>IF(ISNUMBER([ExpenditureDetails4]),[ExpenditureDetails4]*HLOOKUP([ExpenditureDetails1],'Currency Conversion'!$A$6:$BE$45,19,FALSE),"No Data")</f>
        <v>1800367.8333613854</v>
      </c>
      <c r="AD2792" s="174">
        <f>Table1[[#This Row],[Calculations1]]/exchange_rate_2010</f>
        <v>39373.118810637781</v>
      </c>
      <c r="AE27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60012.261112046181</v>
      </c>
      <c r="AF2792" s="174">
        <f>Table1[[#This Row],[Calculations3]]/exchange_rate_2010</f>
        <v>1312.4372936879261</v>
      </c>
      <c r="AG2792" s="110"/>
      <c r="AH2792" s="53"/>
      <c r="BD2792" s="36"/>
      <c r="BE2792" s="36"/>
      <c r="BF2792" s="36"/>
      <c r="BG2792" s="36"/>
      <c r="BH2792" s="36"/>
      <c r="BI2792" s="36"/>
      <c r="BJ2792" s="36"/>
      <c r="BK2792" s="48"/>
      <c r="BL2792" s="36"/>
      <c r="BM2792" s="36"/>
      <c r="BN2792" s="36"/>
      <c r="BO2792" s="36"/>
      <c r="BP2792" s="36"/>
      <c r="BQ2792" s="36"/>
      <c r="BR2792" s="36"/>
    </row>
    <row r="2793" spans="2:70" ht="15" customHeight="1">
      <c r="B2793" s="48">
        <v>3213</v>
      </c>
      <c r="C2793" s="48" t="s">
        <v>1703</v>
      </c>
      <c r="D2793" s="108">
        <v>5100</v>
      </c>
      <c r="E2793" s="109" t="s">
        <v>2508</v>
      </c>
      <c r="F2793" s="109" t="s">
        <v>1819</v>
      </c>
      <c r="G2793" s="109" t="s">
        <v>1827</v>
      </c>
      <c r="H2793" s="108" t="s">
        <v>159</v>
      </c>
      <c r="I2793" s="108" t="s">
        <v>2966</v>
      </c>
      <c r="J2793" s="108" t="s">
        <v>2567</v>
      </c>
      <c r="K2793" s="108" t="s">
        <v>2860</v>
      </c>
      <c r="L2793" s="108">
        <v>6</v>
      </c>
      <c r="M2793" s="110" t="s">
        <v>2617</v>
      </c>
      <c r="N2793" s="111" t="s">
        <v>1728</v>
      </c>
      <c r="O2793" s="111" t="s">
        <v>501</v>
      </c>
      <c r="P2793" s="111" t="s">
        <v>163</v>
      </c>
      <c r="Q2793" s="111">
        <v>1</v>
      </c>
      <c r="R2793" s="109">
        <v>40</v>
      </c>
      <c r="S2793" s="109"/>
      <c r="T2793" s="109" t="s">
        <v>7</v>
      </c>
      <c r="U2793" s="108">
        <v>1</v>
      </c>
      <c r="V2793" s="109">
        <v>2005</v>
      </c>
      <c r="W2793" s="108">
        <f>IF(Table1[[#This Row],[ExpenditureDetails1]]=2010,1,(2010-Table1[[#This Row],[ExpenditureDetails1]]))</f>
        <v>5</v>
      </c>
      <c r="X2793" s="109">
        <v>6</v>
      </c>
      <c r="Y2793" s="174">
        <f>Table1[[#This Row],[ExpenditureDetails3]]*100000</f>
        <v>600000</v>
      </c>
      <c r="Z2793" s="174">
        <f>Table1[[#This Row],[ExpenditureDetails4]]/Table1[[#This Row],[Component detail 4]]</f>
        <v>600000</v>
      </c>
      <c r="AA2793" s="109">
        <v>2</v>
      </c>
      <c r="AB2793" s="109">
        <v>30</v>
      </c>
      <c r="AC2793" s="174">
        <f>IF(ISNUMBER([ExpenditureDetails4]),[ExpenditureDetails4]*HLOOKUP([ExpenditureDetails1],'Currency Conversion'!$A$6:$BE$45,19,FALSE),"No Data")</f>
        <v>807128.10441382206</v>
      </c>
      <c r="AD2793" s="174">
        <f>Table1[[#This Row],[Calculations1]]/exchange_rate_2010</f>
        <v>17651.476638058379</v>
      </c>
      <c r="AE27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26904.270147127401</v>
      </c>
      <c r="AF2793" s="174">
        <f>Table1[[#This Row],[Calculations3]]/exchange_rate_2010</f>
        <v>588.38255460194591</v>
      </c>
      <c r="AG2793" s="110"/>
      <c r="AH2793" s="53"/>
      <c r="BD2793" s="36"/>
      <c r="BE2793" s="36"/>
      <c r="BF2793" s="36"/>
      <c r="BG2793" s="36"/>
      <c r="BH2793" s="36"/>
      <c r="BI2793" s="36"/>
      <c r="BJ2793" s="36"/>
      <c r="BK2793" s="48"/>
      <c r="BL2793" s="36"/>
      <c r="BM2793" s="36"/>
      <c r="BN2793" s="36"/>
      <c r="BO2793" s="36"/>
      <c r="BP2793" s="36"/>
      <c r="BQ2793" s="36"/>
      <c r="BR2793" s="36"/>
    </row>
    <row r="2794" spans="2:70" ht="15" customHeight="1">
      <c r="B2794" s="48">
        <v>3214</v>
      </c>
      <c r="C2794" s="48" t="s">
        <v>1703</v>
      </c>
      <c r="D2794" s="108">
        <v>5100</v>
      </c>
      <c r="E2794" s="109" t="s">
        <v>2508</v>
      </c>
      <c r="F2794" s="109" t="s">
        <v>1819</v>
      </c>
      <c r="G2794" s="109" t="s">
        <v>1827</v>
      </c>
      <c r="H2794" s="108" t="s">
        <v>159</v>
      </c>
      <c r="I2794" s="108" t="s">
        <v>2966</v>
      </c>
      <c r="J2794" s="108" t="s">
        <v>2567</v>
      </c>
      <c r="K2794" s="108" t="s">
        <v>2860</v>
      </c>
      <c r="L2794" s="108">
        <v>6</v>
      </c>
      <c r="M2794" s="110" t="s">
        <v>2617</v>
      </c>
      <c r="N2794" s="111" t="s">
        <v>1728</v>
      </c>
      <c r="O2794" s="111" t="s">
        <v>501</v>
      </c>
      <c r="P2794" s="111" t="s">
        <v>174</v>
      </c>
      <c r="Q2794" s="111">
        <v>1</v>
      </c>
      <c r="R2794" s="109">
        <v>90</v>
      </c>
      <c r="S2794" s="109"/>
      <c r="T2794" s="109" t="s">
        <v>7</v>
      </c>
      <c r="U2794" s="108">
        <v>1</v>
      </c>
      <c r="V2794" s="109">
        <v>1985</v>
      </c>
      <c r="W2794" s="108">
        <f>IF(Table1[[#This Row],[ExpenditureDetails1]]=2010,1,(2010-Table1[[#This Row],[ExpenditureDetails1]]))</f>
        <v>25</v>
      </c>
      <c r="X2794" s="109">
        <v>8</v>
      </c>
      <c r="Y2794" s="174">
        <f>Table1[[#This Row],[ExpenditureDetails3]]*100000</f>
        <v>800000</v>
      </c>
      <c r="Z2794" s="174">
        <f>Table1[[#This Row],[ExpenditureDetails4]]/Table1[[#This Row],[Component detail 4]]</f>
        <v>800000</v>
      </c>
      <c r="AA2794" s="109">
        <v>1</v>
      </c>
      <c r="AB2794" s="109">
        <v>30</v>
      </c>
      <c r="AC2794" s="174">
        <f>IF(ISNUMBER([ExpenditureDetails4]),[ExpenditureDetails4]*HLOOKUP([ExpenditureDetails1],'Currency Conversion'!$A$6:$BE$45,19,FALSE),"No Data")</f>
        <v>4570996.1361456933</v>
      </c>
      <c r="AD2794" s="174">
        <f>Table1[[#This Row],[Calculations1]]/exchange_rate_2010</f>
        <v>99965.335203422626</v>
      </c>
      <c r="AE27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152366.53787152312</v>
      </c>
      <c r="AF2794" s="174">
        <f>Table1[[#This Row],[Calculations3]]/exchange_rate_2010</f>
        <v>3332.1778401140878</v>
      </c>
      <c r="AG2794" s="110"/>
      <c r="AH2794" s="53"/>
      <c r="BD2794" s="36"/>
      <c r="BE2794" s="36"/>
      <c r="BF2794" s="36"/>
      <c r="BG2794" s="36"/>
      <c r="BH2794" s="36"/>
      <c r="BI2794" s="36"/>
      <c r="BJ2794" s="36"/>
      <c r="BK2794" s="48"/>
      <c r="BL2794" s="36"/>
      <c r="BM2794" s="36"/>
      <c r="BN2794" s="36"/>
      <c r="BO2794" s="36"/>
      <c r="BP2794" s="36"/>
      <c r="BQ2794" s="36"/>
      <c r="BR2794" s="36"/>
    </row>
    <row r="2795" spans="2:70" ht="15" customHeight="1">
      <c r="B2795" s="48">
        <v>3215</v>
      </c>
      <c r="C2795" s="48" t="s">
        <v>1703</v>
      </c>
      <c r="D2795" s="108">
        <v>5100</v>
      </c>
      <c r="E2795" s="109" t="s">
        <v>2508</v>
      </c>
      <c r="F2795" s="109" t="s">
        <v>1819</v>
      </c>
      <c r="G2795" s="109" t="s">
        <v>1827</v>
      </c>
      <c r="H2795" s="108" t="s">
        <v>159</v>
      </c>
      <c r="I2795" s="108" t="s">
        <v>2966</v>
      </c>
      <c r="J2795" s="108" t="s">
        <v>2567</v>
      </c>
      <c r="K2795" s="108" t="s">
        <v>2860</v>
      </c>
      <c r="L2795" s="108">
        <v>6</v>
      </c>
      <c r="M2795" s="110" t="s">
        <v>2617</v>
      </c>
      <c r="N2795" s="111" t="s">
        <v>1722</v>
      </c>
      <c r="O2795" s="111"/>
      <c r="P2795" s="111" t="s">
        <v>149</v>
      </c>
      <c r="Q2795" s="111">
        <v>1</v>
      </c>
      <c r="R2795" s="111"/>
      <c r="S2795" s="111"/>
      <c r="T2795" s="109" t="s">
        <v>24</v>
      </c>
      <c r="U2795" s="108">
        <v>4</v>
      </c>
      <c r="V2795" s="109">
        <v>2008</v>
      </c>
      <c r="W2795" s="108">
        <f>IF(Table1[[#This Row],[ExpenditureDetails1]]=2010,1,(2010-Table1[[#This Row],[ExpenditureDetails1]]))</f>
        <v>2</v>
      </c>
      <c r="X2795" s="109">
        <v>0.2</v>
      </c>
      <c r="Y2795" s="174">
        <f>Table1[[#This Row],[ExpenditureDetails3]]*100000</f>
        <v>20000</v>
      </c>
      <c r="Z2795" s="174">
        <f>Table1[[#This Row],[ExpenditureDetails4]]/Table1[[#This Row],[Component detail 4]]</f>
        <v>20000</v>
      </c>
      <c r="AA2795" s="111">
        <v>1</v>
      </c>
      <c r="AB2795" s="111"/>
      <c r="AC2795" s="174">
        <f>IF(ISNUMBER([ExpenditureDetails4]),[ExpenditureDetails4]*HLOOKUP([ExpenditureDetails1],'Currency Conversion'!$A$6:$BE$45,19,FALSE),"No Data")</f>
        <v>22948.061662088225</v>
      </c>
      <c r="AD2795" s="174">
        <f>Table1[[#This Row],[Calculations1]]/exchange_rate_2010</f>
        <v>501.8623092194938</v>
      </c>
      <c r="AE27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22948.061662088225</v>
      </c>
      <c r="AF2795" s="174">
        <f>Table1[[#This Row],[Calculations3]]/exchange_rate_2010</f>
        <v>501.8623092194938</v>
      </c>
      <c r="AG2795" s="110"/>
      <c r="AH2795" s="53"/>
      <c r="BD2795" s="36"/>
      <c r="BE2795" s="36"/>
      <c r="BF2795" s="36"/>
      <c r="BG2795" s="36"/>
      <c r="BH2795" s="36"/>
      <c r="BI2795" s="36"/>
      <c r="BJ2795" s="36"/>
      <c r="BK2795" s="48"/>
      <c r="BL2795" s="36"/>
      <c r="BM2795" s="36"/>
      <c r="BN2795" s="36"/>
      <c r="BO2795" s="36"/>
      <c r="BP2795" s="36"/>
      <c r="BQ2795" s="36"/>
      <c r="BR2795" s="36"/>
    </row>
    <row r="2796" spans="2:70" ht="15" customHeight="1">
      <c r="B2796" s="48">
        <v>3216</v>
      </c>
      <c r="C2796" s="48" t="s">
        <v>1703</v>
      </c>
      <c r="D2796" s="108">
        <v>5100</v>
      </c>
      <c r="E2796" s="109" t="s">
        <v>2508</v>
      </c>
      <c r="F2796" s="109" t="s">
        <v>1819</v>
      </c>
      <c r="G2796" s="109" t="s">
        <v>1827</v>
      </c>
      <c r="H2796" s="108" t="s">
        <v>159</v>
      </c>
      <c r="I2796" s="108" t="s">
        <v>2966</v>
      </c>
      <c r="J2796" s="108" t="s">
        <v>2567</v>
      </c>
      <c r="K2796" s="108" t="s">
        <v>2860</v>
      </c>
      <c r="L2796" s="108">
        <v>6</v>
      </c>
      <c r="M2796" s="110" t="s">
        <v>2617</v>
      </c>
      <c r="N2796" s="111" t="s">
        <v>1712</v>
      </c>
      <c r="O2796" s="111" t="s">
        <v>2473</v>
      </c>
      <c r="P2796" s="111" t="s">
        <v>181</v>
      </c>
      <c r="Q2796" s="109">
        <v>2</v>
      </c>
      <c r="R2796" s="109"/>
      <c r="S2796" s="109" t="s">
        <v>2392</v>
      </c>
      <c r="T2796" s="109" t="s">
        <v>28</v>
      </c>
      <c r="U2796" s="108">
        <v>2</v>
      </c>
      <c r="V2796" s="109">
        <v>2004</v>
      </c>
      <c r="W2796" s="108"/>
      <c r="X2796" s="109">
        <v>0.06</v>
      </c>
      <c r="Y2796" s="174">
        <f>Table1[[#This Row],[ExpenditureDetails3]]*100000</f>
        <v>6000</v>
      </c>
      <c r="Z2796" s="174">
        <f>Table1[[#This Row],[ExpenditureDetails4]]/Table1[[#This Row],[Component detail 4]]</f>
        <v>3000</v>
      </c>
      <c r="AA2796" s="109">
        <v>1</v>
      </c>
      <c r="AB2796" s="109">
        <v>10</v>
      </c>
      <c r="AC2796" s="174">
        <f>IF(ISNUMBER([ExpenditureDetails4]),[ExpenditureDetails4]*HLOOKUP([ExpenditureDetails1],'Currency Conversion'!$A$6:$BE$45,19,FALSE),"No Data")</f>
        <v>8773.6579771377346</v>
      </c>
      <c r="AD2796" s="174">
        <f>Table1[[#This Row],[Calculations1]]/exchange_rate_2010</f>
        <v>191.87538876029399</v>
      </c>
      <c r="AE2796" s="174" t="s">
        <v>2912</v>
      </c>
      <c r="AF2796" s="174" t="s">
        <v>2912</v>
      </c>
      <c r="AG2796" s="110"/>
      <c r="AH2796" s="53"/>
      <c r="BD2796" s="36"/>
      <c r="BE2796" s="36"/>
      <c r="BF2796" s="36"/>
      <c r="BG2796" s="36"/>
      <c r="BH2796" s="36"/>
      <c r="BI2796" s="36"/>
      <c r="BJ2796" s="36"/>
      <c r="BK2796" s="48"/>
      <c r="BL2796" s="36"/>
      <c r="BM2796" s="36"/>
      <c r="BN2796" s="36"/>
      <c r="BO2796" s="36"/>
      <c r="BP2796" s="36"/>
      <c r="BQ2796" s="36"/>
      <c r="BR2796" s="36"/>
    </row>
    <row r="2797" spans="2:70" ht="15" customHeight="1">
      <c r="B2797" s="48">
        <v>3218</v>
      </c>
      <c r="C2797" s="48" t="s">
        <v>1703</v>
      </c>
      <c r="D2797" s="108">
        <v>5100</v>
      </c>
      <c r="E2797" s="109" t="s">
        <v>2508</v>
      </c>
      <c r="F2797" s="109" t="s">
        <v>1819</v>
      </c>
      <c r="G2797" s="109" t="s">
        <v>1827</v>
      </c>
      <c r="H2797" s="108" t="s">
        <v>159</v>
      </c>
      <c r="I2797" s="108" t="s">
        <v>2966</v>
      </c>
      <c r="J2797" s="108" t="s">
        <v>2567</v>
      </c>
      <c r="K2797" s="108" t="s">
        <v>2860</v>
      </c>
      <c r="L2797" s="108">
        <v>6</v>
      </c>
      <c r="M2797" s="110" t="s">
        <v>2617</v>
      </c>
      <c r="N2797" s="111" t="s">
        <v>2474</v>
      </c>
      <c r="O2797" s="111"/>
      <c r="P2797" s="111" t="s">
        <v>183</v>
      </c>
      <c r="Q2797" s="111">
        <v>1</v>
      </c>
      <c r="R2797" s="109"/>
      <c r="S2797" s="109"/>
      <c r="T2797" s="109" t="s">
        <v>31</v>
      </c>
      <c r="U2797" s="108">
        <v>3</v>
      </c>
      <c r="V2797" s="109">
        <v>2008</v>
      </c>
      <c r="W2797" s="108"/>
      <c r="X2797" s="109">
        <v>0.6</v>
      </c>
      <c r="Y2797" s="174">
        <f>Table1[[#This Row],[ExpenditureDetails3]]*100000</f>
        <v>60000</v>
      </c>
      <c r="Z2797" s="174">
        <f>Table1[[#This Row],[ExpenditureDetails4]]/Table1[[#This Row],[Component detail 4]]</f>
        <v>60000</v>
      </c>
      <c r="AA2797" s="109">
        <v>1</v>
      </c>
      <c r="AB2797" s="109"/>
      <c r="AC2797" s="174">
        <f>IF(ISNUMBER([ExpenditureDetails4]),[ExpenditureDetails4]*HLOOKUP([ExpenditureDetails1],'Currency Conversion'!$A$6:$BE$45,19,FALSE),"No Data")</f>
        <v>68844.184986264678</v>
      </c>
      <c r="AD2797" s="174">
        <f>Table1[[#This Row],[Calculations1]]/exchange_rate_2010</f>
        <v>1505.5869276584815</v>
      </c>
      <c r="AE27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68844.184986264678</v>
      </c>
      <c r="AF2797" s="174">
        <f>Table1[[#This Row],[Calculations3]]/exchange_rate_2010</f>
        <v>1505.5869276584815</v>
      </c>
      <c r="AG2797" s="110"/>
      <c r="AH2797" s="53"/>
      <c r="BD2797" s="36"/>
      <c r="BE2797" s="36"/>
      <c r="BF2797" s="36"/>
      <c r="BG2797" s="36"/>
      <c r="BH2797" s="36"/>
      <c r="BI2797" s="36"/>
      <c r="BJ2797" s="36"/>
      <c r="BK2797" s="48"/>
      <c r="BL2797" s="36"/>
      <c r="BM2797" s="36"/>
      <c r="BN2797" s="36"/>
      <c r="BO2797" s="36"/>
      <c r="BP2797" s="36"/>
      <c r="BQ2797" s="36"/>
      <c r="BR2797" s="36"/>
    </row>
    <row r="2798" spans="2:70" ht="15" customHeight="1">
      <c r="B2798" s="48">
        <v>3219</v>
      </c>
      <c r="C2798" s="48" t="s">
        <v>1703</v>
      </c>
      <c r="D2798" s="108">
        <v>470</v>
      </c>
      <c r="E2798" s="109" t="s">
        <v>2508</v>
      </c>
      <c r="F2798" s="109" t="s">
        <v>1819</v>
      </c>
      <c r="G2798" s="109" t="s">
        <v>208</v>
      </c>
      <c r="H2798" s="108" t="s">
        <v>244</v>
      </c>
      <c r="I2798" s="108" t="s">
        <v>2528</v>
      </c>
      <c r="J2798" s="108" t="s">
        <v>2528</v>
      </c>
      <c r="K2798" s="108"/>
      <c r="L2798" s="108">
        <v>1</v>
      </c>
      <c r="M2798" s="110" t="s">
        <v>2617</v>
      </c>
      <c r="N2798" s="109" t="s">
        <v>1729</v>
      </c>
      <c r="O2798" s="109" t="s">
        <v>519</v>
      </c>
      <c r="P2798" s="109" t="s">
        <v>108</v>
      </c>
      <c r="Q2798" s="111">
        <v>1</v>
      </c>
      <c r="R2798" s="111"/>
      <c r="S2798" s="111"/>
      <c r="T2798" s="109" t="s">
        <v>7</v>
      </c>
      <c r="U2798" s="108">
        <v>1</v>
      </c>
      <c r="V2798" s="109">
        <v>2000</v>
      </c>
      <c r="W2798" s="108">
        <f>IF(Table1[[#This Row],[ExpenditureDetails1]]=2010,1,(2010-Table1[[#This Row],[ExpenditureDetails1]]))</f>
        <v>10</v>
      </c>
      <c r="X2798" s="109">
        <v>0.3</v>
      </c>
      <c r="Y2798" s="174">
        <f>Table1[[#This Row],[ExpenditureDetails3]]*100000</f>
        <v>30000</v>
      </c>
      <c r="Z2798" s="174">
        <f>Table1[[#This Row],[ExpenditureDetails4]]/Table1[[#This Row],[Component detail 4]]</f>
        <v>30000</v>
      </c>
      <c r="AA2798" s="109">
        <v>2</v>
      </c>
      <c r="AB2798" s="109">
        <v>10</v>
      </c>
      <c r="AC2798" s="174">
        <f>IF(ISNUMBER([ExpenditureDetails4]),[ExpenditureDetails4]*HLOOKUP([ExpenditureDetails1],'Currency Conversion'!$A$6:$BE$45,19,FALSE),"No Data")</f>
        <v>50293.047133593791</v>
      </c>
      <c r="AD2798" s="174">
        <f>Table1[[#This Row],[Calculations1]]/exchange_rate_2010</f>
        <v>1099.8830813605814</v>
      </c>
      <c r="AE27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2798" s="174">
        <f>Table1[[#This Row],[Calculations3]]/exchange_rate_2010</f>
        <v>109.98830813605815</v>
      </c>
      <c r="AG2798" s="110"/>
      <c r="AH2798" s="53"/>
      <c r="BD2798" s="36"/>
      <c r="BE2798" s="36"/>
      <c r="BF2798" s="36"/>
      <c r="BG2798" s="36"/>
      <c r="BH2798" s="36"/>
      <c r="BI2798" s="36"/>
      <c r="BJ2798" s="36"/>
      <c r="BK2798" s="48"/>
      <c r="BL2798" s="36"/>
      <c r="BM2798" s="36"/>
      <c r="BN2798" s="36"/>
      <c r="BO2798" s="36"/>
      <c r="BP2798" s="36"/>
      <c r="BQ2798" s="36"/>
      <c r="BR2798" s="36"/>
    </row>
    <row r="2799" spans="2:70" ht="15" customHeight="1">
      <c r="B2799" s="48">
        <v>3220</v>
      </c>
      <c r="C2799" s="48" t="s">
        <v>1703</v>
      </c>
      <c r="D2799" s="108">
        <v>470</v>
      </c>
      <c r="E2799" s="109" t="s">
        <v>2508</v>
      </c>
      <c r="F2799" s="109" t="s">
        <v>1819</v>
      </c>
      <c r="G2799" s="109" t="s">
        <v>208</v>
      </c>
      <c r="H2799" s="108" t="s">
        <v>244</v>
      </c>
      <c r="I2799" s="108" t="s">
        <v>2528</v>
      </c>
      <c r="J2799" s="108" t="s">
        <v>2528</v>
      </c>
      <c r="K2799" s="108"/>
      <c r="L2799" s="108">
        <v>1</v>
      </c>
      <c r="M2799" s="110" t="s">
        <v>2617</v>
      </c>
      <c r="N2799" s="109" t="s">
        <v>1729</v>
      </c>
      <c r="O2799" s="109" t="s">
        <v>519</v>
      </c>
      <c r="P2799" s="109" t="s">
        <v>110</v>
      </c>
      <c r="Q2799" s="111">
        <v>1</v>
      </c>
      <c r="R2799" s="111"/>
      <c r="S2799" s="111"/>
      <c r="T2799" s="109" t="s">
        <v>7</v>
      </c>
      <c r="U2799" s="108">
        <v>1</v>
      </c>
      <c r="V2799" s="109">
        <v>2007</v>
      </c>
      <c r="W2799" s="108">
        <f>IF(Table1[[#This Row],[ExpenditureDetails1]]=2010,1,(2010-Table1[[#This Row],[ExpenditureDetails1]]))</f>
        <v>3</v>
      </c>
      <c r="X2799" s="109">
        <v>0.25</v>
      </c>
      <c r="Y2799" s="174">
        <f>Table1[[#This Row],[ExpenditureDetails3]]*100000</f>
        <v>25000</v>
      </c>
      <c r="Z2799" s="174">
        <f>Table1[[#This Row],[ExpenditureDetails4]]/Table1[[#This Row],[Component detail 4]]</f>
        <v>25000</v>
      </c>
      <c r="AA2799" s="109">
        <v>2</v>
      </c>
      <c r="AB2799" s="109">
        <v>10</v>
      </c>
      <c r="AC2799" s="174">
        <f>IF(ISNUMBER([ExpenditureDetails4]),[ExpenditureDetails4]*HLOOKUP([ExpenditureDetails1],'Currency Conversion'!$A$6:$BE$45,19,FALSE),"No Data")</f>
        <v>30335.205730899041</v>
      </c>
      <c r="AD2799" s="174">
        <f>Table1[[#This Row],[Calculations1]]/exchange_rate_2010</f>
        <v>663.41535171611758</v>
      </c>
      <c r="AE27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3033.5205730899042</v>
      </c>
      <c r="AF2799" s="174">
        <f>Table1[[#This Row],[Calculations3]]/exchange_rate_2010</f>
        <v>66.341535171611767</v>
      </c>
      <c r="AG2799" s="110"/>
      <c r="AH2799" s="53"/>
      <c r="BD2799" s="36"/>
      <c r="BE2799" s="36"/>
      <c r="BF2799" s="36"/>
      <c r="BG2799" s="36"/>
      <c r="BH2799" s="36"/>
      <c r="BI2799" s="36"/>
      <c r="BJ2799" s="36"/>
      <c r="BK2799" s="48"/>
      <c r="BL2799" s="36"/>
      <c r="BM2799" s="36"/>
      <c r="BN2799" s="36"/>
      <c r="BO2799" s="36"/>
      <c r="BP2799" s="36"/>
      <c r="BQ2799" s="36"/>
      <c r="BR2799" s="36"/>
    </row>
    <row r="2800" spans="2:70" ht="15" customHeight="1">
      <c r="B2800" s="48">
        <v>3221</v>
      </c>
      <c r="C2800" s="48" t="s">
        <v>1703</v>
      </c>
      <c r="D2800" s="108">
        <v>470</v>
      </c>
      <c r="E2800" s="109" t="s">
        <v>2508</v>
      </c>
      <c r="F2800" s="109" t="s">
        <v>1819</v>
      </c>
      <c r="G2800" s="109" t="s">
        <v>208</v>
      </c>
      <c r="H2800" s="108" t="s">
        <v>244</v>
      </c>
      <c r="I2800" s="108" t="s">
        <v>2528</v>
      </c>
      <c r="J2800" s="108" t="s">
        <v>2528</v>
      </c>
      <c r="K2800" s="108"/>
      <c r="L2800" s="108">
        <v>1</v>
      </c>
      <c r="M2800" s="110" t="s">
        <v>2617</v>
      </c>
      <c r="N2800" s="109" t="s">
        <v>1729</v>
      </c>
      <c r="O2800" s="109" t="s">
        <v>519</v>
      </c>
      <c r="P2800" s="109" t="s">
        <v>113</v>
      </c>
      <c r="Q2800" s="111">
        <v>1</v>
      </c>
      <c r="R2800" s="111"/>
      <c r="S2800" s="111"/>
      <c r="T2800" s="109" t="s">
        <v>7</v>
      </c>
      <c r="U2800" s="108">
        <v>1</v>
      </c>
      <c r="V2800" s="109">
        <v>2000</v>
      </c>
      <c r="W2800" s="108">
        <f>IF(Table1[[#This Row],[ExpenditureDetails1]]=2010,1,(2010-Table1[[#This Row],[ExpenditureDetails1]]))</f>
        <v>10</v>
      </c>
      <c r="X2800" s="109">
        <v>0.25</v>
      </c>
      <c r="Y2800" s="174">
        <f>Table1[[#This Row],[ExpenditureDetails3]]*100000</f>
        <v>25000</v>
      </c>
      <c r="Z2800" s="174">
        <f>Table1[[#This Row],[ExpenditureDetails4]]/Table1[[#This Row],[Component detail 4]]</f>
        <v>25000</v>
      </c>
      <c r="AA2800" s="109">
        <v>2</v>
      </c>
      <c r="AB2800" s="109">
        <v>10</v>
      </c>
      <c r="AC2800" s="174">
        <f>IF(ISNUMBER([ExpenditureDetails4]),[ExpenditureDetails4]*HLOOKUP([ExpenditureDetails1],'Currency Conversion'!$A$6:$BE$45,19,FALSE),"No Data")</f>
        <v>41910.872611328159</v>
      </c>
      <c r="AD2800" s="174">
        <f>Table1[[#This Row],[Calculations1]]/exchange_rate_2010</f>
        <v>916.5692344671512</v>
      </c>
      <c r="AE28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4191.0872611328159</v>
      </c>
      <c r="AF2800" s="174">
        <f>Table1[[#This Row],[Calculations3]]/exchange_rate_2010</f>
        <v>91.656923446715126</v>
      </c>
      <c r="AG2800" s="110"/>
      <c r="AH2800" s="53"/>
      <c r="BD2800" s="36"/>
      <c r="BE2800" s="36"/>
      <c r="BF2800" s="36"/>
      <c r="BG2800" s="36"/>
      <c r="BH2800" s="36"/>
      <c r="BI2800" s="36"/>
      <c r="BJ2800" s="36"/>
      <c r="BK2800" s="48"/>
      <c r="BL2800" s="36"/>
      <c r="BM2800" s="36"/>
      <c r="BN2800" s="36"/>
      <c r="BO2800" s="36"/>
      <c r="BP2800" s="36"/>
      <c r="BQ2800" s="36"/>
      <c r="BR2800" s="36"/>
    </row>
    <row r="2801" spans="2:70" ht="15" customHeight="1">
      <c r="B2801" s="48">
        <v>3222</v>
      </c>
      <c r="C2801" s="48" t="s">
        <v>1703</v>
      </c>
      <c r="D2801" s="108">
        <v>470</v>
      </c>
      <c r="E2801" s="109" t="s">
        <v>2508</v>
      </c>
      <c r="F2801" s="109" t="s">
        <v>1819</v>
      </c>
      <c r="G2801" s="109" t="s">
        <v>208</v>
      </c>
      <c r="H2801" s="108" t="s">
        <v>244</v>
      </c>
      <c r="I2801" s="108" t="s">
        <v>2528</v>
      </c>
      <c r="J2801" s="108" t="s">
        <v>2528</v>
      </c>
      <c r="K2801" s="108"/>
      <c r="L2801" s="108">
        <v>1</v>
      </c>
      <c r="M2801" s="110" t="s">
        <v>2617</v>
      </c>
      <c r="N2801" s="109" t="s">
        <v>1729</v>
      </c>
      <c r="O2801" s="109" t="s">
        <v>519</v>
      </c>
      <c r="P2801" s="109" t="s">
        <v>112</v>
      </c>
      <c r="Q2801" s="111">
        <v>1</v>
      </c>
      <c r="R2801" s="111"/>
      <c r="S2801" s="111"/>
      <c r="T2801" s="109" t="s">
        <v>7</v>
      </c>
      <c r="U2801" s="108">
        <v>1</v>
      </c>
      <c r="V2801" s="109">
        <v>2000</v>
      </c>
      <c r="W2801" s="108">
        <f>IF(Table1[[#This Row],[ExpenditureDetails1]]=2010,1,(2010-Table1[[#This Row],[ExpenditureDetails1]]))</f>
        <v>10</v>
      </c>
      <c r="X2801" s="109">
        <v>0.35</v>
      </c>
      <c r="Y2801" s="174">
        <f>Table1[[#This Row],[ExpenditureDetails3]]*100000</f>
        <v>35000</v>
      </c>
      <c r="Z2801" s="174">
        <f>Table1[[#This Row],[ExpenditureDetails4]]/Table1[[#This Row],[Component detail 4]]</f>
        <v>35000</v>
      </c>
      <c r="AA2801" s="109">
        <v>1</v>
      </c>
      <c r="AB2801" s="109">
        <v>10</v>
      </c>
      <c r="AC2801" s="174">
        <f>IF(ISNUMBER([ExpenditureDetails4]),[ExpenditureDetails4]*HLOOKUP([ExpenditureDetails1],'Currency Conversion'!$A$6:$BE$45,19,FALSE),"No Data")</f>
        <v>58675.221655859423</v>
      </c>
      <c r="AD2801" s="174">
        <f>Table1[[#This Row],[Calculations1]]/exchange_rate_2010</f>
        <v>1283.1969282540117</v>
      </c>
      <c r="AE28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5867.5221655859423</v>
      </c>
      <c r="AF2801" s="174">
        <f>Table1[[#This Row],[Calculations3]]/exchange_rate_2010</f>
        <v>128.31969282540118</v>
      </c>
      <c r="AG2801" s="110"/>
      <c r="AH2801" s="53"/>
      <c r="BD2801" s="36"/>
      <c r="BE2801" s="36"/>
      <c r="BF2801" s="36"/>
      <c r="BG2801" s="36"/>
      <c r="BH2801" s="36"/>
      <c r="BI2801" s="36"/>
      <c r="BJ2801" s="36"/>
      <c r="BK2801" s="48"/>
      <c r="BL2801" s="36"/>
      <c r="BM2801" s="36"/>
      <c r="BN2801" s="36"/>
      <c r="BO2801" s="36"/>
      <c r="BP2801" s="36"/>
      <c r="BQ2801" s="36"/>
      <c r="BR2801" s="36"/>
    </row>
    <row r="2802" spans="2:70" ht="15" customHeight="1">
      <c r="B2802" s="48">
        <v>3224</v>
      </c>
      <c r="C2802" s="48" t="s">
        <v>1703</v>
      </c>
      <c r="D2802" s="108">
        <v>470</v>
      </c>
      <c r="E2802" s="109" t="s">
        <v>2508</v>
      </c>
      <c r="F2802" s="109" t="s">
        <v>1819</v>
      </c>
      <c r="G2802" s="109" t="s">
        <v>208</v>
      </c>
      <c r="H2802" s="108" t="s">
        <v>244</v>
      </c>
      <c r="I2802" s="108" t="s">
        <v>2528</v>
      </c>
      <c r="J2802" s="108" t="s">
        <v>2528</v>
      </c>
      <c r="K2802" s="108"/>
      <c r="L2802" s="108">
        <v>1</v>
      </c>
      <c r="M2802" s="110" t="s">
        <v>2617</v>
      </c>
      <c r="N2802" s="111" t="s">
        <v>1729</v>
      </c>
      <c r="O2802" s="111" t="s">
        <v>1713</v>
      </c>
      <c r="P2802" s="111" t="s">
        <v>221</v>
      </c>
      <c r="Q2802" s="111">
        <v>1</v>
      </c>
      <c r="R2802" s="111"/>
      <c r="S2802" s="111"/>
      <c r="T2802" s="109" t="s">
        <v>7</v>
      </c>
      <c r="U2802" s="108">
        <v>1</v>
      </c>
      <c r="V2802" s="109">
        <v>1985</v>
      </c>
      <c r="W2802" s="108">
        <f>IF(Table1[[#This Row],[ExpenditureDetails1]]=2010,1,(2010-Table1[[#This Row],[ExpenditureDetails1]]))</f>
        <v>25</v>
      </c>
      <c r="X2802" s="109">
        <v>0.1</v>
      </c>
      <c r="Y2802" s="174">
        <f>Table1[[#This Row],[ExpenditureDetails3]]*100000</f>
        <v>10000</v>
      </c>
      <c r="Z2802" s="174">
        <f>Table1[[#This Row],[ExpenditureDetails4]]/Table1[[#This Row],[Component detail 4]]</f>
        <v>10000</v>
      </c>
      <c r="AA2802" s="109">
        <v>2</v>
      </c>
      <c r="AB2802" s="109">
        <v>10</v>
      </c>
      <c r="AC2802" s="174">
        <f>IF(ISNUMBER([ExpenditureDetails4]),[ExpenditureDetails4]*HLOOKUP([ExpenditureDetails1],'Currency Conversion'!$A$6:$BE$45,19,FALSE),"No Data")</f>
        <v>57137.45170182117</v>
      </c>
      <c r="AD2802" s="174">
        <f>Table1[[#This Row],[Calculations1]]/exchange_rate_2010</f>
        <v>1249.566690042783</v>
      </c>
      <c r="AE28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5713.7451701821174</v>
      </c>
      <c r="AF2802" s="174">
        <f>Table1[[#This Row],[Calculations3]]/exchange_rate_2010</f>
        <v>124.95666900427831</v>
      </c>
      <c r="AG2802" s="110"/>
      <c r="AH2802" s="53"/>
      <c r="BD2802" s="36"/>
      <c r="BE2802" s="36"/>
      <c r="BF2802" s="36"/>
      <c r="BG2802" s="36"/>
      <c r="BH2802" s="36"/>
      <c r="BI2802" s="36"/>
      <c r="BJ2802" s="36"/>
      <c r="BK2802" s="48"/>
      <c r="BL2802" s="36"/>
      <c r="BM2802" s="36"/>
      <c r="BN2802" s="36"/>
      <c r="BO2802" s="36"/>
      <c r="BP2802" s="36"/>
      <c r="BQ2802" s="36"/>
      <c r="BR2802" s="36"/>
    </row>
    <row r="2803" spans="2:70" ht="15" customHeight="1">
      <c r="B2803" s="48">
        <v>3229</v>
      </c>
      <c r="C2803" s="48" t="s">
        <v>1703</v>
      </c>
      <c r="D2803" s="108">
        <v>1260</v>
      </c>
      <c r="E2803" s="109" t="s">
        <v>2508</v>
      </c>
      <c r="F2803" s="109" t="s">
        <v>1817</v>
      </c>
      <c r="G2803" s="109" t="s">
        <v>1584</v>
      </c>
      <c r="H2803" s="108" t="s">
        <v>2600</v>
      </c>
      <c r="I2803" s="108" t="s">
        <v>2528</v>
      </c>
      <c r="J2803" s="108" t="s">
        <v>2528</v>
      </c>
      <c r="K2803" s="108"/>
      <c r="L2803" s="108">
        <v>1</v>
      </c>
      <c r="M2803" s="110" t="s">
        <v>2617</v>
      </c>
      <c r="N2803" s="111" t="s">
        <v>1729</v>
      </c>
      <c r="O2803" s="111" t="s">
        <v>1713</v>
      </c>
      <c r="P2803" s="111" t="s">
        <v>301</v>
      </c>
      <c r="Q2803" s="111">
        <v>1</v>
      </c>
      <c r="R2803" s="111"/>
      <c r="S2803" s="111"/>
      <c r="T2803" s="109" t="s">
        <v>7</v>
      </c>
      <c r="U2803" s="108">
        <v>1</v>
      </c>
      <c r="V2803" s="109">
        <v>1965</v>
      </c>
      <c r="W2803" s="108">
        <f>IF(Table1[[#This Row],[ExpenditureDetails1]]=2010,1,(2010-Table1[[#This Row],[ExpenditureDetails1]]))</f>
        <v>45</v>
      </c>
      <c r="X2803" s="109">
        <v>0.03</v>
      </c>
      <c r="Y2803" s="174">
        <f>Table1[[#This Row],[ExpenditureDetails3]]*100000</f>
        <v>3000</v>
      </c>
      <c r="Z2803" s="174">
        <f>Table1[[#This Row],[ExpenditureDetails4]]/Table1[[#This Row],[Component detail 4]]</f>
        <v>3000</v>
      </c>
      <c r="AA2803" s="109">
        <v>2</v>
      </c>
      <c r="AB2803" s="109">
        <v>10</v>
      </c>
      <c r="AC2803" s="174">
        <f>IF(ISNUMBER([ExpenditureDetails4]),[ExpenditureDetails4]*HLOOKUP([ExpenditureDetails1],'Currency Conversion'!$A$6:$BE$45,19,FALSE),"No Data")</f>
        <v>64389.169343217865</v>
      </c>
      <c r="AD2803" s="174">
        <f>Table1[[#This Row],[Calculations1]]/exchange_rate_2010</f>
        <v>1408.1580262048069</v>
      </c>
      <c r="AE28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6438.9169343217864</v>
      </c>
      <c r="AF2803" s="174">
        <f>Table1[[#This Row],[Calculations3]]/exchange_rate_2010</f>
        <v>140.8158026204807</v>
      </c>
      <c r="AG2803" s="110"/>
      <c r="AH2803" s="53"/>
      <c r="BD2803" s="36"/>
      <c r="BE2803" s="36"/>
      <c r="BF2803" s="36"/>
      <c r="BG2803" s="36"/>
      <c r="BH2803" s="36"/>
      <c r="BI2803" s="36"/>
      <c r="BJ2803" s="36"/>
      <c r="BK2803" s="48"/>
      <c r="BL2803" s="36"/>
      <c r="BM2803" s="36"/>
      <c r="BN2803" s="36"/>
      <c r="BO2803" s="36"/>
      <c r="BP2803" s="36"/>
      <c r="BQ2803" s="36"/>
      <c r="BR2803" s="36"/>
    </row>
    <row r="2804" spans="2:70" ht="15" customHeight="1">
      <c r="B2804" s="48">
        <v>3230</v>
      </c>
      <c r="C2804" s="48" t="s">
        <v>1703</v>
      </c>
      <c r="D2804" s="108">
        <v>1260</v>
      </c>
      <c r="E2804" s="109" t="s">
        <v>2508</v>
      </c>
      <c r="F2804" s="109" t="s">
        <v>1817</v>
      </c>
      <c r="G2804" s="109" t="s">
        <v>1584</v>
      </c>
      <c r="H2804" s="108" t="s">
        <v>2600</v>
      </c>
      <c r="I2804" s="108" t="s">
        <v>2528</v>
      </c>
      <c r="J2804" s="108" t="s">
        <v>2528</v>
      </c>
      <c r="K2804" s="108"/>
      <c r="L2804" s="108">
        <v>1</v>
      </c>
      <c r="M2804" s="110" t="s">
        <v>2617</v>
      </c>
      <c r="N2804" s="111" t="s">
        <v>1729</v>
      </c>
      <c r="O2804" s="111" t="s">
        <v>1713</v>
      </c>
      <c r="P2804" s="111" t="s">
        <v>151</v>
      </c>
      <c r="Q2804" s="111">
        <v>1</v>
      </c>
      <c r="R2804" s="111"/>
      <c r="S2804" s="111"/>
      <c r="T2804" s="109" t="s">
        <v>7</v>
      </c>
      <c r="U2804" s="108">
        <v>1</v>
      </c>
      <c r="V2804" s="109">
        <v>1965</v>
      </c>
      <c r="W2804" s="108">
        <f>IF(Table1[[#This Row],[ExpenditureDetails1]]=2010,1,(2010-Table1[[#This Row],[ExpenditureDetails1]]))</f>
        <v>45</v>
      </c>
      <c r="X2804" s="109">
        <v>0.03</v>
      </c>
      <c r="Y2804" s="174">
        <f>Table1[[#This Row],[ExpenditureDetails3]]*100000</f>
        <v>3000</v>
      </c>
      <c r="Z2804" s="174">
        <f>Table1[[#This Row],[ExpenditureDetails4]]/Table1[[#This Row],[Component detail 4]]</f>
        <v>3000</v>
      </c>
      <c r="AA2804" s="109">
        <v>2</v>
      </c>
      <c r="AB2804" s="109">
        <v>10</v>
      </c>
      <c r="AC2804" s="174">
        <f>IF(ISNUMBER([ExpenditureDetails4]),[ExpenditureDetails4]*HLOOKUP([ExpenditureDetails1],'Currency Conversion'!$A$6:$BE$45,19,FALSE),"No Data")</f>
        <v>64389.169343217865</v>
      </c>
      <c r="AD2804" s="174">
        <f>Table1[[#This Row],[Calculations1]]/exchange_rate_2010</f>
        <v>1408.1580262048069</v>
      </c>
      <c r="AE28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6438.9169343217864</v>
      </c>
      <c r="AF2804" s="174">
        <f>Table1[[#This Row],[Calculations3]]/exchange_rate_2010</f>
        <v>140.8158026204807</v>
      </c>
      <c r="AG2804" s="110"/>
      <c r="AH2804" s="53"/>
      <c r="BD2804" s="36"/>
      <c r="BE2804" s="36"/>
      <c r="BF2804" s="36"/>
      <c r="BG2804" s="36"/>
      <c r="BH2804" s="36"/>
      <c r="BI2804" s="36"/>
      <c r="BJ2804" s="36"/>
      <c r="BK2804" s="48"/>
      <c r="BL2804" s="36"/>
      <c r="BM2804" s="36"/>
      <c r="BN2804" s="36"/>
      <c r="BO2804" s="36"/>
      <c r="BP2804" s="36"/>
      <c r="BQ2804" s="36"/>
      <c r="BR2804" s="36"/>
    </row>
    <row r="2805" spans="2:70" ht="15" customHeight="1">
      <c r="B2805" s="48">
        <v>3231</v>
      </c>
      <c r="C2805" s="48" t="s">
        <v>1703</v>
      </c>
      <c r="D2805" s="108">
        <v>1260</v>
      </c>
      <c r="E2805" s="109" t="s">
        <v>2508</v>
      </c>
      <c r="F2805" s="109" t="s">
        <v>1817</v>
      </c>
      <c r="G2805" s="109" t="s">
        <v>1584</v>
      </c>
      <c r="H2805" s="108" t="s">
        <v>2600</v>
      </c>
      <c r="I2805" s="108" t="s">
        <v>2528</v>
      </c>
      <c r="J2805" s="108" t="s">
        <v>2528</v>
      </c>
      <c r="K2805" s="108"/>
      <c r="L2805" s="108">
        <v>1</v>
      </c>
      <c r="M2805" s="110" t="s">
        <v>2617</v>
      </c>
      <c r="N2805" s="111" t="s">
        <v>1729</v>
      </c>
      <c r="O2805" s="111" t="s">
        <v>1713</v>
      </c>
      <c r="P2805" s="111" t="s">
        <v>152</v>
      </c>
      <c r="Q2805" s="111">
        <v>1</v>
      </c>
      <c r="R2805" s="111"/>
      <c r="S2805" s="111"/>
      <c r="T2805" s="109" t="s">
        <v>7</v>
      </c>
      <c r="U2805" s="108">
        <v>1</v>
      </c>
      <c r="V2805" s="109">
        <v>1965</v>
      </c>
      <c r="W2805" s="108">
        <f>IF(Table1[[#This Row],[ExpenditureDetails1]]=2010,1,(2010-Table1[[#This Row],[ExpenditureDetails1]]))</f>
        <v>45</v>
      </c>
      <c r="X2805" s="109">
        <v>0.03</v>
      </c>
      <c r="Y2805" s="174">
        <f>Table1[[#This Row],[ExpenditureDetails3]]*100000</f>
        <v>3000</v>
      </c>
      <c r="Z2805" s="174">
        <f>Table1[[#This Row],[ExpenditureDetails4]]/Table1[[#This Row],[Component detail 4]]</f>
        <v>3000</v>
      </c>
      <c r="AA2805" s="109">
        <v>1</v>
      </c>
      <c r="AB2805" s="109">
        <v>10</v>
      </c>
      <c r="AC2805" s="174">
        <f>IF(ISNUMBER([ExpenditureDetails4]),[ExpenditureDetails4]*HLOOKUP([ExpenditureDetails1],'Currency Conversion'!$A$6:$BE$45,19,FALSE),"No Data")</f>
        <v>64389.169343217865</v>
      </c>
      <c r="AD2805" s="174">
        <f>Table1[[#This Row],[Calculations1]]/exchange_rate_2010</f>
        <v>1408.1580262048069</v>
      </c>
      <c r="AE28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6438.9169343217864</v>
      </c>
      <c r="AF2805" s="174">
        <f>Table1[[#This Row],[Calculations3]]/exchange_rate_2010</f>
        <v>140.8158026204807</v>
      </c>
      <c r="AG2805" s="110"/>
      <c r="AH2805" s="53"/>
      <c r="BD2805" s="36"/>
      <c r="BE2805" s="36"/>
      <c r="BF2805" s="36"/>
      <c r="BG2805" s="36"/>
      <c r="BH2805" s="36"/>
      <c r="BI2805" s="36"/>
      <c r="BJ2805" s="36"/>
      <c r="BK2805" s="48"/>
      <c r="BL2805" s="36"/>
      <c r="BM2805" s="36"/>
      <c r="BN2805" s="36"/>
      <c r="BO2805" s="36"/>
      <c r="BP2805" s="36"/>
      <c r="BQ2805" s="36"/>
      <c r="BR2805" s="36"/>
    </row>
    <row r="2806" spans="2:70" ht="15" customHeight="1">
      <c r="B2806" s="48">
        <v>3232</v>
      </c>
      <c r="C2806" s="48" t="s">
        <v>1703</v>
      </c>
      <c r="D2806" s="108">
        <v>1260</v>
      </c>
      <c r="E2806" s="109" t="s">
        <v>2508</v>
      </c>
      <c r="F2806" s="109" t="s">
        <v>1817</v>
      </c>
      <c r="G2806" s="109" t="s">
        <v>1584</v>
      </c>
      <c r="H2806" s="108" t="s">
        <v>2600</v>
      </c>
      <c r="I2806" s="108" t="s">
        <v>2528</v>
      </c>
      <c r="J2806" s="108" t="s">
        <v>2528</v>
      </c>
      <c r="K2806" s="108"/>
      <c r="L2806" s="108">
        <v>1</v>
      </c>
      <c r="M2806" s="110" t="s">
        <v>2617</v>
      </c>
      <c r="N2806" s="109" t="s">
        <v>1729</v>
      </c>
      <c r="O2806" s="109" t="s">
        <v>519</v>
      </c>
      <c r="P2806" s="109" t="s">
        <v>1510</v>
      </c>
      <c r="Q2806" s="111">
        <v>1</v>
      </c>
      <c r="R2806" s="111"/>
      <c r="S2806" s="111"/>
      <c r="T2806" s="109" t="s">
        <v>7</v>
      </c>
      <c r="U2806" s="108">
        <v>1</v>
      </c>
      <c r="V2806" s="109">
        <v>1989</v>
      </c>
      <c r="W2806" s="108">
        <f>IF(Table1[[#This Row],[ExpenditureDetails1]]=2010,1,(2010-Table1[[#This Row],[ExpenditureDetails1]]))</f>
        <v>21</v>
      </c>
      <c r="X2806" s="109">
        <v>0.15</v>
      </c>
      <c r="Y2806" s="174">
        <f>Table1[[#This Row],[ExpenditureDetails3]]*100000</f>
        <v>15000</v>
      </c>
      <c r="Z2806" s="174">
        <f>Table1[[#This Row],[ExpenditureDetails4]]/Table1[[#This Row],[Component detail 4]]</f>
        <v>15000</v>
      </c>
      <c r="AA2806" s="109">
        <v>1</v>
      </c>
      <c r="AB2806" s="109">
        <v>10</v>
      </c>
      <c r="AC2806" s="174">
        <f>IF(ISNUMBER([ExpenditureDetails4]),[ExpenditureDetails4]*HLOOKUP([ExpenditureDetails1],'Currency Conversion'!$A$6:$BE$45,19,FALSE),"No Data")</f>
        <v>63236.785823622202</v>
      </c>
      <c r="AD2806" s="174">
        <f>Table1[[#This Row],[Calculations1]]/exchange_rate_2010</f>
        <v>1382.9559911585868</v>
      </c>
      <c r="AE28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6323.6785823622204</v>
      </c>
      <c r="AF2806" s="174">
        <f>Table1[[#This Row],[Calculations3]]/exchange_rate_2010</f>
        <v>138.29559911585869</v>
      </c>
      <c r="AG2806" s="110"/>
      <c r="AH2806" s="53"/>
      <c r="BD2806" s="36"/>
      <c r="BE2806" s="36"/>
      <c r="BF2806" s="36"/>
      <c r="BG2806" s="36"/>
      <c r="BH2806" s="36"/>
      <c r="BI2806" s="36"/>
      <c r="BJ2806" s="36"/>
      <c r="BK2806" s="48"/>
      <c r="BL2806" s="36"/>
      <c r="BM2806" s="36"/>
      <c r="BN2806" s="36"/>
      <c r="BO2806" s="36"/>
      <c r="BP2806" s="36"/>
      <c r="BQ2806" s="36"/>
      <c r="BR2806" s="36"/>
    </row>
    <row r="2807" spans="2:70" ht="15" customHeight="1">
      <c r="B2807" s="48">
        <v>3233</v>
      </c>
      <c r="C2807" s="48" t="s">
        <v>1703</v>
      </c>
      <c r="D2807" s="108">
        <v>1260</v>
      </c>
      <c r="E2807" s="109" t="s">
        <v>2508</v>
      </c>
      <c r="F2807" s="109" t="s">
        <v>1817</v>
      </c>
      <c r="G2807" s="109" t="s">
        <v>1584</v>
      </c>
      <c r="H2807" s="108" t="s">
        <v>2600</v>
      </c>
      <c r="I2807" s="108" t="s">
        <v>2528</v>
      </c>
      <c r="J2807" s="108" t="s">
        <v>2528</v>
      </c>
      <c r="K2807" s="108"/>
      <c r="L2807" s="108">
        <v>1</v>
      </c>
      <c r="M2807" s="110" t="s">
        <v>2617</v>
      </c>
      <c r="N2807" s="109" t="s">
        <v>1729</v>
      </c>
      <c r="O2807" s="109" t="s">
        <v>519</v>
      </c>
      <c r="P2807" s="109" t="s">
        <v>1512</v>
      </c>
      <c r="Q2807" s="111">
        <v>1</v>
      </c>
      <c r="R2807" s="111"/>
      <c r="S2807" s="111"/>
      <c r="T2807" s="109" t="s">
        <v>7</v>
      </c>
      <c r="U2807" s="108">
        <v>1</v>
      </c>
      <c r="V2807" s="109">
        <v>1987</v>
      </c>
      <c r="W2807" s="108">
        <f>IF(Table1[[#This Row],[ExpenditureDetails1]]=2010,1,(2010-Table1[[#This Row],[ExpenditureDetails1]]))</f>
        <v>23</v>
      </c>
      <c r="X2807" s="109">
        <v>0.15</v>
      </c>
      <c r="Y2807" s="174">
        <f>Table1[[#This Row],[ExpenditureDetails3]]*100000</f>
        <v>15000</v>
      </c>
      <c r="Z2807" s="174">
        <f>Table1[[#This Row],[ExpenditureDetails4]]/Table1[[#This Row],[Component detail 4]]</f>
        <v>15000</v>
      </c>
      <c r="AA2807" s="109">
        <v>1</v>
      </c>
      <c r="AB2807" s="109">
        <v>10</v>
      </c>
      <c r="AC2807" s="174">
        <f>IF(ISNUMBER([ExpenditureDetails4]),[ExpenditureDetails4]*HLOOKUP([ExpenditureDetails1],'Currency Conversion'!$A$6:$BE$45,19,FALSE),"No Data")</f>
        <v>74818.36811291425</v>
      </c>
      <c r="AD2807" s="174">
        <f>Table1[[#This Row],[Calculations1]]/exchange_rate_2010</f>
        <v>1636.2392408598944</v>
      </c>
      <c r="AE28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7481.836811291425</v>
      </c>
      <c r="AF2807" s="174">
        <f>Table1[[#This Row],[Calculations3]]/exchange_rate_2010</f>
        <v>163.62392408598944</v>
      </c>
      <c r="AG2807" s="110"/>
      <c r="AH2807" s="53"/>
      <c r="BD2807" s="36"/>
      <c r="BE2807" s="36"/>
      <c r="BF2807" s="36"/>
      <c r="BG2807" s="36"/>
      <c r="BH2807" s="36"/>
      <c r="BI2807" s="36"/>
      <c r="BJ2807" s="36"/>
      <c r="BK2807" s="48"/>
      <c r="BL2807" s="36"/>
      <c r="BM2807" s="36"/>
      <c r="BN2807" s="36"/>
      <c r="BO2807" s="36"/>
      <c r="BP2807" s="36"/>
      <c r="BQ2807" s="36"/>
      <c r="BR2807" s="36"/>
    </row>
    <row r="2808" spans="2:70" ht="15" customHeight="1">
      <c r="B2808" s="48">
        <v>3234</v>
      </c>
      <c r="C2808" s="48" t="s">
        <v>1703</v>
      </c>
      <c r="D2808" s="108">
        <v>1260</v>
      </c>
      <c r="E2808" s="109" t="s">
        <v>2508</v>
      </c>
      <c r="F2808" s="109" t="s">
        <v>1817</v>
      </c>
      <c r="G2808" s="109" t="s">
        <v>1584</v>
      </c>
      <c r="H2808" s="108" t="s">
        <v>2600</v>
      </c>
      <c r="I2808" s="108" t="s">
        <v>2528</v>
      </c>
      <c r="J2808" s="108" t="s">
        <v>2528</v>
      </c>
      <c r="K2808" s="108"/>
      <c r="L2808" s="108">
        <v>1</v>
      </c>
      <c r="M2808" s="110" t="s">
        <v>2617</v>
      </c>
      <c r="N2808" s="109" t="s">
        <v>1729</v>
      </c>
      <c r="O2808" s="109" t="s">
        <v>519</v>
      </c>
      <c r="P2808" s="109" t="s">
        <v>1513</v>
      </c>
      <c r="Q2808" s="111">
        <v>1</v>
      </c>
      <c r="R2808" s="111"/>
      <c r="S2808" s="111"/>
      <c r="T2808" s="109" t="s">
        <v>7</v>
      </c>
      <c r="U2808" s="108">
        <v>1</v>
      </c>
      <c r="V2808" s="109">
        <v>1988</v>
      </c>
      <c r="W2808" s="108">
        <f>IF(Table1[[#This Row],[ExpenditureDetails1]]=2010,1,(2010-Table1[[#This Row],[ExpenditureDetails1]]))</f>
        <v>22</v>
      </c>
      <c r="X2808" s="109">
        <v>0.15</v>
      </c>
      <c r="Y2808" s="174">
        <f>Table1[[#This Row],[ExpenditureDetails3]]*100000</f>
        <v>15000</v>
      </c>
      <c r="Z2808" s="174">
        <f>Table1[[#This Row],[ExpenditureDetails4]]/Table1[[#This Row],[Component detail 4]]</f>
        <v>15000</v>
      </c>
      <c r="AA2808" s="109">
        <v>1</v>
      </c>
      <c r="AB2808" s="109">
        <v>10</v>
      </c>
      <c r="AC2808" s="174">
        <f>IF(ISNUMBER([ExpenditureDetails4]),[ExpenditureDetails4]*HLOOKUP([ExpenditureDetails1],'Currency Conversion'!$A$6:$BE$45,19,FALSE),"No Data")</f>
        <v>68423.635745189444</v>
      </c>
      <c r="AD2808" s="174">
        <f>Table1[[#This Row],[Calculations1]]/exchange_rate_2010</f>
        <v>1496.3897319922694</v>
      </c>
      <c r="AE28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6842.363574518944</v>
      </c>
      <c r="AF2808" s="174">
        <f>Table1[[#This Row],[Calculations3]]/exchange_rate_2010</f>
        <v>149.63897319922694</v>
      </c>
      <c r="AG2808" s="110"/>
      <c r="AH2808" s="53"/>
      <c r="BD2808" s="36"/>
      <c r="BE2808" s="36"/>
      <c r="BF2808" s="36"/>
      <c r="BG2808" s="36"/>
      <c r="BH2808" s="36"/>
      <c r="BI2808" s="36"/>
      <c r="BJ2808" s="36"/>
      <c r="BK2808" s="48"/>
      <c r="BL2808" s="36"/>
      <c r="BM2808" s="36"/>
      <c r="BN2808" s="36"/>
      <c r="BO2808" s="36"/>
      <c r="BP2808" s="36"/>
      <c r="BQ2808" s="36"/>
      <c r="BR2808" s="36"/>
    </row>
    <row r="2809" spans="2:70" ht="15" customHeight="1">
      <c r="B2809" s="48">
        <v>3235</v>
      </c>
      <c r="C2809" s="48" t="s">
        <v>1703</v>
      </c>
      <c r="D2809" s="108">
        <v>1260</v>
      </c>
      <c r="E2809" s="109" t="s">
        <v>2508</v>
      </c>
      <c r="F2809" s="109" t="s">
        <v>1817</v>
      </c>
      <c r="G2809" s="109" t="s">
        <v>1584</v>
      </c>
      <c r="H2809" s="108" t="s">
        <v>2600</v>
      </c>
      <c r="I2809" s="108" t="s">
        <v>2528</v>
      </c>
      <c r="J2809" s="108" t="s">
        <v>2528</v>
      </c>
      <c r="K2809" s="108"/>
      <c r="L2809" s="108">
        <v>1</v>
      </c>
      <c r="M2809" s="110" t="s">
        <v>2617</v>
      </c>
      <c r="N2809" s="109" t="s">
        <v>1729</v>
      </c>
      <c r="O2809" s="109" t="s">
        <v>519</v>
      </c>
      <c r="P2809" s="109" t="s">
        <v>1514</v>
      </c>
      <c r="Q2809" s="111">
        <v>1</v>
      </c>
      <c r="R2809" s="111"/>
      <c r="S2809" s="111"/>
      <c r="T2809" s="109" t="s">
        <v>7</v>
      </c>
      <c r="U2809" s="108">
        <v>1</v>
      </c>
      <c r="V2809" s="109">
        <v>1986</v>
      </c>
      <c r="W2809" s="108">
        <f>IF(Table1[[#This Row],[ExpenditureDetails1]]=2010,1,(2010-Table1[[#This Row],[ExpenditureDetails1]]))</f>
        <v>24</v>
      </c>
      <c r="X2809" s="109">
        <v>0.18</v>
      </c>
      <c r="Y2809" s="174">
        <f>Table1[[#This Row],[ExpenditureDetails3]]*100000</f>
        <v>18000</v>
      </c>
      <c r="Z2809" s="174">
        <f>Table1[[#This Row],[ExpenditureDetails4]]/Table1[[#This Row],[Component detail 4]]</f>
        <v>18000</v>
      </c>
      <c r="AA2809" s="109">
        <v>1</v>
      </c>
      <c r="AB2809" s="109">
        <v>10</v>
      </c>
      <c r="AC2809" s="174">
        <f>IF(ISNUMBER([ExpenditureDetails4]),[ExpenditureDetails4]*HLOOKUP([ExpenditureDetails1],'Currency Conversion'!$A$6:$BE$45,19,FALSE),"No Data")</f>
        <v>95896.021367856956</v>
      </c>
      <c r="AD2809" s="174">
        <f>Table1[[#This Row],[Calculations1]]/exchange_rate_2010</f>
        <v>2097.1966799332363</v>
      </c>
      <c r="AE28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9589.6021367856956</v>
      </c>
      <c r="AF2809" s="174">
        <f>Table1[[#This Row],[Calculations3]]/exchange_rate_2010</f>
        <v>209.71966799332364</v>
      </c>
      <c r="AG2809" s="110"/>
      <c r="AH2809" s="53"/>
      <c r="BD2809" s="36"/>
      <c r="BE2809" s="36"/>
      <c r="BF2809" s="36"/>
      <c r="BG2809" s="36"/>
      <c r="BH2809" s="36"/>
      <c r="BI2809" s="36"/>
      <c r="BJ2809" s="36"/>
      <c r="BK2809" s="48"/>
      <c r="BL2809" s="36"/>
      <c r="BM2809" s="36"/>
      <c r="BN2809" s="36"/>
      <c r="BO2809" s="36"/>
      <c r="BP2809" s="36"/>
      <c r="BQ2809" s="36"/>
      <c r="BR2809" s="36"/>
    </row>
    <row r="2810" spans="2:70" ht="15" customHeight="1">
      <c r="B2810" s="48">
        <v>3236</v>
      </c>
      <c r="C2810" s="48" t="s">
        <v>1703</v>
      </c>
      <c r="D2810" s="108">
        <v>1260</v>
      </c>
      <c r="E2810" s="109" t="s">
        <v>2508</v>
      </c>
      <c r="F2810" s="109" t="s">
        <v>1817</v>
      </c>
      <c r="G2810" s="109" t="s">
        <v>1584</v>
      </c>
      <c r="H2810" s="108" t="s">
        <v>2600</v>
      </c>
      <c r="I2810" s="108" t="s">
        <v>2528</v>
      </c>
      <c r="J2810" s="108" t="s">
        <v>2528</v>
      </c>
      <c r="K2810" s="108"/>
      <c r="L2810" s="108">
        <v>1</v>
      </c>
      <c r="M2810" s="110" t="s">
        <v>2617</v>
      </c>
      <c r="N2810" s="109" t="s">
        <v>1729</v>
      </c>
      <c r="O2810" s="109" t="s">
        <v>519</v>
      </c>
      <c r="P2810" s="109" t="s">
        <v>1515</v>
      </c>
      <c r="Q2810" s="111">
        <v>1</v>
      </c>
      <c r="R2810" s="111"/>
      <c r="S2810" s="111"/>
      <c r="T2810" s="109" t="s">
        <v>7</v>
      </c>
      <c r="U2810" s="108">
        <v>1</v>
      </c>
      <c r="V2810" s="109">
        <v>1987</v>
      </c>
      <c r="W2810" s="108">
        <f>IF(Table1[[#This Row],[ExpenditureDetails1]]=2010,1,(2010-Table1[[#This Row],[ExpenditureDetails1]]))</f>
        <v>23</v>
      </c>
      <c r="X2810" s="109">
        <v>0.18</v>
      </c>
      <c r="Y2810" s="174">
        <f>Table1[[#This Row],[ExpenditureDetails3]]*100000</f>
        <v>18000</v>
      </c>
      <c r="Z2810" s="174">
        <f>Table1[[#This Row],[ExpenditureDetails4]]/Table1[[#This Row],[Component detail 4]]</f>
        <v>18000</v>
      </c>
      <c r="AA2810" s="109">
        <v>1</v>
      </c>
      <c r="AB2810" s="109">
        <v>10</v>
      </c>
      <c r="AC2810" s="174">
        <f>IF(ISNUMBER([ExpenditureDetails4]),[ExpenditureDetails4]*HLOOKUP([ExpenditureDetails1],'Currency Conversion'!$A$6:$BE$45,19,FALSE),"No Data")</f>
        <v>89782.0417354971</v>
      </c>
      <c r="AD2810" s="174">
        <f>Table1[[#This Row],[Calculations1]]/exchange_rate_2010</f>
        <v>1963.4870890318734</v>
      </c>
      <c r="AE28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8978.2041735497096</v>
      </c>
      <c r="AF2810" s="174">
        <f>Table1[[#This Row],[Calculations3]]/exchange_rate_2010</f>
        <v>196.34870890318732</v>
      </c>
      <c r="AG2810" s="110"/>
      <c r="AH2810" s="53"/>
      <c r="BD2810" s="36"/>
      <c r="BE2810" s="36"/>
      <c r="BF2810" s="36"/>
      <c r="BG2810" s="36"/>
      <c r="BH2810" s="36"/>
      <c r="BI2810" s="36"/>
      <c r="BJ2810" s="36"/>
      <c r="BK2810" s="48"/>
      <c r="BL2810" s="36"/>
      <c r="BM2810" s="36"/>
      <c r="BN2810" s="36"/>
      <c r="BO2810" s="36"/>
      <c r="BP2810" s="36"/>
      <c r="BQ2810" s="36"/>
      <c r="BR2810" s="36"/>
    </row>
    <row r="2811" spans="2:70" ht="15" customHeight="1">
      <c r="B2811" s="48">
        <v>3237</v>
      </c>
      <c r="C2811" s="48" t="s">
        <v>1703</v>
      </c>
      <c r="D2811" s="108">
        <v>1260</v>
      </c>
      <c r="E2811" s="109" t="s">
        <v>2508</v>
      </c>
      <c r="F2811" s="109" t="s">
        <v>1817</v>
      </c>
      <c r="G2811" s="109" t="s">
        <v>1584</v>
      </c>
      <c r="H2811" s="108" t="s">
        <v>2600</v>
      </c>
      <c r="I2811" s="108" t="s">
        <v>2528</v>
      </c>
      <c r="J2811" s="108" t="s">
        <v>2528</v>
      </c>
      <c r="K2811" s="108"/>
      <c r="L2811" s="108">
        <v>1</v>
      </c>
      <c r="M2811" s="110" t="s">
        <v>2617</v>
      </c>
      <c r="N2811" s="109" t="s">
        <v>1729</v>
      </c>
      <c r="O2811" s="109" t="s">
        <v>519</v>
      </c>
      <c r="P2811" s="109" t="s">
        <v>1516</v>
      </c>
      <c r="Q2811" s="111">
        <v>1</v>
      </c>
      <c r="R2811" s="111"/>
      <c r="S2811" s="111"/>
      <c r="T2811" s="109" t="s">
        <v>7</v>
      </c>
      <c r="U2811" s="108">
        <v>1</v>
      </c>
      <c r="V2811" s="109">
        <v>1988</v>
      </c>
      <c r="W2811" s="108">
        <f>IF(Table1[[#This Row],[ExpenditureDetails1]]=2010,1,(2010-Table1[[#This Row],[ExpenditureDetails1]]))</f>
        <v>22</v>
      </c>
      <c r="X2811" s="109">
        <v>0.18</v>
      </c>
      <c r="Y2811" s="174">
        <f>Table1[[#This Row],[ExpenditureDetails3]]*100000</f>
        <v>18000</v>
      </c>
      <c r="Z2811" s="174">
        <f>Table1[[#This Row],[ExpenditureDetails4]]/Table1[[#This Row],[Component detail 4]]</f>
        <v>18000</v>
      </c>
      <c r="AA2811" s="109">
        <v>1</v>
      </c>
      <c r="AB2811" s="109">
        <v>10</v>
      </c>
      <c r="AC2811" s="174">
        <f>IF(ISNUMBER([ExpenditureDetails4]),[ExpenditureDetails4]*HLOOKUP([ExpenditureDetails1],'Currency Conversion'!$A$6:$BE$45,19,FALSE),"No Data")</f>
        <v>82108.362894227335</v>
      </c>
      <c r="AD2811" s="174">
        <f>Table1[[#This Row],[Calculations1]]/exchange_rate_2010</f>
        <v>1795.6676783907235</v>
      </c>
      <c r="AE28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8210.8362894227339</v>
      </c>
      <c r="AF2811" s="174">
        <f>Table1[[#This Row],[Calculations3]]/exchange_rate_2010</f>
        <v>179.56676783907236</v>
      </c>
      <c r="AG2811" s="110"/>
      <c r="AH2811" s="53"/>
      <c r="BD2811" s="36"/>
      <c r="BE2811" s="36"/>
      <c r="BF2811" s="36"/>
      <c r="BG2811" s="36"/>
      <c r="BH2811" s="36"/>
      <c r="BI2811" s="36"/>
      <c r="BJ2811" s="36"/>
      <c r="BK2811" s="48"/>
      <c r="BL2811" s="36"/>
      <c r="BM2811" s="36"/>
      <c r="BN2811" s="36"/>
      <c r="BO2811" s="36"/>
      <c r="BP2811" s="36"/>
      <c r="BQ2811" s="36"/>
      <c r="BR2811" s="36"/>
    </row>
    <row r="2812" spans="2:70" ht="15" customHeight="1">
      <c r="B2812" s="48">
        <v>3238</v>
      </c>
      <c r="C2812" s="48" t="s">
        <v>1703</v>
      </c>
      <c r="D2812" s="108">
        <v>1260</v>
      </c>
      <c r="E2812" s="109" t="s">
        <v>2508</v>
      </c>
      <c r="F2812" s="109" t="s">
        <v>1817</v>
      </c>
      <c r="G2812" s="109" t="s">
        <v>1584</v>
      </c>
      <c r="H2812" s="108" t="s">
        <v>2600</v>
      </c>
      <c r="I2812" s="108" t="s">
        <v>2528</v>
      </c>
      <c r="J2812" s="108" t="s">
        <v>2528</v>
      </c>
      <c r="K2812" s="108"/>
      <c r="L2812" s="108">
        <v>1</v>
      </c>
      <c r="M2812" s="110" t="s">
        <v>2617</v>
      </c>
      <c r="N2812" s="109" t="s">
        <v>1729</v>
      </c>
      <c r="O2812" s="109" t="s">
        <v>519</v>
      </c>
      <c r="P2812" s="109" t="s">
        <v>1517</v>
      </c>
      <c r="Q2812" s="111">
        <v>1</v>
      </c>
      <c r="R2812" s="111"/>
      <c r="S2812" s="111"/>
      <c r="T2812" s="109" t="s">
        <v>7</v>
      </c>
      <c r="U2812" s="108">
        <v>1</v>
      </c>
      <c r="V2812" s="109">
        <v>1986</v>
      </c>
      <c r="W2812" s="108">
        <f>IF(Table1[[#This Row],[ExpenditureDetails1]]=2010,1,(2010-Table1[[#This Row],[ExpenditureDetails1]]))</f>
        <v>24</v>
      </c>
      <c r="X2812" s="109">
        <v>0.15</v>
      </c>
      <c r="Y2812" s="174">
        <f>Table1[[#This Row],[ExpenditureDetails3]]*100000</f>
        <v>15000</v>
      </c>
      <c r="Z2812" s="174">
        <f>Table1[[#This Row],[ExpenditureDetails4]]/Table1[[#This Row],[Component detail 4]]</f>
        <v>15000</v>
      </c>
      <c r="AA2812" s="109">
        <v>1</v>
      </c>
      <c r="AB2812" s="109">
        <v>10</v>
      </c>
      <c r="AC2812" s="174">
        <f>IF(ISNUMBER([ExpenditureDetails4]),[ExpenditureDetails4]*HLOOKUP([ExpenditureDetails1],'Currency Conversion'!$A$6:$BE$45,19,FALSE),"No Data")</f>
        <v>79913.351139880804</v>
      </c>
      <c r="AD2812" s="174">
        <f>Table1[[#This Row],[Calculations1]]/exchange_rate_2010</f>
        <v>1747.6638999443637</v>
      </c>
      <c r="AE28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7991.3351139880806</v>
      </c>
      <c r="AF2812" s="174">
        <f>Table1[[#This Row],[Calculations3]]/exchange_rate_2010</f>
        <v>174.76638999443639</v>
      </c>
      <c r="AG2812" s="110"/>
      <c r="AH2812" s="53"/>
      <c r="BD2812" s="36"/>
      <c r="BE2812" s="36"/>
      <c r="BF2812" s="36"/>
      <c r="BG2812" s="36"/>
      <c r="BH2812" s="36"/>
      <c r="BI2812" s="36"/>
      <c r="BJ2812" s="36"/>
      <c r="BK2812" s="48"/>
      <c r="BL2812" s="36"/>
      <c r="BM2812" s="36"/>
      <c r="BN2812" s="36"/>
      <c r="BO2812" s="36"/>
      <c r="BP2812" s="36"/>
      <c r="BQ2812" s="36"/>
      <c r="BR2812" s="36"/>
    </row>
    <row r="2813" spans="2:70" ht="15" customHeight="1">
      <c r="B2813" s="48">
        <v>3239</v>
      </c>
      <c r="C2813" s="48" t="s">
        <v>1703</v>
      </c>
      <c r="D2813" s="108">
        <v>1260</v>
      </c>
      <c r="E2813" s="109" t="s">
        <v>2508</v>
      </c>
      <c r="F2813" s="109" t="s">
        <v>1817</v>
      </c>
      <c r="G2813" s="109" t="s">
        <v>1584</v>
      </c>
      <c r="H2813" s="108" t="s">
        <v>2600</v>
      </c>
      <c r="I2813" s="108" t="s">
        <v>2528</v>
      </c>
      <c r="J2813" s="108" t="s">
        <v>2528</v>
      </c>
      <c r="K2813" s="108"/>
      <c r="L2813" s="108">
        <v>1</v>
      </c>
      <c r="M2813" s="110" t="s">
        <v>2617</v>
      </c>
      <c r="N2813" s="109" t="s">
        <v>1729</v>
      </c>
      <c r="O2813" s="109" t="s">
        <v>519</v>
      </c>
      <c r="P2813" s="109" t="s">
        <v>1518</v>
      </c>
      <c r="Q2813" s="111">
        <v>1</v>
      </c>
      <c r="R2813" s="111"/>
      <c r="S2813" s="111"/>
      <c r="T2813" s="109" t="s">
        <v>7</v>
      </c>
      <c r="U2813" s="108">
        <v>1</v>
      </c>
      <c r="V2813" s="109">
        <v>1985</v>
      </c>
      <c r="W2813" s="108">
        <f>IF(Table1[[#This Row],[ExpenditureDetails1]]=2010,1,(2010-Table1[[#This Row],[ExpenditureDetails1]]))</f>
        <v>25</v>
      </c>
      <c r="X2813" s="109">
        <v>0.15</v>
      </c>
      <c r="Y2813" s="174">
        <f>Table1[[#This Row],[ExpenditureDetails3]]*100000</f>
        <v>15000</v>
      </c>
      <c r="Z2813" s="174">
        <f>Table1[[#This Row],[ExpenditureDetails4]]/Table1[[#This Row],[Component detail 4]]</f>
        <v>15000</v>
      </c>
      <c r="AA2813" s="109">
        <v>1</v>
      </c>
      <c r="AB2813" s="109">
        <v>10</v>
      </c>
      <c r="AC2813" s="174">
        <f>IF(ISNUMBER([ExpenditureDetails4]),[ExpenditureDetails4]*HLOOKUP([ExpenditureDetails1],'Currency Conversion'!$A$6:$BE$45,19,FALSE),"No Data")</f>
        <v>85706.177552731751</v>
      </c>
      <c r="AD2813" s="174">
        <f>Table1[[#This Row],[Calculations1]]/exchange_rate_2010</f>
        <v>1874.3500350641743</v>
      </c>
      <c r="AE28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8570.6177552731751</v>
      </c>
      <c r="AF2813" s="174">
        <f>Table1[[#This Row],[Calculations3]]/exchange_rate_2010</f>
        <v>187.43500350641744</v>
      </c>
      <c r="AG2813" s="110"/>
      <c r="AH2813" s="53"/>
      <c r="BD2813" s="36"/>
      <c r="BE2813" s="36"/>
      <c r="BF2813" s="36"/>
      <c r="BG2813" s="36"/>
      <c r="BH2813" s="36"/>
      <c r="BI2813" s="36"/>
      <c r="BJ2813" s="36"/>
      <c r="BK2813" s="48"/>
      <c r="BL2813" s="36"/>
      <c r="BM2813" s="36"/>
      <c r="BN2813" s="36"/>
      <c r="BO2813" s="36"/>
      <c r="BP2813" s="36"/>
      <c r="BQ2813" s="36"/>
      <c r="BR2813" s="36"/>
    </row>
    <row r="2814" spans="2:70" ht="15" customHeight="1">
      <c r="B2814" s="48">
        <v>3240</v>
      </c>
      <c r="C2814" s="48" t="s">
        <v>1703</v>
      </c>
      <c r="D2814" s="108">
        <v>1260</v>
      </c>
      <c r="E2814" s="109" t="s">
        <v>2508</v>
      </c>
      <c r="F2814" s="109" t="s">
        <v>1817</v>
      </c>
      <c r="G2814" s="109" t="s">
        <v>1584</v>
      </c>
      <c r="H2814" s="108" t="s">
        <v>2600</v>
      </c>
      <c r="I2814" s="108" t="s">
        <v>2528</v>
      </c>
      <c r="J2814" s="108" t="s">
        <v>2528</v>
      </c>
      <c r="K2814" s="108"/>
      <c r="L2814" s="108">
        <v>1</v>
      </c>
      <c r="M2814" s="110" t="s">
        <v>2617</v>
      </c>
      <c r="N2814" s="109" t="s">
        <v>1729</v>
      </c>
      <c r="O2814" s="109" t="s">
        <v>519</v>
      </c>
      <c r="P2814" s="109" t="s">
        <v>1519</v>
      </c>
      <c r="Q2814" s="111">
        <v>1</v>
      </c>
      <c r="R2814" s="111"/>
      <c r="S2814" s="111"/>
      <c r="T2814" s="109" t="s">
        <v>7</v>
      </c>
      <c r="U2814" s="108">
        <v>1</v>
      </c>
      <c r="V2814" s="109">
        <v>1991</v>
      </c>
      <c r="W2814" s="108">
        <f>IF(Table1[[#This Row],[ExpenditureDetails1]]=2010,1,(2010-Table1[[#This Row],[ExpenditureDetails1]]))</f>
        <v>19</v>
      </c>
      <c r="X2814" s="109">
        <v>0.2</v>
      </c>
      <c r="Y2814" s="174">
        <f>Table1[[#This Row],[ExpenditureDetails3]]*100000</f>
        <v>20000</v>
      </c>
      <c r="Z2814" s="174">
        <f>Table1[[#This Row],[ExpenditureDetails4]]/Table1[[#This Row],[Component detail 4]]</f>
        <v>20000</v>
      </c>
      <c r="AA2814" s="109">
        <v>1</v>
      </c>
      <c r="AB2814" s="109">
        <v>10</v>
      </c>
      <c r="AC2814" s="174">
        <f>IF(ISNUMBER([ExpenditureDetails4]),[ExpenditureDetails4]*HLOOKUP([ExpenditureDetails1],'Currency Conversion'!$A$6:$BE$45,19,FALSE),"No Data")</f>
        <v>70259.558013723945</v>
      </c>
      <c r="AD2814" s="174">
        <f>Table1[[#This Row],[Calculations1]]/exchange_rate_2010</f>
        <v>1536.5404080189248</v>
      </c>
      <c r="AE28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7025.9558013723945</v>
      </c>
      <c r="AF2814" s="174">
        <f>Table1[[#This Row],[Calculations3]]/exchange_rate_2010</f>
        <v>153.65404080189251</v>
      </c>
      <c r="AG2814" s="110"/>
      <c r="AH2814" s="53"/>
      <c r="BD2814" s="36"/>
      <c r="BE2814" s="36"/>
      <c r="BF2814" s="36"/>
      <c r="BG2814" s="36"/>
      <c r="BH2814" s="36"/>
      <c r="BI2814" s="36"/>
      <c r="BJ2814" s="36"/>
      <c r="BK2814" s="48"/>
      <c r="BL2814" s="36"/>
      <c r="BM2814" s="36"/>
      <c r="BN2814" s="36"/>
      <c r="BO2814" s="36"/>
      <c r="BP2814" s="36"/>
      <c r="BQ2814" s="36"/>
      <c r="BR2814" s="36"/>
    </row>
    <row r="2815" spans="2:70" ht="15" customHeight="1">
      <c r="B2815" s="48">
        <v>3241</v>
      </c>
      <c r="C2815" s="48" t="s">
        <v>1703</v>
      </c>
      <c r="D2815" s="108">
        <v>1260</v>
      </c>
      <c r="E2815" s="109" t="s">
        <v>2508</v>
      </c>
      <c r="F2815" s="109" t="s">
        <v>1817</v>
      </c>
      <c r="G2815" s="109" t="s">
        <v>1584</v>
      </c>
      <c r="H2815" s="108" t="s">
        <v>2600</v>
      </c>
      <c r="I2815" s="108" t="s">
        <v>2528</v>
      </c>
      <c r="J2815" s="108" t="s">
        <v>2528</v>
      </c>
      <c r="K2815" s="108"/>
      <c r="L2815" s="108">
        <v>1</v>
      </c>
      <c r="M2815" s="110" t="s">
        <v>2617</v>
      </c>
      <c r="N2815" s="109" t="s">
        <v>1729</v>
      </c>
      <c r="O2815" s="109" t="s">
        <v>519</v>
      </c>
      <c r="P2815" s="109" t="s">
        <v>1520</v>
      </c>
      <c r="Q2815" s="111">
        <v>1</v>
      </c>
      <c r="R2815" s="111"/>
      <c r="S2815" s="111"/>
      <c r="T2815" s="109" t="s">
        <v>7</v>
      </c>
      <c r="U2815" s="108">
        <v>1</v>
      </c>
      <c r="V2815" s="109">
        <v>1992</v>
      </c>
      <c r="W2815" s="108">
        <f>IF(Table1[[#This Row],[ExpenditureDetails1]]=2010,1,(2010-Table1[[#This Row],[ExpenditureDetails1]]))</f>
        <v>18</v>
      </c>
      <c r="X2815" s="109">
        <v>0.2</v>
      </c>
      <c r="Y2815" s="174">
        <f>Table1[[#This Row],[ExpenditureDetails3]]*100000</f>
        <v>20000</v>
      </c>
      <c r="Z2815" s="174">
        <f>Table1[[#This Row],[ExpenditureDetails4]]/Table1[[#This Row],[Component detail 4]]</f>
        <v>20000</v>
      </c>
      <c r="AA2815" s="109">
        <v>1</v>
      </c>
      <c r="AB2815" s="109">
        <v>10</v>
      </c>
      <c r="AC2815" s="174">
        <f>IF(ISNUMBER([ExpenditureDetails4]),[ExpenditureDetails4]*HLOOKUP([ExpenditureDetails1],'Currency Conversion'!$A$6:$BE$45,19,FALSE),"No Data")</f>
        <v>61777.026563583146</v>
      </c>
      <c r="AD2815" s="174">
        <f>Table1[[#This Row],[Calculations1]]/exchange_rate_2010</f>
        <v>1351.0318067139353</v>
      </c>
      <c r="AE28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6177.7026563583149</v>
      </c>
      <c r="AF2815" s="174">
        <f>Table1[[#This Row],[Calculations3]]/exchange_rate_2010</f>
        <v>135.10318067139355</v>
      </c>
      <c r="AG2815" s="110"/>
      <c r="AH2815" s="53"/>
      <c r="BD2815" s="36"/>
      <c r="BE2815" s="36"/>
      <c r="BF2815" s="36"/>
      <c r="BG2815" s="36"/>
      <c r="BH2815" s="36"/>
      <c r="BI2815" s="36"/>
      <c r="BJ2815" s="36"/>
      <c r="BK2815" s="48"/>
      <c r="BL2815" s="36"/>
      <c r="BM2815" s="36"/>
      <c r="BN2815" s="36"/>
      <c r="BO2815" s="36"/>
      <c r="BP2815" s="36"/>
      <c r="BQ2815" s="36"/>
      <c r="BR2815" s="36"/>
    </row>
    <row r="2816" spans="2:70" ht="15" customHeight="1">
      <c r="B2816" s="48">
        <v>3242</v>
      </c>
      <c r="C2816" s="48" t="s">
        <v>1703</v>
      </c>
      <c r="D2816" s="108">
        <v>1260</v>
      </c>
      <c r="E2816" s="109" t="s">
        <v>2508</v>
      </c>
      <c r="F2816" s="109" t="s">
        <v>1817</v>
      </c>
      <c r="G2816" s="109" t="s">
        <v>1584</v>
      </c>
      <c r="H2816" s="108" t="s">
        <v>2600</v>
      </c>
      <c r="I2816" s="108" t="s">
        <v>2528</v>
      </c>
      <c r="J2816" s="108" t="s">
        <v>2528</v>
      </c>
      <c r="K2816" s="108"/>
      <c r="L2816" s="108">
        <v>1</v>
      </c>
      <c r="M2816" s="110" t="s">
        <v>2617</v>
      </c>
      <c r="N2816" s="109" t="s">
        <v>1729</v>
      </c>
      <c r="O2816" s="109" t="s">
        <v>519</v>
      </c>
      <c r="P2816" s="109" t="s">
        <v>1521</v>
      </c>
      <c r="Q2816" s="111">
        <v>1</v>
      </c>
      <c r="R2816" s="111"/>
      <c r="S2816" s="111"/>
      <c r="T2816" s="109" t="s">
        <v>7</v>
      </c>
      <c r="U2816" s="108">
        <v>1</v>
      </c>
      <c r="V2816" s="109">
        <v>1996</v>
      </c>
      <c r="W2816" s="108">
        <f>IF(Table1[[#This Row],[ExpenditureDetails1]]=2010,1,(2010-Table1[[#This Row],[ExpenditureDetails1]]))</f>
        <v>14</v>
      </c>
      <c r="X2816" s="109">
        <v>0.25</v>
      </c>
      <c r="Y2816" s="174">
        <f>Table1[[#This Row],[ExpenditureDetails3]]*100000</f>
        <v>25000</v>
      </c>
      <c r="Z2816" s="174">
        <f>Table1[[#This Row],[ExpenditureDetails4]]/Table1[[#This Row],[Component detail 4]]</f>
        <v>25000</v>
      </c>
      <c r="AA2816" s="109">
        <v>1</v>
      </c>
      <c r="AB2816" s="109">
        <v>10</v>
      </c>
      <c r="AC2816" s="174">
        <f>IF(ISNUMBER([ExpenditureDetails4]),[ExpenditureDetails4]*HLOOKUP([ExpenditureDetails1],'Currency Conversion'!$A$6:$BE$45,19,FALSE),"No Data")</f>
        <v>53784.200917437309</v>
      </c>
      <c r="AD2816" s="174">
        <f>Table1[[#This Row],[Calculations1]]/exchange_rate_2010</f>
        <v>1176.2328195476039</v>
      </c>
      <c r="AE28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5378.4200917437311</v>
      </c>
      <c r="AF2816" s="174">
        <f>Table1[[#This Row],[Calculations3]]/exchange_rate_2010</f>
        <v>117.62328195476039</v>
      </c>
      <c r="AG2816" s="110"/>
      <c r="AH2816" s="53"/>
      <c r="BD2816" s="36"/>
      <c r="BE2816" s="36"/>
      <c r="BF2816" s="36"/>
      <c r="BG2816" s="36"/>
      <c r="BH2816" s="36"/>
      <c r="BI2816" s="36"/>
      <c r="BJ2816" s="36"/>
      <c r="BK2816" s="48"/>
      <c r="BL2816" s="36"/>
      <c r="BM2816" s="36"/>
      <c r="BN2816" s="36"/>
      <c r="BO2816" s="36"/>
      <c r="BP2816" s="36"/>
      <c r="BQ2816" s="36"/>
      <c r="BR2816" s="36"/>
    </row>
    <row r="2817" spans="2:70" ht="15" customHeight="1">
      <c r="B2817" s="48">
        <v>3243</v>
      </c>
      <c r="C2817" s="48" t="s">
        <v>1703</v>
      </c>
      <c r="D2817" s="108">
        <v>1260</v>
      </c>
      <c r="E2817" s="109" t="s">
        <v>2508</v>
      </c>
      <c r="F2817" s="109" t="s">
        <v>1817</v>
      </c>
      <c r="G2817" s="109" t="s">
        <v>1584</v>
      </c>
      <c r="H2817" s="108" t="s">
        <v>2600</v>
      </c>
      <c r="I2817" s="108" t="s">
        <v>2528</v>
      </c>
      <c r="J2817" s="108" t="s">
        <v>2528</v>
      </c>
      <c r="K2817" s="108"/>
      <c r="L2817" s="108">
        <v>1</v>
      </c>
      <c r="M2817" s="110" t="s">
        <v>2617</v>
      </c>
      <c r="N2817" s="109" t="s">
        <v>1729</v>
      </c>
      <c r="O2817" s="109" t="s">
        <v>519</v>
      </c>
      <c r="P2817" s="109" t="s">
        <v>1522</v>
      </c>
      <c r="Q2817" s="111">
        <v>1</v>
      </c>
      <c r="R2817" s="111"/>
      <c r="S2817" s="111"/>
      <c r="T2817" s="109" t="s">
        <v>7</v>
      </c>
      <c r="U2817" s="108">
        <v>1</v>
      </c>
      <c r="V2817" s="109">
        <v>1990</v>
      </c>
      <c r="W2817" s="108">
        <f>IF(Table1[[#This Row],[ExpenditureDetails1]]=2010,1,(2010-Table1[[#This Row],[ExpenditureDetails1]]))</f>
        <v>20</v>
      </c>
      <c r="X2817" s="109">
        <v>0.25</v>
      </c>
      <c r="Y2817" s="174">
        <f>Table1[[#This Row],[ExpenditureDetails3]]*100000</f>
        <v>25000</v>
      </c>
      <c r="Z2817" s="174">
        <f>Table1[[#This Row],[ExpenditureDetails4]]/Table1[[#This Row],[Component detail 4]]</f>
        <v>25000</v>
      </c>
      <c r="AA2817" s="109">
        <v>1</v>
      </c>
      <c r="AB2817" s="109">
        <v>10</v>
      </c>
      <c r="AC2817" s="174">
        <f>IF(ISNUMBER([ExpenditureDetails4]),[ExpenditureDetails4]*HLOOKUP([ExpenditureDetails1],'Currency Conversion'!$A$6:$BE$45,19,FALSE),"No Data")</f>
        <v>97206.078178230178</v>
      </c>
      <c r="AD2817" s="174">
        <f>Table1[[#This Row],[Calculations1]]/exchange_rate_2010</f>
        <v>2125.8469487770235</v>
      </c>
      <c r="AE28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2817" s="174">
        <f>Table1[[#This Row],[Calculations3]]/exchange_rate_2010</f>
        <v>212.58469487770236</v>
      </c>
      <c r="AG2817" s="110"/>
      <c r="AH2817" s="53"/>
      <c r="BD2817" s="36"/>
      <c r="BE2817" s="36"/>
      <c r="BF2817" s="36"/>
      <c r="BG2817" s="36"/>
      <c r="BH2817" s="36"/>
      <c r="BI2817" s="36"/>
      <c r="BJ2817" s="36"/>
      <c r="BK2817" s="48"/>
      <c r="BL2817" s="36"/>
      <c r="BM2817" s="36"/>
      <c r="BN2817" s="36"/>
      <c r="BO2817" s="36"/>
      <c r="BP2817" s="36"/>
      <c r="BQ2817" s="36"/>
      <c r="BR2817" s="36"/>
    </row>
    <row r="2818" spans="2:70" ht="15" customHeight="1">
      <c r="B2818" s="48">
        <v>3244</v>
      </c>
      <c r="C2818" s="48" t="s">
        <v>1703</v>
      </c>
      <c r="D2818" s="108">
        <v>1260</v>
      </c>
      <c r="E2818" s="109" t="s">
        <v>2508</v>
      </c>
      <c r="F2818" s="109" t="s">
        <v>1817</v>
      </c>
      <c r="G2818" s="109" t="s">
        <v>1584</v>
      </c>
      <c r="H2818" s="108" t="s">
        <v>2600</v>
      </c>
      <c r="I2818" s="108" t="s">
        <v>2528</v>
      </c>
      <c r="J2818" s="108" t="s">
        <v>2528</v>
      </c>
      <c r="K2818" s="108"/>
      <c r="L2818" s="108">
        <v>1</v>
      </c>
      <c r="M2818" s="110" t="s">
        <v>2617</v>
      </c>
      <c r="N2818" s="109" t="s">
        <v>1729</v>
      </c>
      <c r="O2818" s="109" t="s">
        <v>519</v>
      </c>
      <c r="P2818" s="109" t="s">
        <v>1523</v>
      </c>
      <c r="Q2818" s="111">
        <v>1</v>
      </c>
      <c r="R2818" s="111"/>
      <c r="S2818" s="111"/>
      <c r="T2818" s="109" t="s">
        <v>7</v>
      </c>
      <c r="U2818" s="108">
        <v>1</v>
      </c>
      <c r="V2818" s="109">
        <v>1994</v>
      </c>
      <c r="W2818" s="108">
        <f>IF(Table1[[#This Row],[ExpenditureDetails1]]=2010,1,(2010-Table1[[#This Row],[ExpenditureDetails1]]))</f>
        <v>16</v>
      </c>
      <c r="X2818" s="109">
        <v>0.25</v>
      </c>
      <c r="Y2818" s="174">
        <f>Table1[[#This Row],[ExpenditureDetails3]]*100000</f>
        <v>25000</v>
      </c>
      <c r="Z2818" s="174">
        <f>Table1[[#This Row],[ExpenditureDetails4]]/Table1[[#This Row],[Component detail 4]]</f>
        <v>25000</v>
      </c>
      <c r="AA2818" s="109">
        <v>1</v>
      </c>
      <c r="AB2818" s="109">
        <v>10</v>
      </c>
      <c r="AC2818" s="174">
        <f>IF(ISNUMBER([ExpenditureDetails4]),[ExpenditureDetails4]*HLOOKUP([ExpenditureDetails1],'Currency Conversion'!$A$6:$BE$45,19,FALSE),"No Data")</f>
        <v>64532.254062094406</v>
      </c>
      <c r="AD2818" s="174">
        <f>Table1[[#This Row],[Calculations1]]/exchange_rate_2010</f>
        <v>1411.2872154359843</v>
      </c>
      <c r="AE28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6453.2254062094407</v>
      </c>
      <c r="AF2818" s="174">
        <f>Table1[[#This Row],[Calculations3]]/exchange_rate_2010</f>
        <v>141.12872154359843</v>
      </c>
      <c r="AG2818" s="110"/>
      <c r="AH2818" s="53"/>
      <c r="BD2818" s="36"/>
      <c r="BE2818" s="36"/>
      <c r="BF2818" s="36"/>
      <c r="BG2818" s="36"/>
      <c r="BH2818" s="36"/>
      <c r="BI2818" s="36"/>
      <c r="BJ2818" s="36"/>
      <c r="BK2818" s="48"/>
      <c r="BL2818" s="36"/>
      <c r="BM2818" s="36"/>
      <c r="BN2818" s="36"/>
      <c r="BO2818" s="36"/>
      <c r="BP2818" s="36"/>
      <c r="BQ2818" s="36"/>
      <c r="BR2818" s="36"/>
    </row>
    <row r="2819" spans="2:70" ht="15" customHeight="1">
      <c r="B2819" s="48">
        <v>3245</v>
      </c>
      <c r="C2819" s="48" t="s">
        <v>1703</v>
      </c>
      <c r="D2819" s="108">
        <v>1260</v>
      </c>
      <c r="E2819" s="109" t="s">
        <v>2508</v>
      </c>
      <c r="F2819" s="109" t="s">
        <v>1817</v>
      </c>
      <c r="G2819" s="109" t="s">
        <v>1584</v>
      </c>
      <c r="H2819" s="108" t="s">
        <v>2600</v>
      </c>
      <c r="I2819" s="108" t="s">
        <v>2528</v>
      </c>
      <c r="J2819" s="108" t="s">
        <v>2528</v>
      </c>
      <c r="K2819" s="108"/>
      <c r="L2819" s="108">
        <v>1</v>
      </c>
      <c r="M2819" s="110" t="s">
        <v>2617</v>
      </c>
      <c r="N2819" s="109" t="s">
        <v>1729</v>
      </c>
      <c r="O2819" s="109" t="s">
        <v>519</v>
      </c>
      <c r="P2819" s="109" t="s">
        <v>1524</v>
      </c>
      <c r="Q2819" s="111">
        <v>1</v>
      </c>
      <c r="R2819" s="111"/>
      <c r="S2819" s="111"/>
      <c r="T2819" s="109" t="s">
        <v>7</v>
      </c>
      <c r="U2819" s="108">
        <v>1</v>
      </c>
      <c r="V2819" s="109">
        <v>2000</v>
      </c>
      <c r="W2819" s="108">
        <f>IF(Table1[[#This Row],[ExpenditureDetails1]]=2010,1,(2010-Table1[[#This Row],[ExpenditureDetails1]]))</f>
        <v>10</v>
      </c>
      <c r="X2819" s="109">
        <v>0.3</v>
      </c>
      <c r="Y2819" s="174">
        <f>Table1[[#This Row],[ExpenditureDetails3]]*100000</f>
        <v>30000</v>
      </c>
      <c r="Z2819" s="174">
        <f>Table1[[#This Row],[ExpenditureDetails4]]/Table1[[#This Row],[Component detail 4]]</f>
        <v>30000</v>
      </c>
      <c r="AA2819" s="109">
        <v>1</v>
      </c>
      <c r="AB2819" s="109">
        <v>10</v>
      </c>
      <c r="AC2819" s="174">
        <f>IF(ISNUMBER([ExpenditureDetails4]),[ExpenditureDetails4]*HLOOKUP([ExpenditureDetails1],'Currency Conversion'!$A$6:$BE$45,19,FALSE),"No Data")</f>
        <v>50293.047133593791</v>
      </c>
      <c r="AD2819" s="174">
        <f>Table1[[#This Row],[Calculations1]]/exchange_rate_2010</f>
        <v>1099.8830813605814</v>
      </c>
      <c r="AE28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2819" s="174">
        <f>Table1[[#This Row],[Calculations3]]/exchange_rate_2010</f>
        <v>109.98830813605815</v>
      </c>
      <c r="AG2819" s="110"/>
      <c r="AH2819" s="53"/>
      <c r="BD2819" s="36"/>
      <c r="BE2819" s="36"/>
      <c r="BF2819" s="36"/>
      <c r="BG2819" s="36"/>
      <c r="BH2819" s="36"/>
      <c r="BI2819" s="36"/>
      <c r="BJ2819" s="36"/>
      <c r="BK2819" s="48"/>
      <c r="BL2819" s="36"/>
      <c r="BM2819" s="36"/>
      <c r="BN2819" s="36"/>
      <c r="BO2819" s="36"/>
      <c r="BP2819" s="36"/>
      <c r="BQ2819" s="36"/>
      <c r="BR2819" s="36"/>
    </row>
    <row r="2820" spans="2:70" ht="15" customHeight="1">
      <c r="B2820" s="48">
        <v>3246</v>
      </c>
      <c r="C2820" s="48" t="s">
        <v>1703</v>
      </c>
      <c r="D2820" s="108">
        <v>1260</v>
      </c>
      <c r="E2820" s="109" t="s">
        <v>2508</v>
      </c>
      <c r="F2820" s="109" t="s">
        <v>1817</v>
      </c>
      <c r="G2820" s="109" t="s">
        <v>1584</v>
      </c>
      <c r="H2820" s="108" t="s">
        <v>2600</v>
      </c>
      <c r="I2820" s="108" t="s">
        <v>2528</v>
      </c>
      <c r="J2820" s="108" t="s">
        <v>2528</v>
      </c>
      <c r="K2820" s="108"/>
      <c r="L2820" s="108">
        <v>1</v>
      </c>
      <c r="M2820" s="110" t="s">
        <v>2617</v>
      </c>
      <c r="N2820" s="109" t="s">
        <v>1729</v>
      </c>
      <c r="O2820" s="109" t="s">
        <v>519</v>
      </c>
      <c r="P2820" s="109" t="s">
        <v>1525</v>
      </c>
      <c r="Q2820" s="111">
        <v>1</v>
      </c>
      <c r="R2820" s="111"/>
      <c r="S2820" s="111"/>
      <c r="T2820" s="109" t="s">
        <v>7</v>
      </c>
      <c r="U2820" s="108">
        <v>1</v>
      </c>
      <c r="V2820" s="109">
        <v>2002</v>
      </c>
      <c r="W2820" s="108">
        <f>IF(Table1[[#This Row],[ExpenditureDetails1]]=2010,1,(2010-Table1[[#This Row],[ExpenditureDetails1]]))</f>
        <v>8</v>
      </c>
      <c r="X2820" s="109">
        <v>0.3</v>
      </c>
      <c r="Y2820" s="174">
        <f>Table1[[#This Row],[ExpenditureDetails3]]*100000</f>
        <v>30000</v>
      </c>
      <c r="Z2820" s="174">
        <f>Table1[[#This Row],[ExpenditureDetails4]]/Table1[[#This Row],[Component detail 4]]</f>
        <v>30000</v>
      </c>
      <c r="AA2820" s="109">
        <v>1</v>
      </c>
      <c r="AB2820" s="109">
        <v>10</v>
      </c>
      <c r="AC2820" s="174">
        <f>IF(ISNUMBER([ExpenditureDetails4]),[ExpenditureDetails4]*HLOOKUP([ExpenditureDetails1],'Currency Conversion'!$A$6:$BE$45,19,FALSE),"No Data")</f>
        <v>47152.655763698924</v>
      </c>
      <c r="AD2820" s="174">
        <f>Table1[[#This Row],[Calculations1]]/exchange_rate_2010</f>
        <v>1031.2043368131872</v>
      </c>
      <c r="AE28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4715.2655763698922</v>
      </c>
      <c r="AF2820" s="174">
        <f>Table1[[#This Row],[Calculations3]]/exchange_rate_2010</f>
        <v>103.12043368131872</v>
      </c>
      <c r="AG2820" s="110"/>
      <c r="AH2820" s="53"/>
      <c r="BD2820" s="36"/>
      <c r="BE2820" s="36"/>
      <c r="BF2820" s="36"/>
      <c r="BG2820" s="36"/>
      <c r="BH2820" s="36"/>
      <c r="BI2820" s="36"/>
      <c r="BJ2820" s="36"/>
      <c r="BK2820" s="48"/>
      <c r="BL2820" s="36"/>
      <c r="BM2820" s="36"/>
      <c r="BN2820" s="36"/>
      <c r="BO2820" s="36"/>
      <c r="BP2820" s="36"/>
      <c r="BQ2820" s="36"/>
      <c r="BR2820" s="36"/>
    </row>
    <row r="2821" spans="2:70" ht="15" customHeight="1">
      <c r="B2821" s="48">
        <v>3247</v>
      </c>
      <c r="C2821" s="48" t="s">
        <v>1703</v>
      </c>
      <c r="D2821" s="108">
        <v>1260</v>
      </c>
      <c r="E2821" s="109" t="s">
        <v>2508</v>
      </c>
      <c r="F2821" s="109" t="s">
        <v>1817</v>
      </c>
      <c r="G2821" s="109" t="s">
        <v>1584</v>
      </c>
      <c r="H2821" s="108" t="s">
        <v>2600</v>
      </c>
      <c r="I2821" s="108" t="s">
        <v>2528</v>
      </c>
      <c r="J2821" s="108" t="s">
        <v>2528</v>
      </c>
      <c r="K2821" s="108"/>
      <c r="L2821" s="108">
        <v>1</v>
      </c>
      <c r="M2821" s="110" t="s">
        <v>2617</v>
      </c>
      <c r="N2821" s="109" t="s">
        <v>1729</v>
      </c>
      <c r="O2821" s="109" t="s">
        <v>519</v>
      </c>
      <c r="P2821" s="109" t="s">
        <v>1526</v>
      </c>
      <c r="Q2821" s="111">
        <v>1</v>
      </c>
      <c r="R2821" s="111"/>
      <c r="S2821" s="111"/>
      <c r="T2821" s="109" t="s">
        <v>7</v>
      </c>
      <c r="U2821" s="108">
        <v>1</v>
      </c>
      <c r="V2821" s="109">
        <v>2005</v>
      </c>
      <c r="W2821" s="108">
        <f>IF(Table1[[#This Row],[ExpenditureDetails1]]=2010,1,(2010-Table1[[#This Row],[ExpenditureDetails1]]))</f>
        <v>5</v>
      </c>
      <c r="X2821" s="109">
        <v>0.35</v>
      </c>
      <c r="Y2821" s="174">
        <f>Table1[[#This Row],[ExpenditureDetails3]]*100000</f>
        <v>35000</v>
      </c>
      <c r="Z2821" s="174">
        <f>Table1[[#This Row],[ExpenditureDetails4]]/Table1[[#This Row],[Component detail 4]]</f>
        <v>35000</v>
      </c>
      <c r="AA2821" s="109">
        <v>1</v>
      </c>
      <c r="AB2821" s="109">
        <v>10</v>
      </c>
      <c r="AC2821" s="174">
        <f>IF(ISNUMBER([ExpenditureDetails4]),[ExpenditureDetails4]*HLOOKUP([ExpenditureDetails1],'Currency Conversion'!$A$6:$BE$45,19,FALSE),"No Data")</f>
        <v>47082.472757472948</v>
      </c>
      <c r="AD2821" s="174">
        <f>Table1[[#This Row],[Calculations1]]/exchange_rate_2010</f>
        <v>1029.6694705534053</v>
      </c>
      <c r="AE28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2821" s="174">
        <f>Table1[[#This Row],[Calculations3]]/exchange_rate_2010</f>
        <v>102.96694705534054</v>
      </c>
      <c r="AG2821" s="110"/>
      <c r="AH2821" s="53"/>
      <c r="BD2821" s="36"/>
      <c r="BE2821" s="36"/>
      <c r="BF2821" s="36"/>
      <c r="BG2821" s="36"/>
      <c r="BH2821" s="36"/>
      <c r="BI2821" s="36"/>
      <c r="BJ2821" s="36"/>
      <c r="BK2821" s="48"/>
      <c r="BL2821" s="36"/>
      <c r="BM2821" s="36"/>
      <c r="BN2821" s="36"/>
      <c r="BO2821" s="36"/>
      <c r="BP2821" s="36"/>
      <c r="BQ2821" s="36"/>
      <c r="BR2821" s="36"/>
    </row>
    <row r="2822" spans="2:70" ht="15" customHeight="1">
      <c r="B2822" s="48">
        <v>3248</v>
      </c>
      <c r="C2822" s="48" t="s">
        <v>1703</v>
      </c>
      <c r="D2822" s="108">
        <v>1260</v>
      </c>
      <c r="E2822" s="109" t="s">
        <v>2508</v>
      </c>
      <c r="F2822" s="109" t="s">
        <v>1817</v>
      </c>
      <c r="G2822" s="109" t="s">
        <v>1584</v>
      </c>
      <c r="H2822" s="108" t="s">
        <v>2600</v>
      </c>
      <c r="I2822" s="108" t="s">
        <v>2528</v>
      </c>
      <c r="J2822" s="108" t="s">
        <v>2528</v>
      </c>
      <c r="K2822" s="108"/>
      <c r="L2822" s="108">
        <v>1</v>
      </c>
      <c r="M2822" s="110" t="s">
        <v>2617</v>
      </c>
      <c r="N2822" s="109" t="s">
        <v>1729</v>
      </c>
      <c r="O2822" s="109" t="s">
        <v>519</v>
      </c>
      <c r="P2822" s="109" t="s">
        <v>1527</v>
      </c>
      <c r="Q2822" s="111">
        <v>1</v>
      </c>
      <c r="R2822" s="111"/>
      <c r="S2822" s="111"/>
      <c r="T2822" s="109" t="s">
        <v>7</v>
      </c>
      <c r="U2822" s="108">
        <v>1</v>
      </c>
      <c r="V2822" s="109">
        <v>2009</v>
      </c>
      <c r="W2822" s="108">
        <f>IF(Table1[[#This Row],[ExpenditureDetails1]]=2010,1,(2010-Table1[[#This Row],[ExpenditureDetails1]]))</f>
        <v>1</v>
      </c>
      <c r="X2822" s="109">
        <v>0.3</v>
      </c>
      <c r="Y2822" s="174">
        <f>Table1[[#This Row],[ExpenditureDetails3]]*100000</f>
        <v>30000</v>
      </c>
      <c r="Z2822" s="174">
        <f>Table1[[#This Row],[ExpenditureDetails4]]/Table1[[#This Row],[Component detail 4]]</f>
        <v>30000</v>
      </c>
      <c r="AA2822" s="109">
        <v>1</v>
      </c>
      <c r="AB2822" s="109">
        <v>10</v>
      </c>
      <c r="AC2822" s="174">
        <f>IF(ISNUMBER([ExpenditureDetails4]),[ExpenditureDetails4]*HLOOKUP([ExpenditureDetails1],'Currency Conversion'!$A$6:$BE$45,19,FALSE),"No Data")</f>
        <v>32262.487497108825</v>
      </c>
      <c r="AD2822" s="174">
        <f>Table1[[#This Row],[Calculations1]]/exchange_rate_2010</f>
        <v>705.56401298211892</v>
      </c>
      <c r="AE28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2822" s="174">
        <f>Table1[[#This Row],[Calculations3]]/exchange_rate_2010</f>
        <v>70.556401298211881</v>
      </c>
      <c r="AG2822" s="110"/>
      <c r="AH2822" s="53"/>
      <c r="BD2822" s="36"/>
      <c r="BE2822" s="36"/>
      <c r="BF2822" s="36"/>
      <c r="BG2822" s="36"/>
      <c r="BH2822" s="36"/>
      <c r="BI2822" s="36"/>
      <c r="BJ2822" s="36"/>
      <c r="BK2822" s="48"/>
      <c r="BL2822" s="36"/>
      <c r="BM2822" s="36"/>
      <c r="BN2822" s="36"/>
      <c r="BO2822" s="36"/>
      <c r="BP2822" s="36"/>
      <c r="BQ2822" s="36"/>
      <c r="BR2822" s="36"/>
    </row>
    <row r="2823" spans="2:70" ht="15" customHeight="1">
      <c r="B2823" s="48">
        <v>3249</v>
      </c>
      <c r="C2823" s="48" t="s">
        <v>1703</v>
      </c>
      <c r="D2823" s="108">
        <v>1260</v>
      </c>
      <c r="E2823" s="109" t="s">
        <v>2508</v>
      </c>
      <c r="F2823" s="109" t="s">
        <v>1817</v>
      </c>
      <c r="G2823" s="109" t="s">
        <v>1584</v>
      </c>
      <c r="H2823" s="108" t="s">
        <v>2600</v>
      </c>
      <c r="I2823" s="108" t="s">
        <v>2528</v>
      </c>
      <c r="J2823" s="108" t="s">
        <v>2528</v>
      </c>
      <c r="K2823" s="108"/>
      <c r="L2823" s="108">
        <v>1</v>
      </c>
      <c r="M2823" s="110" t="s">
        <v>2617</v>
      </c>
      <c r="N2823" s="109" t="s">
        <v>1729</v>
      </c>
      <c r="O2823" s="109" t="s">
        <v>519</v>
      </c>
      <c r="P2823" s="109" t="s">
        <v>1585</v>
      </c>
      <c r="Q2823" s="111">
        <v>1</v>
      </c>
      <c r="R2823" s="111"/>
      <c r="S2823" s="111"/>
      <c r="T2823" s="109" t="s">
        <v>7</v>
      </c>
      <c r="U2823" s="108">
        <v>1</v>
      </c>
      <c r="V2823" s="109">
        <v>2009</v>
      </c>
      <c r="W2823" s="108">
        <f>IF(Table1[[#This Row],[ExpenditureDetails1]]=2010,1,(2010-Table1[[#This Row],[ExpenditureDetails1]]))</f>
        <v>1</v>
      </c>
      <c r="X2823" s="109">
        <v>0.3</v>
      </c>
      <c r="Y2823" s="174">
        <f>Table1[[#This Row],[ExpenditureDetails3]]*100000</f>
        <v>30000</v>
      </c>
      <c r="Z2823" s="174">
        <f>Table1[[#This Row],[ExpenditureDetails4]]/Table1[[#This Row],[Component detail 4]]</f>
        <v>30000</v>
      </c>
      <c r="AA2823" s="109">
        <v>1</v>
      </c>
      <c r="AB2823" s="109">
        <v>10</v>
      </c>
      <c r="AC2823" s="174">
        <f>IF(ISNUMBER([ExpenditureDetails4]),[ExpenditureDetails4]*HLOOKUP([ExpenditureDetails1],'Currency Conversion'!$A$6:$BE$45,19,FALSE),"No Data")</f>
        <v>32262.487497108825</v>
      </c>
      <c r="AD2823" s="174">
        <f>Table1[[#This Row],[Calculations1]]/exchange_rate_2010</f>
        <v>705.56401298211892</v>
      </c>
      <c r="AE28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2823" s="174">
        <f>Table1[[#This Row],[Calculations3]]/exchange_rate_2010</f>
        <v>70.556401298211881</v>
      </c>
      <c r="AG2823" s="110"/>
      <c r="AH2823" s="53"/>
      <c r="BD2823" s="36"/>
      <c r="BE2823" s="36"/>
      <c r="BF2823" s="36"/>
      <c r="BG2823" s="36"/>
      <c r="BH2823" s="36"/>
      <c r="BI2823" s="36"/>
      <c r="BJ2823" s="36"/>
      <c r="BK2823" s="48"/>
      <c r="BL2823" s="36"/>
      <c r="BM2823" s="36"/>
      <c r="BN2823" s="36"/>
      <c r="BO2823" s="36"/>
      <c r="BP2823" s="36"/>
      <c r="BQ2823" s="36"/>
      <c r="BR2823" s="36"/>
    </row>
    <row r="2824" spans="2:70" ht="15" customHeight="1">
      <c r="B2824" s="48">
        <v>3250</v>
      </c>
      <c r="C2824" s="48" t="s">
        <v>1703</v>
      </c>
      <c r="D2824" s="108">
        <v>1260</v>
      </c>
      <c r="E2824" s="109" t="s">
        <v>2508</v>
      </c>
      <c r="F2824" s="109" t="s">
        <v>1817</v>
      </c>
      <c r="G2824" s="109" t="s">
        <v>1584</v>
      </c>
      <c r="H2824" s="108" t="s">
        <v>2600</v>
      </c>
      <c r="I2824" s="108" t="s">
        <v>2528</v>
      </c>
      <c r="J2824" s="108" t="s">
        <v>2528</v>
      </c>
      <c r="K2824" s="108"/>
      <c r="L2824" s="108">
        <v>1</v>
      </c>
      <c r="M2824" s="110" t="s">
        <v>2617</v>
      </c>
      <c r="N2824" s="111" t="s">
        <v>1717</v>
      </c>
      <c r="O2824" s="111"/>
      <c r="P2824" s="111" t="s">
        <v>182</v>
      </c>
      <c r="Q2824" s="111">
        <v>1</v>
      </c>
      <c r="R2824" s="111"/>
      <c r="S2824" s="111"/>
      <c r="T2824" s="109" t="s">
        <v>31</v>
      </c>
      <c r="U2824" s="108">
        <v>3</v>
      </c>
      <c r="V2824" s="109">
        <v>2009</v>
      </c>
      <c r="W2824" s="108"/>
      <c r="X2824" s="109">
        <v>7.4999999999999997E-2</v>
      </c>
      <c r="Y2824" s="174">
        <f>Table1[[#This Row],[ExpenditureDetails3]]*100000</f>
        <v>7500</v>
      </c>
      <c r="Z2824" s="174">
        <f>Table1[[#This Row],[ExpenditureDetails4]]/Table1[[#This Row],[Component detail 4]]</f>
        <v>7500</v>
      </c>
      <c r="AA2824" s="109">
        <v>1</v>
      </c>
      <c r="AB2824" s="109"/>
      <c r="AC2824" s="174">
        <f>IF(ISNUMBER([ExpenditureDetails4]),[ExpenditureDetails4]*HLOOKUP([ExpenditureDetails1],'Currency Conversion'!$A$6:$BE$45,19,FALSE),"No Data")</f>
        <v>8065.6218742772062</v>
      </c>
      <c r="AD2824" s="174">
        <f>Table1[[#This Row],[Calculations1]]/exchange_rate_2010</f>
        <v>176.39100324552973</v>
      </c>
      <c r="AE28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8065.6218742772062</v>
      </c>
      <c r="AF2824" s="174">
        <f>Table1[[#This Row],[Calculations3]]/exchange_rate_2010</f>
        <v>176.39100324552973</v>
      </c>
      <c r="AG2824" s="110"/>
      <c r="AH2824" s="53"/>
      <c r="BD2824" s="36"/>
      <c r="BE2824" s="36"/>
      <c r="BF2824" s="36"/>
      <c r="BG2824" s="36"/>
      <c r="BH2824" s="36"/>
      <c r="BI2824" s="36"/>
      <c r="BJ2824" s="36"/>
      <c r="BK2824" s="48"/>
      <c r="BL2824" s="36"/>
      <c r="BM2824" s="36"/>
      <c r="BN2824" s="36"/>
      <c r="BO2824" s="36"/>
      <c r="BP2824" s="36"/>
      <c r="BQ2824" s="36"/>
      <c r="BR2824" s="36"/>
    </row>
    <row r="2825" spans="2:70" ht="15" customHeight="1">
      <c r="B2825" s="48">
        <v>3251</v>
      </c>
      <c r="C2825" s="48" t="s">
        <v>1703</v>
      </c>
      <c r="D2825" s="108">
        <v>1260</v>
      </c>
      <c r="E2825" s="109" t="s">
        <v>2508</v>
      </c>
      <c r="F2825" s="109" t="s">
        <v>1817</v>
      </c>
      <c r="G2825" s="109" t="s">
        <v>1584</v>
      </c>
      <c r="H2825" s="108" t="s">
        <v>2600</v>
      </c>
      <c r="I2825" s="108" t="s">
        <v>2528</v>
      </c>
      <c r="J2825" s="108" t="s">
        <v>2528</v>
      </c>
      <c r="K2825" s="108"/>
      <c r="L2825" s="108">
        <v>1</v>
      </c>
      <c r="M2825" s="110" t="s">
        <v>2617</v>
      </c>
      <c r="N2825" s="109" t="s">
        <v>1719</v>
      </c>
      <c r="O2825" s="111"/>
      <c r="P2825" s="111" t="s">
        <v>1714</v>
      </c>
      <c r="Q2825" s="111">
        <v>1</v>
      </c>
      <c r="R2825" s="111"/>
      <c r="S2825" s="111"/>
      <c r="T2825" s="109" t="s">
        <v>31</v>
      </c>
      <c r="U2825" s="108">
        <v>3</v>
      </c>
      <c r="V2825" s="109">
        <v>2009</v>
      </c>
      <c r="W2825" s="108"/>
      <c r="X2825" s="109">
        <v>2.4E-2</v>
      </c>
      <c r="Y2825" s="174">
        <f>Table1[[#This Row],[ExpenditureDetails3]]*100000</f>
        <v>2400</v>
      </c>
      <c r="Z2825" s="174">
        <f>Table1[[#This Row],[ExpenditureDetails4]]/Table1[[#This Row],[Component detail 4]]</f>
        <v>2400</v>
      </c>
      <c r="AA2825" s="109">
        <v>1</v>
      </c>
      <c r="AB2825" s="109"/>
      <c r="AC2825" s="174">
        <f>IF(ISNUMBER([ExpenditureDetails4]),[ExpenditureDetails4]*HLOOKUP([ExpenditureDetails1],'Currency Conversion'!$A$6:$BE$45,19,FALSE),"No Data")</f>
        <v>2580.9989997687062</v>
      </c>
      <c r="AD2825" s="174">
        <f>Table1[[#This Row],[Calculations1]]/exchange_rate_2010</f>
        <v>56.445121038569518</v>
      </c>
      <c r="AE28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2580.9989997687062</v>
      </c>
      <c r="AF2825" s="174">
        <f>Table1[[#This Row],[Calculations3]]/exchange_rate_2010</f>
        <v>56.445121038569518</v>
      </c>
      <c r="AG2825" s="110"/>
      <c r="AH2825" s="53"/>
      <c r="BD2825" s="36"/>
      <c r="BE2825" s="36"/>
      <c r="BF2825" s="36"/>
      <c r="BG2825" s="36"/>
      <c r="BH2825" s="36"/>
      <c r="BI2825" s="36"/>
      <c r="BJ2825" s="36"/>
      <c r="BK2825" s="48"/>
      <c r="BL2825" s="36"/>
      <c r="BM2825" s="36"/>
      <c r="BN2825" s="36"/>
      <c r="BO2825" s="36"/>
      <c r="BP2825" s="36"/>
      <c r="BQ2825" s="36"/>
      <c r="BR2825" s="36"/>
    </row>
    <row r="2826" spans="2:70" ht="15" customHeight="1">
      <c r="B2826" s="48">
        <v>3252</v>
      </c>
      <c r="C2826" s="48" t="s">
        <v>1703</v>
      </c>
      <c r="D2826" s="108">
        <v>1260</v>
      </c>
      <c r="E2826" s="109" t="s">
        <v>2508</v>
      </c>
      <c r="F2826" s="109" t="s">
        <v>1817</v>
      </c>
      <c r="G2826" s="109" t="s">
        <v>1584</v>
      </c>
      <c r="H2826" s="108" t="s">
        <v>2600</v>
      </c>
      <c r="I2826" s="108" t="s">
        <v>2528</v>
      </c>
      <c r="J2826" s="108" t="s">
        <v>2528</v>
      </c>
      <c r="K2826" s="108"/>
      <c r="L2826" s="108">
        <v>1</v>
      </c>
      <c r="M2826" s="110" t="s">
        <v>2617</v>
      </c>
      <c r="N2826" s="109" t="s">
        <v>1728</v>
      </c>
      <c r="O2826" s="111"/>
      <c r="P2826" s="111" t="s">
        <v>497</v>
      </c>
      <c r="Q2826" s="111">
        <v>1</v>
      </c>
      <c r="R2826" s="111"/>
      <c r="S2826" s="111"/>
      <c r="T2826" s="109" t="s">
        <v>7</v>
      </c>
      <c r="U2826" s="108">
        <v>1</v>
      </c>
      <c r="V2826" s="109">
        <v>2008</v>
      </c>
      <c r="W2826" s="108">
        <f>IF(Table1[[#This Row],[ExpenditureDetails1]]=2010,1,(2010-Table1[[#This Row],[ExpenditureDetails1]]))</f>
        <v>2</v>
      </c>
      <c r="X2826" s="109">
        <v>2.5000000000000001E-2</v>
      </c>
      <c r="Y2826" s="174">
        <f>Table1[[#This Row],[ExpenditureDetails3]]*100000</f>
        <v>2500</v>
      </c>
      <c r="Z2826" s="174">
        <f>Table1[[#This Row],[ExpenditureDetails4]]/Table1[[#This Row],[Component detail 4]]</f>
        <v>2500</v>
      </c>
      <c r="AA2826" s="109">
        <v>1</v>
      </c>
      <c r="AB2826" s="109">
        <v>10</v>
      </c>
      <c r="AC2826" s="174">
        <f>IF(ISNUMBER([ExpenditureDetails4]),[ExpenditureDetails4]*HLOOKUP([ExpenditureDetails1],'Currency Conversion'!$A$6:$BE$45,19,FALSE),"No Data")</f>
        <v>2868.5077077610281</v>
      </c>
      <c r="AD2826" s="174">
        <f>Table1[[#This Row],[Calculations1]]/exchange_rate_2010</f>
        <v>62.732788652436724</v>
      </c>
      <c r="AE28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286.85077077610282</v>
      </c>
      <c r="AF2826" s="174">
        <f>Table1[[#This Row],[Calculations3]]/exchange_rate_2010</f>
        <v>6.2732788652436726</v>
      </c>
      <c r="AG2826" s="110"/>
      <c r="AH2826" s="53"/>
      <c r="BD2826" s="36"/>
      <c r="BE2826" s="36"/>
      <c r="BF2826" s="36"/>
      <c r="BG2826" s="36"/>
      <c r="BH2826" s="36"/>
      <c r="BI2826" s="36"/>
      <c r="BJ2826" s="36"/>
      <c r="BK2826" s="48"/>
      <c r="BL2826" s="36"/>
      <c r="BM2826" s="36"/>
      <c r="BN2826" s="36"/>
      <c r="BO2826" s="36"/>
      <c r="BP2826" s="36"/>
      <c r="BQ2826" s="36"/>
      <c r="BR2826" s="36"/>
    </row>
    <row r="2827" spans="2:70" ht="15" customHeight="1">
      <c r="B2827" s="48">
        <v>3253</v>
      </c>
      <c r="C2827" s="48" t="s">
        <v>1703</v>
      </c>
      <c r="D2827" s="108">
        <v>1260</v>
      </c>
      <c r="E2827" s="109" t="s">
        <v>2508</v>
      </c>
      <c r="F2827" s="109" t="s">
        <v>1817</v>
      </c>
      <c r="G2827" s="109" t="s">
        <v>1584</v>
      </c>
      <c r="H2827" s="108" t="s">
        <v>2600</v>
      </c>
      <c r="I2827" s="108" t="s">
        <v>2528</v>
      </c>
      <c r="J2827" s="108" t="s">
        <v>2528</v>
      </c>
      <c r="K2827" s="108"/>
      <c r="L2827" s="108">
        <v>1</v>
      </c>
      <c r="M2827" s="110" t="s">
        <v>2617</v>
      </c>
      <c r="N2827" s="111" t="s">
        <v>1719</v>
      </c>
      <c r="O2827" s="111"/>
      <c r="P2827" s="111" t="s">
        <v>1549</v>
      </c>
      <c r="Q2827" s="111">
        <v>1</v>
      </c>
      <c r="R2827" s="111"/>
      <c r="S2827" s="111"/>
      <c r="T2827" s="109" t="s">
        <v>31</v>
      </c>
      <c r="U2827" s="108">
        <v>3</v>
      </c>
      <c r="V2827" s="109">
        <v>2009</v>
      </c>
      <c r="W2827" s="108"/>
      <c r="X2827" s="109">
        <v>1.6E-2</v>
      </c>
      <c r="Y2827" s="174">
        <f>Table1[[#This Row],[ExpenditureDetails3]]*100000</f>
        <v>1600</v>
      </c>
      <c r="Z2827" s="174">
        <f>Table1[[#This Row],[ExpenditureDetails4]]/Table1[[#This Row],[Component detail 4]]</f>
        <v>1600</v>
      </c>
      <c r="AA2827" s="109">
        <v>1</v>
      </c>
      <c r="AB2827" s="109"/>
      <c r="AC2827" s="174">
        <f>IF(ISNUMBER([ExpenditureDetails4]),[ExpenditureDetails4]*HLOOKUP([ExpenditureDetails1],'Currency Conversion'!$A$6:$BE$45,19,FALSE),"No Data")</f>
        <v>1720.665999845804</v>
      </c>
      <c r="AD2827" s="174">
        <f>Table1[[#This Row],[Calculations1]]/exchange_rate_2010</f>
        <v>37.630080692379671</v>
      </c>
      <c r="AE28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1720.665999845804</v>
      </c>
      <c r="AF2827" s="174">
        <f>Table1[[#This Row],[Calculations3]]/exchange_rate_2010</f>
        <v>37.630080692379671</v>
      </c>
      <c r="AG2827" s="110"/>
      <c r="AH2827" s="53"/>
      <c r="BD2827" s="36"/>
      <c r="BE2827" s="36"/>
      <c r="BF2827" s="36"/>
      <c r="BG2827" s="36"/>
      <c r="BH2827" s="36"/>
      <c r="BI2827" s="36"/>
      <c r="BJ2827" s="36"/>
      <c r="BK2827" s="48"/>
      <c r="BL2827" s="36"/>
      <c r="BM2827" s="36"/>
      <c r="BN2827" s="36"/>
      <c r="BO2827" s="36"/>
      <c r="BP2827" s="36"/>
      <c r="BQ2827" s="36"/>
      <c r="BR2827" s="36"/>
    </row>
    <row r="2828" spans="2:70" ht="15" customHeight="1">
      <c r="B2828" s="48">
        <v>3255</v>
      </c>
      <c r="C2828" s="48" t="s">
        <v>1703</v>
      </c>
      <c r="D2828" s="108">
        <v>1081</v>
      </c>
      <c r="E2828" s="109" t="s">
        <v>2508</v>
      </c>
      <c r="F2828" s="109" t="s">
        <v>1820</v>
      </c>
      <c r="G2828" s="109" t="s">
        <v>405</v>
      </c>
      <c r="H2828" s="108" t="s">
        <v>2601</v>
      </c>
      <c r="I2828" s="108" t="s">
        <v>2855</v>
      </c>
      <c r="J2828" s="108" t="s">
        <v>2852</v>
      </c>
      <c r="K2828" s="108" t="s">
        <v>2859</v>
      </c>
      <c r="L2828" s="108">
        <v>11</v>
      </c>
      <c r="M2828" s="110" t="s">
        <v>2617</v>
      </c>
      <c r="N2828" s="111" t="s">
        <v>1729</v>
      </c>
      <c r="O2828" s="111" t="s">
        <v>210</v>
      </c>
      <c r="P2828" s="111" t="s">
        <v>57</v>
      </c>
      <c r="Q2828" s="111">
        <v>1</v>
      </c>
      <c r="R2828" s="111"/>
      <c r="S2828" s="111"/>
      <c r="T2828" s="109" t="s">
        <v>7</v>
      </c>
      <c r="U2828" s="108">
        <v>1</v>
      </c>
      <c r="V2828" s="109">
        <v>1992</v>
      </c>
      <c r="W2828" s="108">
        <f>IF(Table1[[#This Row],[ExpenditureDetails1]]=2010,1,(2010-Table1[[#This Row],[ExpenditureDetails1]]))</f>
        <v>18</v>
      </c>
      <c r="X2828" s="109">
        <v>0.1</v>
      </c>
      <c r="Y2828" s="174">
        <f>Table1[[#This Row],[ExpenditureDetails3]]*100000</f>
        <v>10000</v>
      </c>
      <c r="Z2828" s="174">
        <f>Table1[[#This Row],[ExpenditureDetails4]]/Table1[[#This Row],[Component detail 4]]</f>
        <v>10000</v>
      </c>
      <c r="AA2828" s="109">
        <v>2</v>
      </c>
      <c r="AB2828" s="109">
        <v>10</v>
      </c>
      <c r="AC2828" s="174">
        <f>IF(ISNUMBER([ExpenditureDetails4]),[ExpenditureDetails4]*HLOOKUP([ExpenditureDetails1],'Currency Conversion'!$A$6:$BE$45,19,FALSE),"No Data")</f>
        <v>30888.513281791573</v>
      </c>
      <c r="AD2828" s="174">
        <f>Table1[[#This Row],[Calculations1]]/exchange_rate_2010</f>
        <v>675.51590335696767</v>
      </c>
      <c r="AE28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3088.8513281791575</v>
      </c>
      <c r="AF2828" s="174">
        <f>Table1[[#This Row],[Calculations3]]/exchange_rate_2010</f>
        <v>67.551590335696773</v>
      </c>
      <c r="AG2828" s="110"/>
      <c r="AH2828" s="53"/>
      <c r="BD2828" s="36"/>
      <c r="BE2828" s="36"/>
      <c r="BF2828" s="36"/>
      <c r="BG2828" s="36"/>
      <c r="BH2828" s="36"/>
      <c r="BI2828" s="36"/>
      <c r="BJ2828" s="36"/>
      <c r="BK2828" s="48"/>
      <c r="BL2828" s="36"/>
      <c r="BM2828" s="36"/>
      <c r="BN2828" s="36"/>
      <c r="BO2828" s="36"/>
      <c r="BP2828" s="36"/>
      <c r="BQ2828" s="36"/>
      <c r="BR2828" s="36"/>
    </row>
    <row r="2829" spans="2:70" ht="15" customHeight="1">
      <c r="B2829" s="48">
        <v>3256</v>
      </c>
      <c r="C2829" s="48" t="s">
        <v>1703</v>
      </c>
      <c r="D2829" s="108">
        <v>1081</v>
      </c>
      <c r="E2829" s="109" t="s">
        <v>2508</v>
      </c>
      <c r="F2829" s="109" t="s">
        <v>1820</v>
      </c>
      <c r="G2829" s="109" t="s">
        <v>405</v>
      </c>
      <c r="H2829" s="108" t="s">
        <v>2601</v>
      </c>
      <c r="I2829" s="108" t="s">
        <v>2855</v>
      </c>
      <c r="J2829" s="108" t="s">
        <v>2852</v>
      </c>
      <c r="K2829" s="108" t="s">
        <v>2859</v>
      </c>
      <c r="L2829" s="108">
        <v>11</v>
      </c>
      <c r="M2829" s="110" t="s">
        <v>2617</v>
      </c>
      <c r="N2829" s="111" t="s">
        <v>1729</v>
      </c>
      <c r="O2829" s="111" t="s">
        <v>210</v>
      </c>
      <c r="P2829" s="111" t="s">
        <v>37</v>
      </c>
      <c r="Q2829" s="111">
        <v>1</v>
      </c>
      <c r="R2829" s="111"/>
      <c r="S2829" s="111"/>
      <c r="T2829" s="109" t="s">
        <v>7</v>
      </c>
      <c r="U2829" s="108">
        <v>1</v>
      </c>
      <c r="V2829" s="109">
        <v>2006</v>
      </c>
      <c r="W2829" s="108">
        <f>IF(Table1[[#This Row],[ExpenditureDetails1]]=2010,1,(2010-Table1[[#This Row],[ExpenditureDetails1]]))</f>
        <v>4</v>
      </c>
      <c r="X2829" s="109">
        <v>0.15</v>
      </c>
      <c r="Y2829" s="174">
        <f>Table1[[#This Row],[ExpenditureDetails3]]*100000</f>
        <v>15000</v>
      </c>
      <c r="Z2829" s="174">
        <f>Table1[[#This Row],[ExpenditureDetails4]]/Table1[[#This Row],[Component detail 4]]</f>
        <v>15000</v>
      </c>
      <c r="AA2829" s="109">
        <v>2</v>
      </c>
      <c r="AB2829" s="109">
        <v>10</v>
      </c>
      <c r="AC2829" s="174">
        <f>IF(ISNUMBER([ExpenditureDetails4]),[ExpenditureDetails4]*HLOOKUP([ExpenditureDetails1],'Currency Conversion'!$A$6:$BE$45,19,FALSE),"No Data")</f>
        <v>19368.683167453099</v>
      </c>
      <c r="AD2829" s="174">
        <f>Table1[[#This Row],[Calculations1]]/exchange_rate_2010</f>
        <v>423.58314197044103</v>
      </c>
      <c r="AE28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1936.8683167453098</v>
      </c>
      <c r="AF2829" s="174">
        <f>Table1[[#This Row],[Calculations3]]/exchange_rate_2010</f>
        <v>42.358314197044102</v>
      </c>
      <c r="AG2829" s="110"/>
      <c r="AH2829" s="53"/>
      <c r="BD2829" s="36"/>
      <c r="BE2829" s="36"/>
      <c r="BF2829" s="36"/>
      <c r="BG2829" s="36"/>
      <c r="BH2829" s="36"/>
      <c r="BI2829" s="36"/>
      <c r="BJ2829" s="36"/>
      <c r="BK2829" s="48"/>
      <c r="BL2829" s="36"/>
      <c r="BM2829" s="36"/>
      <c r="BN2829" s="36"/>
      <c r="BO2829" s="36"/>
      <c r="BP2829" s="36"/>
      <c r="BQ2829" s="36"/>
      <c r="BR2829" s="36"/>
    </row>
    <row r="2830" spans="2:70" ht="15" customHeight="1">
      <c r="B2830" s="48">
        <v>3257</v>
      </c>
      <c r="C2830" s="48" t="s">
        <v>1703</v>
      </c>
      <c r="D2830" s="108">
        <v>1081</v>
      </c>
      <c r="E2830" s="109" t="s">
        <v>2508</v>
      </c>
      <c r="F2830" s="109" t="s">
        <v>1820</v>
      </c>
      <c r="G2830" s="109" t="s">
        <v>405</v>
      </c>
      <c r="H2830" s="108" t="s">
        <v>2601</v>
      </c>
      <c r="I2830" s="108" t="s">
        <v>2855</v>
      </c>
      <c r="J2830" s="108" t="s">
        <v>2852</v>
      </c>
      <c r="K2830" s="108" t="s">
        <v>2859</v>
      </c>
      <c r="L2830" s="108">
        <v>11</v>
      </c>
      <c r="M2830" s="110" t="s">
        <v>2617</v>
      </c>
      <c r="N2830" s="111" t="s">
        <v>1729</v>
      </c>
      <c r="O2830" s="111" t="s">
        <v>210</v>
      </c>
      <c r="P2830" s="111" t="s">
        <v>58</v>
      </c>
      <c r="Q2830" s="111">
        <v>1</v>
      </c>
      <c r="R2830" s="111"/>
      <c r="S2830" s="111"/>
      <c r="T2830" s="109" t="s">
        <v>7</v>
      </c>
      <c r="U2830" s="108">
        <v>1</v>
      </c>
      <c r="V2830" s="109">
        <v>2009</v>
      </c>
      <c r="W2830" s="108">
        <f>IF(Table1[[#This Row],[ExpenditureDetails1]]=2010,1,(2010-Table1[[#This Row],[ExpenditureDetails1]]))</f>
        <v>1</v>
      </c>
      <c r="X2830" s="109">
        <v>0.2</v>
      </c>
      <c r="Y2830" s="174">
        <f>Table1[[#This Row],[ExpenditureDetails3]]*100000</f>
        <v>20000</v>
      </c>
      <c r="Z2830" s="174">
        <f>Table1[[#This Row],[ExpenditureDetails4]]/Table1[[#This Row],[Component detail 4]]</f>
        <v>20000</v>
      </c>
      <c r="AA2830" s="109">
        <v>2</v>
      </c>
      <c r="AB2830" s="109">
        <v>10</v>
      </c>
      <c r="AC2830" s="174">
        <f>IF(ISNUMBER([ExpenditureDetails4]),[ExpenditureDetails4]*HLOOKUP([ExpenditureDetails1],'Currency Conversion'!$A$6:$BE$45,19,FALSE),"No Data")</f>
        <v>21508.324998072549</v>
      </c>
      <c r="AD2830" s="174">
        <f>Table1[[#This Row],[Calculations1]]/exchange_rate_2010</f>
        <v>470.37600865474593</v>
      </c>
      <c r="AE28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2150.8324998072549</v>
      </c>
      <c r="AF2830" s="174">
        <f>Table1[[#This Row],[Calculations3]]/exchange_rate_2010</f>
        <v>47.037600865474587</v>
      </c>
      <c r="AG2830" s="110"/>
      <c r="AH2830" s="53"/>
      <c r="BD2830" s="36"/>
      <c r="BE2830" s="36"/>
      <c r="BF2830" s="36"/>
      <c r="BG2830" s="36"/>
      <c r="BH2830" s="36"/>
      <c r="BI2830" s="36"/>
      <c r="BJ2830" s="36"/>
      <c r="BK2830" s="48"/>
      <c r="BL2830" s="36"/>
      <c r="BM2830" s="36"/>
      <c r="BN2830" s="36"/>
      <c r="BO2830" s="36"/>
      <c r="BP2830" s="36"/>
      <c r="BQ2830" s="36"/>
      <c r="BR2830" s="36"/>
    </row>
    <row r="2831" spans="2:70" ht="15" customHeight="1">
      <c r="B2831" s="48">
        <v>3258</v>
      </c>
      <c r="C2831" s="48" t="s">
        <v>1703</v>
      </c>
      <c r="D2831" s="108">
        <v>1081</v>
      </c>
      <c r="E2831" s="109" t="s">
        <v>2508</v>
      </c>
      <c r="F2831" s="109" t="s">
        <v>1820</v>
      </c>
      <c r="G2831" s="109" t="s">
        <v>405</v>
      </c>
      <c r="H2831" s="108" t="s">
        <v>2601</v>
      </c>
      <c r="I2831" s="108" t="s">
        <v>2855</v>
      </c>
      <c r="J2831" s="108" t="s">
        <v>2852</v>
      </c>
      <c r="K2831" s="108" t="s">
        <v>2859</v>
      </c>
      <c r="L2831" s="108">
        <v>11</v>
      </c>
      <c r="M2831" s="110" t="s">
        <v>2617</v>
      </c>
      <c r="N2831" s="111" t="s">
        <v>1729</v>
      </c>
      <c r="O2831" s="111" t="s">
        <v>210</v>
      </c>
      <c r="P2831" s="111" t="s">
        <v>59</v>
      </c>
      <c r="Q2831" s="111">
        <v>1</v>
      </c>
      <c r="R2831" s="111"/>
      <c r="S2831" s="111"/>
      <c r="T2831" s="109" t="s">
        <v>7</v>
      </c>
      <c r="U2831" s="108">
        <v>1</v>
      </c>
      <c r="V2831" s="109">
        <v>2010</v>
      </c>
      <c r="W2831" s="108">
        <f>IF(Table1[[#This Row],[ExpenditureDetails1]]=2010,1,(2010-Table1[[#This Row],[ExpenditureDetails1]]))</f>
        <v>1</v>
      </c>
      <c r="X2831" s="109">
        <v>0.2</v>
      </c>
      <c r="Y2831" s="174">
        <f>Table1[[#This Row],[ExpenditureDetails3]]*100000</f>
        <v>20000</v>
      </c>
      <c r="Z2831" s="174">
        <f>Table1[[#This Row],[ExpenditureDetails4]]/Table1[[#This Row],[Component detail 4]]</f>
        <v>20000</v>
      </c>
      <c r="AA2831" s="109">
        <v>2</v>
      </c>
      <c r="AB2831" s="109">
        <v>10</v>
      </c>
      <c r="AC2831" s="174">
        <f>IF(ISNUMBER([ExpenditureDetails4]),[ExpenditureDetails4]*HLOOKUP([ExpenditureDetails1],'Currency Conversion'!$A$6:$BE$45,19,FALSE),"No Data")</f>
        <v>20000</v>
      </c>
      <c r="AD2831" s="174">
        <f>Table1[[#This Row],[Calculations1]]/exchange_rate_2010</f>
        <v>437.38971649061307</v>
      </c>
      <c r="AE28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2000</v>
      </c>
      <c r="AF2831" s="174">
        <f>Table1[[#This Row],[Calculations3]]/exchange_rate_2010</f>
        <v>43.738971649061305</v>
      </c>
      <c r="AG2831" s="110"/>
      <c r="AH2831" s="53"/>
      <c r="BD2831" s="36"/>
      <c r="BE2831" s="36"/>
      <c r="BF2831" s="36"/>
      <c r="BG2831" s="36"/>
      <c r="BH2831" s="36"/>
      <c r="BI2831" s="36"/>
      <c r="BJ2831" s="36"/>
      <c r="BK2831" s="48"/>
      <c r="BL2831" s="36"/>
      <c r="BM2831" s="36"/>
      <c r="BN2831" s="36"/>
      <c r="BO2831" s="36"/>
      <c r="BP2831" s="36"/>
      <c r="BQ2831" s="36"/>
      <c r="BR2831" s="36"/>
    </row>
    <row r="2832" spans="2:70" ht="15" customHeight="1">
      <c r="B2832" s="48">
        <v>3259</v>
      </c>
      <c r="C2832" s="48" t="s">
        <v>1703</v>
      </c>
      <c r="D2832" s="108">
        <v>1081</v>
      </c>
      <c r="E2832" s="109" t="s">
        <v>2508</v>
      </c>
      <c r="F2832" s="109" t="s">
        <v>1820</v>
      </c>
      <c r="G2832" s="109" t="s">
        <v>405</v>
      </c>
      <c r="H2832" s="108" t="s">
        <v>2601</v>
      </c>
      <c r="I2832" s="108" t="s">
        <v>2855</v>
      </c>
      <c r="J2832" s="108" t="s">
        <v>2852</v>
      </c>
      <c r="K2832" s="108" t="s">
        <v>2859</v>
      </c>
      <c r="L2832" s="108">
        <v>11</v>
      </c>
      <c r="M2832" s="110" t="s">
        <v>2617</v>
      </c>
      <c r="N2832" s="111" t="s">
        <v>1712</v>
      </c>
      <c r="O2832" s="111"/>
      <c r="P2832" s="111" t="s">
        <v>407</v>
      </c>
      <c r="Q2832" s="111">
        <v>1</v>
      </c>
      <c r="R2832" s="111">
        <v>5</v>
      </c>
      <c r="S2832" s="111"/>
      <c r="T2832" s="109" t="s">
        <v>7</v>
      </c>
      <c r="U2832" s="108">
        <v>1</v>
      </c>
      <c r="V2832" s="109">
        <v>1987</v>
      </c>
      <c r="W2832" s="108">
        <f>IF(Table1[[#This Row],[ExpenditureDetails1]]=2010,1,(2010-Table1[[#This Row],[ExpenditureDetails1]]))</f>
        <v>23</v>
      </c>
      <c r="X2832" s="109">
        <v>0.1</v>
      </c>
      <c r="Y2832" s="174">
        <f>Table1[[#This Row],[ExpenditureDetails3]]*100000</f>
        <v>10000</v>
      </c>
      <c r="Z2832" s="174">
        <f>Table1[[#This Row],[ExpenditureDetails4]]/Table1[[#This Row],[Component detail 4]]</f>
        <v>10000</v>
      </c>
      <c r="AA2832" s="109">
        <v>1</v>
      </c>
      <c r="AB2832" s="109">
        <v>10</v>
      </c>
      <c r="AC2832" s="174">
        <f>IF(ISNUMBER([ExpenditureDetails4]),[ExpenditureDetails4]*HLOOKUP([ExpenditureDetails1],'Currency Conversion'!$A$6:$BE$45,19,FALSE),"No Data")</f>
        <v>49878.912075276166</v>
      </c>
      <c r="AD2832" s="174">
        <f>Table1[[#This Row],[Calculations1]]/exchange_rate_2010</f>
        <v>1090.826160573263</v>
      </c>
      <c r="AE28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4987.8912075276166</v>
      </c>
      <c r="AF2832" s="174">
        <f>Table1[[#This Row],[Calculations3]]/exchange_rate_2010</f>
        <v>109.08261605732631</v>
      </c>
      <c r="AG2832" s="110"/>
      <c r="AH2832" s="53"/>
      <c r="BD2832" s="36"/>
      <c r="BE2832" s="36"/>
      <c r="BF2832" s="36"/>
      <c r="BG2832" s="36"/>
      <c r="BH2832" s="36"/>
      <c r="BI2832" s="36"/>
      <c r="BJ2832" s="36"/>
      <c r="BK2832" s="48"/>
      <c r="BL2832" s="36"/>
      <c r="BM2832" s="36"/>
      <c r="BN2832" s="36"/>
      <c r="BO2832" s="36"/>
      <c r="BP2832" s="36"/>
      <c r="BQ2832" s="36"/>
      <c r="BR2832" s="36"/>
    </row>
    <row r="2833" spans="2:70" ht="15" customHeight="1">
      <c r="B2833" s="48">
        <v>3260</v>
      </c>
      <c r="C2833" s="48" t="s">
        <v>1703</v>
      </c>
      <c r="D2833" s="108">
        <v>1081</v>
      </c>
      <c r="E2833" s="109" t="s">
        <v>2508</v>
      </c>
      <c r="F2833" s="109" t="s">
        <v>1820</v>
      </c>
      <c r="G2833" s="109" t="s">
        <v>405</v>
      </c>
      <c r="H2833" s="108" t="s">
        <v>2601</v>
      </c>
      <c r="I2833" s="108" t="s">
        <v>2855</v>
      </c>
      <c r="J2833" s="108" t="s">
        <v>2852</v>
      </c>
      <c r="K2833" s="108" t="s">
        <v>2859</v>
      </c>
      <c r="L2833" s="108">
        <v>11</v>
      </c>
      <c r="M2833" s="110" t="s">
        <v>2617</v>
      </c>
      <c r="N2833" s="111" t="s">
        <v>1712</v>
      </c>
      <c r="O2833" s="111"/>
      <c r="P2833" s="111" t="s">
        <v>408</v>
      </c>
      <c r="Q2833" s="111">
        <v>1</v>
      </c>
      <c r="R2833" s="111">
        <v>5</v>
      </c>
      <c r="S2833" s="111"/>
      <c r="T2833" s="109" t="s">
        <v>7</v>
      </c>
      <c r="U2833" s="108">
        <v>1</v>
      </c>
      <c r="V2833" s="109">
        <v>2004</v>
      </c>
      <c r="W2833" s="108">
        <f>IF(Table1[[#This Row],[ExpenditureDetails1]]=2010,1,(2010-Table1[[#This Row],[ExpenditureDetails1]]))</f>
        <v>6</v>
      </c>
      <c r="X2833" s="109">
        <v>0.15</v>
      </c>
      <c r="Y2833" s="174">
        <f>Table1[[#This Row],[ExpenditureDetails3]]*100000</f>
        <v>15000</v>
      </c>
      <c r="Z2833" s="174">
        <f>Table1[[#This Row],[ExpenditureDetails4]]/Table1[[#This Row],[Component detail 4]]</f>
        <v>15000</v>
      </c>
      <c r="AA2833" s="109">
        <v>1</v>
      </c>
      <c r="AB2833" s="109">
        <v>10</v>
      </c>
      <c r="AC2833" s="174">
        <f>IF(ISNUMBER([ExpenditureDetails4]),[ExpenditureDetails4]*HLOOKUP([ExpenditureDetails1],'Currency Conversion'!$A$6:$BE$45,19,FALSE),"No Data")</f>
        <v>21934.144942844337</v>
      </c>
      <c r="AD2833" s="174">
        <f>Table1[[#This Row],[Calculations1]]/exchange_rate_2010</f>
        <v>479.68847190073495</v>
      </c>
      <c r="AE28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2193.4144942844337</v>
      </c>
      <c r="AF2833" s="174">
        <f>Table1[[#This Row],[Calculations3]]/exchange_rate_2010</f>
        <v>47.968847190073497</v>
      </c>
      <c r="AG2833" s="110"/>
      <c r="AH2833" s="53"/>
      <c r="BD2833" s="36"/>
      <c r="BE2833" s="36"/>
      <c r="BF2833" s="36"/>
      <c r="BG2833" s="36"/>
      <c r="BH2833" s="36"/>
      <c r="BI2833" s="36"/>
      <c r="BJ2833" s="36"/>
      <c r="BK2833" s="48"/>
      <c r="BL2833" s="36"/>
      <c r="BM2833" s="36"/>
      <c r="BN2833" s="36"/>
      <c r="BO2833" s="36"/>
      <c r="BP2833" s="36"/>
      <c r="BQ2833" s="36"/>
      <c r="BR2833" s="36"/>
    </row>
    <row r="2834" spans="2:70" ht="15" customHeight="1">
      <c r="B2834" s="48">
        <v>3261</v>
      </c>
      <c r="C2834" s="48" t="s">
        <v>1703</v>
      </c>
      <c r="D2834" s="108">
        <v>1081</v>
      </c>
      <c r="E2834" s="109" t="s">
        <v>2508</v>
      </c>
      <c r="F2834" s="109" t="s">
        <v>1820</v>
      </c>
      <c r="G2834" s="109" t="s">
        <v>405</v>
      </c>
      <c r="H2834" s="108" t="s">
        <v>2601</v>
      </c>
      <c r="I2834" s="108" t="s">
        <v>2855</v>
      </c>
      <c r="J2834" s="108" t="s">
        <v>2852</v>
      </c>
      <c r="K2834" s="108" t="s">
        <v>2859</v>
      </c>
      <c r="L2834" s="108">
        <v>11</v>
      </c>
      <c r="M2834" s="110" t="s">
        <v>2617</v>
      </c>
      <c r="N2834" s="111" t="s">
        <v>1712</v>
      </c>
      <c r="O2834" s="111"/>
      <c r="P2834" s="111" t="s">
        <v>409</v>
      </c>
      <c r="Q2834" s="111">
        <v>1</v>
      </c>
      <c r="R2834" s="111">
        <v>5</v>
      </c>
      <c r="S2834" s="111"/>
      <c r="T2834" s="109" t="s">
        <v>7</v>
      </c>
      <c r="U2834" s="108">
        <v>1</v>
      </c>
      <c r="V2834" s="109">
        <v>2007</v>
      </c>
      <c r="W2834" s="108">
        <f>IF(Table1[[#This Row],[ExpenditureDetails1]]=2010,1,(2010-Table1[[#This Row],[ExpenditureDetails1]]))</f>
        <v>3</v>
      </c>
      <c r="X2834" s="109">
        <v>0.2</v>
      </c>
      <c r="Y2834" s="174">
        <f>Table1[[#This Row],[ExpenditureDetails3]]*100000</f>
        <v>20000</v>
      </c>
      <c r="Z2834" s="174">
        <f>Table1[[#This Row],[ExpenditureDetails4]]/Table1[[#This Row],[Component detail 4]]</f>
        <v>20000</v>
      </c>
      <c r="AA2834" s="109">
        <v>1</v>
      </c>
      <c r="AB2834" s="109">
        <v>10</v>
      </c>
      <c r="AC2834" s="174">
        <f>IF(ISNUMBER([ExpenditureDetails4]),[ExpenditureDetails4]*HLOOKUP([ExpenditureDetails1],'Currency Conversion'!$A$6:$BE$45,19,FALSE),"No Data")</f>
        <v>24268.16458471923</v>
      </c>
      <c r="AD2834" s="174">
        <f>Table1[[#This Row],[Calculations1]]/exchange_rate_2010</f>
        <v>530.73228137289402</v>
      </c>
      <c r="AE28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2426.8164584719229</v>
      </c>
      <c r="AF2834" s="174">
        <f>Table1[[#This Row],[Calculations3]]/exchange_rate_2010</f>
        <v>53.073228137289405</v>
      </c>
      <c r="AG2834" s="110"/>
      <c r="AH2834" s="53"/>
      <c r="BD2834" s="36"/>
      <c r="BE2834" s="36"/>
      <c r="BF2834" s="36"/>
      <c r="BG2834" s="36"/>
      <c r="BH2834" s="36"/>
      <c r="BI2834" s="36"/>
      <c r="BJ2834" s="36"/>
      <c r="BK2834" s="48"/>
      <c r="BL2834" s="36"/>
      <c r="BM2834" s="36"/>
      <c r="BN2834" s="36"/>
      <c r="BO2834" s="36"/>
      <c r="BP2834" s="36"/>
      <c r="BQ2834" s="36"/>
      <c r="BR2834" s="36"/>
    </row>
    <row r="2835" spans="2:70" ht="15" customHeight="1">
      <c r="B2835" s="48">
        <v>3262</v>
      </c>
      <c r="C2835" s="48" t="s">
        <v>1703</v>
      </c>
      <c r="D2835" s="108">
        <v>1081</v>
      </c>
      <c r="E2835" s="109" t="s">
        <v>2508</v>
      </c>
      <c r="F2835" s="109" t="s">
        <v>1820</v>
      </c>
      <c r="G2835" s="109" t="s">
        <v>405</v>
      </c>
      <c r="H2835" s="108" t="s">
        <v>2601</v>
      </c>
      <c r="I2835" s="108" t="s">
        <v>2855</v>
      </c>
      <c r="J2835" s="108" t="s">
        <v>2852</v>
      </c>
      <c r="K2835" s="108" t="s">
        <v>2859</v>
      </c>
      <c r="L2835" s="108">
        <v>11</v>
      </c>
      <c r="M2835" s="110" t="s">
        <v>2617</v>
      </c>
      <c r="N2835" s="111" t="s">
        <v>1712</v>
      </c>
      <c r="O2835" s="111"/>
      <c r="P2835" s="111" t="s">
        <v>410</v>
      </c>
      <c r="Q2835" s="111">
        <v>1</v>
      </c>
      <c r="R2835" s="111">
        <v>7.5</v>
      </c>
      <c r="S2835" s="111"/>
      <c r="T2835" s="109" t="s">
        <v>7</v>
      </c>
      <c r="U2835" s="108">
        <v>1</v>
      </c>
      <c r="V2835" s="109">
        <v>2010</v>
      </c>
      <c r="W2835" s="108">
        <f>IF(Table1[[#This Row],[ExpenditureDetails1]]=2010,1,(2010-Table1[[#This Row],[ExpenditureDetails1]]))</f>
        <v>1</v>
      </c>
      <c r="X2835" s="109">
        <v>0.3</v>
      </c>
      <c r="Y2835" s="174">
        <f>Table1[[#This Row],[ExpenditureDetails3]]*100000</f>
        <v>30000</v>
      </c>
      <c r="Z2835" s="174">
        <f>Table1[[#This Row],[ExpenditureDetails4]]/Table1[[#This Row],[Component detail 4]]</f>
        <v>30000</v>
      </c>
      <c r="AA2835" s="109">
        <v>1</v>
      </c>
      <c r="AB2835" s="109">
        <v>10</v>
      </c>
      <c r="AC2835" s="174">
        <f>IF(ISNUMBER([ExpenditureDetails4]),[ExpenditureDetails4]*HLOOKUP([ExpenditureDetails1],'Currency Conversion'!$A$6:$BE$45,19,FALSE),"No Data")</f>
        <v>30000</v>
      </c>
      <c r="AD2835" s="174">
        <f>Table1[[#This Row],[Calculations1]]/exchange_rate_2010</f>
        <v>656.08457473591966</v>
      </c>
      <c r="AE28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3000</v>
      </c>
      <c r="AF2835" s="174">
        <f>Table1[[#This Row],[Calculations3]]/exchange_rate_2010</f>
        <v>65.608457473591969</v>
      </c>
      <c r="AG2835" s="110"/>
      <c r="AH2835" s="53"/>
      <c r="BD2835" s="36"/>
      <c r="BE2835" s="36"/>
      <c r="BF2835" s="36"/>
      <c r="BG2835" s="36"/>
      <c r="BH2835" s="36"/>
      <c r="BI2835" s="36"/>
      <c r="BJ2835" s="36"/>
      <c r="BK2835" s="48"/>
      <c r="BL2835" s="36"/>
      <c r="BM2835" s="36"/>
      <c r="BN2835" s="36"/>
      <c r="BO2835" s="36"/>
      <c r="BP2835" s="36"/>
      <c r="BQ2835" s="36"/>
      <c r="BR2835" s="36"/>
    </row>
    <row r="2836" spans="2:70" ht="15" customHeight="1">
      <c r="B2836" s="48">
        <v>3263</v>
      </c>
      <c r="C2836" s="48" t="s">
        <v>1703</v>
      </c>
      <c r="D2836" s="108">
        <v>1081</v>
      </c>
      <c r="E2836" s="109" t="s">
        <v>2508</v>
      </c>
      <c r="F2836" s="109" t="s">
        <v>1820</v>
      </c>
      <c r="G2836" s="109" t="s">
        <v>405</v>
      </c>
      <c r="H2836" s="108" t="s">
        <v>2601</v>
      </c>
      <c r="I2836" s="108" t="s">
        <v>2855</v>
      </c>
      <c r="J2836" s="108" t="s">
        <v>2852</v>
      </c>
      <c r="K2836" s="108" t="s">
        <v>2859</v>
      </c>
      <c r="L2836" s="108">
        <v>11</v>
      </c>
      <c r="M2836" s="110" t="s">
        <v>2617</v>
      </c>
      <c r="N2836" s="111" t="s">
        <v>1728</v>
      </c>
      <c r="O2836" s="111" t="s">
        <v>524</v>
      </c>
      <c r="P2836" s="111" t="s">
        <v>411</v>
      </c>
      <c r="Q2836" s="111">
        <v>1</v>
      </c>
      <c r="R2836" s="111">
        <v>20</v>
      </c>
      <c r="S2836" s="111"/>
      <c r="T2836" s="109" t="s">
        <v>7</v>
      </c>
      <c r="U2836" s="108">
        <v>1</v>
      </c>
      <c r="V2836" s="109">
        <v>1986</v>
      </c>
      <c r="W2836" s="108">
        <f>IF(Table1[[#This Row],[ExpenditureDetails1]]=2010,1,(2010-Table1[[#This Row],[ExpenditureDetails1]]))</f>
        <v>24</v>
      </c>
      <c r="X2836" s="109">
        <v>1.5</v>
      </c>
      <c r="Y2836" s="174">
        <f>Table1[[#This Row],[ExpenditureDetails3]]*100000</f>
        <v>150000</v>
      </c>
      <c r="Z2836" s="174">
        <f>Table1[[#This Row],[ExpenditureDetails4]]/Table1[[#This Row],[Component detail 4]]</f>
        <v>150000</v>
      </c>
      <c r="AA2836" s="109">
        <v>1</v>
      </c>
      <c r="AB2836" s="109">
        <v>30</v>
      </c>
      <c r="AC2836" s="174">
        <f>IF(ISNUMBER([ExpenditureDetails4]),[ExpenditureDetails4]*HLOOKUP([ExpenditureDetails1],'Currency Conversion'!$A$6:$BE$45,19,FALSE),"No Data")</f>
        <v>799133.51139880798</v>
      </c>
      <c r="AD2836" s="174">
        <f>Table1[[#This Row],[Calculations1]]/exchange_rate_2010</f>
        <v>17476.638999443636</v>
      </c>
      <c r="AE28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26637.7837132936</v>
      </c>
      <c r="AF2836" s="174">
        <f>Table1[[#This Row],[Calculations3]]/exchange_rate_2010</f>
        <v>582.55463331478791</v>
      </c>
      <c r="AG2836" s="110"/>
      <c r="AH2836" s="53"/>
      <c r="BD2836" s="36"/>
      <c r="BE2836" s="36"/>
      <c r="BF2836" s="36"/>
      <c r="BG2836" s="36"/>
      <c r="BH2836" s="36"/>
      <c r="BI2836" s="36"/>
      <c r="BJ2836" s="36"/>
      <c r="BK2836" s="48"/>
      <c r="BL2836" s="36"/>
      <c r="BM2836" s="36"/>
      <c r="BN2836" s="36"/>
      <c r="BO2836" s="36"/>
      <c r="BP2836" s="36"/>
      <c r="BQ2836" s="36"/>
      <c r="BR2836" s="36"/>
    </row>
    <row r="2837" spans="2:70" ht="15" customHeight="1">
      <c r="B2837" s="48">
        <v>3264</v>
      </c>
      <c r="C2837" s="48" t="s">
        <v>1703</v>
      </c>
      <c r="D2837" s="108">
        <v>1081</v>
      </c>
      <c r="E2837" s="109" t="s">
        <v>2508</v>
      </c>
      <c r="F2837" s="109" t="s">
        <v>1820</v>
      </c>
      <c r="G2837" s="109" t="s">
        <v>405</v>
      </c>
      <c r="H2837" s="108" t="s">
        <v>2601</v>
      </c>
      <c r="I2837" s="108" t="s">
        <v>2855</v>
      </c>
      <c r="J2837" s="108" t="s">
        <v>2852</v>
      </c>
      <c r="K2837" s="108" t="s">
        <v>2859</v>
      </c>
      <c r="L2837" s="108">
        <v>11</v>
      </c>
      <c r="M2837" s="110" t="s">
        <v>2617</v>
      </c>
      <c r="N2837" s="111" t="s">
        <v>1729</v>
      </c>
      <c r="O2837" s="111" t="s">
        <v>1718</v>
      </c>
      <c r="P2837" s="111" t="s">
        <v>412</v>
      </c>
      <c r="Q2837" s="111">
        <v>4</v>
      </c>
      <c r="R2837" s="111"/>
      <c r="S2837" s="111"/>
      <c r="T2837" s="109" t="s">
        <v>7</v>
      </c>
      <c r="U2837" s="108">
        <v>1</v>
      </c>
      <c r="V2837" s="109">
        <v>2009</v>
      </c>
      <c r="W2837" s="108">
        <f>IF(Table1[[#This Row],[ExpenditureDetails1]]=2010,1,(2010-Table1[[#This Row],[ExpenditureDetails1]]))</f>
        <v>1</v>
      </c>
      <c r="X2837" s="109">
        <v>0.16</v>
      </c>
      <c r="Y2837" s="174">
        <f>Table1[[#This Row],[ExpenditureDetails3]]*100000</f>
        <v>16000</v>
      </c>
      <c r="Z2837" s="174">
        <f>Table1[[#This Row],[ExpenditureDetails4]]/Table1[[#This Row],[Component detail 4]]</f>
        <v>4000</v>
      </c>
      <c r="AA2837" s="109">
        <v>1</v>
      </c>
      <c r="AB2837" s="109">
        <v>10</v>
      </c>
      <c r="AC2837" s="174">
        <f>IF(ISNUMBER([ExpenditureDetails4]),[ExpenditureDetails4]*HLOOKUP([ExpenditureDetails1],'Currency Conversion'!$A$6:$BE$45,19,FALSE),"No Data")</f>
        <v>17206.659998458039</v>
      </c>
      <c r="AD2837" s="174">
        <f>Table1[[#This Row],[Calculations1]]/exchange_rate_2010</f>
        <v>376.3008069237967</v>
      </c>
      <c r="AE28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1720.665999845804</v>
      </c>
      <c r="AF2837" s="174">
        <f>Table1[[#This Row],[Calculations3]]/exchange_rate_2010</f>
        <v>37.630080692379671</v>
      </c>
      <c r="AG2837" s="110"/>
      <c r="AH2837" s="53"/>
      <c r="BD2837" s="36"/>
      <c r="BE2837" s="36"/>
      <c r="BF2837" s="36"/>
      <c r="BG2837" s="36"/>
      <c r="BH2837" s="36"/>
      <c r="BI2837" s="36"/>
      <c r="BJ2837" s="36"/>
      <c r="BK2837" s="48"/>
      <c r="BL2837" s="36"/>
      <c r="BM2837" s="36"/>
      <c r="BN2837" s="36"/>
      <c r="BO2837" s="36"/>
      <c r="BP2837" s="36"/>
      <c r="BQ2837" s="36"/>
      <c r="BR2837" s="36"/>
    </row>
    <row r="2838" spans="2:70" ht="15" customHeight="1">
      <c r="B2838" s="48">
        <v>3265</v>
      </c>
      <c r="C2838" s="48" t="s">
        <v>1703</v>
      </c>
      <c r="D2838" s="108">
        <v>1081</v>
      </c>
      <c r="E2838" s="109" t="s">
        <v>2508</v>
      </c>
      <c r="F2838" s="109" t="s">
        <v>1820</v>
      </c>
      <c r="G2838" s="109" t="s">
        <v>405</v>
      </c>
      <c r="H2838" s="108" t="s">
        <v>2601</v>
      </c>
      <c r="I2838" s="108" t="s">
        <v>2855</v>
      </c>
      <c r="J2838" s="108" t="s">
        <v>2852</v>
      </c>
      <c r="K2838" s="108" t="s">
        <v>2859</v>
      </c>
      <c r="L2838" s="108">
        <v>11</v>
      </c>
      <c r="M2838" s="110" t="s">
        <v>2617</v>
      </c>
      <c r="N2838" s="111" t="s">
        <v>364</v>
      </c>
      <c r="O2838" s="111" t="s">
        <v>2465</v>
      </c>
      <c r="P2838" s="111" t="s">
        <v>240</v>
      </c>
      <c r="Q2838" s="111">
        <v>1</v>
      </c>
      <c r="R2838" s="111">
        <v>1400</v>
      </c>
      <c r="S2838" s="111"/>
      <c r="T2838" s="109" t="s">
        <v>7</v>
      </c>
      <c r="U2838" s="108">
        <v>1</v>
      </c>
      <c r="V2838" s="109">
        <v>2008</v>
      </c>
      <c r="W2838" s="108">
        <f>IF(Table1[[#This Row],[ExpenditureDetails1]]=2010,1,(2010-Table1[[#This Row],[ExpenditureDetails1]]))</f>
        <v>2</v>
      </c>
      <c r="X2838" s="109">
        <v>2.1</v>
      </c>
      <c r="Y2838" s="174">
        <f>Table1[[#This Row],[ExpenditureDetails3]]*100000</f>
        <v>210000</v>
      </c>
      <c r="Z2838" s="174">
        <f>Table1[[#This Row],[ExpenditureDetails4]]/Table1[[#This Row],[Component detail 4]]</f>
        <v>210000</v>
      </c>
      <c r="AA2838" s="109">
        <v>1</v>
      </c>
      <c r="AB2838" s="109">
        <v>20</v>
      </c>
      <c r="AC2838" s="174">
        <f>IF(ISNUMBER([ExpenditureDetails4]),[ExpenditureDetails4]*HLOOKUP([ExpenditureDetails1],'Currency Conversion'!$A$6:$BE$45,19,FALSE),"No Data")</f>
        <v>240954.64745192637</v>
      </c>
      <c r="AD2838" s="174">
        <f>Table1[[#This Row],[Calculations1]]/exchange_rate_2010</f>
        <v>5269.5542468046851</v>
      </c>
      <c r="AE28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12047.732372596318</v>
      </c>
      <c r="AF2838" s="174">
        <f>Table1[[#This Row],[Calculations3]]/exchange_rate_2010</f>
        <v>263.47771234023423</v>
      </c>
      <c r="AG2838" s="110"/>
      <c r="AH2838" s="53"/>
      <c r="BD2838" s="36"/>
      <c r="BE2838" s="36"/>
      <c r="BF2838" s="36"/>
      <c r="BG2838" s="36"/>
      <c r="BH2838" s="36"/>
      <c r="BI2838" s="36"/>
      <c r="BJ2838" s="36"/>
      <c r="BK2838" s="48"/>
      <c r="BL2838" s="36"/>
      <c r="BM2838" s="36"/>
      <c r="BN2838" s="36"/>
      <c r="BO2838" s="36"/>
      <c r="BP2838" s="36"/>
      <c r="BQ2838" s="36"/>
      <c r="BR2838" s="36"/>
    </row>
    <row r="2839" spans="2:70" ht="15" customHeight="1">
      <c r="B2839" s="48">
        <v>3266</v>
      </c>
      <c r="C2839" s="48" t="s">
        <v>1703</v>
      </c>
      <c r="D2839" s="108">
        <v>1081</v>
      </c>
      <c r="E2839" s="109" t="s">
        <v>2508</v>
      </c>
      <c r="F2839" s="109" t="s">
        <v>1820</v>
      </c>
      <c r="G2839" s="109" t="s">
        <v>405</v>
      </c>
      <c r="H2839" s="108" t="s">
        <v>2601</v>
      </c>
      <c r="I2839" s="108" t="s">
        <v>2855</v>
      </c>
      <c r="J2839" s="108" t="s">
        <v>2852</v>
      </c>
      <c r="K2839" s="108" t="s">
        <v>2859</v>
      </c>
      <c r="L2839" s="108">
        <v>11</v>
      </c>
      <c r="M2839" s="110" t="s">
        <v>2617</v>
      </c>
      <c r="N2839" s="111" t="s">
        <v>20</v>
      </c>
      <c r="O2839" s="111" t="s">
        <v>2486</v>
      </c>
      <c r="P2839" s="111" t="s">
        <v>231</v>
      </c>
      <c r="Q2839" s="111">
        <v>1</v>
      </c>
      <c r="R2839" s="111"/>
      <c r="S2839" s="111"/>
      <c r="T2839" s="109" t="s">
        <v>7</v>
      </c>
      <c r="U2839" s="108">
        <v>1</v>
      </c>
      <c r="V2839" s="109">
        <v>2008</v>
      </c>
      <c r="W2839" s="108">
        <f>IF(Table1[[#This Row],[ExpenditureDetails1]]=2010,1,(2010-Table1[[#This Row],[ExpenditureDetails1]]))</f>
        <v>2</v>
      </c>
      <c r="X2839" s="109">
        <v>3</v>
      </c>
      <c r="Y2839" s="174">
        <f>Table1[[#This Row],[ExpenditureDetails3]]*100000</f>
        <v>300000</v>
      </c>
      <c r="Z2839" s="174">
        <f>Table1[[#This Row],[ExpenditureDetails4]]/Table1[[#This Row],[Component detail 4]]</f>
        <v>300000</v>
      </c>
      <c r="AA2839" s="109">
        <v>1</v>
      </c>
      <c r="AB2839" s="109">
        <v>10</v>
      </c>
      <c r="AC2839" s="174">
        <f>IF(ISNUMBER([ExpenditureDetails4]),[ExpenditureDetails4]*HLOOKUP([ExpenditureDetails1],'Currency Conversion'!$A$6:$BE$45,19,FALSE),"No Data")</f>
        <v>344220.92493132339</v>
      </c>
      <c r="AD2839" s="174">
        <f>Table1[[#This Row],[Calculations1]]/exchange_rate_2010</f>
        <v>7527.9346382924068</v>
      </c>
      <c r="AE28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2839" s="174">
        <f>Table1[[#This Row],[Calculations3]]/exchange_rate_2010</f>
        <v>752.79346382924075</v>
      </c>
      <c r="AG2839" s="110"/>
      <c r="AH2839" s="53"/>
      <c r="BD2839" s="36"/>
      <c r="BE2839" s="36"/>
      <c r="BF2839" s="36"/>
      <c r="BG2839" s="36"/>
      <c r="BH2839" s="36"/>
      <c r="BI2839" s="36"/>
      <c r="BJ2839" s="36"/>
      <c r="BK2839" s="48"/>
      <c r="BL2839" s="36"/>
      <c r="BM2839" s="36"/>
      <c r="BN2839" s="36"/>
      <c r="BO2839" s="36"/>
      <c r="BP2839" s="36"/>
      <c r="BQ2839" s="36"/>
      <c r="BR2839" s="36"/>
    </row>
    <row r="2840" spans="2:70" ht="15" customHeight="1">
      <c r="B2840" s="48">
        <v>3267</v>
      </c>
      <c r="C2840" s="48" t="s">
        <v>1703</v>
      </c>
      <c r="D2840" s="108">
        <v>1081</v>
      </c>
      <c r="E2840" s="109" t="s">
        <v>2508</v>
      </c>
      <c r="F2840" s="109" t="s">
        <v>1820</v>
      </c>
      <c r="G2840" s="109" t="s">
        <v>405</v>
      </c>
      <c r="H2840" s="108" t="s">
        <v>2601</v>
      </c>
      <c r="I2840" s="108" t="s">
        <v>2855</v>
      </c>
      <c r="J2840" s="108" t="s">
        <v>2852</v>
      </c>
      <c r="K2840" s="108" t="s">
        <v>2859</v>
      </c>
      <c r="L2840" s="108">
        <v>11</v>
      </c>
      <c r="M2840" s="110" t="s">
        <v>2617</v>
      </c>
      <c r="N2840" s="111" t="s">
        <v>364</v>
      </c>
      <c r="O2840" s="111" t="s">
        <v>2467</v>
      </c>
      <c r="P2840" s="111" t="s">
        <v>218</v>
      </c>
      <c r="Q2840" s="111">
        <v>2</v>
      </c>
      <c r="R2840" s="111"/>
      <c r="S2840" s="111"/>
      <c r="T2840" s="109" t="s">
        <v>7</v>
      </c>
      <c r="U2840" s="108">
        <v>1</v>
      </c>
      <c r="V2840" s="109">
        <v>2008</v>
      </c>
      <c r="W2840" s="108">
        <f>IF(Table1[[#This Row],[ExpenditureDetails1]]=2010,1,(2010-Table1[[#This Row],[ExpenditureDetails1]]))</f>
        <v>2</v>
      </c>
      <c r="X2840" s="109">
        <v>0.15</v>
      </c>
      <c r="Y2840" s="174">
        <f>Table1[[#This Row],[ExpenditureDetails3]]*100000</f>
        <v>15000</v>
      </c>
      <c r="Z2840" s="174">
        <f>Table1[[#This Row],[ExpenditureDetails4]]/Table1[[#This Row],[Component detail 4]]</f>
        <v>7500</v>
      </c>
      <c r="AA2840" s="109">
        <v>1</v>
      </c>
      <c r="AB2840" s="109">
        <v>10</v>
      </c>
      <c r="AC2840" s="174">
        <f>IF(ISNUMBER([ExpenditureDetails4]),[ExpenditureDetails4]*HLOOKUP([ExpenditureDetails1],'Currency Conversion'!$A$6:$BE$45,19,FALSE),"No Data")</f>
        <v>17211.046246566169</v>
      </c>
      <c r="AD2840" s="174">
        <f>Table1[[#This Row],[Calculations1]]/exchange_rate_2010</f>
        <v>376.39673191462037</v>
      </c>
      <c r="AE28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1721.104624656617</v>
      </c>
      <c r="AF2840" s="174">
        <f>Table1[[#This Row],[Calculations3]]/exchange_rate_2010</f>
        <v>37.639673191462037</v>
      </c>
      <c r="AG2840" s="110"/>
      <c r="AH2840" s="53"/>
      <c r="BD2840" s="36"/>
      <c r="BE2840" s="36"/>
      <c r="BF2840" s="36"/>
      <c r="BG2840" s="36"/>
      <c r="BH2840" s="36"/>
      <c r="BI2840" s="36"/>
      <c r="BJ2840" s="36"/>
      <c r="BK2840" s="48"/>
      <c r="BL2840" s="36"/>
      <c r="BM2840" s="36"/>
      <c r="BN2840" s="36"/>
      <c r="BO2840" s="36"/>
      <c r="BP2840" s="36"/>
      <c r="BQ2840" s="36"/>
      <c r="BR2840" s="36"/>
    </row>
    <row r="2841" spans="2:70" ht="15" customHeight="1">
      <c r="B2841" s="48">
        <v>3269</v>
      </c>
      <c r="C2841" s="48" t="s">
        <v>1703</v>
      </c>
      <c r="D2841" s="108">
        <v>1081</v>
      </c>
      <c r="E2841" s="109" t="s">
        <v>2508</v>
      </c>
      <c r="F2841" s="109" t="s">
        <v>1820</v>
      </c>
      <c r="G2841" s="109" t="s">
        <v>405</v>
      </c>
      <c r="H2841" s="108" t="s">
        <v>2601</v>
      </c>
      <c r="I2841" s="108" t="s">
        <v>2855</v>
      </c>
      <c r="J2841" s="108" t="s">
        <v>2852</v>
      </c>
      <c r="K2841" s="108" t="s">
        <v>2859</v>
      </c>
      <c r="L2841" s="108">
        <v>11</v>
      </c>
      <c r="M2841" s="110" t="s">
        <v>2617</v>
      </c>
      <c r="N2841" s="111" t="s">
        <v>20</v>
      </c>
      <c r="O2841" s="111" t="s">
        <v>2466</v>
      </c>
      <c r="P2841" s="111" t="s">
        <v>241</v>
      </c>
      <c r="Q2841" s="111">
        <v>3</v>
      </c>
      <c r="R2841" s="111"/>
      <c r="S2841" s="111"/>
      <c r="T2841" s="109" t="s">
        <v>7</v>
      </c>
      <c r="U2841" s="108">
        <v>1</v>
      </c>
      <c r="V2841" s="109">
        <v>2008</v>
      </c>
      <c r="W2841" s="108">
        <f>IF(Table1[[#This Row],[ExpenditureDetails1]]=2010,1,(2010-Table1[[#This Row],[ExpenditureDetails1]]))</f>
        <v>2</v>
      </c>
      <c r="X2841" s="109">
        <v>0.12</v>
      </c>
      <c r="Y2841" s="174">
        <f>Table1[[#This Row],[ExpenditureDetails3]]*100000</f>
        <v>12000</v>
      </c>
      <c r="Z2841" s="174">
        <f>Table1[[#This Row],[ExpenditureDetails4]]/Table1[[#This Row],[Component detail 4]]</f>
        <v>4000</v>
      </c>
      <c r="AA2841" s="109">
        <v>1</v>
      </c>
      <c r="AB2841" s="109">
        <v>10</v>
      </c>
      <c r="AC2841" s="174">
        <f>IF(ISNUMBER([ExpenditureDetails4]),[ExpenditureDetails4]*HLOOKUP([ExpenditureDetails1],'Currency Conversion'!$A$6:$BE$45,19,FALSE),"No Data")</f>
        <v>13768.836997252936</v>
      </c>
      <c r="AD2841" s="174">
        <f>Table1[[#This Row],[Calculations1]]/exchange_rate_2010</f>
        <v>301.1173855316963</v>
      </c>
      <c r="AE28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2841" s="174">
        <f>Table1[[#This Row],[Calculations3]]/exchange_rate_2010</f>
        <v>30.11173855316963</v>
      </c>
      <c r="AG2841" s="110"/>
      <c r="AH2841" s="53"/>
      <c r="BD2841" s="36"/>
      <c r="BE2841" s="36"/>
      <c r="BF2841" s="36"/>
      <c r="BG2841" s="36"/>
      <c r="BH2841" s="36"/>
      <c r="BI2841" s="36"/>
      <c r="BJ2841" s="36"/>
      <c r="BK2841" s="48"/>
      <c r="BL2841" s="36"/>
      <c r="BM2841" s="36"/>
      <c r="BN2841" s="36"/>
      <c r="BO2841" s="36"/>
      <c r="BP2841" s="36"/>
      <c r="BQ2841" s="36"/>
      <c r="BR2841" s="36"/>
    </row>
    <row r="2842" spans="2:70" ht="15" customHeight="1">
      <c r="B2842" s="48">
        <v>3272</v>
      </c>
      <c r="C2842" s="48" t="s">
        <v>1703</v>
      </c>
      <c r="D2842" s="108">
        <v>1081</v>
      </c>
      <c r="E2842" s="109" t="s">
        <v>2508</v>
      </c>
      <c r="F2842" s="109" t="s">
        <v>1820</v>
      </c>
      <c r="G2842" s="109" t="s">
        <v>405</v>
      </c>
      <c r="H2842" s="108" t="s">
        <v>2601</v>
      </c>
      <c r="I2842" s="108" t="s">
        <v>2855</v>
      </c>
      <c r="J2842" s="108" t="s">
        <v>2852</v>
      </c>
      <c r="K2842" s="108" t="s">
        <v>2859</v>
      </c>
      <c r="L2842" s="108">
        <v>11</v>
      </c>
      <c r="M2842" s="110" t="s">
        <v>2617</v>
      </c>
      <c r="N2842" s="111"/>
      <c r="O2842" s="111"/>
      <c r="P2842" s="111" t="s">
        <v>413</v>
      </c>
      <c r="Q2842" s="111">
        <v>1</v>
      </c>
      <c r="R2842" s="111"/>
      <c r="S2842" s="111"/>
      <c r="T2842" s="109" t="s">
        <v>31</v>
      </c>
      <c r="U2842" s="108">
        <v>3</v>
      </c>
      <c r="V2842" s="109">
        <v>2009</v>
      </c>
      <c r="W2842" s="108"/>
      <c r="X2842" s="109">
        <v>0.63</v>
      </c>
      <c r="Y2842" s="174">
        <f>Table1[[#This Row],[ExpenditureDetails3]]*100000</f>
        <v>63000</v>
      </c>
      <c r="Z2842" s="174">
        <f>Table1[[#This Row],[ExpenditureDetails4]]/Table1[[#This Row],[Component detail 4]]</f>
        <v>63000</v>
      </c>
      <c r="AA2842" s="109">
        <v>1</v>
      </c>
      <c r="AB2842" s="109"/>
      <c r="AC2842" s="174">
        <f>IF(ISNUMBER([ExpenditureDetails4]),[ExpenditureDetails4]*HLOOKUP([ExpenditureDetails1],'Currency Conversion'!$A$6:$BE$45,19,FALSE),"No Data")</f>
        <v>67751.223743928538</v>
      </c>
      <c r="AD2842" s="174">
        <f>Table1[[#This Row],[Calculations1]]/exchange_rate_2010</f>
        <v>1481.6844272624498</v>
      </c>
      <c r="AE28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67751.223743928538</v>
      </c>
      <c r="AF2842" s="174">
        <f>Table1[[#This Row],[Calculations3]]/exchange_rate_2010</f>
        <v>1481.6844272624498</v>
      </c>
      <c r="AG2842" s="110"/>
      <c r="AH2842" s="53"/>
      <c r="BD2842" s="36"/>
      <c r="BE2842" s="36"/>
      <c r="BF2842" s="36"/>
      <c r="BG2842" s="36"/>
      <c r="BH2842" s="36"/>
      <c r="BI2842" s="36"/>
      <c r="BJ2842" s="36"/>
      <c r="BK2842" s="48"/>
      <c r="BL2842" s="36"/>
      <c r="BM2842" s="36"/>
      <c r="BN2842" s="36"/>
      <c r="BO2842" s="36"/>
      <c r="BP2842" s="36"/>
      <c r="BQ2842" s="36"/>
      <c r="BR2842" s="36"/>
    </row>
    <row r="2843" spans="2:70" ht="15" customHeight="1">
      <c r="B2843" s="48">
        <v>3273</v>
      </c>
      <c r="C2843" s="48" t="s">
        <v>1703</v>
      </c>
      <c r="D2843" s="108">
        <v>1081</v>
      </c>
      <c r="E2843" s="109" t="s">
        <v>2508</v>
      </c>
      <c r="F2843" s="109" t="s">
        <v>1820</v>
      </c>
      <c r="G2843" s="109" t="s">
        <v>405</v>
      </c>
      <c r="H2843" s="108" t="s">
        <v>2601</v>
      </c>
      <c r="I2843" s="108" t="s">
        <v>2855</v>
      </c>
      <c r="J2843" s="108" t="s">
        <v>2852</v>
      </c>
      <c r="K2843" s="108" t="s">
        <v>2859</v>
      </c>
      <c r="L2843" s="108">
        <v>11</v>
      </c>
      <c r="M2843" s="110" t="s">
        <v>2617</v>
      </c>
      <c r="N2843" s="111" t="s">
        <v>1728</v>
      </c>
      <c r="O2843" s="111" t="s">
        <v>501</v>
      </c>
      <c r="P2843" s="111" t="s">
        <v>163</v>
      </c>
      <c r="Q2843" s="111">
        <v>1</v>
      </c>
      <c r="R2843" s="111">
        <v>40</v>
      </c>
      <c r="S2843" s="111"/>
      <c r="T2843" s="109" t="s">
        <v>7</v>
      </c>
      <c r="U2843" s="108">
        <v>1</v>
      </c>
      <c r="V2843" s="109">
        <v>2000</v>
      </c>
      <c r="W2843" s="108">
        <f>IF(Table1[[#This Row],[ExpenditureDetails1]]=2010,1,(2010-Table1[[#This Row],[ExpenditureDetails1]]))</f>
        <v>10</v>
      </c>
      <c r="X2843" s="109">
        <v>5</v>
      </c>
      <c r="Y2843" s="174">
        <f>Table1[[#This Row],[ExpenditureDetails3]]*100000</f>
        <v>500000</v>
      </c>
      <c r="Z2843" s="174">
        <f>Table1[[#This Row],[ExpenditureDetails4]]/Table1[[#This Row],[Component detail 4]]</f>
        <v>500000</v>
      </c>
      <c r="AA2843" s="109">
        <v>1</v>
      </c>
      <c r="AB2843" s="109">
        <v>30</v>
      </c>
      <c r="AC2843" s="174">
        <f>IF(ISNUMBER([ExpenditureDetails4]),[ExpenditureDetails4]*HLOOKUP([ExpenditureDetails1],'Currency Conversion'!$A$6:$BE$45,19,FALSE),"No Data")</f>
        <v>838217.45222656324</v>
      </c>
      <c r="AD2843" s="174">
        <f>Table1[[#This Row],[Calculations1]]/exchange_rate_2010</f>
        <v>18331.384689343024</v>
      </c>
      <c r="AE28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27940.581740885442</v>
      </c>
      <c r="AF2843" s="174">
        <f>Table1[[#This Row],[Calculations3]]/exchange_rate_2010</f>
        <v>611.04615631143417</v>
      </c>
      <c r="AG2843" s="110"/>
      <c r="AH2843" s="53"/>
      <c r="BD2843" s="36"/>
      <c r="BE2843" s="36"/>
      <c r="BF2843" s="36"/>
      <c r="BG2843" s="36"/>
      <c r="BH2843" s="36"/>
      <c r="BI2843" s="36"/>
      <c r="BJ2843" s="36"/>
      <c r="BK2843" s="48"/>
      <c r="BL2843" s="36"/>
      <c r="BM2843" s="36"/>
      <c r="BN2843" s="36"/>
      <c r="BO2843" s="36"/>
      <c r="BP2843" s="36"/>
      <c r="BQ2843" s="36"/>
      <c r="BR2843" s="36"/>
    </row>
    <row r="2844" spans="2:70" ht="15" customHeight="1">
      <c r="B2844" s="48">
        <v>3274</v>
      </c>
      <c r="C2844" s="48" t="s">
        <v>1703</v>
      </c>
      <c r="D2844" s="108">
        <v>1081</v>
      </c>
      <c r="E2844" s="109" t="s">
        <v>2508</v>
      </c>
      <c r="F2844" s="109" t="s">
        <v>1820</v>
      </c>
      <c r="G2844" s="109" t="s">
        <v>405</v>
      </c>
      <c r="H2844" s="108" t="s">
        <v>2601</v>
      </c>
      <c r="I2844" s="108" t="s">
        <v>2855</v>
      </c>
      <c r="J2844" s="108" t="s">
        <v>2852</v>
      </c>
      <c r="K2844" s="108" t="s">
        <v>2859</v>
      </c>
      <c r="L2844" s="108">
        <v>11</v>
      </c>
      <c r="M2844" s="110" t="s">
        <v>2617</v>
      </c>
      <c r="N2844" s="111" t="s">
        <v>1729</v>
      </c>
      <c r="O2844" s="111" t="s">
        <v>210</v>
      </c>
      <c r="P2844" s="111" t="s">
        <v>390</v>
      </c>
      <c r="Q2844" s="111">
        <v>1</v>
      </c>
      <c r="R2844" s="111"/>
      <c r="S2844" s="111" t="s">
        <v>2392</v>
      </c>
      <c r="T2844" s="109" t="s">
        <v>28</v>
      </c>
      <c r="U2844" s="108">
        <v>2</v>
      </c>
      <c r="V2844" s="109">
        <v>2009</v>
      </c>
      <c r="W2844" s="108"/>
      <c r="X2844" s="109">
        <v>0.3</v>
      </c>
      <c r="Y2844" s="174">
        <f>Table1[[#This Row],[ExpenditureDetails3]]*100000</f>
        <v>30000</v>
      </c>
      <c r="Z2844" s="174">
        <f>Table1[[#This Row],[ExpenditureDetails4]]/Table1[[#This Row],[Component detail 4]]</f>
        <v>30000</v>
      </c>
      <c r="AA2844" s="109">
        <v>1</v>
      </c>
      <c r="AB2844" s="109">
        <v>10</v>
      </c>
      <c r="AC2844" s="174">
        <f>IF(ISNUMBER([ExpenditureDetails4]),[ExpenditureDetails4]*HLOOKUP([ExpenditureDetails1],'Currency Conversion'!$A$6:$BE$45,19,FALSE),"No Data")</f>
        <v>32262.487497108825</v>
      </c>
      <c r="AD2844" s="174">
        <f>Table1[[#This Row],[Calculations1]]/exchange_rate_2010</f>
        <v>705.56401298211892</v>
      </c>
      <c r="AE2844" s="174" t="s">
        <v>2912</v>
      </c>
      <c r="AF2844" s="174" t="s">
        <v>2912</v>
      </c>
      <c r="AG2844" s="110"/>
      <c r="AH2844" s="53"/>
      <c r="BD2844" s="36"/>
      <c r="BE2844" s="36"/>
      <c r="BF2844" s="36"/>
      <c r="BG2844" s="36"/>
      <c r="BH2844" s="36"/>
      <c r="BI2844" s="36"/>
      <c r="BJ2844" s="36"/>
      <c r="BK2844" s="48"/>
      <c r="BL2844" s="36"/>
      <c r="BM2844" s="36"/>
      <c r="BN2844" s="36"/>
      <c r="BO2844" s="36"/>
      <c r="BP2844" s="36"/>
      <c r="BQ2844" s="36"/>
      <c r="BR2844" s="36"/>
    </row>
    <row r="2845" spans="2:70" ht="15" customHeight="1">
      <c r="B2845" s="48">
        <v>3276</v>
      </c>
      <c r="C2845" s="48" t="s">
        <v>1703</v>
      </c>
      <c r="D2845" s="108">
        <v>695</v>
      </c>
      <c r="E2845" s="109" t="s">
        <v>2508</v>
      </c>
      <c r="F2845" s="109" t="s">
        <v>1816</v>
      </c>
      <c r="G2845" s="109" t="s">
        <v>2515</v>
      </c>
      <c r="H2845" s="108" t="s">
        <v>1285</v>
      </c>
      <c r="I2845" s="108" t="s">
        <v>2616</v>
      </c>
      <c r="J2845" s="108" t="s">
        <v>2619</v>
      </c>
      <c r="K2845" s="108" t="s">
        <v>2859</v>
      </c>
      <c r="L2845" s="108">
        <v>3</v>
      </c>
      <c r="M2845" s="110" t="s">
        <v>2617</v>
      </c>
      <c r="N2845" s="111" t="s">
        <v>20</v>
      </c>
      <c r="O2845" s="111" t="s">
        <v>2486</v>
      </c>
      <c r="P2845" s="111" t="s">
        <v>1289</v>
      </c>
      <c r="Q2845" s="109">
        <v>2</v>
      </c>
      <c r="R2845" s="109"/>
      <c r="S2845" s="109"/>
      <c r="T2845" s="109" t="s">
        <v>7</v>
      </c>
      <c r="U2845" s="108">
        <v>1</v>
      </c>
      <c r="V2845" s="109">
        <v>2008</v>
      </c>
      <c r="W2845" s="108">
        <f>IF(Table1[[#This Row],[ExpenditureDetails1]]=2010,1,(2010-Table1[[#This Row],[ExpenditureDetails1]]))</f>
        <v>2</v>
      </c>
      <c r="X2845" s="109">
        <v>1.1000000000000001</v>
      </c>
      <c r="Y2845" s="174">
        <f>Table1[[#This Row],[ExpenditureDetails3]]*100000</f>
        <v>110000.00000000001</v>
      </c>
      <c r="Z2845" s="174">
        <f>Table1[[#This Row],[ExpenditureDetails4]]/Table1[[#This Row],[Component detail 4]]</f>
        <v>55000.000000000007</v>
      </c>
      <c r="AA2845" s="109">
        <v>1</v>
      </c>
      <c r="AB2845" s="109">
        <v>10</v>
      </c>
      <c r="AC2845" s="174">
        <f>IF(ISNUMBER([ExpenditureDetails4]),[ExpenditureDetails4]*HLOOKUP([ExpenditureDetails1],'Currency Conversion'!$A$6:$BE$45,19,FALSE),"No Data")</f>
        <v>126214.33914148527</v>
      </c>
      <c r="AD2845" s="174">
        <f>Table1[[#This Row],[Calculations1]]/exchange_rate_2010</f>
        <v>2760.2427007072165</v>
      </c>
      <c r="AE28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12621.433914148527</v>
      </c>
      <c r="AF2845" s="174">
        <f>Table1[[#This Row],[Calculations3]]/exchange_rate_2010</f>
        <v>276.02427007072168</v>
      </c>
      <c r="AG2845" s="110"/>
      <c r="AH2845" s="53"/>
      <c r="BD2845" s="36"/>
      <c r="BE2845" s="36"/>
      <c r="BF2845" s="36"/>
      <c r="BG2845" s="36"/>
      <c r="BH2845" s="36"/>
      <c r="BI2845" s="36"/>
      <c r="BJ2845" s="36"/>
      <c r="BK2845" s="48"/>
      <c r="BL2845" s="36"/>
      <c r="BM2845" s="36"/>
      <c r="BN2845" s="36"/>
      <c r="BO2845" s="36"/>
      <c r="BP2845" s="36"/>
      <c r="BQ2845" s="36"/>
      <c r="BR2845" s="36"/>
    </row>
    <row r="2846" spans="2:70" ht="15" customHeight="1">
      <c r="B2846" s="48">
        <v>3277</v>
      </c>
      <c r="C2846" s="48" t="s">
        <v>1703</v>
      </c>
      <c r="D2846" s="108">
        <v>695</v>
      </c>
      <c r="E2846" s="109" t="s">
        <v>2508</v>
      </c>
      <c r="F2846" s="109" t="s">
        <v>1816</v>
      </c>
      <c r="G2846" s="109" t="s">
        <v>2515</v>
      </c>
      <c r="H2846" s="108" t="s">
        <v>1285</v>
      </c>
      <c r="I2846" s="108" t="s">
        <v>2616</v>
      </c>
      <c r="J2846" s="108" t="s">
        <v>2619</v>
      </c>
      <c r="K2846" s="108" t="s">
        <v>2859</v>
      </c>
      <c r="L2846" s="108">
        <v>3</v>
      </c>
      <c r="M2846" s="110" t="s">
        <v>2617</v>
      </c>
      <c r="N2846" s="111" t="s">
        <v>20</v>
      </c>
      <c r="O2846" s="111" t="s">
        <v>2486</v>
      </c>
      <c r="P2846" s="111" t="s">
        <v>1296</v>
      </c>
      <c r="Q2846" s="111">
        <v>1</v>
      </c>
      <c r="R2846" s="109">
        <v>450</v>
      </c>
      <c r="S2846" s="109"/>
      <c r="T2846" s="109" t="s">
        <v>7</v>
      </c>
      <c r="U2846" s="108">
        <v>1</v>
      </c>
      <c r="V2846" s="109">
        <v>2008</v>
      </c>
      <c r="W2846" s="108">
        <f>IF(Table1[[#This Row],[ExpenditureDetails1]]=2010,1,(2010-Table1[[#This Row],[ExpenditureDetails1]]))</f>
        <v>2</v>
      </c>
      <c r="X2846" s="109">
        <v>0.8</v>
      </c>
      <c r="Y2846" s="174">
        <f>Table1[[#This Row],[ExpenditureDetails3]]*100000</f>
        <v>80000</v>
      </c>
      <c r="Z2846" s="174">
        <f>Table1[[#This Row],[ExpenditureDetails4]]/Table1[[#This Row],[Component detail 4]]</f>
        <v>80000</v>
      </c>
      <c r="AA2846" s="109">
        <v>1</v>
      </c>
      <c r="AB2846" s="109">
        <v>10</v>
      </c>
      <c r="AC2846" s="174">
        <f>IF(ISNUMBER([ExpenditureDetails4]),[ExpenditureDetails4]*HLOOKUP([ExpenditureDetails1],'Currency Conversion'!$A$6:$BE$45,19,FALSE),"No Data")</f>
        <v>91792.246648352899</v>
      </c>
      <c r="AD2846" s="174">
        <f>Table1[[#This Row],[Calculations1]]/exchange_rate_2010</f>
        <v>2007.4492368779752</v>
      </c>
      <c r="AE28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2846" s="174">
        <f>Table1[[#This Row],[Calculations3]]/exchange_rate_2010</f>
        <v>200.74492368779752</v>
      </c>
      <c r="AG2846" s="110"/>
      <c r="AH2846" s="53"/>
      <c r="BD2846" s="36"/>
      <c r="BE2846" s="36"/>
      <c r="BF2846" s="36"/>
      <c r="BG2846" s="36"/>
      <c r="BH2846" s="36"/>
      <c r="BI2846" s="36"/>
      <c r="BJ2846" s="36"/>
      <c r="BK2846" s="48"/>
      <c r="BL2846" s="36"/>
      <c r="BM2846" s="36"/>
      <c r="BN2846" s="36"/>
      <c r="BO2846" s="36"/>
      <c r="BP2846" s="36"/>
      <c r="BQ2846" s="36"/>
      <c r="BR2846" s="36"/>
    </row>
    <row r="2847" spans="2:70" ht="15" customHeight="1">
      <c r="B2847" s="48">
        <v>3278</v>
      </c>
      <c r="C2847" s="48" t="s">
        <v>1703</v>
      </c>
      <c r="D2847" s="108">
        <v>695</v>
      </c>
      <c r="E2847" s="109" t="s">
        <v>2508</v>
      </c>
      <c r="F2847" s="109" t="s">
        <v>1816</v>
      </c>
      <c r="G2847" s="109" t="s">
        <v>2515</v>
      </c>
      <c r="H2847" s="108" t="s">
        <v>1285</v>
      </c>
      <c r="I2847" s="108" t="s">
        <v>2616</v>
      </c>
      <c r="J2847" s="108" t="s">
        <v>2619</v>
      </c>
      <c r="K2847" s="108" t="s">
        <v>2859</v>
      </c>
      <c r="L2847" s="108">
        <v>3</v>
      </c>
      <c r="M2847" s="110" t="s">
        <v>2617</v>
      </c>
      <c r="N2847" s="111" t="s">
        <v>20</v>
      </c>
      <c r="O2847" s="111" t="s">
        <v>2486</v>
      </c>
      <c r="P2847" s="111" t="s">
        <v>1298</v>
      </c>
      <c r="Q2847" s="111">
        <v>1</v>
      </c>
      <c r="R2847" s="109"/>
      <c r="S2847" s="109"/>
      <c r="T2847" s="109" t="s">
        <v>7</v>
      </c>
      <c r="U2847" s="108">
        <v>1</v>
      </c>
      <c r="V2847" s="109">
        <v>2008</v>
      </c>
      <c r="W2847" s="108">
        <f>IF(Table1[[#This Row],[ExpenditureDetails1]]=2010,1,(2010-Table1[[#This Row],[ExpenditureDetails1]]))</f>
        <v>2</v>
      </c>
      <c r="X2847" s="109">
        <v>1.2E-2</v>
      </c>
      <c r="Y2847" s="174">
        <f>Table1[[#This Row],[ExpenditureDetails3]]*100000</f>
        <v>1200</v>
      </c>
      <c r="Z2847" s="174">
        <f>Table1[[#This Row],[ExpenditureDetails4]]/Table1[[#This Row],[Component detail 4]]</f>
        <v>1200</v>
      </c>
      <c r="AA2847" s="109">
        <v>1</v>
      </c>
      <c r="AB2847" s="109">
        <v>10</v>
      </c>
      <c r="AC2847" s="174">
        <f>IF(ISNUMBER([ExpenditureDetails4]),[ExpenditureDetails4]*HLOOKUP([ExpenditureDetails1],'Currency Conversion'!$A$6:$BE$45,19,FALSE),"No Data")</f>
        <v>1376.8836997252936</v>
      </c>
      <c r="AD2847" s="174">
        <f>Table1[[#This Row],[Calculations1]]/exchange_rate_2010</f>
        <v>30.11173855316963</v>
      </c>
      <c r="AE28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137.68836997252936</v>
      </c>
      <c r="AF2847" s="174">
        <f>Table1[[#This Row],[Calculations3]]/exchange_rate_2010</f>
        <v>3.0111738553169629</v>
      </c>
      <c r="AG2847" s="110"/>
      <c r="AH2847" s="53"/>
      <c r="BD2847" s="36"/>
      <c r="BE2847" s="36"/>
      <c r="BF2847" s="36"/>
      <c r="BG2847" s="36"/>
      <c r="BH2847" s="36"/>
      <c r="BI2847" s="36"/>
      <c r="BJ2847" s="36"/>
      <c r="BK2847" s="48"/>
      <c r="BL2847" s="36"/>
      <c r="BM2847" s="36"/>
      <c r="BN2847" s="36"/>
      <c r="BO2847" s="36"/>
      <c r="BP2847" s="36"/>
      <c r="BQ2847" s="36"/>
      <c r="BR2847" s="36"/>
    </row>
    <row r="2848" spans="2:70" ht="15" customHeight="1">
      <c r="B2848" s="48">
        <v>3279</v>
      </c>
      <c r="C2848" s="48" t="s">
        <v>1703</v>
      </c>
      <c r="D2848" s="108">
        <v>695</v>
      </c>
      <c r="E2848" s="109" t="s">
        <v>2508</v>
      </c>
      <c r="F2848" s="109" t="s">
        <v>1816</v>
      </c>
      <c r="G2848" s="109" t="s">
        <v>2515</v>
      </c>
      <c r="H2848" s="108" t="s">
        <v>1285</v>
      </c>
      <c r="I2848" s="108" t="s">
        <v>2616</v>
      </c>
      <c r="J2848" s="108" t="s">
        <v>2619</v>
      </c>
      <c r="K2848" s="108" t="s">
        <v>2859</v>
      </c>
      <c r="L2848" s="108">
        <v>3</v>
      </c>
      <c r="M2848" s="110" t="s">
        <v>2617</v>
      </c>
      <c r="N2848" s="111" t="s">
        <v>20</v>
      </c>
      <c r="O2848" s="111" t="s">
        <v>2466</v>
      </c>
      <c r="P2848" s="111" t="s">
        <v>156</v>
      </c>
      <c r="Q2848" s="111">
        <v>1</v>
      </c>
      <c r="R2848" s="109"/>
      <c r="S2848" s="109"/>
      <c r="T2848" s="109" t="s">
        <v>7</v>
      </c>
      <c r="U2848" s="108">
        <v>1</v>
      </c>
      <c r="V2848" s="109">
        <v>2008</v>
      </c>
      <c r="W2848" s="108">
        <f>IF(Table1[[#This Row],[ExpenditureDetails1]]=2010,1,(2010-Table1[[#This Row],[ExpenditureDetails1]]))</f>
        <v>2</v>
      </c>
      <c r="X2848" s="109">
        <v>0.02</v>
      </c>
      <c r="Y2848" s="174">
        <f>Table1[[#This Row],[ExpenditureDetails3]]*100000</f>
        <v>2000</v>
      </c>
      <c r="Z2848" s="174">
        <f>Table1[[#This Row],[ExpenditureDetails4]]/Table1[[#This Row],[Component detail 4]]</f>
        <v>2000</v>
      </c>
      <c r="AA2848" s="109">
        <v>1</v>
      </c>
      <c r="AB2848" s="109">
        <v>10</v>
      </c>
      <c r="AC2848" s="174">
        <f>IF(ISNUMBER([ExpenditureDetails4]),[ExpenditureDetails4]*HLOOKUP([ExpenditureDetails1],'Currency Conversion'!$A$6:$BE$45,19,FALSE),"No Data")</f>
        <v>2294.8061662088226</v>
      </c>
      <c r="AD2848" s="174">
        <f>Table1[[#This Row],[Calculations1]]/exchange_rate_2010</f>
        <v>50.186230921949381</v>
      </c>
      <c r="AE28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229.48061662088224</v>
      </c>
      <c r="AF2848" s="174">
        <f>Table1[[#This Row],[Calculations3]]/exchange_rate_2010</f>
        <v>5.0186230921949377</v>
      </c>
      <c r="AG2848" s="110"/>
      <c r="AH2848" s="53"/>
      <c r="BD2848" s="36"/>
      <c r="BE2848" s="36"/>
      <c r="BF2848" s="36"/>
      <c r="BG2848" s="36"/>
      <c r="BH2848" s="36"/>
      <c r="BI2848" s="36"/>
      <c r="BJ2848" s="36"/>
      <c r="BK2848" s="48"/>
      <c r="BL2848" s="36"/>
      <c r="BM2848" s="36"/>
      <c r="BN2848" s="36"/>
      <c r="BO2848" s="36"/>
      <c r="BP2848" s="36"/>
      <c r="BQ2848" s="36"/>
      <c r="BR2848" s="36"/>
    </row>
    <row r="2849" spans="2:70" ht="15" customHeight="1">
      <c r="B2849" s="48">
        <v>3280</v>
      </c>
      <c r="C2849" s="48" t="s">
        <v>1703</v>
      </c>
      <c r="D2849" s="108">
        <v>695</v>
      </c>
      <c r="E2849" s="109" t="s">
        <v>2508</v>
      </c>
      <c r="F2849" s="109" t="s">
        <v>1816</v>
      </c>
      <c r="G2849" s="109" t="s">
        <v>2515</v>
      </c>
      <c r="H2849" s="108" t="s">
        <v>1285</v>
      </c>
      <c r="I2849" s="108" t="s">
        <v>2616</v>
      </c>
      <c r="J2849" s="108" t="s">
        <v>2619</v>
      </c>
      <c r="K2849" s="108" t="s">
        <v>2859</v>
      </c>
      <c r="L2849" s="108">
        <v>3</v>
      </c>
      <c r="M2849" s="110" t="s">
        <v>2617</v>
      </c>
      <c r="N2849" s="111" t="s">
        <v>20</v>
      </c>
      <c r="O2849" s="111" t="s">
        <v>2466</v>
      </c>
      <c r="P2849" s="111" t="s">
        <v>22</v>
      </c>
      <c r="Q2849" s="111">
        <v>1</v>
      </c>
      <c r="R2849" s="109"/>
      <c r="S2849" s="109"/>
      <c r="T2849" s="109" t="s">
        <v>7</v>
      </c>
      <c r="U2849" s="108">
        <v>1</v>
      </c>
      <c r="V2849" s="109">
        <v>2008</v>
      </c>
      <c r="W2849" s="108">
        <f>IF(Table1[[#This Row],[ExpenditureDetails1]]=2010,1,(2010-Table1[[#This Row],[ExpenditureDetails1]]))</f>
        <v>2</v>
      </c>
      <c r="X2849" s="109">
        <v>0.01</v>
      </c>
      <c r="Y2849" s="174">
        <f>Table1[[#This Row],[ExpenditureDetails3]]*100000</f>
        <v>1000</v>
      </c>
      <c r="Z2849" s="174">
        <f>Table1[[#This Row],[ExpenditureDetails4]]/Table1[[#This Row],[Component detail 4]]</f>
        <v>1000</v>
      </c>
      <c r="AA2849" s="109">
        <v>1</v>
      </c>
      <c r="AB2849" s="109">
        <v>10</v>
      </c>
      <c r="AC2849" s="174">
        <f>IF(ISNUMBER([ExpenditureDetails4]),[ExpenditureDetails4]*HLOOKUP([ExpenditureDetails1],'Currency Conversion'!$A$6:$BE$45,19,FALSE),"No Data")</f>
        <v>1147.4030831044113</v>
      </c>
      <c r="AD2849" s="174">
        <f>Table1[[#This Row],[Calculations1]]/exchange_rate_2010</f>
        <v>25.09311546097469</v>
      </c>
      <c r="AE28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114.74030831044112</v>
      </c>
      <c r="AF2849" s="174">
        <f>Table1[[#This Row],[Calculations3]]/exchange_rate_2010</f>
        <v>2.5093115460974689</v>
      </c>
      <c r="AG2849" s="110"/>
      <c r="AH2849" s="53"/>
      <c r="BD2849" s="36"/>
      <c r="BE2849" s="36"/>
      <c r="BF2849" s="36"/>
      <c r="BG2849" s="36"/>
      <c r="BH2849" s="36"/>
      <c r="BI2849" s="36"/>
      <c r="BJ2849" s="36"/>
      <c r="BK2849" s="48"/>
      <c r="BL2849" s="36"/>
      <c r="BM2849" s="36"/>
      <c r="BN2849" s="36"/>
      <c r="BO2849" s="36"/>
      <c r="BP2849" s="36"/>
      <c r="BQ2849" s="36"/>
      <c r="BR2849" s="36"/>
    </row>
    <row r="2850" spans="2:70" ht="15" customHeight="1">
      <c r="B2850" s="48">
        <v>3281</v>
      </c>
      <c r="C2850" s="48" t="s">
        <v>1703</v>
      </c>
      <c r="D2850" s="108">
        <v>695</v>
      </c>
      <c r="E2850" s="109" t="s">
        <v>2508</v>
      </c>
      <c r="F2850" s="109" t="s">
        <v>1816</v>
      </c>
      <c r="G2850" s="109" t="s">
        <v>2515</v>
      </c>
      <c r="H2850" s="108" t="s">
        <v>1285</v>
      </c>
      <c r="I2850" s="108" t="s">
        <v>2616</v>
      </c>
      <c r="J2850" s="108" t="s">
        <v>2619</v>
      </c>
      <c r="K2850" s="108" t="s">
        <v>2859</v>
      </c>
      <c r="L2850" s="108">
        <v>3</v>
      </c>
      <c r="M2850" s="110" t="s">
        <v>2617</v>
      </c>
      <c r="N2850" s="109" t="s">
        <v>1720</v>
      </c>
      <c r="O2850" s="111"/>
      <c r="P2850" s="111" t="s">
        <v>533</v>
      </c>
      <c r="Q2850" s="111">
        <v>1</v>
      </c>
      <c r="R2850" s="109"/>
      <c r="S2850" s="109"/>
      <c r="T2850" s="109" t="s">
        <v>31</v>
      </c>
      <c r="U2850" s="108">
        <v>3</v>
      </c>
      <c r="V2850" s="109">
        <v>2008</v>
      </c>
      <c r="W2850" s="108"/>
      <c r="X2850" s="109">
        <v>9.5299999999999996E-2</v>
      </c>
      <c r="Y2850" s="174">
        <f>Table1[[#This Row],[ExpenditureDetails3]]*100000</f>
        <v>9530</v>
      </c>
      <c r="Z2850" s="174">
        <f>Table1[[#This Row],[ExpenditureDetails4]]/Table1[[#This Row],[Component detail 4]]</f>
        <v>9530</v>
      </c>
      <c r="AA2850" s="109">
        <v>1</v>
      </c>
      <c r="AB2850" s="109"/>
      <c r="AC2850" s="174">
        <f>IF(ISNUMBER([ExpenditureDetails4]),[ExpenditureDetails4]*HLOOKUP([ExpenditureDetails1],'Currency Conversion'!$A$6:$BE$45,19,FALSE),"No Data")</f>
        <v>10934.751381985039</v>
      </c>
      <c r="AD2850" s="174">
        <f>Table1[[#This Row],[Calculations1]]/exchange_rate_2010</f>
        <v>239.13739034308878</v>
      </c>
      <c r="AE28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2850" s="174">
        <f>Table1[[#This Row],[Calculations3]]/exchange_rate_2010</f>
        <v>239.13739034308878</v>
      </c>
      <c r="AG2850" s="110"/>
      <c r="AH2850" s="53"/>
      <c r="BD2850" s="36"/>
      <c r="BE2850" s="36"/>
      <c r="BF2850" s="36"/>
      <c r="BG2850" s="36"/>
      <c r="BH2850" s="36"/>
      <c r="BI2850" s="36"/>
      <c r="BJ2850" s="36"/>
      <c r="BK2850" s="48"/>
      <c r="BL2850" s="36"/>
      <c r="BM2850" s="36"/>
      <c r="BN2850" s="36"/>
      <c r="BO2850" s="36"/>
      <c r="BP2850" s="36"/>
      <c r="BQ2850" s="36"/>
      <c r="BR2850" s="36"/>
    </row>
    <row r="2851" spans="2:70" ht="15" customHeight="1">
      <c r="B2851" s="48">
        <v>3282</v>
      </c>
      <c r="C2851" s="48" t="s">
        <v>1703</v>
      </c>
      <c r="D2851" s="108">
        <v>695</v>
      </c>
      <c r="E2851" s="109" t="s">
        <v>2508</v>
      </c>
      <c r="F2851" s="109" t="s">
        <v>1816</v>
      </c>
      <c r="G2851" s="109" t="s">
        <v>2515</v>
      </c>
      <c r="H2851" s="108" t="s">
        <v>1285</v>
      </c>
      <c r="I2851" s="108" t="s">
        <v>2616</v>
      </c>
      <c r="J2851" s="108" t="s">
        <v>2619</v>
      </c>
      <c r="K2851" s="108" t="s">
        <v>2859</v>
      </c>
      <c r="L2851" s="108">
        <v>3</v>
      </c>
      <c r="M2851" s="110" t="s">
        <v>2617</v>
      </c>
      <c r="N2851" s="111" t="s">
        <v>1729</v>
      </c>
      <c r="O2851" s="111" t="s">
        <v>519</v>
      </c>
      <c r="P2851" s="111" t="s">
        <v>1286</v>
      </c>
      <c r="Q2851" s="111">
        <v>1</v>
      </c>
      <c r="R2851" s="109"/>
      <c r="S2851" s="109"/>
      <c r="T2851" s="109" t="s">
        <v>7</v>
      </c>
      <c r="U2851" s="108">
        <v>1</v>
      </c>
      <c r="V2851" s="109">
        <v>1999</v>
      </c>
      <c r="W2851" s="108">
        <f>IF(Table1[[#This Row],[ExpenditureDetails1]]=2010,1,(2010-Table1[[#This Row],[ExpenditureDetails1]]))</f>
        <v>11</v>
      </c>
      <c r="X2851" s="109">
        <v>0.4</v>
      </c>
      <c r="Y2851" s="174">
        <f>Table1[[#This Row],[ExpenditureDetails3]]*100000</f>
        <v>40000</v>
      </c>
      <c r="Z2851" s="174">
        <f>Table1[[#This Row],[ExpenditureDetails4]]/Table1[[#This Row],[Component detail 4]]</f>
        <v>40000</v>
      </c>
      <c r="AA2851" s="109">
        <v>1</v>
      </c>
      <c r="AB2851" s="109">
        <v>10</v>
      </c>
      <c r="AC2851" s="174">
        <f>IF(ISNUMBER([ExpenditureDetails4]),[ExpenditureDetails4]*HLOOKUP([ExpenditureDetails1],'Currency Conversion'!$A$6:$BE$45,19,FALSE),"No Data")</f>
        <v>69605.862050845841</v>
      </c>
      <c r="AD2851" s="174">
        <f>Table1[[#This Row],[Calculations1]]/exchange_rate_2010</f>
        <v>1522.2444134252094</v>
      </c>
      <c r="AE28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6960.5862050845844</v>
      </c>
      <c r="AF2851" s="174">
        <f>Table1[[#This Row],[Calculations3]]/exchange_rate_2010</f>
        <v>152.22444134252095</v>
      </c>
      <c r="AG2851" s="110"/>
      <c r="AH2851" s="53"/>
      <c r="BD2851" s="36"/>
      <c r="BE2851" s="36"/>
      <c r="BF2851" s="36"/>
      <c r="BG2851" s="36"/>
      <c r="BH2851" s="36"/>
      <c r="BI2851" s="36"/>
      <c r="BJ2851" s="36"/>
      <c r="BK2851" s="48"/>
      <c r="BL2851" s="36"/>
      <c r="BM2851" s="36"/>
      <c r="BN2851" s="36"/>
      <c r="BO2851" s="36"/>
      <c r="BP2851" s="36"/>
      <c r="BQ2851" s="36"/>
      <c r="BR2851" s="36"/>
    </row>
    <row r="2852" spans="2:70" ht="15" customHeight="1">
      <c r="B2852" s="48">
        <v>3284</v>
      </c>
      <c r="C2852" s="48" t="s">
        <v>1703</v>
      </c>
      <c r="D2852" s="108">
        <v>695</v>
      </c>
      <c r="E2852" s="109" t="s">
        <v>2508</v>
      </c>
      <c r="F2852" s="109" t="s">
        <v>1816</v>
      </c>
      <c r="G2852" s="109" t="s">
        <v>2515</v>
      </c>
      <c r="H2852" s="108" t="s">
        <v>1285</v>
      </c>
      <c r="I2852" s="108" t="s">
        <v>2616</v>
      </c>
      <c r="J2852" s="108" t="s">
        <v>2619</v>
      </c>
      <c r="K2852" s="108" t="s">
        <v>2859</v>
      </c>
      <c r="L2852" s="108">
        <v>3</v>
      </c>
      <c r="M2852" s="110" t="s">
        <v>2617</v>
      </c>
      <c r="N2852" s="109" t="s">
        <v>1729</v>
      </c>
      <c r="O2852" s="109" t="s">
        <v>519</v>
      </c>
      <c r="P2852" s="109" t="s">
        <v>1287</v>
      </c>
      <c r="Q2852" s="111">
        <v>1</v>
      </c>
      <c r="R2852" s="109"/>
      <c r="S2852" s="109"/>
      <c r="T2852" s="109" t="s">
        <v>7</v>
      </c>
      <c r="U2852" s="108">
        <v>1</v>
      </c>
      <c r="V2852" s="109">
        <v>2001</v>
      </c>
      <c r="W2852" s="108">
        <f>IF(Table1[[#This Row],[ExpenditureDetails1]]=2010,1,(2010-Table1[[#This Row],[ExpenditureDetails1]]))</f>
        <v>9</v>
      </c>
      <c r="X2852" s="109">
        <v>0.45</v>
      </c>
      <c r="Y2852" s="174">
        <f>Table1[[#This Row],[ExpenditureDetails3]]*100000</f>
        <v>45000</v>
      </c>
      <c r="Z2852" s="174">
        <f>Table1[[#This Row],[ExpenditureDetails4]]/Table1[[#This Row],[Component detail 4]]</f>
        <v>45000</v>
      </c>
      <c r="AA2852" s="109">
        <v>1</v>
      </c>
      <c r="AB2852" s="109">
        <v>10</v>
      </c>
      <c r="AC2852" s="174">
        <f>IF(ISNUMBER([ExpenditureDetails4]),[ExpenditureDetails4]*HLOOKUP([ExpenditureDetails1],'Currency Conversion'!$A$6:$BE$45,19,FALSE),"No Data")</f>
        <v>72870.128162106324</v>
      </c>
      <c r="AD2852" s="174">
        <f>Table1[[#This Row],[Calculations1]]/exchange_rate_2010</f>
        <v>1593.6322348729163</v>
      </c>
      <c r="AE28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7287.0128162106321</v>
      </c>
      <c r="AF2852" s="174">
        <f>Table1[[#This Row],[Calculations3]]/exchange_rate_2010</f>
        <v>159.36322348729161</v>
      </c>
      <c r="AG2852" s="110"/>
      <c r="AH2852" s="53"/>
      <c r="BD2852" s="36"/>
      <c r="BE2852" s="36"/>
      <c r="BF2852" s="36"/>
      <c r="BG2852" s="36"/>
      <c r="BH2852" s="36"/>
      <c r="BI2852" s="36"/>
      <c r="BJ2852" s="36"/>
      <c r="BK2852" s="48"/>
      <c r="BL2852" s="36"/>
      <c r="BM2852" s="36"/>
      <c r="BN2852" s="36"/>
      <c r="BO2852" s="36"/>
      <c r="BP2852" s="36"/>
      <c r="BQ2852" s="36"/>
      <c r="BR2852" s="36"/>
    </row>
    <row r="2853" spans="2:70" ht="15" customHeight="1">
      <c r="B2853" s="48">
        <v>3285</v>
      </c>
      <c r="C2853" s="48" t="s">
        <v>1703</v>
      </c>
      <c r="D2853" s="108">
        <v>695</v>
      </c>
      <c r="E2853" s="109" t="s">
        <v>2508</v>
      </c>
      <c r="F2853" s="109" t="s">
        <v>1816</v>
      </c>
      <c r="G2853" s="109" t="s">
        <v>2515</v>
      </c>
      <c r="H2853" s="108" t="s">
        <v>1285</v>
      </c>
      <c r="I2853" s="108" t="s">
        <v>2616</v>
      </c>
      <c r="J2853" s="108" t="s">
        <v>2619</v>
      </c>
      <c r="K2853" s="108" t="s">
        <v>2859</v>
      </c>
      <c r="L2853" s="108">
        <v>3</v>
      </c>
      <c r="M2853" s="110" t="s">
        <v>2617</v>
      </c>
      <c r="N2853" s="109" t="s">
        <v>1729</v>
      </c>
      <c r="O2853" s="109" t="s">
        <v>519</v>
      </c>
      <c r="P2853" s="109" t="s">
        <v>1288</v>
      </c>
      <c r="Q2853" s="111">
        <v>1</v>
      </c>
      <c r="R2853" s="109"/>
      <c r="S2853" s="109"/>
      <c r="T2853" s="109" t="s">
        <v>7</v>
      </c>
      <c r="U2853" s="108">
        <v>1</v>
      </c>
      <c r="V2853" s="109">
        <v>2003</v>
      </c>
      <c r="W2853" s="108">
        <f>IF(Table1[[#This Row],[ExpenditureDetails1]]=2010,1,(2010-Table1[[#This Row],[ExpenditureDetails1]]))</f>
        <v>7</v>
      </c>
      <c r="X2853" s="109">
        <v>0.45</v>
      </c>
      <c r="Y2853" s="174">
        <f>Table1[[#This Row],[ExpenditureDetails3]]*100000</f>
        <v>45000</v>
      </c>
      <c r="Z2853" s="174">
        <f>Table1[[#This Row],[ExpenditureDetails4]]/Table1[[#This Row],[Component detail 4]]</f>
        <v>45000</v>
      </c>
      <c r="AA2853" s="109">
        <v>1</v>
      </c>
      <c r="AB2853" s="109">
        <v>10</v>
      </c>
      <c r="AC2853" s="174">
        <f>IF(ISNUMBER([ExpenditureDetails4]),[ExpenditureDetails4]*HLOOKUP([ExpenditureDetails1],'Currency Conversion'!$A$6:$BE$45,19,FALSE),"No Data")</f>
        <v>68142.383564816701</v>
      </c>
      <c r="AD2853" s="174">
        <f>Table1[[#This Row],[Calculations1]]/exchange_rate_2010</f>
        <v>1490.2388914204894</v>
      </c>
      <c r="AE28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6814.2383564816701</v>
      </c>
      <c r="AF2853" s="174">
        <f>Table1[[#This Row],[Calculations3]]/exchange_rate_2010</f>
        <v>149.02388914204894</v>
      </c>
      <c r="AG2853" s="110"/>
      <c r="AH2853" s="53"/>
      <c r="BD2853" s="36"/>
      <c r="BE2853" s="36"/>
      <c r="BF2853" s="36"/>
      <c r="BG2853" s="36"/>
      <c r="BH2853" s="36"/>
      <c r="BI2853" s="36"/>
      <c r="BJ2853" s="36"/>
      <c r="BK2853" s="48"/>
      <c r="BL2853" s="36"/>
      <c r="BM2853" s="36"/>
      <c r="BN2853" s="36"/>
      <c r="BO2853" s="36"/>
      <c r="BP2853" s="36"/>
      <c r="BQ2853" s="36"/>
      <c r="BR2853" s="36"/>
    </row>
    <row r="2854" spans="2:70" ht="15" customHeight="1">
      <c r="B2854" s="48">
        <v>3286</v>
      </c>
      <c r="C2854" s="48" t="s">
        <v>1703</v>
      </c>
      <c r="D2854" s="108">
        <v>695</v>
      </c>
      <c r="E2854" s="109" t="s">
        <v>2508</v>
      </c>
      <c r="F2854" s="109" t="s">
        <v>1816</v>
      </c>
      <c r="G2854" s="109" t="s">
        <v>2515</v>
      </c>
      <c r="H2854" s="108" t="s">
        <v>1285</v>
      </c>
      <c r="I2854" s="108" t="s">
        <v>2616</v>
      </c>
      <c r="J2854" s="108" t="s">
        <v>2619</v>
      </c>
      <c r="K2854" s="108" t="s">
        <v>2859</v>
      </c>
      <c r="L2854" s="108">
        <v>3</v>
      </c>
      <c r="M2854" s="110" t="s">
        <v>2617</v>
      </c>
      <c r="N2854" s="111" t="s">
        <v>1712</v>
      </c>
      <c r="O2854" s="111"/>
      <c r="P2854" s="111" t="s">
        <v>1290</v>
      </c>
      <c r="Q2854" s="111">
        <v>1</v>
      </c>
      <c r="R2854" s="109"/>
      <c r="S2854" s="109"/>
      <c r="T2854" s="109" t="s">
        <v>7</v>
      </c>
      <c r="U2854" s="108">
        <v>1</v>
      </c>
      <c r="V2854" s="109">
        <v>1999</v>
      </c>
      <c r="W2854" s="108">
        <f>IF(Table1[[#This Row],[ExpenditureDetails1]]=2010,1,(2010-Table1[[#This Row],[ExpenditureDetails1]]))</f>
        <v>11</v>
      </c>
      <c r="X2854" s="109">
        <v>0.92</v>
      </c>
      <c r="Y2854" s="174">
        <f>Table1[[#This Row],[ExpenditureDetails3]]*100000</f>
        <v>92000</v>
      </c>
      <c r="Z2854" s="174">
        <f>Table1[[#This Row],[ExpenditureDetails4]]/Table1[[#This Row],[Component detail 4]]</f>
        <v>92000</v>
      </c>
      <c r="AA2854" s="109">
        <v>1</v>
      </c>
      <c r="AB2854" s="109">
        <v>10</v>
      </c>
      <c r="AC2854" s="174">
        <f>IF(ISNUMBER([ExpenditureDetails4]),[ExpenditureDetails4]*HLOOKUP([ExpenditureDetails1],'Currency Conversion'!$A$6:$BE$45,19,FALSE),"No Data")</f>
        <v>160093.48271694544</v>
      </c>
      <c r="AD2854" s="174">
        <f>Table1[[#This Row],[Calculations1]]/exchange_rate_2010</f>
        <v>3501.1621508779813</v>
      </c>
      <c r="AE28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16009.348271694544</v>
      </c>
      <c r="AF2854" s="174">
        <f>Table1[[#This Row],[Calculations3]]/exchange_rate_2010</f>
        <v>350.11621508779814</v>
      </c>
      <c r="AG2854" s="110"/>
      <c r="AH2854" s="53"/>
      <c r="BD2854" s="36"/>
      <c r="BE2854" s="36"/>
      <c r="BF2854" s="36"/>
      <c r="BG2854" s="36"/>
      <c r="BH2854" s="36"/>
      <c r="BI2854" s="36"/>
      <c r="BJ2854" s="36"/>
      <c r="BK2854" s="48"/>
      <c r="BL2854" s="36"/>
      <c r="BM2854" s="36"/>
      <c r="BN2854" s="36"/>
      <c r="BO2854" s="36"/>
      <c r="BP2854" s="36"/>
      <c r="BQ2854" s="36"/>
      <c r="BR2854" s="36"/>
    </row>
    <row r="2855" spans="2:70" ht="15" customHeight="1">
      <c r="B2855" s="48">
        <v>3287</v>
      </c>
      <c r="C2855" s="48" t="s">
        <v>1703</v>
      </c>
      <c r="D2855" s="108">
        <v>695</v>
      </c>
      <c r="E2855" s="109" t="s">
        <v>2508</v>
      </c>
      <c r="F2855" s="109" t="s">
        <v>1816</v>
      </c>
      <c r="G2855" s="109" t="s">
        <v>2515</v>
      </c>
      <c r="H2855" s="108" t="s">
        <v>1285</v>
      </c>
      <c r="I2855" s="108" t="s">
        <v>2616</v>
      </c>
      <c r="J2855" s="108" t="s">
        <v>2619</v>
      </c>
      <c r="K2855" s="108" t="s">
        <v>2859</v>
      </c>
      <c r="L2855" s="108">
        <v>3</v>
      </c>
      <c r="M2855" s="110" t="s">
        <v>2617</v>
      </c>
      <c r="N2855" s="111" t="s">
        <v>1729</v>
      </c>
      <c r="O2855" s="111" t="s">
        <v>1729</v>
      </c>
      <c r="P2855" s="111" t="s">
        <v>210</v>
      </c>
      <c r="Q2855" s="111">
        <v>1</v>
      </c>
      <c r="R2855" s="109"/>
      <c r="S2855" s="109"/>
      <c r="T2855" s="109" t="s">
        <v>7</v>
      </c>
      <c r="U2855" s="108">
        <v>1</v>
      </c>
      <c r="V2855" s="109">
        <v>1999</v>
      </c>
      <c r="W2855" s="108">
        <f>IF(Table1[[#This Row],[ExpenditureDetails1]]=2010,1,(2010-Table1[[#This Row],[ExpenditureDetails1]]))</f>
        <v>11</v>
      </c>
      <c r="X2855" s="109">
        <v>0.3</v>
      </c>
      <c r="Y2855" s="174">
        <f>Table1[[#This Row],[ExpenditureDetails3]]*100000</f>
        <v>30000</v>
      </c>
      <c r="Z2855" s="174">
        <f>Table1[[#This Row],[ExpenditureDetails4]]/Table1[[#This Row],[Component detail 4]]</f>
        <v>30000</v>
      </c>
      <c r="AA2855" s="109">
        <v>1</v>
      </c>
      <c r="AB2855" s="109">
        <v>10</v>
      </c>
      <c r="AC2855" s="174">
        <f>IF(ISNUMBER([ExpenditureDetails4]),[ExpenditureDetails4]*HLOOKUP([ExpenditureDetails1],'Currency Conversion'!$A$6:$BE$45,19,FALSE),"No Data")</f>
        <v>52204.396538134381</v>
      </c>
      <c r="AD2855" s="174">
        <f>Table1[[#This Row],[Calculations1]]/exchange_rate_2010</f>
        <v>1141.6833100689071</v>
      </c>
      <c r="AE28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2855" s="174">
        <f>Table1[[#This Row],[Calculations3]]/exchange_rate_2010</f>
        <v>114.1683310068907</v>
      </c>
      <c r="AG2855" s="110"/>
      <c r="AH2855" s="53"/>
      <c r="BD2855" s="36"/>
      <c r="BE2855" s="36"/>
      <c r="BF2855" s="36"/>
      <c r="BG2855" s="36"/>
      <c r="BH2855" s="36"/>
      <c r="BI2855" s="36"/>
      <c r="BJ2855" s="36"/>
      <c r="BK2855" s="48"/>
      <c r="BL2855" s="36"/>
      <c r="BM2855" s="36"/>
      <c r="BN2855" s="36"/>
      <c r="BO2855" s="36"/>
      <c r="BP2855" s="36"/>
      <c r="BQ2855" s="36"/>
      <c r="BR2855" s="36"/>
    </row>
    <row r="2856" spans="2:70" ht="15" customHeight="1">
      <c r="B2856" s="48">
        <v>3288</v>
      </c>
      <c r="C2856" s="48" t="s">
        <v>1703</v>
      </c>
      <c r="D2856" s="108">
        <v>695</v>
      </c>
      <c r="E2856" s="109" t="s">
        <v>2508</v>
      </c>
      <c r="F2856" s="109" t="s">
        <v>1816</v>
      </c>
      <c r="G2856" s="109" t="s">
        <v>2515</v>
      </c>
      <c r="H2856" s="108" t="s">
        <v>1285</v>
      </c>
      <c r="I2856" s="108" t="s">
        <v>2616</v>
      </c>
      <c r="J2856" s="108" t="s">
        <v>2619</v>
      </c>
      <c r="K2856" s="108" t="s">
        <v>2859</v>
      </c>
      <c r="L2856" s="108">
        <v>3</v>
      </c>
      <c r="M2856" s="110" t="s">
        <v>2617</v>
      </c>
      <c r="N2856" s="111" t="s">
        <v>1712</v>
      </c>
      <c r="O2856" s="111"/>
      <c r="P2856" s="111" t="s">
        <v>1291</v>
      </c>
      <c r="Q2856" s="111">
        <v>1</v>
      </c>
      <c r="R2856" s="109"/>
      <c r="S2856" s="109"/>
      <c r="T2856" s="109" t="s">
        <v>7</v>
      </c>
      <c r="U2856" s="108">
        <v>1</v>
      </c>
      <c r="V2856" s="109">
        <v>2008</v>
      </c>
      <c r="W2856" s="108">
        <f>IF(Table1[[#This Row],[ExpenditureDetails1]]=2010,1,(2010-Table1[[#This Row],[ExpenditureDetails1]]))</f>
        <v>2</v>
      </c>
      <c r="X2856" s="109">
        <v>0.8</v>
      </c>
      <c r="Y2856" s="174">
        <f>Table1[[#This Row],[ExpenditureDetails3]]*100000</f>
        <v>80000</v>
      </c>
      <c r="Z2856" s="174">
        <f>Table1[[#This Row],[ExpenditureDetails4]]/Table1[[#This Row],[Component detail 4]]</f>
        <v>80000</v>
      </c>
      <c r="AA2856" s="109">
        <v>1</v>
      </c>
      <c r="AB2856" s="109">
        <v>10</v>
      </c>
      <c r="AC2856" s="174">
        <f>IF(ISNUMBER([ExpenditureDetails4]),[ExpenditureDetails4]*HLOOKUP([ExpenditureDetails1],'Currency Conversion'!$A$6:$BE$45,19,FALSE),"No Data")</f>
        <v>91792.246648352899</v>
      </c>
      <c r="AD2856" s="174">
        <f>Table1[[#This Row],[Calculations1]]/exchange_rate_2010</f>
        <v>2007.4492368779752</v>
      </c>
      <c r="AE28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2856" s="174">
        <f>Table1[[#This Row],[Calculations3]]/exchange_rate_2010</f>
        <v>200.74492368779752</v>
      </c>
      <c r="AG2856" s="110"/>
      <c r="AH2856" s="53"/>
      <c r="BD2856" s="36"/>
      <c r="BE2856" s="36"/>
      <c r="BF2856" s="36"/>
      <c r="BG2856" s="36"/>
      <c r="BH2856" s="36"/>
      <c r="BI2856" s="36"/>
      <c r="BJ2856" s="36"/>
      <c r="BK2856" s="48"/>
      <c r="BL2856" s="36"/>
      <c r="BM2856" s="36"/>
      <c r="BN2856" s="36"/>
      <c r="BO2856" s="36"/>
      <c r="BP2856" s="36"/>
      <c r="BQ2856" s="36"/>
      <c r="BR2856" s="36"/>
    </row>
    <row r="2857" spans="2:70" ht="15" customHeight="1">
      <c r="B2857" s="48">
        <v>3289</v>
      </c>
      <c r="C2857" s="48" t="s">
        <v>1703</v>
      </c>
      <c r="D2857" s="108">
        <v>695</v>
      </c>
      <c r="E2857" s="109" t="s">
        <v>2508</v>
      </c>
      <c r="F2857" s="109" t="s">
        <v>1816</v>
      </c>
      <c r="G2857" s="109" t="s">
        <v>2515</v>
      </c>
      <c r="H2857" s="108" t="s">
        <v>1285</v>
      </c>
      <c r="I2857" s="108" t="s">
        <v>2616</v>
      </c>
      <c r="J2857" s="108" t="s">
        <v>2619</v>
      </c>
      <c r="K2857" s="108" t="s">
        <v>2859</v>
      </c>
      <c r="L2857" s="108">
        <v>3</v>
      </c>
      <c r="M2857" s="110" t="s">
        <v>2617</v>
      </c>
      <c r="N2857" s="111" t="s">
        <v>1728</v>
      </c>
      <c r="O2857" s="111" t="s">
        <v>496</v>
      </c>
      <c r="P2857" s="111" t="s">
        <v>1292</v>
      </c>
      <c r="Q2857" s="111">
        <v>1</v>
      </c>
      <c r="R2857" s="109"/>
      <c r="S2857" s="109"/>
      <c r="T2857" s="109" t="s">
        <v>7</v>
      </c>
      <c r="U2857" s="108">
        <v>1</v>
      </c>
      <c r="V2857" s="109">
        <v>2000</v>
      </c>
      <c r="W2857" s="108">
        <f>IF(Table1[[#This Row],[ExpenditureDetails1]]=2010,1,(2010-Table1[[#This Row],[ExpenditureDetails1]]))</f>
        <v>10</v>
      </c>
      <c r="X2857" s="109">
        <v>0.3</v>
      </c>
      <c r="Y2857" s="174">
        <f>Table1[[#This Row],[ExpenditureDetails3]]*100000</f>
        <v>30000</v>
      </c>
      <c r="Z2857" s="174">
        <f>Table1[[#This Row],[ExpenditureDetails4]]/Table1[[#This Row],[Component detail 4]]</f>
        <v>30000</v>
      </c>
      <c r="AA2857" s="109">
        <v>1</v>
      </c>
      <c r="AB2857" s="109">
        <v>30</v>
      </c>
      <c r="AC2857" s="174">
        <f>IF(ISNUMBER([ExpenditureDetails4]),[ExpenditureDetails4]*HLOOKUP([ExpenditureDetails1],'Currency Conversion'!$A$6:$BE$45,19,FALSE),"No Data")</f>
        <v>50293.047133593791</v>
      </c>
      <c r="AD2857" s="174">
        <f>Table1[[#This Row],[Calculations1]]/exchange_rate_2010</f>
        <v>1099.8830813605814</v>
      </c>
      <c r="AE28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1676.4349044531264</v>
      </c>
      <c r="AF2857" s="174">
        <f>Table1[[#This Row],[Calculations3]]/exchange_rate_2010</f>
        <v>36.66276937868605</v>
      </c>
      <c r="AG2857" s="110"/>
      <c r="AH2857" s="53"/>
      <c r="BD2857" s="36"/>
      <c r="BE2857" s="36"/>
      <c r="BF2857" s="36"/>
      <c r="BG2857" s="36"/>
      <c r="BH2857" s="36"/>
      <c r="BI2857" s="36"/>
      <c r="BJ2857" s="36"/>
      <c r="BK2857" s="48"/>
      <c r="BL2857" s="36"/>
      <c r="BM2857" s="36"/>
      <c r="BN2857" s="36"/>
      <c r="BO2857" s="36"/>
      <c r="BP2857" s="36"/>
      <c r="BQ2857" s="36"/>
      <c r="BR2857" s="36"/>
    </row>
    <row r="2858" spans="2:70" ht="15" customHeight="1">
      <c r="B2858" s="48">
        <v>3290</v>
      </c>
      <c r="C2858" s="48" t="s">
        <v>1703</v>
      </c>
      <c r="D2858" s="108">
        <v>695</v>
      </c>
      <c r="E2858" s="109" t="s">
        <v>2508</v>
      </c>
      <c r="F2858" s="109" t="s">
        <v>1816</v>
      </c>
      <c r="G2858" s="109" t="s">
        <v>2515</v>
      </c>
      <c r="H2858" s="108" t="s">
        <v>1285</v>
      </c>
      <c r="I2858" s="108" t="s">
        <v>2616</v>
      </c>
      <c r="J2858" s="108" t="s">
        <v>2619</v>
      </c>
      <c r="K2858" s="108" t="s">
        <v>2859</v>
      </c>
      <c r="L2858" s="108">
        <v>3</v>
      </c>
      <c r="M2858" s="110" t="s">
        <v>2617</v>
      </c>
      <c r="N2858" s="111" t="s">
        <v>1728</v>
      </c>
      <c r="O2858" s="111" t="s">
        <v>496</v>
      </c>
      <c r="P2858" s="111" t="s">
        <v>1293</v>
      </c>
      <c r="Q2858" s="111">
        <v>1</v>
      </c>
      <c r="R2858" s="109"/>
      <c r="S2858" s="109"/>
      <c r="T2858" s="109" t="s">
        <v>7</v>
      </c>
      <c r="U2858" s="108">
        <v>1</v>
      </c>
      <c r="V2858" s="109">
        <v>2000</v>
      </c>
      <c r="W2858" s="108">
        <f>IF(Table1[[#This Row],[ExpenditureDetails1]]=2010,1,(2010-Table1[[#This Row],[ExpenditureDetails1]]))</f>
        <v>10</v>
      </c>
      <c r="X2858" s="109">
        <v>0.3</v>
      </c>
      <c r="Y2858" s="174">
        <f>Table1[[#This Row],[ExpenditureDetails3]]*100000</f>
        <v>30000</v>
      </c>
      <c r="Z2858" s="174">
        <f>Table1[[#This Row],[ExpenditureDetails4]]/Table1[[#This Row],[Component detail 4]]</f>
        <v>30000</v>
      </c>
      <c r="AA2858" s="109">
        <v>1</v>
      </c>
      <c r="AB2858" s="109">
        <v>30</v>
      </c>
      <c r="AC2858" s="174">
        <f>IF(ISNUMBER([ExpenditureDetails4]),[ExpenditureDetails4]*HLOOKUP([ExpenditureDetails1],'Currency Conversion'!$A$6:$BE$45,19,FALSE),"No Data")</f>
        <v>50293.047133593791</v>
      </c>
      <c r="AD2858" s="174">
        <f>Table1[[#This Row],[Calculations1]]/exchange_rate_2010</f>
        <v>1099.8830813605814</v>
      </c>
      <c r="AE28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1676.4349044531264</v>
      </c>
      <c r="AF2858" s="174">
        <f>Table1[[#This Row],[Calculations3]]/exchange_rate_2010</f>
        <v>36.66276937868605</v>
      </c>
      <c r="AG2858" s="110"/>
      <c r="AH2858" s="53"/>
      <c r="BD2858" s="36"/>
      <c r="BE2858" s="36"/>
      <c r="BF2858" s="36"/>
      <c r="BG2858" s="36"/>
      <c r="BH2858" s="36"/>
      <c r="BI2858" s="36"/>
      <c r="BJ2858" s="36"/>
      <c r="BK2858" s="48"/>
      <c r="BL2858" s="36"/>
      <c r="BM2858" s="36"/>
      <c r="BN2858" s="36"/>
      <c r="BO2858" s="36"/>
      <c r="BP2858" s="36"/>
      <c r="BQ2858" s="36"/>
      <c r="BR2858" s="36"/>
    </row>
    <row r="2859" spans="2:70" ht="15" customHeight="1">
      <c r="B2859" s="48">
        <v>3291</v>
      </c>
      <c r="C2859" s="48" t="s">
        <v>1703</v>
      </c>
      <c r="D2859" s="108">
        <v>695</v>
      </c>
      <c r="E2859" s="109" t="s">
        <v>2508</v>
      </c>
      <c r="F2859" s="109" t="s">
        <v>1816</v>
      </c>
      <c r="G2859" s="109" t="s">
        <v>2515</v>
      </c>
      <c r="H2859" s="108" t="s">
        <v>1285</v>
      </c>
      <c r="I2859" s="108" t="s">
        <v>2616</v>
      </c>
      <c r="J2859" s="108" t="s">
        <v>2619</v>
      </c>
      <c r="K2859" s="108" t="s">
        <v>2859</v>
      </c>
      <c r="L2859" s="108">
        <v>3</v>
      </c>
      <c r="M2859" s="110" t="s">
        <v>2617</v>
      </c>
      <c r="N2859" s="111" t="s">
        <v>1728</v>
      </c>
      <c r="O2859" s="111" t="s">
        <v>524</v>
      </c>
      <c r="P2859" s="111" t="s">
        <v>1294</v>
      </c>
      <c r="Q2859" s="111">
        <v>1</v>
      </c>
      <c r="R2859" s="109">
        <v>20</v>
      </c>
      <c r="S2859" s="109"/>
      <c r="T2859" s="109" t="s">
        <v>7</v>
      </c>
      <c r="U2859" s="108">
        <v>1</v>
      </c>
      <c r="V2859" s="109">
        <v>1999</v>
      </c>
      <c r="W2859" s="108">
        <f>IF(Table1[[#This Row],[ExpenditureDetails1]]=2010,1,(2010-Table1[[#This Row],[ExpenditureDetails1]]))</f>
        <v>11</v>
      </c>
      <c r="X2859" s="109">
        <v>1.5</v>
      </c>
      <c r="Y2859" s="174">
        <f>Table1[[#This Row],[ExpenditureDetails3]]*100000</f>
        <v>150000</v>
      </c>
      <c r="Z2859" s="174">
        <f>Table1[[#This Row],[ExpenditureDetails4]]/Table1[[#This Row],[Component detail 4]]</f>
        <v>150000</v>
      </c>
      <c r="AA2859" s="109">
        <v>1</v>
      </c>
      <c r="AB2859" s="109">
        <v>30</v>
      </c>
      <c r="AC2859" s="174">
        <f>IF(ISNUMBER([ExpenditureDetails4]),[ExpenditureDetails4]*HLOOKUP([ExpenditureDetails1],'Currency Conversion'!$A$6:$BE$45,19,FALSE),"No Data")</f>
        <v>261021.9826906719</v>
      </c>
      <c r="AD2859" s="174">
        <f>Table1[[#This Row],[Calculations1]]/exchange_rate_2010</f>
        <v>5708.4165503445347</v>
      </c>
      <c r="AE28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8700.7327563557301</v>
      </c>
      <c r="AF2859" s="174">
        <f>Table1[[#This Row],[Calculations3]]/exchange_rate_2010</f>
        <v>190.28055167815117</v>
      </c>
      <c r="AG2859" s="110"/>
      <c r="AH2859" s="53"/>
      <c r="BD2859" s="36"/>
      <c r="BE2859" s="36"/>
      <c r="BF2859" s="36"/>
      <c r="BG2859" s="36"/>
      <c r="BH2859" s="36"/>
      <c r="BI2859" s="36"/>
      <c r="BJ2859" s="36"/>
      <c r="BK2859" s="48"/>
      <c r="BL2859" s="36"/>
      <c r="BM2859" s="36"/>
      <c r="BN2859" s="36"/>
      <c r="BO2859" s="36"/>
      <c r="BP2859" s="36"/>
      <c r="BQ2859" s="36"/>
      <c r="BR2859" s="36"/>
    </row>
    <row r="2860" spans="2:70" ht="15" customHeight="1">
      <c r="B2860" s="48">
        <v>3292</v>
      </c>
      <c r="C2860" s="48" t="s">
        <v>1703</v>
      </c>
      <c r="D2860" s="108">
        <v>695</v>
      </c>
      <c r="E2860" s="109" t="s">
        <v>2508</v>
      </c>
      <c r="F2860" s="109" t="s">
        <v>1816</v>
      </c>
      <c r="G2860" s="109" t="s">
        <v>2515</v>
      </c>
      <c r="H2860" s="108" t="s">
        <v>1285</v>
      </c>
      <c r="I2860" s="108" t="s">
        <v>2616</v>
      </c>
      <c r="J2860" s="108" t="s">
        <v>2619</v>
      </c>
      <c r="K2860" s="108" t="s">
        <v>2859</v>
      </c>
      <c r="L2860" s="108">
        <v>3</v>
      </c>
      <c r="M2860" s="110" t="s">
        <v>2617</v>
      </c>
      <c r="N2860" s="111" t="s">
        <v>364</v>
      </c>
      <c r="O2860" s="111" t="s">
        <v>2465</v>
      </c>
      <c r="P2860" s="111" t="s">
        <v>1295</v>
      </c>
      <c r="Q2860" s="111">
        <v>1</v>
      </c>
      <c r="R2860" s="109">
        <v>1032</v>
      </c>
      <c r="S2860" s="109"/>
      <c r="T2860" s="109" t="s">
        <v>7</v>
      </c>
      <c r="U2860" s="108">
        <v>1</v>
      </c>
      <c r="V2860" s="109">
        <v>2008</v>
      </c>
      <c r="W2860" s="108">
        <f>IF(Table1[[#This Row],[ExpenditureDetails1]]=2010,1,(2010-Table1[[#This Row],[ExpenditureDetails1]]))</f>
        <v>2</v>
      </c>
      <c r="X2860" s="109">
        <v>1.8</v>
      </c>
      <c r="Y2860" s="174">
        <f>Table1[[#This Row],[ExpenditureDetails3]]*100000</f>
        <v>180000</v>
      </c>
      <c r="Z2860" s="174">
        <f>Table1[[#This Row],[ExpenditureDetails4]]/Table1[[#This Row],[Component detail 4]]</f>
        <v>180000</v>
      </c>
      <c r="AA2860" s="109">
        <v>1</v>
      </c>
      <c r="AB2860" s="109">
        <v>20</v>
      </c>
      <c r="AC2860" s="174">
        <f>IF(ISNUMBER([ExpenditureDetails4]),[ExpenditureDetails4]*HLOOKUP([ExpenditureDetails1],'Currency Conversion'!$A$6:$BE$45,19,FALSE),"No Data")</f>
        <v>206532.55495879403</v>
      </c>
      <c r="AD2860" s="174">
        <f>Table1[[#This Row],[Calculations1]]/exchange_rate_2010</f>
        <v>4516.7607829754443</v>
      </c>
      <c r="AE28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10326.627747939701</v>
      </c>
      <c r="AF2860" s="174">
        <f>Table1[[#This Row],[Calculations3]]/exchange_rate_2010</f>
        <v>225.8380391487722</v>
      </c>
      <c r="AG2860" s="110"/>
      <c r="AH2860" s="53"/>
      <c r="BD2860" s="36"/>
      <c r="BE2860" s="36"/>
      <c r="BF2860" s="36"/>
      <c r="BG2860" s="36"/>
      <c r="BH2860" s="36"/>
      <c r="BI2860" s="36"/>
      <c r="BJ2860" s="36"/>
      <c r="BK2860" s="48"/>
      <c r="BL2860" s="36"/>
      <c r="BM2860" s="36"/>
      <c r="BN2860" s="36"/>
      <c r="BO2860" s="36"/>
      <c r="BP2860" s="36"/>
      <c r="BQ2860" s="36"/>
      <c r="BR2860" s="36"/>
    </row>
    <row r="2861" spans="2:70" ht="15" customHeight="1">
      <c r="B2861" s="48">
        <v>3293</v>
      </c>
      <c r="C2861" s="48" t="s">
        <v>1703</v>
      </c>
      <c r="D2861" s="108">
        <v>695</v>
      </c>
      <c r="E2861" s="109" t="s">
        <v>2508</v>
      </c>
      <c r="F2861" s="109" t="s">
        <v>1816</v>
      </c>
      <c r="G2861" s="109" t="s">
        <v>2515</v>
      </c>
      <c r="H2861" s="108" t="s">
        <v>1285</v>
      </c>
      <c r="I2861" s="108" t="s">
        <v>2616</v>
      </c>
      <c r="J2861" s="108" t="s">
        <v>2619</v>
      </c>
      <c r="K2861" s="108" t="s">
        <v>2859</v>
      </c>
      <c r="L2861" s="108">
        <v>3</v>
      </c>
      <c r="M2861" s="110" t="s">
        <v>2617</v>
      </c>
      <c r="N2861" s="111" t="s">
        <v>1720</v>
      </c>
      <c r="O2861" s="111"/>
      <c r="P2861" s="111" t="s">
        <v>1261</v>
      </c>
      <c r="Q2861" s="111">
        <v>1</v>
      </c>
      <c r="R2861" s="109"/>
      <c r="S2861" s="109"/>
      <c r="T2861" s="109" t="s">
        <v>7</v>
      </c>
      <c r="U2861" s="108">
        <v>1</v>
      </c>
      <c r="V2861" s="109">
        <v>2008</v>
      </c>
      <c r="W2861" s="108">
        <f>IF(Table1[[#This Row],[ExpenditureDetails1]]=2010,1,(2010-Table1[[#This Row],[ExpenditureDetails1]]))</f>
        <v>2</v>
      </c>
      <c r="X2861" s="109">
        <v>0.65</v>
      </c>
      <c r="Y2861" s="174">
        <f>Table1[[#This Row],[ExpenditureDetails3]]*100000</f>
        <v>65000</v>
      </c>
      <c r="Z2861" s="174">
        <f>Table1[[#This Row],[ExpenditureDetails4]]/Table1[[#This Row],[Component detail 4]]</f>
        <v>65000</v>
      </c>
      <c r="AA2861" s="109">
        <v>1</v>
      </c>
      <c r="AB2861" s="109">
        <v>10</v>
      </c>
      <c r="AC2861" s="174">
        <f>IF(ISNUMBER([ExpenditureDetails4]),[ExpenditureDetails4]*HLOOKUP([ExpenditureDetails1],'Currency Conversion'!$A$6:$BE$45,19,FALSE),"No Data")</f>
        <v>74581.200401786729</v>
      </c>
      <c r="AD2861" s="174">
        <f>Table1[[#This Row],[Calculations1]]/exchange_rate_2010</f>
        <v>1631.0525049633547</v>
      </c>
      <c r="AE28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7458.1200401786728</v>
      </c>
      <c r="AF2861" s="174">
        <f>Table1[[#This Row],[Calculations3]]/exchange_rate_2010</f>
        <v>163.10525049633549</v>
      </c>
      <c r="AG2861" s="110"/>
      <c r="AH2861" s="53"/>
      <c r="BD2861" s="36"/>
      <c r="BE2861" s="36"/>
      <c r="BF2861" s="36"/>
      <c r="BG2861" s="36"/>
      <c r="BH2861" s="36"/>
      <c r="BI2861" s="36"/>
      <c r="BJ2861" s="36"/>
      <c r="BK2861" s="48"/>
      <c r="BL2861" s="36"/>
      <c r="BM2861" s="36"/>
      <c r="BN2861" s="36"/>
      <c r="BO2861" s="36"/>
      <c r="BP2861" s="36"/>
      <c r="BQ2861" s="36"/>
      <c r="BR2861" s="36"/>
    </row>
    <row r="2862" spans="2:70" ht="15" customHeight="1">
      <c r="B2862" s="48">
        <v>3294</v>
      </c>
      <c r="C2862" s="48" t="s">
        <v>1703</v>
      </c>
      <c r="D2862" s="108">
        <v>695</v>
      </c>
      <c r="E2862" s="109" t="s">
        <v>2508</v>
      </c>
      <c r="F2862" s="109" t="s">
        <v>1816</v>
      </c>
      <c r="G2862" s="109" t="s">
        <v>2515</v>
      </c>
      <c r="H2862" s="108" t="s">
        <v>1285</v>
      </c>
      <c r="I2862" s="108" t="s">
        <v>2616</v>
      </c>
      <c r="J2862" s="108" t="s">
        <v>2619</v>
      </c>
      <c r="K2862" s="108" t="s">
        <v>2859</v>
      </c>
      <c r="L2862" s="108">
        <v>3</v>
      </c>
      <c r="M2862" s="110" t="s">
        <v>2617</v>
      </c>
      <c r="N2862" s="111" t="s">
        <v>364</v>
      </c>
      <c r="O2862" s="111" t="s">
        <v>2467</v>
      </c>
      <c r="P2862" s="111" t="s">
        <v>1297</v>
      </c>
      <c r="Q2862" s="111">
        <v>1</v>
      </c>
      <c r="R2862" s="109"/>
      <c r="S2862" s="109"/>
      <c r="T2862" s="109" t="s">
        <v>7</v>
      </c>
      <c r="U2862" s="108">
        <v>1</v>
      </c>
      <c r="V2862" s="109">
        <v>2008</v>
      </c>
      <c r="W2862" s="108">
        <f>IF(Table1[[#This Row],[ExpenditureDetails1]]=2010,1,(2010-Table1[[#This Row],[ExpenditureDetails1]]))</f>
        <v>2</v>
      </c>
      <c r="X2862" s="109">
        <v>0.02</v>
      </c>
      <c r="Y2862" s="174">
        <f>Table1[[#This Row],[ExpenditureDetails3]]*100000</f>
        <v>2000</v>
      </c>
      <c r="Z2862" s="174">
        <f>Table1[[#This Row],[ExpenditureDetails4]]/Table1[[#This Row],[Component detail 4]]</f>
        <v>2000</v>
      </c>
      <c r="AA2862" s="109">
        <v>1</v>
      </c>
      <c r="AB2862" s="109">
        <v>10</v>
      </c>
      <c r="AC2862" s="174">
        <f>IF(ISNUMBER([ExpenditureDetails4]),[ExpenditureDetails4]*HLOOKUP([ExpenditureDetails1],'Currency Conversion'!$A$6:$BE$45,19,FALSE),"No Data")</f>
        <v>2294.8061662088226</v>
      </c>
      <c r="AD2862" s="174">
        <f>Table1[[#This Row],[Calculations1]]/exchange_rate_2010</f>
        <v>50.186230921949381</v>
      </c>
      <c r="AE28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229.48061662088224</v>
      </c>
      <c r="AF2862" s="174">
        <f>Table1[[#This Row],[Calculations3]]/exchange_rate_2010</f>
        <v>5.0186230921949377</v>
      </c>
      <c r="AG2862" s="110"/>
      <c r="AH2862" s="53"/>
      <c r="BD2862" s="36"/>
      <c r="BE2862" s="36"/>
      <c r="BF2862" s="36"/>
      <c r="BG2862" s="36"/>
      <c r="BH2862" s="36"/>
      <c r="BI2862" s="36"/>
      <c r="BJ2862" s="36"/>
      <c r="BK2862" s="48"/>
      <c r="BL2862" s="36"/>
      <c r="BM2862" s="36"/>
      <c r="BN2862" s="36"/>
      <c r="BO2862" s="36"/>
      <c r="BP2862" s="36"/>
      <c r="BQ2862" s="36"/>
      <c r="BR2862" s="36"/>
    </row>
    <row r="2863" spans="2:70" ht="15" customHeight="1">
      <c r="B2863" s="48">
        <v>3295</v>
      </c>
      <c r="C2863" s="48" t="s">
        <v>1703</v>
      </c>
      <c r="D2863" s="108">
        <v>695</v>
      </c>
      <c r="E2863" s="109" t="s">
        <v>2508</v>
      </c>
      <c r="F2863" s="109" t="s">
        <v>1816</v>
      </c>
      <c r="G2863" s="109" t="s">
        <v>2515</v>
      </c>
      <c r="H2863" s="108" t="s">
        <v>1285</v>
      </c>
      <c r="I2863" s="108" t="s">
        <v>2616</v>
      </c>
      <c r="J2863" s="108" t="s">
        <v>2619</v>
      </c>
      <c r="K2863" s="108" t="s">
        <v>2859</v>
      </c>
      <c r="L2863" s="108">
        <v>3</v>
      </c>
      <c r="M2863" s="110" t="s">
        <v>2617</v>
      </c>
      <c r="N2863" s="111" t="s">
        <v>1712</v>
      </c>
      <c r="O2863" s="111"/>
      <c r="P2863" s="111" t="s">
        <v>1299</v>
      </c>
      <c r="Q2863" s="111">
        <v>1</v>
      </c>
      <c r="R2863" s="109">
        <v>7.5</v>
      </c>
      <c r="S2863" s="109" t="s">
        <v>1723</v>
      </c>
      <c r="T2863" s="109" t="s">
        <v>28</v>
      </c>
      <c r="U2863" s="108">
        <v>2</v>
      </c>
      <c r="V2863" s="109">
        <v>2009</v>
      </c>
      <c r="W2863" s="108"/>
      <c r="X2863" s="109">
        <v>0.3</v>
      </c>
      <c r="Y2863" s="174">
        <f>Table1[[#This Row],[ExpenditureDetails3]]*100000</f>
        <v>30000</v>
      </c>
      <c r="Z2863" s="174">
        <f>Table1[[#This Row],[ExpenditureDetails4]]/Table1[[#This Row],[Component detail 4]]</f>
        <v>30000</v>
      </c>
      <c r="AA2863" s="109">
        <v>1</v>
      </c>
      <c r="AB2863" s="109">
        <v>10</v>
      </c>
      <c r="AC2863" s="174">
        <f>IF(ISNUMBER([ExpenditureDetails4]),[ExpenditureDetails4]*HLOOKUP([ExpenditureDetails1],'Currency Conversion'!$A$6:$BE$45,19,FALSE),"No Data")</f>
        <v>32262.487497108825</v>
      </c>
      <c r="AD2863" s="174">
        <f>Table1[[#This Row],[Calculations1]]/exchange_rate_2010</f>
        <v>705.56401298211892</v>
      </c>
      <c r="AE2863" s="174" t="s">
        <v>2912</v>
      </c>
      <c r="AF2863" s="174" t="s">
        <v>2912</v>
      </c>
      <c r="AG2863" s="110"/>
      <c r="AH2863" s="53"/>
      <c r="BD2863" s="36"/>
      <c r="BE2863" s="36"/>
      <c r="BF2863" s="36"/>
      <c r="BG2863" s="36"/>
      <c r="BH2863" s="36"/>
      <c r="BI2863" s="36"/>
      <c r="BJ2863" s="36"/>
      <c r="BK2863" s="48"/>
      <c r="BL2863" s="36"/>
      <c r="BM2863" s="36"/>
      <c r="BN2863" s="36"/>
      <c r="BO2863" s="36"/>
      <c r="BP2863" s="36"/>
      <c r="BQ2863" s="36"/>
      <c r="BR2863" s="36"/>
    </row>
    <row r="2864" spans="2:70" ht="15" customHeight="1">
      <c r="B2864" s="48">
        <v>3296</v>
      </c>
      <c r="C2864" s="48" t="s">
        <v>1703</v>
      </c>
      <c r="D2864" s="108">
        <v>695</v>
      </c>
      <c r="E2864" s="109" t="s">
        <v>2508</v>
      </c>
      <c r="F2864" s="109" t="s">
        <v>1816</v>
      </c>
      <c r="G2864" s="109" t="s">
        <v>2515</v>
      </c>
      <c r="H2864" s="108" t="s">
        <v>1285</v>
      </c>
      <c r="I2864" s="108" t="s">
        <v>2616</v>
      </c>
      <c r="J2864" s="108" t="s">
        <v>2619</v>
      </c>
      <c r="K2864" s="108" t="s">
        <v>2859</v>
      </c>
      <c r="L2864" s="108">
        <v>3</v>
      </c>
      <c r="M2864" s="110" t="s">
        <v>2617</v>
      </c>
      <c r="N2864" s="111" t="s">
        <v>1712</v>
      </c>
      <c r="O2864" s="111"/>
      <c r="P2864" s="111" t="s">
        <v>2560</v>
      </c>
      <c r="Q2864" s="111">
        <v>1</v>
      </c>
      <c r="R2864" s="109"/>
      <c r="S2864" s="109" t="s">
        <v>2392</v>
      </c>
      <c r="T2864" s="109" t="s">
        <v>28</v>
      </c>
      <c r="U2864" s="108">
        <v>2</v>
      </c>
      <c r="V2864" s="109">
        <v>2009</v>
      </c>
      <c r="W2864" s="108"/>
      <c r="X2864" s="109">
        <v>5.2999999999999999E-2</v>
      </c>
      <c r="Y2864" s="174">
        <f>Table1[[#This Row],[ExpenditureDetails3]]*100000</f>
        <v>5300</v>
      </c>
      <c r="Z2864" s="174">
        <f>Table1[[#This Row],[ExpenditureDetails4]]/Table1[[#This Row],[Component detail 4]]</f>
        <v>5300</v>
      </c>
      <c r="AA2864" s="109">
        <v>1</v>
      </c>
      <c r="AB2864" s="109">
        <v>10</v>
      </c>
      <c r="AC2864" s="174">
        <f>IF(ISNUMBER([ExpenditureDetails4]),[ExpenditureDetails4]*HLOOKUP([ExpenditureDetails1],'Currency Conversion'!$A$6:$BE$45,19,FALSE),"No Data")</f>
        <v>5699.7061244892257</v>
      </c>
      <c r="AD2864" s="174">
        <f>Table1[[#This Row],[Calculations1]]/exchange_rate_2010</f>
        <v>124.64964229350767</v>
      </c>
      <c r="AE2864" s="174" t="s">
        <v>2912</v>
      </c>
      <c r="AF2864" s="174" t="s">
        <v>2912</v>
      </c>
      <c r="AG2864" s="110"/>
      <c r="AH2864" s="53"/>
      <c r="BD2864" s="36"/>
      <c r="BE2864" s="36"/>
      <c r="BF2864" s="36"/>
      <c r="BG2864" s="36"/>
      <c r="BH2864" s="36"/>
      <c r="BI2864" s="36"/>
      <c r="BJ2864" s="36"/>
      <c r="BK2864" s="48"/>
      <c r="BL2864" s="36"/>
      <c r="BM2864" s="36"/>
      <c r="BN2864" s="36"/>
      <c r="BO2864" s="36"/>
      <c r="BP2864" s="36"/>
      <c r="BQ2864" s="36"/>
      <c r="BR2864" s="36"/>
    </row>
    <row r="2865" spans="2:70" ht="15" customHeight="1">
      <c r="B2865" s="48">
        <v>3299</v>
      </c>
      <c r="C2865" s="48" t="s">
        <v>1703</v>
      </c>
      <c r="D2865" s="108">
        <v>695</v>
      </c>
      <c r="E2865" s="109" t="s">
        <v>2508</v>
      </c>
      <c r="F2865" s="109" t="s">
        <v>1816</v>
      </c>
      <c r="G2865" s="109" t="s">
        <v>2515</v>
      </c>
      <c r="H2865" s="108" t="s">
        <v>1285</v>
      </c>
      <c r="I2865" s="108" t="s">
        <v>2616</v>
      </c>
      <c r="J2865" s="108" t="s">
        <v>2619</v>
      </c>
      <c r="K2865" s="108" t="s">
        <v>2859</v>
      </c>
      <c r="L2865" s="108">
        <v>3</v>
      </c>
      <c r="M2865" s="110" t="s">
        <v>2617</v>
      </c>
      <c r="N2865" s="111" t="s">
        <v>1721</v>
      </c>
      <c r="O2865" s="111"/>
      <c r="P2865" s="111" t="s">
        <v>1105</v>
      </c>
      <c r="Q2865" s="111">
        <v>1</v>
      </c>
      <c r="R2865" s="109"/>
      <c r="S2865" s="109"/>
      <c r="T2865" s="109" t="s">
        <v>24</v>
      </c>
      <c r="U2865" s="108">
        <v>4</v>
      </c>
      <c r="V2865" s="109">
        <v>2008</v>
      </c>
      <c r="W2865" s="108">
        <f>IF(Table1[[#This Row],[ExpenditureDetails1]]=2010,1,(2010-Table1[[#This Row],[ExpenditureDetails1]]))</f>
        <v>2</v>
      </c>
      <c r="X2865" s="109">
        <v>0.08</v>
      </c>
      <c r="Y2865" s="174">
        <f>Table1[[#This Row],[ExpenditureDetails3]]*100000</f>
        <v>8000</v>
      </c>
      <c r="Z2865" s="174">
        <f>Table1[[#This Row],[ExpenditureDetails4]]/Table1[[#This Row],[Component detail 4]]</f>
        <v>8000</v>
      </c>
      <c r="AA2865" s="109">
        <v>1</v>
      </c>
      <c r="AB2865" s="109"/>
      <c r="AC2865" s="174">
        <f>IF(ISNUMBER([ExpenditureDetails4]),[ExpenditureDetails4]*HLOOKUP([ExpenditureDetails1],'Currency Conversion'!$A$6:$BE$45,19,FALSE),"No Data")</f>
        <v>9179.2246648352902</v>
      </c>
      <c r="AD2865" s="174">
        <f>Table1[[#This Row],[Calculations1]]/exchange_rate_2010</f>
        <v>200.74492368779752</v>
      </c>
      <c r="AE28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2865" s="174">
        <f>Table1[[#This Row],[Calculations3]]/exchange_rate_2010</f>
        <v>200.74492368779752</v>
      </c>
      <c r="AG2865" s="110"/>
      <c r="AH2865" s="53"/>
      <c r="BD2865" s="36"/>
      <c r="BE2865" s="36"/>
      <c r="BF2865" s="36"/>
      <c r="BG2865" s="36"/>
      <c r="BH2865" s="36"/>
      <c r="BI2865" s="36"/>
      <c r="BJ2865" s="36"/>
      <c r="BK2865" s="48"/>
      <c r="BL2865" s="36"/>
      <c r="BM2865" s="36"/>
      <c r="BN2865" s="36"/>
      <c r="BO2865" s="36"/>
      <c r="BP2865" s="36"/>
      <c r="BQ2865" s="36"/>
      <c r="BR2865" s="36"/>
    </row>
    <row r="2866" spans="2:70" ht="15" customHeight="1">
      <c r="B2866" s="48">
        <v>3300</v>
      </c>
      <c r="C2866" s="48" t="s">
        <v>1703</v>
      </c>
      <c r="D2866" s="108">
        <v>129</v>
      </c>
      <c r="E2866" s="109" t="s">
        <v>2508</v>
      </c>
      <c r="F2866" s="109" t="s">
        <v>1815</v>
      </c>
      <c r="G2866" s="109" t="s">
        <v>1812</v>
      </c>
      <c r="H2866" s="108" t="s">
        <v>2602</v>
      </c>
      <c r="I2866" s="108" t="s">
        <v>2528</v>
      </c>
      <c r="J2866" s="108" t="s">
        <v>2528</v>
      </c>
      <c r="K2866" s="108"/>
      <c r="L2866" s="108">
        <v>1</v>
      </c>
      <c r="M2866" s="110" t="s">
        <v>2617</v>
      </c>
      <c r="N2866" s="109" t="s">
        <v>1729</v>
      </c>
      <c r="O2866" s="109" t="s">
        <v>519</v>
      </c>
      <c r="P2866" s="109" t="s">
        <v>108</v>
      </c>
      <c r="Q2866" s="111">
        <v>1</v>
      </c>
      <c r="R2866" s="111"/>
      <c r="S2866" s="111"/>
      <c r="T2866" s="109" t="s">
        <v>7</v>
      </c>
      <c r="U2866" s="108">
        <v>1</v>
      </c>
      <c r="V2866" s="109">
        <v>1995</v>
      </c>
      <c r="W2866" s="108">
        <f>IF(Table1[[#This Row],[ExpenditureDetails1]]=2010,1,(2010-Table1[[#This Row],[ExpenditureDetails1]]))</f>
        <v>15</v>
      </c>
      <c r="X2866" s="109">
        <v>0.35</v>
      </c>
      <c r="Y2866" s="174">
        <f>Table1[[#This Row],[ExpenditureDetails3]]*100000</f>
        <v>35000</v>
      </c>
      <c r="Z2866" s="174">
        <f>Table1[[#This Row],[ExpenditureDetails4]]/Table1[[#This Row],[Component detail 4]]</f>
        <v>35000</v>
      </c>
      <c r="AA2866" s="109">
        <v>1</v>
      </c>
      <c r="AB2866" s="109">
        <v>10</v>
      </c>
      <c r="AC2866" s="174">
        <f>IF(ISNUMBER([ExpenditureDetails4]),[ExpenditureDetails4]*HLOOKUP([ExpenditureDetails1],'Currency Conversion'!$A$6:$BE$45,19,FALSE),"No Data")</f>
        <v>82131.527679827472</v>
      </c>
      <c r="AD2866" s="174">
        <f>Table1[[#This Row],[Calculations1]]/exchange_rate_2010</f>
        <v>1796.1742803410339</v>
      </c>
      <c r="AE28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8213.1527679827468</v>
      </c>
      <c r="AF2866" s="174">
        <f>Table1[[#This Row],[Calculations3]]/exchange_rate_2010</f>
        <v>179.6174280341034</v>
      </c>
      <c r="AG2866" s="110"/>
      <c r="AH2866" s="53"/>
      <c r="BD2866" s="36"/>
      <c r="BE2866" s="36"/>
      <c r="BF2866" s="36"/>
      <c r="BG2866" s="36"/>
      <c r="BH2866" s="36"/>
      <c r="BI2866" s="36"/>
      <c r="BJ2866" s="36"/>
      <c r="BK2866" s="48"/>
      <c r="BL2866" s="36"/>
      <c r="BM2866" s="36"/>
      <c r="BN2866" s="36"/>
      <c r="BO2866" s="36"/>
      <c r="BP2866" s="36"/>
      <c r="BQ2866" s="36"/>
      <c r="BR2866" s="36"/>
    </row>
    <row r="2867" spans="2:70" ht="15" customHeight="1">
      <c r="B2867" s="48">
        <v>3301</v>
      </c>
      <c r="C2867" s="48" t="s">
        <v>1703</v>
      </c>
      <c r="D2867" s="108">
        <v>129</v>
      </c>
      <c r="E2867" s="109" t="s">
        <v>2508</v>
      </c>
      <c r="F2867" s="109" t="s">
        <v>1815</v>
      </c>
      <c r="G2867" s="109" t="s">
        <v>1812</v>
      </c>
      <c r="H2867" s="108" t="s">
        <v>2602</v>
      </c>
      <c r="I2867" s="108" t="s">
        <v>2528</v>
      </c>
      <c r="J2867" s="108" t="s">
        <v>2528</v>
      </c>
      <c r="K2867" s="108"/>
      <c r="L2867" s="108">
        <v>1</v>
      </c>
      <c r="M2867" s="110" t="s">
        <v>2617</v>
      </c>
      <c r="N2867" s="109" t="s">
        <v>1729</v>
      </c>
      <c r="O2867" s="109" t="s">
        <v>519</v>
      </c>
      <c r="P2867" s="109" t="s">
        <v>110</v>
      </c>
      <c r="Q2867" s="111">
        <v>1</v>
      </c>
      <c r="R2867" s="111"/>
      <c r="S2867" s="111"/>
      <c r="T2867" s="109" t="s">
        <v>7</v>
      </c>
      <c r="U2867" s="108">
        <v>1</v>
      </c>
      <c r="V2867" s="109">
        <v>1995</v>
      </c>
      <c r="W2867" s="108">
        <f>IF(Table1[[#This Row],[ExpenditureDetails1]]=2010,1,(2010-Table1[[#This Row],[ExpenditureDetails1]]))</f>
        <v>15</v>
      </c>
      <c r="X2867" s="109">
        <v>0.35</v>
      </c>
      <c r="Y2867" s="174">
        <f>Table1[[#This Row],[ExpenditureDetails3]]*100000</f>
        <v>35000</v>
      </c>
      <c r="Z2867" s="174">
        <f>Table1[[#This Row],[ExpenditureDetails4]]/Table1[[#This Row],[Component detail 4]]</f>
        <v>35000</v>
      </c>
      <c r="AA2867" s="109">
        <v>1</v>
      </c>
      <c r="AB2867" s="109">
        <v>10</v>
      </c>
      <c r="AC2867" s="174">
        <f>IF(ISNUMBER([ExpenditureDetails4]),[ExpenditureDetails4]*HLOOKUP([ExpenditureDetails1],'Currency Conversion'!$A$6:$BE$45,19,FALSE),"No Data")</f>
        <v>82131.527679827472</v>
      </c>
      <c r="AD2867" s="174">
        <f>Table1[[#This Row],[Calculations1]]/exchange_rate_2010</f>
        <v>1796.1742803410339</v>
      </c>
      <c r="AE28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8213.1527679827468</v>
      </c>
      <c r="AF2867" s="174">
        <f>Table1[[#This Row],[Calculations3]]/exchange_rate_2010</f>
        <v>179.6174280341034</v>
      </c>
      <c r="AG2867" s="110"/>
      <c r="AH2867" s="53"/>
      <c r="BD2867" s="36"/>
      <c r="BE2867" s="36"/>
      <c r="BF2867" s="36"/>
      <c r="BG2867" s="36"/>
      <c r="BH2867" s="36"/>
      <c r="BI2867" s="36"/>
      <c r="BJ2867" s="36"/>
      <c r="BK2867" s="48"/>
      <c r="BL2867" s="36"/>
      <c r="BM2867" s="36"/>
      <c r="BN2867" s="36"/>
      <c r="BO2867" s="36"/>
      <c r="BP2867" s="36"/>
      <c r="BQ2867" s="36"/>
      <c r="BR2867" s="36"/>
    </row>
    <row r="2868" spans="2:70" ht="15" customHeight="1">
      <c r="B2868" s="48">
        <v>3302</v>
      </c>
      <c r="C2868" s="48" t="s">
        <v>1703</v>
      </c>
      <c r="D2868" s="108">
        <v>129</v>
      </c>
      <c r="E2868" s="109" t="s">
        <v>2508</v>
      </c>
      <c r="F2868" s="109" t="s">
        <v>1815</v>
      </c>
      <c r="G2868" s="109" t="s">
        <v>1812</v>
      </c>
      <c r="H2868" s="108" t="s">
        <v>2602</v>
      </c>
      <c r="I2868" s="108" t="s">
        <v>2528</v>
      </c>
      <c r="J2868" s="108" t="s">
        <v>2528</v>
      </c>
      <c r="K2868" s="108"/>
      <c r="L2868" s="108">
        <v>1</v>
      </c>
      <c r="M2868" s="110" t="s">
        <v>2617</v>
      </c>
      <c r="N2868" s="111" t="s">
        <v>1729</v>
      </c>
      <c r="O2868" s="111" t="s">
        <v>1713</v>
      </c>
      <c r="P2868" s="111" t="s">
        <v>301</v>
      </c>
      <c r="Q2868" s="111">
        <v>1</v>
      </c>
      <c r="R2868" s="111"/>
      <c r="S2868" s="111"/>
      <c r="T2868" s="109" t="s">
        <v>7</v>
      </c>
      <c r="U2868" s="108">
        <v>1</v>
      </c>
      <c r="V2868" s="109">
        <v>1999</v>
      </c>
      <c r="W2868" s="108">
        <f>IF(Table1[[#This Row],[ExpenditureDetails1]]=2010,1,(2010-Table1[[#This Row],[ExpenditureDetails1]]))</f>
        <v>11</v>
      </c>
      <c r="X2868" s="109">
        <v>0.6</v>
      </c>
      <c r="Y2868" s="174">
        <f>Table1[[#This Row],[ExpenditureDetails3]]*100000</f>
        <v>60000</v>
      </c>
      <c r="Z2868" s="174">
        <f>Table1[[#This Row],[ExpenditureDetails4]]/Table1[[#This Row],[Component detail 4]]</f>
        <v>60000</v>
      </c>
      <c r="AA2868" s="109">
        <v>1</v>
      </c>
      <c r="AB2868" s="109">
        <v>10</v>
      </c>
      <c r="AC2868" s="174">
        <f>IF(ISNUMBER([ExpenditureDetails4]),[ExpenditureDetails4]*HLOOKUP([ExpenditureDetails1],'Currency Conversion'!$A$6:$BE$45,19,FALSE),"No Data")</f>
        <v>104408.79307626876</v>
      </c>
      <c r="AD2868" s="174">
        <f>Table1[[#This Row],[Calculations1]]/exchange_rate_2010</f>
        <v>2283.3666201378142</v>
      </c>
      <c r="AE28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10440.879307626876</v>
      </c>
      <c r="AF2868" s="174">
        <f>Table1[[#This Row],[Calculations3]]/exchange_rate_2010</f>
        <v>228.33666201378139</v>
      </c>
      <c r="AG2868" s="110"/>
      <c r="AH2868" s="53"/>
      <c r="BD2868" s="36"/>
      <c r="BE2868" s="36"/>
      <c r="BF2868" s="36"/>
      <c r="BG2868" s="36"/>
      <c r="BH2868" s="36"/>
      <c r="BI2868" s="36"/>
      <c r="BJ2868" s="36"/>
      <c r="BK2868" s="48"/>
      <c r="BL2868" s="36"/>
      <c r="BM2868" s="36"/>
      <c r="BN2868" s="36"/>
      <c r="BO2868" s="36"/>
      <c r="BP2868" s="36"/>
      <c r="BQ2868" s="36"/>
      <c r="BR2868" s="36"/>
    </row>
    <row r="2869" spans="2:70" ht="15" customHeight="1">
      <c r="B2869" s="48">
        <v>3303</v>
      </c>
      <c r="C2869" s="48" t="s">
        <v>1703</v>
      </c>
      <c r="D2869" s="108">
        <v>129</v>
      </c>
      <c r="E2869" s="109" t="s">
        <v>2508</v>
      </c>
      <c r="F2869" s="109" t="s">
        <v>1815</v>
      </c>
      <c r="G2869" s="109" t="s">
        <v>1812</v>
      </c>
      <c r="H2869" s="108" t="s">
        <v>2602</v>
      </c>
      <c r="I2869" s="108" t="s">
        <v>2528</v>
      </c>
      <c r="J2869" s="108" t="s">
        <v>2528</v>
      </c>
      <c r="K2869" s="108"/>
      <c r="L2869" s="108">
        <v>1</v>
      </c>
      <c r="M2869" s="110" t="s">
        <v>2617</v>
      </c>
      <c r="N2869" s="109" t="s">
        <v>1729</v>
      </c>
      <c r="O2869" s="109" t="s">
        <v>519</v>
      </c>
      <c r="P2869" s="109" t="s">
        <v>2463</v>
      </c>
      <c r="Q2869" s="111">
        <v>1</v>
      </c>
      <c r="R2869" s="111"/>
      <c r="S2869" s="111"/>
      <c r="T2869" s="109" t="s">
        <v>31</v>
      </c>
      <c r="U2869" s="108">
        <v>3</v>
      </c>
      <c r="V2869" s="109">
        <v>2008</v>
      </c>
      <c r="W2869" s="108"/>
      <c r="X2869" s="109">
        <v>1.2E-2</v>
      </c>
      <c r="Y2869" s="174">
        <f>Table1[[#This Row],[ExpenditureDetails3]]*100000</f>
        <v>1200</v>
      </c>
      <c r="Z2869" s="174">
        <f>Table1[[#This Row],[ExpenditureDetails4]]/Table1[[#This Row],[Component detail 4]]</f>
        <v>1200</v>
      </c>
      <c r="AA2869" s="109">
        <v>1</v>
      </c>
      <c r="AB2869" s="109"/>
      <c r="AC2869" s="174">
        <f>IF(ISNUMBER([ExpenditureDetails4]),[ExpenditureDetails4]*HLOOKUP([ExpenditureDetails1],'Currency Conversion'!$A$6:$BE$45,19,FALSE),"No Data")</f>
        <v>1376.8836997252936</v>
      </c>
      <c r="AD2869" s="174">
        <f>Table1[[#This Row],[Calculations1]]/exchange_rate_2010</f>
        <v>30.11173855316963</v>
      </c>
      <c r="AE28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2869" s="174">
        <f>Table1[[#This Row],[Calculations3]]/exchange_rate_2010</f>
        <v>30.11173855316963</v>
      </c>
      <c r="AG2869" s="110"/>
      <c r="AH2869" s="53"/>
      <c r="BD2869" s="36"/>
      <c r="BE2869" s="36"/>
      <c r="BF2869" s="36"/>
      <c r="BG2869" s="36"/>
      <c r="BH2869" s="36"/>
      <c r="BI2869" s="36"/>
      <c r="BJ2869" s="36"/>
      <c r="BK2869" s="48"/>
      <c r="BL2869" s="36"/>
      <c r="BM2869" s="36"/>
      <c r="BN2869" s="36"/>
      <c r="BO2869" s="36"/>
      <c r="BP2869" s="36"/>
      <c r="BQ2869" s="36"/>
      <c r="BR2869" s="36"/>
    </row>
    <row r="2870" spans="2:70" ht="15" customHeight="1">
      <c r="B2870" s="48">
        <v>3304</v>
      </c>
      <c r="C2870" s="48" t="s">
        <v>1703</v>
      </c>
      <c r="D2870" s="108">
        <v>1703</v>
      </c>
      <c r="E2870" s="109" t="s">
        <v>2508</v>
      </c>
      <c r="F2870" s="109" t="s">
        <v>1817</v>
      </c>
      <c r="G2870" s="109" t="s">
        <v>1451</v>
      </c>
      <c r="H2870" s="108" t="s">
        <v>1468</v>
      </c>
      <c r="I2870" s="108" t="s">
        <v>2616</v>
      </c>
      <c r="J2870" s="108" t="s">
        <v>2619</v>
      </c>
      <c r="K2870" s="108" t="s">
        <v>2859</v>
      </c>
      <c r="L2870" s="108">
        <v>3</v>
      </c>
      <c r="M2870" s="110" t="s">
        <v>2617</v>
      </c>
      <c r="N2870" s="109" t="s">
        <v>1720</v>
      </c>
      <c r="O2870" s="111"/>
      <c r="P2870" s="111" t="s">
        <v>328</v>
      </c>
      <c r="Q2870" s="111">
        <v>1</v>
      </c>
      <c r="R2870" s="111"/>
      <c r="S2870" s="111"/>
      <c r="T2870" s="109" t="s">
        <v>31</v>
      </c>
      <c r="U2870" s="108">
        <v>3</v>
      </c>
      <c r="V2870" s="109">
        <v>2008</v>
      </c>
      <c r="W2870" s="108"/>
      <c r="X2870" s="109">
        <v>0.02</v>
      </c>
      <c r="Y2870" s="174">
        <f>Table1[[#This Row],[ExpenditureDetails3]]*100000</f>
        <v>2000</v>
      </c>
      <c r="Z2870" s="174">
        <f>Table1[[#This Row],[ExpenditureDetails4]]/Table1[[#This Row],[Component detail 4]]</f>
        <v>2000</v>
      </c>
      <c r="AA2870" s="109">
        <v>1</v>
      </c>
      <c r="AB2870" s="109"/>
      <c r="AC2870" s="174">
        <f>IF(ISNUMBER([ExpenditureDetails4]),[ExpenditureDetails4]*HLOOKUP([ExpenditureDetails1],'Currency Conversion'!$A$6:$BE$45,19,FALSE),"No Data")</f>
        <v>2294.8061662088226</v>
      </c>
      <c r="AD2870" s="174">
        <f>Table1[[#This Row],[Calculations1]]/exchange_rate_2010</f>
        <v>50.186230921949381</v>
      </c>
      <c r="AE28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2870" s="174">
        <f>Table1[[#This Row],[Calculations3]]/exchange_rate_2010</f>
        <v>50.186230921949381</v>
      </c>
      <c r="AG2870" s="110"/>
      <c r="AH2870" s="53"/>
      <c r="BD2870" s="36"/>
      <c r="BE2870" s="36"/>
      <c r="BF2870" s="36"/>
      <c r="BG2870" s="36"/>
      <c r="BH2870" s="36"/>
      <c r="BI2870" s="36"/>
      <c r="BJ2870" s="36"/>
      <c r="BK2870" s="48"/>
      <c r="BL2870" s="36"/>
      <c r="BM2870" s="36"/>
      <c r="BN2870" s="36"/>
      <c r="BO2870" s="36"/>
      <c r="BP2870" s="36"/>
      <c r="BQ2870" s="36"/>
      <c r="BR2870" s="36"/>
    </row>
    <row r="2871" spans="2:70" ht="15" customHeight="1">
      <c r="B2871" s="48">
        <v>3305</v>
      </c>
      <c r="C2871" s="48" t="s">
        <v>1703</v>
      </c>
      <c r="D2871" s="108">
        <v>1703</v>
      </c>
      <c r="E2871" s="109" t="s">
        <v>2508</v>
      </c>
      <c r="F2871" s="109" t="s">
        <v>1817</v>
      </c>
      <c r="G2871" s="109" t="s">
        <v>1451</v>
      </c>
      <c r="H2871" s="108" t="s">
        <v>1468</v>
      </c>
      <c r="I2871" s="108" t="s">
        <v>2616</v>
      </c>
      <c r="J2871" s="108" t="s">
        <v>2619</v>
      </c>
      <c r="K2871" s="108" t="s">
        <v>2859</v>
      </c>
      <c r="L2871" s="108">
        <v>3</v>
      </c>
      <c r="M2871" s="110" t="s">
        <v>2617</v>
      </c>
      <c r="N2871" s="109" t="s">
        <v>1720</v>
      </c>
      <c r="O2871" s="111"/>
      <c r="P2871" s="111" t="s">
        <v>328</v>
      </c>
      <c r="Q2871" s="111">
        <v>1</v>
      </c>
      <c r="R2871" s="109"/>
      <c r="S2871" s="109"/>
      <c r="T2871" s="109" t="s">
        <v>31</v>
      </c>
      <c r="U2871" s="108">
        <v>3</v>
      </c>
      <c r="V2871" s="109">
        <v>2008</v>
      </c>
      <c r="W2871" s="108"/>
      <c r="X2871" s="109">
        <v>0.12</v>
      </c>
      <c r="Y2871" s="174">
        <f>Table1[[#This Row],[ExpenditureDetails3]]*100000</f>
        <v>12000</v>
      </c>
      <c r="Z2871" s="174">
        <f>Table1[[#This Row],[ExpenditureDetails4]]/Table1[[#This Row],[Component detail 4]]</f>
        <v>12000</v>
      </c>
      <c r="AA2871" s="109">
        <v>1</v>
      </c>
      <c r="AB2871" s="109"/>
      <c r="AC2871" s="174">
        <f>IF(ISNUMBER([ExpenditureDetails4]),[ExpenditureDetails4]*HLOOKUP([ExpenditureDetails1],'Currency Conversion'!$A$6:$BE$45,19,FALSE),"No Data")</f>
        <v>13768.836997252936</v>
      </c>
      <c r="AD2871" s="174">
        <f>Table1[[#This Row],[Calculations1]]/exchange_rate_2010</f>
        <v>301.1173855316963</v>
      </c>
      <c r="AE28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13768.836997252936</v>
      </c>
      <c r="AF2871" s="174">
        <f>Table1[[#This Row],[Calculations3]]/exchange_rate_2010</f>
        <v>301.1173855316963</v>
      </c>
      <c r="AG2871" s="110"/>
      <c r="AH2871" s="53"/>
      <c r="BD2871" s="36"/>
      <c r="BE2871" s="36"/>
      <c r="BF2871" s="36"/>
      <c r="BG2871" s="36"/>
      <c r="BH2871" s="36"/>
      <c r="BI2871" s="36"/>
      <c r="BJ2871" s="36"/>
      <c r="BK2871" s="48"/>
      <c r="BL2871" s="36"/>
      <c r="BM2871" s="36"/>
      <c r="BN2871" s="36"/>
      <c r="BO2871" s="36"/>
      <c r="BP2871" s="36"/>
      <c r="BQ2871" s="36"/>
      <c r="BR2871" s="36"/>
    </row>
    <row r="2872" spans="2:70" ht="15" customHeight="1">
      <c r="B2872" s="48">
        <v>3306</v>
      </c>
      <c r="C2872" s="48" t="s">
        <v>1703</v>
      </c>
      <c r="D2872" s="108">
        <v>1703</v>
      </c>
      <c r="E2872" s="109" t="s">
        <v>2508</v>
      </c>
      <c r="F2872" s="109" t="s">
        <v>1817</v>
      </c>
      <c r="G2872" s="109" t="s">
        <v>1451</v>
      </c>
      <c r="H2872" s="108" t="s">
        <v>1468</v>
      </c>
      <c r="I2872" s="108" t="s">
        <v>2616</v>
      </c>
      <c r="J2872" s="108" t="s">
        <v>2619</v>
      </c>
      <c r="K2872" s="108" t="s">
        <v>2859</v>
      </c>
      <c r="L2872" s="108">
        <v>3</v>
      </c>
      <c r="M2872" s="110" t="s">
        <v>2617</v>
      </c>
      <c r="N2872" s="109" t="s">
        <v>1729</v>
      </c>
      <c r="O2872" s="109" t="s">
        <v>519</v>
      </c>
      <c r="P2872" s="109" t="s">
        <v>1710</v>
      </c>
      <c r="Q2872" s="111">
        <v>1</v>
      </c>
      <c r="R2872" s="111"/>
      <c r="S2872" s="111"/>
      <c r="T2872" s="109" t="s">
        <v>7</v>
      </c>
      <c r="U2872" s="108">
        <v>1</v>
      </c>
      <c r="V2872" s="109">
        <v>1978</v>
      </c>
      <c r="W2872" s="108">
        <f>IF(Table1[[#This Row],[ExpenditureDetails1]]=2010,1,(2010-Table1[[#This Row],[ExpenditureDetails1]]))</f>
        <v>32</v>
      </c>
      <c r="X2872" s="109">
        <v>0.15</v>
      </c>
      <c r="Y2872" s="174">
        <f>Table1[[#This Row],[ExpenditureDetails3]]*100000</f>
        <v>15000</v>
      </c>
      <c r="Z2872" s="174">
        <f>Table1[[#This Row],[ExpenditureDetails4]]/Table1[[#This Row],[Component detail 4]]</f>
        <v>15000</v>
      </c>
      <c r="AA2872" s="109">
        <v>1</v>
      </c>
      <c r="AB2872" s="109">
        <v>10</v>
      </c>
      <c r="AC2872" s="174">
        <f>IF(ISNUMBER([ExpenditureDetails4]),[ExpenditureDetails4]*HLOOKUP([ExpenditureDetails1],'Currency Conversion'!$A$6:$BE$45,19,FALSE),"No Data")</f>
        <v>159082.65776146206</v>
      </c>
      <c r="AD2872" s="174">
        <f>Table1[[#This Row],[Calculations1]]/exchange_rate_2010</f>
        <v>3479.0559288429558</v>
      </c>
      <c r="AE28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15908.265776146207</v>
      </c>
      <c r="AF2872" s="174">
        <f>Table1[[#This Row],[Calculations3]]/exchange_rate_2010</f>
        <v>347.90559288429563</v>
      </c>
      <c r="AG2872" s="110"/>
      <c r="AH2872" s="53"/>
      <c r="BD2872" s="36"/>
      <c r="BE2872" s="36"/>
      <c r="BF2872" s="36"/>
      <c r="BG2872" s="36"/>
      <c r="BH2872" s="36"/>
      <c r="BI2872" s="36"/>
      <c r="BJ2872" s="36"/>
      <c r="BK2872" s="48"/>
      <c r="BL2872" s="36"/>
      <c r="BM2872" s="36"/>
      <c r="BN2872" s="36"/>
      <c r="BO2872" s="36"/>
      <c r="BP2872" s="36"/>
      <c r="BQ2872" s="36"/>
      <c r="BR2872" s="36"/>
    </row>
    <row r="2873" spans="2:70" ht="15" customHeight="1">
      <c r="B2873" s="48">
        <v>3307</v>
      </c>
      <c r="C2873" s="48" t="s">
        <v>1703</v>
      </c>
      <c r="D2873" s="108">
        <v>1703</v>
      </c>
      <c r="E2873" s="109" t="s">
        <v>2508</v>
      </c>
      <c r="F2873" s="109" t="s">
        <v>1817</v>
      </c>
      <c r="G2873" s="109" t="s">
        <v>1451</v>
      </c>
      <c r="H2873" s="108" t="s">
        <v>1468</v>
      </c>
      <c r="I2873" s="108" t="s">
        <v>2616</v>
      </c>
      <c r="J2873" s="108" t="s">
        <v>2619</v>
      </c>
      <c r="K2873" s="108" t="s">
        <v>2859</v>
      </c>
      <c r="L2873" s="108">
        <v>3</v>
      </c>
      <c r="M2873" s="110" t="s">
        <v>2617</v>
      </c>
      <c r="N2873" s="109" t="s">
        <v>1729</v>
      </c>
      <c r="O2873" s="109" t="s">
        <v>519</v>
      </c>
      <c r="P2873" s="109" t="s">
        <v>110</v>
      </c>
      <c r="Q2873" s="111">
        <v>1</v>
      </c>
      <c r="R2873" s="111"/>
      <c r="S2873" s="111"/>
      <c r="T2873" s="109" t="s">
        <v>7</v>
      </c>
      <c r="U2873" s="108">
        <v>1</v>
      </c>
      <c r="V2873" s="109">
        <v>1979</v>
      </c>
      <c r="W2873" s="108">
        <f>IF(Table1[[#This Row],[ExpenditureDetails1]]=2010,1,(2010-Table1[[#This Row],[ExpenditureDetails1]]))</f>
        <v>31</v>
      </c>
      <c r="X2873" s="109">
        <v>0.15</v>
      </c>
      <c r="Y2873" s="174">
        <f>Table1[[#This Row],[ExpenditureDetails3]]*100000</f>
        <v>15000</v>
      </c>
      <c r="Z2873" s="174">
        <f>Table1[[#This Row],[ExpenditureDetails4]]/Table1[[#This Row],[Component detail 4]]</f>
        <v>15000</v>
      </c>
      <c r="AA2873" s="109">
        <v>1</v>
      </c>
      <c r="AB2873" s="109">
        <v>10</v>
      </c>
      <c r="AC2873" s="174">
        <f>IF(ISNUMBER([ExpenditureDetails4]),[ExpenditureDetails4]*HLOOKUP([ExpenditureDetails1],'Currency Conversion'!$A$6:$BE$45,19,FALSE),"No Data")</f>
        <v>155216.3528040605</v>
      </c>
      <c r="AD2873" s="174">
        <f>Table1[[#This Row],[Calculations1]]/exchange_rate_2010</f>
        <v>3394.50182738375</v>
      </c>
      <c r="AE28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15521.63528040605</v>
      </c>
      <c r="AF2873" s="174">
        <f>Table1[[#This Row],[Calculations3]]/exchange_rate_2010</f>
        <v>339.45018273837496</v>
      </c>
      <c r="AG2873" s="110"/>
      <c r="AH2873" s="53"/>
      <c r="BD2873" s="36"/>
      <c r="BE2873" s="36"/>
      <c r="BF2873" s="36"/>
      <c r="BG2873" s="36"/>
      <c r="BH2873" s="36"/>
      <c r="BI2873" s="36"/>
      <c r="BJ2873" s="36"/>
      <c r="BK2873" s="48"/>
      <c r="BL2873" s="36"/>
      <c r="BM2873" s="36"/>
      <c r="BN2873" s="36"/>
      <c r="BO2873" s="36"/>
      <c r="BP2873" s="36"/>
      <c r="BQ2873" s="36"/>
      <c r="BR2873" s="36"/>
    </row>
    <row r="2874" spans="2:70" ht="15" customHeight="1">
      <c r="B2874" s="48">
        <v>3308</v>
      </c>
      <c r="C2874" s="48" t="s">
        <v>1703</v>
      </c>
      <c r="D2874" s="108">
        <v>1703</v>
      </c>
      <c r="E2874" s="109" t="s">
        <v>2508</v>
      </c>
      <c r="F2874" s="109" t="s">
        <v>1817</v>
      </c>
      <c r="G2874" s="109" t="s">
        <v>1451</v>
      </c>
      <c r="H2874" s="108" t="s">
        <v>1468</v>
      </c>
      <c r="I2874" s="108" t="s">
        <v>2616</v>
      </c>
      <c r="J2874" s="108" t="s">
        <v>2619</v>
      </c>
      <c r="K2874" s="108" t="s">
        <v>2859</v>
      </c>
      <c r="L2874" s="108">
        <v>3</v>
      </c>
      <c r="M2874" s="110" t="s">
        <v>2617</v>
      </c>
      <c r="N2874" s="109" t="s">
        <v>1729</v>
      </c>
      <c r="O2874" s="109" t="s">
        <v>519</v>
      </c>
      <c r="P2874" s="109" t="s">
        <v>112</v>
      </c>
      <c r="Q2874" s="111">
        <v>1</v>
      </c>
      <c r="R2874" s="111"/>
      <c r="S2874" s="111"/>
      <c r="T2874" s="109" t="s">
        <v>7</v>
      </c>
      <c r="U2874" s="108">
        <v>1</v>
      </c>
      <c r="V2874" s="109">
        <v>1979</v>
      </c>
      <c r="W2874" s="108">
        <f>IF(Table1[[#This Row],[ExpenditureDetails1]]=2010,1,(2010-Table1[[#This Row],[ExpenditureDetails1]]))</f>
        <v>31</v>
      </c>
      <c r="X2874" s="109">
        <v>0.15</v>
      </c>
      <c r="Y2874" s="174">
        <f>Table1[[#This Row],[ExpenditureDetails3]]*100000</f>
        <v>15000</v>
      </c>
      <c r="Z2874" s="174">
        <f>Table1[[#This Row],[ExpenditureDetails4]]/Table1[[#This Row],[Component detail 4]]</f>
        <v>15000</v>
      </c>
      <c r="AA2874" s="109">
        <v>1</v>
      </c>
      <c r="AB2874" s="109">
        <v>10</v>
      </c>
      <c r="AC2874" s="174">
        <f>IF(ISNUMBER([ExpenditureDetails4]),[ExpenditureDetails4]*HLOOKUP([ExpenditureDetails1],'Currency Conversion'!$A$6:$BE$45,19,FALSE),"No Data")</f>
        <v>155216.3528040605</v>
      </c>
      <c r="AD2874" s="174">
        <f>Table1[[#This Row],[Calculations1]]/exchange_rate_2010</f>
        <v>3394.50182738375</v>
      </c>
      <c r="AE28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15521.63528040605</v>
      </c>
      <c r="AF2874" s="174">
        <f>Table1[[#This Row],[Calculations3]]/exchange_rate_2010</f>
        <v>339.45018273837496</v>
      </c>
      <c r="AG2874" s="110"/>
      <c r="AH2874" s="53"/>
      <c r="BD2874" s="36"/>
      <c r="BE2874" s="36"/>
      <c r="BF2874" s="36"/>
      <c r="BG2874" s="36"/>
      <c r="BH2874" s="36"/>
      <c r="BI2874" s="36"/>
      <c r="BJ2874" s="36"/>
      <c r="BK2874" s="48"/>
      <c r="BL2874" s="36"/>
      <c r="BM2874" s="36"/>
      <c r="BN2874" s="36"/>
      <c r="BO2874" s="36"/>
      <c r="BP2874" s="36"/>
      <c r="BQ2874" s="36"/>
      <c r="BR2874" s="36"/>
    </row>
    <row r="2875" spans="2:70" ht="15" customHeight="1">
      <c r="B2875" s="48">
        <v>3309</v>
      </c>
      <c r="C2875" s="48" t="s">
        <v>1703</v>
      </c>
      <c r="D2875" s="108">
        <v>1703</v>
      </c>
      <c r="E2875" s="109" t="s">
        <v>2508</v>
      </c>
      <c r="F2875" s="109" t="s">
        <v>1817</v>
      </c>
      <c r="G2875" s="109" t="s">
        <v>1451</v>
      </c>
      <c r="H2875" s="108" t="s">
        <v>1468</v>
      </c>
      <c r="I2875" s="108" t="s">
        <v>2616</v>
      </c>
      <c r="J2875" s="108" t="s">
        <v>2619</v>
      </c>
      <c r="K2875" s="108" t="s">
        <v>2859</v>
      </c>
      <c r="L2875" s="108">
        <v>3</v>
      </c>
      <c r="M2875" s="110" t="s">
        <v>2617</v>
      </c>
      <c r="N2875" s="109" t="s">
        <v>1729</v>
      </c>
      <c r="O2875" s="109" t="s">
        <v>519</v>
      </c>
      <c r="P2875" s="109" t="s">
        <v>113</v>
      </c>
      <c r="Q2875" s="111">
        <v>1</v>
      </c>
      <c r="R2875" s="111"/>
      <c r="S2875" s="111"/>
      <c r="T2875" s="109" t="s">
        <v>7</v>
      </c>
      <c r="U2875" s="108">
        <v>1</v>
      </c>
      <c r="V2875" s="109">
        <v>1981</v>
      </c>
      <c r="W2875" s="108">
        <f>IF(Table1[[#This Row],[ExpenditureDetails1]]=2010,1,(2010-Table1[[#This Row],[ExpenditureDetails1]]))</f>
        <v>29</v>
      </c>
      <c r="X2875" s="109">
        <v>0.2</v>
      </c>
      <c r="Y2875" s="174">
        <f>Table1[[#This Row],[ExpenditureDetails3]]*100000</f>
        <v>20000</v>
      </c>
      <c r="Z2875" s="174">
        <f>Table1[[#This Row],[ExpenditureDetails4]]/Table1[[#This Row],[Component detail 4]]</f>
        <v>20000</v>
      </c>
      <c r="AA2875" s="109">
        <v>1</v>
      </c>
      <c r="AB2875" s="109">
        <v>10</v>
      </c>
      <c r="AC2875" s="174">
        <f>IF(ISNUMBER([ExpenditureDetails4]),[ExpenditureDetails4]*HLOOKUP([ExpenditureDetails1],'Currency Conversion'!$A$6:$BE$45,19,FALSE),"No Data")</f>
        <v>160380.74590292777</v>
      </c>
      <c r="AD2875" s="174">
        <f>Table1[[#This Row],[Calculations1]]/exchange_rate_2010</f>
        <v>3507.4444490517317</v>
      </c>
      <c r="AE28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16038.074590292777</v>
      </c>
      <c r="AF2875" s="174">
        <f>Table1[[#This Row],[Calculations3]]/exchange_rate_2010</f>
        <v>350.74444490517317</v>
      </c>
      <c r="AG2875" s="110"/>
      <c r="AH2875" s="53"/>
      <c r="BD2875" s="36"/>
      <c r="BE2875" s="36"/>
      <c r="BF2875" s="36"/>
      <c r="BG2875" s="36"/>
      <c r="BH2875" s="36"/>
      <c r="BI2875" s="36"/>
      <c r="BJ2875" s="36"/>
      <c r="BK2875" s="48"/>
      <c r="BL2875" s="36"/>
      <c r="BM2875" s="36"/>
      <c r="BN2875" s="36"/>
      <c r="BO2875" s="36"/>
      <c r="BP2875" s="36"/>
      <c r="BQ2875" s="36"/>
      <c r="BR2875" s="36"/>
    </row>
    <row r="2876" spans="2:70" ht="15" customHeight="1">
      <c r="B2876" s="48">
        <v>3310</v>
      </c>
      <c r="C2876" s="48" t="s">
        <v>1703</v>
      </c>
      <c r="D2876" s="108">
        <v>1703</v>
      </c>
      <c r="E2876" s="109" t="s">
        <v>2508</v>
      </c>
      <c r="F2876" s="109" t="s">
        <v>1817</v>
      </c>
      <c r="G2876" s="109" t="s">
        <v>1451</v>
      </c>
      <c r="H2876" s="108" t="s">
        <v>1468</v>
      </c>
      <c r="I2876" s="108" t="s">
        <v>2616</v>
      </c>
      <c r="J2876" s="108" t="s">
        <v>2619</v>
      </c>
      <c r="K2876" s="108" t="s">
        <v>2859</v>
      </c>
      <c r="L2876" s="108">
        <v>3</v>
      </c>
      <c r="M2876" s="110" t="s">
        <v>2617</v>
      </c>
      <c r="N2876" s="109" t="s">
        <v>1729</v>
      </c>
      <c r="O2876" s="109" t="s">
        <v>519</v>
      </c>
      <c r="P2876" s="109" t="s">
        <v>114</v>
      </c>
      <c r="Q2876" s="111">
        <v>1</v>
      </c>
      <c r="R2876" s="111"/>
      <c r="S2876" s="111"/>
      <c r="T2876" s="109" t="s">
        <v>7</v>
      </c>
      <c r="U2876" s="108">
        <v>1</v>
      </c>
      <c r="V2876" s="109">
        <v>1982</v>
      </c>
      <c r="W2876" s="108">
        <f>IF(Table1[[#This Row],[ExpenditureDetails1]]=2010,1,(2010-Table1[[#This Row],[ExpenditureDetails1]]))</f>
        <v>28</v>
      </c>
      <c r="X2876" s="109">
        <v>0.2</v>
      </c>
      <c r="Y2876" s="174">
        <f>Table1[[#This Row],[ExpenditureDetails3]]*100000</f>
        <v>20000</v>
      </c>
      <c r="Z2876" s="174">
        <f>Table1[[#This Row],[ExpenditureDetails4]]/Table1[[#This Row],[Component detail 4]]</f>
        <v>20000</v>
      </c>
      <c r="AA2876" s="109">
        <v>1</v>
      </c>
      <c r="AB2876" s="109">
        <v>10</v>
      </c>
      <c r="AC2876" s="174">
        <f>IF(ISNUMBER([ExpenditureDetails4]),[ExpenditureDetails4]*HLOOKUP([ExpenditureDetails1],'Currency Conversion'!$A$6:$BE$45,19,FALSE),"No Data")</f>
        <v>144687.01577875376</v>
      </c>
      <c r="AD2876" s="174">
        <f>Table1[[#This Row],[Calculations1]]/exchange_rate_2010</f>
        <v>3164.2306405670984</v>
      </c>
      <c r="AE28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14468.701577875376</v>
      </c>
      <c r="AF2876" s="174">
        <f>Table1[[#This Row],[Calculations3]]/exchange_rate_2010</f>
        <v>316.42306405670985</v>
      </c>
      <c r="AG2876" s="110"/>
      <c r="AH2876" s="53"/>
      <c r="BD2876" s="36"/>
      <c r="BE2876" s="36"/>
      <c r="BF2876" s="36"/>
      <c r="BG2876" s="36"/>
      <c r="BH2876" s="36"/>
      <c r="BI2876" s="36"/>
      <c r="BJ2876" s="36"/>
      <c r="BK2876" s="48"/>
      <c r="BL2876" s="36"/>
      <c r="BM2876" s="36"/>
      <c r="BN2876" s="36"/>
      <c r="BO2876" s="36"/>
      <c r="BP2876" s="36"/>
      <c r="BQ2876" s="36"/>
      <c r="BR2876" s="36"/>
    </row>
    <row r="2877" spans="2:70" ht="15" customHeight="1">
      <c r="B2877" s="48">
        <v>3311</v>
      </c>
      <c r="C2877" s="48" t="s">
        <v>1703</v>
      </c>
      <c r="D2877" s="108">
        <v>1703</v>
      </c>
      <c r="E2877" s="109" t="s">
        <v>2508</v>
      </c>
      <c r="F2877" s="109" t="s">
        <v>1817</v>
      </c>
      <c r="G2877" s="109" t="s">
        <v>1451</v>
      </c>
      <c r="H2877" s="108" t="s">
        <v>1468</v>
      </c>
      <c r="I2877" s="108" t="s">
        <v>2616</v>
      </c>
      <c r="J2877" s="108" t="s">
        <v>2619</v>
      </c>
      <c r="K2877" s="108" t="s">
        <v>2859</v>
      </c>
      <c r="L2877" s="108">
        <v>3</v>
      </c>
      <c r="M2877" s="110" t="s">
        <v>2617</v>
      </c>
      <c r="N2877" s="109" t="s">
        <v>1729</v>
      </c>
      <c r="O2877" s="109" t="s">
        <v>519</v>
      </c>
      <c r="P2877" s="109" t="s">
        <v>115</v>
      </c>
      <c r="Q2877" s="111">
        <v>1</v>
      </c>
      <c r="R2877" s="111"/>
      <c r="S2877" s="111"/>
      <c r="T2877" s="109" t="s">
        <v>7</v>
      </c>
      <c r="U2877" s="108">
        <v>1</v>
      </c>
      <c r="V2877" s="109">
        <v>1985</v>
      </c>
      <c r="W2877" s="108">
        <f>IF(Table1[[#This Row],[ExpenditureDetails1]]=2010,1,(2010-Table1[[#This Row],[ExpenditureDetails1]]))</f>
        <v>25</v>
      </c>
      <c r="X2877" s="109">
        <v>0.2</v>
      </c>
      <c r="Y2877" s="174">
        <f>Table1[[#This Row],[ExpenditureDetails3]]*100000</f>
        <v>20000</v>
      </c>
      <c r="Z2877" s="174">
        <f>Table1[[#This Row],[ExpenditureDetails4]]/Table1[[#This Row],[Component detail 4]]</f>
        <v>20000</v>
      </c>
      <c r="AA2877" s="109">
        <v>1</v>
      </c>
      <c r="AB2877" s="109">
        <v>10</v>
      </c>
      <c r="AC2877" s="174">
        <f>IF(ISNUMBER([ExpenditureDetails4]),[ExpenditureDetails4]*HLOOKUP([ExpenditureDetails1],'Currency Conversion'!$A$6:$BE$45,19,FALSE),"No Data")</f>
        <v>114274.90340364234</v>
      </c>
      <c r="AD2877" s="174">
        <f>Table1[[#This Row],[Calculations1]]/exchange_rate_2010</f>
        <v>2499.1333800855659</v>
      </c>
      <c r="AE28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11427.490340364235</v>
      </c>
      <c r="AF2877" s="174">
        <f>Table1[[#This Row],[Calculations3]]/exchange_rate_2010</f>
        <v>249.91333800855662</v>
      </c>
      <c r="AG2877" s="110"/>
      <c r="AH2877" s="53"/>
      <c r="BD2877" s="36"/>
      <c r="BE2877" s="36"/>
      <c r="BF2877" s="36"/>
      <c r="BG2877" s="36"/>
      <c r="BH2877" s="36"/>
      <c r="BI2877" s="36"/>
      <c r="BJ2877" s="36"/>
      <c r="BK2877" s="48"/>
      <c r="BL2877" s="36"/>
      <c r="BM2877" s="36"/>
      <c r="BN2877" s="36"/>
      <c r="BO2877" s="36"/>
      <c r="BP2877" s="36"/>
      <c r="BQ2877" s="36"/>
      <c r="BR2877" s="36"/>
    </row>
    <row r="2878" spans="2:70" ht="15" customHeight="1">
      <c r="B2878" s="48">
        <v>3312</v>
      </c>
      <c r="C2878" s="48" t="s">
        <v>1703</v>
      </c>
      <c r="D2878" s="108">
        <v>1703</v>
      </c>
      <c r="E2878" s="109" t="s">
        <v>2508</v>
      </c>
      <c r="F2878" s="109" t="s">
        <v>1817</v>
      </c>
      <c r="G2878" s="109" t="s">
        <v>1451</v>
      </c>
      <c r="H2878" s="108" t="s">
        <v>1468</v>
      </c>
      <c r="I2878" s="108" t="s">
        <v>2616</v>
      </c>
      <c r="J2878" s="108" t="s">
        <v>2619</v>
      </c>
      <c r="K2878" s="108" t="s">
        <v>2859</v>
      </c>
      <c r="L2878" s="108">
        <v>3</v>
      </c>
      <c r="M2878" s="110" t="s">
        <v>2617</v>
      </c>
      <c r="N2878" s="109" t="s">
        <v>1729</v>
      </c>
      <c r="O2878" s="109" t="s">
        <v>519</v>
      </c>
      <c r="P2878" s="109" t="s">
        <v>116</v>
      </c>
      <c r="Q2878" s="111">
        <v>1</v>
      </c>
      <c r="R2878" s="111"/>
      <c r="S2878" s="111"/>
      <c r="T2878" s="109" t="s">
        <v>7</v>
      </c>
      <c r="U2878" s="108">
        <v>1</v>
      </c>
      <c r="V2878" s="109">
        <v>1987</v>
      </c>
      <c r="W2878" s="108">
        <f>IF(Table1[[#This Row],[ExpenditureDetails1]]=2010,1,(2010-Table1[[#This Row],[ExpenditureDetails1]]))</f>
        <v>23</v>
      </c>
      <c r="X2878" s="109">
        <v>0.2</v>
      </c>
      <c r="Y2878" s="174">
        <f>Table1[[#This Row],[ExpenditureDetails3]]*100000</f>
        <v>20000</v>
      </c>
      <c r="Z2878" s="174">
        <f>Table1[[#This Row],[ExpenditureDetails4]]/Table1[[#This Row],[Component detail 4]]</f>
        <v>20000</v>
      </c>
      <c r="AA2878" s="109">
        <v>1</v>
      </c>
      <c r="AB2878" s="109">
        <v>10</v>
      </c>
      <c r="AC2878" s="174">
        <f>IF(ISNUMBER([ExpenditureDetails4]),[ExpenditureDetails4]*HLOOKUP([ExpenditureDetails1],'Currency Conversion'!$A$6:$BE$45,19,FALSE),"No Data")</f>
        <v>99757.824150552333</v>
      </c>
      <c r="AD2878" s="174">
        <f>Table1[[#This Row],[Calculations1]]/exchange_rate_2010</f>
        <v>2181.652321146526</v>
      </c>
      <c r="AE28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9975.7824150552333</v>
      </c>
      <c r="AF2878" s="174">
        <f>Table1[[#This Row],[Calculations3]]/exchange_rate_2010</f>
        <v>218.16523211465261</v>
      </c>
      <c r="AG2878" s="110"/>
      <c r="AH2878" s="53"/>
      <c r="BD2878" s="36"/>
      <c r="BE2878" s="36"/>
      <c r="BF2878" s="36"/>
      <c r="BG2878" s="36"/>
      <c r="BH2878" s="36"/>
      <c r="BI2878" s="36"/>
      <c r="BJ2878" s="36"/>
      <c r="BK2878" s="48"/>
      <c r="BL2878" s="36"/>
      <c r="BM2878" s="36"/>
      <c r="BN2878" s="36"/>
      <c r="BO2878" s="36"/>
      <c r="BP2878" s="36"/>
      <c r="BQ2878" s="36"/>
      <c r="BR2878" s="36"/>
    </row>
    <row r="2879" spans="2:70" ht="15" customHeight="1">
      <c r="B2879" s="48">
        <v>3313</v>
      </c>
      <c r="C2879" s="48" t="s">
        <v>1703</v>
      </c>
      <c r="D2879" s="108">
        <v>1703</v>
      </c>
      <c r="E2879" s="109" t="s">
        <v>2508</v>
      </c>
      <c r="F2879" s="109" t="s">
        <v>1817</v>
      </c>
      <c r="G2879" s="109" t="s">
        <v>1451</v>
      </c>
      <c r="H2879" s="108" t="s">
        <v>1468</v>
      </c>
      <c r="I2879" s="108" t="s">
        <v>2616</v>
      </c>
      <c r="J2879" s="108" t="s">
        <v>2619</v>
      </c>
      <c r="K2879" s="108" t="s">
        <v>2859</v>
      </c>
      <c r="L2879" s="108">
        <v>3</v>
      </c>
      <c r="M2879" s="110" t="s">
        <v>2617</v>
      </c>
      <c r="N2879" s="109" t="s">
        <v>1729</v>
      </c>
      <c r="O2879" s="109" t="s">
        <v>519</v>
      </c>
      <c r="P2879" s="109" t="s">
        <v>117</v>
      </c>
      <c r="Q2879" s="111">
        <v>1</v>
      </c>
      <c r="R2879" s="111"/>
      <c r="S2879" s="111"/>
      <c r="T2879" s="109" t="s">
        <v>7</v>
      </c>
      <c r="U2879" s="108">
        <v>1</v>
      </c>
      <c r="V2879" s="109">
        <v>1998</v>
      </c>
      <c r="W2879" s="108">
        <f>IF(Table1[[#This Row],[ExpenditureDetails1]]=2010,1,(2010-Table1[[#This Row],[ExpenditureDetails1]]))</f>
        <v>12</v>
      </c>
      <c r="X2879" s="109">
        <v>0.2</v>
      </c>
      <c r="Y2879" s="174">
        <f>Table1[[#This Row],[ExpenditureDetails3]]*100000</f>
        <v>20000</v>
      </c>
      <c r="Z2879" s="174">
        <f>Table1[[#This Row],[ExpenditureDetails4]]/Table1[[#This Row],[Component detail 4]]</f>
        <v>20000</v>
      </c>
      <c r="AA2879" s="109">
        <v>1</v>
      </c>
      <c r="AB2879" s="109">
        <v>10</v>
      </c>
      <c r="AC2879" s="174">
        <f>IF(ISNUMBER([ExpenditureDetails4]),[ExpenditureDetails4]*HLOOKUP([ExpenditureDetails1],'Currency Conversion'!$A$6:$BE$45,19,FALSE),"No Data")</f>
        <v>37581.079379790084</v>
      </c>
      <c r="AD2879" s="174">
        <f>Table1[[#This Row],[Calculations1]]/exchange_rate_2010</f>
        <v>821.87888276688045</v>
      </c>
      <c r="AE28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3758.1079379790085</v>
      </c>
      <c r="AF2879" s="174">
        <f>Table1[[#This Row],[Calculations3]]/exchange_rate_2010</f>
        <v>82.187888276688057</v>
      </c>
      <c r="AG2879" s="110"/>
      <c r="AH2879" s="53"/>
      <c r="BD2879" s="36"/>
      <c r="BE2879" s="36"/>
      <c r="BF2879" s="36"/>
      <c r="BG2879" s="36"/>
      <c r="BH2879" s="36"/>
      <c r="BI2879" s="36"/>
      <c r="BJ2879" s="36"/>
      <c r="BK2879" s="48"/>
      <c r="BL2879" s="36"/>
      <c r="BM2879" s="36"/>
      <c r="BN2879" s="36"/>
      <c r="BO2879" s="36"/>
      <c r="BP2879" s="36"/>
      <c r="BQ2879" s="36"/>
      <c r="BR2879" s="36"/>
    </row>
    <row r="2880" spans="2:70" ht="15" customHeight="1">
      <c r="B2880" s="48">
        <v>3314</v>
      </c>
      <c r="C2880" s="48" t="s">
        <v>1703</v>
      </c>
      <c r="D2880" s="108">
        <v>1703</v>
      </c>
      <c r="E2880" s="109" t="s">
        <v>2508</v>
      </c>
      <c r="F2880" s="109" t="s">
        <v>1817</v>
      </c>
      <c r="G2880" s="109" t="s">
        <v>1451</v>
      </c>
      <c r="H2880" s="108" t="s">
        <v>1468</v>
      </c>
      <c r="I2880" s="108" t="s">
        <v>2616</v>
      </c>
      <c r="J2880" s="108" t="s">
        <v>2619</v>
      </c>
      <c r="K2880" s="108" t="s">
        <v>2859</v>
      </c>
      <c r="L2880" s="108">
        <v>3</v>
      </c>
      <c r="M2880" s="110" t="s">
        <v>2617</v>
      </c>
      <c r="N2880" s="109" t="s">
        <v>1729</v>
      </c>
      <c r="O2880" s="109" t="s">
        <v>519</v>
      </c>
      <c r="P2880" s="109" t="s">
        <v>121</v>
      </c>
      <c r="Q2880" s="111">
        <v>1</v>
      </c>
      <c r="R2880" s="111"/>
      <c r="S2880" s="111"/>
      <c r="T2880" s="109" t="s">
        <v>7</v>
      </c>
      <c r="U2880" s="108">
        <v>1</v>
      </c>
      <c r="V2880" s="109">
        <v>2002</v>
      </c>
      <c r="W2880" s="108">
        <f>IF(Table1[[#This Row],[ExpenditureDetails1]]=2010,1,(2010-Table1[[#This Row],[ExpenditureDetails1]]))</f>
        <v>8</v>
      </c>
      <c r="X2880" s="109">
        <v>0.2</v>
      </c>
      <c r="Y2880" s="174">
        <f>Table1[[#This Row],[ExpenditureDetails3]]*100000</f>
        <v>20000</v>
      </c>
      <c r="Z2880" s="174">
        <f>Table1[[#This Row],[ExpenditureDetails4]]/Table1[[#This Row],[Component detail 4]]</f>
        <v>20000</v>
      </c>
      <c r="AA2880" s="109">
        <v>1</v>
      </c>
      <c r="AB2880" s="109">
        <v>10</v>
      </c>
      <c r="AC2880" s="174">
        <f>IF(ISNUMBER([ExpenditureDetails4]),[ExpenditureDetails4]*HLOOKUP([ExpenditureDetails1],'Currency Conversion'!$A$6:$BE$45,19,FALSE),"No Data")</f>
        <v>31435.103842465949</v>
      </c>
      <c r="AD2880" s="174">
        <f>Table1[[#This Row],[Calculations1]]/exchange_rate_2010</f>
        <v>687.46955787545812</v>
      </c>
      <c r="AE28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3143.5103842465951</v>
      </c>
      <c r="AF2880" s="174">
        <f>Table1[[#This Row],[Calculations3]]/exchange_rate_2010</f>
        <v>68.746955787545815</v>
      </c>
      <c r="AG2880" s="110"/>
      <c r="AH2880" s="53"/>
      <c r="BD2880" s="36"/>
      <c r="BE2880" s="36"/>
      <c r="BF2880" s="36"/>
      <c r="BG2880" s="36"/>
      <c r="BH2880" s="36"/>
      <c r="BI2880" s="36"/>
      <c r="BJ2880" s="36"/>
      <c r="BK2880" s="48"/>
      <c r="BL2880" s="36"/>
      <c r="BM2880" s="36"/>
      <c r="BN2880" s="36"/>
      <c r="BO2880" s="36"/>
      <c r="BP2880" s="36"/>
      <c r="BQ2880" s="36"/>
      <c r="BR2880" s="36"/>
    </row>
    <row r="2881" spans="2:70" ht="15" customHeight="1">
      <c r="B2881" s="48">
        <v>3315</v>
      </c>
      <c r="C2881" s="48" t="s">
        <v>1703</v>
      </c>
      <c r="D2881" s="108">
        <v>1703</v>
      </c>
      <c r="E2881" s="109" t="s">
        <v>2508</v>
      </c>
      <c r="F2881" s="109" t="s">
        <v>1817</v>
      </c>
      <c r="G2881" s="109" t="s">
        <v>1451</v>
      </c>
      <c r="H2881" s="108" t="s">
        <v>1468</v>
      </c>
      <c r="I2881" s="108" t="s">
        <v>2616</v>
      </c>
      <c r="J2881" s="108" t="s">
        <v>2619</v>
      </c>
      <c r="K2881" s="108" t="s">
        <v>2859</v>
      </c>
      <c r="L2881" s="108">
        <v>3</v>
      </c>
      <c r="M2881" s="110" t="s">
        <v>2617</v>
      </c>
      <c r="N2881" s="109" t="s">
        <v>1729</v>
      </c>
      <c r="O2881" s="109" t="s">
        <v>519</v>
      </c>
      <c r="P2881" s="109" t="s">
        <v>122</v>
      </c>
      <c r="Q2881" s="111">
        <v>1</v>
      </c>
      <c r="R2881" s="111"/>
      <c r="S2881" s="111"/>
      <c r="T2881" s="109" t="s">
        <v>7</v>
      </c>
      <c r="U2881" s="108">
        <v>1</v>
      </c>
      <c r="V2881" s="109">
        <v>1989</v>
      </c>
      <c r="W2881" s="108">
        <f>IF(Table1[[#This Row],[ExpenditureDetails1]]=2010,1,(2010-Table1[[#This Row],[ExpenditureDetails1]]))</f>
        <v>21</v>
      </c>
      <c r="X2881" s="109">
        <v>0.2</v>
      </c>
      <c r="Y2881" s="174">
        <f>Table1[[#This Row],[ExpenditureDetails3]]*100000</f>
        <v>20000</v>
      </c>
      <c r="Z2881" s="174">
        <f>Table1[[#This Row],[ExpenditureDetails4]]/Table1[[#This Row],[Component detail 4]]</f>
        <v>20000</v>
      </c>
      <c r="AA2881" s="109">
        <v>1</v>
      </c>
      <c r="AB2881" s="109">
        <v>10</v>
      </c>
      <c r="AC2881" s="174">
        <f>IF(ISNUMBER([ExpenditureDetails4]),[ExpenditureDetails4]*HLOOKUP([ExpenditureDetails1],'Currency Conversion'!$A$6:$BE$45,19,FALSE),"No Data")</f>
        <v>84315.714431496264</v>
      </c>
      <c r="AD2881" s="174">
        <f>Table1[[#This Row],[Calculations1]]/exchange_rate_2010</f>
        <v>1843.9413215447823</v>
      </c>
      <c r="AE28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8431.5714431496272</v>
      </c>
      <c r="AF2881" s="174">
        <f>Table1[[#This Row],[Calculations3]]/exchange_rate_2010</f>
        <v>184.39413215447823</v>
      </c>
      <c r="AG2881" s="110"/>
      <c r="AH2881" s="53"/>
      <c r="BD2881" s="36"/>
      <c r="BE2881" s="36"/>
      <c r="BF2881" s="36"/>
      <c r="BG2881" s="36"/>
      <c r="BH2881" s="36"/>
      <c r="BI2881" s="36"/>
      <c r="BJ2881" s="36"/>
      <c r="BK2881" s="48"/>
      <c r="BL2881" s="36"/>
      <c r="BM2881" s="36"/>
      <c r="BN2881" s="36"/>
      <c r="BO2881" s="36"/>
      <c r="BP2881" s="36"/>
      <c r="BQ2881" s="36"/>
      <c r="BR2881" s="36"/>
    </row>
    <row r="2882" spans="2:70" ht="15" customHeight="1">
      <c r="B2882" s="48">
        <v>3316</v>
      </c>
      <c r="C2882" s="48" t="s">
        <v>1703</v>
      </c>
      <c r="D2882" s="108">
        <v>1703</v>
      </c>
      <c r="E2882" s="109" t="s">
        <v>2508</v>
      </c>
      <c r="F2882" s="109" t="s">
        <v>1817</v>
      </c>
      <c r="G2882" s="109" t="s">
        <v>1451</v>
      </c>
      <c r="H2882" s="108" t="s">
        <v>1468</v>
      </c>
      <c r="I2882" s="108" t="s">
        <v>2616</v>
      </c>
      <c r="J2882" s="108" t="s">
        <v>2619</v>
      </c>
      <c r="K2882" s="108" t="s">
        <v>2859</v>
      </c>
      <c r="L2882" s="108">
        <v>3</v>
      </c>
      <c r="M2882" s="110" t="s">
        <v>2617</v>
      </c>
      <c r="N2882" s="109" t="s">
        <v>1729</v>
      </c>
      <c r="O2882" s="109" t="s">
        <v>519</v>
      </c>
      <c r="P2882" s="109" t="s">
        <v>123</v>
      </c>
      <c r="Q2882" s="111">
        <v>1</v>
      </c>
      <c r="R2882" s="111"/>
      <c r="S2882" s="111"/>
      <c r="T2882" s="109" t="s">
        <v>7</v>
      </c>
      <c r="U2882" s="108">
        <v>1</v>
      </c>
      <c r="V2882" s="109">
        <v>1990</v>
      </c>
      <c r="W2882" s="108">
        <f>IF(Table1[[#This Row],[ExpenditureDetails1]]=2010,1,(2010-Table1[[#This Row],[ExpenditureDetails1]]))</f>
        <v>20</v>
      </c>
      <c r="X2882" s="109">
        <v>0.25</v>
      </c>
      <c r="Y2882" s="174">
        <f>Table1[[#This Row],[ExpenditureDetails3]]*100000</f>
        <v>25000</v>
      </c>
      <c r="Z2882" s="174">
        <f>Table1[[#This Row],[ExpenditureDetails4]]/Table1[[#This Row],[Component detail 4]]</f>
        <v>25000</v>
      </c>
      <c r="AA2882" s="109">
        <v>1</v>
      </c>
      <c r="AB2882" s="109">
        <v>10</v>
      </c>
      <c r="AC2882" s="174">
        <f>IF(ISNUMBER([ExpenditureDetails4]),[ExpenditureDetails4]*HLOOKUP([ExpenditureDetails1],'Currency Conversion'!$A$6:$BE$45,19,FALSE),"No Data")</f>
        <v>97206.078178230178</v>
      </c>
      <c r="AD2882" s="174">
        <f>Table1[[#This Row],[Calculations1]]/exchange_rate_2010</f>
        <v>2125.8469487770235</v>
      </c>
      <c r="AE28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2882" s="174">
        <f>Table1[[#This Row],[Calculations3]]/exchange_rate_2010</f>
        <v>212.58469487770236</v>
      </c>
      <c r="AG2882" s="110"/>
      <c r="AH2882" s="53"/>
      <c r="BD2882" s="36"/>
      <c r="BE2882" s="36"/>
      <c r="BF2882" s="36"/>
      <c r="BG2882" s="36"/>
      <c r="BH2882" s="36"/>
      <c r="BI2882" s="36"/>
      <c r="BJ2882" s="36"/>
      <c r="BK2882" s="48"/>
      <c r="BL2882" s="36"/>
      <c r="BM2882" s="36"/>
      <c r="BN2882" s="36"/>
      <c r="BO2882" s="36"/>
      <c r="BP2882" s="36"/>
      <c r="BQ2882" s="36"/>
      <c r="BR2882" s="36"/>
    </row>
    <row r="2883" spans="2:70" ht="15" customHeight="1">
      <c r="B2883" s="48">
        <v>3317</v>
      </c>
      <c r="C2883" s="48" t="s">
        <v>1703</v>
      </c>
      <c r="D2883" s="108">
        <v>1703</v>
      </c>
      <c r="E2883" s="109" t="s">
        <v>2508</v>
      </c>
      <c r="F2883" s="109" t="s">
        <v>1817</v>
      </c>
      <c r="G2883" s="109" t="s">
        <v>1451</v>
      </c>
      <c r="H2883" s="108" t="s">
        <v>1468</v>
      </c>
      <c r="I2883" s="108" t="s">
        <v>2616</v>
      </c>
      <c r="J2883" s="108" t="s">
        <v>2619</v>
      </c>
      <c r="K2883" s="108" t="s">
        <v>2859</v>
      </c>
      <c r="L2883" s="108">
        <v>3</v>
      </c>
      <c r="M2883" s="110" t="s">
        <v>2617</v>
      </c>
      <c r="N2883" s="109" t="s">
        <v>1729</v>
      </c>
      <c r="O2883" s="109" t="s">
        <v>519</v>
      </c>
      <c r="P2883" s="109" t="s">
        <v>124</v>
      </c>
      <c r="Q2883" s="111">
        <v>1</v>
      </c>
      <c r="R2883" s="111"/>
      <c r="S2883" s="111"/>
      <c r="T2883" s="109" t="s">
        <v>7</v>
      </c>
      <c r="U2883" s="108">
        <v>1</v>
      </c>
      <c r="V2883" s="109">
        <v>1990</v>
      </c>
      <c r="W2883" s="108">
        <f>IF(Table1[[#This Row],[ExpenditureDetails1]]=2010,1,(2010-Table1[[#This Row],[ExpenditureDetails1]]))</f>
        <v>20</v>
      </c>
      <c r="X2883" s="109">
        <v>0.25</v>
      </c>
      <c r="Y2883" s="174">
        <f>Table1[[#This Row],[ExpenditureDetails3]]*100000</f>
        <v>25000</v>
      </c>
      <c r="Z2883" s="174">
        <f>Table1[[#This Row],[ExpenditureDetails4]]/Table1[[#This Row],[Component detail 4]]</f>
        <v>25000</v>
      </c>
      <c r="AA2883" s="109">
        <v>1</v>
      </c>
      <c r="AB2883" s="109">
        <v>10</v>
      </c>
      <c r="AC2883" s="174">
        <f>IF(ISNUMBER([ExpenditureDetails4]),[ExpenditureDetails4]*HLOOKUP([ExpenditureDetails1],'Currency Conversion'!$A$6:$BE$45,19,FALSE),"No Data")</f>
        <v>97206.078178230178</v>
      </c>
      <c r="AD2883" s="174">
        <f>Table1[[#This Row],[Calculations1]]/exchange_rate_2010</f>
        <v>2125.8469487770235</v>
      </c>
      <c r="AE28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2883" s="174">
        <f>Table1[[#This Row],[Calculations3]]/exchange_rate_2010</f>
        <v>212.58469487770236</v>
      </c>
      <c r="AG2883" s="110"/>
      <c r="AH2883" s="53"/>
      <c r="BD2883" s="36"/>
      <c r="BE2883" s="36"/>
      <c r="BF2883" s="36"/>
      <c r="BG2883" s="36"/>
      <c r="BH2883" s="36"/>
      <c r="BI2883" s="36"/>
      <c r="BJ2883" s="36"/>
      <c r="BK2883" s="48"/>
      <c r="BL2883" s="36"/>
      <c r="BM2883" s="36"/>
      <c r="BN2883" s="36"/>
      <c r="BO2883" s="36"/>
      <c r="BP2883" s="36"/>
      <c r="BQ2883" s="36"/>
      <c r="BR2883" s="36"/>
    </row>
    <row r="2884" spans="2:70" ht="15" customHeight="1">
      <c r="B2884" s="48">
        <v>3318</v>
      </c>
      <c r="C2884" s="48" t="s">
        <v>1703</v>
      </c>
      <c r="D2884" s="108">
        <v>1703</v>
      </c>
      <c r="E2884" s="109" t="s">
        <v>2508</v>
      </c>
      <c r="F2884" s="109" t="s">
        <v>1817</v>
      </c>
      <c r="G2884" s="109" t="s">
        <v>1451</v>
      </c>
      <c r="H2884" s="108" t="s">
        <v>1468</v>
      </c>
      <c r="I2884" s="108" t="s">
        <v>2616</v>
      </c>
      <c r="J2884" s="108" t="s">
        <v>2619</v>
      </c>
      <c r="K2884" s="108" t="s">
        <v>2859</v>
      </c>
      <c r="L2884" s="108">
        <v>3</v>
      </c>
      <c r="M2884" s="110" t="s">
        <v>2617</v>
      </c>
      <c r="N2884" s="109" t="s">
        <v>1729</v>
      </c>
      <c r="O2884" s="109" t="s">
        <v>519</v>
      </c>
      <c r="P2884" s="109" t="s">
        <v>125</v>
      </c>
      <c r="Q2884" s="111">
        <v>1</v>
      </c>
      <c r="R2884" s="111"/>
      <c r="S2884" s="111"/>
      <c r="T2884" s="109" t="s">
        <v>7</v>
      </c>
      <c r="U2884" s="108">
        <v>1</v>
      </c>
      <c r="V2884" s="109">
        <v>1999</v>
      </c>
      <c r="W2884" s="108">
        <f>IF(Table1[[#This Row],[ExpenditureDetails1]]=2010,1,(2010-Table1[[#This Row],[ExpenditureDetails1]]))</f>
        <v>11</v>
      </c>
      <c r="X2884" s="109">
        <v>0.25</v>
      </c>
      <c r="Y2884" s="174">
        <f>Table1[[#This Row],[ExpenditureDetails3]]*100000</f>
        <v>25000</v>
      </c>
      <c r="Z2884" s="174">
        <f>Table1[[#This Row],[ExpenditureDetails4]]/Table1[[#This Row],[Component detail 4]]</f>
        <v>25000</v>
      </c>
      <c r="AA2884" s="109">
        <v>1</v>
      </c>
      <c r="AB2884" s="109">
        <v>10</v>
      </c>
      <c r="AC2884" s="174">
        <f>IF(ISNUMBER([ExpenditureDetails4]),[ExpenditureDetails4]*HLOOKUP([ExpenditureDetails1],'Currency Conversion'!$A$6:$BE$45,19,FALSE),"No Data")</f>
        <v>43503.663781778654</v>
      </c>
      <c r="AD2884" s="174">
        <f>Table1[[#This Row],[Calculations1]]/exchange_rate_2010</f>
        <v>951.40275839075593</v>
      </c>
      <c r="AE28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4350.366378177865</v>
      </c>
      <c r="AF2884" s="174">
        <f>Table1[[#This Row],[Calculations3]]/exchange_rate_2010</f>
        <v>95.140275839075585</v>
      </c>
      <c r="AG2884" s="110"/>
      <c r="AH2884" s="53"/>
      <c r="BD2884" s="36"/>
      <c r="BE2884" s="36"/>
      <c r="BF2884" s="36"/>
      <c r="BG2884" s="36"/>
      <c r="BH2884" s="36"/>
      <c r="BI2884" s="36"/>
      <c r="BJ2884" s="36"/>
      <c r="BK2884" s="48"/>
      <c r="BL2884" s="36"/>
      <c r="BM2884" s="36"/>
      <c r="BN2884" s="36"/>
      <c r="BO2884" s="36"/>
      <c r="BP2884" s="36"/>
      <c r="BQ2884" s="36"/>
      <c r="BR2884" s="36"/>
    </row>
    <row r="2885" spans="2:70" ht="15" customHeight="1">
      <c r="B2885" s="48">
        <v>3319</v>
      </c>
      <c r="C2885" s="48" t="s">
        <v>1703</v>
      </c>
      <c r="D2885" s="108">
        <v>1703</v>
      </c>
      <c r="E2885" s="109" t="s">
        <v>2508</v>
      </c>
      <c r="F2885" s="109" t="s">
        <v>1817</v>
      </c>
      <c r="G2885" s="109" t="s">
        <v>1451</v>
      </c>
      <c r="H2885" s="108" t="s">
        <v>1468</v>
      </c>
      <c r="I2885" s="108" t="s">
        <v>2616</v>
      </c>
      <c r="J2885" s="108" t="s">
        <v>2619</v>
      </c>
      <c r="K2885" s="108" t="s">
        <v>2859</v>
      </c>
      <c r="L2885" s="108">
        <v>3</v>
      </c>
      <c r="M2885" s="110" t="s">
        <v>2617</v>
      </c>
      <c r="N2885" s="109" t="s">
        <v>1729</v>
      </c>
      <c r="O2885" s="109" t="s">
        <v>519</v>
      </c>
      <c r="P2885" s="109" t="s">
        <v>126</v>
      </c>
      <c r="Q2885" s="111">
        <v>1</v>
      </c>
      <c r="R2885" s="111"/>
      <c r="S2885" s="111"/>
      <c r="T2885" s="109" t="s">
        <v>7</v>
      </c>
      <c r="U2885" s="108">
        <v>1</v>
      </c>
      <c r="V2885" s="109">
        <v>2002</v>
      </c>
      <c r="W2885" s="108">
        <f>IF(Table1[[#This Row],[ExpenditureDetails1]]=2010,1,(2010-Table1[[#This Row],[ExpenditureDetails1]]))</f>
        <v>8</v>
      </c>
      <c r="X2885" s="109">
        <v>0.35</v>
      </c>
      <c r="Y2885" s="174">
        <f>Table1[[#This Row],[ExpenditureDetails3]]*100000</f>
        <v>35000</v>
      </c>
      <c r="Z2885" s="174">
        <f>Table1[[#This Row],[ExpenditureDetails4]]/Table1[[#This Row],[Component detail 4]]</f>
        <v>35000</v>
      </c>
      <c r="AA2885" s="109">
        <v>1</v>
      </c>
      <c r="AB2885" s="109">
        <v>10</v>
      </c>
      <c r="AC2885" s="174">
        <f>IF(ISNUMBER([ExpenditureDetails4]),[ExpenditureDetails4]*HLOOKUP([ExpenditureDetails1],'Currency Conversion'!$A$6:$BE$45,19,FALSE),"No Data")</f>
        <v>55011.431724315415</v>
      </c>
      <c r="AD2885" s="174">
        <f>Table1[[#This Row],[Calculations1]]/exchange_rate_2010</f>
        <v>1203.0717262820519</v>
      </c>
      <c r="AE28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5501.1431724315416</v>
      </c>
      <c r="AF2885" s="174">
        <f>Table1[[#This Row],[Calculations3]]/exchange_rate_2010</f>
        <v>120.30717262820519</v>
      </c>
      <c r="AG2885" s="110"/>
      <c r="AH2885" s="53"/>
      <c r="BD2885" s="36"/>
      <c r="BE2885" s="36"/>
      <c r="BF2885" s="36"/>
      <c r="BG2885" s="36"/>
      <c r="BH2885" s="36"/>
      <c r="BI2885" s="36"/>
      <c r="BJ2885" s="36"/>
      <c r="BK2885" s="48"/>
      <c r="BL2885" s="36"/>
      <c r="BM2885" s="36"/>
      <c r="BN2885" s="36"/>
      <c r="BO2885" s="36"/>
      <c r="BP2885" s="36"/>
      <c r="BQ2885" s="36"/>
      <c r="BR2885" s="36"/>
    </row>
    <row r="2886" spans="2:70" ht="15" customHeight="1">
      <c r="B2886" s="48">
        <v>3320</v>
      </c>
      <c r="C2886" s="48" t="s">
        <v>1703</v>
      </c>
      <c r="D2886" s="108">
        <v>1703</v>
      </c>
      <c r="E2886" s="109" t="s">
        <v>2508</v>
      </c>
      <c r="F2886" s="109" t="s">
        <v>1817</v>
      </c>
      <c r="G2886" s="109" t="s">
        <v>1451</v>
      </c>
      <c r="H2886" s="108" t="s">
        <v>1468</v>
      </c>
      <c r="I2886" s="108" t="s">
        <v>2616</v>
      </c>
      <c r="J2886" s="108" t="s">
        <v>2619</v>
      </c>
      <c r="K2886" s="108" t="s">
        <v>2859</v>
      </c>
      <c r="L2886" s="108">
        <v>3</v>
      </c>
      <c r="M2886" s="110" t="s">
        <v>2617</v>
      </c>
      <c r="N2886" s="109" t="s">
        <v>1729</v>
      </c>
      <c r="O2886" s="109" t="s">
        <v>519</v>
      </c>
      <c r="P2886" s="109" t="s">
        <v>127</v>
      </c>
      <c r="Q2886" s="111">
        <v>1</v>
      </c>
      <c r="R2886" s="111"/>
      <c r="S2886" s="111"/>
      <c r="T2886" s="109" t="s">
        <v>7</v>
      </c>
      <c r="U2886" s="108">
        <v>1</v>
      </c>
      <c r="V2886" s="109">
        <v>2009</v>
      </c>
      <c r="W2886" s="108">
        <f>IF(Table1[[#This Row],[ExpenditureDetails1]]=2010,1,(2010-Table1[[#This Row],[ExpenditureDetails1]]))</f>
        <v>1</v>
      </c>
      <c r="X2886" s="109">
        <v>0.3</v>
      </c>
      <c r="Y2886" s="174">
        <f>Table1[[#This Row],[ExpenditureDetails3]]*100000</f>
        <v>30000</v>
      </c>
      <c r="Z2886" s="174">
        <f>Table1[[#This Row],[ExpenditureDetails4]]/Table1[[#This Row],[Component detail 4]]</f>
        <v>30000</v>
      </c>
      <c r="AA2886" s="109">
        <v>1</v>
      </c>
      <c r="AB2886" s="109">
        <v>10</v>
      </c>
      <c r="AC2886" s="174">
        <f>IF(ISNUMBER([ExpenditureDetails4]),[ExpenditureDetails4]*HLOOKUP([ExpenditureDetails1],'Currency Conversion'!$A$6:$BE$45,19,FALSE),"No Data")</f>
        <v>32262.487497108825</v>
      </c>
      <c r="AD2886" s="174">
        <f>Table1[[#This Row],[Calculations1]]/exchange_rate_2010</f>
        <v>705.56401298211892</v>
      </c>
      <c r="AE28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2886" s="174">
        <f>Table1[[#This Row],[Calculations3]]/exchange_rate_2010</f>
        <v>70.556401298211881</v>
      </c>
      <c r="AG2886" s="110"/>
      <c r="AH2886" s="53"/>
      <c r="BD2886" s="36"/>
      <c r="BE2886" s="36"/>
      <c r="BF2886" s="36"/>
      <c r="BG2886" s="36"/>
      <c r="BH2886" s="36"/>
      <c r="BI2886" s="36"/>
      <c r="BJ2886" s="36"/>
      <c r="BK2886" s="48"/>
      <c r="BL2886" s="36"/>
      <c r="BM2886" s="36"/>
      <c r="BN2886" s="36"/>
      <c r="BO2886" s="36"/>
      <c r="BP2886" s="36"/>
      <c r="BQ2886" s="36"/>
      <c r="BR2886" s="36"/>
    </row>
    <row r="2887" spans="2:70" ht="15" customHeight="1">
      <c r="B2887" s="48">
        <v>3321</v>
      </c>
      <c r="C2887" s="48" t="s">
        <v>1703</v>
      </c>
      <c r="D2887" s="108">
        <v>1703</v>
      </c>
      <c r="E2887" s="109" t="s">
        <v>2508</v>
      </c>
      <c r="F2887" s="109" t="s">
        <v>1817</v>
      </c>
      <c r="G2887" s="109" t="s">
        <v>1451</v>
      </c>
      <c r="H2887" s="108" t="s">
        <v>1468</v>
      </c>
      <c r="I2887" s="108" t="s">
        <v>2616</v>
      </c>
      <c r="J2887" s="108" t="s">
        <v>2619</v>
      </c>
      <c r="K2887" s="108" t="s">
        <v>2859</v>
      </c>
      <c r="L2887" s="108">
        <v>3</v>
      </c>
      <c r="M2887" s="110" t="s">
        <v>2617</v>
      </c>
      <c r="N2887" s="111" t="s">
        <v>1729</v>
      </c>
      <c r="O2887" s="111" t="s">
        <v>1713</v>
      </c>
      <c r="P2887" s="111" t="s">
        <v>1452</v>
      </c>
      <c r="Q2887" s="111">
        <v>1</v>
      </c>
      <c r="R2887" s="111"/>
      <c r="S2887" s="111"/>
      <c r="T2887" s="109" t="s">
        <v>7</v>
      </c>
      <c r="U2887" s="108">
        <v>1</v>
      </c>
      <c r="V2887" s="109">
        <v>1961</v>
      </c>
      <c r="W2887" s="108">
        <f>IF(Table1[[#This Row],[ExpenditureDetails1]]=2010,1,(2010-Table1[[#This Row],[ExpenditureDetails1]]))</f>
        <v>49</v>
      </c>
      <c r="X2887" s="109">
        <v>0.08</v>
      </c>
      <c r="Y2887" s="174">
        <f>Table1[[#This Row],[ExpenditureDetails3]]*100000</f>
        <v>8000</v>
      </c>
      <c r="Z2887" s="174">
        <f>Table1[[#This Row],[ExpenditureDetails4]]/Table1[[#This Row],[Component detail 4]]</f>
        <v>8000</v>
      </c>
      <c r="AA2887" s="109">
        <v>1</v>
      </c>
      <c r="AB2887" s="109">
        <v>10</v>
      </c>
      <c r="AC2887" s="174">
        <f>IF(ISNUMBER([ExpenditureDetails4]),[ExpenditureDetails4]*HLOOKUP([ExpenditureDetails1],'Currency Conversion'!$A$6:$BE$45,19,FALSE),"No Data")</f>
        <v>0</v>
      </c>
      <c r="AD2887" s="174">
        <f>Table1[[#This Row],[Calculations1]]/exchange_rate_2010</f>
        <v>0</v>
      </c>
      <c r="AE28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2887" s="174">
        <f>Table1[[#This Row],[Calculations3]]/exchange_rate_2010</f>
        <v>0</v>
      </c>
      <c r="AG2887" s="110"/>
      <c r="AH2887" s="53"/>
      <c r="BD2887" s="36"/>
      <c r="BE2887" s="36"/>
      <c r="BF2887" s="36"/>
      <c r="BG2887" s="36"/>
      <c r="BH2887" s="36"/>
      <c r="BI2887" s="36"/>
      <c r="BJ2887" s="36"/>
      <c r="BK2887" s="48"/>
      <c r="BL2887" s="36"/>
      <c r="BM2887" s="36"/>
      <c r="BN2887" s="36"/>
      <c r="BO2887" s="36"/>
      <c r="BP2887" s="36"/>
      <c r="BQ2887" s="36"/>
      <c r="BR2887" s="36"/>
    </row>
    <row r="2888" spans="2:70" ht="15" customHeight="1">
      <c r="B2888" s="48">
        <v>3322</v>
      </c>
      <c r="C2888" s="48" t="s">
        <v>1703</v>
      </c>
      <c r="D2888" s="108">
        <v>1703</v>
      </c>
      <c r="E2888" s="109" t="s">
        <v>2508</v>
      </c>
      <c r="F2888" s="109" t="s">
        <v>1817</v>
      </c>
      <c r="G2888" s="109" t="s">
        <v>1451</v>
      </c>
      <c r="H2888" s="108" t="s">
        <v>1468</v>
      </c>
      <c r="I2888" s="108" t="s">
        <v>2616</v>
      </c>
      <c r="J2888" s="108" t="s">
        <v>2619</v>
      </c>
      <c r="K2888" s="108" t="s">
        <v>2859</v>
      </c>
      <c r="L2888" s="108">
        <v>3</v>
      </c>
      <c r="M2888" s="110" t="s">
        <v>2617</v>
      </c>
      <c r="N2888" s="111" t="s">
        <v>1729</v>
      </c>
      <c r="O2888" s="111" t="s">
        <v>1713</v>
      </c>
      <c r="P2888" s="111" t="s">
        <v>1453</v>
      </c>
      <c r="Q2888" s="111">
        <v>1</v>
      </c>
      <c r="R2888" s="111"/>
      <c r="S2888" s="111"/>
      <c r="T2888" s="109" t="s">
        <v>7</v>
      </c>
      <c r="U2888" s="108">
        <v>1</v>
      </c>
      <c r="V2888" s="109">
        <v>1961</v>
      </c>
      <c r="W2888" s="108">
        <f>IF(Table1[[#This Row],[ExpenditureDetails1]]=2010,1,(2010-Table1[[#This Row],[ExpenditureDetails1]]))</f>
        <v>49</v>
      </c>
      <c r="X2888" s="109">
        <v>0.1</v>
      </c>
      <c r="Y2888" s="174">
        <f>Table1[[#This Row],[ExpenditureDetails3]]*100000</f>
        <v>10000</v>
      </c>
      <c r="Z2888" s="174">
        <f>Table1[[#This Row],[ExpenditureDetails4]]/Table1[[#This Row],[Component detail 4]]</f>
        <v>10000</v>
      </c>
      <c r="AA2888" s="109">
        <v>1</v>
      </c>
      <c r="AB2888" s="109">
        <v>10</v>
      </c>
      <c r="AC2888" s="174">
        <f>IF(ISNUMBER([ExpenditureDetails4]),[ExpenditureDetails4]*HLOOKUP([ExpenditureDetails1],'Currency Conversion'!$A$6:$BE$45,19,FALSE),"No Data")</f>
        <v>0</v>
      </c>
      <c r="AD2888" s="174">
        <f>Table1[[#This Row],[Calculations1]]/exchange_rate_2010</f>
        <v>0</v>
      </c>
      <c r="AE28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2888" s="174">
        <f>Table1[[#This Row],[Calculations3]]/exchange_rate_2010</f>
        <v>0</v>
      </c>
      <c r="AG2888" s="110"/>
      <c r="AH2888" s="53"/>
      <c r="BD2888" s="36"/>
      <c r="BE2888" s="36"/>
      <c r="BF2888" s="36"/>
      <c r="BG2888" s="36"/>
      <c r="BH2888" s="36"/>
      <c r="BI2888" s="36"/>
      <c r="BJ2888" s="36"/>
      <c r="BK2888" s="48"/>
      <c r="BL2888" s="36"/>
      <c r="BM2888" s="36"/>
      <c r="BN2888" s="36"/>
      <c r="BO2888" s="36"/>
      <c r="BP2888" s="36"/>
      <c r="BQ2888" s="36"/>
      <c r="BR2888" s="36"/>
    </row>
    <row r="2889" spans="2:70" ht="15" customHeight="1">
      <c r="B2889" s="48">
        <v>3323</v>
      </c>
      <c r="C2889" s="48" t="s">
        <v>1703</v>
      </c>
      <c r="D2889" s="108">
        <v>1703</v>
      </c>
      <c r="E2889" s="109" t="s">
        <v>2508</v>
      </c>
      <c r="F2889" s="109" t="s">
        <v>1817</v>
      </c>
      <c r="G2889" s="109" t="s">
        <v>1451</v>
      </c>
      <c r="H2889" s="108" t="s">
        <v>1468</v>
      </c>
      <c r="I2889" s="108" t="s">
        <v>2616</v>
      </c>
      <c r="J2889" s="108" t="s">
        <v>2619</v>
      </c>
      <c r="K2889" s="108" t="s">
        <v>2859</v>
      </c>
      <c r="L2889" s="108">
        <v>3</v>
      </c>
      <c r="M2889" s="110" t="s">
        <v>2617</v>
      </c>
      <c r="N2889" s="111" t="s">
        <v>1729</v>
      </c>
      <c r="O2889" s="111" t="s">
        <v>1713</v>
      </c>
      <c r="P2889" s="111" t="s">
        <v>1454</v>
      </c>
      <c r="Q2889" s="111">
        <v>1</v>
      </c>
      <c r="R2889" s="111"/>
      <c r="S2889" s="111"/>
      <c r="T2889" s="109" t="s">
        <v>7</v>
      </c>
      <c r="U2889" s="108">
        <v>1</v>
      </c>
      <c r="V2889" s="109">
        <v>1965</v>
      </c>
      <c r="W2889" s="108">
        <f>IF(Table1[[#This Row],[ExpenditureDetails1]]=2010,1,(2010-Table1[[#This Row],[ExpenditureDetails1]]))</f>
        <v>45</v>
      </c>
      <c r="X2889" s="109">
        <v>0.12</v>
      </c>
      <c r="Y2889" s="174">
        <f>Table1[[#This Row],[ExpenditureDetails3]]*100000</f>
        <v>12000</v>
      </c>
      <c r="Z2889" s="174">
        <f>Table1[[#This Row],[ExpenditureDetails4]]/Table1[[#This Row],[Component detail 4]]</f>
        <v>12000</v>
      </c>
      <c r="AA2889" s="109">
        <v>1</v>
      </c>
      <c r="AB2889" s="109">
        <v>10</v>
      </c>
      <c r="AC2889" s="174">
        <f>IF(ISNUMBER([ExpenditureDetails4]),[ExpenditureDetails4]*HLOOKUP([ExpenditureDetails1],'Currency Conversion'!$A$6:$BE$45,19,FALSE),"No Data")</f>
        <v>257556.67737287146</v>
      </c>
      <c r="AD2889" s="174">
        <f>Table1[[#This Row],[Calculations1]]/exchange_rate_2010</f>
        <v>5632.6321048192276</v>
      </c>
      <c r="AE28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25755.667737287145</v>
      </c>
      <c r="AF2889" s="174">
        <f>Table1[[#This Row],[Calculations3]]/exchange_rate_2010</f>
        <v>563.26321048192278</v>
      </c>
      <c r="AG2889" s="110"/>
      <c r="AH2889" s="53"/>
      <c r="BD2889" s="36"/>
      <c r="BE2889" s="36"/>
      <c r="BF2889" s="36"/>
      <c r="BG2889" s="36"/>
      <c r="BH2889" s="36"/>
      <c r="BI2889" s="36"/>
      <c r="BJ2889" s="36"/>
      <c r="BK2889" s="48"/>
      <c r="BL2889" s="36"/>
      <c r="BM2889" s="36"/>
      <c r="BN2889" s="36"/>
      <c r="BO2889" s="36"/>
      <c r="BP2889" s="36"/>
      <c r="BQ2889" s="36"/>
      <c r="BR2889" s="36"/>
    </row>
    <row r="2890" spans="2:70" ht="15" customHeight="1">
      <c r="B2890" s="48">
        <v>3324</v>
      </c>
      <c r="C2890" s="48" t="s">
        <v>1703</v>
      </c>
      <c r="D2890" s="108">
        <v>1703</v>
      </c>
      <c r="E2890" s="109" t="s">
        <v>2508</v>
      </c>
      <c r="F2890" s="109" t="s">
        <v>1817</v>
      </c>
      <c r="G2890" s="109" t="s">
        <v>1451</v>
      </c>
      <c r="H2890" s="108" t="s">
        <v>1468</v>
      </c>
      <c r="I2890" s="108" t="s">
        <v>2616</v>
      </c>
      <c r="J2890" s="108" t="s">
        <v>2619</v>
      </c>
      <c r="K2890" s="108" t="s">
        <v>2859</v>
      </c>
      <c r="L2890" s="108">
        <v>3</v>
      </c>
      <c r="M2890" s="110" t="s">
        <v>2617</v>
      </c>
      <c r="N2890" s="109" t="s">
        <v>2478</v>
      </c>
      <c r="O2890" s="111" t="s">
        <v>348</v>
      </c>
      <c r="P2890" s="111" t="s">
        <v>1471</v>
      </c>
      <c r="Q2890" s="111">
        <v>1</v>
      </c>
      <c r="R2890" s="111"/>
      <c r="S2890" s="111"/>
      <c r="T2890" s="109" t="s">
        <v>7</v>
      </c>
      <c r="U2890" s="108">
        <v>1</v>
      </c>
      <c r="V2890" s="109">
        <v>2008</v>
      </c>
      <c r="W2890" s="108">
        <f>IF(Table1[[#This Row],[ExpenditureDetails1]]=2010,1,(2010-Table1[[#This Row],[ExpenditureDetails1]]))</f>
        <v>2</v>
      </c>
      <c r="X2890" s="109">
        <v>0.5</v>
      </c>
      <c r="Y2890" s="174">
        <f>Table1[[#This Row],[ExpenditureDetails3]]*100000</f>
        <v>50000</v>
      </c>
      <c r="Z2890" s="174">
        <f>Table1[[#This Row],[ExpenditureDetails4]]/Table1[[#This Row],[Component detail 4]]</f>
        <v>50000</v>
      </c>
      <c r="AA2890" s="109">
        <v>1</v>
      </c>
      <c r="AB2890" s="109">
        <v>15</v>
      </c>
      <c r="AC2890" s="174">
        <f>IF(ISNUMBER([ExpenditureDetails4]),[ExpenditureDetails4]*HLOOKUP([ExpenditureDetails1],'Currency Conversion'!$A$6:$BE$45,19,FALSE),"No Data")</f>
        <v>57370.154155220567</v>
      </c>
      <c r="AD2890" s="174">
        <f>Table1[[#This Row],[Calculations1]]/exchange_rate_2010</f>
        <v>1254.6557730487345</v>
      </c>
      <c r="AE28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3824.6769436813711</v>
      </c>
      <c r="AF2890" s="174">
        <f>Table1[[#This Row],[Calculations3]]/exchange_rate_2010</f>
        <v>83.643718203248966</v>
      </c>
      <c r="AG2890" s="110"/>
      <c r="AH2890" s="53"/>
      <c r="BD2890" s="36"/>
      <c r="BE2890" s="36"/>
      <c r="BF2890" s="36"/>
      <c r="BG2890" s="36"/>
      <c r="BH2890" s="36"/>
      <c r="BI2890" s="36"/>
      <c r="BJ2890" s="36"/>
      <c r="BK2890" s="48"/>
      <c r="BL2890" s="36"/>
      <c r="BM2890" s="36"/>
      <c r="BN2890" s="36"/>
      <c r="BO2890" s="36"/>
      <c r="BP2890" s="36"/>
      <c r="BQ2890" s="36"/>
      <c r="BR2890" s="36"/>
    </row>
    <row r="2891" spans="2:70" ht="15" customHeight="1">
      <c r="B2891" s="48">
        <v>3325</v>
      </c>
      <c r="C2891" s="48" t="s">
        <v>1703</v>
      </c>
      <c r="D2891" s="108">
        <v>1703</v>
      </c>
      <c r="E2891" s="109" t="s">
        <v>2508</v>
      </c>
      <c r="F2891" s="109" t="s">
        <v>1817</v>
      </c>
      <c r="G2891" s="109" t="s">
        <v>1451</v>
      </c>
      <c r="H2891" s="108" t="s">
        <v>1468</v>
      </c>
      <c r="I2891" s="108" t="s">
        <v>2616</v>
      </c>
      <c r="J2891" s="108" t="s">
        <v>2619</v>
      </c>
      <c r="K2891" s="108" t="s">
        <v>2859</v>
      </c>
      <c r="L2891" s="108">
        <v>3</v>
      </c>
      <c r="M2891" s="110" t="s">
        <v>2617</v>
      </c>
      <c r="N2891" s="111" t="s">
        <v>1728</v>
      </c>
      <c r="O2891" s="111" t="s">
        <v>496</v>
      </c>
      <c r="P2891" s="111" t="s">
        <v>214</v>
      </c>
      <c r="Q2891" s="111">
        <v>1</v>
      </c>
      <c r="R2891" s="111">
        <v>10</v>
      </c>
      <c r="S2891" s="111"/>
      <c r="T2891" s="109" t="s">
        <v>7</v>
      </c>
      <c r="U2891" s="108">
        <v>1</v>
      </c>
      <c r="V2891" s="109">
        <v>2008</v>
      </c>
      <c r="W2891" s="108">
        <f>IF(Table1[[#This Row],[ExpenditureDetails1]]=2010,1,(2010-Table1[[#This Row],[ExpenditureDetails1]]))</f>
        <v>2</v>
      </c>
      <c r="X2891" s="109">
        <v>0.75</v>
      </c>
      <c r="Y2891" s="174">
        <f>Table1[[#This Row],[ExpenditureDetails3]]*100000</f>
        <v>75000</v>
      </c>
      <c r="Z2891" s="174">
        <f>Table1[[#This Row],[ExpenditureDetails4]]/Table1[[#This Row],[Component detail 4]]</f>
        <v>75000</v>
      </c>
      <c r="AA2891" s="109">
        <v>1</v>
      </c>
      <c r="AB2891" s="109">
        <v>30</v>
      </c>
      <c r="AC2891" s="174">
        <f>IF(ISNUMBER([ExpenditureDetails4]),[ExpenditureDetails4]*HLOOKUP([ExpenditureDetails1],'Currency Conversion'!$A$6:$BE$45,19,FALSE),"No Data")</f>
        <v>86055.231232830847</v>
      </c>
      <c r="AD2891" s="174">
        <f>Table1[[#This Row],[Calculations1]]/exchange_rate_2010</f>
        <v>1881.9836595731017</v>
      </c>
      <c r="AE28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2868.5077077610281</v>
      </c>
      <c r="AF2891" s="174">
        <f>Table1[[#This Row],[Calculations3]]/exchange_rate_2010</f>
        <v>62.732788652436724</v>
      </c>
      <c r="AG2891" s="110"/>
      <c r="AH2891" s="53"/>
      <c r="BD2891" s="36"/>
      <c r="BE2891" s="36"/>
      <c r="BF2891" s="36"/>
      <c r="BG2891" s="36"/>
      <c r="BH2891" s="36"/>
      <c r="BI2891" s="36"/>
      <c r="BJ2891" s="36"/>
      <c r="BK2891" s="48"/>
      <c r="BL2891" s="36"/>
      <c r="BM2891" s="36"/>
      <c r="BN2891" s="36"/>
      <c r="BO2891" s="36"/>
      <c r="BP2891" s="36"/>
      <c r="BQ2891" s="36"/>
      <c r="BR2891" s="36"/>
    </row>
    <row r="2892" spans="2:70" ht="15" customHeight="1">
      <c r="B2892" s="48">
        <v>3326</v>
      </c>
      <c r="C2892" s="48" t="s">
        <v>1703</v>
      </c>
      <c r="D2892" s="108">
        <v>1703</v>
      </c>
      <c r="E2892" s="109" t="s">
        <v>2508</v>
      </c>
      <c r="F2892" s="109" t="s">
        <v>1817</v>
      </c>
      <c r="G2892" s="109" t="s">
        <v>1451</v>
      </c>
      <c r="H2892" s="108" t="s">
        <v>1468</v>
      </c>
      <c r="I2892" s="108" t="s">
        <v>2616</v>
      </c>
      <c r="J2892" s="108" t="s">
        <v>2619</v>
      </c>
      <c r="K2892" s="108" t="s">
        <v>2859</v>
      </c>
      <c r="L2892" s="108">
        <v>3</v>
      </c>
      <c r="M2892" s="110" t="s">
        <v>2617</v>
      </c>
      <c r="N2892" s="111" t="s">
        <v>364</v>
      </c>
      <c r="O2892" s="111" t="s">
        <v>2465</v>
      </c>
      <c r="P2892" s="111" t="s">
        <v>1472</v>
      </c>
      <c r="Q2892" s="111">
        <v>1</v>
      </c>
      <c r="R2892" s="109">
        <v>250</v>
      </c>
      <c r="S2892" s="109"/>
      <c r="T2892" s="109" t="s">
        <v>7</v>
      </c>
      <c r="U2892" s="108">
        <v>1</v>
      </c>
      <c r="V2892" s="109">
        <v>2008</v>
      </c>
      <c r="W2892" s="108">
        <f>IF(Table1[[#This Row],[ExpenditureDetails1]]=2010,1,(2010-Table1[[#This Row],[ExpenditureDetails1]]))</f>
        <v>2</v>
      </c>
      <c r="X2892" s="109">
        <v>0.5</v>
      </c>
      <c r="Y2892" s="174">
        <f>Table1[[#This Row],[ExpenditureDetails3]]*100000</f>
        <v>50000</v>
      </c>
      <c r="Z2892" s="174">
        <f>Table1[[#This Row],[ExpenditureDetails4]]/Table1[[#This Row],[Component detail 4]]</f>
        <v>50000</v>
      </c>
      <c r="AA2892" s="109">
        <v>1</v>
      </c>
      <c r="AB2892" s="109">
        <v>20</v>
      </c>
      <c r="AC2892" s="174">
        <f>IF(ISNUMBER([ExpenditureDetails4]),[ExpenditureDetails4]*HLOOKUP([ExpenditureDetails1],'Currency Conversion'!$A$6:$BE$45,19,FALSE),"No Data")</f>
        <v>57370.154155220567</v>
      </c>
      <c r="AD2892" s="174">
        <f>Table1[[#This Row],[Calculations1]]/exchange_rate_2010</f>
        <v>1254.6557730487345</v>
      </c>
      <c r="AE28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2868.5077077610285</v>
      </c>
      <c r="AF2892" s="174">
        <f>Table1[[#This Row],[Calculations3]]/exchange_rate_2010</f>
        <v>62.732788652436732</v>
      </c>
      <c r="AG2892" s="110"/>
      <c r="AH2892" s="53"/>
      <c r="BD2892" s="36"/>
      <c r="BE2892" s="36"/>
      <c r="BF2892" s="36"/>
      <c r="BG2892" s="36"/>
      <c r="BH2892" s="36"/>
      <c r="BI2892" s="36"/>
      <c r="BJ2892" s="36"/>
      <c r="BK2892" s="48"/>
      <c r="BL2892" s="36"/>
      <c r="BM2892" s="36"/>
      <c r="BN2892" s="36"/>
      <c r="BO2892" s="36"/>
      <c r="BP2892" s="36"/>
      <c r="BQ2892" s="36"/>
      <c r="BR2892" s="36"/>
    </row>
    <row r="2893" spans="2:70" ht="15" customHeight="1">
      <c r="B2893" s="48">
        <v>3327</v>
      </c>
      <c r="C2893" s="48" t="s">
        <v>1703</v>
      </c>
      <c r="D2893" s="108">
        <v>1703</v>
      </c>
      <c r="E2893" s="109" t="s">
        <v>2508</v>
      </c>
      <c r="F2893" s="109" t="s">
        <v>1817</v>
      </c>
      <c r="G2893" s="109" t="s">
        <v>1451</v>
      </c>
      <c r="H2893" s="108" t="s">
        <v>1468</v>
      </c>
      <c r="I2893" s="108" t="s">
        <v>2616</v>
      </c>
      <c r="J2893" s="108" t="s">
        <v>2619</v>
      </c>
      <c r="K2893" s="108" t="s">
        <v>2859</v>
      </c>
      <c r="L2893" s="108">
        <v>3</v>
      </c>
      <c r="M2893" s="110" t="s">
        <v>2617</v>
      </c>
      <c r="N2893" s="111" t="s">
        <v>1717</v>
      </c>
      <c r="O2893" s="111"/>
      <c r="P2893" s="111" t="s">
        <v>1464</v>
      </c>
      <c r="Q2893" s="111">
        <v>1</v>
      </c>
      <c r="R2893" s="109"/>
      <c r="S2893" s="109"/>
      <c r="T2893" s="109" t="s">
        <v>31</v>
      </c>
      <c r="U2893" s="108">
        <v>3</v>
      </c>
      <c r="V2893" s="109">
        <v>2008</v>
      </c>
      <c r="W2893" s="108"/>
      <c r="X2893" s="109">
        <v>0.12</v>
      </c>
      <c r="Y2893" s="174">
        <f>Table1[[#This Row],[ExpenditureDetails3]]*100000</f>
        <v>12000</v>
      </c>
      <c r="Z2893" s="174">
        <f>Table1[[#This Row],[ExpenditureDetails4]]/Table1[[#This Row],[Component detail 4]]</f>
        <v>12000</v>
      </c>
      <c r="AA2893" s="109">
        <v>1</v>
      </c>
      <c r="AB2893" s="109"/>
      <c r="AC2893" s="174">
        <f>IF(ISNUMBER([ExpenditureDetails4]),[ExpenditureDetails4]*HLOOKUP([ExpenditureDetails1],'Currency Conversion'!$A$6:$BE$45,19,FALSE),"No Data")</f>
        <v>13768.836997252936</v>
      </c>
      <c r="AD2893" s="174">
        <f>Table1[[#This Row],[Calculations1]]/exchange_rate_2010</f>
        <v>301.1173855316963</v>
      </c>
      <c r="AE28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13768.836997252936</v>
      </c>
      <c r="AF2893" s="174">
        <f>Table1[[#This Row],[Calculations3]]/exchange_rate_2010</f>
        <v>301.1173855316963</v>
      </c>
      <c r="AG2893" s="110"/>
      <c r="AH2893" s="53"/>
      <c r="BD2893" s="36"/>
      <c r="BE2893" s="36"/>
      <c r="BF2893" s="36"/>
      <c r="BG2893" s="36"/>
      <c r="BH2893" s="36"/>
      <c r="BI2893" s="36"/>
      <c r="BJ2893" s="36"/>
      <c r="BK2893" s="48"/>
      <c r="BL2893" s="36"/>
      <c r="BM2893" s="36"/>
      <c r="BN2893" s="36"/>
      <c r="BO2893" s="36"/>
      <c r="BP2893" s="36"/>
      <c r="BQ2893" s="36"/>
      <c r="BR2893" s="36"/>
    </row>
    <row r="2894" spans="2:70" ht="15" customHeight="1">
      <c r="B2894" s="48">
        <v>3328</v>
      </c>
      <c r="C2894" s="48" t="s">
        <v>1703</v>
      </c>
      <c r="D2894" s="108">
        <v>1703</v>
      </c>
      <c r="E2894" s="109" t="s">
        <v>2508</v>
      </c>
      <c r="F2894" s="109" t="s">
        <v>1817</v>
      </c>
      <c r="G2894" s="109" t="s">
        <v>1451</v>
      </c>
      <c r="H2894" s="108" t="s">
        <v>1468</v>
      </c>
      <c r="I2894" s="108" t="s">
        <v>2616</v>
      </c>
      <c r="J2894" s="108" t="s">
        <v>2619</v>
      </c>
      <c r="K2894" s="108" t="s">
        <v>2859</v>
      </c>
      <c r="L2894" s="108">
        <v>3</v>
      </c>
      <c r="M2894" s="110" t="s">
        <v>2617</v>
      </c>
      <c r="N2894" s="111" t="s">
        <v>1719</v>
      </c>
      <c r="O2894" s="111"/>
      <c r="P2894" s="111" t="s">
        <v>32</v>
      </c>
      <c r="Q2894" s="111">
        <v>1</v>
      </c>
      <c r="R2894" s="109"/>
      <c r="S2894" s="109"/>
      <c r="T2894" s="109" t="s">
        <v>31</v>
      </c>
      <c r="U2894" s="108">
        <v>3</v>
      </c>
      <c r="V2894" s="109">
        <v>2008</v>
      </c>
      <c r="W2894" s="108"/>
      <c r="X2894" s="109">
        <v>0.15</v>
      </c>
      <c r="Y2894" s="174">
        <f>Table1[[#This Row],[ExpenditureDetails3]]*100000</f>
        <v>15000</v>
      </c>
      <c r="Z2894" s="174">
        <f>Table1[[#This Row],[ExpenditureDetails4]]/Table1[[#This Row],[Component detail 4]]</f>
        <v>15000</v>
      </c>
      <c r="AA2894" s="109">
        <v>1</v>
      </c>
      <c r="AB2894" s="109"/>
      <c r="AC2894" s="174">
        <f>IF(ISNUMBER([ExpenditureDetails4]),[ExpenditureDetails4]*HLOOKUP([ExpenditureDetails1],'Currency Conversion'!$A$6:$BE$45,19,FALSE),"No Data")</f>
        <v>17211.046246566169</v>
      </c>
      <c r="AD2894" s="174">
        <f>Table1[[#This Row],[Calculations1]]/exchange_rate_2010</f>
        <v>376.39673191462037</v>
      </c>
      <c r="AE28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17211.046246566169</v>
      </c>
      <c r="AF2894" s="174">
        <f>Table1[[#This Row],[Calculations3]]/exchange_rate_2010</f>
        <v>376.39673191462037</v>
      </c>
      <c r="AG2894" s="110"/>
      <c r="AH2894" s="53"/>
      <c r="BD2894" s="36"/>
      <c r="BE2894" s="36"/>
      <c r="BF2894" s="36"/>
      <c r="BG2894" s="36"/>
      <c r="BH2894" s="36"/>
      <c r="BI2894" s="36"/>
      <c r="BJ2894" s="36"/>
      <c r="BK2894" s="48"/>
      <c r="BL2894" s="36"/>
      <c r="BM2894" s="36"/>
      <c r="BN2894" s="36"/>
      <c r="BO2894" s="36"/>
      <c r="BP2894" s="36"/>
      <c r="BQ2894" s="36"/>
      <c r="BR2894" s="36"/>
    </row>
    <row r="2895" spans="2:70" ht="15" customHeight="1">
      <c r="B2895" s="48">
        <v>3329</v>
      </c>
      <c r="C2895" s="48" t="s">
        <v>1703</v>
      </c>
      <c r="D2895" s="108">
        <v>1703</v>
      </c>
      <c r="E2895" s="109" t="s">
        <v>2508</v>
      </c>
      <c r="F2895" s="109" t="s">
        <v>1817</v>
      </c>
      <c r="G2895" s="109" t="s">
        <v>1451</v>
      </c>
      <c r="H2895" s="108" t="s">
        <v>1468</v>
      </c>
      <c r="I2895" s="108" t="s">
        <v>2616</v>
      </c>
      <c r="J2895" s="108" t="s">
        <v>2619</v>
      </c>
      <c r="K2895" s="108" t="s">
        <v>2859</v>
      </c>
      <c r="L2895" s="108">
        <v>3</v>
      </c>
      <c r="M2895" s="110" t="s">
        <v>2617</v>
      </c>
      <c r="N2895" s="111" t="s">
        <v>1717</v>
      </c>
      <c r="O2895" s="111"/>
      <c r="P2895" s="111" t="s">
        <v>507</v>
      </c>
      <c r="Q2895" s="111">
        <v>1</v>
      </c>
      <c r="R2895" s="109"/>
      <c r="S2895" s="109"/>
      <c r="T2895" s="109" t="s">
        <v>31</v>
      </c>
      <c r="U2895" s="108">
        <v>3</v>
      </c>
      <c r="V2895" s="109">
        <v>2008</v>
      </c>
      <c r="W2895" s="108"/>
      <c r="X2895" s="109">
        <v>0.18</v>
      </c>
      <c r="Y2895" s="174">
        <f>Table1[[#This Row],[ExpenditureDetails3]]*100000</f>
        <v>18000</v>
      </c>
      <c r="Z2895" s="174">
        <f>Table1[[#This Row],[ExpenditureDetails4]]/Table1[[#This Row],[Component detail 4]]</f>
        <v>18000</v>
      </c>
      <c r="AA2895" s="109">
        <v>1</v>
      </c>
      <c r="AB2895" s="109"/>
      <c r="AC2895" s="174">
        <f>IF(ISNUMBER([ExpenditureDetails4]),[ExpenditureDetails4]*HLOOKUP([ExpenditureDetails1],'Currency Conversion'!$A$6:$BE$45,19,FALSE),"No Data")</f>
        <v>20653.255495879403</v>
      </c>
      <c r="AD2895" s="174">
        <f>Table1[[#This Row],[Calculations1]]/exchange_rate_2010</f>
        <v>451.67607829754439</v>
      </c>
      <c r="AE28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2895" s="174">
        <f>Table1[[#This Row],[Calculations3]]/exchange_rate_2010</f>
        <v>451.67607829754439</v>
      </c>
      <c r="AG2895" s="110"/>
      <c r="AH2895" s="53"/>
      <c r="BD2895" s="36"/>
      <c r="BE2895" s="36"/>
      <c r="BF2895" s="36"/>
      <c r="BG2895" s="36"/>
      <c r="BH2895" s="36"/>
      <c r="BI2895" s="36"/>
      <c r="BJ2895" s="36"/>
      <c r="BK2895" s="48"/>
      <c r="BL2895" s="36"/>
      <c r="BM2895" s="36"/>
      <c r="BN2895" s="36"/>
      <c r="BO2895" s="36"/>
      <c r="BP2895" s="36"/>
      <c r="BQ2895" s="36"/>
      <c r="BR2895" s="36"/>
    </row>
    <row r="2896" spans="2:70" ht="15" customHeight="1">
      <c r="B2896" s="48">
        <v>3332</v>
      </c>
      <c r="C2896" s="48" t="s">
        <v>1703</v>
      </c>
      <c r="D2896" s="108">
        <v>1703</v>
      </c>
      <c r="E2896" s="109" t="s">
        <v>2508</v>
      </c>
      <c r="F2896" s="109" t="s">
        <v>1817</v>
      </c>
      <c r="G2896" s="109" t="s">
        <v>1451</v>
      </c>
      <c r="H2896" s="108" t="s">
        <v>1468</v>
      </c>
      <c r="I2896" s="108" t="s">
        <v>2616</v>
      </c>
      <c r="J2896" s="108" t="s">
        <v>2619</v>
      </c>
      <c r="K2896" s="108" t="s">
        <v>2859</v>
      </c>
      <c r="L2896" s="108">
        <v>3</v>
      </c>
      <c r="M2896" s="110" t="s">
        <v>2617</v>
      </c>
      <c r="N2896" s="111" t="s">
        <v>1712</v>
      </c>
      <c r="O2896" s="111"/>
      <c r="P2896" s="111" t="s">
        <v>1470</v>
      </c>
      <c r="Q2896" s="111">
        <v>1</v>
      </c>
      <c r="R2896" s="111">
        <v>5</v>
      </c>
      <c r="S2896" s="111"/>
      <c r="T2896" s="109" t="s">
        <v>7</v>
      </c>
      <c r="U2896" s="108">
        <v>1</v>
      </c>
      <c r="V2896" s="109">
        <v>2008</v>
      </c>
      <c r="W2896" s="108">
        <f>IF(Table1[[#This Row],[ExpenditureDetails1]]=2010,1,(2010-Table1[[#This Row],[ExpenditureDetails1]]))</f>
        <v>2</v>
      </c>
      <c r="X2896" s="109">
        <v>0.15</v>
      </c>
      <c r="Y2896" s="174">
        <f>Table1[[#This Row],[ExpenditureDetails3]]*100000</f>
        <v>15000</v>
      </c>
      <c r="Z2896" s="174">
        <f>Table1[[#This Row],[ExpenditureDetails4]]/Table1[[#This Row],[Component detail 4]]</f>
        <v>15000</v>
      </c>
      <c r="AA2896" s="109">
        <v>1</v>
      </c>
      <c r="AB2896" s="109">
        <v>10</v>
      </c>
      <c r="AC2896" s="174">
        <f>IF(ISNUMBER([ExpenditureDetails4]),[ExpenditureDetails4]*HLOOKUP([ExpenditureDetails1],'Currency Conversion'!$A$6:$BE$45,19,FALSE),"No Data")</f>
        <v>17211.046246566169</v>
      </c>
      <c r="AD2896" s="174">
        <f>Table1[[#This Row],[Calculations1]]/exchange_rate_2010</f>
        <v>376.39673191462037</v>
      </c>
      <c r="AE28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1721.104624656617</v>
      </c>
      <c r="AF2896" s="174">
        <f>Table1[[#This Row],[Calculations3]]/exchange_rate_2010</f>
        <v>37.639673191462037</v>
      </c>
      <c r="AG2896" s="110"/>
      <c r="AH2896" s="53"/>
      <c r="BD2896" s="36"/>
      <c r="BE2896" s="36"/>
      <c r="BF2896" s="36"/>
      <c r="BG2896" s="36"/>
      <c r="BH2896" s="36"/>
      <c r="BI2896" s="36"/>
      <c r="BJ2896" s="36"/>
      <c r="BK2896" s="48"/>
      <c r="BL2896" s="36"/>
      <c r="BM2896" s="36"/>
      <c r="BN2896" s="36"/>
      <c r="BO2896" s="36"/>
      <c r="BP2896" s="36"/>
      <c r="BQ2896" s="36"/>
      <c r="BR2896" s="36"/>
    </row>
    <row r="2897" spans="2:70" ht="15" customHeight="1">
      <c r="B2897" s="48">
        <v>3333</v>
      </c>
      <c r="C2897" s="109" t="s">
        <v>1703</v>
      </c>
      <c r="D2897" s="108">
        <v>496</v>
      </c>
      <c r="E2897" s="109" t="s">
        <v>2508</v>
      </c>
      <c r="F2897" s="109" t="s">
        <v>1815</v>
      </c>
      <c r="G2897" s="109" t="s">
        <v>1746</v>
      </c>
      <c r="H2897" s="108" t="s">
        <v>514</v>
      </c>
      <c r="I2897" s="108" t="s">
        <v>2528</v>
      </c>
      <c r="J2897" s="108" t="s">
        <v>2528</v>
      </c>
      <c r="K2897" s="108"/>
      <c r="L2897" s="108">
        <v>1</v>
      </c>
      <c r="M2897" s="110" t="s">
        <v>2617</v>
      </c>
      <c r="N2897" s="109" t="s">
        <v>1729</v>
      </c>
      <c r="O2897" s="109" t="s">
        <v>519</v>
      </c>
      <c r="P2897" s="109" t="s">
        <v>108</v>
      </c>
      <c r="Q2897" s="111">
        <v>1</v>
      </c>
      <c r="R2897" s="111"/>
      <c r="S2897" s="111"/>
      <c r="T2897" s="109" t="s">
        <v>7</v>
      </c>
      <c r="U2897" s="108">
        <v>1</v>
      </c>
      <c r="V2897" s="109">
        <v>1990</v>
      </c>
      <c r="W2897" s="108">
        <f>IF(Table1[[#This Row],[ExpenditureDetails1]]=2010,1,(2010-Table1[[#This Row],[ExpenditureDetails1]]))</f>
        <v>20</v>
      </c>
      <c r="X2897" s="109">
        <v>0.2</v>
      </c>
      <c r="Y2897" s="174">
        <f>Table1[[#This Row],[ExpenditureDetails3]]*100000</f>
        <v>20000</v>
      </c>
      <c r="Z2897" s="174">
        <f>Table1[[#This Row],[ExpenditureDetails4]]/Table1[[#This Row],[Component detail 4]]</f>
        <v>20000</v>
      </c>
      <c r="AA2897" s="109">
        <v>1</v>
      </c>
      <c r="AB2897" s="109">
        <v>10</v>
      </c>
      <c r="AC2897" s="174">
        <f>IF(ISNUMBER([ExpenditureDetails4]),[ExpenditureDetails4]*HLOOKUP([ExpenditureDetails1],'Currency Conversion'!$A$6:$BE$45,19,FALSE),"No Data")</f>
        <v>77764.862542584146</v>
      </c>
      <c r="AD2897" s="174">
        <f>Table1[[#This Row],[Calculations1]]/exchange_rate_2010</f>
        <v>1700.6775590216189</v>
      </c>
      <c r="AE28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2897" s="174">
        <f>Table1[[#This Row],[Calculations3]]/exchange_rate_2010</f>
        <v>170.06775590216188</v>
      </c>
      <c r="AG2897" s="110"/>
      <c r="AH2897" s="53"/>
      <c r="BD2897" s="36"/>
      <c r="BE2897" s="36"/>
      <c r="BF2897" s="36"/>
      <c r="BG2897" s="36"/>
      <c r="BH2897" s="36"/>
      <c r="BI2897" s="36"/>
      <c r="BJ2897" s="36"/>
      <c r="BK2897" s="48"/>
      <c r="BL2897" s="36"/>
      <c r="BM2897" s="36"/>
      <c r="BN2897" s="36"/>
      <c r="BO2897" s="36"/>
      <c r="BP2897" s="36"/>
      <c r="BQ2897" s="36"/>
      <c r="BR2897" s="36"/>
    </row>
    <row r="2898" spans="2:70" ht="15" customHeight="1">
      <c r="B2898" s="48">
        <v>3334</v>
      </c>
      <c r="C2898" s="109" t="s">
        <v>1703</v>
      </c>
      <c r="D2898" s="108">
        <v>496</v>
      </c>
      <c r="E2898" s="109" t="s">
        <v>2508</v>
      </c>
      <c r="F2898" s="109" t="s">
        <v>1815</v>
      </c>
      <c r="G2898" s="109" t="s">
        <v>1746</v>
      </c>
      <c r="H2898" s="108" t="s">
        <v>514</v>
      </c>
      <c r="I2898" s="108" t="s">
        <v>2528</v>
      </c>
      <c r="J2898" s="108" t="s">
        <v>2528</v>
      </c>
      <c r="K2898" s="108"/>
      <c r="L2898" s="108">
        <v>1</v>
      </c>
      <c r="M2898" s="110" t="s">
        <v>2617</v>
      </c>
      <c r="N2898" s="109" t="s">
        <v>1729</v>
      </c>
      <c r="O2898" s="109" t="s">
        <v>519</v>
      </c>
      <c r="P2898" s="109" t="s">
        <v>110</v>
      </c>
      <c r="Q2898" s="111">
        <v>1</v>
      </c>
      <c r="R2898" s="111"/>
      <c r="S2898" s="111"/>
      <c r="T2898" s="109" t="s">
        <v>7</v>
      </c>
      <c r="U2898" s="108">
        <v>1</v>
      </c>
      <c r="V2898" s="109">
        <v>1989</v>
      </c>
      <c r="W2898" s="108">
        <f>IF(Table1[[#This Row],[ExpenditureDetails1]]=2010,1,(2010-Table1[[#This Row],[ExpenditureDetails1]]))</f>
        <v>21</v>
      </c>
      <c r="X2898" s="109">
        <v>0.25</v>
      </c>
      <c r="Y2898" s="174">
        <f>Table1[[#This Row],[ExpenditureDetails3]]*100000</f>
        <v>25000</v>
      </c>
      <c r="Z2898" s="174">
        <f>Table1[[#This Row],[ExpenditureDetails4]]/Table1[[#This Row],[Component detail 4]]</f>
        <v>25000</v>
      </c>
      <c r="AA2898" s="109">
        <v>1</v>
      </c>
      <c r="AB2898" s="109">
        <v>10</v>
      </c>
      <c r="AC2898" s="174">
        <f>IF(ISNUMBER([ExpenditureDetails4]),[ExpenditureDetails4]*HLOOKUP([ExpenditureDetails1],'Currency Conversion'!$A$6:$BE$45,19,FALSE),"No Data")</f>
        <v>105394.64303937033</v>
      </c>
      <c r="AD2898" s="174">
        <f>Table1[[#This Row],[Calculations1]]/exchange_rate_2010</f>
        <v>2304.9266519309781</v>
      </c>
      <c r="AE28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10539.464303937033</v>
      </c>
      <c r="AF2898" s="174">
        <f>Table1[[#This Row],[Calculations3]]/exchange_rate_2010</f>
        <v>230.49266519309779</v>
      </c>
      <c r="AG2898" s="110"/>
      <c r="AH2898" s="53"/>
      <c r="BD2898" s="36"/>
      <c r="BE2898" s="36"/>
      <c r="BF2898" s="36"/>
      <c r="BG2898" s="36"/>
      <c r="BH2898" s="36"/>
      <c r="BI2898" s="36"/>
      <c r="BJ2898" s="36"/>
      <c r="BK2898" s="48"/>
      <c r="BL2898" s="36"/>
      <c r="BM2898" s="36"/>
      <c r="BN2898" s="36"/>
      <c r="BO2898" s="36"/>
      <c r="BP2898" s="36"/>
      <c r="BQ2898" s="36"/>
      <c r="BR2898" s="36"/>
    </row>
    <row r="2899" spans="2:70" ht="15" customHeight="1">
      <c r="B2899" s="48">
        <v>3335</v>
      </c>
      <c r="C2899" s="109" t="s">
        <v>1703</v>
      </c>
      <c r="D2899" s="108">
        <v>496</v>
      </c>
      <c r="E2899" s="109" t="s">
        <v>2508</v>
      </c>
      <c r="F2899" s="109" t="s">
        <v>1815</v>
      </c>
      <c r="G2899" s="109" t="s">
        <v>1746</v>
      </c>
      <c r="H2899" s="108" t="s">
        <v>514</v>
      </c>
      <c r="I2899" s="108" t="s">
        <v>2528</v>
      </c>
      <c r="J2899" s="108" t="s">
        <v>2528</v>
      </c>
      <c r="K2899" s="108"/>
      <c r="L2899" s="108">
        <v>1</v>
      </c>
      <c r="M2899" s="110" t="s">
        <v>2617</v>
      </c>
      <c r="N2899" s="109" t="s">
        <v>1729</v>
      </c>
      <c r="O2899" s="109" t="s">
        <v>519</v>
      </c>
      <c r="P2899" s="109" t="s">
        <v>112</v>
      </c>
      <c r="Q2899" s="111">
        <v>1</v>
      </c>
      <c r="R2899" s="111"/>
      <c r="S2899" s="111"/>
      <c r="T2899" s="109" t="s">
        <v>7</v>
      </c>
      <c r="U2899" s="108">
        <v>1</v>
      </c>
      <c r="V2899" s="109">
        <v>1994</v>
      </c>
      <c r="W2899" s="108">
        <f>IF(Table1[[#This Row],[ExpenditureDetails1]]=2010,1,(2010-Table1[[#This Row],[ExpenditureDetails1]]))</f>
        <v>16</v>
      </c>
      <c r="X2899" s="109">
        <v>0.3</v>
      </c>
      <c r="Y2899" s="174">
        <f>Table1[[#This Row],[ExpenditureDetails3]]*100000</f>
        <v>30000</v>
      </c>
      <c r="Z2899" s="174">
        <f>Table1[[#This Row],[ExpenditureDetails4]]/Table1[[#This Row],[Component detail 4]]</f>
        <v>30000</v>
      </c>
      <c r="AA2899" s="109">
        <v>1</v>
      </c>
      <c r="AB2899" s="109">
        <v>10</v>
      </c>
      <c r="AC2899" s="174">
        <f>IF(ISNUMBER([ExpenditureDetails4]),[ExpenditureDetails4]*HLOOKUP([ExpenditureDetails1],'Currency Conversion'!$A$6:$BE$45,19,FALSE),"No Data")</f>
        <v>77438.704874513292</v>
      </c>
      <c r="AD2899" s="174">
        <f>Table1[[#This Row],[Calculations1]]/exchange_rate_2010</f>
        <v>1693.5446585231814</v>
      </c>
      <c r="AE28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7743.8704874513296</v>
      </c>
      <c r="AF2899" s="174">
        <f>Table1[[#This Row],[Calculations3]]/exchange_rate_2010</f>
        <v>169.35446585231813</v>
      </c>
      <c r="AG2899" s="110"/>
      <c r="AH2899" s="53"/>
      <c r="BD2899" s="36"/>
      <c r="BE2899" s="36"/>
      <c r="BF2899" s="36"/>
      <c r="BG2899" s="36"/>
      <c r="BH2899" s="36"/>
      <c r="BI2899" s="36"/>
      <c r="BJ2899" s="36"/>
      <c r="BK2899" s="48"/>
      <c r="BL2899" s="36"/>
      <c r="BM2899" s="36"/>
      <c r="BN2899" s="36"/>
      <c r="BO2899" s="36"/>
      <c r="BP2899" s="36"/>
      <c r="BQ2899" s="36"/>
      <c r="BR2899" s="36"/>
    </row>
    <row r="2900" spans="2:70" ht="15" customHeight="1">
      <c r="B2900" s="48">
        <v>3336</v>
      </c>
      <c r="C2900" s="109" t="s">
        <v>1703</v>
      </c>
      <c r="D2900" s="108">
        <v>496</v>
      </c>
      <c r="E2900" s="109" t="s">
        <v>2508</v>
      </c>
      <c r="F2900" s="109" t="s">
        <v>1815</v>
      </c>
      <c r="G2900" s="109" t="s">
        <v>1746</v>
      </c>
      <c r="H2900" s="108" t="s">
        <v>514</v>
      </c>
      <c r="I2900" s="108" t="s">
        <v>2528</v>
      </c>
      <c r="J2900" s="108" t="s">
        <v>2528</v>
      </c>
      <c r="K2900" s="108"/>
      <c r="L2900" s="108">
        <v>1</v>
      </c>
      <c r="M2900" s="110" t="s">
        <v>2617</v>
      </c>
      <c r="N2900" s="109" t="s">
        <v>1729</v>
      </c>
      <c r="O2900" s="109" t="s">
        <v>519</v>
      </c>
      <c r="P2900" s="109" t="s">
        <v>113</v>
      </c>
      <c r="Q2900" s="111">
        <v>1</v>
      </c>
      <c r="R2900" s="111"/>
      <c r="S2900" s="111"/>
      <c r="T2900" s="109" t="s">
        <v>7</v>
      </c>
      <c r="U2900" s="108">
        <v>1</v>
      </c>
      <c r="V2900" s="109">
        <v>1999</v>
      </c>
      <c r="W2900" s="108">
        <f>IF(Table1[[#This Row],[ExpenditureDetails1]]=2010,1,(2010-Table1[[#This Row],[ExpenditureDetails1]]))</f>
        <v>11</v>
      </c>
      <c r="X2900" s="109">
        <v>0.35</v>
      </c>
      <c r="Y2900" s="174">
        <f>Table1[[#This Row],[ExpenditureDetails3]]*100000</f>
        <v>35000</v>
      </c>
      <c r="Z2900" s="174">
        <f>Table1[[#This Row],[ExpenditureDetails4]]/Table1[[#This Row],[Component detail 4]]</f>
        <v>35000</v>
      </c>
      <c r="AA2900" s="109">
        <v>1</v>
      </c>
      <c r="AB2900" s="109">
        <v>10</v>
      </c>
      <c r="AC2900" s="174">
        <f>IF(ISNUMBER([ExpenditureDetails4]),[ExpenditureDetails4]*HLOOKUP([ExpenditureDetails1],'Currency Conversion'!$A$6:$BE$45,19,FALSE),"No Data")</f>
        <v>60905.129294490114</v>
      </c>
      <c r="AD2900" s="174">
        <f>Table1[[#This Row],[Calculations1]]/exchange_rate_2010</f>
        <v>1331.9638617470582</v>
      </c>
      <c r="AE29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6090.5129294490116</v>
      </c>
      <c r="AF2900" s="174">
        <f>Table1[[#This Row],[Calculations3]]/exchange_rate_2010</f>
        <v>133.19638617470582</v>
      </c>
      <c r="AG2900" s="110"/>
      <c r="AH2900" s="53"/>
      <c r="BD2900" s="36"/>
      <c r="BE2900" s="36"/>
      <c r="BF2900" s="36"/>
      <c r="BG2900" s="36"/>
      <c r="BH2900" s="36"/>
      <c r="BI2900" s="36"/>
      <c r="BJ2900" s="36"/>
      <c r="BK2900" s="48"/>
      <c r="BL2900" s="36"/>
      <c r="BM2900" s="36"/>
      <c r="BN2900" s="36"/>
      <c r="BO2900" s="36"/>
      <c r="BP2900" s="36"/>
      <c r="BQ2900" s="36"/>
      <c r="BR2900" s="36"/>
    </row>
    <row r="2901" spans="2:70" ht="15" customHeight="1">
      <c r="B2901" s="48">
        <v>3337</v>
      </c>
      <c r="C2901" s="109" t="s">
        <v>1703</v>
      </c>
      <c r="D2901" s="108">
        <v>496</v>
      </c>
      <c r="E2901" s="109" t="s">
        <v>2508</v>
      </c>
      <c r="F2901" s="109" t="s">
        <v>1815</v>
      </c>
      <c r="G2901" s="109" t="s">
        <v>1746</v>
      </c>
      <c r="H2901" s="108" t="s">
        <v>514</v>
      </c>
      <c r="I2901" s="108" t="s">
        <v>2528</v>
      </c>
      <c r="J2901" s="108" t="s">
        <v>2528</v>
      </c>
      <c r="K2901" s="108"/>
      <c r="L2901" s="108">
        <v>1</v>
      </c>
      <c r="M2901" s="110" t="s">
        <v>2617</v>
      </c>
      <c r="N2901" s="109" t="s">
        <v>1729</v>
      </c>
      <c r="O2901" s="109" t="s">
        <v>519</v>
      </c>
      <c r="P2901" s="109" t="s">
        <v>114</v>
      </c>
      <c r="Q2901" s="111">
        <v>1</v>
      </c>
      <c r="R2901" s="111"/>
      <c r="S2901" s="111"/>
      <c r="T2901" s="109" t="s">
        <v>7</v>
      </c>
      <c r="U2901" s="108">
        <v>1</v>
      </c>
      <c r="V2901" s="109">
        <v>1999</v>
      </c>
      <c r="W2901" s="108">
        <f>IF(Table1[[#This Row],[ExpenditureDetails1]]=2010,1,(2010-Table1[[#This Row],[ExpenditureDetails1]]))</f>
        <v>11</v>
      </c>
      <c r="X2901" s="109">
        <v>0.35</v>
      </c>
      <c r="Y2901" s="174">
        <f>Table1[[#This Row],[ExpenditureDetails3]]*100000</f>
        <v>35000</v>
      </c>
      <c r="Z2901" s="174">
        <f>Table1[[#This Row],[ExpenditureDetails4]]/Table1[[#This Row],[Component detail 4]]</f>
        <v>35000</v>
      </c>
      <c r="AA2901" s="109">
        <v>1</v>
      </c>
      <c r="AB2901" s="109">
        <v>10</v>
      </c>
      <c r="AC2901" s="174">
        <f>IF(ISNUMBER([ExpenditureDetails4]),[ExpenditureDetails4]*HLOOKUP([ExpenditureDetails1],'Currency Conversion'!$A$6:$BE$45,19,FALSE),"No Data")</f>
        <v>60905.129294490114</v>
      </c>
      <c r="AD2901" s="174">
        <f>Table1[[#This Row],[Calculations1]]/exchange_rate_2010</f>
        <v>1331.9638617470582</v>
      </c>
      <c r="AE29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6090.5129294490116</v>
      </c>
      <c r="AF2901" s="174">
        <f>Table1[[#This Row],[Calculations3]]/exchange_rate_2010</f>
        <v>133.19638617470582</v>
      </c>
      <c r="AG2901" s="110"/>
      <c r="AH2901" s="53"/>
      <c r="BD2901" s="36"/>
      <c r="BE2901" s="36"/>
      <c r="BF2901" s="36"/>
      <c r="BG2901" s="36"/>
      <c r="BH2901" s="36"/>
      <c r="BI2901" s="36"/>
      <c r="BJ2901" s="36"/>
      <c r="BK2901" s="48"/>
      <c r="BL2901" s="36"/>
      <c r="BM2901" s="36"/>
      <c r="BN2901" s="36"/>
      <c r="BO2901" s="36"/>
      <c r="BP2901" s="36"/>
      <c r="BQ2901" s="36"/>
      <c r="BR2901" s="36"/>
    </row>
    <row r="2902" spans="2:70" ht="15" customHeight="1">
      <c r="B2902" s="48">
        <v>3338</v>
      </c>
      <c r="C2902" s="48" t="s">
        <v>1703</v>
      </c>
      <c r="D2902" s="108">
        <v>496</v>
      </c>
      <c r="E2902" s="109" t="s">
        <v>2508</v>
      </c>
      <c r="F2902" s="109" t="s">
        <v>1815</v>
      </c>
      <c r="G2902" s="109" t="s">
        <v>1746</v>
      </c>
      <c r="H2902" s="108" t="s">
        <v>514</v>
      </c>
      <c r="I2902" s="108" t="s">
        <v>2528</v>
      </c>
      <c r="J2902" s="108" t="s">
        <v>2528</v>
      </c>
      <c r="K2902" s="108"/>
      <c r="L2902" s="108">
        <v>1</v>
      </c>
      <c r="M2902" s="110" t="s">
        <v>2617</v>
      </c>
      <c r="N2902" s="109" t="s">
        <v>1729</v>
      </c>
      <c r="O2902" s="109" t="s">
        <v>519</v>
      </c>
      <c r="P2902" s="109" t="s">
        <v>115</v>
      </c>
      <c r="Q2902" s="111">
        <v>1</v>
      </c>
      <c r="R2902" s="111"/>
      <c r="S2902" s="111"/>
      <c r="T2902" s="109" t="s">
        <v>7</v>
      </c>
      <c r="U2902" s="108">
        <v>1</v>
      </c>
      <c r="V2902" s="109">
        <v>2007</v>
      </c>
      <c r="W2902" s="108">
        <f>IF(Table1[[#This Row],[ExpenditureDetails1]]=2010,1,(2010-Table1[[#This Row],[ExpenditureDetails1]]))</f>
        <v>3</v>
      </c>
      <c r="X2902" s="109">
        <v>0.35</v>
      </c>
      <c r="Y2902" s="174">
        <f>Table1[[#This Row],[ExpenditureDetails3]]*100000</f>
        <v>35000</v>
      </c>
      <c r="Z2902" s="174">
        <f>Table1[[#This Row],[ExpenditureDetails4]]/Table1[[#This Row],[Component detail 4]]</f>
        <v>35000</v>
      </c>
      <c r="AA2902" s="109">
        <v>1</v>
      </c>
      <c r="AB2902" s="109">
        <v>10</v>
      </c>
      <c r="AC2902" s="174">
        <f>IF(ISNUMBER([ExpenditureDetails4]),[ExpenditureDetails4]*HLOOKUP([ExpenditureDetails1],'Currency Conversion'!$A$6:$BE$45,19,FALSE),"No Data")</f>
        <v>42469.288023258654</v>
      </c>
      <c r="AD2902" s="174">
        <f>Table1[[#This Row],[Calculations1]]/exchange_rate_2010</f>
        <v>928.7814924025646</v>
      </c>
      <c r="AE29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4246.928802325865</v>
      </c>
      <c r="AF2902" s="174">
        <f>Table1[[#This Row],[Calculations3]]/exchange_rate_2010</f>
        <v>92.878149240256448</v>
      </c>
      <c r="AG2902" s="110"/>
      <c r="AH2902" s="53"/>
      <c r="BD2902" s="36"/>
      <c r="BE2902" s="36"/>
      <c r="BF2902" s="36"/>
      <c r="BG2902" s="36"/>
      <c r="BH2902" s="36"/>
      <c r="BI2902" s="36"/>
      <c r="BJ2902" s="36"/>
      <c r="BK2902" s="48"/>
      <c r="BL2902" s="36"/>
      <c r="BM2902" s="36"/>
      <c r="BN2902" s="36"/>
      <c r="BO2902" s="36"/>
      <c r="BP2902" s="36"/>
      <c r="BQ2902" s="36"/>
      <c r="BR2902" s="36"/>
    </row>
    <row r="2903" spans="2:70" ht="15" customHeight="1">
      <c r="B2903" s="48">
        <v>3339</v>
      </c>
      <c r="C2903" s="48" t="s">
        <v>1703</v>
      </c>
      <c r="D2903" s="108">
        <v>496</v>
      </c>
      <c r="E2903" s="109" t="s">
        <v>2508</v>
      </c>
      <c r="F2903" s="109" t="s">
        <v>1815</v>
      </c>
      <c r="G2903" s="109" t="s">
        <v>1746</v>
      </c>
      <c r="H2903" s="108" t="s">
        <v>514</v>
      </c>
      <c r="I2903" s="108" t="s">
        <v>2528</v>
      </c>
      <c r="J2903" s="108" t="s">
        <v>2528</v>
      </c>
      <c r="K2903" s="108"/>
      <c r="L2903" s="108">
        <v>1</v>
      </c>
      <c r="M2903" s="110" t="s">
        <v>2617</v>
      </c>
      <c r="N2903" s="111" t="s">
        <v>1729</v>
      </c>
      <c r="O2903" s="111" t="s">
        <v>1713</v>
      </c>
      <c r="P2903" s="111" t="s">
        <v>151</v>
      </c>
      <c r="Q2903" s="111">
        <v>1</v>
      </c>
      <c r="R2903" s="111"/>
      <c r="S2903" s="111"/>
      <c r="T2903" s="109" t="s">
        <v>7</v>
      </c>
      <c r="U2903" s="108">
        <v>1</v>
      </c>
      <c r="V2903" s="109">
        <v>1985</v>
      </c>
      <c r="W2903" s="108">
        <f>IF(Table1[[#This Row],[ExpenditureDetails1]]=2010,1,(2010-Table1[[#This Row],[ExpenditureDetails1]]))</f>
        <v>25</v>
      </c>
      <c r="X2903" s="109">
        <v>0.15</v>
      </c>
      <c r="Y2903" s="174">
        <f>Table1[[#This Row],[ExpenditureDetails3]]*100000</f>
        <v>15000</v>
      </c>
      <c r="Z2903" s="174">
        <f>Table1[[#This Row],[ExpenditureDetails4]]/Table1[[#This Row],[Component detail 4]]</f>
        <v>15000</v>
      </c>
      <c r="AA2903" s="109">
        <v>2</v>
      </c>
      <c r="AB2903" s="109">
        <v>10</v>
      </c>
      <c r="AC2903" s="174">
        <f>IF(ISNUMBER([ExpenditureDetails4]),[ExpenditureDetails4]*HLOOKUP([ExpenditureDetails1],'Currency Conversion'!$A$6:$BE$45,19,FALSE),"No Data")</f>
        <v>85706.177552731751</v>
      </c>
      <c r="AD2903" s="174">
        <f>Table1[[#This Row],[Calculations1]]/exchange_rate_2010</f>
        <v>1874.3500350641743</v>
      </c>
      <c r="AE29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8570.6177552731751</v>
      </c>
      <c r="AF2903" s="174">
        <f>Table1[[#This Row],[Calculations3]]/exchange_rate_2010</f>
        <v>187.43500350641744</v>
      </c>
      <c r="AG2903" s="110"/>
      <c r="AH2903" s="53"/>
      <c r="BD2903" s="36"/>
      <c r="BE2903" s="36"/>
      <c r="BF2903" s="36"/>
      <c r="BG2903" s="36"/>
      <c r="BH2903" s="36"/>
      <c r="BI2903" s="36"/>
      <c r="BJ2903" s="36"/>
      <c r="BK2903" s="48"/>
      <c r="BL2903" s="36"/>
      <c r="BM2903" s="36"/>
      <c r="BN2903" s="36"/>
      <c r="BO2903" s="36"/>
      <c r="BP2903" s="36"/>
      <c r="BQ2903" s="36"/>
      <c r="BR2903" s="36"/>
    </row>
    <row r="2904" spans="2:70" ht="15" customHeight="1">
      <c r="B2904" s="48">
        <v>3340</v>
      </c>
      <c r="C2904" s="48" t="s">
        <v>1703</v>
      </c>
      <c r="D2904" s="108">
        <v>496</v>
      </c>
      <c r="E2904" s="109" t="s">
        <v>2508</v>
      </c>
      <c r="F2904" s="109" t="s">
        <v>1815</v>
      </c>
      <c r="G2904" s="109" t="s">
        <v>1746</v>
      </c>
      <c r="H2904" s="108" t="s">
        <v>514</v>
      </c>
      <c r="I2904" s="108" t="s">
        <v>2528</v>
      </c>
      <c r="J2904" s="108" t="s">
        <v>2528</v>
      </c>
      <c r="K2904" s="108"/>
      <c r="L2904" s="108">
        <v>1</v>
      </c>
      <c r="M2904" s="110" t="s">
        <v>2617</v>
      </c>
      <c r="N2904" s="111" t="s">
        <v>1729</v>
      </c>
      <c r="O2904" s="111" t="s">
        <v>1713</v>
      </c>
      <c r="P2904" s="111" t="s">
        <v>515</v>
      </c>
      <c r="Q2904" s="111">
        <v>1</v>
      </c>
      <c r="R2904" s="111"/>
      <c r="S2904" s="111"/>
      <c r="T2904" s="109" t="s">
        <v>7</v>
      </c>
      <c r="U2904" s="108">
        <v>1</v>
      </c>
      <c r="V2904" s="109">
        <v>1980</v>
      </c>
      <c r="W2904" s="108">
        <f>IF(Table1[[#This Row],[ExpenditureDetails1]]=2010,1,(2010-Table1[[#This Row],[ExpenditureDetails1]]))</f>
        <v>30</v>
      </c>
      <c r="X2904" s="109">
        <v>0.15</v>
      </c>
      <c r="Y2904" s="174">
        <f>Table1[[#This Row],[ExpenditureDetails3]]*100000</f>
        <v>15000</v>
      </c>
      <c r="Z2904" s="174">
        <f>Table1[[#This Row],[ExpenditureDetails4]]/Table1[[#This Row],[Component detail 4]]</f>
        <v>15000</v>
      </c>
      <c r="AA2904" s="109">
        <v>2</v>
      </c>
      <c r="AB2904" s="109">
        <v>10</v>
      </c>
      <c r="AC2904" s="174">
        <f>IF(ISNUMBER([ExpenditureDetails4]),[ExpenditureDetails4]*HLOOKUP([ExpenditureDetails1],'Currency Conversion'!$A$6:$BE$45,19,FALSE),"No Data")</f>
        <v>134101.75471424422</v>
      </c>
      <c r="AD2904" s="174">
        <f>Table1[[#This Row],[Calculations1]]/exchange_rate_2010</f>
        <v>2932.7364237678507</v>
      </c>
      <c r="AE29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13410.175471424422</v>
      </c>
      <c r="AF2904" s="174">
        <f>Table1[[#This Row],[Calculations3]]/exchange_rate_2010</f>
        <v>293.27364237678506</v>
      </c>
      <c r="AG2904" s="110"/>
      <c r="AH2904" s="53"/>
      <c r="BD2904" s="36"/>
      <c r="BE2904" s="36"/>
      <c r="BF2904" s="36"/>
      <c r="BG2904" s="36"/>
      <c r="BH2904" s="36"/>
      <c r="BI2904" s="36"/>
      <c r="BJ2904" s="36"/>
      <c r="BK2904" s="48"/>
      <c r="BL2904" s="36"/>
      <c r="BM2904" s="36"/>
      <c r="BN2904" s="36"/>
      <c r="BO2904" s="36"/>
      <c r="BP2904" s="36"/>
      <c r="BQ2904" s="36"/>
      <c r="BR2904" s="36"/>
    </row>
    <row r="2905" spans="2:70" ht="15" customHeight="1">
      <c r="B2905" s="48">
        <v>3341</v>
      </c>
      <c r="C2905" s="48" t="s">
        <v>1703</v>
      </c>
      <c r="D2905" s="108">
        <v>1533</v>
      </c>
      <c r="E2905" s="109" t="s">
        <v>2508</v>
      </c>
      <c r="F2905" s="109" t="s">
        <v>1819</v>
      </c>
      <c r="G2905" s="109" t="s">
        <v>1827</v>
      </c>
      <c r="H2905" s="108" t="s">
        <v>79</v>
      </c>
      <c r="I2905" s="108" t="s">
        <v>2855</v>
      </c>
      <c r="J2905" s="108" t="s">
        <v>2852</v>
      </c>
      <c r="K2905" s="108" t="s">
        <v>2859</v>
      </c>
      <c r="L2905" s="108">
        <v>11</v>
      </c>
      <c r="M2905" s="110" t="s">
        <v>2617</v>
      </c>
      <c r="N2905" s="109" t="s">
        <v>1729</v>
      </c>
      <c r="O2905" s="109" t="s">
        <v>519</v>
      </c>
      <c r="P2905" s="109" t="s">
        <v>80</v>
      </c>
      <c r="Q2905" s="111">
        <v>1</v>
      </c>
      <c r="R2905" s="111"/>
      <c r="S2905" s="111"/>
      <c r="T2905" s="109" t="s">
        <v>7</v>
      </c>
      <c r="U2905" s="108">
        <v>1</v>
      </c>
      <c r="V2905" s="109">
        <v>1980</v>
      </c>
      <c r="W2905" s="108">
        <f>IF(Table1[[#This Row],[ExpenditureDetails1]]=2010,1,(2010-Table1[[#This Row],[ExpenditureDetails1]]))</f>
        <v>30</v>
      </c>
      <c r="X2905" s="109">
        <v>0.2</v>
      </c>
      <c r="Y2905" s="174">
        <f>Table1[[#This Row],[ExpenditureDetails3]]*100000</f>
        <v>20000</v>
      </c>
      <c r="Z2905" s="174">
        <f>Table1[[#This Row],[ExpenditureDetails4]]/Table1[[#This Row],[Component detail 4]]</f>
        <v>20000</v>
      </c>
      <c r="AA2905" s="109">
        <v>2</v>
      </c>
      <c r="AB2905" s="109">
        <v>10</v>
      </c>
      <c r="AC2905" s="174">
        <f>IF(ISNUMBER([ExpenditureDetails4]),[ExpenditureDetails4]*HLOOKUP([ExpenditureDetails1],'Currency Conversion'!$A$6:$BE$45,19,FALSE),"No Data")</f>
        <v>178802.33961899229</v>
      </c>
      <c r="AD2905" s="174">
        <f>Table1[[#This Row],[Calculations1]]/exchange_rate_2010</f>
        <v>3910.3152316904675</v>
      </c>
      <c r="AE29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17880.23396189923</v>
      </c>
      <c r="AF2905" s="174">
        <f>Table1[[#This Row],[Calculations3]]/exchange_rate_2010</f>
        <v>391.03152316904681</v>
      </c>
      <c r="AG2905" s="110"/>
      <c r="AH2905" s="53"/>
      <c r="BD2905" s="36"/>
      <c r="BE2905" s="36"/>
      <c r="BF2905" s="36"/>
      <c r="BG2905" s="36"/>
      <c r="BH2905" s="36"/>
      <c r="BI2905" s="36"/>
      <c r="BJ2905" s="36"/>
      <c r="BK2905" s="48"/>
      <c r="BL2905" s="36"/>
      <c r="BM2905" s="36"/>
      <c r="BN2905" s="36"/>
      <c r="BO2905" s="36"/>
      <c r="BP2905" s="36"/>
      <c r="BQ2905" s="36"/>
      <c r="BR2905" s="36"/>
    </row>
    <row r="2906" spans="2:70" ht="15" customHeight="1">
      <c r="B2906" s="48">
        <v>3342</v>
      </c>
      <c r="C2906" s="48" t="s">
        <v>1703</v>
      </c>
      <c r="D2906" s="108">
        <v>1533</v>
      </c>
      <c r="E2906" s="109" t="s">
        <v>2508</v>
      </c>
      <c r="F2906" s="109" t="s">
        <v>1819</v>
      </c>
      <c r="G2906" s="109" t="s">
        <v>1827</v>
      </c>
      <c r="H2906" s="108" t="s">
        <v>79</v>
      </c>
      <c r="I2906" s="108" t="s">
        <v>2855</v>
      </c>
      <c r="J2906" s="108" t="s">
        <v>2852</v>
      </c>
      <c r="K2906" s="108" t="s">
        <v>2859</v>
      </c>
      <c r="L2906" s="108">
        <v>11</v>
      </c>
      <c r="M2906" s="110" t="s">
        <v>2617</v>
      </c>
      <c r="N2906" s="109" t="s">
        <v>1729</v>
      </c>
      <c r="O2906" s="109" t="s">
        <v>519</v>
      </c>
      <c r="P2906" s="109" t="s">
        <v>81</v>
      </c>
      <c r="Q2906" s="111">
        <v>1</v>
      </c>
      <c r="R2906" s="111"/>
      <c r="S2906" s="111"/>
      <c r="T2906" s="109" t="s">
        <v>7</v>
      </c>
      <c r="U2906" s="108">
        <v>1</v>
      </c>
      <c r="V2906" s="109">
        <v>1980</v>
      </c>
      <c r="W2906" s="108">
        <f>IF(Table1[[#This Row],[ExpenditureDetails1]]=2010,1,(2010-Table1[[#This Row],[ExpenditureDetails1]]))</f>
        <v>30</v>
      </c>
      <c r="X2906" s="109">
        <v>0.2</v>
      </c>
      <c r="Y2906" s="174">
        <f>Table1[[#This Row],[ExpenditureDetails3]]*100000</f>
        <v>20000</v>
      </c>
      <c r="Z2906" s="174">
        <f>Table1[[#This Row],[ExpenditureDetails4]]/Table1[[#This Row],[Component detail 4]]</f>
        <v>20000</v>
      </c>
      <c r="AA2906" s="109">
        <v>2</v>
      </c>
      <c r="AB2906" s="109">
        <v>10</v>
      </c>
      <c r="AC2906" s="174">
        <f>IF(ISNUMBER([ExpenditureDetails4]),[ExpenditureDetails4]*HLOOKUP([ExpenditureDetails1],'Currency Conversion'!$A$6:$BE$45,19,FALSE),"No Data")</f>
        <v>178802.33961899229</v>
      </c>
      <c r="AD2906" s="174">
        <f>Table1[[#This Row],[Calculations1]]/exchange_rate_2010</f>
        <v>3910.3152316904675</v>
      </c>
      <c r="AE29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17880.23396189923</v>
      </c>
      <c r="AF2906" s="174">
        <f>Table1[[#This Row],[Calculations3]]/exchange_rate_2010</f>
        <v>391.03152316904681</v>
      </c>
      <c r="AG2906" s="110"/>
      <c r="AH2906" s="53"/>
      <c r="BD2906" s="36"/>
      <c r="BE2906" s="36"/>
      <c r="BF2906" s="36"/>
      <c r="BG2906" s="36"/>
      <c r="BH2906" s="36"/>
      <c r="BI2906" s="36"/>
      <c r="BJ2906" s="36"/>
      <c r="BK2906" s="48"/>
      <c r="BL2906" s="36"/>
      <c r="BM2906" s="36"/>
      <c r="BN2906" s="36"/>
      <c r="BO2906" s="36"/>
      <c r="BP2906" s="36"/>
      <c r="BQ2906" s="36"/>
      <c r="BR2906" s="36"/>
    </row>
    <row r="2907" spans="2:70" ht="15" customHeight="1">
      <c r="B2907" s="48">
        <v>3343</v>
      </c>
      <c r="C2907" s="48" t="s">
        <v>1703</v>
      </c>
      <c r="D2907" s="108">
        <v>1533</v>
      </c>
      <c r="E2907" s="109" t="s">
        <v>2508</v>
      </c>
      <c r="F2907" s="109" t="s">
        <v>1819</v>
      </c>
      <c r="G2907" s="109" t="s">
        <v>1827</v>
      </c>
      <c r="H2907" s="108" t="s">
        <v>79</v>
      </c>
      <c r="I2907" s="108" t="s">
        <v>2855</v>
      </c>
      <c r="J2907" s="108" t="s">
        <v>2852</v>
      </c>
      <c r="K2907" s="108" t="s">
        <v>2859</v>
      </c>
      <c r="L2907" s="108">
        <v>11</v>
      </c>
      <c r="M2907" s="110" t="s">
        <v>2617</v>
      </c>
      <c r="N2907" s="111" t="s">
        <v>1729</v>
      </c>
      <c r="O2907" s="111" t="s">
        <v>1713</v>
      </c>
      <c r="P2907" s="111" t="s">
        <v>82</v>
      </c>
      <c r="Q2907" s="111">
        <v>1</v>
      </c>
      <c r="R2907" s="111"/>
      <c r="S2907" s="111"/>
      <c r="T2907" s="109" t="s">
        <v>7</v>
      </c>
      <c r="U2907" s="108">
        <v>1</v>
      </c>
      <c r="V2907" s="109">
        <v>1970</v>
      </c>
      <c r="W2907" s="108">
        <f>IF(Table1[[#This Row],[ExpenditureDetails1]]=2010,1,(2010-Table1[[#This Row],[ExpenditureDetails1]]))</f>
        <v>40</v>
      </c>
      <c r="X2907" s="109">
        <v>0.06</v>
      </c>
      <c r="Y2907" s="174">
        <f>Table1[[#This Row],[ExpenditureDetails3]]*100000</f>
        <v>6000</v>
      </c>
      <c r="Z2907" s="174">
        <f>Table1[[#This Row],[ExpenditureDetails4]]/Table1[[#This Row],[Component detail 4]]</f>
        <v>6000</v>
      </c>
      <c r="AA2907" s="109">
        <v>2</v>
      </c>
      <c r="AB2907" s="109">
        <v>10</v>
      </c>
      <c r="AC2907" s="174">
        <f>IF(ISNUMBER([ExpenditureDetails4]),[ExpenditureDetails4]*HLOOKUP([ExpenditureDetails1],'Currency Conversion'!$A$6:$BE$45,19,FALSE),"No Data")</f>
        <v>114250.17319140444</v>
      </c>
      <c r="AD2907" s="174">
        <f>Table1[[#This Row],[Calculations1]]/exchange_rate_2010</f>
        <v>2498.5925430595917</v>
      </c>
      <c r="AE29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11425.017319140443</v>
      </c>
      <c r="AF2907" s="174">
        <f>Table1[[#This Row],[Calculations3]]/exchange_rate_2010</f>
        <v>249.85925430595913</v>
      </c>
      <c r="AG2907" s="110"/>
      <c r="AH2907" s="53"/>
      <c r="BD2907" s="36"/>
      <c r="BE2907" s="36"/>
      <c r="BF2907" s="36"/>
      <c r="BG2907" s="36"/>
      <c r="BH2907" s="36"/>
      <c r="BI2907" s="36"/>
      <c r="BJ2907" s="36"/>
      <c r="BK2907" s="48"/>
      <c r="BL2907" s="36"/>
      <c r="BM2907" s="36"/>
      <c r="BN2907" s="36"/>
      <c r="BO2907" s="36"/>
      <c r="BP2907" s="36"/>
      <c r="BQ2907" s="36"/>
      <c r="BR2907" s="36"/>
    </row>
    <row r="2908" spans="2:70" ht="15" customHeight="1">
      <c r="B2908" s="48">
        <v>3344</v>
      </c>
      <c r="C2908" s="48" t="s">
        <v>1703</v>
      </c>
      <c r="D2908" s="108">
        <v>1533</v>
      </c>
      <c r="E2908" s="109" t="s">
        <v>2508</v>
      </c>
      <c r="F2908" s="109" t="s">
        <v>1819</v>
      </c>
      <c r="G2908" s="109" t="s">
        <v>1827</v>
      </c>
      <c r="H2908" s="108" t="s">
        <v>79</v>
      </c>
      <c r="I2908" s="108" t="s">
        <v>2855</v>
      </c>
      <c r="J2908" s="108" t="s">
        <v>2852</v>
      </c>
      <c r="K2908" s="108" t="s">
        <v>2859</v>
      </c>
      <c r="L2908" s="108">
        <v>11</v>
      </c>
      <c r="M2908" s="110" t="s">
        <v>2617</v>
      </c>
      <c r="N2908" s="111" t="s">
        <v>1729</v>
      </c>
      <c r="O2908" s="111" t="s">
        <v>1713</v>
      </c>
      <c r="P2908" s="111" t="s">
        <v>83</v>
      </c>
      <c r="Q2908" s="111">
        <v>1</v>
      </c>
      <c r="R2908" s="111"/>
      <c r="S2908" s="111"/>
      <c r="T2908" s="109" t="s">
        <v>7</v>
      </c>
      <c r="U2908" s="108">
        <v>1</v>
      </c>
      <c r="V2908" s="109">
        <v>1972</v>
      </c>
      <c r="W2908" s="108">
        <f>IF(Table1[[#This Row],[ExpenditureDetails1]]=2010,1,(2010-Table1[[#This Row],[ExpenditureDetails1]]))</f>
        <v>38</v>
      </c>
      <c r="X2908" s="109">
        <v>0.06</v>
      </c>
      <c r="Y2908" s="174">
        <f>Table1[[#This Row],[ExpenditureDetails3]]*100000</f>
        <v>6000</v>
      </c>
      <c r="Z2908" s="174">
        <f>Table1[[#This Row],[ExpenditureDetails4]]/Table1[[#This Row],[Component detail 4]]</f>
        <v>6000</v>
      </c>
      <c r="AA2908" s="109">
        <v>2</v>
      </c>
      <c r="AB2908" s="109">
        <v>10</v>
      </c>
      <c r="AC2908" s="174">
        <f>IF(ISNUMBER([ExpenditureDetails4]),[ExpenditureDetails4]*HLOOKUP([ExpenditureDetails1],'Currency Conversion'!$A$6:$BE$45,19,FALSE),"No Data")</f>
        <v>106751.29085339236</v>
      </c>
      <c r="AD2908" s="174">
        <f>Table1[[#This Row],[Calculations1]]/exchange_rate_2010</f>
        <v>2334.5958420686129</v>
      </c>
      <c r="AE29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10675.129085339237</v>
      </c>
      <c r="AF2908" s="174">
        <f>Table1[[#This Row],[Calculations3]]/exchange_rate_2010</f>
        <v>233.45958420686131</v>
      </c>
      <c r="AG2908" s="110"/>
      <c r="AH2908" s="53"/>
      <c r="BD2908" s="36"/>
      <c r="BE2908" s="36"/>
      <c r="BF2908" s="36"/>
      <c r="BG2908" s="36"/>
      <c r="BH2908" s="36"/>
      <c r="BI2908" s="36"/>
      <c r="BJ2908" s="36"/>
      <c r="BK2908" s="48"/>
      <c r="BL2908" s="36"/>
      <c r="BM2908" s="36"/>
      <c r="BN2908" s="36"/>
      <c r="BO2908" s="36"/>
      <c r="BP2908" s="36"/>
      <c r="BQ2908" s="36"/>
      <c r="BR2908" s="36"/>
    </row>
    <row r="2909" spans="2:70" ht="15" customHeight="1">
      <c r="B2909" s="48">
        <v>3345</v>
      </c>
      <c r="C2909" s="48" t="s">
        <v>1703</v>
      </c>
      <c r="D2909" s="108">
        <v>1533</v>
      </c>
      <c r="E2909" s="109" t="s">
        <v>2508</v>
      </c>
      <c r="F2909" s="109" t="s">
        <v>1819</v>
      </c>
      <c r="G2909" s="109" t="s">
        <v>1827</v>
      </c>
      <c r="H2909" s="108" t="s">
        <v>79</v>
      </c>
      <c r="I2909" s="108" t="s">
        <v>2855</v>
      </c>
      <c r="J2909" s="108" t="s">
        <v>2852</v>
      </c>
      <c r="K2909" s="108" t="s">
        <v>2859</v>
      </c>
      <c r="L2909" s="108">
        <v>11</v>
      </c>
      <c r="M2909" s="110" t="s">
        <v>2617</v>
      </c>
      <c r="N2909" s="111" t="s">
        <v>1729</v>
      </c>
      <c r="O2909" s="111" t="s">
        <v>1713</v>
      </c>
      <c r="P2909" s="111" t="s">
        <v>84</v>
      </c>
      <c r="Q2909" s="111">
        <v>1</v>
      </c>
      <c r="R2909" s="111"/>
      <c r="S2909" s="111"/>
      <c r="T2909" s="109" t="s">
        <v>7</v>
      </c>
      <c r="U2909" s="108">
        <v>1</v>
      </c>
      <c r="V2909" s="109">
        <v>1980</v>
      </c>
      <c r="W2909" s="108">
        <f>IF(Table1[[#This Row],[ExpenditureDetails1]]=2010,1,(2010-Table1[[#This Row],[ExpenditureDetails1]]))</f>
        <v>30</v>
      </c>
      <c r="X2909" s="109">
        <v>0.06</v>
      </c>
      <c r="Y2909" s="174">
        <f>Table1[[#This Row],[ExpenditureDetails3]]*100000</f>
        <v>6000</v>
      </c>
      <c r="Z2909" s="174">
        <f>Table1[[#This Row],[ExpenditureDetails4]]/Table1[[#This Row],[Component detail 4]]</f>
        <v>6000</v>
      </c>
      <c r="AA2909" s="109">
        <v>2</v>
      </c>
      <c r="AB2909" s="109">
        <v>10</v>
      </c>
      <c r="AC2909" s="174">
        <f>IF(ISNUMBER([ExpenditureDetails4]),[ExpenditureDetails4]*HLOOKUP([ExpenditureDetails1],'Currency Conversion'!$A$6:$BE$45,19,FALSE),"No Data")</f>
        <v>53640.701885697687</v>
      </c>
      <c r="AD2909" s="174">
        <f>Table1[[#This Row],[Calculations1]]/exchange_rate_2010</f>
        <v>1173.0945695071402</v>
      </c>
      <c r="AE29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5364.070188569769</v>
      </c>
      <c r="AF2909" s="174">
        <f>Table1[[#This Row],[Calculations3]]/exchange_rate_2010</f>
        <v>117.30945695071404</v>
      </c>
      <c r="AG2909" s="110"/>
      <c r="AH2909" s="53"/>
      <c r="BD2909" s="36"/>
      <c r="BE2909" s="36"/>
      <c r="BF2909" s="36"/>
      <c r="BG2909" s="36"/>
      <c r="BH2909" s="36"/>
      <c r="BI2909" s="36"/>
      <c r="BJ2909" s="36"/>
      <c r="BK2909" s="48"/>
      <c r="BL2909" s="36"/>
      <c r="BM2909" s="36"/>
      <c r="BN2909" s="36"/>
      <c r="BO2909" s="36"/>
      <c r="BP2909" s="36"/>
      <c r="BQ2909" s="36"/>
      <c r="BR2909" s="36"/>
    </row>
    <row r="2910" spans="2:70" ht="15" customHeight="1">
      <c r="B2910" s="48">
        <v>3346</v>
      </c>
      <c r="C2910" s="48" t="s">
        <v>1703</v>
      </c>
      <c r="D2910" s="108">
        <v>1533</v>
      </c>
      <c r="E2910" s="109" t="s">
        <v>2508</v>
      </c>
      <c r="F2910" s="109" t="s">
        <v>1819</v>
      </c>
      <c r="G2910" s="109" t="s">
        <v>1827</v>
      </c>
      <c r="H2910" s="108" t="s">
        <v>79</v>
      </c>
      <c r="I2910" s="108" t="s">
        <v>2855</v>
      </c>
      <c r="J2910" s="108" t="s">
        <v>2852</v>
      </c>
      <c r="K2910" s="108" t="s">
        <v>2859</v>
      </c>
      <c r="L2910" s="108">
        <v>11</v>
      </c>
      <c r="M2910" s="110" t="s">
        <v>2617</v>
      </c>
      <c r="N2910" s="111" t="s">
        <v>1729</v>
      </c>
      <c r="O2910" s="111" t="s">
        <v>210</v>
      </c>
      <c r="P2910" s="111" t="s">
        <v>37</v>
      </c>
      <c r="Q2910" s="111">
        <v>1</v>
      </c>
      <c r="R2910" s="111"/>
      <c r="S2910" s="111"/>
      <c r="T2910" s="109" t="s">
        <v>7</v>
      </c>
      <c r="U2910" s="108">
        <v>1</v>
      </c>
      <c r="V2910" s="109">
        <v>1995</v>
      </c>
      <c r="W2910" s="108">
        <f>IF(Table1[[#This Row],[ExpenditureDetails1]]=2010,1,(2010-Table1[[#This Row],[ExpenditureDetails1]]))</f>
        <v>15</v>
      </c>
      <c r="X2910" s="109">
        <v>0.25</v>
      </c>
      <c r="Y2910" s="174">
        <f>Table1[[#This Row],[ExpenditureDetails3]]*100000</f>
        <v>25000</v>
      </c>
      <c r="Z2910" s="174">
        <f>Table1[[#This Row],[ExpenditureDetails4]]/Table1[[#This Row],[Component detail 4]]</f>
        <v>25000</v>
      </c>
      <c r="AA2910" s="109">
        <v>2</v>
      </c>
      <c r="AB2910" s="109">
        <v>10</v>
      </c>
      <c r="AC2910" s="174">
        <f>IF(ISNUMBER([ExpenditureDetails4]),[ExpenditureDetails4]*HLOOKUP([ExpenditureDetails1],'Currency Conversion'!$A$6:$BE$45,19,FALSE),"No Data")</f>
        <v>58665.37691416248</v>
      </c>
      <c r="AD2910" s="174">
        <f>Table1[[#This Row],[Calculations1]]/exchange_rate_2010</f>
        <v>1282.9816288150241</v>
      </c>
      <c r="AE29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5866.537691416248</v>
      </c>
      <c r="AF2910" s="174">
        <f>Table1[[#This Row],[Calculations3]]/exchange_rate_2010</f>
        <v>128.29816288150244</v>
      </c>
      <c r="AG2910" s="110"/>
      <c r="AH2910" s="53"/>
      <c r="BD2910" s="36"/>
      <c r="BE2910" s="36"/>
      <c r="BF2910" s="36"/>
      <c r="BG2910" s="36"/>
      <c r="BH2910" s="36"/>
      <c r="BI2910" s="36"/>
      <c r="BJ2910" s="36"/>
      <c r="BK2910" s="48"/>
      <c r="BL2910" s="36"/>
      <c r="BM2910" s="36"/>
      <c r="BN2910" s="36"/>
      <c r="BO2910" s="36"/>
      <c r="BP2910" s="36"/>
      <c r="BQ2910" s="36"/>
      <c r="BR2910" s="36"/>
    </row>
    <row r="2911" spans="2:70" ht="15" customHeight="1">
      <c r="B2911" s="48">
        <v>3347</v>
      </c>
      <c r="C2911" s="48" t="s">
        <v>1703</v>
      </c>
      <c r="D2911" s="108">
        <v>1533</v>
      </c>
      <c r="E2911" s="109" t="s">
        <v>2508</v>
      </c>
      <c r="F2911" s="109" t="s">
        <v>1819</v>
      </c>
      <c r="G2911" s="109" t="s">
        <v>1827</v>
      </c>
      <c r="H2911" s="108" t="s">
        <v>79</v>
      </c>
      <c r="I2911" s="108" t="s">
        <v>2855</v>
      </c>
      <c r="J2911" s="108" t="s">
        <v>2852</v>
      </c>
      <c r="K2911" s="108" t="s">
        <v>2859</v>
      </c>
      <c r="L2911" s="108">
        <v>11</v>
      </c>
      <c r="M2911" s="110" t="s">
        <v>2617</v>
      </c>
      <c r="N2911" s="111" t="s">
        <v>1712</v>
      </c>
      <c r="O2911" s="111"/>
      <c r="P2911" s="111" t="s">
        <v>39</v>
      </c>
      <c r="Q2911" s="111">
        <v>1</v>
      </c>
      <c r="R2911" s="109">
        <v>5</v>
      </c>
      <c r="S2911" s="109"/>
      <c r="T2911" s="109" t="s">
        <v>7</v>
      </c>
      <c r="U2911" s="108">
        <v>1</v>
      </c>
      <c r="V2911" s="109">
        <v>1995</v>
      </c>
      <c r="W2911" s="108">
        <f>IF(Table1[[#This Row],[ExpenditureDetails1]]=2010,1,(2010-Table1[[#This Row],[ExpenditureDetails1]]))</f>
        <v>15</v>
      </c>
      <c r="X2911" s="109">
        <v>0.3</v>
      </c>
      <c r="Y2911" s="174">
        <f>Table1[[#This Row],[ExpenditureDetails3]]*100000</f>
        <v>30000</v>
      </c>
      <c r="Z2911" s="174">
        <f>Table1[[#This Row],[ExpenditureDetails4]]/Table1[[#This Row],[Component detail 4]]</f>
        <v>30000</v>
      </c>
      <c r="AA2911" s="109">
        <v>2</v>
      </c>
      <c r="AB2911" s="109">
        <v>10</v>
      </c>
      <c r="AC2911" s="174">
        <f>IF(ISNUMBER([ExpenditureDetails4]),[ExpenditureDetails4]*HLOOKUP([ExpenditureDetails1],'Currency Conversion'!$A$6:$BE$45,19,FALSE),"No Data")</f>
        <v>70398.452296994976</v>
      </c>
      <c r="AD2911" s="174">
        <f>Table1[[#This Row],[Calculations1]]/exchange_rate_2010</f>
        <v>1539.577954578029</v>
      </c>
      <c r="AE29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7039.8452296994974</v>
      </c>
      <c r="AF2911" s="174">
        <f>Table1[[#This Row],[Calculations3]]/exchange_rate_2010</f>
        <v>153.95779545780292</v>
      </c>
      <c r="AG2911" s="110"/>
      <c r="AH2911" s="53"/>
      <c r="BD2911" s="36"/>
      <c r="BE2911" s="36"/>
      <c r="BF2911" s="36"/>
      <c r="BG2911" s="36"/>
      <c r="BH2911" s="36"/>
      <c r="BI2911" s="36"/>
      <c r="BJ2911" s="36"/>
      <c r="BK2911" s="48"/>
      <c r="BL2911" s="36"/>
      <c r="BM2911" s="36"/>
      <c r="BN2911" s="36"/>
      <c r="BO2911" s="36"/>
      <c r="BP2911" s="36"/>
      <c r="BQ2911" s="36"/>
      <c r="BR2911" s="36"/>
    </row>
    <row r="2912" spans="2:70" ht="15" customHeight="1">
      <c r="B2912" s="48">
        <v>3348</v>
      </c>
      <c r="C2912" s="48" t="s">
        <v>1703</v>
      </c>
      <c r="D2912" s="108">
        <v>1533</v>
      </c>
      <c r="E2912" s="109" t="s">
        <v>2508</v>
      </c>
      <c r="F2912" s="109" t="s">
        <v>1819</v>
      </c>
      <c r="G2912" s="109" t="s">
        <v>1827</v>
      </c>
      <c r="H2912" s="108" t="s">
        <v>79</v>
      </c>
      <c r="I2912" s="108" t="s">
        <v>2855</v>
      </c>
      <c r="J2912" s="108" t="s">
        <v>2852</v>
      </c>
      <c r="K2912" s="108" t="s">
        <v>2859</v>
      </c>
      <c r="L2912" s="108">
        <v>11</v>
      </c>
      <c r="M2912" s="110" t="s">
        <v>2617</v>
      </c>
      <c r="N2912" s="111" t="s">
        <v>1712</v>
      </c>
      <c r="O2912" s="111"/>
      <c r="P2912" s="111" t="s">
        <v>39</v>
      </c>
      <c r="Q2912" s="111">
        <v>1</v>
      </c>
      <c r="R2912" s="109">
        <v>5</v>
      </c>
      <c r="S2912" s="109"/>
      <c r="T2912" s="109" t="s">
        <v>7</v>
      </c>
      <c r="U2912" s="108">
        <v>1</v>
      </c>
      <c r="V2912" s="109">
        <v>2000</v>
      </c>
      <c r="W2912" s="108">
        <f>IF(Table1[[#This Row],[ExpenditureDetails1]]=2010,1,(2010-Table1[[#This Row],[ExpenditureDetails1]]))</f>
        <v>10</v>
      </c>
      <c r="X2912" s="109">
        <v>0.3</v>
      </c>
      <c r="Y2912" s="174">
        <f>Table1[[#This Row],[ExpenditureDetails3]]*100000</f>
        <v>30000</v>
      </c>
      <c r="Z2912" s="174">
        <f>Table1[[#This Row],[ExpenditureDetails4]]/Table1[[#This Row],[Component detail 4]]</f>
        <v>30000</v>
      </c>
      <c r="AA2912" s="109">
        <v>2</v>
      </c>
      <c r="AB2912" s="109">
        <v>10</v>
      </c>
      <c r="AC2912" s="174">
        <f>IF(ISNUMBER([ExpenditureDetails4]),[ExpenditureDetails4]*HLOOKUP([ExpenditureDetails1],'Currency Conversion'!$A$6:$BE$45,19,FALSE),"No Data")</f>
        <v>50293.047133593791</v>
      </c>
      <c r="AD2912" s="174">
        <f>Table1[[#This Row],[Calculations1]]/exchange_rate_2010</f>
        <v>1099.8830813605814</v>
      </c>
      <c r="AE29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2912" s="174">
        <f>Table1[[#This Row],[Calculations3]]/exchange_rate_2010</f>
        <v>109.98830813605815</v>
      </c>
      <c r="AG2912" s="110"/>
      <c r="AH2912" s="53"/>
      <c r="BD2912" s="36"/>
      <c r="BE2912" s="36"/>
      <c r="BF2912" s="36"/>
      <c r="BG2912" s="36"/>
      <c r="BH2912" s="36"/>
      <c r="BI2912" s="36"/>
      <c r="BJ2912" s="36"/>
      <c r="BK2912" s="48"/>
      <c r="BL2912" s="36"/>
      <c r="BM2912" s="36"/>
      <c r="BN2912" s="36"/>
      <c r="BO2912" s="36"/>
      <c r="BP2912" s="36"/>
      <c r="BQ2912" s="36"/>
      <c r="BR2912" s="36"/>
    </row>
    <row r="2913" spans="2:70" ht="15" customHeight="1">
      <c r="B2913" s="48">
        <v>3349</v>
      </c>
      <c r="C2913" s="48" t="s">
        <v>1703</v>
      </c>
      <c r="D2913" s="108">
        <v>1533</v>
      </c>
      <c r="E2913" s="109" t="s">
        <v>2508</v>
      </c>
      <c r="F2913" s="109" t="s">
        <v>1819</v>
      </c>
      <c r="G2913" s="109" t="s">
        <v>1827</v>
      </c>
      <c r="H2913" s="108" t="s">
        <v>79</v>
      </c>
      <c r="I2913" s="108" t="s">
        <v>2855</v>
      </c>
      <c r="J2913" s="108" t="s">
        <v>2852</v>
      </c>
      <c r="K2913" s="108" t="s">
        <v>2859</v>
      </c>
      <c r="L2913" s="108">
        <v>11</v>
      </c>
      <c r="M2913" s="110" t="s">
        <v>2617</v>
      </c>
      <c r="N2913" s="109" t="s">
        <v>1729</v>
      </c>
      <c r="O2913" s="109" t="s">
        <v>519</v>
      </c>
      <c r="P2913" s="109" t="s">
        <v>85</v>
      </c>
      <c r="Q2913" s="111">
        <v>1</v>
      </c>
      <c r="R2913" s="111"/>
      <c r="S2913" s="111"/>
      <c r="T2913" s="109" t="s">
        <v>7</v>
      </c>
      <c r="U2913" s="108">
        <v>1</v>
      </c>
      <c r="V2913" s="109">
        <v>1995</v>
      </c>
      <c r="W2913" s="108">
        <f>IF(Table1[[#This Row],[ExpenditureDetails1]]=2010,1,(2010-Table1[[#This Row],[ExpenditureDetails1]]))</f>
        <v>15</v>
      </c>
      <c r="X2913" s="109">
        <v>0.3</v>
      </c>
      <c r="Y2913" s="174">
        <f>Table1[[#This Row],[ExpenditureDetails3]]*100000</f>
        <v>30000</v>
      </c>
      <c r="Z2913" s="174">
        <f>Table1[[#This Row],[ExpenditureDetails4]]/Table1[[#This Row],[Component detail 4]]</f>
        <v>30000</v>
      </c>
      <c r="AA2913" s="109">
        <v>1</v>
      </c>
      <c r="AB2913" s="109">
        <v>10</v>
      </c>
      <c r="AC2913" s="174">
        <f>IF(ISNUMBER([ExpenditureDetails4]),[ExpenditureDetails4]*HLOOKUP([ExpenditureDetails1],'Currency Conversion'!$A$6:$BE$45,19,FALSE),"No Data")</f>
        <v>70398.452296994976</v>
      </c>
      <c r="AD2913" s="174">
        <f>Table1[[#This Row],[Calculations1]]/exchange_rate_2010</f>
        <v>1539.577954578029</v>
      </c>
      <c r="AE29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7039.8452296994974</v>
      </c>
      <c r="AF2913" s="174">
        <f>Table1[[#This Row],[Calculations3]]/exchange_rate_2010</f>
        <v>153.95779545780292</v>
      </c>
      <c r="AG2913" s="110"/>
      <c r="AH2913" s="53"/>
      <c r="BD2913" s="36"/>
      <c r="BE2913" s="36"/>
      <c r="BF2913" s="36"/>
      <c r="BG2913" s="36"/>
      <c r="BH2913" s="36"/>
      <c r="BI2913" s="36"/>
      <c r="BJ2913" s="36"/>
      <c r="BK2913" s="48"/>
      <c r="BL2913" s="36"/>
      <c r="BM2913" s="36"/>
      <c r="BN2913" s="36"/>
      <c r="BO2913" s="36"/>
      <c r="BP2913" s="36"/>
      <c r="BQ2913" s="36"/>
      <c r="BR2913" s="36"/>
    </row>
    <row r="2914" spans="2:70" ht="15" customHeight="1">
      <c r="B2914" s="48">
        <v>3350</v>
      </c>
      <c r="C2914" s="48" t="s">
        <v>1703</v>
      </c>
      <c r="D2914" s="108">
        <v>1533</v>
      </c>
      <c r="E2914" s="109" t="s">
        <v>2508</v>
      </c>
      <c r="F2914" s="109" t="s">
        <v>1819</v>
      </c>
      <c r="G2914" s="109" t="s">
        <v>1827</v>
      </c>
      <c r="H2914" s="108" t="s">
        <v>79</v>
      </c>
      <c r="I2914" s="108" t="s">
        <v>2855</v>
      </c>
      <c r="J2914" s="108" t="s">
        <v>2852</v>
      </c>
      <c r="K2914" s="108" t="s">
        <v>2859</v>
      </c>
      <c r="L2914" s="108">
        <v>11</v>
      </c>
      <c r="M2914" s="110" t="s">
        <v>2617</v>
      </c>
      <c r="N2914" s="109" t="s">
        <v>1729</v>
      </c>
      <c r="O2914" s="109" t="s">
        <v>519</v>
      </c>
      <c r="P2914" s="109" t="s">
        <v>86</v>
      </c>
      <c r="Q2914" s="111">
        <v>1</v>
      </c>
      <c r="R2914" s="111"/>
      <c r="S2914" s="111"/>
      <c r="T2914" s="109" t="s">
        <v>7</v>
      </c>
      <c r="U2914" s="108">
        <v>1</v>
      </c>
      <c r="V2914" s="109">
        <v>1995</v>
      </c>
      <c r="W2914" s="108">
        <f>IF(Table1[[#This Row],[ExpenditureDetails1]]=2010,1,(2010-Table1[[#This Row],[ExpenditureDetails1]]))</f>
        <v>15</v>
      </c>
      <c r="X2914" s="109">
        <v>0.3</v>
      </c>
      <c r="Y2914" s="174">
        <f>Table1[[#This Row],[ExpenditureDetails3]]*100000</f>
        <v>30000</v>
      </c>
      <c r="Z2914" s="174">
        <f>Table1[[#This Row],[ExpenditureDetails4]]/Table1[[#This Row],[Component detail 4]]</f>
        <v>30000</v>
      </c>
      <c r="AA2914" s="109">
        <v>1</v>
      </c>
      <c r="AB2914" s="109">
        <v>10</v>
      </c>
      <c r="AC2914" s="174">
        <f>IF(ISNUMBER([ExpenditureDetails4]),[ExpenditureDetails4]*HLOOKUP([ExpenditureDetails1],'Currency Conversion'!$A$6:$BE$45,19,FALSE),"No Data")</f>
        <v>70398.452296994976</v>
      </c>
      <c r="AD2914" s="174">
        <f>Table1[[#This Row],[Calculations1]]/exchange_rate_2010</f>
        <v>1539.577954578029</v>
      </c>
      <c r="AE29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7039.8452296994974</v>
      </c>
      <c r="AF2914" s="174">
        <f>Table1[[#This Row],[Calculations3]]/exchange_rate_2010</f>
        <v>153.95779545780292</v>
      </c>
      <c r="AG2914" s="110"/>
      <c r="AH2914" s="53"/>
      <c r="BD2914" s="36"/>
      <c r="BE2914" s="36"/>
      <c r="BF2914" s="36"/>
      <c r="BG2914" s="36"/>
      <c r="BH2914" s="36"/>
      <c r="BI2914" s="36"/>
      <c r="BJ2914" s="36"/>
      <c r="BK2914" s="48"/>
      <c r="BL2914" s="36"/>
      <c r="BM2914" s="36"/>
      <c r="BN2914" s="36"/>
      <c r="BO2914" s="36"/>
      <c r="BP2914" s="36"/>
      <c r="BQ2914" s="36"/>
      <c r="BR2914" s="36"/>
    </row>
    <row r="2915" spans="2:70" ht="15" customHeight="1">
      <c r="B2915" s="48">
        <v>3351</v>
      </c>
      <c r="C2915" s="48" t="s">
        <v>1703</v>
      </c>
      <c r="D2915" s="108">
        <v>1533</v>
      </c>
      <c r="E2915" s="109" t="s">
        <v>2508</v>
      </c>
      <c r="F2915" s="109" t="s">
        <v>1819</v>
      </c>
      <c r="G2915" s="109" t="s">
        <v>1827</v>
      </c>
      <c r="H2915" s="108" t="s">
        <v>79</v>
      </c>
      <c r="I2915" s="108" t="s">
        <v>2855</v>
      </c>
      <c r="J2915" s="108" t="s">
        <v>2852</v>
      </c>
      <c r="K2915" s="108" t="s">
        <v>2859</v>
      </c>
      <c r="L2915" s="108">
        <v>11</v>
      </c>
      <c r="M2915" s="110" t="s">
        <v>2617</v>
      </c>
      <c r="N2915" s="109" t="s">
        <v>1729</v>
      </c>
      <c r="O2915" s="109" t="s">
        <v>519</v>
      </c>
      <c r="P2915" s="109" t="s">
        <v>1705</v>
      </c>
      <c r="Q2915" s="111">
        <v>1</v>
      </c>
      <c r="R2915" s="111"/>
      <c r="S2915" s="111"/>
      <c r="T2915" s="109" t="s">
        <v>7</v>
      </c>
      <c r="U2915" s="108">
        <v>1</v>
      </c>
      <c r="V2915" s="109">
        <v>1982</v>
      </c>
      <c r="W2915" s="108">
        <f>IF(Table1[[#This Row],[ExpenditureDetails1]]=2010,1,(2010-Table1[[#This Row],[ExpenditureDetails1]]))</f>
        <v>28</v>
      </c>
      <c r="X2915" s="109">
        <v>0.2</v>
      </c>
      <c r="Y2915" s="174">
        <f>Table1[[#This Row],[ExpenditureDetails3]]*100000</f>
        <v>20000</v>
      </c>
      <c r="Z2915" s="174">
        <f>Table1[[#This Row],[ExpenditureDetails4]]/Table1[[#This Row],[Component detail 4]]</f>
        <v>20000</v>
      </c>
      <c r="AA2915" s="109">
        <v>1</v>
      </c>
      <c r="AB2915" s="109">
        <v>10</v>
      </c>
      <c r="AC2915" s="174">
        <f>IF(ISNUMBER([ExpenditureDetails4]),[ExpenditureDetails4]*HLOOKUP([ExpenditureDetails1],'Currency Conversion'!$A$6:$BE$45,19,FALSE),"No Data")</f>
        <v>144687.01577875376</v>
      </c>
      <c r="AD2915" s="174">
        <f>Table1[[#This Row],[Calculations1]]/exchange_rate_2010</f>
        <v>3164.2306405670984</v>
      </c>
      <c r="AE29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14468.701577875376</v>
      </c>
      <c r="AF2915" s="174">
        <f>Table1[[#This Row],[Calculations3]]/exchange_rate_2010</f>
        <v>316.42306405670985</v>
      </c>
      <c r="AG2915" s="110"/>
      <c r="AH2915" s="53"/>
      <c r="BD2915" s="36"/>
      <c r="BE2915" s="36"/>
      <c r="BF2915" s="36"/>
      <c r="BG2915" s="36"/>
      <c r="BH2915" s="36"/>
      <c r="BI2915" s="36"/>
      <c r="BJ2915" s="36"/>
      <c r="BK2915" s="48"/>
      <c r="BL2915" s="36"/>
      <c r="BM2915" s="36"/>
      <c r="BN2915" s="36"/>
      <c r="BO2915" s="36"/>
      <c r="BP2915" s="36"/>
      <c r="BQ2915" s="36"/>
      <c r="BR2915" s="36"/>
    </row>
    <row r="2916" spans="2:70" ht="15" customHeight="1">
      <c r="B2916" s="48">
        <v>3352</v>
      </c>
      <c r="C2916" s="48" t="s">
        <v>1703</v>
      </c>
      <c r="D2916" s="108">
        <v>1533</v>
      </c>
      <c r="E2916" s="109" t="s">
        <v>2508</v>
      </c>
      <c r="F2916" s="109" t="s">
        <v>1819</v>
      </c>
      <c r="G2916" s="109" t="s">
        <v>1827</v>
      </c>
      <c r="H2916" s="108" t="s">
        <v>79</v>
      </c>
      <c r="I2916" s="108" t="s">
        <v>2855</v>
      </c>
      <c r="J2916" s="108" t="s">
        <v>2852</v>
      </c>
      <c r="K2916" s="108" t="s">
        <v>2859</v>
      </c>
      <c r="L2916" s="108">
        <v>11</v>
      </c>
      <c r="M2916" s="110" t="s">
        <v>2617</v>
      </c>
      <c r="N2916" s="109" t="s">
        <v>1729</v>
      </c>
      <c r="O2916" s="109" t="s">
        <v>519</v>
      </c>
      <c r="P2916" s="109" t="s">
        <v>1706</v>
      </c>
      <c r="Q2916" s="111">
        <v>1</v>
      </c>
      <c r="R2916" s="111"/>
      <c r="S2916" s="111"/>
      <c r="T2916" s="109" t="s">
        <v>7</v>
      </c>
      <c r="U2916" s="108">
        <v>1</v>
      </c>
      <c r="V2916" s="109">
        <v>1986</v>
      </c>
      <c r="W2916" s="108">
        <f>IF(Table1[[#This Row],[ExpenditureDetails1]]=2010,1,(2010-Table1[[#This Row],[ExpenditureDetails1]]))</f>
        <v>24</v>
      </c>
      <c r="X2916" s="109">
        <v>0.2</v>
      </c>
      <c r="Y2916" s="174">
        <f>Table1[[#This Row],[ExpenditureDetails3]]*100000</f>
        <v>20000</v>
      </c>
      <c r="Z2916" s="174">
        <f>Table1[[#This Row],[ExpenditureDetails4]]/Table1[[#This Row],[Component detail 4]]</f>
        <v>20000</v>
      </c>
      <c r="AA2916" s="109">
        <v>1</v>
      </c>
      <c r="AB2916" s="109">
        <v>10</v>
      </c>
      <c r="AC2916" s="174">
        <f>IF(ISNUMBER([ExpenditureDetails4]),[ExpenditureDetails4]*HLOOKUP([ExpenditureDetails1],'Currency Conversion'!$A$6:$BE$45,19,FALSE),"No Data")</f>
        <v>106551.1348531744</v>
      </c>
      <c r="AD2916" s="174">
        <f>Table1[[#This Row],[Calculations1]]/exchange_rate_2010</f>
        <v>2330.2185332591516</v>
      </c>
      <c r="AE29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10655.113485317441</v>
      </c>
      <c r="AF2916" s="174">
        <f>Table1[[#This Row],[Calculations3]]/exchange_rate_2010</f>
        <v>233.02185332591517</v>
      </c>
      <c r="AG2916" s="110"/>
      <c r="AH2916" s="53"/>
      <c r="BD2916" s="36"/>
      <c r="BE2916" s="36"/>
      <c r="BF2916" s="36"/>
      <c r="BG2916" s="36"/>
      <c r="BH2916" s="36"/>
      <c r="BI2916" s="36"/>
      <c r="BJ2916" s="36"/>
      <c r="BK2916" s="48"/>
      <c r="BL2916" s="36"/>
      <c r="BM2916" s="36"/>
      <c r="BN2916" s="36"/>
      <c r="BO2916" s="36"/>
      <c r="BP2916" s="36"/>
      <c r="BQ2916" s="36"/>
      <c r="BR2916" s="36"/>
    </row>
    <row r="2917" spans="2:70" ht="15" customHeight="1">
      <c r="B2917" s="48">
        <v>3353</v>
      </c>
      <c r="C2917" s="48" t="s">
        <v>1703</v>
      </c>
      <c r="D2917" s="108">
        <v>1533</v>
      </c>
      <c r="E2917" s="109" t="s">
        <v>2508</v>
      </c>
      <c r="F2917" s="109" t="s">
        <v>1819</v>
      </c>
      <c r="G2917" s="109" t="s">
        <v>1827</v>
      </c>
      <c r="H2917" s="108" t="s">
        <v>79</v>
      </c>
      <c r="I2917" s="108" t="s">
        <v>2855</v>
      </c>
      <c r="J2917" s="108" t="s">
        <v>2852</v>
      </c>
      <c r="K2917" s="108" t="s">
        <v>2859</v>
      </c>
      <c r="L2917" s="108">
        <v>11</v>
      </c>
      <c r="M2917" s="110" t="s">
        <v>2617</v>
      </c>
      <c r="N2917" s="109" t="s">
        <v>1729</v>
      </c>
      <c r="O2917" s="109" t="s">
        <v>519</v>
      </c>
      <c r="P2917" s="109" t="s">
        <v>87</v>
      </c>
      <c r="Q2917" s="111">
        <v>1</v>
      </c>
      <c r="R2917" s="111"/>
      <c r="S2917" s="111"/>
      <c r="T2917" s="109" t="s">
        <v>7</v>
      </c>
      <c r="U2917" s="108">
        <v>1</v>
      </c>
      <c r="V2917" s="109">
        <v>1990</v>
      </c>
      <c r="W2917" s="108">
        <f>IF(Table1[[#This Row],[ExpenditureDetails1]]=2010,1,(2010-Table1[[#This Row],[ExpenditureDetails1]]))</f>
        <v>20</v>
      </c>
      <c r="X2917" s="109">
        <v>0.25</v>
      </c>
      <c r="Y2917" s="174">
        <f>Table1[[#This Row],[ExpenditureDetails3]]*100000</f>
        <v>25000</v>
      </c>
      <c r="Z2917" s="174">
        <f>Table1[[#This Row],[ExpenditureDetails4]]/Table1[[#This Row],[Component detail 4]]</f>
        <v>25000</v>
      </c>
      <c r="AA2917" s="109">
        <v>1</v>
      </c>
      <c r="AB2917" s="109">
        <v>10</v>
      </c>
      <c r="AC2917" s="174">
        <f>IF(ISNUMBER([ExpenditureDetails4]),[ExpenditureDetails4]*HLOOKUP([ExpenditureDetails1],'Currency Conversion'!$A$6:$BE$45,19,FALSE),"No Data")</f>
        <v>97206.078178230178</v>
      </c>
      <c r="AD2917" s="174">
        <f>Table1[[#This Row],[Calculations1]]/exchange_rate_2010</f>
        <v>2125.8469487770235</v>
      </c>
      <c r="AE29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2917" s="174">
        <f>Table1[[#This Row],[Calculations3]]/exchange_rate_2010</f>
        <v>212.58469487770236</v>
      </c>
      <c r="AG2917" s="110"/>
      <c r="AH2917" s="53"/>
      <c r="BD2917" s="36"/>
      <c r="BE2917" s="36"/>
      <c r="BF2917" s="36"/>
      <c r="BG2917" s="36"/>
      <c r="BH2917" s="36"/>
      <c r="BI2917" s="36"/>
      <c r="BJ2917" s="36"/>
      <c r="BK2917" s="48"/>
      <c r="BL2917" s="36"/>
      <c r="BM2917" s="36"/>
      <c r="BN2917" s="36"/>
      <c r="BO2917" s="36"/>
      <c r="BP2917" s="36"/>
      <c r="BQ2917" s="36"/>
      <c r="BR2917" s="36"/>
    </row>
    <row r="2918" spans="2:70" ht="15" customHeight="1">
      <c r="B2918" s="48">
        <v>3354</v>
      </c>
      <c r="C2918" s="48" t="s">
        <v>1703</v>
      </c>
      <c r="D2918" s="108">
        <v>1533</v>
      </c>
      <c r="E2918" s="109" t="s">
        <v>2508</v>
      </c>
      <c r="F2918" s="109" t="s">
        <v>1819</v>
      </c>
      <c r="G2918" s="109" t="s">
        <v>1827</v>
      </c>
      <c r="H2918" s="108" t="s">
        <v>79</v>
      </c>
      <c r="I2918" s="108" t="s">
        <v>2855</v>
      </c>
      <c r="J2918" s="108" t="s">
        <v>2852</v>
      </c>
      <c r="K2918" s="108" t="s">
        <v>2859</v>
      </c>
      <c r="L2918" s="108">
        <v>11</v>
      </c>
      <c r="M2918" s="110" t="s">
        <v>2617</v>
      </c>
      <c r="N2918" s="109" t="s">
        <v>1729</v>
      </c>
      <c r="O2918" s="109" t="s">
        <v>519</v>
      </c>
      <c r="P2918" s="109" t="s">
        <v>47</v>
      </c>
      <c r="Q2918" s="111">
        <v>1</v>
      </c>
      <c r="R2918" s="111"/>
      <c r="S2918" s="111"/>
      <c r="T2918" s="109" t="s">
        <v>7</v>
      </c>
      <c r="U2918" s="108">
        <v>1</v>
      </c>
      <c r="V2918" s="109">
        <v>1990</v>
      </c>
      <c r="W2918" s="108">
        <f>IF(Table1[[#This Row],[ExpenditureDetails1]]=2010,1,(2010-Table1[[#This Row],[ExpenditureDetails1]]))</f>
        <v>20</v>
      </c>
      <c r="X2918" s="109">
        <v>0.25</v>
      </c>
      <c r="Y2918" s="174">
        <f>Table1[[#This Row],[ExpenditureDetails3]]*100000</f>
        <v>25000</v>
      </c>
      <c r="Z2918" s="174">
        <f>Table1[[#This Row],[ExpenditureDetails4]]/Table1[[#This Row],[Component detail 4]]</f>
        <v>25000</v>
      </c>
      <c r="AA2918" s="109">
        <v>1</v>
      </c>
      <c r="AB2918" s="109">
        <v>10</v>
      </c>
      <c r="AC2918" s="174">
        <f>IF(ISNUMBER([ExpenditureDetails4]),[ExpenditureDetails4]*HLOOKUP([ExpenditureDetails1],'Currency Conversion'!$A$6:$BE$45,19,FALSE),"No Data")</f>
        <v>97206.078178230178</v>
      </c>
      <c r="AD2918" s="174">
        <f>Table1[[#This Row],[Calculations1]]/exchange_rate_2010</f>
        <v>2125.8469487770235</v>
      </c>
      <c r="AE29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2918" s="174">
        <f>Table1[[#This Row],[Calculations3]]/exchange_rate_2010</f>
        <v>212.58469487770236</v>
      </c>
      <c r="AG2918" s="110"/>
      <c r="AH2918" s="53"/>
      <c r="BD2918" s="36"/>
      <c r="BE2918" s="36"/>
      <c r="BF2918" s="36"/>
      <c r="BG2918" s="36"/>
      <c r="BH2918" s="36"/>
      <c r="BI2918" s="36"/>
      <c r="BJ2918" s="36"/>
      <c r="BK2918" s="48"/>
      <c r="BL2918" s="36"/>
      <c r="BM2918" s="36"/>
      <c r="BN2918" s="36"/>
      <c r="BO2918" s="36"/>
      <c r="BP2918" s="36"/>
      <c r="BQ2918" s="36"/>
      <c r="BR2918" s="36"/>
    </row>
    <row r="2919" spans="2:70" ht="15" customHeight="1">
      <c r="B2919" s="48">
        <v>3355</v>
      </c>
      <c r="C2919" s="48" t="s">
        <v>1703</v>
      </c>
      <c r="D2919" s="108">
        <v>1533</v>
      </c>
      <c r="E2919" s="109" t="s">
        <v>2508</v>
      </c>
      <c r="F2919" s="109" t="s">
        <v>1819</v>
      </c>
      <c r="G2919" s="109" t="s">
        <v>1827</v>
      </c>
      <c r="H2919" s="108" t="s">
        <v>79</v>
      </c>
      <c r="I2919" s="108" t="s">
        <v>2855</v>
      </c>
      <c r="J2919" s="108" t="s">
        <v>2852</v>
      </c>
      <c r="K2919" s="108" t="s">
        <v>2859</v>
      </c>
      <c r="L2919" s="108">
        <v>11</v>
      </c>
      <c r="M2919" s="110" t="s">
        <v>2617</v>
      </c>
      <c r="N2919" s="109" t="s">
        <v>1729</v>
      </c>
      <c r="O2919" s="109" t="s">
        <v>519</v>
      </c>
      <c r="P2919" s="109" t="s">
        <v>88</v>
      </c>
      <c r="Q2919" s="111">
        <v>1</v>
      </c>
      <c r="R2919" s="111"/>
      <c r="S2919" s="111"/>
      <c r="T2919" s="109" t="s">
        <v>7</v>
      </c>
      <c r="U2919" s="108">
        <v>1</v>
      </c>
      <c r="V2919" s="109">
        <v>1985</v>
      </c>
      <c r="W2919" s="108">
        <f>IF(Table1[[#This Row],[ExpenditureDetails1]]=2010,1,(2010-Table1[[#This Row],[ExpenditureDetails1]]))</f>
        <v>25</v>
      </c>
      <c r="X2919" s="109">
        <v>0.2</v>
      </c>
      <c r="Y2919" s="174">
        <f>Table1[[#This Row],[ExpenditureDetails3]]*100000</f>
        <v>20000</v>
      </c>
      <c r="Z2919" s="174">
        <f>Table1[[#This Row],[ExpenditureDetails4]]/Table1[[#This Row],[Component detail 4]]</f>
        <v>20000</v>
      </c>
      <c r="AA2919" s="109">
        <v>1</v>
      </c>
      <c r="AB2919" s="109">
        <v>10</v>
      </c>
      <c r="AC2919" s="174">
        <f>IF(ISNUMBER([ExpenditureDetails4]),[ExpenditureDetails4]*HLOOKUP([ExpenditureDetails1],'Currency Conversion'!$A$6:$BE$45,19,FALSE),"No Data")</f>
        <v>114274.90340364234</v>
      </c>
      <c r="AD2919" s="174">
        <f>Table1[[#This Row],[Calculations1]]/exchange_rate_2010</f>
        <v>2499.1333800855659</v>
      </c>
      <c r="AE29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11427.490340364235</v>
      </c>
      <c r="AF2919" s="174">
        <f>Table1[[#This Row],[Calculations3]]/exchange_rate_2010</f>
        <v>249.91333800855662</v>
      </c>
      <c r="AG2919" s="110"/>
      <c r="AH2919" s="53"/>
      <c r="BD2919" s="36"/>
      <c r="BE2919" s="36"/>
      <c r="BF2919" s="36"/>
      <c r="BG2919" s="36"/>
      <c r="BH2919" s="36"/>
      <c r="BI2919" s="36"/>
      <c r="BJ2919" s="36"/>
      <c r="BK2919" s="48"/>
      <c r="BL2919" s="36"/>
      <c r="BM2919" s="36"/>
      <c r="BN2919" s="36"/>
      <c r="BO2919" s="36"/>
      <c r="BP2919" s="36"/>
      <c r="BQ2919" s="36"/>
      <c r="BR2919" s="36"/>
    </row>
    <row r="2920" spans="2:70" ht="15" customHeight="1">
      <c r="B2920" s="48">
        <v>3356</v>
      </c>
      <c r="C2920" s="48" t="s">
        <v>1703</v>
      </c>
      <c r="D2920" s="108">
        <v>1533</v>
      </c>
      <c r="E2920" s="109" t="s">
        <v>2508</v>
      </c>
      <c r="F2920" s="109" t="s">
        <v>1819</v>
      </c>
      <c r="G2920" s="109" t="s">
        <v>1827</v>
      </c>
      <c r="H2920" s="108" t="s">
        <v>79</v>
      </c>
      <c r="I2920" s="108" t="s">
        <v>2855</v>
      </c>
      <c r="J2920" s="108" t="s">
        <v>2852</v>
      </c>
      <c r="K2920" s="108" t="s">
        <v>2859</v>
      </c>
      <c r="L2920" s="108">
        <v>11</v>
      </c>
      <c r="M2920" s="110" t="s">
        <v>2617</v>
      </c>
      <c r="N2920" s="109" t="s">
        <v>1729</v>
      </c>
      <c r="O2920" s="109" t="s">
        <v>519</v>
      </c>
      <c r="P2920" s="109" t="s">
        <v>89</v>
      </c>
      <c r="Q2920" s="111">
        <v>1</v>
      </c>
      <c r="R2920" s="111"/>
      <c r="S2920" s="111"/>
      <c r="T2920" s="109" t="s">
        <v>7</v>
      </c>
      <c r="U2920" s="108">
        <v>1</v>
      </c>
      <c r="V2920" s="109">
        <v>1990</v>
      </c>
      <c r="W2920" s="108">
        <f>IF(Table1[[#This Row],[ExpenditureDetails1]]=2010,1,(2010-Table1[[#This Row],[ExpenditureDetails1]]))</f>
        <v>20</v>
      </c>
      <c r="X2920" s="109">
        <v>0.25</v>
      </c>
      <c r="Y2920" s="174">
        <f>Table1[[#This Row],[ExpenditureDetails3]]*100000</f>
        <v>25000</v>
      </c>
      <c r="Z2920" s="174">
        <f>Table1[[#This Row],[ExpenditureDetails4]]/Table1[[#This Row],[Component detail 4]]</f>
        <v>25000</v>
      </c>
      <c r="AA2920" s="109">
        <v>1</v>
      </c>
      <c r="AB2920" s="109">
        <v>10</v>
      </c>
      <c r="AC2920" s="174">
        <f>IF(ISNUMBER([ExpenditureDetails4]),[ExpenditureDetails4]*HLOOKUP([ExpenditureDetails1],'Currency Conversion'!$A$6:$BE$45,19,FALSE),"No Data")</f>
        <v>97206.078178230178</v>
      </c>
      <c r="AD2920" s="174">
        <f>Table1[[#This Row],[Calculations1]]/exchange_rate_2010</f>
        <v>2125.8469487770235</v>
      </c>
      <c r="AE29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2920" s="174">
        <f>Table1[[#This Row],[Calculations3]]/exchange_rate_2010</f>
        <v>212.58469487770236</v>
      </c>
      <c r="AG2920" s="110"/>
      <c r="AH2920" s="53"/>
      <c r="BD2920" s="36"/>
      <c r="BE2920" s="36"/>
      <c r="BF2920" s="36"/>
      <c r="BG2920" s="36"/>
      <c r="BH2920" s="36"/>
      <c r="BI2920" s="36"/>
      <c r="BJ2920" s="36"/>
      <c r="BK2920" s="48"/>
      <c r="BL2920" s="36"/>
      <c r="BM2920" s="36"/>
      <c r="BN2920" s="36"/>
      <c r="BO2920" s="36"/>
      <c r="BP2920" s="36"/>
      <c r="BQ2920" s="36"/>
      <c r="BR2920" s="36"/>
    </row>
    <row r="2921" spans="2:70" ht="15" customHeight="1">
      <c r="B2921" s="48">
        <v>3357</v>
      </c>
      <c r="C2921" s="48" t="s">
        <v>1703</v>
      </c>
      <c r="D2921" s="108">
        <v>1533</v>
      </c>
      <c r="E2921" s="109" t="s">
        <v>2508</v>
      </c>
      <c r="F2921" s="109" t="s">
        <v>1819</v>
      </c>
      <c r="G2921" s="109" t="s">
        <v>1827</v>
      </c>
      <c r="H2921" s="108" t="s">
        <v>79</v>
      </c>
      <c r="I2921" s="108" t="s">
        <v>2855</v>
      </c>
      <c r="J2921" s="108" t="s">
        <v>2852</v>
      </c>
      <c r="K2921" s="108" t="s">
        <v>2859</v>
      </c>
      <c r="L2921" s="108">
        <v>11</v>
      </c>
      <c r="M2921" s="110" t="s">
        <v>2617</v>
      </c>
      <c r="N2921" s="109" t="s">
        <v>1729</v>
      </c>
      <c r="O2921" s="109" t="s">
        <v>519</v>
      </c>
      <c r="P2921" s="109" t="s">
        <v>90</v>
      </c>
      <c r="Q2921" s="111">
        <v>1</v>
      </c>
      <c r="R2921" s="111"/>
      <c r="S2921" s="111"/>
      <c r="T2921" s="109" t="s">
        <v>7</v>
      </c>
      <c r="U2921" s="108">
        <v>1</v>
      </c>
      <c r="V2921" s="109">
        <v>1995</v>
      </c>
      <c r="W2921" s="108">
        <f>IF(Table1[[#This Row],[ExpenditureDetails1]]=2010,1,(2010-Table1[[#This Row],[ExpenditureDetails1]]))</f>
        <v>15</v>
      </c>
      <c r="X2921" s="109">
        <v>0.3</v>
      </c>
      <c r="Y2921" s="174">
        <f>Table1[[#This Row],[ExpenditureDetails3]]*100000</f>
        <v>30000</v>
      </c>
      <c r="Z2921" s="174">
        <f>Table1[[#This Row],[ExpenditureDetails4]]/Table1[[#This Row],[Component detail 4]]</f>
        <v>30000</v>
      </c>
      <c r="AA2921" s="109">
        <v>1</v>
      </c>
      <c r="AB2921" s="109">
        <v>10</v>
      </c>
      <c r="AC2921" s="174">
        <f>IF(ISNUMBER([ExpenditureDetails4]),[ExpenditureDetails4]*HLOOKUP([ExpenditureDetails1],'Currency Conversion'!$A$6:$BE$45,19,FALSE),"No Data")</f>
        <v>70398.452296994976</v>
      </c>
      <c r="AD2921" s="174">
        <f>Table1[[#This Row],[Calculations1]]/exchange_rate_2010</f>
        <v>1539.577954578029</v>
      </c>
      <c r="AE29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7039.8452296994974</v>
      </c>
      <c r="AF2921" s="174">
        <f>Table1[[#This Row],[Calculations3]]/exchange_rate_2010</f>
        <v>153.95779545780292</v>
      </c>
      <c r="AG2921" s="110"/>
      <c r="AH2921" s="53"/>
      <c r="BD2921" s="36"/>
      <c r="BE2921" s="36"/>
      <c r="BF2921" s="36"/>
      <c r="BG2921" s="36"/>
      <c r="BH2921" s="36"/>
      <c r="BI2921" s="36"/>
      <c r="BJ2921" s="36"/>
      <c r="BK2921" s="48"/>
      <c r="BL2921" s="36"/>
      <c r="BM2921" s="36"/>
      <c r="BN2921" s="36"/>
      <c r="BO2921" s="36"/>
      <c r="BP2921" s="36"/>
      <c r="BQ2921" s="36"/>
      <c r="BR2921" s="36"/>
    </row>
    <row r="2922" spans="2:70" ht="15" customHeight="1">
      <c r="B2922" s="48">
        <v>3358</v>
      </c>
      <c r="C2922" s="48" t="s">
        <v>1703</v>
      </c>
      <c r="D2922" s="108">
        <v>1533</v>
      </c>
      <c r="E2922" s="109" t="s">
        <v>2508</v>
      </c>
      <c r="F2922" s="109" t="s">
        <v>1819</v>
      </c>
      <c r="G2922" s="109" t="s">
        <v>1827</v>
      </c>
      <c r="H2922" s="108" t="s">
        <v>79</v>
      </c>
      <c r="I2922" s="108" t="s">
        <v>2855</v>
      </c>
      <c r="J2922" s="108" t="s">
        <v>2852</v>
      </c>
      <c r="K2922" s="108" t="s">
        <v>2859</v>
      </c>
      <c r="L2922" s="108">
        <v>11</v>
      </c>
      <c r="M2922" s="110" t="s">
        <v>2617</v>
      </c>
      <c r="N2922" s="109" t="s">
        <v>1729</v>
      </c>
      <c r="O2922" s="109" t="s">
        <v>519</v>
      </c>
      <c r="P2922" s="109" t="s">
        <v>91</v>
      </c>
      <c r="Q2922" s="111">
        <v>1</v>
      </c>
      <c r="R2922" s="111"/>
      <c r="S2922" s="111"/>
      <c r="T2922" s="109" t="s">
        <v>7</v>
      </c>
      <c r="U2922" s="108">
        <v>1</v>
      </c>
      <c r="V2922" s="109">
        <v>1990</v>
      </c>
      <c r="W2922" s="108">
        <f>IF(Table1[[#This Row],[ExpenditureDetails1]]=2010,1,(2010-Table1[[#This Row],[ExpenditureDetails1]]))</f>
        <v>20</v>
      </c>
      <c r="X2922" s="109">
        <v>0.25</v>
      </c>
      <c r="Y2922" s="174">
        <f>Table1[[#This Row],[ExpenditureDetails3]]*100000</f>
        <v>25000</v>
      </c>
      <c r="Z2922" s="174">
        <f>Table1[[#This Row],[ExpenditureDetails4]]/Table1[[#This Row],[Component detail 4]]</f>
        <v>25000</v>
      </c>
      <c r="AA2922" s="109">
        <v>1</v>
      </c>
      <c r="AB2922" s="109">
        <v>10</v>
      </c>
      <c r="AC2922" s="174">
        <f>IF(ISNUMBER([ExpenditureDetails4]),[ExpenditureDetails4]*HLOOKUP([ExpenditureDetails1],'Currency Conversion'!$A$6:$BE$45,19,FALSE),"No Data")</f>
        <v>97206.078178230178</v>
      </c>
      <c r="AD2922" s="174">
        <f>Table1[[#This Row],[Calculations1]]/exchange_rate_2010</f>
        <v>2125.8469487770235</v>
      </c>
      <c r="AE29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2922" s="174">
        <f>Table1[[#This Row],[Calculations3]]/exchange_rate_2010</f>
        <v>212.58469487770236</v>
      </c>
      <c r="AG2922" s="110"/>
      <c r="AH2922" s="53"/>
      <c r="BD2922" s="36"/>
      <c r="BE2922" s="36"/>
      <c r="BF2922" s="36"/>
      <c r="BG2922" s="36"/>
      <c r="BH2922" s="36"/>
      <c r="BI2922" s="36"/>
      <c r="BJ2922" s="36"/>
      <c r="BK2922" s="48"/>
      <c r="BL2922" s="36"/>
      <c r="BM2922" s="36"/>
      <c r="BN2922" s="36"/>
      <c r="BO2922" s="36"/>
      <c r="BP2922" s="36"/>
      <c r="BQ2922" s="36"/>
      <c r="BR2922" s="36"/>
    </row>
    <row r="2923" spans="2:70" ht="15" customHeight="1">
      <c r="B2923" s="48">
        <v>3359</v>
      </c>
      <c r="C2923" s="48" t="s">
        <v>1703</v>
      </c>
      <c r="D2923" s="108">
        <v>1533</v>
      </c>
      <c r="E2923" s="109" t="s">
        <v>2508</v>
      </c>
      <c r="F2923" s="109" t="s">
        <v>1819</v>
      </c>
      <c r="G2923" s="109" t="s">
        <v>1827</v>
      </c>
      <c r="H2923" s="108" t="s">
        <v>79</v>
      </c>
      <c r="I2923" s="108" t="s">
        <v>2855</v>
      </c>
      <c r="J2923" s="108" t="s">
        <v>2852</v>
      </c>
      <c r="K2923" s="108" t="s">
        <v>2859</v>
      </c>
      <c r="L2923" s="108">
        <v>11</v>
      </c>
      <c r="M2923" s="110" t="s">
        <v>2617</v>
      </c>
      <c r="N2923" s="109" t="s">
        <v>1729</v>
      </c>
      <c r="O2923" s="109" t="s">
        <v>519</v>
      </c>
      <c r="P2923" s="109" t="s">
        <v>92</v>
      </c>
      <c r="Q2923" s="111">
        <v>1</v>
      </c>
      <c r="R2923" s="111"/>
      <c r="S2923" s="111"/>
      <c r="T2923" s="109" t="s">
        <v>7</v>
      </c>
      <c r="U2923" s="108">
        <v>1</v>
      </c>
      <c r="V2923" s="109">
        <v>1990</v>
      </c>
      <c r="W2923" s="108">
        <f>IF(Table1[[#This Row],[ExpenditureDetails1]]=2010,1,(2010-Table1[[#This Row],[ExpenditureDetails1]]))</f>
        <v>20</v>
      </c>
      <c r="X2923" s="109">
        <v>0.25</v>
      </c>
      <c r="Y2923" s="174">
        <f>Table1[[#This Row],[ExpenditureDetails3]]*100000</f>
        <v>25000</v>
      </c>
      <c r="Z2923" s="174">
        <f>Table1[[#This Row],[ExpenditureDetails4]]/Table1[[#This Row],[Component detail 4]]</f>
        <v>25000</v>
      </c>
      <c r="AA2923" s="109">
        <v>1</v>
      </c>
      <c r="AB2923" s="109">
        <v>10</v>
      </c>
      <c r="AC2923" s="174">
        <f>IF(ISNUMBER([ExpenditureDetails4]),[ExpenditureDetails4]*HLOOKUP([ExpenditureDetails1],'Currency Conversion'!$A$6:$BE$45,19,FALSE),"No Data")</f>
        <v>97206.078178230178</v>
      </c>
      <c r="AD2923" s="174">
        <f>Table1[[#This Row],[Calculations1]]/exchange_rate_2010</f>
        <v>2125.8469487770235</v>
      </c>
      <c r="AE29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2923" s="174">
        <f>Table1[[#This Row],[Calculations3]]/exchange_rate_2010</f>
        <v>212.58469487770236</v>
      </c>
      <c r="AG2923" s="110"/>
      <c r="AH2923" s="53"/>
      <c r="BD2923" s="36"/>
      <c r="BE2923" s="36"/>
      <c r="BF2923" s="36"/>
      <c r="BG2923" s="36"/>
      <c r="BH2923" s="36"/>
      <c r="BI2923" s="36"/>
      <c r="BJ2923" s="36"/>
      <c r="BK2923" s="48"/>
      <c r="BL2923" s="36"/>
      <c r="BM2923" s="36"/>
      <c r="BN2923" s="36"/>
      <c r="BO2923" s="36"/>
      <c r="BP2923" s="36"/>
      <c r="BQ2923" s="36"/>
      <c r="BR2923" s="36"/>
    </row>
    <row r="2924" spans="2:70" ht="15" customHeight="1">
      <c r="B2924" s="48">
        <v>3360</v>
      </c>
      <c r="C2924" s="48" t="s">
        <v>1703</v>
      </c>
      <c r="D2924" s="108">
        <v>1533</v>
      </c>
      <c r="E2924" s="109" t="s">
        <v>2508</v>
      </c>
      <c r="F2924" s="109" t="s">
        <v>1819</v>
      </c>
      <c r="G2924" s="109" t="s">
        <v>1827</v>
      </c>
      <c r="H2924" s="108" t="s">
        <v>79</v>
      </c>
      <c r="I2924" s="108" t="s">
        <v>2855</v>
      </c>
      <c r="J2924" s="108" t="s">
        <v>2852</v>
      </c>
      <c r="K2924" s="108" t="s">
        <v>2859</v>
      </c>
      <c r="L2924" s="108">
        <v>11</v>
      </c>
      <c r="M2924" s="110" t="s">
        <v>2617</v>
      </c>
      <c r="N2924" s="109" t="s">
        <v>1729</v>
      </c>
      <c r="O2924" s="109" t="s">
        <v>519</v>
      </c>
      <c r="P2924" s="109" t="s">
        <v>81</v>
      </c>
      <c r="Q2924" s="111">
        <v>1</v>
      </c>
      <c r="R2924" s="111"/>
      <c r="S2924" s="111"/>
      <c r="T2924" s="109" t="s">
        <v>7</v>
      </c>
      <c r="U2924" s="108">
        <v>1</v>
      </c>
      <c r="V2924" s="109">
        <v>1990</v>
      </c>
      <c r="W2924" s="108">
        <f>IF(Table1[[#This Row],[ExpenditureDetails1]]=2010,1,(2010-Table1[[#This Row],[ExpenditureDetails1]]))</f>
        <v>20</v>
      </c>
      <c r="X2924" s="109">
        <v>0.25</v>
      </c>
      <c r="Y2924" s="174">
        <f>Table1[[#This Row],[ExpenditureDetails3]]*100000</f>
        <v>25000</v>
      </c>
      <c r="Z2924" s="174">
        <f>Table1[[#This Row],[ExpenditureDetails4]]/Table1[[#This Row],[Component detail 4]]</f>
        <v>25000</v>
      </c>
      <c r="AA2924" s="109">
        <v>1</v>
      </c>
      <c r="AB2924" s="109">
        <v>10</v>
      </c>
      <c r="AC2924" s="174">
        <f>IF(ISNUMBER([ExpenditureDetails4]),[ExpenditureDetails4]*HLOOKUP([ExpenditureDetails1],'Currency Conversion'!$A$6:$BE$45,19,FALSE),"No Data")</f>
        <v>97206.078178230178</v>
      </c>
      <c r="AD2924" s="174">
        <f>Table1[[#This Row],[Calculations1]]/exchange_rate_2010</f>
        <v>2125.8469487770235</v>
      </c>
      <c r="AE29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2924" s="174">
        <f>Table1[[#This Row],[Calculations3]]/exchange_rate_2010</f>
        <v>212.58469487770236</v>
      </c>
      <c r="AG2924" s="110"/>
      <c r="AH2924" s="53"/>
      <c r="BD2924" s="36"/>
      <c r="BE2924" s="36"/>
      <c r="BF2924" s="36"/>
      <c r="BG2924" s="36"/>
      <c r="BH2924" s="36"/>
      <c r="BI2924" s="36"/>
      <c r="BJ2924" s="36"/>
      <c r="BK2924" s="48"/>
      <c r="BL2924" s="36"/>
      <c r="BM2924" s="36"/>
      <c r="BN2924" s="36"/>
      <c r="BO2924" s="36"/>
      <c r="BP2924" s="36"/>
      <c r="BQ2924" s="36"/>
      <c r="BR2924" s="36"/>
    </row>
    <row r="2925" spans="2:70" ht="15" customHeight="1">
      <c r="B2925" s="48">
        <v>3361</v>
      </c>
      <c r="C2925" s="48" t="s">
        <v>1703</v>
      </c>
      <c r="D2925" s="108">
        <v>1533</v>
      </c>
      <c r="E2925" s="109" t="s">
        <v>2508</v>
      </c>
      <c r="F2925" s="109" t="s">
        <v>1819</v>
      </c>
      <c r="G2925" s="109" t="s">
        <v>1827</v>
      </c>
      <c r="H2925" s="108" t="s">
        <v>79</v>
      </c>
      <c r="I2925" s="108" t="s">
        <v>2855</v>
      </c>
      <c r="J2925" s="108" t="s">
        <v>2852</v>
      </c>
      <c r="K2925" s="108" t="s">
        <v>2859</v>
      </c>
      <c r="L2925" s="108">
        <v>11</v>
      </c>
      <c r="M2925" s="110" t="s">
        <v>2617</v>
      </c>
      <c r="N2925" s="109" t="s">
        <v>1729</v>
      </c>
      <c r="O2925" s="109" t="s">
        <v>519</v>
      </c>
      <c r="P2925" s="109" t="s">
        <v>93</v>
      </c>
      <c r="Q2925" s="111">
        <v>1</v>
      </c>
      <c r="R2925" s="111"/>
      <c r="S2925" s="111"/>
      <c r="T2925" s="109" t="s">
        <v>7</v>
      </c>
      <c r="U2925" s="108">
        <v>1</v>
      </c>
      <c r="V2925" s="109">
        <v>2007</v>
      </c>
      <c r="W2925" s="108">
        <f>IF(Table1[[#This Row],[ExpenditureDetails1]]=2010,1,(2010-Table1[[#This Row],[ExpenditureDetails1]]))</f>
        <v>3</v>
      </c>
      <c r="X2925" s="109">
        <v>0.3</v>
      </c>
      <c r="Y2925" s="174">
        <f>Table1[[#This Row],[ExpenditureDetails3]]*100000</f>
        <v>30000</v>
      </c>
      <c r="Z2925" s="174">
        <f>Table1[[#This Row],[ExpenditureDetails4]]/Table1[[#This Row],[Component detail 4]]</f>
        <v>30000</v>
      </c>
      <c r="AA2925" s="109">
        <v>1</v>
      </c>
      <c r="AB2925" s="109">
        <v>10</v>
      </c>
      <c r="AC2925" s="174">
        <f>IF(ISNUMBER([ExpenditureDetails4]),[ExpenditureDetails4]*HLOOKUP([ExpenditureDetails1],'Currency Conversion'!$A$6:$BE$45,19,FALSE),"No Data")</f>
        <v>36402.246877078847</v>
      </c>
      <c r="AD2925" s="174">
        <f>Table1[[#This Row],[Calculations1]]/exchange_rate_2010</f>
        <v>796.09842205934115</v>
      </c>
      <c r="AE29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3640.2246877078846</v>
      </c>
      <c r="AF2925" s="174">
        <f>Table1[[#This Row],[Calculations3]]/exchange_rate_2010</f>
        <v>79.609842205934115</v>
      </c>
      <c r="AG2925" s="110"/>
      <c r="AH2925" s="53"/>
      <c r="BD2925" s="36"/>
      <c r="BE2925" s="36"/>
      <c r="BF2925" s="36"/>
      <c r="BG2925" s="36"/>
      <c r="BH2925" s="36"/>
      <c r="BI2925" s="36"/>
      <c r="BJ2925" s="36"/>
      <c r="BK2925" s="48"/>
      <c r="BL2925" s="36"/>
      <c r="BM2925" s="36"/>
      <c r="BN2925" s="36"/>
      <c r="BO2925" s="36"/>
      <c r="BP2925" s="36"/>
      <c r="BQ2925" s="36"/>
      <c r="BR2925" s="36"/>
    </row>
    <row r="2926" spans="2:70" ht="15" customHeight="1">
      <c r="B2926" s="48">
        <v>3362</v>
      </c>
      <c r="C2926" s="48" t="s">
        <v>1703</v>
      </c>
      <c r="D2926" s="108">
        <v>1533</v>
      </c>
      <c r="E2926" s="109" t="s">
        <v>2508</v>
      </c>
      <c r="F2926" s="109" t="s">
        <v>1819</v>
      </c>
      <c r="G2926" s="109" t="s">
        <v>1827</v>
      </c>
      <c r="H2926" s="108" t="s">
        <v>79</v>
      </c>
      <c r="I2926" s="108" t="s">
        <v>2855</v>
      </c>
      <c r="J2926" s="108" t="s">
        <v>2852</v>
      </c>
      <c r="K2926" s="108" t="s">
        <v>2859</v>
      </c>
      <c r="L2926" s="108">
        <v>11</v>
      </c>
      <c r="M2926" s="110" t="s">
        <v>2617</v>
      </c>
      <c r="N2926" s="109" t="s">
        <v>1729</v>
      </c>
      <c r="O2926" s="109" t="s">
        <v>519</v>
      </c>
      <c r="P2926" s="109" t="s">
        <v>94</v>
      </c>
      <c r="Q2926" s="111">
        <v>1</v>
      </c>
      <c r="R2926" s="111"/>
      <c r="S2926" s="111"/>
      <c r="T2926" s="109" t="s">
        <v>7</v>
      </c>
      <c r="U2926" s="108">
        <v>1</v>
      </c>
      <c r="V2926" s="109">
        <v>1995</v>
      </c>
      <c r="W2926" s="108">
        <f>IF(Table1[[#This Row],[ExpenditureDetails1]]=2010,1,(2010-Table1[[#This Row],[ExpenditureDetails1]]))</f>
        <v>15</v>
      </c>
      <c r="X2926" s="109">
        <v>0.3</v>
      </c>
      <c r="Y2926" s="174">
        <f>Table1[[#This Row],[ExpenditureDetails3]]*100000</f>
        <v>30000</v>
      </c>
      <c r="Z2926" s="174">
        <f>Table1[[#This Row],[ExpenditureDetails4]]/Table1[[#This Row],[Component detail 4]]</f>
        <v>30000</v>
      </c>
      <c r="AA2926" s="109">
        <v>1</v>
      </c>
      <c r="AB2926" s="109">
        <v>10</v>
      </c>
      <c r="AC2926" s="174">
        <f>IF(ISNUMBER([ExpenditureDetails4]),[ExpenditureDetails4]*HLOOKUP([ExpenditureDetails1],'Currency Conversion'!$A$6:$BE$45,19,FALSE),"No Data")</f>
        <v>70398.452296994976</v>
      </c>
      <c r="AD2926" s="174">
        <f>Table1[[#This Row],[Calculations1]]/exchange_rate_2010</f>
        <v>1539.577954578029</v>
      </c>
      <c r="AE29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7039.8452296994974</v>
      </c>
      <c r="AF2926" s="174">
        <f>Table1[[#This Row],[Calculations3]]/exchange_rate_2010</f>
        <v>153.95779545780292</v>
      </c>
      <c r="AG2926" s="110"/>
      <c r="AH2926" s="53"/>
      <c r="BD2926" s="36"/>
      <c r="BE2926" s="36"/>
      <c r="BF2926" s="36"/>
      <c r="BG2926" s="36"/>
      <c r="BH2926" s="36"/>
      <c r="BI2926" s="36"/>
      <c r="BJ2926" s="36"/>
      <c r="BK2926" s="48"/>
      <c r="BL2926" s="36"/>
      <c r="BM2926" s="36"/>
      <c r="BN2926" s="36"/>
      <c r="BO2926" s="36"/>
      <c r="BP2926" s="36"/>
      <c r="BQ2926" s="36"/>
      <c r="BR2926" s="36"/>
    </row>
    <row r="2927" spans="2:70" ht="15" customHeight="1">
      <c r="B2927" s="48">
        <v>3363</v>
      </c>
      <c r="C2927" s="48" t="s">
        <v>1703</v>
      </c>
      <c r="D2927" s="108">
        <v>1533</v>
      </c>
      <c r="E2927" s="109" t="s">
        <v>2508</v>
      </c>
      <c r="F2927" s="109" t="s">
        <v>1819</v>
      </c>
      <c r="G2927" s="109" t="s">
        <v>1827</v>
      </c>
      <c r="H2927" s="108" t="s">
        <v>79</v>
      </c>
      <c r="I2927" s="108" t="s">
        <v>2855</v>
      </c>
      <c r="J2927" s="108" t="s">
        <v>2852</v>
      </c>
      <c r="K2927" s="108" t="s">
        <v>2859</v>
      </c>
      <c r="L2927" s="108">
        <v>11</v>
      </c>
      <c r="M2927" s="110" t="s">
        <v>2617</v>
      </c>
      <c r="N2927" s="109" t="s">
        <v>1729</v>
      </c>
      <c r="O2927" s="109" t="s">
        <v>519</v>
      </c>
      <c r="P2927" s="109" t="s">
        <v>95</v>
      </c>
      <c r="Q2927" s="111">
        <v>1</v>
      </c>
      <c r="R2927" s="111"/>
      <c r="S2927" s="111"/>
      <c r="T2927" s="109" t="s">
        <v>7</v>
      </c>
      <c r="U2927" s="108">
        <v>1</v>
      </c>
      <c r="V2927" s="109">
        <v>1996</v>
      </c>
      <c r="W2927" s="108">
        <f>IF(Table1[[#This Row],[ExpenditureDetails1]]=2010,1,(2010-Table1[[#This Row],[ExpenditureDetails1]]))</f>
        <v>14</v>
      </c>
      <c r="X2927" s="109">
        <v>0.3</v>
      </c>
      <c r="Y2927" s="174">
        <f>Table1[[#This Row],[ExpenditureDetails3]]*100000</f>
        <v>30000</v>
      </c>
      <c r="Z2927" s="174">
        <f>Table1[[#This Row],[ExpenditureDetails4]]/Table1[[#This Row],[Component detail 4]]</f>
        <v>30000</v>
      </c>
      <c r="AA2927" s="109">
        <v>1</v>
      </c>
      <c r="AB2927" s="109">
        <v>10</v>
      </c>
      <c r="AC2927" s="174">
        <f>IF(ISNUMBER([ExpenditureDetails4]),[ExpenditureDetails4]*HLOOKUP([ExpenditureDetails1],'Currency Conversion'!$A$6:$BE$45,19,FALSE),"No Data")</f>
        <v>64541.041100924769</v>
      </c>
      <c r="AD2927" s="174">
        <f>Table1[[#This Row],[Calculations1]]/exchange_rate_2010</f>
        <v>1411.4793834571246</v>
      </c>
      <c r="AE29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6454.1041100924767</v>
      </c>
      <c r="AF2927" s="174">
        <f>Table1[[#This Row],[Calculations3]]/exchange_rate_2010</f>
        <v>141.14793834571245</v>
      </c>
      <c r="AG2927" s="110"/>
      <c r="AH2927" s="53"/>
      <c r="BD2927" s="36"/>
      <c r="BE2927" s="36"/>
      <c r="BF2927" s="36"/>
      <c r="BG2927" s="36"/>
      <c r="BH2927" s="36"/>
      <c r="BI2927" s="36"/>
      <c r="BJ2927" s="36"/>
      <c r="BK2927" s="48"/>
      <c r="BL2927" s="36"/>
      <c r="BM2927" s="36"/>
      <c r="BN2927" s="36"/>
      <c r="BO2927" s="36"/>
      <c r="BP2927" s="36"/>
      <c r="BQ2927" s="36"/>
      <c r="BR2927" s="36"/>
    </row>
    <row r="2928" spans="2:70" ht="15" customHeight="1">
      <c r="B2928" s="48">
        <v>3364</v>
      </c>
      <c r="C2928" s="48" t="s">
        <v>1703</v>
      </c>
      <c r="D2928" s="108">
        <v>1533</v>
      </c>
      <c r="E2928" s="109" t="s">
        <v>2508</v>
      </c>
      <c r="F2928" s="109" t="s">
        <v>1819</v>
      </c>
      <c r="G2928" s="109" t="s">
        <v>1827</v>
      </c>
      <c r="H2928" s="108" t="s">
        <v>79</v>
      </c>
      <c r="I2928" s="108" t="s">
        <v>2855</v>
      </c>
      <c r="J2928" s="108" t="s">
        <v>2852</v>
      </c>
      <c r="K2928" s="108" t="s">
        <v>2859</v>
      </c>
      <c r="L2928" s="108">
        <v>11</v>
      </c>
      <c r="M2928" s="110" t="s">
        <v>2617</v>
      </c>
      <c r="N2928" s="109" t="s">
        <v>1729</v>
      </c>
      <c r="O2928" s="109" t="s">
        <v>519</v>
      </c>
      <c r="P2928" s="109" t="s">
        <v>95</v>
      </c>
      <c r="Q2928" s="111">
        <v>1</v>
      </c>
      <c r="R2928" s="111"/>
      <c r="S2928" s="111"/>
      <c r="T2928" s="109" t="s">
        <v>7</v>
      </c>
      <c r="U2928" s="108">
        <v>1</v>
      </c>
      <c r="V2928" s="109">
        <v>2000</v>
      </c>
      <c r="W2928" s="108">
        <f>IF(Table1[[#This Row],[ExpenditureDetails1]]=2010,1,(2010-Table1[[#This Row],[ExpenditureDetails1]]))</f>
        <v>10</v>
      </c>
      <c r="X2928" s="109">
        <v>0.3</v>
      </c>
      <c r="Y2928" s="174">
        <f>Table1[[#This Row],[ExpenditureDetails3]]*100000</f>
        <v>30000</v>
      </c>
      <c r="Z2928" s="174">
        <f>Table1[[#This Row],[ExpenditureDetails4]]/Table1[[#This Row],[Component detail 4]]</f>
        <v>30000</v>
      </c>
      <c r="AA2928" s="109">
        <v>1</v>
      </c>
      <c r="AB2928" s="109">
        <v>10</v>
      </c>
      <c r="AC2928" s="174">
        <f>IF(ISNUMBER([ExpenditureDetails4]),[ExpenditureDetails4]*HLOOKUP([ExpenditureDetails1],'Currency Conversion'!$A$6:$BE$45,19,FALSE),"No Data")</f>
        <v>50293.047133593791</v>
      </c>
      <c r="AD2928" s="174">
        <f>Table1[[#This Row],[Calculations1]]/exchange_rate_2010</f>
        <v>1099.8830813605814</v>
      </c>
      <c r="AE29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2928" s="174">
        <f>Table1[[#This Row],[Calculations3]]/exchange_rate_2010</f>
        <v>109.98830813605815</v>
      </c>
      <c r="AG2928" s="110"/>
      <c r="AH2928" s="53"/>
      <c r="BD2928" s="36"/>
      <c r="BE2928" s="36"/>
      <c r="BF2928" s="36"/>
      <c r="BG2928" s="36"/>
      <c r="BH2928" s="36"/>
      <c r="BI2928" s="36"/>
      <c r="BJ2928" s="36"/>
      <c r="BK2928" s="48"/>
      <c r="BL2928" s="36"/>
      <c r="BM2928" s="36"/>
      <c r="BN2928" s="36"/>
      <c r="BO2928" s="36"/>
      <c r="BP2928" s="36"/>
      <c r="BQ2928" s="36"/>
      <c r="BR2928" s="36"/>
    </row>
    <row r="2929" spans="2:70" ht="15" customHeight="1">
      <c r="B2929" s="48">
        <v>3365</v>
      </c>
      <c r="C2929" s="48" t="s">
        <v>1703</v>
      </c>
      <c r="D2929" s="108">
        <v>1533</v>
      </c>
      <c r="E2929" s="109" t="s">
        <v>2508</v>
      </c>
      <c r="F2929" s="109" t="s">
        <v>1819</v>
      </c>
      <c r="G2929" s="109" t="s">
        <v>1827</v>
      </c>
      <c r="H2929" s="108" t="s">
        <v>79</v>
      </c>
      <c r="I2929" s="108" t="s">
        <v>2855</v>
      </c>
      <c r="J2929" s="108" t="s">
        <v>2852</v>
      </c>
      <c r="K2929" s="108" t="s">
        <v>2859</v>
      </c>
      <c r="L2929" s="108">
        <v>11</v>
      </c>
      <c r="M2929" s="110" t="s">
        <v>2617</v>
      </c>
      <c r="N2929" s="109" t="s">
        <v>1729</v>
      </c>
      <c r="O2929" s="109" t="s">
        <v>519</v>
      </c>
      <c r="P2929" s="109" t="s">
        <v>96</v>
      </c>
      <c r="Q2929" s="111">
        <v>1</v>
      </c>
      <c r="R2929" s="111"/>
      <c r="S2929" s="111"/>
      <c r="T2929" s="109" t="s">
        <v>7</v>
      </c>
      <c r="U2929" s="108">
        <v>1</v>
      </c>
      <c r="V2929" s="109">
        <v>2006</v>
      </c>
      <c r="W2929" s="108">
        <f>IF(Table1[[#This Row],[ExpenditureDetails1]]=2010,1,(2010-Table1[[#This Row],[ExpenditureDetails1]]))</f>
        <v>4</v>
      </c>
      <c r="X2929" s="109">
        <v>0.35</v>
      </c>
      <c r="Y2929" s="174">
        <f>Table1[[#This Row],[ExpenditureDetails3]]*100000</f>
        <v>35000</v>
      </c>
      <c r="Z2929" s="174">
        <f>Table1[[#This Row],[ExpenditureDetails4]]/Table1[[#This Row],[Component detail 4]]</f>
        <v>35000</v>
      </c>
      <c r="AA2929" s="109">
        <v>1</v>
      </c>
      <c r="AB2929" s="109">
        <v>10</v>
      </c>
      <c r="AC2929" s="174">
        <f>IF(ISNUMBER([ExpenditureDetails4]),[ExpenditureDetails4]*HLOOKUP([ExpenditureDetails1],'Currency Conversion'!$A$6:$BE$45,19,FALSE),"No Data")</f>
        <v>45193.594057390561</v>
      </c>
      <c r="AD2929" s="174">
        <f>Table1[[#This Row],[Calculations1]]/exchange_rate_2010</f>
        <v>988.36066459769563</v>
      </c>
      <c r="AE29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4519.3594057390565</v>
      </c>
      <c r="AF2929" s="174">
        <f>Table1[[#This Row],[Calculations3]]/exchange_rate_2010</f>
        <v>98.836066459769569</v>
      </c>
      <c r="AG2929" s="110"/>
      <c r="AH2929" s="53"/>
      <c r="BD2929" s="36"/>
      <c r="BE2929" s="36"/>
      <c r="BF2929" s="36"/>
      <c r="BG2929" s="36"/>
      <c r="BH2929" s="36"/>
      <c r="BI2929" s="36"/>
      <c r="BJ2929" s="36"/>
      <c r="BK2929" s="48"/>
      <c r="BL2929" s="36"/>
      <c r="BM2929" s="36"/>
      <c r="BN2929" s="36"/>
      <c r="BO2929" s="36"/>
      <c r="BP2929" s="36"/>
      <c r="BQ2929" s="36"/>
      <c r="BR2929" s="36"/>
    </row>
    <row r="2930" spans="2:70" ht="15" customHeight="1">
      <c r="B2930" s="48">
        <v>3366</v>
      </c>
      <c r="C2930" s="48" t="s">
        <v>1703</v>
      </c>
      <c r="D2930" s="108">
        <v>1533</v>
      </c>
      <c r="E2930" s="109" t="s">
        <v>2508</v>
      </c>
      <c r="F2930" s="109" t="s">
        <v>1819</v>
      </c>
      <c r="G2930" s="109" t="s">
        <v>1827</v>
      </c>
      <c r="H2930" s="108" t="s">
        <v>79</v>
      </c>
      <c r="I2930" s="108" t="s">
        <v>2855</v>
      </c>
      <c r="J2930" s="108" t="s">
        <v>2852</v>
      </c>
      <c r="K2930" s="108" t="s">
        <v>2859</v>
      </c>
      <c r="L2930" s="108">
        <v>11</v>
      </c>
      <c r="M2930" s="110" t="s">
        <v>2617</v>
      </c>
      <c r="N2930" s="109" t="s">
        <v>1729</v>
      </c>
      <c r="O2930" s="109" t="s">
        <v>519</v>
      </c>
      <c r="P2930" s="109" t="s">
        <v>97</v>
      </c>
      <c r="Q2930" s="111">
        <v>1</v>
      </c>
      <c r="R2930" s="111"/>
      <c r="S2930" s="111"/>
      <c r="T2930" s="109" t="s">
        <v>7</v>
      </c>
      <c r="U2930" s="108">
        <v>1</v>
      </c>
      <c r="V2930" s="109">
        <v>1999</v>
      </c>
      <c r="W2930" s="108">
        <f>IF(Table1[[#This Row],[ExpenditureDetails1]]=2010,1,(2010-Table1[[#This Row],[ExpenditureDetails1]]))</f>
        <v>11</v>
      </c>
      <c r="X2930" s="109">
        <v>0.3</v>
      </c>
      <c r="Y2930" s="174">
        <f>Table1[[#This Row],[ExpenditureDetails3]]*100000</f>
        <v>30000</v>
      </c>
      <c r="Z2930" s="174">
        <f>Table1[[#This Row],[ExpenditureDetails4]]/Table1[[#This Row],[Component detail 4]]</f>
        <v>30000</v>
      </c>
      <c r="AA2930" s="109">
        <v>1</v>
      </c>
      <c r="AB2930" s="109">
        <v>10</v>
      </c>
      <c r="AC2930" s="174">
        <f>IF(ISNUMBER([ExpenditureDetails4]),[ExpenditureDetails4]*HLOOKUP([ExpenditureDetails1],'Currency Conversion'!$A$6:$BE$45,19,FALSE),"No Data")</f>
        <v>52204.396538134381</v>
      </c>
      <c r="AD2930" s="174">
        <f>Table1[[#This Row],[Calculations1]]/exchange_rate_2010</f>
        <v>1141.6833100689071</v>
      </c>
      <c r="AE29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2930" s="174">
        <f>Table1[[#This Row],[Calculations3]]/exchange_rate_2010</f>
        <v>114.1683310068907</v>
      </c>
      <c r="AG2930" s="110"/>
      <c r="AH2930" s="53"/>
      <c r="BD2930" s="36"/>
      <c r="BE2930" s="36"/>
      <c r="BF2930" s="36"/>
      <c r="BG2930" s="36"/>
      <c r="BH2930" s="36"/>
      <c r="BI2930" s="36"/>
      <c r="BJ2930" s="36"/>
      <c r="BK2930" s="48"/>
      <c r="BL2930" s="36"/>
      <c r="BM2930" s="36"/>
      <c r="BN2930" s="36"/>
      <c r="BO2930" s="36"/>
      <c r="BP2930" s="36"/>
      <c r="BQ2930" s="36"/>
      <c r="BR2930" s="36"/>
    </row>
    <row r="2931" spans="2:70" ht="15" customHeight="1">
      <c r="B2931" s="48">
        <v>3367</v>
      </c>
      <c r="C2931" s="48" t="s">
        <v>1703</v>
      </c>
      <c r="D2931" s="108">
        <v>1533</v>
      </c>
      <c r="E2931" s="109" t="s">
        <v>2508</v>
      </c>
      <c r="F2931" s="109" t="s">
        <v>1819</v>
      </c>
      <c r="G2931" s="109" t="s">
        <v>1827</v>
      </c>
      <c r="H2931" s="108" t="s">
        <v>79</v>
      </c>
      <c r="I2931" s="108" t="s">
        <v>2855</v>
      </c>
      <c r="J2931" s="108" t="s">
        <v>2852</v>
      </c>
      <c r="K2931" s="108" t="s">
        <v>2859</v>
      </c>
      <c r="L2931" s="108">
        <v>11</v>
      </c>
      <c r="M2931" s="110" t="s">
        <v>2617</v>
      </c>
      <c r="N2931" s="111" t="s">
        <v>1729</v>
      </c>
      <c r="O2931" s="111" t="s">
        <v>210</v>
      </c>
      <c r="P2931" s="111" t="s">
        <v>57</v>
      </c>
      <c r="Q2931" s="111">
        <v>1</v>
      </c>
      <c r="R2931" s="111"/>
      <c r="S2931" s="111"/>
      <c r="T2931" s="109" t="s">
        <v>7</v>
      </c>
      <c r="U2931" s="108">
        <v>1</v>
      </c>
      <c r="V2931" s="109">
        <v>1999</v>
      </c>
      <c r="W2931" s="108">
        <f>IF(Table1[[#This Row],[ExpenditureDetails1]]=2010,1,(2010-Table1[[#This Row],[ExpenditureDetails1]]))</f>
        <v>11</v>
      </c>
      <c r="X2931" s="109">
        <v>1.2</v>
      </c>
      <c r="Y2931" s="174">
        <f>Table1[[#This Row],[ExpenditureDetails3]]*100000</f>
        <v>120000</v>
      </c>
      <c r="Z2931" s="174">
        <f>Table1[[#This Row],[ExpenditureDetails4]]/Table1[[#This Row],[Component detail 4]]</f>
        <v>120000</v>
      </c>
      <c r="AA2931" s="109">
        <v>1</v>
      </c>
      <c r="AB2931" s="109">
        <v>10</v>
      </c>
      <c r="AC2931" s="174">
        <f>IF(ISNUMBER([ExpenditureDetails4]),[ExpenditureDetails4]*HLOOKUP([ExpenditureDetails1],'Currency Conversion'!$A$6:$BE$45,19,FALSE),"No Data")</f>
        <v>208817.58615253752</v>
      </c>
      <c r="AD2931" s="174">
        <f>Table1[[#This Row],[Calculations1]]/exchange_rate_2010</f>
        <v>4566.7332402756283</v>
      </c>
      <c r="AE29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20881.758615253751</v>
      </c>
      <c r="AF2931" s="174">
        <f>Table1[[#This Row],[Calculations3]]/exchange_rate_2010</f>
        <v>456.67332402756278</v>
      </c>
      <c r="AG2931" s="110"/>
      <c r="AH2931" s="53"/>
      <c r="BD2931" s="36"/>
      <c r="BE2931" s="36"/>
      <c r="BF2931" s="36"/>
      <c r="BG2931" s="36"/>
      <c r="BH2931" s="36"/>
      <c r="BI2931" s="36"/>
      <c r="BJ2931" s="36"/>
      <c r="BK2931" s="48"/>
      <c r="BL2931" s="36"/>
      <c r="BM2931" s="36"/>
      <c r="BN2931" s="36"/>
      <c r="BO2931" s="36"/>
      <c r="BP2931" s="36"/>
      <c r="BQ2931" s="36"/>
      <c r="BR2931" s="36"/>
    </row>
    <row r="2932" spans="2:70" ht="15" customHeight="1">
      <c r="B2932" s="48">
        <v>3368</v>
      </c>
      <c r="C2932" s="48" t="s">
        <v>1703</v>
      </c>
      <c r="D2932" s="108">
        <v>1533</v>
      </c>
      <c r="E2932" s="109" t="s">
        <v>2508</v>
      </c>
      <c r="F2932" s="109" t="s">
        <v>1819</v>
      </c>
      <c r="G2932" s="109" t="s">
        <v>1827</v>
      </c>
      <c r="H2932" s="108" t="s">
        <v>79</v>
      </c>
      <c r="I2932" s="108" t="s">
        <v>2855</v>
      </c>
      <c r="J2932" s="108" t="s">
        <v>2852</v>
      </c>
      <c r="K2932" s="108" t="s">
        <v>2859</v>
      </c>
      <c r="L2932" s="108">
        <v>11</v>
      </c>
      <c r="M2932" s="110" t="s">
        <v>2617</v>
      </c>
      <c r="N2932" s="111" t="s">
        <v>1729</v>
      </c>
      <c r="O2932" s="111" t="s">
        <v>210</v>
      </c>
      <c r="P2932" s="111" t="s">
        <v>58</v>
      </c>
      <c r="Q2932" s="111">
        <v>1</v>
      </c>
      <c r="R2932" s="111"/>
      <c r="S2932" s="111"/>
      <c r="T2932" s="109" t="s">
        <v>7</v>
      </c>
      <c r="U2932" s="108">
        <v>1</v>
      </c>
      <c r="V2932" s="109">
        <v>1999</v>
      </c>
      <c r="W2932" s="108">
        <f>IF(Table1[[#This Row],[ExpenditureDetails1]]=2010,1,(2010-Table1[[#This Row],[ExpenditureDetails1]]))</f>
        <v>11</v>
      </c>
      <c r="X2932" s="109">
        <v>2</v>
      </c>
      <c r="Y2932" s="174">
        <f>Table1[[#This Row],[ExpenditureDetails3]]*100000</f>
        <v>200000</v>
      </c>
      <c r="Z2932" s="174">
        <f>Table1[[#This Row],[ExpenditureDetails4]]/Table1[[#This Row],[Component detail 4]]</f>
        <v>200000</v>
      </c>
      <c r="AA2932" s="109">
        <v>1</v>
      </c>
      <c r="AB2932" s="109">
        <v>10</v>
      </c>
      <c r="AC2932" s="174">
        <f>IF(ISNUMBER([ExpenditureDetails4]),[ExpenditureDetails4]*HLOOKUP([ExpenditureDetails1],'Currency Conversion'!$A$6:$BE$45,19,FALSE),"No Data")</f>
        <v>348029.31025422923</v>
      </c>
      <c r="AD2932" s="174">
        <f>Table1[[#This Row],[Calculations1]]/exchange_rate_2010</f>
        <v>7611.2220671260475</v>
      </c>
      <c r="AE29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34802.93102542292</v>
      </c>
      <c r="AF2932" s="174">
        <f>Table1[[#This Row],[Calculations3]]/exchange_rate_2010</f>
        <v>761.12220671260468</v>
      </c>
      <c r="AG2932" s="110"/>
      <c r="AH2932" s="53"/>
      <c r="BD2932" s="36"/>
      <c r="BE2932" s="36"/>
      <c r="BF2932" s="36"/>
      <c r="BG2932" s="36"/>
      <c r="BH2932" s="36"/>
      <c r="BI2932" s="36"/>
      <c r="BJ2932" s="36"/>
      <c r="BK2932" s="48"/>
      <c r="BL2932" s="36"/>
      <c r="BM2932" s="36"/>
      <c r="BN2932" s="36"/>
      <c r="BO2932" s="36"/>
      <c r="BP2932" s="36"/>
      <c r="BQ2932" s="36"/>
      <c r="BR2932" s="36"/>
    </row>
    <row r="2933" spans="2:70" ht="15" customHeight="1">
      <c r="B2933" s="48">
        <v>3369</v>
      </c>
      <c r="C2933" s="48" t="s">
        <v>1703</v>
      </c>
      <c r="D2933" s="108">
        <v>1533</v>
      </c>
      <c r="E2933" s="109" t="s">
        <v>2508</v>
      </c>
      <c r="F2933" s="109" t="s">
        <v>1819</v>
      </c>
      <c r="G2933" s="109" t="s">
        <v>1827</v>
      </c>
      <c r="H2933" s="108" t="s">
        <v>79</v>
      </c>
      <c r="I2933" s="108" t="s">
        <v>2855</v>
      </c>
      <c r="J2933" s="108" t="s">
        <v>2852</v>
      </c>
      <c r="K2933" s="108" t="s">
        <v>2859</v>
      </c>
      <c r="L2933" s="108">
        <v>11</v>
      </c>
      <c r="M2933" s="110" t="s">
        <v>2617</v>
      </c>
      <c r="N2933" s="111" t="s">
        <v>1712</v>
      </c>
      <c r="O2933" s="111"/>
      <c r="P2933" s="111" t="s">
        <v>65</v>
      </c>
      <c r="Q2933" s="111">
        <v>1</v>
      </c>
      <c r="R2933" s="109">
        <v>7.5</v>
      </c>
      <c r="S2933" s="109"/>
      <c r="T2933" s="109" t="s">
        <v>7</v>
      </c>
      <c r="U2933" s="108">
        <v>1</v>
      </c>
      <c r="V2933" s="109">
        <v>2004</v>
      </c>
      <c r="W2933" s="108">
        <f>IF(Table1[[#This Row],[ExpenditureDetails1]]=2010,1,(2010-Table1[[#This Row],[ExpenditureDetails1]]))</f>
        <v>6</v>
      </c>
      <c r="X2933" s="109">
        <v>0.35</v>
      </c>
      <c r="Y2933" s="174">
        <f>Table1[[#This Row],[ExpenditureDetails3]]*100000</f>
        <v>35000</v>
      </c>
      <c r="Z2933" s="174">
        <f>Table1[[#This Row],[ExpenditureDetails4]]/Table1[[#This Row],[Component detail 4]]</f>
        <v>35000</v>
      </c>
      <c r="AA2933" s="109">
        <v>1</v>
      </c>
      <c r="AB2933" s="109">
        <v>10</v>
      </c>
      <c r="AC2933" s="174">
        <f>IF(ISNUMBER([ExpenditureDetails4]),[ExpenditureDetails4]*HLOOKUP([ExpenditureDetails1],'Currency Conversion'!$A$6:$BE$45,19,FALSE),"No Data")</f>
        <v>51179.671533303452</v>
      </c>
      <c r="AD2933" s="174">
        <f>Table1[[#This Row],[Calculations1]]/exchange_rate_2010</f>
        <v>1119.2731011017149</v>
      </c>
      <c r="AE29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2933" s="174">
        <f>Table1[[#This Row],[Calculations3]]/exchange_rate_2010</f>
        <v>111.92731011017149</v>
      </c>
      <c r="AG2933" s="110"/>
      <c r="AH2933" s="53"/>
      <c r="BD2933" s="36"/>
      <c r="BE2933" s="36"/>
      <c r="BF2933" s="36"/>
      <c r="BG2933" s="36"/>
      <c r="BH2933" s="36"/>
      <c r="BI2933" s="36"/>
      <c r="BJ2933" s="36"/>
      <c r="BK2933" s="48"/>
      <c r="BL2933" s="36"/>
      <c r="BM2933" s="36"/>
      <c r="BN2933" s="36"/>
      <c r="BO2933" s="36"/>
      <c r="BP2933" s="36"/>
      <c r="BQ2933" s="36"/>
      <c r="BR2933" s="36"/>
    </row>
    <row r="2934" spans="2:70" ht="15" customHeight="1">
      <c r="B2934" s="48">
        <v>3370</v>
      </c>
      <c r="C2934" s="48" t="s">
        <v>1703</v>
      </c>
      <c r="D2934" s="108">
        <v>1533</v>
      </c>
      <c r="E2934" s="109" t="s">
        <v>2508</v>
      </c>
      <c r="F2934" s="109" t="s">
        <v>1819</v>
      </c>
      <c r="G2934" s="109" t="s">
        <v>1827</v>
      </c>
      <c r="H2934" s="108" t="s">
        <v>79</v>
      </c>
      <c r="I2934" s="108" t="s">
        <v>2855</v>
      </c>
      <c r="J2934" s="108" t="s">
        <v>2852</v>
      </c>
      <c r="K2934" s="108" t="s">
        <v>2859</v>
      </c>
      <c r="L2934" s="108">
        <v>11</v>
      </c>
      <c r="M2934" s="110" t="s">
        <v>2617</v>
      </c>
      <c r="N2934" s="111" t="s">
        <v>1712</v>
      </c>
      <c r="O2934" s="111"/>
      <c r="P2934" s="111" t="s">
        <v>98</v>
      </c>
      <c r="Q2934" s="111">
        <v>1</v>
      </c>
      <c r="R2934" s="109">
        <v>1</v>
      </c>
      <c r="S2934" s="109"/>
      <c r="T2934" s="109" t="s">
        <v>7</v>
      </c>
      <c r="U2934" s="108">
        <v>1</v>
      </c>
      <c r="V2934" s="109">
        <v>2006</v>
      </c>
      <c r="W2934" s="108">
        <f>IF(Table1[[#This Row],[ExpenditureDetails1]]=2010,1,(2010-Table1[[#This Row],[ExpenditureDetails1]]))</f>
        <v>4</v>
      </c>
      <c r="X2934" s="109">
        <v>0.25</v>
      </c>
      <c r="Y2934" s="174">
        <f>Table1[[#This Row],[ExpenditureDetails3]]*100000</f>
        <v>25000</v>
      </c>
      <c r="Z2934" s="174">
        <f>Table1[[#This Row],[ExpenditureDetails4]]/Table1[[#This Row],[Component detail 4]]</f>
        <v>25000</v>
      </c>
      <c r="AA2934" s="109">
        <v>1</v>
      </c>
      <c r="AB2934" s="109">
        <v>10</v>
      </c>
      <c r="AC2934" s="174">
        <f>IF(ISNUMBER([ExpenditureDetails4]),[ExpenditureDetails4]*HLOOKUP([ExpenditureDetails1],'Currency Conversion'!$A$6:$BE$45,19,FALSE),"No Data")</f>
        <v>32281.13861242183</v>
      </c>
      <c r="AD2934" s="174">
        <f>Table1[[#This Row],[Calculations1]]/exchange_rate_2010</f>
        <v>705.97190328406839</v>
      </c>
      <c r="AE29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3228.1138612421828</v>
      </c>
      <c r="AF2934" s="174">
        <f>Table1[[#This Row],[Calculations3]]/exchange_rate_2010</f>
        <v>70.597190328406825</v>
      </c>
      <c r="AG2934" s="110"/>
      <c r="AH2934" s="53"/>
      <c r="BD2934" s="36"/>
      <c r="BE2934" s="36"/>
      <c r="BF2934" s="36"/>
      <c r="BG2934" s="36"/>
      <c r="BH2934" s="36"/>
      <c r="BI2934" s="36"/>
      <c r="BJ2934" s="36"/>
      <c r="BK2934" s="48"/>
      <c r="BL2934" s="36"/>
      <c r="BM2934" s="36"/>
      <c r="BN2934" s="36"/>
      <c r="BO2934" s="36"/>
      <c r="BP2934" s="36"/>
      <c r="BQ2934" s="36"/>
      <c r="BR2934" s="36"/>
    </row>
    <row r="2935" spans="2:70" ht="15" customHeight="1">
      <c r="B2935" s="48">
        <v>3371</v>
      </c>
      <c r="C2935" s="48" t="s">
        <v>1703</v>
      </c>
      <c r="D2935" s="108">
        <v>1533</v>
      </c>
      <c r="E2935" s="109" t="s">
        <v>2508</v>
      </c>
      <c r="F2935" s="109" t="s">
        <v>1819</v>
      </c>
      <c r="G2935" s="109" t="s">
        <v>1827</v>
      </c>
      <c r="H2935" s="108" t="s">
        <v>79</v>
      </c>
      <c r="I2935" s="108" t="s">
        <v>2855</v>
      </c>
      <c r="J2935" s="108" t="s">
        <v>2852</v>
      </c>
      <c r="K2935" s="108" t="s">
        <v>2859</v>
      </c>
      <c r="L2935" s="108">
        <v>11</v>
      </c>
      <c r="M2935" s="110" t="s">
        <v>2617</v>
      </c>
      <c r="N2935" s="111" t="s">
        <v>364</v>
      </c>
      <c r="O2935" s="111" t="s">
        <v>2465</v>
      </c>
      <c r="P2935" s="111" t="s">
        <v>100</v>
      </c>
      <c r="Q2935" s="111">
        <v>1</v>
      </c>
      <c r="R2935" s="109">
        <v>7000</v>
      </c>
      <c r="S2935" s="109"/>
      <c r="T2935" s="109" t="s">
        <v>7</v>
      </c>
      <c r="U2935" s="108">
        <v>1</v>
      </c>
      <c r="V2935" s="109">
        <v>2008</v>
      </c>
      <c r="W2935" s="108">
        <f>IF(Table1[[#This Row],[ExpenditureDetails1]]=2010,1,(2010-Table1[[#This Row],[ExpenditureDetails1]]))</f>
        <v>2</v>
      </c>
      <c r="X2935" s="109">
        <v>8.5</v>
      </c>
      <c r="Y2935" s="174">
        <f>Table1[[#This Row],[ExpenditureDetails3]]*100000</f>
        <v>850000</v>
      </c>
      <c r="Z2935" s="174">
        <f>Table1[[#This Row],[ExpenditureDetails4]]/Table1[[#This Row],[Component detail 4]]</f>
        <v>850000</v>
      </c>
      <c r="AA2935" s="109">
        <v>1</v>
      </c>
      <c r="AB2935" s="109">
        <v>20</v>
      </c>
      <c r="AC2935" s="174">
        <f>IF(ISNUMBER([ExpenditureDetails4]),[ExpenditureDetails4]*HLOOKUP([ExpenditureDetails1],'Currency Conversion'!$A$6:$BE$45,19,FALSE),"No Data")</f>
        <v>975292.62063874956</v>
      </c>
      <c r="AD2935" s="174">
        <f>Table1[[#This Row],[Calculations1]]/exchange_rate_2010</f>
        <v>21329.148141828486</v>
      </c>
      <c r="AE29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48764.631031937475</v>
      </c>
      <c r="AF2935" s="174">
        <f>Table1[[#This Row],[Calculations3]]/exchange_rate_2010</f>
        <v>1066.4574070914243</v>
      </c>
      <c r="AG2935" s="110"/>
      <c r="AH2935" s="53"/>
      <c r="BD2935" s="36"/>
      <c r="BE2935" s="36"/>
      <c r="BF2935" s="36"/>
      <c r="BG2935" s="36"/>
      <c r="BH2935" s="36"/>
      <c r="BI2935" s="36"/>
      <c r="BJ2935" s="36"/>
      <c r="BK2935" s="48"/>
      <c r="BL2935" s="36"/>
      <c r="BM2935" s="36"/>
      <c r="BN2935" s="36"/>
      <c r="BO2935" s="36"/>
      <c r="BP2935" s="36"/>
      <c r="BQ2935" s="36"/>
      <c r="BR2935" s="36"/>
    </row>
    <row r="2936" spans="2:70" ht="15" customHeight="1">
      <c r="B2936" s="48">
        <v>3372</v>
      </c>
      <c r="C2936" s="48" t="s">
        <v>1703</v>
      </c>
      <c r="D2936" s="108">
        <v>1533</v>
      </c>
      <c r="E2936" s="109" t="s">
        <v>2508</v>
      </c>
      <c r="F2936" s="109" t="s">
        <v>1819</v>
      </c>
      <c r="G2936" s="109" t="s">
        <v>1827</v>
      </c>
      <c r="H2936" s="108" t="s">
        <v>79</v>
      </c>
      <c r="I2936" s="108" t="s">
        <v>2855</v>
      </c>
      <c r="J2936" s="108" t="s">
        <v>2852</v>
      </c>
      <c r="K2936" s="108" t="s">
        <v>2859</v>
      </c>
      <c r="L2936" s="108">
        <v>11</v>
      </c>
      <c r="M2936" s="110" t="s">
        <v>2617</v>
      </c>
      <c r="N2936" s="111" t="s">
        <v>364</v>
      </c>
      <c r="O2936" s="111" t="s">
        <v>2467</v>
      </c>
      <c r="P2936" s="111" t="s">
        <v>102</v>
      </c>
      <c r="Q2936" s="111">
        <v>1</v>
      </c>
      <c r="R2936" s="109"/>
      <c r="S2936" s="109"/>
      <c r="T2936" s="109" t="s">
        <v>7</v>
      </c>
      <c r="U2936" s="108">
        <v>1</v>
      </c>
      <c r="V2936" s="109">
        <v>2008</v>
      </c>
      <c r="W2936" s="108">
        <f>IF(Table1[[#This Row],[ExpenditureDetails1]]=2010,1,(2010-Table1[[#This Row],[ExpenditureDetails1]]))</f>
        <v>2</v>
      </c>
      <c r="X2936" s="109">
        <v>0.12</v>
      </c>
      <c r="Y2936" s="174">
        <f>Table1[[#This Row],[ExpenditureDetails3]]*100000</f>
        <v>12000</v>
      </c>
      <c r="Z2936" s="174">
        <f>Table1[[#This Row],[ExpenditureDetails4]]/Table1[[#This Row],[Component detail 4]]</f>
        <v>12000</v>
      </c>
      <c r="AA2936" s="109">
        <v>1</v>
      </c>
      <c r="AB2936" s="109">
        <v>10</v>
      </c>
      <c r="AC2936" s="174">
        <f>IF(ISNUMBER([ExpenditureDetails4]),[ExpenditureDetails4]*HLOOKUP([ExpenditureDetails1],'Currency Conversion'!$A$6:$BE$45,19,FALSE),"No Data")</f>
        <v>13768.836997252936</v>
      </c>
      <c r="AD2936" s="174">
        <f>Table1[[#This Row],[Calculations1]]/exchange_rate_2010</f>
        <v>301.1173855316963</v>
      </c>
      <c r="AE29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2936" s="174">
        <f>Table1[[#This Row],[Calculations3]]/exchange_rate_2010</f>
        <v>30.11173855316963</v>
      </c>
      <c r="AG2936" s="110"/>
      <c r="AH2936" s="53"/>
      <c r="BD2936" s="36"/>
      <c r="BE2936" s="36"/>
      <c r="BF2936" s="36"/>
      <c r="BG2936" s="36"/>
      <c r="BH2936" s="36"/>
      <c r="BI2936" s="36"/>
      <c r="BJ2936" s="36"/>
      <c r="BK2936" s="48"/>
      <c r="BL2936" s="36"/>
      <c r="BM2936" s="36"/>
      <c r="BN2936" s="36"/>
      <c r="BO2936" s="36"/>
      <c r="BP2936" s="36"/>
      <c r="BQ2936" s="36"/>
      <c r="BR2936" s="36"/>
    </row>
    <row r="2937" spans="2:70" ht="15" customHeight="1">
      <c r="B2937" s="48">
        <v>3373</v>
      </c>
      <c r="C2937" s="48" t="s">
        <v>1703</v>
      </c>
      <c r="D2937" s="108">
        <v>1533</v>
      </c>
      <c r="E2937" s="109" t="s">
        <v>2508</v>
      </c>
      <c r="F2937" s="109" t="s">
        <v>1819</v>
      </c>
      <c r="G2937" s="109" t="s">
        <v>1827</v>
      </c>
      <c r="H2937" s="108" t="s">
        <v>79</v>
      </c>
      <c r="I2937" s="108" t="s">
        <v>2855</v>
      </c>
      <c r="J2937" s="108" t="s">
        <v>2852</v>
      </c>
      <c r="K2937" s="108" t="s">
        <v>2859</v>
      </c>
      <c r="L2937" s="108">
        <v>11</v>
      </c>
      <c r="M2937" s="110" t="s">
        <v>2617</v>
      </c>
      <c r="N2937" s="111" t="s">
        <v>1729</v>
      </c>
      <c r="O2937" s="111" t="s">
        <v>210</v>
      </c>
      <c r="P2937" s="111" t="s">
        <v>2442</v>
      </c>
      <c r="Q2937" s="111">
        <v>1</v>
      </c>
      <c r="R2937" s="109"/>
      <c r="S2937" s="109" t="s">
        <v>1723</v>
      </c>
      <c r="T2937" s="109" t="s">
        <v>28</v>
      </c>
      <c r="U2937" s="108">
        <v>2</v>
      </c>
      <c r="V2937" s="109">
        <v>1999</v>
      </c>
      <c r="W2937" s="108"/>
      <c r="X2937" s="109">
        <v>0.25</v>
      </c>
      <c r="Y2937" s="174">
        <f>Table1[[#This Row],[ExpenditureDetails3]]*100000</f>
        <v>25000</v>
      </c>
      <c r="Z2937" s="174">
        <f>Table1[[#This Row],[ExpenditureDetails4]]/Table1[[#This Row],[Component detail 4]]</f>
        <v>25000</v>
      </c>
      <c r="AA2937" s="109">
        <v>1</v>
      </c>
      <c r="AB2937" s="109">
        <v>10</v>
      </c>
      <c r="AC2937" s="174">
        <f>IF(ISNUMBER([ExpenditureDetails4]),[ExpenditureDetails4]*HLOOKUP([ExpenditureDetails1],'Currency Conversion'!$A$6:$BE$45,19,FALSE),"No Data")</f>
        <v>43503.663781778654</v>
      </c>
      <c r="AD2937" s="174">
        <f>Table1[[#This Row],[Calculations1]]/exchange_rate_2010</f>
        <v>951.40275839075593</v>
      </c>
      <c r="AE2937" s="174" t="s">
        <v>2912</v>
      </c>
      <c r="AF2937" s="174" t="s">
        <v>2912</v>
      </c>
      <c r="AG2937" s="110"/>
      <c r="AH2937" s="53"/>
      <c r="BD2937" s="36"/>
      <c r="BE2937" s="36"/>
      <c r="BF2937" s="36"/>
      <c r="BG2937" s="36"/>
      <c r="BH2937" s="36"/>
      <c r="BI2937" s="36"/>
      <c r="BJ2937" s="36"/>
      <c r="BK2937" s="48"/>
      <c r="BL2937" s="36"/>
      <c r="BM2937" s="36"/>
      <c r="BN2937" s="36"/>
      <c r="BO2937" s="36"/>
      <c r="BP2937" s="36"/>
      <c r="BQ2937" s="36"/>
      <c r="BR2937" s="36"/>
    </row>
    <row r="2938" spans="2:70" ht="15" customHeight="1">
      <c r="B2938" s="48">
        <v>3374</v>
      </c>
      <c r="C2938" s="48" t="s">
        <v>1703</v>
      </c>
      <c r="D2938" s="108">
        <v>1533</v>
      </c>
      <c r="E2938" s="109" t="s">
        <v>2508</v>
      </c>
      <c r="F2938" s="109" t="s">
        <v>1819</v>
      </c>
      <c r="G2938" s="109" t="s">
        <v>1827</v>
      </c>
      <c r="H2938" s="108" t="s">
        <v>79</v>
      </c>
      <c r="I2938" s="108" t="s">
        <v>2855</v>
      </c>
      <c r="J2938" s="108" t="s">
        <v>2852</v>
      </c>
      <c r="K2938" s="108" t="s">
        <v>2859</v>
      </c>
      <c r="L2938" s="108">
        <v>11</v>
      </c>
      <c r="M2938" s="110" t="s">
        <v>2617</v>
      </c>
      <c r="N2938" s="111" t="s">
        <v>1717</v>
      </c>
      <c r="O2938" s="111"/>
      <c r="P2938" s="111" t="s">
        <v>30</v>
      </c>
      <c r="Q2938" s="111">
        <v>1</v>
      </c>
      <c r="R2938" s="109"/>
      <c r="S2938" s="109"/>
      <c r="T2938" s="109" t="s">
        <v>31</v>
      </c>
      <c r="U2938" s="108">
        <v>3</v>
      </c>
      <c r="V2938" s="109">
        <v>2008</v>
      </c>
      <c r="W2938" s="108"/>
      <c r="X2938" s="109">
        <v>0.48</v>
      </c>
      <c r="Y2938" s="174">
        <f>Table1[[#This Row],[ExpenditureDetails3]]*100000</f>
        <v>48000</v>
      </c>
      <c r="Z2938" s="174">
        <f>Table1[[#This Row],[ExpenditureDetails4]]/Table1[[#This Row],[Component detail 4]]</f>
        <v>48000</v>
      </c>
      <c r="AA2938" s="109">
        <v>1</v>
      </c>
      <c r="AB2938" s="109"/>
      <c r="AC2938" s="174">
        <f>IF(ISNUMBER([ExpenditureDetails4]),[ExpenditureDetails4]*HLOOKUP([ExpenditureDetails1],'Currency Conversion'!$A$6:$BE$45,19,FALSE),"No Data")</f>
        <v>55075.347989011745</v>
      </c>
      <c r="AD2938" s="174">
        <f>Table1[[#This Row],[Calculations1]]/exchange_rate_2010</f>
        <v>1204.4695421267852</v>
      </c>
      <c r="AE29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55075.347989011745</v>
      </c>
      <c r="AF2938" s="174">
        <f>Table1[[#This Row],[Calculations3]]/exchange_rate_2010</f>
        <v>1204.4695421267852</v>
      </c>
      <c r="AG2938" s="110"/>
      <c r="AH2938" s="53"/>
      <c r="BD2938" s="36"/>
      <c r="BE2938" s="36"/>
      <c r="BF2938" s="36"/>
      <c r="BG2938" s="36"/>
      <c r="BH2938" s="36"/>
      <c r="BI2938" s="36"/>
      <c r="BJ2938" s="36"/>
      <c r="BK2938" s="48"/>
      <c r="BL2938" s="36"/>
      <c r="BM2938" s="36"/>
      <c r="BN2938" s="36"/>
      <c r="BO2938" s="36"/>
      <c r="BP2938" s="36"/>
      <c r="BQ2938" s="36"/>
      <c r="BR2938" s="36"/>
    </row>
    <row r="2939" spans="2:70" ht="15" customHeight="1">
      <c r="B2939" s="48">
        <v>3375</v>
      </c>
      <c r="C2939" s="48" t="s">
        <v>1703</v>
      </c>
      <c r="D2939" s="108">
        <v>1533</v>
      </c>
      <c r="E2939" s="109" t="s">
        <v>2508</v>
      </c>
      <c r="F2939" s="109" t="s">
        <v>1819</v>
      </c>
      <c r="G2939" s="109" t="s">
        <v>1827</v>
      </c>
      <c r="H2939" s="108" t="s">
        <v>79</v>
      </c>
      <c r="I2939" s="108" t="s">
        <v>2855</v>
      </c>
      <c r="J2939" s="108" t="s">
        <v>2852</v>
      </c>
      <c r="K2939" s="108" t="s">
        <v>2859</v>
      </c>
      <c r="L2939" s="108">
        <v>11</v>
      </c>
      <c r="M2939" s="110" t="s">
        <v>2617</v>
      </c>
      <c r="N2939" s="111" t="s">
        <v>1719</v>
      </c>
      <c r="O2939" s="111"/>
      <c r="P2939" s="111" t="s">
        <v>32</v>
      </c>
      <c r="Q2939" s="111">
        <v>1</v>
      </c>
      <c r="R2939" s="109"/>
      <c r="S2939" s="109"/>
      <c r="T2939" s="109" t="s">
        <v>31</v>
      </c>
      <c r="U2939" s="108">
        <v>3</v>
      </c>
      <c r="V2939" s="109">
        <v>2008</v>
      </c>
      <c r="W2939" s="108"/>
      <c r="X2939" s="109">
        <v>0.15</v>
      </c>
      <c r="Y2939" s="174">
        <f>Table1[[#This Row],[ExpenditureDetails3]]*100000</f>
        <v>15000</v>
      </c>
      <c r="Z2939" s="174">
        <f>Table1[[#This Row],[ExpenditureDetails4]]/Table1[[#This Row],[Component detail 4]]</f>
        <v>15000</v>
      </c>
      <c r="AA2939" s="109">
        <v>1</v>
      </c>
      <c r="AB2939" s="109"/>
      <c r="AC2939" s="174">
        <f>IF(ISNUMBER([ExpenditureDetails4]),[ExpenditureDetails4]*HLOOKUP([ExpenditureDetails1],'Currency Conversion'!$A$6:$BE$45,19,FALSE),"No Data")</f>
        <v>17211.046246566169</v>
      </c>
      <c r="AD2939" s="174">
        <f>Table1[[#This Row],[Calculations1]]/exchange_rate_2010</f>
        <v>376.39673191462037</v>
      </c>
      <c r="AE29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17211.046246566169</v>
      </c>
      <c r="AF2939" s="174">
        <f>Table1[[#This Row],[Calculations3]]/exchange_rate_2010</f>
        <v>376.39673191462037</v>
      </c>
      <c r="AG2939" s="110"/>
      <c r="AH2939" s="53"/>
      <c r="BD2939" s="36"/>
      <c r="BE2939" s="36"/>
      <c r="BF2939" s="36"/>
      <c r="BG2939" s="36"/>
      <c r="BH2939" s="36"/>
      <c r="BI2939" s="36"/>
      <c r="BJ2939" s="36"/>
      <c r="BK2939" s="48"/>
      <c r="BL2939" s="36"/>
      <c r="BM2939" s="36"/>
      <c r="BN2939" s="36"/>
      <c r="BO2939" s="36"/>
      <c r="BP2939" s="36"/>
      <c r="BQ2939" s="36"/>
      <c r="BR2939" s="36"/>
    </row>
    <row r="2940" spans="2:70" ht="15" customHeight="1">
      <c r="B2940" s="48">
        <v>3376</v>
      </c>
      <c r="C2940" s="48" t="s">
        <v>1703</v>
      </c>
      <c r="D2940" s="108">
        <v>1533</v>
      </c>
      <c r="E2940" s="109" t="s">
        <v>2508</v>
      </c>
      <c r="F2940" s="109" t="s">
        <v>1819</v>
      </c>
      <c r="G2940" s="109" t="s">
        <v>1827</v>
      </c>
      <c r="H2940" s="108" t="s">
        <v>79</v>
      </c>
      <c r="I2940" s="108" t="s">
        <v>2855</v>
      </c>
      <c r="J2940" s="108" t="s">
        <v>2852</v>
      </c>
      <c r="K2940" s="108" t="s">
        <v>2859</v>
      </c>
      <c r="L2940" s="108">
        <v>11</v>
      </c>
      <c r="M2940" s="110" t="s">
        <v>2617</v>
      </c>
      <c r="N2940" s="111" t="s">
        <v>1717</v>
      </c>
      <c r="O2940" s="111"/>
      <c r="P2940" s="111" t="s">
        <v>33</v>
      </c>
      <c r="Q2940" s="111">
        <v>1</v>
      </c>
      <c r="R2940" s="109"/>
      <c r="S2940" s="109"/>
      <c r="T2940" s="109" t="s">
        <v>31</v>
      </c>
      <c r="U2940" s="108">
        <v>3</v>
      </c>
      <c r="V2940" s="109">
        <v>2008</v>
      </c>
      <c r="W2940" s="108"/>
      <c r="X2940" s="109">
        <v>0.18</v>
      </c>
      <c r="Y2940" s="174">
        <f>Table1[[#This Row],[ExpenditureDetails3]]*100000</f>
        <v>18000</v>
      </c>
      <c r="Z2940" s="174">
        <f>Table1[[#This Row],[ExpenditureDetails4]]/Table1[[#This Row],[Component detail 4]]</f>
        <v>18000</v>
      </c>
      <c r="AA2940" s="109">
        <v>1</v>
      </c>
      <c r="AB2940" s="109"/>
      <c r="AC2940" s="174">
        <f>IF(ISNUMBER([ExpenditureDetails4]),[ExpenditureDetails4]*HLOOKUP([ExpenditureDetails1],'Currency Conversion'!$A$6:$BE$45,19,FALSE),"No Data")</f>
        <v>20653.255495879403</v>
      </c>
      <c r="AD2940" s="174">
        <f>Table1[[#This Row],[Calculations1]]/exchange_rate_2010</f>
        <v>451.67607829754439</v>
      </c>
      <c r="AE29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2940" s="174">
        <f>Table1[[#This Row],[Calculations3]]/exchange_rate_2010</f>
        <v>451.67607829754439</v>
      </c>
      <c r="AG2940" s="110"/>
      <c r="AH2940" s="53"/>
      <c r="BD2940" s="36"/>
      <c r="BE2940" s="36"/>
      <c r="BF2940" s="36"/>
      <c r="BG2940" s="36"/>
      <c r="BH2940" s="36"/>
      <c r="BI2940" s="36"/>
      <c r="BJ2940" s="36"/>
      <c r="BK2940" s="48"/>
      <c r="BL2940" s="36"/>
      <c r="BM2940" s="36"/>
      <c r="BN2940" s="36"/>
      <c r="BO2940" s="36"/>
      <c r="BP2940" s="36"/>
      <c r="BQ2940" s="36"/>
      <c r="BR2940" s="36"/>
    </row>
    <row r="2941" spans="2:70" ht="15" customHeight="1">
      <c r="B2941" s="48">
        <v>3379</v>
      </c>
      <c r="C2941" s="48" t="s">
        <v>1703</v>
      </c>
      <c r="D2941" s="108">
        <v>1533</v>
      </c>
      <c r="E2941" s="109" t="s">
        <v>2508</v>
      </c>
      <c r="F2941" s="109" t="s">
        <v>1819</v>
      </c>
      <c r="G2941" s="109" t="s">
        <v>1827</v>
      </c>
      <c r="H2941" s="108" t="s">
        <v>79</v>
      </c>
      <c r="I2941" s="108" t="s">
        <v>2855</v>
      </c>
      <c r="J2941" s="108" t="s">
        <v>2852</v>
      </c>
      <c r="K2941" s="108" t="s">
        <v>2859</v>
      </c>
      <c r="L2941" s="108">
        <v>11</v>
      </c>
      <c r="M2941" s="110" t="s">
        <v>2617</v>
      </c>
      <c r="N2941" s="111" t="s">
        <v>20</v>
      </c>
      <c r="O2941" s="111" t="s">
        <v>2486</v>
      </c>
      <c r="P2941" s="111" t="s">
        <v>101</v>
      </c>
      <c r="Q2941" s="111">
        <v>1</v>
      </c>
      <c r="R2941" s="109">
        <v>2860</v>
      </c>
      <c r="S2941" s="109"/>
      <c r="T2941" s="109" t="s">
        <v>7</v>
      </c>
      <c r="U2941" s="108">
        <v>1</v>
      </c>
      <c r="V2941" s="109">
        <v>2008</v>
      </c>
      <c r="W2941" s="108">
        <f>IF(Table1[[#This Row],[ExpenditureDetails1]]=2010,1,(2010-Table1[[#This Row],[ExpenditureDetails1]]))</f>
        <v>2</v>
      </c>
      <c r="X2941" s="109">
        <v>4</v>
      </c>
      <c r="Y2941" s="174">
        <f>Table1[[#This Row],[ExpenditureDetails3]]*100000</f>
        <v>400000</v>
      </c>
      <c r="Z2941" s="174">
        <f>Table1[[#This Row],[ExpenditureDetails4]]/Table1[[#This Row],[Component detail 4]]</f>
        <v>400000</v>
      </c>
      <c r="AA2941" s="109">
        <v>1</v>
      </c>
      <c r="AB2941" s="109">
        <v>10</v>
      </c>
      <c r="AC2941" s="174">
        <f>IF(ISNUMBER([ExpenditureDetails4]),[ExpenditureDetails4]*HLOOKUP([ExpenditureDetails1],'Currency Conversion'!$A$6:$BE$45,19,FALSE),"No Data")</f>
        <v>458961.23324176454</v>
      </c>
      <c r="AD2941" s="174">
        <f>Table1[[#This Row],[Calculations1]]/exchange_rate_2010</f>
        <v>10037.246184389876</v>
      </c>
      <c r="AE29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45896.123324176457</v>
      </c>
      <c r="AF2941" s="174">
        <f>Table1[[#This Row],[Calculations3]]/exchange_rate_2010</f>
        <v>1003.7246184389877</v>
      </c>
      <c r="AG2941" s="110"/>
      <c r="AH2941" s="53"/>
      <c r="BD2941" s="36"/>
      <c r="BE2941" s="36"/>
      <c r="BF2941" s="36"/>
      <c r="BG2941" s="36"/>
      <c r="BH2941" s="36"/>
      <c r="BI2941" s="36"/>
      <c r="BJ2941" s="36"/>
      <c r="BK2941" s="48"/>
      <c r="BL2941" s="36"/>
      <c r="BM2941" s="36"/>
      <c r="BN2941" s="36"/>
      <c r="BO2941" s="36"/>
      <c r="BP2941" s="36"/>
      <c r="BQ2941" s="36"/>
      <c r="BR2941" s="36"/>
    </row>
    <row r="2942" spans="2:70" ht="15" customHeight="1">
      <c r="B2942" s="48">
        <v>3380</v>
      </c>
      <c r="C2942" s="48" t="s">
        <v>1703</v>
      </c>
      <c r="D2942" s="108">
        <v>1533</v>
      </c>
      <c r="E2942" s="109" t="s">
        <v>2508</v>
      </c>
      <c r="F2942" s="109" t="s">
        <v>1819</v>
      </c>
      <c r="G2942" s="109" t="s">
        <v>1827</v>
      </c>
      <c r="H2942" s="108" t="s">
        <v>79</v>
      </c>
      <c r="I2942" s="108" t="s">
        <v>2855</v>
      </c>
      <c r="J2942" s="108" t="s">
        <v>2852</v>
      </c>
      <c r="K2942" s="108" t="s">
        <v>2859</v>
      </c>
      <c r="L2942" s="108">
        <v>11</v>
      </c>
      <c r="M2942" s="110" t="s">
        <v>2617</v>
      </c>
      <c r="N2942" s="111" t="s">
        <v>20</v>
      </c>
      <c r="O2942" s="111" t="s">
        <v>2466</v>
      </c>
      <c r="P2942" s="111" t="s">
        <v>73</v>
      </c>
      <c r="Q2942" s="111">
        <v>1</v>
      </c>
      <c r="R2942" s="109"/>
      <c r="S2942" s="109"/>
      <c r="T2942" s="109" t="s">
        <v>7</v>
      </c>
      <c r="U2942" s="108">
        <v>1</v>
      </c>
      <c r="V2942" s="109">
        <v>2008</v>
      </c>
      <c r="W2942" s="108">
        <f>IF(Table1[[#This Row],[ExpenditureDetails1]]=2010,1,(2010-Table1[[#This Row],[ExpenditureDetails1]]))</f>
        <v>2</v>
      </c>
      <c r="X2942" s="109">
        <v>0.27</v>
      </c>
      <c r="Y2942" s="174">
        <f>Table1[[#This Row],[ExpenditureDetails3]]*100000</f>
        <v>27000</v>
      </c>
      <c r="Z2942" s="174">
        <f>Table1[[#This Row],[ExpenditureDetails4]]/Table1[[#This Row],[Component detail 4]]</f>
        <v>27000</v>
      </c>
      <c r="AA2942" s="109">
        <v>1</v>
      </c>
      <c r="AB2942" s="109">
        <v>10</v>
      </c>
      <c r="AC2942" s="174">
        <f>IF(ISNUMBER([ExpenditureDetails4]),[ExpenditureDetails4]*HLOOKUP([ExpenditureDetails1],'Currency Conversion'!$A$6:$BE$45,19,FALSE),"No Data")</f>
        <v>30979.883243819106</v>
      </c>
      <c r="AD2942" s="174">
        <f>Table1[[#This Row],[Calculations1]]/exchange_rate_2010</f>
        <v>677.51411744631662</v>
      </c>
      <c r="AE29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3097.9883243819104</v>
      </c>
      <c r="AF2942" s="174">
        <f>Table1[[#This Row],[Calculations3]]/exchange_rate_2010</f>
        <v>67.751411744631667</v>
      </c>
      <c r="AG2942" s="110"/>
      <c r="AH2942" s="53"/>
      <c r="BD2942" s="36"/>
      <c r="BE2942" s="36"/>
      <c r="BF2942" s="36"/>
      <c r="BG2942" s="36"/>
      <c r="BH2942" s="36"/>
      <c r="BI2942" s="36"/>
      <c r="BJ2942" s="36"/>
      <c r="BK2942" s="48"/>
      <c r="BL2942" s="36"/>
      <c r="BM2942" s="36"/>
      <c r="BN2942" s="36"/>
      <c r="BO2942" s="36"/>
      <c r="BP2942" s="36"/>
      <c r="BQ2942" s="36"/>
      <c r="BR2942" s="36"/>
    </row>
    <row r="2943" spans="2:70" ht="15" customHeight="1">
      <c r="B2943" s="48">
        <v>3382</v>
      </c>
      <c r="C2943" s="48" t="s">
        <v>1703</v>
      </c>
      <c r="D2943" s="108">
        <v>1533</v>
      </c>
      <c r="E2943" s="109" t="s">
        <v>2508</v>
      </c>
      <c r="F2943" s="109" t="s">
        <v>1819</v>
      </c>
      <c r="G2943" s="109" t="s">
        <v>1827</v>
      </c>
      <c r="H2943" s="108" t="s">
        <v>79</v>
      </c>
      <c r="I2943" s="108" t="s">
        <v>2855</v>
      </c>
      <c r="J2943" s="108" t="s">
        <v>2852</v>
      </c>
      <c r="K2943" s="108" t="s">
        <v>2859</v>
      </c>
      <c r="L2943" s="108">
        <v>11</v>
      </c>
      <c r="M2943" s="110" t="s">
        <v>2617</v>
      </c>
      <c r="N2943" s="111" t="s">
        <v>1728</v>
      </c>
      <c r="O2943" s="111" t="s">
        <v>501</v>
      </c>
      <c r="P2943" s="111" t="s">
        <v>99</v>
      </c>
      <c r="Q2943" s="111">
        <v>1</v>
      </c>
      <c r="R2943" s="109">
        <v>60</v>
      </c>
      <c r="S2943" s="109"/>
      <c r="T2943" s="109" t="s">
        <v>7</v>
      </c>
      <c r="U2943" s="108">
        <v>1</v>
      </c>
      <c r="V2943" s="109">
        <v>1999</v>
      </c>
      <c r="W2943" s="108">
        <f>IF(Table1[[#This Row],[ExpenditureDetails1]]=2010,1,(2010-Table1[[#This Row],[ExpenditureDetails1]]))</f>
        <v>11</v>
      </c>
      <c r="X2943" s="109">
        <v>4.5</v>
      </c>
      <c r="Y2943" s="174">
        <f>Table1[[#This Row],[ExpenditureDetails3]]*100000</f>
        <v>450000</v>
      </c>
      <c r="Z2943" s="174">
        <f>Table1[[#This Row],[ExpenditureDetails4]]/Table1[[#This Row],[Component detail 4]]</f>
        <v>450000</v>
      </c>
      <c r="AA2943" s="109">
        <v>1</v>
      </c>
      <c r="AB2943" s="109">
        <v>30</v>
      </c>
      <c r="AC2943" s="174">
        <f>IF(ISNUMBER([ExpenditureDetails4]),[ExpenditureDetails4]*HLOOKUP([ExpenditureDetails1],'Currency Conversion'!$A$6:$BE$45,19,FALSE),"No Data")</f>
        <v>783065.94807201577</v>
      </c>
      <c r="AD2943" s="174">
        <f>Table1[[#This Row],[Calculations1]]/exchange_rate_2010</f>
        <v>17125.249651033606</v>
      </c>
      <c r="AE29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26102.198269067194</v>
      </c>
      <c r="AF2943" s="174">
        <f>Table1[[#This Row],[Calculations3]]/exchange_rate_2010</f>
        <v>570.84165503445354</v>
      </c>
      <c r="AG2943" s="110"/>
      <c r="AH2943" s="53"/>
      <c r="BD2943" s="36"/>
      <c r="BE2943" s="36"/>
      <c r="BF2943" s="36"/>
      <c r="BG2943" s="36"/>
      <c r="BH2943" s="36"/>
      <c r="BI2943" s="36"/>
      <c r="BJ2943" s="36"/>
      <c r="BK2943" s="48"/>
      <c r="BL2943" s="36"/>
      <c r="BM2943" s="36"/>
      <c r="BN2943" s="36"/>
      <c r="BO2943" s="36"/>
      <c r="BP2943" s="36"/>
      <c r="BQ2943" s="36"/>
      <c r="BR2943" s="36"/>
    </row>
    <row r="2944" spans="2:70" ht="15" customHeight="1">
      <c r="B2944" s="48">
        <v>3383</v>
      </c>
      <c r="C2944" s="48" t="s">
        <v>1703</v>
      </c>
      <c r="D2944" s="108">
        <v>1533</v>
      </c>
      <c r="E2944" s="109" t="s">
        <v>2508</v>
      </c>
      <c r="F2944" s="109" t="s">
        <v>1819</v>
      </c>
      <c r="G2944" s="109" t="s">
        <v>1827</v>
      </c>
      <c r="H2944" s="108" t="s">
        <v>79</v>
      </c>
      <c r="I2944" s="108" t="s">
        <v>2855</v>
      </c>
      <c r="J2944" s="108" t="s">
        <v>2852</v>
      </c>
      <c r="K2944" s="108" t="s">
        <v>2859</v>
      </c>
      <c r="L2944" s="108">
        <v>11</v>
      </c>
      <c r="M2944" s="110" t="s">
        <v>2617</v>
      </c>
      <c r="N2944" s="111" t="s">
        <v>1729</v>
      </c>
      <c r="O2944" s="111" t="s">
        <v>210</v>
      </c>
      <c r="P2944" s="111" t="s">
        <v>103</v>
      </c>
      <c r="Q2944" s="111">
        <v>1</v>
      </c>
      <c r="R2944" s="109"/>
      <c r="S2944" s="109" t="s">
        <v>1723</v>
      </c>
      <c r="T2944" s="109" t="s">
        <v>28</v>
      </c>
      <c r="U2944" s="108">
        <v>2</v>
      </c>
      <c r="V2944" s="109">
        <v>2004</v>
      </c>
      <c r="W2944" s="108"/>
      <c r="X2944" s="109">
        <v>2</v>
      </c>
      <c r="Y2944" s="174">
        <f>Table1[[#This Row],[ExpenditureDetails3]]*100000</f>
        <v>200000</v>
      </c>
      <c r="Z2944" s="174">
        <f>Table1[[#This Row],[ExpenditureDetails4]]/Table1[[#This Row],[Component detail 4]]</f>
        <v>200000</v>
      </c>
      <c r="AA2944" s="109">
        <v>1</v>
      </c>
      <c r="AB2944" s="109">
        <v>10</v>
      </c>
      <c r="AC2944" s="174">
        <f>IF(ISNUMBER([ExpenditureDetails4]),[ExpenditureDetails4]*HLOOKUP([ExpenditureDetails1],'Currency Conversion'!$A$6:$BE$45,19,FALSE),"No Data")</f>
        <v>292455.26590459113</v>
      </c>
      <c r="AD2944" s="174">
        <f>Table1[[#This Row],[Calculations1]]/exchange_rate_2010</f>
        <v>6395.8462920097991</v>
      </c>
      <c r="AE2944" s="174" t="s">
        <v>2912</v>
      </c>
      <c r="AF2944" s="174" t="s">
        <v>2912</v>
      </c>
      <c r="AG2944" s="110"/>
      <c r="AH2944" s="53"/>
      <c r="BD2944" s="36"/>
      <c r="BE2944" s="36"/>
      <c r="BF2944" s="36"/>
      <c r="BG2944" s="36"/>
      <c r="BH2944" s="36"/>
      <c r="BI2944" s="36"/>
      <c r="BJ2944" s="36"/>
      <c r="BK2944" s="48"/>
      <c r="BL2944" s="36"/>
      <c r="BM2944" s="36"/>
      <c r="BN2944" s="36"/>
      <c r="BO2944" s="36"/>
      <c r="BP2944" s="36"/>
      <c r="BQ2944" s="36"/>
      <c r="BR2944" s="36"/>
    </row>
    <row r="2945" spans="2:70" ht="15" customHeight="1">
      <c r="B2945" s="48">
        <v>3384</v>
      </c>
      <c r="C2945" s="48" t="s">
        <v>1703</v>
      </c>
      <c r="D2945" s="108">
        <v>1533</v>
      </c>
      <c r="E2945" s="109" t="s">
        <v>2508</v>
      </c>
      <c r="F2945" s="109" t="s">
        <v>1819</v>
      </c>
      <c r="G2945" s="109" t="s">
        <v>1827</v>
      </c>
      <c r="H2945" s="108" t="s">
        <v>79</v>
      </c>
      <c r="I2945" s="108" t="s">
        <v>2855</v>
      </c>
      <c r="J2945" s="108" t="s">
        <v>2852</v>
      </c>
      <c r="K2945" s="108" t="s">
        <v>2859</v>
      </c>
      <c r="L2945" s="108">
        <v>11</v>
      </c>
      <c r="M2945" s="110" t="s">
        <v>2617</v>
      </c>
      <c r="N2945" s="111" t="s">
        <v>20</v>
      </c>
      <c r="O2945" s="111" t="s">
        <v>2466</v>
      </c>
      <c r="P2945" s="111" t="s">
        <v>104</v>
      </c>
      <c r="Q2945" s="111">
        <v>1</v>
      </c>
      <c r="R2945" s="109"/>
      <c r="S2945" s="109" t="s">
        <v>2392</v>
      </c>
      <c r="T2945" s="109" t="s">
        <v>28</v>
      </c>
      <c r="U2945" s="108">
        <v>2</v>
      </c>
      <c r="V2945" s="109">
        <v>2005</v>
      </c>
      <c r="W2945" s="108"/>
      <c r="X2945" s="109">
        <v>0.1938</v>
      </c>
      <c r="Y2945" s="174">
        <f>Table1[[#This Row],[ExpenditureDetails3]]*100000</f>
        <v>19380</v>
      </c>
      <c r="Z2945" s="174">
        <f>Table1[[#This Row],[ExpenditureDetails4]]/Table1[[#This Row],[Component detail 4]]</f>
        <v>19380</v>
      </c>
      <c r="AA2945" s="109">
        <v>1</v>
      </c>
      <c r="AB2945" s="109">
        <v>10</v>
      </c>
      <c r="AC2945" s="174">
        <f>IF(ISNUMBER([ExpenditureDetails4]),[ExpenditureDetails4]*HLOOKUP([ExpenditureDetails1],'Currency Conversion'!$A$6:$BE$45,19,FALSE),"No Data")</f>
        <v>26070.237772566452</v>
      </c>
      <c r="AD2945" s="174">
        <f>Table1[[#This Row],[Calculations1]]/exchange_rate_2010</f>
        <v>570.14269540928558</v>
      </c>
      <c r="AE2945" s="174" t="s">
        <v>2912</v>
      </c>
      <c r="AF2945" s="174" t="s">
        <v>2912</v>
      </c>
      <c r="AG2945" s="110"/>
      <c r="AH2945" s="53"/>
      <c r="BD2945" s="36"/>
      <c r="BE2945" s="36"/>
      <c r="BF2945" s="36"/>
      <c r="BG2945" s="36"/>
      <c r="BH2945" s="36"/>
      <c r="BI2945" s="36"/>
      <c r="BJ2945" s="36"/>
      <c r="BK2945" s="48"/>
      <c r="BL2945" s="36"/>
      <c r="BM2945" s="36"/>
      <c r="BN2945" s="36"/>
      <c r="BO2945" s="36"/>
      <c r="BP2945" s="36"/>
      <c r="BQ2945" s="36"/>
      <c r="BR2945" s="36"/>
    </row>
    <row r="2946" spans="2:70" ht="15" customHeight="1">
      <c r="B2946" s="48">
        <v>3386</v>
      </c>
      <c r="C2946" s="48" t="s">
        <v>1703</v>
      </c>
      <c r="D2946" s="108">
        <v>1533</v>
      </c>
      <c r="E2946" s="109" t="s">
        <v>2508</v>
      </c>
      <c r="F2946" s="109" t="s">
        <v>1819</v>
      </c>
      <c r="G2946" s="109" t="s">
        <v>1827</v>
      </c>
      <c r="H2946" s="108" t="s">
        <v>79</v>
      </c>
      <c r="I2946" s="108" t="s">
        <v>2855</v>
      </c>
      <c r="J2946" s="108" t="s">
        <v>2852</v>
      </c>
      <c r="K2946" s="108" t="s">
        <v>2859</v>
      </c>
      <c r="L2946" s="108">
        <v>11</v>
      </c>
      <c r="M2946" s="110" t="s">
        <v>2617</v>
      </c>
      <c r="N2946" s="111" t="s">
        <v>2474</v>
      </c>
      <c r="O2946" s="111"/>
      <c r="P2946" s="111" t="s">
        <v>78</v>
      </c>
      <c r="Q2946" s="111">
        <v>1</v>
      </c>
      <c r="R2946" s="109"/>
      <c r="S2946" s="109"/>
      <c r="T2946" s="109" t="s">
        <v>31</v>
      </c>
      <c r="U2946" s="108">
        <v>3</v>
      </c>
      <c r="V2946" s="109">
        <v>2008</v>
      </c>
      <c r="W2946" s="108"/>
      <c r="X2946" s="109">
        <v>0.09</v>
      </c>
      <c r="Y2946" s="174">
        <f>Table1[[#This Row],[ExpenditureDetails3]]*100000</f>
        <v>9000</v>
      </c>
      <c r="Z2946" s="174">
        <f>Table1[[#This Row],[ExpenditureDetails4]]/Table1[[#This Row],[Component detail 4]]</f>
        <v>9000</v>
      </c>
      <c r="AA2946" s="109">
        <v>1</v>
      </c>
      <c r="AB2946" s="109"/>
      <c r="AC2946" s="174">
        <f>IF(ISNUMBER([ExpenditureDetails4]),[ExpenditureDetails4]*HLOOKUP([ExpenditureDetails1],'Currency Conversion'!$A$6:$BE$45,19,FALSE),"No Data")</f>
        <v>10326.627747939701</v>
      </c>
      <c r="AD2946" s="174">
        <f>Table1[[#This Row],[Calculations1]]/exchange_rate_2010</f>
        <v>225.8380391487722</v>
      </c>
      <c r="AE29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10326.627747939701</v>
      </c>
      <c r="AF2946" s="174">
        <f>Table1[[#This Row],[Calculations3]]/exchange_rate_2010</f>
        <v>225.8380391487722</v>
      </c>
      <c r="AG2946" s="110"/>
      <c r="AH2946" s="53"/>
      <c r="BD2946" s="36"/>
      <c r="BE2946" s="36"/>
      <c r="BF2946" s="36"/>
      <c r="BG2946" s="36"/>
      <c r="BH2946" s="36"/>
      <c r="BI2946" s="36"/>
      <c r="BJ2946" s="36"/>
      <c r="BK2946" s="48"/>
      <c r="BL2946" s="36"/>
      <c r="BM2946" s="36"/>
      <c r="BN2946" s="36"/>
      <c r="BO2946" s="36"/>
      <c r="BP2946" s="36"/>
      <c r="BQ2946" s="36"/>
      <c r="BR2946" s="36"/>
    </row>
    <row r="2947" spans="2:70" ht="15" customHeight="1">
      <c r="B2947" s="48">
        <v>3387</v>
      </c>
      <c r="C2947" s="48" t="s">
        <v>1703</v>
      </c>
      <c r="D2947" s="108">
        <v>1533</v>
      </c>
      <c r="E2947" s="109" t="s">
        <v>2508</v>
      </c>
      <c r="F2947" s="109" t="s">
        <v>1819</v>
      </c>
      <c r="G2947" s="109" t="s">
        <v>1827</v>
      </c>
      <c r="H2947" s="108" t="s">
        <v>79</v>
      </c>
      <c r="I2947" s="108" t="s">
        <v>2855</v>
      </c>
      <c r="J2947" s="108" t="s">
        <v>2852</v>
      </c>
      <c r="K2947" s="108" t="s">
        <v>2859</v>
      </c>
      <c r="L2947" s="108">
        <v>11</v>
      </c>
      <c r="M2947" s="110" t="s">
        <v>2617</v>
      </c>
      <c r="N2947" s="111" t="s">
        <v>2472</v>
      </c>
      <c r="O2947" s="111"/>
      <c r="P2947" s="111" t="s">
        <v>75</v>
      </c>
      <c r="Q2947" s="111">
        <v>1</v>
      </c>
      <c r="R2947" s="109"/>
      <c r="S2947" s="109"/>
      <c r="T2947" s="109" t="s">
        <v>24</v>
      </c>
      <c r="U2947" s="108">
        <v>4</v>
      </c>
      <c r="V2947" s="109">
        <v>2008</v>
      </c>
      <c r="W2947" s="108">
        <f>IF(Table1[[#This Row],[ExpenditureDetails1]]=2010,1,(2010-Table1[[#This Row],[ExpenditureDetails1]]))</f>
        <v>2</v>
      </c>
      <c r="X2947" s="109">
        <v>0.02</v>
      </c>
      <c r="Y2947" s="174">
        <f>Table1[[#This Row],[ExpenditureDetails3]]*100000</f>
        <v>2000</v>
      </c>
      <c r="Z2947" s="174">
        <f>Table1[[#This Row],[ExpenditureDetails4]]/Table1[[#This Row],[Component detail 4]]</f>
        <v>2000</v>
      </c>
      <c r="AA2947" s="109">
        <v>1</v>
      </c>
      <c r="AB2947" s="109" t="s">
        <v>26</v>
      </c>
      <c r="AC2947" s="174">
        <f>IF(ISNUMBER([ExpenditureDetails4]),[ExpenditureDetails4]*HLOOKUP([ExpenditureDetails1],'Currency Conversion'!$A$6:$BE$45,19,FALSE),"No Data")</f>
        <v>2294.8061662088226</v>
      </c>
      <c r="AD2947" s="174">
        <f>Table1[[#This Row],[Calculations1]]/exchange_rate_2010</f>
        <v>50.186230921949381</v>
      </c>
      <c r="AE29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2947" s="174">
        <f>Table1[[#This Row],[Calculations3]]/exchange_rate_2010</f>
        <v>50.186230921949381</v>
      </c>
      <c r="AG2947" s="110"/>
      <c r="AH2947" s="53"/>
      <c r="BD2947" s="36"/>
      <c r="BE2947" s="36"/>
      <c r="BF2947" s="36"/>
      <c r="BG2947" s="36"/>
      <c r="BH2947" s="36"/>
      <c r="BI2947" s="36"/>
      <c r="BJ2947" s="36"/>
      <c r="BK2947" s="48"/>
      <c r="BL2947" s="36"/>
      <c r="BM2947" s="36"/>
      <c r="BN2947" s="36"/>
      <c r="BO2947" s="36"/>
      <c r="BP2947" s="36"/>
      <c r="BQ2947" s="36"/>
      <c r="BR2947" s="36"/>
    </row>
    <row r="2948" spans="2:70" ht="15" customHeight="1">
      <c r="B2948" s="48">
        <v>3388</v>
      </c>
      <c r="C2948" s="48" t="s">
        <v>1703</v>
      </c>
      <c r="D2948" s="108">
        <v>1533</v>
      </c>
      <c r="E2948" s="109" t="s">
        <v>2508</v>
      </c>
      <c r="F2948" s="109" t="s">
        <v>1819</v>
      </c>
      <c r="G2948" s="109" t="s">
        <v>1827</v>
      </c>
      <c r="H2948" s="108" t="s">
        <v>79</v>
      </c>
      <c r="I2948" s="108" t="s">
        <v>2855</v>
      </c>
      <c r="J2948" s="108" t="s">
        <v>2852</v>
      </c>
      <c r="K2948" s="108" t="s">
        <v>2859</v>
      </c>
      <c r="L2948" s="108">
        <v>11</v>
      </c>
      <c r="M2948" s="110" t="s">
        <v>2617</v>
      </c>
      <c r="N2948" s="111" t="s">
        <v>1721</v>
      </c>
      <c r="O2948" s="111"/>
      <c r="P2948" s="111" t="s">
        <v>105</v>
      </c>
      <c r="Q2948" s="111">
        <v>1</v>
      </c>
      <c r="R2948" s="111"/>
      <c r="S2948" s="111"/>
      <c r="T2948" s="109" t="s">
        <v>24</v>
      </c>
      <c r="U2948" s="108">
        <v>4</v>
      </c>
      <c r="V2948" s="109">
        <v>2008</v>
      </c>
      <c r="W2948" s="108">
        <f>IF(Table1[[#This Row],[ExpenditureDetails1]]=2010,1,(2010-Table1[[#This Row],[ExpenditureDetails1]]))</f>
        <v>2</v>
      </c>
      <c r="X2948" s="109">
        <v>0.03</v>
      </c>
      <c r="Y2948" s="174">
        <f>Table1[[#This Row],[ExpenditureDetails3]]*100000</f>
        <v>3000</v>
      </c>
      <c r="Z2948" s="174">
        <f>Table1[[#This Row],[ExpenditureDetails4]]/Table1[[#This Row],[Component detail 4]]</f>
        <v>3000</v>
      </c>
      <c r="AA2948" s="111">
        <v>1</v>
      </c>
      <c r="AB2948" s="111"/>
      <c r="AC2948" s="174">
        <f>IF(ISNUMBER([ExpenditureDetails4]),[ExpenditureDetails4]*HLOOKUP([ExpenditureDetails1],'Currency Conversion'!$A$6:$BE$45,19,FALSE),"No Data")</f>
        <v>3442.2092493132341</v>
      </c>
      <c r="AD2948" s="174">
        <f>Table1[[#This Row],[Calculations1]]/exchange_rate_2010</f>
        <v>75.279346382924075</v>
      </c>
      <c r="AE29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2948" s="174">
        <f>Table1[[#This Row],[Calculations3]]/exchange_rate_2010</f>
        <v>75.279346382924075</v>
      </c>
      <c r="AG2948" s="110"/>
      <c r="AH2948" s="53"/>
      <c r="BD2948" s="36"/>
      <c r="BE2948" s="36"/>
      <c r="BF2948" s="36"/>
      <c r="BG2948" s="36"/>
      <c r="BH2948" s="36"/>
      <c r="BI2948" s="36"/>
      <c r="BJ2948" s="36"/>
      <c r="BK2948" s="48"/>
      <c r="BL2948" s="36"/>
      <c r="BM2948" s="36"/>
      <c r="BN2948" s="36"/>
      <c r="BO2948" s="36"/>
      <c r="BP2948" s="36"/>
      <c r="BQ2948" s="36"/>
      <c r="BR2948" s="36"/>
    </row>
    <row r="2949" spans="2:70" ht="15" customHeight="1">
      <c r="B2949" s="48">
        <v>3389</v>
      </c>
      <c r="C2949" s="48" t="s">
        <v>1703</v>
      </c>
      <c r="D2949" s="108">
        <v>3545</v>
      </c>
      <c r="E2949" s="109" t="s">
        <v>2508</v>
      </c>
      <c r="F2949" s="109" t="s">
        <v>1819</v>
      </c>
      <c r="G2949" s="109" t="s">
        <v>1827</v>
      </c>
      <c r="H2949" s="108" t="s">
        <v>107</v>
      </c>
      <c r="I2949" s="108" t="s">
        <v>2966</v>
      </c>
      <c r="J2949" s="108" t="s">
        <v>2567</v>
      </c>
      <c r="K2949" s="108" t="s">
        <v>2859</v>
      </c>
      <c r="L2949" s="108">
        <v>5</v>
      </c>
      <c r="M2949" s="110" t="s">
        <v>2617</v>
      </c>
      <c r="N2949" s="109" t="s">
        <v>1729</v>
      </c>
      <c r="O2949" s="109" t="s">
        <v>519</v>
      </c>
      <c r="P2949" s="109" t="s">
        <v>108</v>
      </c>
      <c r="Q2949" s="111">
        <v>1</v>
      </c>
      <c r="R2949" s="111"/>
      <c r="S2949" s="111"/>
      <c r="T2949" s="109" t="s">
        <v>7</v>
      </c>
      <c r="U2949" s="108">
        <v>1</v>
      </c>
      <c r="V2949" s="109">
        <v>1988</v>
      </c>
      <c r="W2949" s="108">
        <f>IF(Table1[[#This Row],[ExpenditureDetails1]]=2010,1,(2010-Table1[[#This Row],[ExpenditureDetails1]]))</f>
        <v>22</v>
      </c>
      <c r="X2949" s="109">
        <v>0.15</v>
      </c>
      <c r="Y2949" s="174">
        <f>Table1[[#This Row],[ExpenditureDetails3]]*100000</f>
        <v>15000</v>
      </c>
      <c r="Z2949" s="174">
        <f>Table1[[#This Row],[ExpenditureDetails4]]/Table1[[#This Row],[Component detail 4]]</f>
        <v>15000</v>
      </c>
      <c r="AA2949" s="109">
        <v>2</v>
      </c>
      <c r="AB2949" s="109">
        <v>10</v>
      </c>
      <c r="AC2949" s="174">
        <f>IF(ISNUMBER([ExpenditureDetails4]),[ExpenditureDetails4]*HLOOKUP([ExpenditureDetails1],'Currency Conversion'!$A$6:$BE$45,19,FALSE),"No Data")</f>
        <v>68423.635745189444</v>
      </c>
      <c r="AD2949" s="174">
        <f>Table1[[#This Row],[Calculations1]]/exchange_rate_2010</f>
        <v>1496.3897319922694</v>
      </c>
      <c r="AE29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6842.363574518944</v>
      </c>
      <c r="AF2949" s="174">
        <f>Table1[[#This Row],[Calculations3]]/exchange_rate_2010</f>
        <v>149.63897319922694</v>
      </c>
      <c r="AG2949" s="110"/>
      <c r="AH2949" s="53"/>
      <c r="BD2949" s="36"/>
      <c r="BE2949" s="36"/>
      <c r="BF2949" s="36"/>
      <c r="BG2949" s="36"/>
      <c r="BH2949" s="36"/>
      <c r="BI2949" s="36"/>
      <c r="BJ2949" s="36"/>
      <c r="BK2949" s="48"/>
      <c r="BL2949" s="36"/>
      <c r="BM2949" s="36"/>
      <c r="BN2949" s="36"/>
      <c r="BO2949" s="36"/>
      <c r="BP2949" s="36"/>
      <c r="BQ2949" s="36"/>
      <c r="BR2949" s="36"/>
    </row>
    <row r="2950" spans="2:70" ht="15" customHeight="1">
      <c r="B2950" s="48">
        <v>3390</v>
      </c>
      <c r="C2950" s="48" t="s">
        <v>1703</v>
      </c>
      <c r="D2950" s="108">
        <v>3545</v>
      </c>
      <c r="E2950" s="109" t="s">
        <v>2508</v>
      </c>
      <c r="F2950" s="109" t="s">
        <v>1819</v>
      </c>
      <c r="G2950" s="109" t="s">
        <v>1827</v>
      </c>
      <c r="H2950" s="108" t="s">
        <v>107</v>
      </c>
      <c r="I2950" s="108" t="s">
        <v>2966</v>
      </c>
      <c r="J2950" s="108" t="s">
        <v>2567</v>
      </c>
      <c r="K2950" s="108" t="s">
        <v>2859</v>
      </c>
      <c r="L2950" s="108">
        <v>5</v>
      </c>
      <c r="M2950" s="110" t="s">
        <v>2617</v>
      </c>
      <c r="N2950" s="109" t="s">
        <v>1729</v>
      </c>
      <c r="O2950" s="109" t="s">
        <v>519</v>
      </c>
      <c r="P2950" s="109" t="s">
        <v>110</v>
      </c>
      <c r="Q2950" s="111">
        <v>1</v>
      </c>
      <c r="R2950" s="111"/>
      <c r="S2950" s="111"/>
      <c r="T2950" s="109" t="s">
        <v>7</v>
      </c>
      <c r="U2950" s="108">
        <v>1</v>
      </c>
      <c r="V2950" s="109">
        <v>1988</v>
      </c>
      <c r="W2950" s="108">
        <f>IF(Table1[[#This Row],[ExpenditureDetails1]]=2010,1,(2010-Table1[[#This Row],[ExpenditureDetails1]]))</f>
        <v>22</v>
      </c>
      <c r="X2950" s="109">
        <v>0.15</v>
      </c>
      <c r="Y2950" s="174">
        <f>Table1[[#This Row],[ExpenditureDetails3]]*100000</f>
        <v>15000</v>
      </c>
      <c r="Z2950" s="174">
        <f>Table1[[#This Row],[ExpenditureDetails4]]/Table1[[#This Row],[Component detail 4]]</f>
        <v>15000</v>
      </c>
      <c r="AA2950" s="109">
        <v>2</v>
      </c>
      <c r="AB2950" s="109">
        <v>10</v>
      </c>
      <c r="AC2950" s="174">
        <f>IF(ISNUMBER([ExpenditureDetails4]),[ExpenditureDetails4]*HLOOKUP([ExpenditureDetails1],'Currency Conversion'!$A$6:$BE$45,19,FALSE),"No Data")</f>
        <v>68423.635745189444</v>
      </c>
      <c r="AD2950" s="174">
        <f>Table1[[#This Row],[Calculations1]]/exchange_rate_2010</f>
        <v>1496.3897319922694</v>
      </c>
      <c r="AE29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6842.363574518944</v>
      </c>
      <c r="AF2950" s="174">
        <f>Table1[[#This Row],[Calculations3]]/exchange_rate_2010</f>
        <v>149.63897319922694</v>
      </c>
      <c r="AG2950" s="110"/>
      <c r="AH2950" s="53"/>
      <c r="BD2950" s="36"/>
      <c r="BE2950" s="36"/>
      <c r="BF2950" s="36"/>
      <c r="BG2950" s="36"/>
      <c r="BH2950" s="36"/>
      <c r="BI2950" s="36"/>
      <c r="BJ2950" s="36"/>
      <c r="BK2950" s="48"/>
      <c r="BL2950" s="36"/>
      <c r="BM2950" s="36"/>
      <c r="BN2950" s="36"/>
      <c r="BO2950" s="36"/>
      <c r="BP2950" s="36"/>
      <c r="BQ2950" s="36"/>
      <c r="BR2950" s="36"/>
    </row>
    <row r="2951" spans="2:70" ht="15" customHeight="1">
      <c r="B2951" s="48">
        <v>3391</v>
      </c>
      <c r="C2951" s="48" t="s">
        <v>1703</v>
      </c>
      <c r="D2951" s="108">
        <v>3545</v>
      </c>
      <c r="E2951" s="109" t="s">
        <v>2508</v>
      </c>
      <c r="F2951" s="109" t="s">
        <v>1819</v>
      </c>
      <c r="G2951" s="109" t="s">
        <v>1827</v>
      </c>
      <c r="H2951" s="108" t="s">
        <v>107</v>
      </c>
      <c r="I2951" s="108" t="s">
        <v>2966</v>
      </c>
      <c r="J2951" s="108" t="s">
        <v>2567</v>
      </c>
      <c r="K2951" s="108" t="s">
        <v>2859</v>
      </c>
      <c r="L2951" s="108">
        <v>5</v>
      </c>
      <c r="M2951" s="110" t="s">
        <v>2617</v>
      </c>
      <c r="N2951" s="109" t="s">
        <v>1729</v>
      </c>
      <c r="O2951" s="109" t="s">
        <v>519</v>
      </c>
      <c r="P2951" s="109" t="s">
        <v>112</v>
      </c>
      <c r="Q2951" s="111">
        <v>1</v>
      </c>
      <c r="R2951" s="111"/>
      <c r="S2951" s="111"/>
      <c r="T2951" s="109" t="s">
        <v>7</v>
      </c>
      <c r="U2951" s="108">
        <v>1</v>
      </c>
      <c r="V2951" s="109">
        <v>1988</v>
      </c>
      <c r="W2951" s="108">
        <f>IF(Table1[[#This Row],[ExpenditureDetails1]]=2010,1,(2010-Table1[[#This Row],[ExpenditureDetails1]]))</f>
        <v>22</v>
      </c>
      <c r="X2951" s="109">
        <v>0.15</v>
      </c>
      <c r="Y2951" s="174">
        <f>Table1[[#This Row],[ExpenditureDetails3]]*100000</f>
        <v>15000</v>
      </c>
      <c r="Z2951" s="174">
        <f>Table1[[#This Row],[ExpenditureDetails4]]/Table1[[#This Row],[Component detail 4]]</f>
        <v>15000</v>
      </c>
      <c r="AA2951" s="109">
        <v>2</v>
      </c>
      <c r="AB2951" s="109">
        <v>10</v>
      </c>
      <c r="AC2951" s="174">
        <f>IF(ISNUMBER([ExpenditureDetails4]),[ExpenditureDetails4]*HLOOKUP([ExpenditureDetails1],'Currency Conversion'!$A$6:$BE$45,19,FALSE),"No Data")</f>
        <v>68423.635745189444</v>
      </c>
      <c r="AD2951" s="174">
        <f>Table1[[#This Row],[Calculations1]]/exchange_rate_2010</f>
        <v>1496.3897319922694</v>
      </c>
      <c r="AE29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6842.363574518944</v>
      </c>
      <c r="AF2951" s="174">
        <f>Table1[[#This Row],[Calculations3]]/exchange_rate_2010</f>
        <v>149.63897319922694</v>
      </c>
      <c r="AG2951" s="110"/>
      <c r="AH2951" s="53"/>
      <c r="BD2951" s="36"/>
      <c r="BE2951" s="36"/>
      <c r="BF2951" s="36"/>
      <c r="BG2951" s="36"/>
      <c r="BH2951" s="36"/>
      <c r="BI2951" s="36"/>
      <c r="BJ2951" s="36"/>
      <c r="BK2951" s="48"/>
      <c r="BL2951" s="36"/>
      <c r="BM2951" s="36"/>
      <c r="BN2951" s="36"/>
      <c r="BO2951" s="36"/>
      <c r="BP2951" s="36"/>
      <c r="BQ2951" s="36"/>
      <c r="BR2951" s="36"/>
    </row>
    <row r="2952" spans="2:70" ht="15" customHeight="1">
      <c r="B2952" s="48">
        <v>3392</v>
      </c>
      <c r="C2952" s="48" t="s">
        <v>1703</v>
      </c>
      <c r="D2952" s="108">
        <v>3545</v>
      </c>
      <c r="E2952" s="109" t="s">
        <v>2508</v>
      </c>
      <c r="F2952" s="109" t="s">
        <v>1819</v>
      </c>
      <c r="G2952" s="109" t="s">
        <v>1827</v>
      </c>
      <c r="H2952" s="108" t="s">
        <v>107</v>
      </c>
      <c r="I2952" s="108" t="s">
        <v>2966</v>
      </c>
      <c r="J2952" s="108" t="s">
        <v>2567</v>
      </c>
      <c r="K2952" s="108" t="s">
        <v>2859</v>
      </c>
      <c r="L2952" s="108">
        <v>5</v>
      </c>
      <c r="M2952" s="110" t="s">
        <v>2617</v>
      </c>
      <c r="N2952" s="109" t="s">
        <v>1729</v>
      </c>
      <c r="O2952" s="109" t="s">
        <v>519</v>
      </c>
      <c r="P2952" s="109" t="s">
        <v>113</v>
      </c>
      <c r="Q2952" s="111">
        <v>1</v>
      </c>
      <c r="R2952" s="111"/>
      <c r="S2952" s="111"/>
      <c r="T2952" s="109" t="s">
        <v>7</v>
      </c>
      <c r="U2952" s="108">
        <v>1</v>
      </c>
      <c r="V2952" s="109">
        <v>1989</v>
      </c>
      <c r="W2952" s="108">
        <f>IF(Table1[[#This Row],[ExpenditureDetails1]]=2010,1,(2010-Table1[[#This Row],[ExpenditureDetails1]]))</f>
        <v>21</v>
      </c>
      <c r="X2952" s="109">
        <v>0.15</v>
      </c>
      <c r="Y2952" s="174">
        <f>Table1[[#This Row],[ExpenditureDetails3]]*100000</f>
        <v>15000</v>
      </c>
      <c r="Z2952" s="174">
        <f>Table1[[#This Row],[ExpenditureDetails4]]/Table1[[#This Row],[Component detail 4]]</f>
        <v>15000</v>
      </c>
      <c r="AA2952" s="109">
        <v>2</v>
      </c>
      <c r="AB2952" s="109">
        <v>10</v>
      </c>
      <c r="AC2952" s="174">
        <f>IF(ISNUMBER([ExpenditureDetails4]),[ExpenditureDetails4]*HLOOKUP([ExpenditureDetails1],'Currency Conversion'!$A$6:$BE$45,19,FALSE),"No Data")</f>
        <v>63236.785823622202</v>
      </c>
      <c r="AD2952" s="174">
        <f>Table1[[#This Row],[Calculations1]]/exchange_rate_2010</f>
        <v>1382.9559911585868</v>
      </c>
      <c r="AE29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6323.6785823622204</v>
      </c>
      <c r="AF2952" s="174">
        <f>Table1[[#This Row],[Calculations3]]/exchange_rate_2010</f>
        <v>138.29559911585869</v>
      </c>
      <c r="AG2952" s="110"/>
      <c r="AH2952" s="53"/>
      <c r="BD2952" s="36"/>
      <c r="BE2952" s="36"/>
      <c r="BF2952" s="36"/>
      <c r="BG2952" s="36"/>
      <c r="BH2952" s="36"/>
      <c r="BI2952" s="36"/>
      <c r="BJ2952" s="36"/>
      <c r="BK2952" s="48"/>
      <c r="BL2952" s="36"/>
      <c r="BM2952" s="36"/>
      <c r="BN2952" s="36"/>
      <c r="BO2952" s="36"/>
      <c r="BP2952" s="36"/>
      <c r="BQ2952" s="36"/>
      <c r="BR2952" s="36"/>
    </row>
    <row r="2953" spans="2:70" ht="15" customHeight="1">
      <c r="B2953" s="48">
        <v>3393</v>
      </c>
      <c r="C2953" s="48" t="s">
        <v>1703</v>
      </c>
      <c r="D2953" s="108">
        <v>3545</v>
      </c>
      <c r="E2953" s="109" t="s">
        <v>2508</v>
      </c>
      <c r="F2953" s="109" t="s">
        <v>1819</v>
      </c>
      <c r="G2953" s="109" t="s">
        <v>1827</v>
      </c>
      <c r="H2953" s="108" t="s">
        <v>107</v>
      </c>
      <c r="I2953" s="108" t="s">
        <v>2966</v>
      </c>
      <c r="J2953" s="108" t="s">
        <v>2567</v>
      </c>
      <c r="K2953" s="108" t="s">
        <v>2859</v>
      </c>
      <c r="L2953" s="108">
        <v>5</v>
      </c>
      <c r="M2953" s="110" t="s">
        <v>2617</v>
      </c>
      <c r="N2953" s="109" t="s">
        <v>1729</v>
      </c>
      <c r="O2953" s="109" t="s">
        <v>519</v>
      </c>
      <c r="P2953" s="109" t="s">
        <v>114</v>
      </c>
      <c r="Q2953" s="111">
        <v>1</v>
      </c>
      <c r="R2953" s="111"/>
      <c r="S2953" s="111"/>
      <c r="T2953" s="109" t="s">
        <v>7</v>
      </c>
      <c r="U2953" s="108">
        <v>1</v>
      </c>
      <c r="V2953" s="109">
        <v>1989</v>
      </c>
      <c r="W2953" s="108">
        <f>IF(Table1[[#This Row],[ExpenditureDetails1]]=2010,1,(2010-Table1[[#This Row],[ExpenditureDetails1]]))</f>
        <v>21</v>
      </c>
      <c r="X2953" s="109">
        <v>0.15</v>
      </c>
      <c r="Y2953" s="174">
        <f>Table1[[#This Row],[ExpenditureDetails3]]*100000</f>
        <v>15000</v>
      </c>
      <c r="Z2953" s="174">
        <f>Table1[[#This Row],[ExpenditureDetails4]]/Table1[[#This Row],[Component detail 4]]</f>
        <v>15000</v>
      </c>
      <c r="AA2953" s="109">
        <v>2</v>
      </c>
      <c r="AB2953" s="109">
        <v>10</v>
      </c>
      <c r="AC2953" s="174">
        <f>IF(ISNUMBER([ExpenditureDetails4]),[ExpenditureDetails4]*HLOOKUP([ExpenditureDetails1],'Currency Conversion'!$A$6:$BE$45,19,FALSE),"No Data")</f>
        <v>63236.785823622202</v>
      </c>
      <c r="AD2953" s="174">
        <f>Table1[[#This Row],[Calculations1]]/exchange_rate_2010</f>
        <v>1382.9559911585868</v>
      </c>
      <c r="AE29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6323.6785823622204</v>
      </c>
      <c r="AF2953" s="174">
        <f>Table1[[#This Row],[Calculations3]]/exchange_rate_2010</f>
        <v>138.29559911585869</v>
      </c>
      <c r="AG2953" s="110"/>
      <c r="AH2953" s="53"/>
      <c r="BD2953" s="36"/>
      <c r="BE2953" s="36"/>
      <c r="BF2953" s="36"/>
      <c r="BG2953" s="36"/>
      <c r="BH2953" s="36"/>
      <c r="BI2953" s="36"/>
      <c r="BJ2953" s="36"/>
      <c r="BK2953" s="48"/>
      <c r="BL2953" s="36"/>
      <c r="BM2953" s="36"/>
      <c r="BN2953" s="36"/>
      <c r="BO2953" s="36"/>
      <c r="BP2953" s="36"/>
      <c r="BQ2953" s="36"/>
      <c r="BR2953" s="36"/>
    </row>
    <row r="2954" spans="2:70" ht="15" customHeight="1">
      <c r="B2954" s="48">
        <v>3394</v>
      </c>
      <c r="C2954" s="48" t="s">
        <v>1703</v>
      </c>
      <c r="D2954" s="108">
        <v>3545</v>
      </c>
      <c r="E2954" s="109" t="s">
        <v>2508</v>
      </c>
      <c r="F2954" s="109" t="s">
        <v>1819</v>
      </c>
      <c r="G2954" s="109" t="s">
        <v>1827</v>
      </c>
      <c r="H2954" s="108" t="s">
        <v>107</v>
      </c>
      <c r="I2954" s="108" t="s">
        <v>2966</v>
      </c>
      <c r="J2954" s="108" t="s">
        <v>2567</v>
      </c>
      <c r="K2954" s="108" t="s">
        <v>2859</v>
      </c>
      <c r="L2954" s="108">
        <v>5</v>
      </c>
      <c r="M2954" s="110" t="s">
        <v>2617</v>
      </c>
      <c r="N2954" s="109" t="s">
        <v>1729</v>
      </c>
      <c r="O2954" s="109" t="s">
        <v>519</v>
      </c>
      <c r="P2954" s="109" t="s">
        <v>115</v>
      </c>
      <c r="Q2954" s="111">
        <v>1</v>
      </c>
      <c r="R2954" s="111"/>
      <c r="S2954" s="111"/>
      <c r="T2954" s="109" t="s">
        <v>7</v>
      </c>
      <c r="U2954" s="108">
        <v>1</v>
      </c>
      <c r="V2954" s="109">
        <v>1990</v>
      </c>
      <c r="W2954" s="108">
        <f>IF(Table1[[#This Row],[ExpenditureDetails1]]=2010,1,(2010-Table1[[#This Row],[ExpenditureDetails1]]))</f>
        <v>20</v>
      </c>
      <c r="X2954" s="109">
        <v>0.2</v>
      </c>
      <c r="Y2954" s="174">
        <f>Table1[[#This Row],[ExpenditureDetails3]]*100000</f>
        <v>20000</v>
      </c>
      <c r="Z2954" s="174">
        <f>Table1[[#This Row],[ExpenditureDetails4]]/Table1[[#This Row],[Component detail 4]]</f>
        <v>20000</v>
      </c>
      <c r="AA2954" s="109">
        <v>2</v>
      </c>
      <c r="AB2954" s="109">
        <v>10</v>
      </c>
      <c r="AC2954" s="174">
        <f>IF(ISNUMBER([ExpenditureDetails4]),[ExpenditureDetails4]*HLOOKUP([ExpenditureDetails1],'Currency Conversion'!$A$6:$BE$45,19,FALSE),"No Data")</f>
        <v>77764.862542584146</v>
      </c>
      <c r="AD2954" s="174">
        <f>Table1[[#This Row],[Calculations1]]/exchange_rate_2010</f>
        <v>1700.6775590216189</v>
      </c>
      <c r="AE29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2954" s="174">
        <f>Table1[[#This Row],[Calculations3]]/exchange_rate_2010</f>
        <v>170.06775590216188</v>
      </c>
      <c r="AG2954" s="110"/>
      <c r="AH2954" s="53"/>
      <c r="BD2954" s="36"/>
      <c r="BE2954" s="36"/>
      <c r="BF2954" s="36"/>
      <c r="BG2954" s="36"/>
      <c r="BH2954" s="36"/>
      <c r="BI2954" s="36"/>
      <c r="BJ2954" s="36"/>
      <c r="BK2954" s="48"/>
      <c r="BL2954" s="36"/>
      <c r="BM2954" s="36"/>
      <c r="BN2954" s="36"/>
      <c r="BO2954" s="36"/>
      <c r="BP2954" s="36"/>
      <c r="BQ2954" s="36"/>
      <c r="BR2954" s="36"/>
    </row>
    <row r="2955" spans="2:70" ht="15" customHeight="1">
      <c r="B2955" s="48">
        <v>3395</v>
      </c>
      <c r="C2955" s="48" t="s">
        <v>1703</v>
      </c>
      <c r="D2955" s="108">
        <v>3545</v>
      </c>
      <c r="E2955" s="109" t="s">
        <v>2508</v>
      </c>
      <c r="F2955" s="109" t="s">
        <v>1819</v>
      </c>
      <c r="G2955" s="109" t="s">
        <v>1827</v>
      </c>
      <c r="H2955" s="108" t="s">
        <v>107</v>
      </c>
      <c r="I2955" s="108" t="s">
        <v>2966</v>
      </c>
      <c r="J2955" s="108" t="s">
        <v>2567</v>
      </c>
      <c r="K2955" s="108" t="s">
        <v>2859</v>
      </c>
      <c r="L2955" s="108">
        <v>5</v>
      </c>
      <c r="M2955" s="110" t="s">
        <v>2617</v>
      </c>
      <c r="N2955" s="109" t="s">
        <v>1729</v>
      </c>
      <c r="O2955" s="109" t="s">
        <v>519</v>
      </c>
      <c r="P2955" s="109" t="s">
        <v>116</v>
      </c>
      <c r="Q2955" s="111">
        <v>1</v>
      </c>
      <c r="R2955" s="111"/>
      <c r="S2955" s="111"/>
      <c r="T2955" s="109" t="s">
        <v>7</v>
      </c>
      <c r="U2955" s="108">
        <v>1</v>
      </c>
      <c r="V2955" s="109">
        <v>1990</v>
      </c>
      <c r="W2955" s="108">
        <f>IF(Table1[[#This Row],[ExpenditureDetails1]]=2010,1,(2010-Table1[[#This Row],[ExpenditureDetails1]]))</f>
        <v>20</v>
      </c>
      <c r="X2955" s="109">
        <v>0.2</v>
      </c>
      <c r="Y2955" s="174">
        <f>Table1[[#This Row],[ExpenditureDetails3]]*100000</f>
        <v>20000</v>
      </c>
      <c r="Z2955" s="174">
        <f>Table1[[#This Row],[ExpenditureDetails4]]/Table1[[#This Row],[Component detail 4]]</f>
        <v>20000</v>
      </c>
      <c r="AA2955" s="109">
        <v>2</v>
      </c>
      <c r="AB2955" s="109">
        <v>10</v>
      </c>
      <c r="AC2955" s="174">
        <f>IF(ISNUMBER([ExpenditureDetails4]),[ExpenditureDetails4]*HLOOKUP([ExpenditureDetails1],'Currency Conversion'!$A$6:$BE$45,19,FALSE),"No Data")</f>
        <v>77764.862542584146</v>
      </c>
      <c r="AD2955" s="174">
        <f>Table1[[#This Row],[Calculations1]]/exchange_rate_2010</f>
        <v>1700.6775590216189</v>
      </c>
      <c r="AE29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2955" s="174">
        <f>Table1[[#This Row],[Calculations3]]/exchange_rate_2010</f>
        <v>170.06775590216188</v>
      </c>
      <c r="AG2955" s="110"/>
      <c r="AH2955" s="53"/>
      <c r="BD2955" s="36"/>
      <c r="BE2955" s="36"/>
      <c r="BF2955" s="36"/>
      <c r="BG2955" s="36"/>
      <c r="BH2955" s="36"/>
      <c r="BI2955" s="36"/>
      <c r="BJ2955" s="36"/>
      <c r="BK2955" s="48"/>
      <c r="BL2955" s="36"/>
      <c r="BM2955" s="36"/>
      <c r="BN2955" s="36"/>
      <c r="BO2955" s="36"/>
      <c r="BP2955" s="36"/>
      <c r="BQ2955" s="36"/>
      <c r="BR2955" s="36"/>
    </row>
    <row r="2956" spans="2:70" ht="15" customHeight="1">
      <c r="B2956" s="48">
        <v>3396</v>
      </c>
      <c r="C2956" s="48" t="s">
        <v>1703</v>
      </c>
      <c r="D2956" s="108">
        <v>3545</v>
      </c>
      <c r="E2956" s="109" t="s">
        <v>2508</v>
      </c>
      <c r="F2956" s="109" t="s">
        <v>1819</v>
      </c>
      <c r="G2956" s="109" t="s">
        <v>1827</v>
      </c>
      <c r="H2956" s="108" t="s">
        <v>107</v>
      </c>
      <c r="I2956" s="108" t="s">
        <v>2966</v>
      </c>
      <c r="J2956" s="108" t="s">
        <v>2567</v>
      </c>
      <c r="K2956" s="108" t="s">
        <v>2859</v>
      </c>
      <c r="L2956" s="108">
        <v>5</v>
      </c>
      <c r="M2956" s="110" t="s">
        <v>2617</v>
      </c>
      <c r="N2956" s="109" t="s">
        <v>1729</v>
      </c>
      <c r="O2956" s="109" t="s">
        <v>519</v>
      </c>
      <c r="P2956" s="109" t="s">
        <v>117</v>
      </c>
      <c r="Q2956" s="111">
        <v>1</v>
      </c>
      <c r="R2956" s="111"/>
      <c r="S2956" s="111"/>
      <c r="T2956" s="109" t="s">
        <v>7</v>
      </c>
      <c r="U2956" s="108">
        <v>1</v>
      </c>
      <c r="V2956" s="109">
        <v>1989</v>
      </c>
      <c r="W2956" s="108">
        <f>IF(Table1[[#This Row],[ExpenditureDetails1]]=2010,1,(2010-Table1[[#This Row],[ExpenditureDetails1]]))</f>
        <v>21</v>
      </c>
      <c r="X2956" s="109">
        <v>0.15</v>
      </c>
      <c r="Y2956" s="174">
        <f>Table1[[#This Row],[ExpenditureDetails3]]*100000</f>
        <v>15000</v>
      </c>
      <c r="Z2956" s="174">
        <f>Table1[[#This Row],[ExpenditureDetails4]]/Table1[[#This Row],[Component detail 4]]</f>
        <v>15000</v>
      </c>
      <c r="AA2956" s="109">
        <v>2</v>
      </c>
      <c r="AB2956" s="109">
        <v>10</v>
      </c>
      <c r="AC2956" s="174">
        <f>IF(ISNUMBER([ExpenditureDetails4]),[ExpenditureDetails4]*HLOOKUP([ExpenditureDetails1],'Currency Conversion'!$A$6:$BE$45,19,FALSE),"No Data")</f>
        <v>63236.785823622202</v>
      </c>
      <c r="AD2956" s="174">
        <f>Table1[[#This Row],[Calculations1]]/exchange_rate_2010</f>
        <v>1382.9559911585868</v>
      </c>
      <c r="AE29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6323.6785823622204</v>
      </c>
      <c r="AF2956" s="174">
        <f>Table1[[#This Row],[Calculations3]]/exchange_rate_2010</f>
        <v>138.29559911585869</v>
      </c>
      <c r="AG2956" s="110"/>
      <c r="AH2956" s="53"/>
      <c r="BD2956" s="36"/>
      <c r="BE2956" s="36"/>
      <c r="BF2956" s="36"/>
      <c r="BG2956" s="36"/>
      <c r="BH2956" s="36"/>
      <c r="BI2956" s="36"/>
      <c r="BJ2956" s="36"/>
      <c r="BK2956" s="48"/>
      <c r="BL2956" s="36"/>
      <c r="BM2956" s="36"/>
      <c r="BN2956" s="36"/>
      <c r="BO2956" s="36"/>
      <c r="BP2956" s="36"/>
      <c r="BQ2956" s="36"/>
      <c r="BR2956" s="36"/>
    </row>
    <row r="2957" spans="2:70" ht="15" customHeight="1">
      <c r="B2957" s="48">
        <v>3397</v>
      </c>
      <c r="C2957" s="48" t="s">
        <v>1703</v>
      </c>
      <c r="D2957" s="108">
        <v>3545</v>
      </c>
      <c r="E2957" s="109" t="s">
        <v>2508</v>
      </c>
      <c r="F2957" s="109" t="s">
        <v>1819</v>
      </c>
      <c r="G2957" s="109" t="s">
        <v>1827</v>
      </c>
      <c r="H2957" s="108" t="s">
        <v>107</v>
      </c>
      <c r="I2957" s="108" t="s">
        <v>2966</v>
      </c>
      <c r="J2957" s="108" t="s">
        <v>2567</v>
      </c>
      <c r="K2957" s="108" t="s">
        <v>2859</v>
      </c>
      <c r="L2957" s="108">
        <v>5</v>
      </c>
      <c r="M2957" s="110" t="s">
        <v>2617</v>
      </c>
      <c r="N2957" s="111" t="s">
        <v>1729</v>
      </c>
      <c r="O2957" s="111" t="s">
        <v>1713</v>
      </c>
      <c r="P2957" s="111" t="s">
        <v>118</v>
      </c>
      <c r="Q2957" s="111">
        <v>1</v>
      </c>
      <c r="R2957" s="111"/>
      <c r="S2957" s="111"/>
      <c r="T2957" s="109" t="s">
        <v>7</v>
      </c>
      <c r="U2957" s="108">
        <v>1</v>
      </c>
      <c r="V2957" s="109">
        <v>1975</v>
      </c>
      <c r="W2957" s="108">
        <f>IF(Table1[[#This Row],[ExpenditureDetails1]]=2010,1,(2010-Table1[[#This Row],[ExpenditureDetails1]]))</f>
        <v>35</v>
      </c>
      <c r="X2957" s="109">
        <v>0.05</v>
      </c>
      <c r="Y2957" s="174">
        <f>Table1[[#This Row],[ExpenditureDetails3]]*100000</f>
        <v>5000</v>
      </c>
      <c r="Z2957" s="174">
        <f>Table1[[#This Row],[ExpenditureDetails4]]/Table1[[#This Row],[Component detail 4]]</f>
        <v>5000</v>
      </c>
      <c r="AA2957" s="109">
        <v>2</v>
      </c>
      <c r="AB2957" s="109">
        <v>10</v>
      </c>
      <c r="AC2957" s="174">
        <f>IF(ISNUMBER([ExpenditureDetails4]),[ExpenditureDetails4]*HLOOKUP([ExpenditureDetails1],'Currency Conversion'!$A$6:$BE$45,19,FALSE),"No Data")</f>
        <v>58403.853217942989</v>
      </c>
      <c r="AD2957" s="174">
        <f>Table1[[#This Row],[Calculations1]]/exchange_rate_2010</f>
        <v>1277.2622400477733</v>
      </c>
      <c r="AE29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5840.3853217942988</v>
      </c>
      <c r="AF2957" s="174">
        <f>Table1[[#This Row],[Calculations3]]/exchange_rate_2010</f>
        <v>127.72622400477732</v>
      </c>
      <c r="AG2957" s="110"/>
      <c r="AH2957" s="53"/>
      <c r="BD2957" s="36"/>
      <c r="BE2957" s="36"/>
      <c r="BF2957" s="36"/>
      <c r="BG2957" s="36"/>
      <c r="BH2957" s="36"/>
      <c r="BI2957" s="36"/>
      <c r="BJ2957" s="36"/>
      <c r="BK2957" s="48"/>
      <c r="BL2957" s="36"/>
      <c r="BM2957" s="36"/>
      <c r="BN2957" s="36"/>
      <c r="BO2957" s="36"/>
      <c r="BP2957" s="36"/>
      <c r="BQ2957" s="36"/>
      <c r="BR2957" s="36"/>
    </row>
    <row r="2958" spans="2:70" ht="15" customHeight="1">
      <c r="B2958" s="48">
        <v>3398</v>
      </c>
      <c r="C2958" s="48" t="s">
        <v>1703</v>
      </c>
      <c r="D2958" s="108">
        <v>3545</v>
      </c>
      <c r="E2958" s="109" t="s">
        <v>2508</v>
      </c>
      <c r="F2958" s="109" t="s">
        <v>1819</v>
      </c>
      <c r="G2958" s="109" t="s">
        <v>1827</v>
      </c>
      <c r="H2958" s="108" t="s">
        <v>107</v>
      </c>
      <c r="I2958" s="108" t="s">
        <v>2966</v>
      </c>
      <c r="J2958" s="108" t="s">
        <v>2567</v>
      </c>
      <c r="K2958" s="108" t="s">
        <v>2859</v>
      </c>
      <c r="L2958" s="108">
        <v>5</v>
      </c>
      <c r="M2958" s="110" t="s">
        <v>2617</v>
      </c>
      <c r="N2958" s="111" t="s">
        <v>1729</v>
      </c>
      <c r="O2958" s="111" t="s">
        <v>1713</v>
      </c>
      <c r="P2958" s="111" t="s">
        <v>6</v>
      </c>
      <c r="Q2958" s="111">
        <v>1</v>
      </c>
      <c r="R2958" s="111"/>
      <c r="S2958" s="111"/>
      <c r="T2958" s="109" t="s">
        <v>7</v>
      </c>
      <c r="U2958" s="108">
        <v>1</v>
      </c>
      <c r="V2958" s="109">
        <v>1978</v>
      </c>
      <c r="W2958" s="108">
        <f>IF(Table1[[#This Row],[ExpenditureDetails1]]=2010,1,(2010-Table1[[#This Row],[ExpenditureDetails1]]))</f>
        <v>32</v>
      </c>
      <c r="X2958" s="109">
        <v>0.05</v>
      </c>
      <c r="Y2958" s="174">
        <f>Table1[[#This Row],[ExpenditureDetails3]]*100000</f>
        <v>5000</v>
      </c>
      <c r="Z2958" s="174">
        <f>Table1[[#This Row],[ExpenditureDetails4]]/Table1[[#This Row],[Component detail 4]]</f>
        <v>5000</v>
      </c>
      <c r="AA2958" s="109">
        <v>2</v>
      </c>
      <c r="AB2958" s="109">
        <v>10</v>
      </c>
      <c r="AC2958" s="174">
        <f>IF(ISNUMBER([ExpenditureDetails4]),[ExpenditureDetails4]*HLOOKUP([ExpenditureDetails1],'Currency Conversion'!$A$6:$BE$45,19,FALSE),"No Data")</f>
        <v>53027.552587154023</v>
      </c>
      <c r="AD2958" s="174">
        <f>Table1[[#This Row],[Calculations1]]/exchange_rate_2010</f>
        <v>1159.6853096143186</v>
      </c>
      <c r="AE29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5302.7552587154023</v>
      </c>
      <c r="AF2958" s="174">
        <f>Table1[[#This Row],[Calculations3]]/exchange_rate_2010</f>
        <v>115.96853096143187</v>
      </c>
      <c r="AG2958" s="110"/>
      <c r="AH2958" s="53"/>
      <c r="BD2958" s="36"/>
      <c r="BE2958" s="36"/>
      <c r="BF2958" s="36"/>
      <c r="BG2958" s="36"/>
      <c r="BH2958" s="36"/>
      <c r="BI2958" s="36"/>
      <c r="BJ2958" s="36"/>
      <c r="BK2958" s="48"/>
      <c r="BL2958" s="36"/>
      <c r="BM2958" s="36"/>
      <c r="BN2958" s="36"/>
      <c r="BO2958" s="36"/>
      <c r="BP2958" s="36"/>
      <c r="BQ2958" s="36"/>
      <c r="BR2958" s="36"/>
    </row>
    <row r="2959" spans="2:70" ht="15" customHeight="1">
      <c r="B2959" s="48">
        <v>3399</v>
      </c>
      <c r="C2959" s="48" t="s">
        <v>1703</v>
      </c>
      <c r="D2959" s="108">
        <v>3545</v>
      </c>
      <c r="E2959" s="109" t="s">
        <v>2508</v>
      </c>
      <c r="F2959" s="109" t="s">
        <v>1819</v>
      </c>
      <c r="G2959" s="109" t="s">
        <v>1827</v>
      </c>
      <c r="H2959" s="108" t="s">
        <v>107</v>
      </c>
      <c r="I2959" s="108" t="s">
        <v>2966</v>
      </c>
      <c r="J2959" s="108" t="s">
        <v>2567</v>
      </c>
      <c r="K2959" s="108" t="s">
        <v>2859</v>
      </c>
      <c r="L2959" s="108">
        <v>5</v>
      </c>
      <c r="M2959" s="110" t="s">
        <v>2617</v>
      </c>
      <c r="N2959" s="111" t="s">
        <v>1729</v>
      </c>
      <c r="O2959" s="111" t="s">
        <v>1713</v>
      </c>
      <c r="P2959" s="111" t="s">
        <v>84</v>
      </c>
      <c r="Q2959" s="111">
        <v>1</v>
      </c>
      <c r="R2959" s="111"/>
      <c r="S2959" s="111"/>
      <c r="T2959" s="109" t="s">
        <v>7</v>
      </c>
      <c r="U2959" s="108">
        <v>1</v>
      </c>
      <c r="V2959" s="109">
        <v>1978</v>
      </c>
      <c r="W2959" s="108">
        <f>IF(Table1[[#This Row],[ExpenditureDetails1]]=2010,1,(2010-Table1[[#This Row],[ExpenditureDetails1]]))</f>
        <v>32</v>
      </c>
      <c r="X2959" s="109">
        <v>0.05</v>
      </c>
      <c r="Y2959" s="174">
        <f>Table1[[#This Row],[ExpenditureDetails3]]*100000</f>
        <v>5000</v>
      </c>
      <c r="Z2959" s="174">
        <f>Table1[[#This Row],[ExpenditureDetails4]]/Table1[[#This Row],[Component detail 4]]</f>
        <v>5000</v>
      </c>
      <c r="AA2959" s="109">
        <v>2</v>
      </c>
      <c r="AB2959" s="109">
        <v>10</v>
      </c>
      <c r="AC2959" s="174">
        <f>IF(ISNUMBER([ExpenditureDetails4]),[ExpenditureDetails4]*HLOOKUP([ExpenditureDetails1],'Currency Conversion'!$A$6:$BE$45,19,FALSE),"No Data")</f>
        <v>53027.552587154023</v>
      </c>
      <c r="AD2959" s="174">
        <f>Table1[[#This Row],[Calculations1]]/exchange_rate_2010</f>
        <v>1159.6853096143186</v>
      </c>
      <c r="AE29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5302.7552587154023</v>
      </c>
      <c r="AF2959" s="174">
        <f>Table1[[#This Row],[Calculations3]]/exchange_rate_2010</f>
        <v>115.96853096143187</v>
      </c>
      <c r="AG2959" s="110"/>
      <c r="AH2959" s="53"/>
      <c r="BD2959" s="36"/>
      <c r="BE2959" s="36"/>
      <c r="BF2959" s="36"/>
      <c r="BG2959" s="36"/>
      <c r="BH2959" s="36"/>
      <c r="BI2959" s="36"/>
      <c r="BJ2959" s="36"/>
      <c r="BK2959" s="48"/>
      <c r="BL2959" s="36"/>
      <c r="BM2959" s="36"/>
      <c r="BN2959" s="36"/>
      <c r="BO2959" s="36"/>
      <c r="BP2959" s="36"/>
      <c r="BQ2959" s="36"/>
      <c r="BR2959" s="36"/>
    </row>
    <row r="2960" spans="2:70" ht="15" customHeight="1">
      <c r="B2960" s="48">
        <v>3400</v>
      </c>
      <c r="C2960" s="48" t="s">
        <v>1703</v>
      </c>
      <c r="D2960" s="108">
        <v>3545</v>
      </c>
      <c r="E2960" s="109" t="s">
        <v>2508</v>
      </c>
      <c r="F2960" s="109" t="s">
        <v>1819</v>
      </c>
      <c r="G2960" s="109" t="s">
        <v>1827</v>
      </c>
      <c r="H2960" s="108" t="s">
        <v>107</v>
      </c>
      <c r="I2960" s="108" t="s">
        <v>2966</v>
      </c>
      <c r="J2960" s="108" t="s">
        <v>2567</v>
      </c>
      <c r="K2960" s="108" t="s">
        <v>2859</v>
      </c>
      <c r="L2960" s="108">
        <v>5</v>
      </c>
      <c r="M2960" s="110" t="s">
        <v>2617</v>
      </c>
      <c r="N2960" s="111" t="s">
        <v>1729</v>
      </c>
      <c r="O2960" s="111" t="s">
        <v>1713</v>
      </c>
      <c r="P2960" s="111" t="s">
        <v>119</v>
      </c>
      <c r="Q2960" s="111">
        <v>1</v>
      </c>
      <c r="R2960" s="111"/>
      <c r="S2960" s="111"/>
      <c r="T2960" s="109" t="s">
        <v>7</v>
      </c>
      <c r="U2960" s="108">
        <v>1</v>
      </c>
      <c r="V2960" s="109">
        <v>1980</v>
      </c>
      <c r="W2960" s="108">
        <f>IF(Table1[[#This Row],[ExpenditureDetails1]]=2010,1,(2010-Table1[[#This Row],[ExpenditureDetails1]]))</f>
        <v>30</v>
      </c>
      <c r="X2960" s="109">
        <v>0.05</v>
      </c>
      <c r="Y2960" s="174">
        <f>Table1[[#This Row],[ExpenditureDetails3]]*100000</f>
        <v>5000</v>
      </c>
      <c r="Z2960" s="174">
        <f>Table1[[#This Row],[ExpenditureDetails4]]/Table1[[#This Row],[Component detail 4]]</f>
        <v>5000</v>
      </c>
      <c r="AA2960" s="109">
        <v>2</v>
      </c>
      <c r="AB2960" s="109">
        <v>10</v>
      </c>
      <c r="AC2960" s="174">
        <f>IF(ISNUMBER([ExpenditureDetails4]),[ExpenditureDetails4]*HLOOKUP([ExpenditureDetails1],'Currency Conversion'!$A$6:$BE$45,19,FALSE),"No Data")</f>
        <v>44700.584904748073</v>
      </c>
      <c r="AD2960" s="174">
        <f>Table1[[#This Row],[Calculations1]]/exchange_rate_2010</f>
        <v>977.57880792261687</v>
      </c>
      <c r="AE29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4470.0584904748075</v>
      </c>
      <c r="AF2960" s="174">
        <f>Table1[[#This Row],[Calculations3]]/exchange_rate_2010</f>
        <v>97.757880792261702</v>
      </c>
      <c r="AG2960" s="110"/>
      <c r="AH2960" s="53"/>
      <c r="BD2960" s="36"/>
      <c r="BE2960" s="36"/>
      <c r="BF2960" s="36"/>
      <c r="BG2960" s="36"/>
      <c r="BH2960" s="36"/>
      <c r="BI2960" s="36"/>
      <c r="BJ2960" s="36"/>
      <c r="BK2960" s="48"/>
      <c r="BL2960" s="36"/>
      <c r="BM2960" s="36"/>
      <c r="BN2960" s="36"/>
      <c r="BO2960" s="36"/>
      <c r="BP2960" s="36"/>
      <c r="BQ2960" s="36"/>
      <c r="BR2960" s="36"/>
    </row>
    <row r="2961" spans="2:70" ht="15" customHeight="1">
      <c r="B2961" s="48">
        <v>3401</v>
      </c>
      <c r="C2961" s="48" t="s">
        <v>1703</v>
      </c>
      <c r="D2961" s="108">
        <v>3545</v>
      </c>
      <c r="E2961" s="109" t="s">
        <v>2508</v>
      </c>
      <c r="F2961" s="109" t="s">
        <v>1819</v>
      </c>
      <c r="G2961" s="109" t="s">
        <v>1827</v>
      </c>
      <c r="H2961" s="108" t="s">
        <v>107</v>
      </c>
      <c r="I2961" s="108" t="s">
        <v>2966</v>
      </c>
      <c r="J2961" s="108" t="s">
        <v>2567</v>
      </c>
      <c r="K2961" s="108" t="s">
        <v>2859</v>
      </c>
      <c r="L2961" s="108">
        <v>5</v>
      </c>
      <c r="M2961" s="110" t="s">
        <v>2617</v>
      </c>
      <c r="N2961" s="111" t="s">
        <v>1729</v>
      </c>
      <c r="O2961" s="111" t="s">
        <v>1713</v>
      </c>
      <c r="P2961" s="111" t="s">
        <v>120</v>
      </c>
      <c r="Q2961" s="111">
        <v>1</v>
      </c>
      <c r="R2961" s="111"/>
      <c r="S2961" s="111"/>
      <c r="T2961" s="109" t="s">
        <v>7</v>
      </c>
      <c r="U2961" s="108">
        <v>1</v>
      </c>
      <c r="V2961" s="109">
        <v>1982</v>
      </c>
      <c r="W2961" s="108">
        <f>IF(Table1[[#This Row],[ExpenditureDetails1]]=2010,1,(2010-Table1[[#This Row],[ExpenditureDetails1]]))</f>
        <v>28</v>
      </c>
      <c r="X2961" s="109">
        <v>0.05</v>
      </c>
      <c r="Y2961" s="174">
        <f>Table1[[#This Row],[ExpenditureDetails3]]*100000</f>
        <v>5000</v>
      </c>
      <c r="Z2961" s="174">
        <f>Table1[[#This Row],[ExpenditureDetails4]]/Table1[[#This Row],[Component detail 4]]</f>
        <v>5000</v>
      </c>
      <c r="AA2961" s="109">
        <v>2</v>
      </c>
      <c r="AB2961" s="109">
        <v>10</v>
      </c>
      <c r="AC2961" s="174">
        <f>IF(ISNUMBER([ExpenditureDetails4]),[ExpenditureDetails4]*HLOOKUP([ExpenditureDetails1],'Currency Conversion'!$A$6:$BE$45,19,FALSE),"No Data")</f>
        <v>36171.75394468844</v>
      </c>
      <c r="AD2961" s="174">
        <f>Table1[[#This Row],[Calculations1]]/exchange_rate_2010</f>
        <v>791.05766014177459</v>
      </c>
      <c r="AE29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3617.1753944688439</v>
      </c>
      <c r="AF2961" s="174">
        <f>Table1[[#This Row],[Calculations3]]/exchange_rate_2010</f>
        <v>79.105766014177462</v>
      </c>
      <c r="AG2961" s="110"/>
      <c r="AH2961" s="53"/>
      <c r="BD2961" s="36"/>
      <c r="BE2961" s="36"/>
      <c r="BF2961" s="36"/>
      <c r="BG2961" s="36"/>
      <c r="BH2961" s="36"/>
      <c r="BI2961" s="36"/>
      <c r="BJ2961" s="36"/>
      <c r="BK2961" s="48"/>
      <c r="BL2961" s="36"/>
      <c r="BM2961" s="36"/>
      <c r="BN2961" s="36"/>
      <c r="BO2961" s="36"/>
      <c r="BP2961" s="36"/>
      <c r="BQ2961" s="36"/>
      <c r="BR2961" s="36"/>
    </row>
    <row r="2962" spans="2:70" ht="15" customHeight="1">
      <c r="B2962" s="48">
        <v>3402</v>
      </c>
      <c r="C2962" s="48" t="s">
        <v>1703</v>
      </c>
      <c r="D2962" s="108">
        <v>3545</v>
      </c>
      <c r="E2962" s="109" t="s">
        <v>2508</v>
      </c>
      <c r="F2962" s="109" t="s">
        <v>1819</v>
      </c>
      <c r="G2962" s="109" t="s">
        <v>1827</v>
      </c>
      <c r="H2962" s="108" t="s">
        <v>107</v>
      </c>
      <c r="I2962" s="108" t="s">
        <v>2966</v>
      </c>
      <c r="J2962" s="108" t="s">
        <v>2567</v>
      </c>
      <c r="K2962" s="108" t="s">
        <v>2859</v>
      </c>
      <c r="L2962" s="108">
        <v>5</v>
      </c>
      <c r="M2962" s="110" t="s">
        <v>2617</v>
      </c>
      <c r="N2962" s="111" t="s">
        <v>1712</v>
      </c>
      <c r="O2962" s="111"/>
      <c r="P2962" s="111" t="s">
        <v>39</v>
      </c>
      <c r="Q2962" s="111">
        <v>1</v>
      </c>
      <c r="R2962" s="109">
        <v>5</v>
      </c>
      <c r="S2962" s="109"/>
      <c r="T2962" s="109" t="s">
        <v>7</v>
      </c>
      <c r="U2962" s="108">
        <v>1</v>
      </c>
      <c r="V2962" s="109">
        <v>1991</v>
      </c>
      <c r="W2962" s="108">
        <f>IF(Table1[[#This Row],[ExpenditureDetails1]]=2010,1,(2010-Table1[[#This Row],[ExpenditureDetails1]]))</f>
        <v>19</v>
      </c>
      <c r="X2962" s="109">
        <v>0.3</v>
      </c>
      <c r="Y2962" s="174">
        <f>Table1[[#This Row],[ExpenditureDetails3]]*100000</f>
        <v>30000</v>
      </c>
      <c r="Z2962" s="174">
        <f>Table1[[#This Row],[ExpenditureDetails4]]/Table1[[#This Row],[Component detail 4]]</f>
        <v>30000</v>
      </c>
      <c r="AA2962" s="109">
        <v>2</v>
      </c>
      <c r="AB2962" s="109">
        <v>10</v>
      </c>
      <c r="AC2962" s="174">
        <f>IF(ISNUMBER([ExpenditureDetails4]),[ExpenditureDetails4]*HLOOKUP([ExpenditureDetails1],'Currency Conversion'!$A$6:$BE$45,19,FALSE),"No Data")</f>
        <v>105389.33702058591</v>
      </c>
      <c r="AD2962" s="174">
        <f>Table1[[#This Row],[Calculations1]]/exchange_rate_2010</f>
        <v>2304.8106120283874</v>
      </c>
      <c r="AE29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10538.933702058592</v>
      </c>
      <c r="AF2962" s="174">
        <f>Table1[[#This Row],[Calculations3]]/exchange_rate_2010</f>
        <v>230.48106120283873</v>
      </c>
      <c r="AG2962" s="110"/>
      <c r="AH2962" s="53"/>
      <c r="BD2962" s="36"/>
      <c r="BE2962" s="36"/>
      <c r="BF2962" s="36"/>
      <c r="BG2962" s="36"/>
      <c r="BH2962" s="36"/>
      <c r="BI2962" s="36"/>
      <c r="BJ2962" s="36"/>
      <c r="BK2962" s="48"/>
      <c r="BL2962" s="36"/>
      <c r="BM2962" s="36"/>
      <c r="BN2962" s="36"/>
      <c r="BO2962" s="36"/>
      <c r="BP2962" s="36"/>
      <c r="BQ2962" s="36"/>
      <c r="BR2962" s="36"/>
    </row>
    <row r="2963" spans="2:70" ht="15" customHeight="1">
      <c r="B2963" s="48">
        <v>3403</v>
      </c>
      <c r="C2963" s="48" t="s">
        <v>1703</v>
      </c>
      <c r="D2963" s="108">
        <v>3545</v>
      </c>
      <c r="E2963" s="109" t="s">
        <v>2508</v>
      </c>
      <c r="F2963" s="109" t="s">
        <v>1819</v>
      </c>
      <c r="G2963" s="109" t="s">
        <v>1827</v>
      </c>
      <c r="H2963" s="108" t="s">
        <v>107</v>
      </c>
      <c r="I2963" s="108" t="s">
        <v>2966</v>
      </c>
      <c r="J2963" s="108" t="s">
        <v>2567</v>
      </c>
      <c r="K2963" s="108" t="s">
        <v>2859</v>
      </c>
      <c r="L2963" s="108">
        <v>5</v>
      </c>
      <c r="M2963" s="110" t="s">
        <v>2617</v>
      </c>
      <c r="N2963" s="111" t="s">
        <v>1712</v>
      </c>
      <c r="O2963" s="111"/>
      <c r="P2963" s="111" t="s">
        <v>64</v>
      </c>
      <c r="Q2963" s="111">
        <v>1</v>
      </c>
      <c r="R2963" s="109">
        <v>10</v>
      </c>
      <c r="S2963" s="109"/>
      <c r="T2963" s="109" t="s">
        <v>7</v>
      </c>
      <c r="U2963" s="108">
        <v>1</v>
      </c>
      <c r="V2963" s="109">
        <v>1996</v>
      </c>
      <c r="W2963" s="108">
        <f>IF(Table1[[#This Row],[ExpenditureDetails1]]=2010,1,(2010-Table1[[#This Row],[ExpenditureDetails1]]))</f>
        <v>14</v>
      </c>
      <c r="X2963" s="109">
        <v>0.4</v>
      </c>
      <c r="Y2963" s="174">
        <f>Table1[[#This Row],[ExpenditureDetails3]]*100000</f>
        <v>40000</v>
      </c>
      <c r="Z2963" s="174">
        <f>Table1[[#This Row],[ExpenditureDetails4]]/Table1[[#This Row],[Component detail 4]]</f>
        <v>40000</v>
      </c>
      <c r="AA2963" s="109">
        <v>2</v>
      </c>
      <c r="AB2963" s="109">
        <v>10</v>
      </c>
      <c r="AC2963" s="174">
        <f>IF(ISNUMBER([ExpenditureDetails4]),[ExpenditureDetails4]*HLOOKUP([ExpenditureDetails1],'Currency Conversion'!$A$6:$BE$45,19,FALSE),"No Data")</f>
        <v>86054.721467899697</v>
      </c>
      <c r="AD2963" s="174">
        <f>Table1[[#This Row],[Calculations1]]/exchange_rate_2010</f>
        <v>1881.9725112761662</v>
      </c>
      <c r="AE29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8605.472146789969</v>
      </c>
      <c r="AF2963" s="174">
        <f>Table1[[#This Row],[Calculations3]]/exchange_rate_2010</f>
        <v>188.1972511276166</v>
      </c>
      <c r="AG2963" s="110"/>
      <c r="AH2963" s="53"/>
      <c r="BD2963" s="36"/>
      <c r="BE2963" s="36"/>
      <c r="BF2963" s="36"/>
      <c r="BG2963" s="36"/>
      <c r="BH2963" s="36"/>
      <c r="BI2963" s="36"/>
      <c r="BJ2963" s="36"/>
      <c r="BK2963" s="48"/>
      <c r="BL2963" s="36"/>
      <c r="BM2963" s="36"/>
      <c r="BN2963" s="36"/>
      <c r="BO2963" s="36"/>
      <c r="BP2963" s="36"/>
      <c r="BQ2963" s="36"/>
      <c r="BR2963" s="36"/>
    </row>
    <row r="2964" spans="2:70" ht="15" customHeight="1">
      <c r="B2964" s="48">
        <v>3404</v>
      </c>
      <c r="C2964" s="48" t="s">
        <v>1703</v>
      </c>
      <c r="D2964" s="108">
        <v>3545</v>
      </c>
      <c r="E2964" s="109" t="s">
        <v>2508</v>
      </c>
      <c r="F2964" s="109" t="s">
        <v>1819</v>
      </c>
      <c r="G2964" s="109" t="s">
        <v>1827</v>
      </c>
      <c r="H2964" s="108" t="s">
        <v>107</v>
      </c>
      <c r="I2964" s="108" t="s">
        <v>2966</v>
      </c>
      <c r="J2964" s="108" t="s">
        <v>2567</v>
      </c>
      <c r="K2964" s="108" t="s">
        <v>2859</v>
      </c>
      <c r="L2964" s="108">
        <v>5</v>
      </c>
      <c r="M2964" s="110" t="s">
        <v>2617</v>
      </c>
      <c r="N2964" s="109" t="s">
        <v>1729</v>
      </c>
      <c r="O2964" s="109" t="s">
        <v>519</v>
      </c>
      <c r="P2964" s="109" t="s">
        <v>121</v>
      </c>
      <c r="Q2964" s="111">
        <v>1</v>
      </c>
      <c r="R2964" s="111"/>
      <c r="S2964" s="111"/>
      <c r="T2964" s="109" t="s">
        <v>7</v>
      </c>
      <c r="U2964" s="108">
        <v>1</v>
      </c>
      <c r="V2964" s="109">
        <v>1989</v>
      </c>
      <c r="W2964" s="108">
        <f>IF(Table1[[#This Row],[ExpenditureDetails1]]=2010,1,(2010-Table1[[#This Row],[ExpenditureDetails1]]))</f>
        <v>21</v>
      </c>
      <c r="X2964" s="109">
        <v>0.15</v>
      </c>
      <c r="Y2964" s="174">
        <f>Table1[[#This Row],[ExpenditureDetails3]]*100000</f>
        <v>15000</v>
      </c>
      <c r="Z2964" s="174">
        <f>Table1[[#This Row],[ExpenditureDetails4]]/Table1[[#This Row],[Component detail 4]]</f>
        <v>15000</v>
      </c>
      <c r="AA2964" s="109">
        <v>1</v>
      </c>
      <c r="AB2964" s="109">
        <v>10</v>
      </c>
      <c r="AC2964" s="174">
        <f>IF(ISNUMBER([ExpenditureDetails4]),[ExpenditureDetails4]*HLOOKUP([ExpenditureDetails1],'Currency Conversion'!$A$6:$BE$45,19,FALSE),"No Data")</f>
        <v>63236.785823622202</v>
      </c>
      <c r="AD2964" s="174">
        <f>Table1[[#This Row],[Calculations1]]/exchange_rate_2010</f>
        <v>1382.9559911585868</v>
      </c>
      <c r="AE29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6323.6785823622204</v>
      </c>
      <c r="AF2964" s="174">
        <f>Table1[[#This Row],[Calculations3]]/exchange_rate_2010</f>
        <v>138.29559911585869</v>
      </c>
      <c r="AG2964" s="110"/>
      <c r="AH2964" s="53"/>
      <c r="BD2964" s="36"/>
      <c r="BE2964" s="36"/>
      <c r="BF2964" s="36"/>
      <c r="BG2964" s="36"/>
      <c r="BH2964" s="36"/>
      <c r="BI2964" s="36"/>
      <c r="BJ2964" s="36"/>
      <c r="BK2964" s="48"/>
      <c r="BL2964" s="36"/>
      <c r="BM2964" s="36"/>
      <c r="BN2964" s="36"/>
      <c r="BO2964" s="36"/>
      <c r="BP2964" s="36"/>
      <c r="BQ2964" s="36"/>
      <c r="BR2964" s="36"/>
    </row>
    <row r="2965" spans="2:70" ht="15" customHeight="1">
      <c r="B2965" s="48">
        <v>3405</v>
      </c>
      <c r="C2965" s="48" t="s">
        <v>1703</v>
      </c>
      <c r="D2965" s="108">
        <v>3545</v>
      </c>
      <c r="E2965" s="109" t="s">
        <v>2508</v>
      </c>
      <c r="F2965" s="109" t="s">
        <v>1819</v>
      </c>
      <c r="G2965" s="109" t="s">
        <v>1827</v>
      </c>
      <c r="H2965" s="108" t="s">
        <v>107</v>
      </c>
      <c r="I2965" s="108" t="s">
        <v>2966</v>
      </c>
      <c r="J2965" s="108" t="s">
        <v>2567</v>
      </c>
      <c r="K2965" s="108" t="s">
        <v>2859</v>
      </c>
      <c r="L2965" s="108">
        <v>5</v>
      </c>
      <c r="M2965" s="110" t="s">
        <v>2617</v>
      </c>
      <c r="N2965" s="109" t="s">
        <v>1729</v>
      </c>
      <c r="O2965" s="109" t="s">
        <v>519</v>
      </c>
      <c r="P2965" s="109" t="s">
        <v>122</v>
      </c>
      <c r="Q2965" s="111">
        <v>1</v>
      </c>
      <c r="R2965" s="111"/>
      <c r="S2965" s="111"/>
      <c r="T2965" s="109" t="s">
        <v>7</v>
      </c>
      <c r="U2965" s="108">
        <v>1</v>
      </c>
      <c r="V2965" s="109">
        <v>1989</v>
      </c>
      <c r="W2965" s="108">
        <f>IF(Table1[[#This Row],[ExpenditureDetails1]]=2010,1,(2010-Table1[[#This Row],[ExpenditureDetails1]]))</f>
        <v>21</v>
      </c>
      <c r="X2965" s="109">
        <v>0.25</v>
      </c>
      <c r="Y2965" s="174">
        <f>Table1[[#This Row],[ExpenditureDetails3]]*100000</f>
        <v>25000</v>
      </c>
      <c r="Z2965" s="174">
        <f>Table1[[#This Row],[ExpenditureDetails4]]/Table1[[#This Row],[Component detail 4]]</f>
        <v>25000</v>
      </c>
      <c r="AA2965" s="109">
        <v>1</v>
      </c>
      <c r="AB2965" s="109">
        <v>10</v>
      </c>
      <c r="AC2965" s="174">
        <f>IF(ISNUMBER([ExpenditureDetails4]),[ExpenditureDetails4]*HLOOKUP([ExpenditureDetails1],'Currency Conversion'!$A$6:$BE$45,19,FALSE),"No Data")</f>
        <v>105394.64303937033</v>
      </c>
      <c r="AD2965" s="174">
        <f>Table1[[#This Row],[Calculations1]]/exchange_rate_2010</f>
        <v>2304.9266519309781</v>
      </c>
      <c r="AE29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10539.464303937033</v>
      </c>
      <c r="AF2965" s="174">
        <f>Table1[[#This Row],[Calculations3]]/exchange_rate_2010</f>
        <v>230.49266519309779</v>
      </c>
      <c r="AG2965" s="110"/>
      <c r="AH2965" s="53"/>
      <c r="BD2965" s="36"/>
      <c r="BE2965" s="36"/>
      <c r="BF2965" s="36"/>
      <c r="BG2965" s="36"/>
      <c r="BH2965" s="36"/>
      <c r="BI2965" s="36"/>
      <c r="BJ2965" s="36"/>
      <c r="BK2965" s="48"/>
      <c r="BL2965" s="36"/>
      <c r="BM2965" s="36"/>
      <c r="BN2965" s="36"/>
      <c r="BO2965" s="36"/>
      <c r="BP2965" s="36"/>
      <c r="BQ2965" s="36"/>
      <c r="BR2965" s="36"/>
    </row>
    <row r="2966" spans="2:70" ht="15" customHeight="1">
      <c r="B2966" s="48">
        <v>3406</v>
      </c>
      <c r="C2966" s="48" t="s">
        <v>1703</v>
      </c>
      <c r="D2966" s="108">
        <v>3545</v>
      </c>
      <c r="E2966" s="109" t="s">
        <v>2508</v>
      </c>
      <c r="F2966" s="109" t="s">
        <v>1819</v>
      </c>
      <c r="G2966" s="109" t="s">
        <v>1827</v>
      </c>
      <c r="H2966" s="108" t="s">
        <v>107</v>
      </c>
      <c r="I2966" s="108" t="s">
        <v>2966</v>
      </c>
      <c r="J2966" s="108" t="s">
        <v>2567</v>
      </c>
      <c r="K2966" s="108" t="s">
        <v>2859</v>
      </c>
      <c r="L2966" s="108">
        <v>5</v>
      </c>
      <c r="M2966" s="110" t="s">
        <v>2617</v>
      </c>
      <c r="N2966" s="109" t="s">
        <v>1729</v>
      </c>
      <c r="O2966" s="109" t="s">
        <v>519</v>
      </c>
      <c r="P2966" s="109" t="s">
        <v>123</v>
      </c>
      <c r="Q2966" s="111">
        <v>1</v>
      </c>
      <c r="R2966" s="111"/>
      <c r="S2966" s="111"/>
      <c r="T2966" s="109" t="s">
        <v>7</v>
      </c>
      <c r="U2966" s="108">
        <v>1</v>
      </c>
      <c r="V2966" s="109">
        <v>1990</v>
      </c>
      <c r="W2966" s="108">
        <f>IF(Table1[[#This Row],[ExpenditureDetails1]]=2010,1,(2010-Table1[[#This Row],[ExpenditureDetails1]]))</f>
        <v>20</v>
      </c>
      <c r="X2966" s="109">
        <v>0.2</v>
      </c>
      <c r="Y2966" s="174">
        <f>Table1[[#This Row],[ExpenditureDetails3]]*100000</f>
        <v>20000</v>
      </c>
      <c r="Z2966" s="174">
        <f>Table1[[#This Row],[ExpenditureDetails4]]/Table1[[#This Row],[Component detail 4]]</f>
        <v>20000</v>
      </c>
      <c r="AA2966" s="109">
        <v>1</v>
      </c>
      <c r="AB2966" s="109">
        <v>10</v>
      </c>
      <c r="AC2966" s="174">
        <f>IF(ISNUMBER([ExpenditureDetails4]),[ExpenditureDetails4]*HLOOKUP([ExpenditureDetails1],'Currency Conversion'!$A$6:$BE$45,19,FALSE),"No Data")</f>
        <v>77764.862542584146</v>
      </c>
      <c r="AD2966" s="174">
        <f>Table1[[#This Row],[Calculations1]]/exchange_rate_2010</f>
        <v>1700.6775590216189</v>
      </c>
      <c r="AE29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2966" s="174">
        <f>Table1[[#This Row],[Calculations3]]/exchange_rate_2010</f>
        <v>170.06775590216188</v>
      </c>
      <c r="AG2966" s="110"/>
      <c r="AH2966" s="53"/>
      <c r="BD2966" s="36"/>
      <c r="BE2966" s="36"/>
      <c r="BF2966" s="36"/>
      <c r="BG2966" s="36"/>
      <c r="BH2966" s="36"/>
      <c r="BI2966" s="36"/>
      <c r="BJ2966" s="36"/>
      <c r="BK2966" s="48"/>
      <c r="BL2966" s="36"/>
      <c r="BM2966" s="36"/>
      <c r="BN2966" s="36"/>
      <c r="BO2966" s="36"/>
      <c r="BP2966" s="36"/>
      <c r="BQ2966" s="36"/>
      <c r="BR2966" s="36"/>
    </row>
    <row r="2967" spans="2:70" ht="15" customHeight="1">
      <c r="B2967" s="48">
        <v>3407</v>
      </c>
      <c r="C2967" s="48" t="s">
        <v>1703</v>
      </c>
      <c r="D2967" s="108">
        <v>3545</v>
      </c>
      <c r="E2967" s="109" t="s">
        <v>2508</v>
      </c>
      <c r="F2967" s="109" t="s">
        <v>1819</v>
      </c>
      <c r="G2967" s="109" t="s">
        <v>1827</v>
      </c>
      <c r="H2967" s="108" t="s">
        <v>107</v>
      </c>
      <c r="I2967" s="108" t="s">
        <v>2966</v>
      </c>
      <c r="J2967" s="108" t="s">
        <v>2567</v>
      </c>
      <c r="K2967" s="108" t="s">
        <v>2859</v>
      </c>
      <c r="L2967" s="108">
        <v>5</v>
      </c>
      <c r="M2967" s="110" t="s">
        <v>2617</v>
      </c>
      <c r="N2967" s="109" t="s">
        <v>1729</v>
      </c>
      <c r="O2967" s="109" t="s">
        <v>519</v>
      </c>
      <c r="P2967" s="109" t="s">
        <v>124</v>
      </c>
      <c r="Q2967" s="111">
        <v>1</v>
      </c>
      <c r="R2967" s="111"/>
      <c r="S2967" s="111"/>
      <c r="T2967" s="109" t="s">
        <v>7</v>
      </c>
      <c r="U2967" s="108">
        <v>1</v>
      </c>
      <c r="V2967" s="109">
        <v>1990</v>
      </c>
      <c r="W2967" s="108">
        <f>IF(Table1[[#This Row],[ExpenditureDetails1]]=2010,1,(2010-Table1[[#This Row],[ExpenditureDetails1]]))</f>
        <v>20</v>
      </c>
      <c r="X2967" s="109">
        <v>0.2</v>
      </c>
      <c r="Y2967" s="174">
        <f>Table1[[#This Row],[ExpenditureDetails3]]*100000</f>
        <v>20000</v>
      </c>
      <c r="Z2967" s="174">
        <f>Table1[[#This Row],[ExpenditureDetails4]]/Table1[[#This Row],[Component detail 4]]</f>
        <v>20000</v>
      </c>
      <c r="AA2967" s="109">
        <v>1</v>
      </c>
      <c r="AB2967" s="109">
        <v>10</v>
      </c>
      <c r="AC2967" s="174">
        <f>IF(ISNUMBER([ExpenditureDetails4]),[ExpenditureDetails4]*HLOOKUP([ExpenditureDetails1],'Currency Conversion'!$A$6:$BE$45,19,FALSE),"No Data")</f>
        <v>77764.862542584146</v>
      </c>
      <c r="AD2967" s="174">
        <f>Table1[[#This Row],[Calculations1]]/exchange_rate_2010</f>
        <v>1700.6775590216189</v>
      </c>
      <c r="AE29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2967" s="174">
        <f>Table1[[#This Row],[Calculations3]]/exchange_rate_2010</f>
        <v>170.06775590216188</v>
      </c>
      <c r="AG2967" s="110"/>
      <c r="AH2967" s="53"/>
      <c r="BD2967" s="36"/>
      <c r="BE2967" s="36"/>
      <c r="BF2967" s="36"/>
      <c r="BG2967" s="36"/>
      <c r="BH2967" s="36"/>
      <c r="BI2967" s="36"/>
      <c r="BJ2967" s="36"/>
      <c r="BK2967" s="48"/>
      <c r="BL2967" s="36"/>
      <c r="BM2967" s="36"/>
      <c r="BN2967" s="36"/>
      <c r="BO2967" s="36"/>
      <c r="BP2967" s="36"/>
      <c r="BQ2967" s="36"/>
      <c r="BR2967" s="36"/>
    </row>
    <row r="2968" spans="2:70" ht="15" customHeight="1">
      <c r="B2968" s="48">
        <v>3408</v>
      </c>
      <c r="C2968" s="48" t="s">
        <v>1703</v>
      </c>
      <c r="D2968" s="108">
        <v>3545</v>
      </c>
      <c r="E2968" s="109" t="s">
        <v>2508</v>
      </c>
      <c r="F2968" s="109" t="s">
        <v>1819</v>
      </c>
      <c r="G2968" s="109" t="s">
        <v>1827</v>
      </c>
      <c r="H2968" s="108" t="s">
        <v>107</v>
      </c>
      <c r="I2968" s="108" t="s">
        <v>2966</v>
      </c>
      <c r="J2968" s="108" t="s">
        <v>2567</v>
      </c>
      <c r="K2968" s="108" t="s">
        <v>2859</v>
      </c>
      <c r="L2968" s="108">
        <v>5</v>
      </c>
      <c r="M2968" s="110" t="s">
        <v>2617</v>
      </c>
      <c r="N2968" s="109" t="s">
        <v>1729</v>
      </c>
      <c r="O2968" s="109" t="s">
        <v>519</v>
      </c>
      <c r="P2968" s="109" t="s">
        <v>125</v>
      </c>
      <c r="Q2968" s="111">
        <v>1</v>
      </c>
      <c r="R2968" s="111"/>
      <c r="S2968" s="111"/>
      <c r="T2968" s="109" t="s">
        <v>7</v>
      </c>
      <c r="U2968" s="108">
        <v>1</v>
      </c>
      <c r="V2968" s="109">
        <v>1990</v>
      </c>
      <c r="W2968" s="108">
        <f>IF(Table1[[#This Row],[ExpenditureDetails1]]=2010,1,(2010-Table1[[#This Row],[ExpenditureDetails1]]))</f>
        <v>20</v>
      </c>
      <c r="X2968" s="109">
        <v>0.2</v>
      </c>
      <c r="Y2968" s="174">
        <f>Table1[[#This Row],[ExpenditureDetails3]]*100000</f>
        <v>20000</v>
      </c>
      <c r="Z2968" s="174">
        <f>Table1[[#This Row],[ExpenditureDetails4]]/Table1[[#This Row],[Component detail 4]]</f>
        <v>20000</v>
      </c>
      <c r="AA2968" s="109">
        <v>1</v>
      </c>
      <c r="AB2968" s="109">
        <v>10</v>
      </c>
      <c r="AC2968" s="174">
        <f>IF(ISNUMBER([ExpenditureDetails4]),[ExpenditureDetails4]*HLOOKUP([ExpenditureDetails1],'Currency Conversion'!$A$6:$BE$45,19,FALSE),"No Data")</f>
        <v>77764.862542584146</v>
      </c>
      <c r="AD2968" s="174">
        <f>Table1[[#This Row],[Calculations1]]/exchange_rate_2010</f>
        <v>1700.6775590216189</v>
      </c>
      <c r="AE29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2968" s="174">
        <f>Table1[[#This Row],[Calculations3]]/exchange_rate_2010</f>
        <v>170.06775590216188</v>
      </c>
      <c r="AG2968" s="110"/>
      <c r="AH2968" s="53"/>
      <c r="BD2968" s="36"/>
      <c r="BE2968" s="36"/>
      <c r="BF2968" s="36"/>
      <c r="BG2968" s="36"/>
      <c r="BH2968" s="36"/>
      <c r="BI2968" s="36"/>
      <c r="BJ2968" s="36"/>
      <c r="BK2968" s="48"/>
      <c r="BL2968" s="36"/>
      <c r="BM2968" s="36"/>
      <c r="BN2968" s="36"/>
      <c r="BO2968" s="36"/>
      <c r="BP2968" s="36"/>
      <c r="BQ2968" s="36"/>
      <c r="BR2968" s="36"/>
    </row>
    <row r="2969" spans="2:70" ht="15" customHeight="1">
      <c r="B2969" s="48">
        <v>3409</v>
      </c>
      <c r="C2969" s="48" t="s">
        <v>1703</v>
      </c>
      <c r="D2969" s="108">
        <v>3545</v>
      </c>
      <c r="E2969" s="109" t="s">
        <v>2508</v>
      </c>
      <c r="F2969" s="109" t="s">
        <v>1819</v>
      </c>
      <c r="G2969" s="109" t="s">
        <v>1827</v>
      </c>
      <c r="H2969" s="108" t="s">
        <v>107</v>
      </c>
      <c r="I2969" s="108" t="s">
        <v>2966</v>
      </c>
      <c r="J2969" s="108" t="s">
        <v>2567</v>
      </c>
      <c r="K2969" s="108" t="s">
        <v>2859</v>
      </c>
      <c r="L2969" s="108">
        <v>5</v>
      </c>
      <c r="M2969" s="110" t="s">
        <v>2617</v>
      </c>
      <c r="N2969" s="109" t="s">
        <v>1729</v>
      </c>
      <c r="O2969" s="109" t="s">
        <v>519</v>
      </c>
      <c r="P2969" s="109" t="s">
        <v>126</v>
      </c>
      <c r="Q2969" s="111">
        <v>1</v>
      </c>
      <c r="R2969" s="111"/>
      <c r="S2969" s="111"/>
      <c r="T2969" s="109" t="s">
        <v>7</v>
      </c>
      <c r="U2969" s="108">
        <v>1</v>
      </c>
      <c r="V2969" s="109">
        <v>1990</v>
      </c>
      <c r="W2969" s="108">
        <f>IF(Table1[[#This Row],[ExpenditureDetails1]]=2010,1,(2010-Table1[[#This Row],[ExpenditureDetails1]]))</f>
        <v>20</v>
      </c>
      <c r="X2969" s="109">
        <v>0.2</v>
      </c>
      <c r="Y2969" s="174">
        <f>Table1[[#This Row],[ExpenditureDetails3]]*100000</f>
        <v>20000</v>
      </c>
      <c r="Z2969" s="174">
        <f>Table1[[#This Row],[ExpenditureDetails4]]/Table1[[#This Row],[Component detail 4]]</f>
        <v>20000</v>
      </c>
      <c r="AA2969" s="109">
        <v>1</v>
      </c>
      <c r="AB2969" s="109">
        <v>10</v>
      </c>
      <c r="AC2969" s="174">
        <f>IF(ISNUMBER([ExpenditureDetails4]),[ExpenditureDetails4]*HLOOKUP([ExpenditureDetails1],'Currency Conversion'!$A$6:$BE$45,19,FALSE),"No Data")</f>
        <v>77764.862542584146</v>
      </c>
      <c r="AD2969" s="174">
        <f>Table1[[#This Row],[Calculations1]]/exchange_rate_2010</f>
        <v>1700.6775590216189</v>
      </c>
      <c r="AE29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2969" s="174">
        <f>Table1[[#This Row],[Calculations3]]/exchange_rate_2010</f>
        <v>170.06775590216188</v>
      </c>
      <c r="AG2969" s="110"/>
      <c r="AH2969" s="53"/>
      <c r="BD2969" s="36"/>
      <c r="BE2969" s="36"/>
      <c r="BF2969" s="36"/>
      <c r="BG2969" s="36"/>
      <c r="BH2969" s="36"/>
      <c r="BI2969" s="36"/>
      <c r="BJ2969" s="36"/>
      <c r="BK2969" s="48"/>
      <c r="BL2969" s="36"/>
      <c r="BM2969" s="36"/>
      <c r="BN2969" s="36"/>
      <c r="BO2969" s="36"/>
      <c r="BP2969" s="36"/>
      <c r="BQ2969" s="36"/>
      <c r="BR2969" s="36"/>
    </row>
    <row r="2970" spans="2:70" ht="15" customHeight="1">
      <c r="B2970" s="48">
        <v>3410</v>
      </c>
      <c r="C2970" s="48" t="s">
        <v>1703</v>
      </c>
      <c r="D2970" s="108">
        <v>3545</v>
      </c>
      <c r="E2970" s="109" t="s">
        <v>2508</v>
      </c>
      <c r="F2970" s="109" t="s">
        <v>1819</v>
      </c>
      <c r="G2970" s="109" t="s">
        <v>1827</v>
      </c>
      <c r="H2970" s="108" t="s">
        <v>107</v>
      </c>
      <c r="I2970" s="108" t="s">
        <v>2966</v>
      </c>
      <c r="J2970" s="108" t="s">
        <v>2567</v>
      </c>
      <c r="K2970" s="108" t="s">
        <v>2859</v>
      </c>
      <c r="L2970" s="108">
        <v>5</v>
      </c>
      <c r="M2970" s="110" t="s">
        <v>2617</v>
      </c>
      <c r="N2970" s="109" t="s">
        <v>1729</v>
      </c>
      <c r="O2970" s="109" t="s">
        <v>519</v>
      </c>
      <c r="P2970" s="109" t="s">
        <v>127</v>
      </c>
      <c r="Q2970" s="111">
        <v>1</v>
      </c>
      <c r="R2970" s="111"/>
      <c r="S2970" s="111"/>
      <c r="T2970" s="109" t="s">
        <v>7</v>
      </c>
      <c r="U2970" s="108">
        <v>1</v>
      </c>
      <c r="V2970" s="109">
        <v>1991</v>
      </c>
      <c r="W2970" s="108">
        <f>IF(Table1[[#This Row],[ExpenditureDetails1]]=2010,1,(2010-Table1[[#This Row],[ExpenditureDetails1]]))</f>
        <v>19</v>
      </c>
      <c r="X2970" s="109">
        <v>0.4</v>
      </c>
      <c r="Y2970" s="174">
        <f>Table1[[#This Row],[ExpenditureDetails3]]*100000</f>
        <v>40000</v>
      </c>
      <c r="Z2970" s="174">
        <f>Table1[[#This Row],[ExpenditureDetails4]]/Table1[[#This Row],[Component detail 4]]</f>
        <v>40000</v>
      </c>
      <c r="AA2970" s="109">
        <v>1</v>
      </c>
      <c r="AB2970" s="109">
        <v>10</v>
      </c>
      <c r="AC2970" s="174">
        <f>IF(ISNUMBER([ExpenditureDetails4]),[ExpenditureDetails4]*HLOOKUP([ExpenditureDetails1],'Currency Conversion'!$A$6:$BE$45,19,FALSE),"No Data")</f>
        <v>140519.11602744789</v>
      </c>
      <c r="AD2970" s="174">
        <f>Table1[[#This Row],[Calculations1]]/exchange_rate_2010</f>
        <v>3073.0808160378497</v>
      </c>
      <c r="AE29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14051.911602744789</v>
      </c>
      <c r="AF2970" s="174">
        <f>Table1[[#This Row],[Calculations3]]/exchange_rate_2010</f>
        <v>307.30808160378501</v>
      </c>
      <c r="AG2970" s="110"/>
      <c r="AH2970" s="53"/>
      <c r="BD2970" s="36"/>
      <c r="BE2970" s="36"/>
      <c r="BF2970" s="36"/>
      <c r="BG2970" s="36"/>
      <c r="BH2970" s="36"/>
      <c r="BI2970" s="36"/>
      <c r="BJ2970" s="36"/>
      <c r="BK2970" s="48"/>
      <c r="BL2970" s="36"/>
      <c r="BM2970" s="36"/>
      <c r="BN2970" s="36"/>
      <c r="BO2970" s="36"/>
      <c r="BP2970" s="36"/>
      <c r="BQ2970" s="36"/>
      <c r="BR2970" s="36"/>
    </row>
    <row r="2971" spans="2:70" ht="15" customHeight="1">
      <c r="B2971" s="48">
        <v>3411</v>
      </c>
      <c r="C2971" s="48" t="s">
        <v>1703</v>
      </c>
      <c r="D2971" s="108">
        <v>3545</v>
      </c>
      <c r="E2971" s="109" t="s">
        <v>2508</v>
      </c>
      <c r="F2971" s="109" t="s">
        <v>1819</v>
      </c>
      <c r="G2971" s="109" t="s">
        <v>1827</v>
      </c>
      <c r="H2971" s="108" t="s">
        <v>107</v>
      </c>
      <c r="I2971" s="108" t="s">
        <v>2966</v>
      </c>
      <c r="J2971" s="108" t="s">
        <v>2567</v>
      </c>
      <c r="K2971" s="108" t="s">
        <v>2859</v>
      </c>
      <c r="L2971" s="108">
        <v>5</v>
      </c>
      <c r="M2971" s="110" t="s">
        <v>2617</v>
      </c>
      <c r="N2971" s="109" t="s">
        <v>1729</v>
      </c>
      <c r="O2971" s="109" t="s">
        <v>519</v>
      </c>
      <c r="P2971" s="109" t="s">
        <v>128</v>
      </c>
      <c r="Q2971" s="111">
        <v>1</v>
      </c>
      <c r="R2971" s="111"/>
      <c r="S2971" s="111"/>
      <c r="T2971" s="109" t="s">
        <v>7</v>
      </c>
      <c r="U2971" s="108">
        <v>1</v>
      </c>
      <c r="V2971" s="109">
        <v>1991</v>
      </c>
      <c r="W2971" s="108">
        <f>IF(Table1[[#This Row],[ExpenditureDetails1]]=2010,1,(2010-Table1[[#This Row],[ExpenditureDetails1]]))</f>
        <v>19</v>
      </c>
      <c r="X2971" s="109">
        <v>0.2</v>
      </c>
      <c r="Y2971" s="174">
        <f>Table1[[#This Row],[ExpenditureDetails3]]*100000</f>
        <v>20000</v>
      </c>
      <c r="Z2971" s="174">
        <f>Table1[[#This Row],[ExpenditureDetails4]]/Table1[[#This Row],[Component detail 4]]</f>
        <v>20000</v>
      </c>
      <c r="AA2971" s="109">
        <v>1</v>
      </c>
      <c r="AB2971" s="109">
        <v>10</v>
      </c>
      <c r="AC2971" s="174">
        <f>IF(ISNUMBER([ExpenditureDetails4]),[ExpenditureDetails4]*HLOOKUP([ExpenditureDetails1],'Currency Conversion'!$A$6:$BE$45,19,FALSE),"No Data")</f>
        <v>70259.558013723945</v>
      </c>
      <c r="AD2971" s="174">
        <f>Table1[[#This Row],[Calculations1]]/exchange_rate_2010</f>
        <v>1536.5404080189248</v>
      </c>
      <c r="AE29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7025.9558013723945</v>
      </c>
      <c r="AF2971" s="174">
        <f>Table1[[#This Row],[Calculations3]]/exchange_rate_2010</f>
        <v>153.65404080189251</v>
      </c>
      <c r="AG2971" s="110"/>
      <c r="AH2971" s="53"/>
      <c r="BD2971" s="36"/>
      <c r="BE2971" s="36"/>
      <c r="BF2971" s="36"/>
      <c r="BG2971" s="36"/>
      <c r="BH2971" s="36"/>
      <c r="BI2971" s="36"/>
      <c r="BJ2971" s="36"/>
      <c r="BK2971" s="48"/>
      <c r="BL2971" s="36"/>
      <c r="BM2971" s="36"/>
      <c r="BN2971" s="36"/>
      <c r="BO2971" s="36"/>
      <c r="BP2971" s="36"/>
      <c r="BQ2971" s="36"/>
      <c r="BR2971" s="36"/>
    </row>
    <row r="2972" spans="2:70" ht="15" customHeight="1">
      <c r="B2972" s="48">
        <v>3412</v>
      </c>
      <c r="C2972" s="48" t="s">
        <v>1703</v>
      </c>
      <c r="D2972" s="108">
        <v>3545</v>
      </c>
      <c r="E2972" s="109" t="s">
        <v>2508</v>
      </c>
      <c r="F2972" s="109" t="s">
        <v>1819</v>
      </c>
      <c r="G2972" s="109" t="s">
        <v>1827</v>
      </c>
      <c r="H2972" s="108" t="s">
        <v>107</v>
      </c>
      <c r="I2972" s="108" t="s">
        <v>2966</v>
      </c>
      <c r="J2972" s="108" t="s">
        <v>2567</v>
      </c>
      <c r="K2972" s="108" t="s">
        <v>2859</v>
      </c>
      <c r="L2972" s="108">
        <v>5</v>
      </c>
      <c r="M2972" s="110" t="s">
        <v>2617</v>
      </c>
      <c r="N2972" s="109" t="s">
        <v>1729</v>
      </c>
      <c r="O2972" s="109" t="s">
        <v>519</v>
      </c>
      <c r="P2972" s="109" t="s">
        <v>129</v>
      </c>
      <c r="Q2972" s="111">
        <v>1</v>
      </c>
      <c r="R2972" s="111"/>
      <c r="S2972" s="111"/>
      <c r="T2972" s="109" t="s">
        <v>7</v>
      </c>
      <c r="U2972" s="108">
        <v>1</v>
      </c>
      <c r="V2972" s="109">
        <v>1991</v>
      </c>
      <c r="W2972" s="108">
        <f>IF(Table1[[#This Row],[ExpenditureDetails1]]=2010,1,(2010-Table1[[#This Row],[ExpenditureDetails1]]))</f>
        <v>19</v>
      </c>
      <c r="X2972" s="109">
        <v>0.2</v>
      </c>
      <c r="Y2972" s="174">
        <f>Table1[[#This Row],[ExpenditureDetails3]]*100000</f>
        <v>20000</v>
      </c>
      <c r="Z2972" s="174">
        <f>Table1[[#This Row],[ExpenditureDetails4]]/Table1[[#This Row],[Component detail 4]]</f>
        <v>20000</v>
      </c>
      <c r="AA2972" s="109">
        <v>1</v>
      </c>
      <c r="AB2972" s="109">
        <v>10</v>
      </c>
      <c r="AC2972" s="174">
        <f>IF(ISNUMBER([ExpenditureDetails4]),[ExpenditureDetails4]*HLOOKUP([ExpenditureDetails1],'Currency Conversion'!$A$6:$BE$45,19,FALSE),"No Data")</f>
        <v>70259.558013723945</v>
      </c>
      <c r="AD2972" s="174">
        <f>Table1[[#This Row],[Calculations1]]/exchange_rate_2010</f>
        <v>1536.5404080189248</v>
      </c>
      <c r="AE29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7025.9558013723945</v>
      </c>
      <c r="AF2972" s="174">
        <f>Table1[[#This Row],[Calculations3]]/exchange_rate_2010</f>
        <v>153.65404080189251</v>
      </c>
      <c r="AG2972" s="110"/>
      <c r="AH2972" s="53"/>
      <c r="BD2972" s="36"/>
      <c r="BE2972" s="36"/>
      <c r="BF2972" s="36"/>
      <c r="BG2972" s="36"/>
      <c r="BH2972" s="36"/>
      <c r="BI2972" s="36"/>
      <c r="BJ2972" s="36"/>
      <c r="BK2972" s="48"/>
      <c r="BL2972" s="36"/>
      <c r="BM2972" s="36"/>
      <c r="BN2972" s="36"/>
      <c r="BO2972" s="36"/>
      <c r="BP2972" s="36"/>
      <c r="BQ2972" s="36"/>
      <c r="BR2972" s="36"/>
    </row>
    <row r="2973" spans="2:70" ht="15" customHeight="1">
      <c r="B2973" s="48">
        <v>3413</v>
      </c>
      <c r="C2973" s="48" t="s">
        <v>1703</v>
      </c>
      <c r="D2973" s="108">
        <v>3545</v>
      </c>
      <c r="E2973" s="109" t="s">
        <v>2508</v>
      </c>
      <c r="F2973" s="109" t="s">
        <v>1819</v>
      </c>
      <c r="G2973" s="109" t="s">
        <v>1827</v>
      </c>
      <c r="H2973" s="108" t="s">
        <v>107</v>
      </c>
      <c r="I2973" s="108" t="s">
        <v>2966</v>
      </c>
      <c r="J2973" s="108" t="s">
        <v>2567</v>
      </c>
      <c r="K2973" s="108" t="s">
        <v>2859</v>
      </c>
      <c r="L2973" s="108">
        <v>5</v>
      </c>
      <c r="M2973" s="110" t="s">
        <v>2617</v>
      </c>
      <c r="N2973" s="109" t="s">
        <v>1729</v>
      </c>
      <c r="O2973" s="109" t="s">
        <v>519</v>
      </c>
      <c r="P2973" s="109" t="s">
        <v>130</v>
      </c>
      <c r="Q2973" s="111">
        <v>1</v>
      </c>
      <c r="R2973" s="111"/>
      <c r="S2973" s="111"/>
      <c r="T2973" s="109" t="s">
        <v>7</v>
      </c>
      <c r="U2973" s="108">
        <v>1</v>
      </c>
      <c r="V2973" s="109">
        <v>1991</v>
      </c>
      <c r="W2973" s="108">
        <f>IF(Table1[[#This Row],[ExpenditureDetails1]]=2010,1,(2010-Table1[[#This Row],[ExpenditureDetails1]]))</f>
        <v>19</v>
      </c>
      <c r="X2973" s="109">
        <v>0.2</v>
      </c>
      <c r="Y2973" s="174">
        <f>Table1[[#This Row],[ExpenditureDetails3]]*100000</f>
        <v>20000</v>
      </c>
      <c r="Z2973" s="174">
        <f>Table1[[#This Row],[ExpenditureDetails4]]/Table1[[#This Row],[Component detail 4]]</f>
        <v>20000</v>
      </c>
      <c r="AA2973" s="109">
        <v>1</v>
      </c>
      <c r="AB2973" s="109">
        <v>10</v>
      </c>
      <c r="AC2973" s="174">
        <f>IF(ISNUMBER([ExpenditureDetails4]),[ExpenditureDetails4]*HLOOKUP([ExpenditureDetails1],'Currency Conversion'!$A$6:$BE$45,19,FALSE),"No Data")</f>
        <v>70259.558013723945</v>
      </c>
      <c r="AD2973" s="174">
        <f>Table1[[#This Row],[Calculations1]]/exchange_rate_2010</f>
        <v>1536.5404080189248</v>
      </c>
      <c r="AE29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7025.9558013723945</v>
      </c>
      <c r="AF2973" s="174">
        <f>Table1[[#This Row],[Calculations3]]/exchange_rate_2010</f>
        <v>153.65404080189251</v>
      </c>
      <c r="AG2973" s="110"/>
      <c r="AH2973" s="53"/>
      <c r="BD2973" s="36"/>
      <c r="BE2973" s="36"/>
      <c r="BF2973" s="36"/>
      <c r="BG2973" s="36"/>
      <c r="BH2973" s="36"/>
      <c r="BI2973" s="36"/>
      <c r="BJ2973" s="36"/>
      <c r="BK2973" s="48"/>
      <c r="BL2973" s="36"/>
      <c r="BM2973" s="36"/>
      <c r="BN2973" s="36"/>
      <c r="BO2973" s="36"/>
      <c r="BP2973" s="36"/>
      <c r="BQ2973" s="36"/>
      <c r="BR2973" s="36"/>
    </row>
    <row r="2974" spans="2:70" ht="15" customHeight="1">
      <c r="B2974" s="48">
        <v>3414</v>
      </c>
      <c r="C2974" s="48" t="s">
        <v>1703</v>
      </c>
      <c r="D2974" s="108">
        <v>3545</v>
      </c>
      <c r="E2974" s="109" t="s">
        <v>2508</v>
      </c>
      <c r="F2974" s="109" t="s">
        <v>1819</v>
      </c>
      <c r="G2974" s="109" t="s">
        <v>1827</v>
      </c>
      <c r="H2974" s="108" t="s">
        <v>107</v>
      </c>
      <c r="I2974" s="108" t="s">
        <v>2966</v>
      </c>
      <c r="J2974" s="108" t="s">
        <v>2567</v>
      </c>
      <c r="K2974" s="108" t="s">
        <v>2859</v>
      </c>
      <c r="L2974" s="108">
        <v>5</v>
      </c>
      <c r="M2974" s="110" t="s">
        <v>2617</v>
      </c>
      <c r="N2974" s="109" t="s">
        <v>1729</v>
      </c>
      <c r="O2974" s="109" t="s">
        <v>519</v>
      </c>
      <c r="P2974" s="109" t="s">
        <v>131</v>
      </c>
      <c r="Q2974" s="111">
        <v>1</v>
      </c>
      <c r="R2974" s="111"/>
      <c r="S2974" s="111"/>
      <c r="T2974" s="109" t="s">
        <v>7</v>
      </c>
      <c r="U2974" s="108">
        <v>1</v>
      </c>
      <c r="V2974" s="109">
        <v>1992</v>
      </c>
      <c r="W2974" s="108">
        <f>IF(Table1[[#This Row],[ExpenditureDetails1]]=2010,1,(2010-Table1[[#This Row],[ExpenditureDetails1]]))</f>
        <v>18</v>
      </c>
      <c r="X2974" s="109">
        <v>0.2</v>
      </c>
      <c r="Y2974" s="174">
        <f>Table1[[#This Row],[ExpenditureDetails3]]*100000</f>
        <v>20000</v>
      </c>
      <c r="Z2974" s="174">
        <f>Table1[[#This Row],[ExpenditureDetails4]]/Table1[[#This Row],[Component detail 4]]</f>
        <v>20000</v>
      </c>
      <c r="AA2974" s="109">
        <v>1</v>
      </c>
      <c r="AB2974" s="109">
        <v>10</v>
      </c>
      <c r="AC2974" s="174">
        <f>IF(ISNUMBER([ExpenditureDetails4]),[ExpenditureDetails4]*HLOOKUP([ExpenditureDetails1],'Currency Conversion'!$A$6:$BE$45,19,FALSE),"No Data")</f>
        <v>61777.026563583146</v>
      </c>
      <c r="AD2974" s="174">
        <f>Table1[[#This Row],[Calculations1]]/exchange_rate_2010</f>
        <v>1351.0318067139353</v>
      </c>
      <c r="AE29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6177.7026563583149</v>
      </c>
      <c r="AF2974" s="174">
        <f>Table1[[#This Row],[Calculations3]]/exchange_rate_2010</f>
        <v>135.10318067139355</v>
      </c>
      <c r="AG2974" s="110"/>
      <c r="AH2974" s="53"/>
      <c r="BD2974" s="36"/>
      <c r="BE2974" s="36"/>
      <c r="BF2974" s="36"/>
      <c r="BG2974" s="36"/>
      <c r="BH2974" s="36"/>
      <c r="BI2974" s="36"/>
      <c r="BJ2974" s="36"/>
      <c r="BK2974" s="48"/>
      <c r="BL2974" s="36"/>
      <c r="BM2974" s="36"/>
      <c r="BN2974" s="36"/>
      <c r="BO2974" s="36"/>
      <c r="BP2974" s="36"/>
      <c r="BQ2974" s="36"/>
      <c r="BR2974" s="36"/>
    </row>
    <row r="2975" spans="2:70" ht="15" customHeight="1">
      <c r="B2975" s="48">
        <v>3415</v>
      </c>
      <c r="C2975" s="48" t="s">
        <v>1703</v>
      </c>
      <c r="D2975" s="108">
        <v>3545</v>
      </c>
      <c r="E2975" s="109" t="s">
        <v>2508</v>
      </c>
      <c r="F2975" s="109" t="s">
        <v>1819</v>
      </c>
      <c r="G2975" s="109" t="s">
        <v>1827</v>
      </c>
      <c r="H2975" s="108" t="s">
        <v>107</v>
      </c>
      <c r="I2975" s="108" t="s">
        <v>2966</v>
      </c>
      <c r="J2975" s="108" t="s">
        <v>2567</v>
      </c>
      <c r="K2975" s="108" t="s">
        <v>2859</v>
      </c>
      <c r="L2975" s="108">
        <v>5</v>
      </c>
      <c r="M2975" s="110" t="s">
        <v>2617</v>
      </c>
      <c r="N2975" s="109" t="s">
        <v>1729</v>
      </c>
      <c r="O2975" s="109" t="s">
        <v>519</v>
      </c>
      <c r="P2975" s="109" t="s">
        <v>132</v>
      </c>
      <c r="Q2975" s="111">
        <v>1</v>
      </c>
      <c r="R2975" s="111"/>
      <c r="S2975" s="111"/>
      <c r="T2975" s="109" t="s">
        <v>7</v>
      </c>
      <c r="U2975" s="108">
        <v>1</v>
      </c>
      <c r="V2975" s="109">
        <v>1992</v>
      </c>
      <c r="W2975" s="108">
        <f>IF(Table1[[#This Row],[ExpenditureDetails1]]=2010,1,(2010-Table1[[#This Row],[ExpenditureDetails1]]))</f>
        <v>18</v>
      </c>
      <c r="X2975" s="109">
        <v>0.2</v>
      </c>
      <c r="Y2975" s="174">
        <f>Table1[[#This Row],[ExpenditureDetails3]]*100000</f>
        <v>20000</v>
      </c>
      <c r="Z2975" s="174">
        <f>Table1[[#This Row],[ExpenditureDetails4]]/Table1[[#This Row],[Component detail 4]]</f>
        <v>20000</v>
      </c>
      <c r="AA2975" s="109">
        <v>1</v>
      </c>
      <c r="AB2975" s="109">
        <v>10</v>
      </c>
      <c r="AC2975" s="174">
        <f>IF(ISNUMBER([ExpenditureDetails4]),[ExpenditureDetails4]*HLOOKUP([ExpenditureDetails1],'Currency Conversion'!$A$6:$BE$45,19,FALSE),"No Data")</f>
        <v>61777.026563583146</v>
      </c>
      <c r="AD2975" s="174">
        <f>Table1[[#This Row],[Calculations1]]/exchange_rate_2010</f>
        <v>1351.0318067139353</v>
      </c>
      <c r="AE29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6177.7026563583149</v>
      </c>
      <c r="AF2975" s="174">
        <f>Table1[[#This Row],[Calculations3]]/exchange_rate_2010</f>
        <v>135.10318067139355</v>
      </c>
      <c r="AG2975" s="110"/>
      <c r="AH2975" s="53"/>
      <c r="BD2975" s="36"/>
      <c r="BE2975" s="36"/>
      <c r="BF2975" s="36"/>
      <c r="BG2975" s="36"/>
      <c r="BH2975" s="36"/>
      <c r="BI2975" s="36"/>
      <c r="BJ2975" s="36"/>
      <c r="BK2975" s="48"/>
      <c r="BL2975" s="36"/>
      <c r="BM2975" s="36"/>
      <c r="BN2975" s="36"/>
      <c r="BO2975" s="36"/>
      <c r="BP2975" s="36"/>
      <c r="BQ2975" s="36"/>
      <c r="BR2975" s="36"/>
    </row>
    <row r="2976" spans="2:70" ht="15" customHeight="1">
      <c r="B2976" s="48">
        <v>3416</v>
      </c>
      <c r="C2976" s="48" t="s">
        <v>1703</v>
      </c>
      <c r="D2976" s="108">
        <v>3545</v>
      </c>
      <c r="E2976" s="109" t="s">
        <v>2508</v>
      </c>
      <c r="F2976" s="109" t="s">
        <v>1819</v>
      </c>
      <c r="G2976" s="109" t="s">
        <v>1827</v>
      </c>
      <c r="H2976" s="108" t="s">
        <v>107</v>
      </c>
      <c r="I2976" s="108" t="s">
        <v>2966</v>
      </c>
      <c r="J2976" s="108" t="s">
        <v>2567</v>
      </c>
      <c r="K2976" s="108" t="s">
        <v>2859</v>
      </c>
      <c r="L2976" s="108">
        <v>5</v>
      </c>
      <c r="M2976" s="110" t="s">
        <v>2617</v>
      </c>
      <c r="N2976" s="109" t="s">
        <v>1729</v>
      </c>
      <c r="O2976" s="109" t="s">
        <v>519</v>
      </c>
      <c r="P2976" s="109" t="s">
        <v>133</v>
      </c>
      <c r="Q2976" s="111">
        <v>1</v>
      </c>
      <c r="R2976" s="111"/>
      <c r="S2976" s="111"/>
      <c r="T2976" s="109" t="s">
        <v>7</v>
      </c>
      <c r="U2976" s="108">
        <v>1</v>
      </c>
      <c r="V2976" s="109">
        <v>1992</v>
      </c>
      <c r="W2976" s="108">
        <f>IF(Table1[[#This Row],[ExpenditureDetails1]]=2010,1,(2010-Table1[[#This Row],[ExpenditureDetails1]]))</f>
        <v>18</v>
      </c>
      <c r="X2976" s="109">
        <v>0.2</v>
      </c>
      <c r="Y2976" s="174">
        <f>Table1[[#This Row],[ExpenditureDetails3]]*100000</f>
        <v>20000</v>
      </c>
      <c r="Z2976" s="174">
        <f>Table1[[#This Row],[ExpenditureDetails4]]/Table1[[#This Row],[Component detail 4]]</f>
        <v>20000</v>
      </c>
      <c r="AA2976" s="109">
        <v>1</v>
      </c>
      <c r="AB2976" s="109">
        <v>10</v>
      </c>
      <c r="AC2976" s="174">
        <f>IF(ISNUMBER([ExpenditureDetails4]),[ExpenditureDetails4]*HLOOKUP([ExpenditureDetails1],'Currency Conversion'!$A$6:$BE$45,19,FALSE),"No Data")</f>
        <v>61777.026563583146</v>
      </c>
      <c r="AD2976" s="174">
        <f>Table1[[#This Row],[Calculations1]]/exchange_rate_2010</f>
        <v>1351.0318067139353</v>
      </c>
      <c r="AE29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6177.7026563583149</v>
      </c>
      <c r="AF2976" s="174">
        <f>Table1[[#This Row],[Calculations3]]/exchange_rate_2010</f>
        <v>135.10318067139355</v>
      </c>
      <c r="AG2976" s="110"/>
      <c r="AH2976" s="53"/>
      <c r="BD2976" s="36"/>
      <c r="BE2976" s="36"/>
      <c r="BF2976" s="36"/>
      <c r="BG2976" s="36"/>
      <c r="BH2976" s="36"/>
      <c r="BI2976" s="36"/>
      <c r="BJ2976" s="36"/>
      <c r="BK2976" s="48"/>
      <c r="BL2976" s="36"/>
      <c r="BM2976" s="36"/>
      <c r="BN2976" s="36"/>
      <c r="BO2976" s="36"/>
      <c r="BP2976" s="36"/>
      <c r="BQ2976" s="36"/>
      <c r="BR2976" s="36"/>
    </row>
    <row r="2977" spans="2:70" ht="15" customHeight="1">
      <c r="B2977" s="48">
        <v>3417</v>
      </c>
      <c r="C2977" s="48" t="s">
        <v>1703</v>
      </c>
      <c r="D2977" s="108">
        <v>3545</v>
      </c>
      <c r="E2977" s="109" t="s">
        <v>2508</v>
      </c>
      <c r="F2977" s="109" t="s">
        <v>1819</v>
      </c>
      <c r="G2977" s="109" t="s">
        <v>1827</v>
      </c>
      <c r="H2977" s="108" t="s">
        <v>107</v>
      </c>
      <c r="I2977" s="108" t="s">
        <v>2966</v>
      </c>
      <c r="J2977" s="108" t="s">
        <v>2567</v>
      </c>
      <c r="K2977" s="108" t="s">
        <v>2859</v>
      </c>
      <c r="L2977" s="108">
        <v>5</v>
      </c>
      <c r="M2977" s="110" t="s">
        <v>2617</v>
      </c>
      <c r="N2977" s="109" t="s">
        <v>1729</v>
      </c>
      <c r="O2977" s="109" t="s">
        <v>519</v>
      </c>
      <c r="P2977" s="109" t="s">
        <v>134</v>
      </c>
      <c r="Q2977" s="111">
        <v>1</v>
      </c>
      <c r="R2977" s="111"/>
      <c r="S2977" s="111"/>
      <c r="T2977" s="109" t="s">
        <v>7</v>
      </c>
      <c r="U2977" s="108">
        <v>1</v>
      </c>
      <c r="V2977" s="109">
        <v>1992</v>
      </c>
      <c r="W2977" s="108">
        <f>IF(Table1[[#This Row],[ExpenditureDetails1]]=2010,1,(2010-Table1[[#This Row],[ExpenditureDetails1]]))</f>
        <v>18</v>
      </c>
      <c r="X2977" s="109">
        <v>0.4</v>
      </c>
      <c r="Y2977" s="174">
        <f>Table1[[#This Row],[ExpenditureDetails3]]*100000</f>
        <v>40000</v>
      </c>
      <c r="Z2977" s="174">
        <f>Table1[[#This Row],[ExpenditureDetails4]]/Table1[[#This Row],[Component detail 4]]</f>
        <v>40000</v>
      </c>
      <c r="AA2977" s="109">
        <v>1</v>
      </c>
      <c r="AB2977" s="109">
        <v>10</v>
      </c>
      <c r="AC2977" s="174">
        <f>IF(ISNUMBER([ExpenditureDetails4]),[ExpenditureDetails4]*HLOOKUP([ExpenditureDetails1],'Currency Conversion'!$A$6:$BE$45,19,FALSE),"No Data")</f>
        <v>123554.05312716629</v>
      </c>
      <c r="AD2977" s="174">
        <f>Table1[[#This Row],[Calculations1]]/exchange_rate_2010</f>
        <v>2702.0636134278707</v>
      </c>
      <c r="AE29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12355.40531271663</v>
      </c>
      <c r="AF2977" s="174">
        <f>Table1[[#This Row],[Calculations3]]/exchange_rate_2010</f>
        <v>270.20636134278709</v>
      </c>
      <c r="AG2977" s="110"/>
      <c r="AH2977" s="53"/>
      <c r="BD2977" s="36"/>
      <c r="BE2977" s="36"/>
      <c r="BF2977" s="36"/>
      <c r="BG2977" s="36"/>
      <c r="BH2977" s="36"/>
      <c r="BI2977" s="36"/>
      <c r="BJ2977" s="36"/>
      <c r="BK2977" s="48"/>
      <c r="BL2977" s="36"/>
      <c r="BM2977" s="36"/>
      <c r="BN2977" s="36"/>
      <c r="BO2977" s="36"/>
      <c r="BP2977" s="36"/>
      <c r="BQ2977" s="36"/>
      <c r="BR2977" s="36"/>
    </row>
    <row r="2978" spans="2:70" ht="15" customHeight="1">
      <c r="B2978" s="48">
        <v>3418</v>
      </c>
      <c r="C2978" s="48" t="s">
        <v>1703</v>
      </c>
      <c r="D2978" s="108">
        <v>3545</v>
      </c>
      <c r="E2978" s="109" t="s">
        <v>2508</v>
      </c>
      <c r="F2978" s="109" t="s">
        <v>1819</v>
      </c>
      <c r="G2978" s="109" t="s">
        <v>1827</v>
      </c>
      <c r="H2978" s="108" t="s">
        <v>107</v>
      </c>
      <c r="I2978" s="108" t="s">
        <v>2966</v>
      </c>
      <c r="J2978" s="108" t="s">
        <v>2567</v>
      </c>
      <c r="K2978" s="108" t="s">
        <v>2859</v>
      </c>
      <c r="L2978" s="108">
        <v>5</v>
      </c>
      <c r="M2978" s="110" t="s">
        <v>2617</v>
      </c>
      <c r="N2978" s="109" t="s">
        <v>1729</v>
      </c>
      <c r="O2978" s="109" t="s">
        <v>519</v>
      </c>
      <c r="P2978" s="109" t="s">
        <v>135</v>
      </c>
      <c r="Q2978" s="111">
        <v>1</v>
      </c>
      <c r="R2978" s="111"/>
      <c r="S2978" s="111"/>
      <c r="T2978" s="109" t="s">
        <v>7</v>
      </c>
      <c r="U2978" s="108">
        <v>1</v>
      </c>
      <c r="V2978" s="109">
        <v>1992</v>
      </c>
      <c r="W2978" s="108">
        <f>IF(Table1[[#This Row],[ExpenditureDetails1]]=2010,1,(2010-Table1[[#This Row],[ExpenditureDetails1]]))</f>
        <v>18</v>
      </c>
      <c r="X2978" s="109">
        <v>0.2</v>
      </c>
      <c r="Y2978" s="174">
        <f>Table1[[#This Row],[ExpenditureDetails3]]*100000</f>
        <v>20000</v>
      </c>
      <c r="Z2978" s="174">
        <f>Table1[[#This Row],[ExpenditureDetails4]]/Table1[[#This Row],[Component detail 4]]</f>
        <v>20000</v>
      </c>
      <c r="AA2978" s="109">
        <v>1</v>
      </c>
      <c r="AB2978" s="109">
        <v>10</v>
      </c>
      <c r="AC2978" s="174">
        <f>IF(ISNUMBER([ExpenditureDetails4]),[ExpenditureDetails4]*HLOOKUP([ExpenditureDetails1],'Currency Conversion'!$A$6:$BE$45,19,FALSE),"No Data")</f>
        <v>61777.026563583146</v>
      </c>
      <c r="AD2978" s="174">
        <f>Table1[[#This Row],[Calculations1]]/exchange_rate_2010</f>
        <v>1351.0318067139353</v>
      </c>
      <c r="AE29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6177.7026563583149</v>
      </c>
      <c r="AF2978" s="174">
        <f>Table1[[#This Row],[Calculations3]]/exchange_rate_2010</f>
        <v>135.10318067139355</v>
      </c>
      <c r="AG2978" s="110"/>
      <c r="AH2978" s="53"/>
      <c r="BD2978" s="36"/>
      <c r="BE2978" s="36"/>
      <c r="BF2978" s="36"/>
      <c r="BG2978" s="36"/>
      <c r="BH2978" s="36"/>
      <c r="BI2978" s="36"/>
      <c r="BJ2978" s="36"/>
      <c r="BK2978" s="48"/>
      <c r="BL2978" s="36"/>
      <c r="BM2978" s="36"/>
      <c r="BN2978" s="36"/>
      <c r="BO2978" s="36"/>
      <c r="BP2978" s="36"/>
      <c r="BQ2978" s="36"/>
      <c r="BR2978" s="36"/>
    </row>
    <row r="2979" spans="2:70" ht="15" customHeight="1">
      <c r="B2979" s="48">
        <v>3419</v>
      </c>
      <c r="C2979" s="48" t="s">
        <v>1703</v>
      </c>
      <c r="D2979" s="108">
        <v>3545</v>
      </c>
      <c r="E2979" s="109" t="s">
        <v>2508</v>
      </c>
      <c r="F2979" s="109" t="s">
        <v>1819</v>
      </c>
      <c r="G2979" s="109" t="s">
        <v>1827</v>
      </c>
      <c r="H2979" s="108" t="s">
        <v>107</v>
      </c>
      <c r="I2979" s="108" t="s">
        <v>2966</v>
      </c>
      <c r="J2979" s="108" t="s">
        <v>2567</v>
      </c>
      <c r="K2979" s="108" t="s">
        <v>2859</v>
      </c>
      <c r="L2979" s="108">
        <v>5</v>
      </c>
      <c r="M2979" s="110" t="s">
        <v>2617</v>
      </c>
      <c r="N2979" s="109" t="s">
        <v>1729</v>
      </c>
      <c r="O2979" s="109" t="s">
        <v>519</v>
      </c>
      <c r="P2979" s="109" t="s">
        <v>136</v>
      </c>
      <c r="Q2979" s="111">
        <v>1</v>
      </c>
      <c r="R2979" s="111"/>
      <c r="S2979" s="111"/>
      <c r="T2979" s="109" t="s">
        <v>7</v>
      </c>
      <c r="U2979" s="108">
        <v>1</v>
      </c>
      <c r="V2979" s="109">
        <v>1993</v>
      </c>
      <c r="W2979" s="108">
        <f>IF(Table1[[#This Row],[ExpenditureDetails1]]=2010,1,(2010-Table1[[#This Row],[ExpenditureDetails1]]))</f>
        <v>17</v>
      </c>
      <c r="X2979" s="109">
        <v>0.2</v>
      </c>
      <c r="Y2979" s="174">
        <f>Table1[[#This Row],[ExpenditureDetails3]]*100000</f>
        <v>20000</v>
      </c>
      <c r="Z2979" s="174">
        <f>Table1[[#This Row],[ExpenditureDetails4]]/Table1[[#This Row],[Component detail 4]]</f>
        <v>20000</v>
      </c>
      <c r="AA2979" s="109">
        <v>1</v>
      </c>
      <c r="AB2979" s="109">
        <v>10</v>
      </c>
      <c r="AC2979" s="174">
        <f>IF(ISNUMBER([ExpenditureDetails4]),[ExpenditureDetails4]*HLOOKUP([ExpenditureDetails1],'Currency Conversion'!$A$6:$BE$45,19,FALSE),"No Data")</f>
        <v>56689.259616862604</v>
      </c>
      <c r="AD2979" s="174">
        <f>Table1[[#This Row],[Calculations1]]/exchange_rate_2010</f>
        <v>1239.7649595941148</v>
      </c>
      <c r="AE29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5668.9259616862601</v>
      </c>
      <c r="AF2979" s="174">
        <f>Table1[[#This Row],[Calculations3]]/exchange_rate_2010</f>
        <v>123.97649595941147</v>
      </c>
      <c r="AG2979" s="110"/>
      <c r="AH2979" s="53"/>
      <c r="BD2979" s="36"/>
      <c r="BE2979" s="36"/>
      <c r="BF2979" s="36"/>
      <c r="BG2979" s="36"/>
      <c r="BH2979" s="36"/>
      <c r="BI2979" s="36"/>
      <c r="BJ2979" s="36"/>
      <c r="BK2979" s="48"/>
      <c r="BL2979" s="36"/>
      <c r="BM2979" s="36"/>
      <c r="BN2979" s="36"/>
      <c r="BO2979" s="36"/>
      <c r="BP2979" s="36"/>
      <c r="BQ2979" s="36"/>
      <c r="BR2979" s="36"/>
    </row>
    <row r="2980" spans="2:70" ht="15" customHeight="1">
      <c r="B2980" s="48">
        <v>3420</v>
      </c>
      <c r="C2980" s="48" t="s">
        <v>1703</v>
      </c>
      <c r="D2980" s="108">
        <v>3545</v>
      </c>
      <c r="E2980" s="109" t="s">
        <v>2508</v>
      </c>
      <c r="F2980" s="109" t="s">
        <v>1819</v>
      </c>
      <c r="G2980" s="109" t="s">
        <v>1827</v>
      </c>
      <c r="H2980" s="108" t="s">
        <v>107</v>
      </c>
      <c r="I2980" s="108" t="s">
        <v>2966</v>
      </c>
      <c r="J2980" s="108" t="s">
        <v>2567</v>
      </c>
      <c r="K2980" s="108" t="s">
        <v>2859</v>
      </c>
      <c r="L2980" s="108">
        <v>5</v>
      </c>
      <c r="M2980" s="110" t="s">
        <v>2617</v>
      </c>
      <c r="N2980" s="109" t="s">
        <v>1729</v>
      </c>
      <c r="O2980" s="109" t="s">
        <v>519</v>
      </c>
      <c r="P2980" s="109" t="s">
        <v>137</v>
      </c>
      <c r="Q2980" s="111">
        <v>1</v>
      </c>
      <c r="R2980" s="111"/>
      <c r="S2980" s="111"/>
      <c r="T2980" s="109" t="s">
        <v>7</v>
      </c>
      <c r="U2980" s="108">
        <v>1</v>
      </c>
      <c r="V2980" s="109">
        <v>1996</v>
      </c>
      <c r="W2980" s="108">
        <f>IF(Table1[[#This Row],[ExpenditureDetails1]]=2010,1,(2010-Table1[[#This Row],[ExpenditureDetails1]]))</f>
        <v>14</v>
      </c>
      <c r="X2980" s="109">
        <v>0.2</v>
      </c>
      <c r="Y2980" s="174">
        <f>Table1[[#This Row],[ExpenditureDetails3]]*100000</f>
        <v>20000</v>
      </c>
      <c r="Z2980" s="174">
        <f>Table1[[#This Row],[ExpenditureDetails4]]/Table1[[#This Row],[Component detail 4]]</f>
        <v>20000</v>
      </c>
      <c r="AA2980" s="109">
        <v>1</v>
      </c>
      <c r="AB2980" s="109">
        <v>10</v>
      </c>
      <c r="AC2980" s="174">
        <f>IF(ISNUMBER([ExpenditureDetails4]),[ExpenditureDetails4]*HLOOKUP([ExpenditureDetails1],'Currency Conversion'!$A$6:$BE$45,19,FALSE),"No Data")</f>
        <v>43027.360733949849</v>
      </c>
      <c r="AD2980" s="174">
        <f>Table1[[#This Row],[Calculations1]]/exchange_rate_2010</f>
        <v>940.98625563808309</v>
      </c>
      <c r="AE29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4302.7360733949845</v>
      </c>
      <c r="AF2980" s="174">
        <f>Table1[[#This Row],[Calculations3]]/exchange_rate_2010</f>
        <v>94.098625563808298</v>
      </c>
      <c r="AG2980" s="110"/>
      <c r="AH2980" s="53"/>
      <c r="BD2980" s="36"/>
      <c r="BE2980" s="36"/>
      <c r="BF2980" s="36"/>
      <c r="BG2980" s="36"/>
      <c r="BH2980" s="36"/>
      <c r="BI2980" s="36"/>
      <c r="BJ2980" s="36"/>
      <c r="BK2980" s="48"/>
      <c r="BL2980" s="36"/>
      <c r="BM2980" s="36"/>
      <c r="BN2980" s="36"/>
      <c r="BO2980" s="36"/>
      <c r="BP2980" s="36"/>
      <c r="BQ2980" s="36"/>
      <c r="BR2980" s="36"/>
    </row>
    <row r="2981" spans="2:70" ht="15" customHeight="1">
      <c r="B2981" s="48">
        <v>3421</v>
      </c>
      <c r="C2981" s="48" t="s">
        <v>1703</v>
      </c>
      <c r="D2981" s="108">
        <v>3545</v>
      </c>
      <c r="E2981" s="109" t="s">
        <v>2508</v>
      </c>
      <c r="F2981" s="109" t="s">
        <v>1819</v>
      </c>
      <c r="G2981" s="109" t="s">
        <v>1827</v>
      </c>
      <c r="H2981" s="108" t="s">
        <v>107</v>
      </c>
      <c r="I2981" s="108" t="s">
        <v>2966</v>
      </c>
      <c r="J2981" s="108" t="s">
        <v>2567</v>
      </c>
      <c r="K2981" s="108" t="s">
        <v>2859</v>
      </c>
      <c r="L2981" s="108">
        <v>5</v>
      </c>
      <c r="M2981" s="110" t="s">
        <v>2617</v>
      </c>
      <c r="N2981" s="109" t="s">
        <v>1729</v>
      </c>
      <c r="O2981" s="109" t="s">
        <v>519</v>
      </c>
      <c r="P2981" s="109" t="s">
        <v>138</v>
      </c>
      <c r="Q2981" s="111">
        <v>1</v>
      </c>
      <c r="R2981" s="111"/>
      <c r="S2981" s="111"/>
      <c r="T2981" s="109" t="s">
        <v>7</v>
      </c>
      <c r="U2981" s="108">
        <v>1</v>
      </c>
      <c r="V2981" s="109">
        <v>1997</v>
      </c>
      <c r="W2981" s="108">
        <f>IF(Table1[[#This Row],[ExpenditureDetails1]]=2010,1,(2010-Table1[[#This Row],[ExpenditureDetails1]]))</f>
        <v>13</v>
      </c>
      <c r="X2981" s="109">
        <v>0.2</v>
      </c>
      <c r="Y2981" s="174">
        <f>Table1[[#This Row],[ExpenditureDetails3]]*100000</f>
        <v>20000</v>
      </c>
      <c r="Z2981" s="174">
        <f>Table1[[#This Row],[ExpenditureDetails4]]/Table1[[#This Row],[Component detail 4]]</f>
        <v>20000</v>
      </c>
      <c r="AA2981" s="109">
        <v>1</v>
      </c>
      <c r="AB2981" s="109">
        <v>10</v>
      </c>
      <c r="AC2981" s="174">
        <f>IF(ISNUMBER([ExpenditureDetails4]),[ExpenditureDetails4]*HLOOKUP([ExpenditureDetails1],'Currency Conversion'!$A$6:$BE$45,19,FALSE),"No Data")</f>
        <v>40008.174074697454</v>
      </c>
      <c r="AD2981" s="174">
        <f>Table1[[#This Row],[Calculations1]]/exchange_rate_2010</f>
        <v>874.95819579195074</v>
      </c>
      <c r="AE29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4000.8174074697454</v>
      </c>
      <c r="AF2981" s="174">
        <f>Table1[[#This Row],[Calculations3]]/exchange_rate_2010</f>
        <v>87.495819579195071</v>
      </c>
      <c r="AG2981" s="110"/>
      <c r="AH2981" s="53"/>
      <c r="BD2981" s="36"/>
      <c r="BE2981" s="36"/>
      <c r="BF2981" s="36"/>
      <c r="BG2981" s="36"/>
      <c r="BH2981" s="36"/>
      <c r="BI2981" s="36"/>
      <c r="BJ2981" s="36"/>
      <c r="BK2981" s="48"/>
      <c r="BL2981" s="36"/>
      <c r="BM2981" s="36"/>
      <c r="BN2981" s="36"/>
      <c r="BO2981" s="36"/>
      <c r="BP2981" s="36"/>
      <c r="BQ2981" s="36"/>
      <c r="BR2981" s="36"/>
    </row>
    <row r="2982" spans="2:70" ht="15" customHeight="1">
      <c r="B2982" s="48">
        <v>3422</v>
      </c>
      <c r="C2982" s="48" t="s">
        <v>1703</v>
      </c>
      <c r="D2982" s="108">
        <v>3545</v>
      </c>
      <c r="E2982" s="109" t="s">
        <v>2508</v>
      </c>
      <c r="F2982" s="109" t="s">
        <v>1819</v>
      </c>
      <c r="G2982" s="109" t="s">
        <v>1827</v>
      </c>
      <c r="H2982" s="108" t="s">
        <v>107</v>
      </c>
      <c r="I2982" s="108" t="s">
        <v>2966</v>
      </c>
      <c r="J2982" s="108" t="s">
        <v>2567</v>
      </c>
      <c r="K2982" s="108" t="s">
        <v>2859</v>
      </c>
      <c r="L2982" s="108">
        <v>5</v>
      </c>
      <c r="M2982" s="110" t="s">
        <v>2617</v>
      </c>
      <c r="N2982" s="109" t="s">
        <v>1729</v>
      </c>
      <c r="O2982" s="109" t="s">
        <v>519</v>
      </c>
      <c r="P2982" s="109" t="s">
        <v>139</v>
      </c>
      <c r="Q2982" s="111">
        <v>1</v>
      </c>
      <c r="R2982" s="111"/>
      <c r="S2982" s="111"/>
      <c r="T2982" s="109" t="s">
        <v>7</v>
      </c>
      <c r="U2982" s="108">
        <v>1</v>
      </c>
      <c r="V2982" s="109">
        <v>1999</v>
      </c>
      <c r="W2982" s="108">
        <f>IF(Table1[[#This Row],[ExpenditureDetails1]]=2010,1,(2010-Table1[[#This Row],[ExpenditureDetails1]]))</f>
        <v>11</v>
      </c>
      <c r="X2982" s="109">
        <v>0.2</v>
      </c>
      <c r="Y2982" s="174">
        <f>Table1[[#This Row],[ExpenditureDetails3]]*100000</f>
        <v>20000</v>
      </c>
      <c r="Z2982" s="174">
        <f>Table1[[#This Row],[ExpenditureDetails4]]/Table1[[#This Row],[Component detail 4]]</f>
        <v>20000</v>
      </c>
      <c r="AA2982" s="109">
        <v>1</v>
      </c>
      <c r="AB2982" s="109">
        <v>10</v>
      </c>
      <c r="AC2982" s="174">
        <f>IF(ISNUMBER([ExpenditureDetails4]),[ExpenditureDetails4]*HLOOKUP([ExpenditureDetails1],'Currency Conversion'!$A$6:$BE$45,19,FALSE),"No Data")</f>
        <v>34802.93102542292</v>
      </c>
      <c r="AD2982" s="174">
        <f>Table1[[#This Row],[Calculations1]]/exchange_rate_2010</f>
        <v>761.12220671260468</v>
      </c>
      <c r="AE29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3480.2931025422922</v>
      </c>
      <c r="AF2982" s="174">
        <f>Table1[[#This Row],[Calculations3]]/exchange_rate_2010</f>
        <v>76.112220671260474</v>
      </c>
      <c r="AG2982" s="110"/>
      <c r="AH2982" s="53"/>
      <c r="BD2982" s="36"/>
      <c r="BE2982" s="36"/>
      <c r="BF2982" s="36"/>
      <c r="BG2982" s="36"/>
      <c r="BH2982" s="36"/>
      <c r="BI2982" s="36"/>
      <c r="BJ2982" s="36"/>
      <c r="BK2982" s="48"/>
      <c r="BL2982" s="36"/>
      <c r="BM2982" s="36"/>
      <c r="BN2982" s="36"/>
      <c r="BO2982" s="36"/>
      <c r="BP2982" s="36"/>
      <c r="BQ2982" s="36"/>
      <c r="BR2982" s="36"/>
    </row>
    <row r="2983" spans="2:70" ht="15" customHeight="1">
      <c r="B2983" s="48">
        <v>3423</v>
      </c>
      <c r="C2983" s="48" t="s">
        <v>1703</v>
      </c>
      <c r="D2983" s="108">
        <v>3545</v>
      </c>
      <c r="E2983" s="109" t="s">
        <v>2508</v>
      </c>
      <c r="F2983" s="109" t="s">
        <v>1819</v>
      </c>
      <c r="G2983" s="109" t="s">
        <v>1827</v>
      </c>
      <c r="H2983" s="108" t="s">
        <v>107</v>
      </c>
      <c r="I2983" s="108" t="s">
        <v>2966</v>
      </c>
      <c r="J2983" s="108" t="s">
        <v>2567</v>
      </c>
      <c r="K2983" s="108" t="s">
        <v>2859</v>
      </c>
      <c r="L2983" s="108">
        <v>5</v>
      </c>
      <c r="M2983" s="110" t="s">
        <v>2617</v>
      </c>
      <c r="N2983" s="109" t="s">
        <v>1729</v>
      </c>
      <c r="O2983" s="109" t="s">
        <v>519</v>
      </c>
      <c r="P2983" s="109" t="s">
        <v>140</v>
      </c>
      <c r="Q2983" s="111">
        <v>1</v>
      </c>
      <c r="R2983" s="111"/>
      <c r="S2983" s="111"/>
      <c r="T2983" s="109" t="s">
        <v>7</v>
      </c>
      <c r="U2983" s="108">
        <v>1</v>
      </c>
      <c r="V2983" s="109">
        <v>2003</v>
      </c>
      <c r="W2983" s="108">
        <f>IF(Table1[[#This Row],[ExpenditureDetails1]]=2010,1,(2010-Table1[[#This Row],[ExpenditureDetails1]]))</f>
        <v>7</v>
      </c>
      <c r="X2983" s="109">
        <v>0.25</v>
      </c>
      <c r="Y2983" s="174">
        <f>Table1[[#This Row],[ExpenditureDetails3]]*100000</f>
        <v>25000</v>
      </c>
      <c r="Z2983" s="174">
        <f>Table1[[#This Row],[ExpenditureDetails4]]/Table1[[#This Row],[Component detail 4]]</f>
        <v>25000</v>
      </c>
      <c r="AA2983" s="109">
        <v>1</v>
      </c>
      <c r="AB2983" s="109">
        <v>10</v>
      </c>
      <c r="AC2983" s="174">
        <f>IF(ISNUMBER([ExpenditureDetails4]),[ExpenditureDetails4]*HLOOKUP([ExpenditureDetails1],'Currency Conversion'!$A$6:$BE$45,19,FALSE),"No Data")</f>
        <v>37856.879758231502</v>
      </c>
      <c r="AD2983" s="174">
        <f>Table1[[#This Row],[Calculations1]]/exchange_rate_2010</f>
        <v>827.91049523360527</v>
      </c>
      <c r="AE29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3785.6879758231503</v>
      </c>
      <c r="AF2983" s="174">
        <f>Table1[[#This Row],[Calculations3]]/exchange_rate_2010</f>
        <v>82.791049523360527</v>
      </c>
      <c r="AG2983" s="110"/>
      <c r="AH2983" s="53"/>
      <c r="BD2983" s="36"/>
      <c r="BE2983" s="36"/>
      <c r="BF2983" s="36"/>
      <c r="BG2983" s="36"/>
      <c r="BH2983" s="36"/>
      <c r="BI2983" s="36"/>
      <c r="BJ2983" s="36"/>
      <c r="BK2983" s="48"/>
      <c r="BL2983" s="36"/>
      <c r="BM2983" s="36"/>
      <c r="BN2983" s="36"/>
      <c r="BO2983" s="36"/>
      <c r="BP2983" s="36"/>
      <c r="BQ2983" s="36"/>
      <c r="BR2983" s="36"/>
    </row>
    <row r="2984" spans="2:70" ht="15" customHeight="1">
      <c r="B2984" s="48">
        <v>3424</v>
      </c>
      <c r="C2984" s="48" t="s">
        <v>1703</v>
      </c>
      <c r="D2984" s="108">
        <v>3545</v>
      </c>
      <c r="E2984" s="109" t="s">
        <v>2508</v>
      </c>
      <c r="F2984" s="109" t="s">
        <v>1819</v>
      </c>
      <c r="G2984" s="109" t="s">
        <v>1827</v>
      </c>
      <c r="H2984" s="108" t="s">
        <v>107</v>
      </c>
      <c r="I2984" s="108" t="s">
        <v>2966</v>
      </c>
      <c r="J2984" s="108" t="s">
        <v>2567</v>
      </c>
      <c r="K2984" s="108" t="s">
        <v>2859</v>
      </c>
      <c r="L2984" s="108">
        <v>5</v>
      </c>
      <c r="M2984" s="110" t="s">
        <v>2617</v>
      </c>
      <c r="N2984" s="109" t="s">
        <v>1729</v>
      </c>
      <c r="O2984" s="109" t="s">
        <v>519</v>
      </c>
      <c r="P2984" s="109" t="s">
        <v>141</v>
      </c>
      <c r="Q2984" s="111">
        <v>1</v>
      </c>
      <c r="R2984" s="111"/>
      <c r="S2984" s="111"/>
      <c r="T2984" s="109" t="s">
        <v>7</v>
      </c>
      <c r="U2984" s="108">
        <v>1</v>
      </c>
      <c r="V2984" s="109">
        <v>2004</v>
      </c>
      <c r="W2984" s="108">
        <f>IF(Table1[[#This Row],[ExpenditureDetails1]]=2010,1,(2010-Table1[[#This Row],[ExpenditureDetails1]]))</f>
        <v>6</v>
      </c>
      <c r="X2984" s="109">
        <v>0.25</v>
      </c>
      <c r="Y2984" s="174">
        <f>Table1[[#This Row],[ExpenditureDetails3]]*100000</f>
        <v>25000</v>
      </c>
      <c r="Z2984" s="174">
        <f>Table1[[#This Row],[ExpenditureDetails4]]/Table1[[#This Row],[Component detail 4]]</f>
        <v>25000</v>
      </c>
      <c r="AA2984" s="109">
        <v>1</v>
      </c>
      <c r="AB2984" s="109">
        <v>10</v>
      </c>
      <c r="AC2984" s="174">
        <f>IF(ISNUMBER([ExpenditureDetails4]),[ExpenditureDetails4]*HLOOKUP([ExpenditureDetails1],'Currency Conversion'!$A$6:$BE$45,19,FALSE),"No Data")</f>
        <v>36556.908238073891</v>
      </c>
      <c r="AD2984" s="174">
        <f>Table1[[#This Row],[Calculations1]]/exchange_rate_2010</f>
        <v>799.48078650122488</v>
      </c>
      <c r="AE29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3655.6908238073893</v>
      </c>
      <c r="AF2984" s="174">
        <f>Table1[[#This Row],[Calculations3]]/exchange_rate_2010</f>
        <v>79.948078650122483</v>
      </c>
      <c r="AG2984" s="110"/>
      <c r="AH2984" s="53"/>
      <c r="BD2984" s="36"/>
      <c r="BE2984" s="36"/>
      <c r="BF2984" s="36"/>
      <c r="BG2984" s="36"/>
      <c r="BH2984" s="36"/>
      <c r="BI2984" s="36"/>
      <c r="BJ2984" s="36"/>
      <c r="BK2984" s="48"/>
      <c r="BL2984" s="36"/>
      <c r="BM2984" s="36"/>
      <c r="BN2984" s="36"/>
      <c r="BO2984" s="36"/>
      <c r="BP2984" s="36"/>
      <c r="BQ2984" s="36"/>
      <c r="BR2984" s="36"/>
    </row>
    <row r="2985" spans="2:70" ht="15" customHeight="1">
      <c r="B2985" s="48">
        <v>3425</v>
      </c>
      <c r="C2985" s="48" t="s">
        <v>1703</v>
      </c>
      <c r="D2985" s="108">
        <v>3545</v>
      </c>
      <c r="E2985" s="109" t="s">
        <v>2508</v>
      </c>
      <c r="F2985" s="109" t="s">
        <v>1819</v>
      </c>
      <c r="G2985" s="109" t="s">
        <v>1827</v>
      </c>
      <c r="H2985" s="108" t="s">
        <v>107</v>
      </c>
      <c r="I2985" s="108" t="s">
        <v>2966</v>
      </c>
      <c r="J2985" s="108" t="s">
        <v>2567</v>
      </c>
      <c r="K2985" s="108" t="s">
        <v>2859</v>
      </c>
      <c r="L2985" s="108">
        <v>5</v>
      </c>
      <c r="M2985" s="110" t="s">
        <v>2617</v>
      </c>
      <c r="N2985" s="109" t="s">
        <v>1729</v>
      </c>
      <c r="O2985" s="109" t="s">
        <v>519</v>
      </c>
      <c r="P2985" s="109" t="s">
        <v>142</v>
      </c>
      <c r="Q2985" s="111">
        <v>1</v>
      </c>
      <c r="R2985" s="111"/>
      <c r="S2985" s="111"/>
      <c r="T2985" s="109" t="s">
        <v>7</v>
      </c>
      <c r="U2985" s="108">
        <v>1</v>
      </c>
      <c r="V2985" s="109">
        <v>2004</v>
      </c>
      <c r="W2985" s="108">
        <f>IF(Table1[[#This Row],[ExpenditureDetails1]]=2010,1,(2010-Table1[[#This Row],[ExpenditureDetails1]]))</f>
        <v>6</v>
      </c>
      <c r="X2985" s="109">
        <v>0.25</v>
      </c>
      <c r="Y2985" s="174">
        <f>Table1[[#This Row],[ExpenditureDetails3]]*100000</f>
        <v>25000</v>
      </c>
      <c r="Z2985" s="174">
        <f>Table1[[#This Row],[ExpenditureDetails4]]/Table1[[#This Row],[Component detail 4]]</f>
        <v>25000</v>
      </c>
      <c r="AA2985" s="109">
        <v>1</v>
      </c>
      <c r="AB2985" s="109">
        <v>10</v>
      </c>
      <c r="AC2985" s="174">
        <f>IF(ISNUMBER([ExpenditureDetails4]),[ExpenditureDetails4]*HLOOKUP([ExpenditureDetails1],'Currency Conversion'!$A$6:$BE$45,19,FALSE),"No Data")</f>
        <v>36556.908238073891</v>
      </c>
      <c r="AD2985" s="174">
        <f>Table1[[#This Row],[Calculations1]]/exchange_rate_2010</f>
        <v>799.48078650122488</v>
      </c>
      <c r="AE29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3655.6908238073893</v>
      </c>
      <c r="AF2985" s="174">
        <f>Table1[[#This Row],[Calculations3]]/exchange_rate_2010</f>
        <v>79.948078650122483</v>
      </c>
      <c r="AG2985" s="110"/>
      <c r="AH2985" s="53"/>
      <c r="BD2985" s="36"/>
      <c r="BE2985" s="36"/>
      <c r="BF2985" s="36"/>
      <c r="BG2985" s="36"/>
      <c r="BH2985" s="36"/>
      <c r="BI2985" s="36"/>
      <c r="BJ2985" s="36"/>
      <c r="BK2985" s="48"/>
      <c r="BL2985" s="36"/>
      <c r="BM2985" s="36"/>
      <c r="BN2985" s="36"/>
      <c r="BO2985" s="36"/>
      <c r="BP2985" s="36"/>
      <c r="BQ2985" s="36"/>
      <c r="BR2985" s="36"/>
    </row>
    <row r="2986" spans="2:70" ht="15" customHeight="1">
      <c r="B2986" s="48">
        <v>3426</v>
      </c>
      <c r="C2986" s="48" t="s">
        <v>1703</v>
      </c>
      <c r="D2986" s="108">
        <v>3545</v>
      </c>
      <c r="E2986" s="109" t="s">
        <v>2508</v>
      </c>
      <c r="F2986" s="109" t="s">
        <v>1819</v>
      </c>
      <c r="G2986" s="109" t="s">
        <v>1827</v>
      </c>
      <c r="H2986" s="108" t="s">
        <v>107</v>
      </c>
      <c r="I2986" s="108" t="s">
        <v>2966</v>
      </c>
      <c r="J2986" s="108" t="s">
        <v>2567</v>
      </c>
      <c r="K2986" s="108" t="s">
        <v>2859</v>
      </c>
      <c r="L2986" s="108">
        <v>5</v>
      </c>
      <c r="M2986" s="110" t="s">
        <v>2617</v>
      </c>
      <c r="N2986" s="109" t="s">
        <v>1729</v>
      </c>
      <c r="O2986" s="109" t="s">
        <v>519</v>
      </c>
      <c r="P2986" s="109" t="s">
        <v>143</v>
      </c>
      <c r="Q2986" s="111">
        <v>1</v>
      </c>
      <c r="R2986" s="111"/>
      <c r="S2986" s="111"/>
      <c r="T2986" s="109" t="s">
        <v>7</v>
      </c>
      <c r="U2986" s="108">
        <v>1</v>
      </c>
      <c r="V2986" s="109">
        <v>2005</v>
      </c>
      <c r="W2986" s="108">
        <f>IF(Table1[[#This Row],[ExpenditureDetails1]]=2010,1,(2010-Table1[[#This Row],[ExpenditureDetails1]]))</f>
        <v>5</v>
      </c>
      <c r="X2986" s="109">
        <v>0.25</v>
      </c>
      <c r="Y2986" s="174">
        <f>Table1[[#This Row],[ExpenditureDetails3]]*100000</f>
        <v>25000</v>
      </c>
      <c r="Z2986" s="174">
        <f>Table1[[#This Row],[ExpenditureDetails4]]/Table1[[#This Row],[Component detail 4]]</f>
        <v>25000</v>
      </c>
      <c r="AA2986" s="109">
        <v>1</v>
      </c>
      <c r="AB2986" s="109">
        <v>10</v>
      </c>
      <c r="AC2986" s="174">
        <f>IF(ISNUMBER([ExpenditureDetails4]),[ExpenditureDetails4]*HLOOKUP([ExpenditureDetails1],'Currency Conversion'!$A$6:$BE$45,19,FALSE),"No Data")</f>
        <v>33630.337683909253</v>
      </c>
      <c r="AD2986" s="174">
        <f>Table1[[#This Row],[Calculations1]]/exchange_rate_2010</f>
        <v>735.47819325243245</v>
      </c>
      <c r="AE29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3363.0337683909252</v>
      </c>
      <c r="AF2986" s="174">
        <f>Table1[[#This Row],[Calculations3]]/exchange_rate_2010</f>
        <v>73.547819325243239</v>
      </c>
      <c r="AG2986" s="110"/>
      <c r="AH2986" s="53"/>
      <c r="BD2986" s="36"/>
      <c r="BE2986" s="36"/>
      <c r="BF2986" s="36"/>
      <c r="BG2986" s="36"/>
      <c r="BH2986" s="36"/>
      <c r="BI2986" s="36"/>
      <c r="BJ2986" s="36"/>
      <c r="BK2986" s="48"/>
      <c r="BL2986" s="36"/>
      <c r="BM2986" s="36"/>
      <c r="BN2986" s="36"/>
      <c r="BO2986" s="36"/>
      <c r="BP2986" s="36"/>
      <c r="BQ2986" s="36"/>
      <c r="BR2986" s="36"/>
    </row>
    <row r="2987" spans="2:70" ht="15" customHeight="1">
      <c r="B2987" s="48">
        <v>3427</v>
      </c>
      <c r="C2987" s="48" t="s">
        <v>1703</v>
      </c>
      <c r="D2987" s="108">
        <v>3545</v>
      </c>
      <c r="E2987" s="109" t="s">
        <v>2508</v>
      </c>
      <c r="F2987" s="109" t="s">
        <v>1819</v>
      </c>
      <c r="G2987" s="109" t="s">
        <v>1827</v>
      </c>
      <c r="H2987" s="108" t="s">
        <v>107</v>
      </c>
      <c r="I2987" s="108" t="s">
        <v>2966</v>
      </c>
      <c r="J2987" s="108" t="s">
        <v>2567</v>
      </c>
      <c r="K2987" s="108" t="s">
        <v>2859</v>
      </c>
      <c r="L2987" s="108">
        <v>5</v>
      </c>
      <c r="M2987" s="110" t="s">
        <v>2617</v>
      </c>
      <c r="N2987" s="109" t="s">
        <v>1729</v>
      </c>
      <c r="O2987" s="109" t="s">
        <v>519</v>
      </c>
      <c r="P2987" s="109" t="s">
        <v>144</v>
      </c>
      <c r="Q2987" s="111">
        <v>1</v>
      </c>
      <c r="R2987" s="111"/>
      <c r="S2987" s="111"/>
      <c r="T2987" s="109" t="s">
        <v>7</v>
      </c>
      <c r="U2987" s="108">
        <v>1</v>
      </c>
      <c r="V2987" s="109">
        <v>2005</v>
      </c>
      <c r="W2987" s="108">
        <f>IF(Table1[[#This Row],[ExpenditureDetails1]]=2010,1,(2010-Table1[[#This Row],[ExpenditureDetails1]]))</f>
        <v>5</v>
      </c>
      <c r="X2987" s="109">
        <v>0.25</v>
      </c>
      <c r="Y2987" s="174">
        <f>Table1[[#This Row],[ExpenditureDetails3]]*100000</f>
        <v>25000</v>
      </c>
      <c r="Z2987" s="174">
        <f>Table1[[#This Row],[ExpenditureDetails4]]/Table1[[#This Row],[Component detail 4]]</f>
        <v>25000</v>
      </c>
      <c r="AA2987" s="109">
        <v>1</v>
      </c>
      <c r="AB2987" s="109">
        <v>10</v>
      </c>
      <c r="AC2987" s="174">
        <f>IF(ISNUMBER([ExpenditureDetails4]),[ExpenditureDetails4]*HLOOKUP([ExpenditureDetails1],'Currency Conversion'!$A$6:$BE$45,19,FALSE),"No Data")</f>
        <v>33630.337683909253</v>
      </c>
      <c r="AD2987" s="174">
        <f>Table1[[#This Row],[Calculations1]]/exchange_rate_2010</f>
        <v>735.47819325243245</v>
      </c>
      <c r="AE29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3363.0337683909252</v>
      </c>
      <c r="AF2987" s="174">
        <f>Table1[[#This Row],[Calculations3]]/exchange_rate_2010</f>
        <v>73.547819325243239</v>
      </c>
      <c r="AG2987" s="110"/>
      <c r="AH2987" s="53"/>
      <c r="BD2987" s="36"/>
      <c r="BE2987" s="36"/>
      <c r="BF2987" s="36"/>
      <c r="BG2987" s="36"/>
      <c r="BH2987" s="36"/>
      <c r="BI2987" s="36"/>
      <c r="BJ2987" s="36"/>
      <c r="BK2987" s="48"/>
      <c r="BL2987" s="36"/>
      <c r="BM2987" s="36"/>
      <c r="BN2987" s="36"/>
      <c r="BO2987" s="36"/>
      <c r="BP2987" s="36"/>
      <c r="BQ2987" s="36"/>
      <c r="BR2987" s="36"/>
    </row>
    <row r="2988" spans="2:70" ht="15" customHeight="1">
      <c r="B2988" s="48">
        <v>3428</v>
      </c>
      <c r="C2988" s="48" t="s">
        <v>1703</v>
      </c>
      <c r="D2988" s="108">
        <v>3545</v>
      </c>
      <c r="E2988" s="109" t="s">
        <v>2508</v>
      </c>
      <c r="F2988" s="109" t="s">
        <v>1819</v>
      </c>
      <c r="G2988" s="109" t="s">
        <v>1827</v>
      </c>
      <c r="H2988" s="108" t="s">
        <v>107</v>
      </c>
      <c r="I2988" s="108" t="s">
        <v>2966</v>
      </c>
      <c r="J2988" s="108" t="s">
        <v>2567</v>
      </c>
      <c r="K2988" s="108" t="s">
        <v>2859</v>
      </c>
      <c r="L2988" s="108">
        <v>5</v>
      </c>
      <c r="M2988" s="110" t="s">
        <v>2617</v>
      </c>
      <c r="N2988" s="109" t="s">
        <v>1729</v>
      </c>
      <c r="O2988" s="109" t="s">
        <v>519</v>
      </c>
      <c r="P2988" s="109" t="s">
        <v>145</v>
      </c>
      <c r="Q2988" s="111">
        <v>1</v>
      </c>
      <c r="R2988" s="111"/>
      <c r="S2988" s="111"/>
      <c r="T2988" s="109" t="s">
        <v>7</v>
      </c>
      <c r="U2988" s="108">
        <v>1</v>
      </c>
      <c r="V2988" s="109">
        <v>2005</v>
      </c>
      <c r="W2988" s="108">
        <f>IF(Table1[[#This Row],[ExpenditureDetails1]]=2010,1,(2010-Table1[[#This Row],[ExpenditureDetails1]]))</f>
        <v>5</v>
      </c>
      <c r="X2988" s="109">
        <v>0.25</v>
      </c>
      <c r="Y2988" s="174">
        <f>Table1[[#This Row],[ExpenditureDetails3]]*100000</f>
        <v>25000</v>
      </c>
      <c r="Z2988" s="174">
        <f>Table1[[#This Row],[ExpenditureDetails4]]/Table1[[#This Row],[Component detail 4]]</f>
        <v>25000</v>
      </c>
      <c r="AA2988" s="109">
        <v>1</v>
      </c>
      <c r="AB2988" s="109">
        <v>10</v>
      </c>
      <c r="AC2988" s="174">
        <f>IF(ISNUMBER([ExpenditureDetails4]),[ExpenditureDetails4]*HLOOKUP([ExpenditureDetails1],'Currency Conversion'!$A$6:$BE$45,19,FALSE),"No Data")</f>
        <v>33630.337683909253</v>
      </c>
      <c r="AD2988" s="174">
        <f>Table1[[#This Row],[Calculations1]]/exchange_rate_2010</f>
        <v>735.47819325243245</v>
      </c>
      <c r="AE29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3363.0337683909252</v>
      </c>
      <c r="AF2988" s="174">
        <f>Table1[[#This Row],[Calculations3]]/exchange_rate_2010</f>
        <v>73.547819325243239</v>
      </c>
      <c r="AG2988" s="110"/>
      <c r="AH2988" s="53"/>
      <c r="BD2988" s="36"/>
      <c r="BE2988" s="36"/>
      <c r="BF2988" s="36"/>
      <c r="BG2988" s="36"/>
      <c r="BH2988" s="36"/>
      <c r="BI2988" s="36"/>
      <c r="BJ2988" s="36"/>
      <c r="BK2988" s="48"/>
      <c r="BL2988" s="36"/>
      <c r="BM2988" s="36"/>
      <c r="BN2988" s="36"/>
      <c r="BO2988" s="36"/>
      <c r="BP2988" s="36"/>
      <c r="BQ2988" s="36"/>
      <c r="BR2988" s="36"/>
    </row>
    <row r="2989" spans="2:70" ht="15" customHeight="1">
      <c r="B2989" s="48">
        <v>3429</v>
      </c>
      <c r="C2989" s="48" t="s">
        <v>1703</v>
      </c>
      <c r="D2989" s="108">
        <v>3545</v>
      </c>
      <c r="E2989" s="109" t="s">
        <v>2508</v>
      </c>
      <c r="F2989" s="109" t="s">
        <v>1819</v>
      </c>
      <c r="G2989" s="109" t="s">
        <v>1827</v>
      </c>
      <c r="H2989" s="108" t="s">
        <v>107</v>
      </c>
      <c r="I2989" s="108" t="s">
        <v>2966</v>
      </c>
      <c r="J2989" s="108" t="s">
        <v>2567</v>
      </c>
      <c r="K2989" s="108" t="s">
        <v>2859</v>
      </c>
      <c r="L2989" s="108">
        <v>5</v>
      </c>
      <c r="M2989" s="110" t="s">
        <v>2617</v>
      </c>
      <c r="N2989" s="109" t="s">
        <v>1729</v>
      </c>
      <c r="O2989" s="109" t="s">
        <v>519</v>
      </c>
      <c r="P2989" s="109" t="s">
        <v>146</v>
      </c>
      <c r="Q2989" s="111">
        <v>1</v>
      </c>
      <c r="R2989" s="111"/>
      <c r="S2989" s="111"/>
      <c r="T2989" s="109" t="s">
        <v>7</v>
      </c>
      <c r="U2989" s="108">
        <v>1</v>
      </c>
      <c r="V2989" s="109">
        <v>2005</v>
      </c>
      <c r="W2989" s="108">
        <f>IF(Table1[[#This Row],[ExpenditureDetails1]]=2010,1,(2010-Table1[[#This Row],[ExpenditureDetails1]]))</f>
        <v>5</v>
      </c>
      <c r="X2989" s="109">
        <v>0.25</v>
      </c>
      <c r="Y2989" s="174">
        <f>Table1[[#This Row],[ExpenditureDetails3]]*100000</f>
        <v>25000</v>
      </c>
      <c r="Z2989" s="174">
        <f>Table1[[#This Row],[ExpenditureDetails4]]/Table1[[#This Row],[Component detail 4]]</f>
        <v>25000</v>
      </c>
      <c r="AA2989" s="109">
        <v>1</v>
      </c>
      <c r="AB2989" s="109">
        <v>10</v>
      </c>
      <c r="AC2989" s="174">
        <f>IF(ISNUMBER([ExpenditureDetails4]),[ExpenditureDetails4]*HLOOKUP([ExpenditureDetails1],'Currency Conversion'!$A$6:$BE$45,19,FALSE),"No Data")</f>
        <v>33630.337683909253</v>
      </c>
      <c r="AD2989" s="174">
        <f>Table1[[#This Row],[Calculations1]]/exchange_rate_2010</f>
        <v>735.47819325243245</v>
      </c>
      <c r="AE29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3363.0337683909252</v>
      </c>
      <c r="AF2989" s="174">
        <f>Table1[[#This Row],[Calculations3]]/exchange_rate_2010</f>
        <v>73.547819325243239</v>
      </c>
      <c r="AG2989" s="110"/>
      <c r="AH2989" s="53"/>
      <c r="BD2989" s="36"/>
      <c r="BE2989" s="36"/>
      <c r="BF2989" s="36"/>
      <c r="BG2989" s="36"/>
      <c r="BH2989" s="36"/>
      <c r="BI2989" s="36"/>
      <c r="BJ2989" s="36"/>
      <c r="BK2989" s="48"/>
      <c r="BL2989" s="36"/>
      <c r="BM2989" s="36"/>
      <c r="BN2989" s="36"/>
      <c r="BO2989" s="36"/>
      <c r="BP2989" s="36"/>
      <c r="BQ2989" s="36"/>
      <c r="BR2989" s="36"/>
    </row>
    <row r="2990" spans="2:70" ht="15" customHeight="1">
      <c r="B2990" s="48">
        <v>3430</v>
      </c>
      <c r="C2990" s="48" t="s">
        <v>1703</v>
      </c>
      <c r="D2990" s="108">
        <v>3545</v>
      </c>
      <c r="E2990" s="109" t="s">
        <v>2508</v>
      </c>
      <c r="F2990" s="109" t="s">
        <v>1819</v>
      </c>
      <c r="G2990" s="109" t="s">
        <v>1827</v>
      </c>
      <c r="H2990" s="108" t="s">
        <v>107</v>
      </c>
      <c r="I2990" s="108" t="s">
        <v>2966</v>
      </c>
      <c r="J2990" s="108" t="s">
        <v>2567</v>
      </c>
      <c r="K2990" s="108" t="s">
        <v>2859</v>
      </c>
      <c r="L2990" s="108">
        <v>5</v>
      </c>
      <c r="M2990" s="110" t="s">
        <v>2617</v>
      </c>
      <c r="N2990" s="109" t="s">
        <v>1729</v>
      </c>
      <c r="O2990" s="109" t="s">
        <v>519</v>
      </c>
      <c r="P2990" s="109" t="s">
        <v>147</v>
      </c>
      <c r="Q2990" s="111">
        <v>1</v>
      </c>
      <c r="R2990" s="111"/>
      <c r="S2990" s="111"/>
      <c r="T2990" s="109" t="s">
        <v>7</v>
      </c>
      <c r="U2990" s="108">
        <v>1</v>
      </c>
      <c r="V2990" s="109">
        <v>2005</v>
      </c>
      <c r="W2990" s="108">
        <f>IF(Table1[[#This Row],[ExpenditureDetails1]]=2010,1,(2010-Table1[[#This Row],[ExpenditureDetails1]]))</f>
        <v>5</v>
      </c>
      <c r="X2990" s="109">
        <v>0.25</v>
      </c>
      <c r="Y2990" s="174">
        <f>Table1[[#This Row],[ExpenditureDetails3]]*100000</f>
        <v>25000</v>
      </c>
      <c r="Z2990" s="174">
        <f>Table1[[#This Row],[ExpenditureDetails4]]/Table1[[#This Row],[Component detail 4]]</f>
        <v>25000</v>
      </c>
      <c r="AA2990" s="109">
        <v>1</v>
      </c>
      <c r="AB2990" s="109">
        <v>10</v>
      </c>
      <c r="AC2990" s="174">
        <f>IF(ISNUMBER([ExpenditureDetails4]),[ExpenditureDetails4]*HLOOKUP([ExpenditureDetails1],'Currency Conversion'!$A$6:$BE$45,19,FALSE),"No Data")</f>
        <v>33630.337683909253</v>
      </c>
      <c r="AD2990" s="174">
        <f>Table1[[#This Row],[Calculations1]]/exchange_rate_2010</f>
        <v>735.47819325243245</v>
      </c>
      <c r="AE29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3363.0337683909252</v>
      </c>
      <c r="AF2990" s="174">
        <f>Table1[[#This Row],[Calculations3]]/exchange_rate_2010</f>
        <v>73.547819325243239</v>
      </c>
      <c r="AG2990" s="110"/>
      <c r="AH2990" s="53"/>
      <c r="BD2990" s="36"/>
      <c r="BE2990" s="36"/>
      <c r="BF2990" s="36"/>
      <c r="BG2990" s="36"/>
      <c r="BH2990" s="36"/>
      <c r="BI2990" s="36"/>
      <c r="BJ2990" s="36"/>
      <c r="BK2990" s="48"/>
      <c r="BL2990" s="36"/>
      <c r="BM2990" s="36"/>
      <c r="BN2990" s="36"/>
      <c r="BO2990" s="36"/>
      <c r="BP2990" s="36"/>
      <c r="BQ2990" s="36"/>
      <c r="BR2990" s="36"/>
    </row>
    <row r="2991" spans="2:70" ht="15" customHeight="1">
      <c r="B2991" s="48">
        <v>3431</v>
      </c>
      <c r="C2991" s="48" t="s">
        <v>1703</v>
      </c>
      <c r="D2991" s="108">
        <v>3545</v>
      </c>
      <c r="E2991" s="109" t="s">
        <v>2508</v>
      </c>
      <c r="F2991" s="109" t="s">
        <v>1819</v>
      </c>
      <c r="G2991" s="109" t="s">
        <v>1827</v>
      </c>
      <c r="H2991" s="108" t="s">
        <v>107</v>
      </c>
      <c r="I2991" s="108" t="s">
        <v>2966</v>
      </c>
      <c r="J2991" s="108" t="s">
        <v>2567</v>
      </c>
      <c r="K2991" s="108" t="s">
        <v>2859</v>
      </c>
      <c r="L2991" s="108">
        <v>5</v>
      </c>
      <c r="M2991" s="110" t="s">
        <v>2617</v>
      </c>
      <c r="N2991" s="111" t="s">
        <v>1729</v>
      </c>
      <c r="O2991" s="111" t="s">
        <v>210</v>
      </c>
      <c r="P2991" s="111" t="s">
        <v>150</v>
      </c>
      <c r="Q2991" s="111">
        <v>1</v>
      </c>
      <c r="R2991" s="111"/>
      <c r="S2991" s="111"/>
      <c r="T2991" s="109" t="s">
        <v>7</v>
      </c>
      <c r="U2991" s="108">
        <v>1</v>
      </c>
      <c r="V2991" s="109">
        <v>1990</v>
      </c>
      <c r="W2991" s="108">
        <f>IF(Table1[[#This Row],[ExpenditureDetails1]]=2010,1,(2010-Table1[[#This Row],[ExpenditureDetails1]]))</f>
        <v>20</v>
      </c>
      <c r="X2991" s="109">
        <v>2</v>
      </c>
      <c r="Y2991" s="174">
        <f>Table1[[#This Row],[ExpenditureDetails3]]*100000</f>
        <v>200000</v>
      </c>
      <c r="Z2991" s="174">
        <f>Table1[[#This Row],[ExpenditureDetails4]]/Table1[[#This Row],[Component detail 4]]</f>
        <v>200000</v>
      </c>
      <c r="AA2991" s="109">
        <v>1</v>
      </c>
      <c r="AB2991" s="109">
        <v>10</v>
      </c>
      <c r="AC2991" s="174">
        <f>IF(ISNUMBER([ExpenditureDetails4]),[ExpenditureDetails4]*HLOOKUP([ExpenditureDetails1],'Currency Conversion'!$A$6:$BE$45,19,FALSE),"No Data")</f>
        <v>777648.62542584143</v>
      </c>
      <c r="AD2991" s="174">
        <f>Table1[[#This Row],[Calculations1]]/exchange_rate_2010</f>
        <v>17006.775590216188</v>
      </c>
      <c r="AE29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77764.862542584146</v>
      </c>
      <c r="AF2991" s="174">
        <f>Table1[[#This Row],[Calculations3]]/exchange_rate_2010</f>
        <v>1700.6775590216189</v>
      </c>
      <c r="AG2991" s="110"/>
      <c r="AH2991" s="53"/>
      <c r="BD2991" s="36"/>
      <c r="BE2991" s="36"/>
      <c r="BF2991" s="36"/>
      <c r="BG2991" s="36"/>
      <c r="BH2991" s="36"/>
      <c r="BI2991" s="36"/>
      <c r="BJ2991" s="36"/>
      <c r="BK2991" s="48"/>
      <c r="BL2991" s="36"/>
      <c r="BM2991" s="36"/>
      <c r="BN2991" s="36"/>
      <c r="BO2991" s="36"/>
      <c r="BP2991" s="36"/>
      <c r="BQ2991" s="36"/>
      <c r="BR2991" s="36"/>
    </row>
    <row r="2992" spans="2:70" ht="15" customHeight="1">
      <c r="B2992" s="48">
        <v>3432</v>
      </c>
      <c r="C2992" s="48" t="s">
        <v>1703</v>
      </c>
      <c r="D2992" s="108">
        <v>3545</v>
      </c>
      <c r="E2992" s="109" t="s">
        <v>2508</v>
      </c>
      <c r="F2992" s="109" t="s">
        <v>1819</v>
      </c>
      <c r="G2992" s="109" t="s">
        <v>1827</v>
      </c>
      <c r="H2992" s="108" t="s">
        <v>107</v>
      </c>
      <c r="I2992" s="108" t="s">
        <v>2966</v>
      </c>
      <c r="J2992" s="108" t="s">
        <v>2567</v>
      </c>
      <c r="K2992" s="108" t="s">
        <v>2859</v>
      </c>
      <c r="L2992" s="108">
        <v>5</v>
      </c>
      <c r="M2992" s="110" t="s">
        <v>2617</v>
      </c>
      <c r="N2992" s="111" t="s">
        <v>1729</v>
      </c>
      <c r="O2992" s="111" t="s">
        <v>1713</v>
      </c>
      <c r="P2992" s="111" t="s">
        <v>151</v>
      </c>
      <c r="Q2992" s="111">
        <v>1</v>
      </c>
      <c r="R2992" s="111"/>
      <c r="S2992" s="111"/>
      <c r="T2992" s="109" t="s">
        <v>7</v>
      </c>
      <c r="U2992" s="108">
        <v>1</v>
      </c>
      <c r="V2992" s="109">
        <v>1996</v>
      </c>
      <c r="W2992" s="108">
        <f>IF(Table1[[#This Row],[ExpenditureDetails1]]=2010,1,(2010-Table1[[#This Row],[ExpenditureDetails1]]))</f>
        <v>14</v>
      </c>
      <c r="X2992" s="109">
        <v>3.5</v>
      </c>
      <c r="Y2992" s="174">
        <f>Table1[[#This Row],[ExpenditureDetails3]]*100000</f>
        <v>350000</v>
      </c>
      <c r="Z2992" s="174">
        <f>Table1[[#This Row],[ExpenditureDetails4]]/Table1[[#This Row],[Component detail 4]]</f>
        <v>350000</v>
      </c>
      <c r="AA2992" s="109">
        <v>1</v>
      </c>
      <c r="AB2992" s="109">
        <v>10</v>
      </c>
      <c r="AC2992" s="174">
        <f>IF(ISNUMBER([ExpenditureDetails4]),[ExpenditureDetails4]*HLOOKUP([ExpenditureDetails1],'Currency Conversion'!$A$6:$BE$45,19,FALSE),"No Data")</f>
        <v>752978.81284412229</v>
      </c>
      <c r="AD2992" s="174">
        <f>Table1[[#This Row],[Calculations1]]/exchange_rate_2010</f>
        <v>16467.259473666454</v>
      </c>
      <c r="AE29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75297.881284412229</v>
      </c>
      <c r="AF2992" s="174">
        <f>Table1[[#This Row],[Calculations3]]/exchange_rate_2010</f>
        <v>1646.7259473666452</v>
      </c>
      <c r="AG2992" s="110"/>
      <c r="AH2992" s="53"/>
      <c r="BD2992" s="36"/>
      <c r="BE2992" s="36"/>
      <c r="BF2992" s="36"/>
      <c r="BG2992" s="36"/>
      <c r="BH2992" s="36"/>
      <c r="BI2992" s="36"/>
      <c r="BJ2992" s="36"/>
      <c r="BK2992" s="48"/>
      <c r="BL2992" s="36"/>
      <c r="BM2992" s="36"/>
      <c r="BN2992" s="36"/>
      <c r="BO2992" s="36"/>
      <c r="BP2992" s="36"/>
      <c r="BQ2992" s="36"/>
      <c r="BR2992" s="36"/>
    </row>
    <row r="2993" spans="2:70" ht="15" customHeight="1">
      <c r="B2993" s="48">
        <v>3433</v>
      </c>
      <c r="C2993" s="48" t="s">
        <v>1703</v>
      </c>
      <c r="D2993" s="108">
        <v>3545</v>
      </c>
      <c r="E2993" s="109" t="s">
        <v>2508</v>
      </c>
      <c r="F2993" s="109" t="s">
        <v>1819</v>
      </c>
      <c r="G2993" s="109" t="s">
        <v>1827</v>
      </c>
      <c r="H2993" s="108" t="s">
        <v>107</v>
      </c>
      <c r="I2993" s="108" t="s">
        <v>2966</v>
      </c>
      <c r="J2993" s="108" t="s">
        <v>2567</v>
      </c>
      <c r="K2993" s="108" t="s">
        <v>2859</v>
      </c>
      <c r="L2993" s="108">
        <v>5</v>
      </c>
      <c r="M2993" s="110" t="s">
        <v>2617</v>
      </c>
      <c r="N2993" s="111" t="s">
        <v>1729</v>
      </c>
      <c r="O2993" s="111" t="s">
        <v>1713</v>
      </c>
      <c r="P2993" s="111" t="s">
        <v>152</v>
      </c>
      <c r="Q2993" s="111">
        <v>1</v>
      </c>
      <c r="R2993" s="111"/>
      <c r="S2993" s="111"/>
      <c r="T2993" s="109" t="s">
        <v>7</v>
      </c>
      <c r="U2993" s="108">
        <v>1</v>
      </c>
      <c r="V2993" s="109">
        <v>2001</v>
      </c>
      <c r="W2993" s="108">
        <f>IF(Table1[[#This Row],[ExpenditureDetails1]]=2010,1,(2010-Table1[[#This Row],[ExpenditureDetails1]]))</f>
        <v>9</v>
      </c>
      <c r="X2993" s="109">
        <v>4</v>
      </c>
      <c r="Y2993" s="174">
        <f>Table1[[#This Row],[ExpenditureDetails3]]*100000</f>
        <v>400000</v>
      </c>
      <c r="Z2993" s="174">
        <f>Table1[[#This Row],[ExpenditureDetails4]]/Table1[[#This Row],[Component detail 4]]</f>
        <v>400000</v>
      </c>
      <c r="AA2993" s="109">
        <v>1</v>
      </c>
      <c r="AB2993" s="109">
        <v>10</v>
      </c>
      <c r="AC2993" s="174">
        <f>IF(ISNUMBER([ExpenditureDetails4]),[ExpenditureDetails4]*HLOOKUP([ExpenditureDetails1],'Currency Conversion'!$A$6:$BE$45,19,FALSE),"No Data")</f>
        <v>647734.47255205619</v>
      </c>
      <c r="AD2993" s="174">
        <f>Table1[[#This Row],[Calculations1]]/exchange_rate_2010</f>
        <v>14165.619865537034</v>
      </c>
      <c r="AE29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64773.447255205618</v>
      </c>
      <c r="AF2993" s="174">
        <f>Table1[[#This Row],[Calculations3]]/exchange_rate_2010</f>
        <v>1416.5619865537033</v>
      </c>
      <c r="AG2993" s="110"/>
      <c r="AH2993" s="53"/>
      <c r="BD2993" s="36"/>
      <c r="BE2993" s="36"/>
      <c r="BF2993" s="36"/>
      <c r="BG2993" s="36"/>
      <c r="BH2993" s="36"/>
      <c r="BI2993" s="36"/>
      <c r="BJ2993" s="36"/>
      <c r="BK2993" s="48"/>
      <c r="BL2993" s="36"/>
      <c r="BM2993" s="36"/>
      <c r="BN2993" s="36"/>
      <c r="BO2993" s="36"/>
      <c r="BP2993" s="36"/>
      <c r="BQ2993" s="36"/>
      <c r="BR2993" s="36"/>
    </row>
    <row r="2994" spans="2:70" ht="15" customHeight="1">
      <c r="B2994" s="48">
        <v>3434</v>
      </c>
      <c r="C2994" s="48" t="s">
        <v>1703</v>
      </c>
      <c r="D2994" s="108">
        <v>3545</v>
      </c>
      <c r="E2994" s="109" t="s">
        <v>2508</v>
      </c>
      <c r="F2994" s="109" t="s">
        <v>1819</v>
      </c>
      <c r="G2994" s="109" t="s">
        <v>1827</v>
      </c>
      <c r="H2994" s="108" t="s">
        <v>107</v>
      </c>
      <c r="I2994" s="108" t="s">
        <v>2966</v>
      </c>
      <c r="J2994" s="108" t="s">
        <v>2567</v>
      </c>
      <c r="K2994" s="108" t="s">
        <v>2859</v>
      </c>
      <c r="L2994" s="108">
        <v>5</v>
      </c>
      <c r="M2994" s="110" t="s">
        <v>2617</v>
      </c>
      <c r="N2994" s="111" t="s">
        <v>1729</v>
      </c>
      <c r="O2994" s="111" t="s">
        <v>1713</v>
      </c>
      <c r="P2994" s="111" t="s">
        <v>119</v>
      </c>
      <c r="Q2994" s="111">
        <v>1</v>
      </c>
      <c r="R2994" s="111"/>
      <c r="S2994" s="111"/>
      <c r="T2994" s="109" t="s">
        <v>7</v>
      </c>
      <c r="U2994" s="108">
        <v>1</v>
      </c>
      <c r="V2994" s="109">
        <v>2003</v>
      </c>
      <c r="W2994" s="108">
        <f>IF(Table1[[#This Row],[ExpenditureDetails1]]=2010,1,(2010-Table1[[#This Row],[ExpenditureDetails1]]))</f>
        <v>7</v>
      </c>
      <c r="X2994" s="109">
        <v>4</v>
      </c>
      <c r="Y2994" s="174">
        <f>Table1[[#This Row],[ExpenditureDetails3]]*100000</f>
        <v>400000</v>
      </c>
      <c r="Z2994" s="174">
        <f>Table1[[#This Row],[ExpenditureDetails4]]/Table1[[#This Row],[Component detail 4]]</f>
        <v>400000</v>
      </c>
      <c r="AA2994" s="109">
        <v>1</v>
      </c>
      <c r="AB2994" s="109">
        <v>10</v>
      </c>
      <c r="AC2994" s="174">
        <f>IF(ISNUMBER([ExpenditureDetails4]),[ExpenditureDetails4]*HLOOKUP([ExpenditureDetails1],'Currency Conversion'!$A$6:$BE$45,19,FALSE),"No Data")</f>
        <v>605710.07613170403</v>
      </c>
      <c r="AD2994" s="174">
        <f>Table1[[#This Row],[Calculations1]]/exchange_rate_2010</f>
        <v>13246.567923737684</v>
      </c>
      <c r="AE29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60571.007613170405</v>
      </c>
      <c r="AF2994" s="174">
        <f>Table1[[#This Row],[Calculations3]]/exchange_rate_2010</f>
        <v>1324.6567923737684</v>
      </c>
      <c r="AG2994" s="110"/>
      <c r="AH2994" s="53"/>
      <c r="BD2994" s="36"/>
      <c r="BE2994" s="36"/>
      <c r="BF2994" s="36"/>
      <c r="BG2994" s="36"/>
      <c r="BH2994" s="36"/>
      <c r="BI2994" s="36"/>
      <c r="BJ2994" s="36"/>
      <c r="BK2994" s="48"/>
      <c r="BL2994" s="36"/>
      <c r="BM2994" s="36"/>
      <c r="BN2994" s="36"/>
      <c r="BO2994" s="36"/>
      <c r="BP2994" s="36"/>
      <c r="BQ2994" s="36"/>
      <c r="BR2994" s="36"/>
    </row>
    <row r="2995" spans="2:70" ht="15" customHeight="1">
      <c r="B2995" s="48">
        <v>3435</v>
      </c>
      <c r="C2995" s="48" t="s">
        <v>1703</v>
      </c>
      <c r="D2995" s="108">
        <v>3545</v>
      </c>
      <c r="E2995" s="109" t="s">
        <v>2508</v>
      </c>
      <c r="F2995" s="109" t="s">
        <v>1819</v>
      </c>
      <c r="G2995" s="109" t="s">
        <v>1827</v>
      </c>
      <c r="H2995" s="108" t="s">
        <v>107</v>
      </c>
      <c r="I2995" s="108" t="s">
        <v>2966</v>
      </c>
      <c r="J2995" s="108" t="s">
        <v>2567</v>
      </c>
      <c r="K2995" s="108" t="s">
        <v>2859</v>
      </c>
      <c r="L2995" s="108">
        <v>5</v>
      </c>
      <c r="M2995" s="110" t="s">
        <v>2617</v>
      </c>
      <c r="N2995" s="111" t="s">
        <v>1712</v>
      </c>
      <c r="O2995" s="111"/>
      <c r="P2995" s="111" t="s">
        <v>64</v>
      </c>
      <c r="Q2995" s="111">
        <v>1</v>
      </c>
      <c r="R2995" s="109">
        <v>10</v>
      </c>
      <c r="S2995" s="109"/>
      <c r="T2995" s="109" t="s">
        <v>7</v>
      </c>
      <c r="U2995" s="108">
        <v>1</v>
      </c>
      <c r="V2995" s="109">
        <v>2001</v>
      </c>
      <c r="W2995" s="108">
        <f>IF(Table1[[#This Row],[ExpenditureDetails1]]=2010,1,(2010-Table1[[#This Row],[ExpenditureDetails1]]))</f>
        <v>9</v>
      </c>
      <c r="X2995" s="109">
        <v>0.5</v>
      </c>
      <c r="Y2995" s="174">
        <f>Table1[[#This Row],[ExpenditureDetails3]]*100000</f>
        <v>50000</v>
      </c>
      <c r="Z2995" s="174">
        <f>Table1[[#This Row],[ExpenditureDetails4]]/Table1[[#This Row],[Component detail 4]]</f>
        <v>50000</v>
      </c>
      <c r="AA2995" s="109">
        <v>1</v>
      </c>
      <c r="AB2995" s="109">
        <v>10</v>
      </c>
      <c r="AC2995" s="174">
        <f>IF(ISNUMBER([ExpenditureDetails4]),[ExpenditureDetails4]*HLOOKUP([ExpenditureDetails1],'Currency Conversion'!$A$6:$BE$45,19,FALSE),"No Data")</f>
        <v>80966.809069007024</v>
      </c>
      <c r="AD2995" s="174">
        <f>Table1[[#This Row],[Calculations1]]/exchange_rate_2010</f>
        <v>1770.7024831921292</v>
      </c>
      <c r="AE29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8096.6809069007022</v>
      </c>
      <c r="AF2995" s="174">
        <f>Table1[[#This Row],[Calculations3]]/exchange_rate_2010</f>
        <v>177.07024831921291</v>
      </c>
      <c r="AG2995" s="110"/>
      <c r="AH2995" s="53"/>
      <c r="BD2995" s="36"/>
      <c r="BE2995" s="36"/>
      <c r="BF2995" s="36"/>
      <c r="BG2995" s="36"/>
      <c r="BH2995" s="36"/>
      <c r="BI2995" s="36"/>
      <c r="BJ2995" s="36"/>
      <c r="BK2995" s="48"/>
      <c r="BL2995" s="36"/>
      <c r="BM2995" s="36"/>
      <c r="BN2995" s="36"/>
      <c r="BO2995" s="36"/>
      <c r="BP2995" s="36"/>
      <c r="BQ2995" s="36"/>
      <c r="BR2995" s="36"/>
    </row>
    <row r="2996" spans="2:70" ht="15" customHeight="1">
      <c r="B2996" s="48">
        <v>3436</v>
      </c>
      <c r="C2996" s="48" t="s">
        <v>1703</v>
      </c>
      <c r="D2996" s="108">
        <v>3545</v>
      </c>
      <c r="E2996" s="109" t="s">
        <v>2508</v>
      </c>
      <c r="F2996" s="109" t="s">
        <v>1819</v>
      </c>
      <c r="G2996" s="109" t="s">
        <v>1827</v>
      </c>
      <c r="H2996" s="108" t="s">
        <v>107</v>
      </c>
      <c r="I2996" s="108" t="s">
        <v>2966</v>
      </c>
      <c r="J2996" s="108" t="s">
        <v>2567</v>
      </c>
      <c r="K2996" s="108" t="s">
        <v>2859</v>
      </c>
      <c r="L2996" s="108">
        <v>5</v>
      </c>
      <c r="M2996" s="110" t="s">
        <v>2617</v>
      </c>
      <c r="N2996" s="111" t="s">
        <v>1712</v>
      </c>
      <c r="O2996" s="111"/>
      <c r="P2996" s="111" t="s">
        <v>153</v>
      </c>
      <c r="Q2996" s="111">
        <v>1</v>
      </c>
      <c r="R2996" s="109">
        <v>7.5</v>
      </c>
      <c r="S2996" s="109"/>
      <c r="T2996" s="109" t="s">
        <v>7</v>
      </c>
      <c r="U2996" s="108">
        <v>1</v>
      </c>
      <c r="V2996" s="109">
        <v>2004</v>
      </c>
      <c r="W2996" s="108">
        <f>IF(Table1[[#This Row],[ExpenditureDetails1]]=2010,1,(2010-Table1[[#This Row],[ExpenditureDetails1]]))</f>
        <v>6</v>
      </c>
      <c r="X2996" s="109">
        <v>0.5</v>
      </c>
      <c r="Y2996" s="174">
        <f>Table1[[#This Row],[ExpenditureDetails3]]*100000</f>
        <v>50000</v>
      </c>
      <c r="Z2996" s="174">
        <f>Table1[[#This Row],[ExpenditureDetails4]]/Table1[[#This Row],[Component detail 4]]</f>
        <v>50000</v>
      </c>
      <c r="AA2996" s="109">
        <v>1</v>
      </c>
      <c r="AB2996" s="109">
        <v>10</v>
      </c>
      <c r="AC2996" s="174">
        <f>IF(ISNUMBER([ExpenditureDetails4]),[ExpenditureDetails4]*HLOOKUP([ExpenditureDetails1],'Currency Conversion'!$A$6:$BE$45,19,FALSE),"No Data")</f>
        <v>73113.816476147782</v>
      </c>
      <c r="AD2996" s="174">
        <f>Table1[[#This Row],[Calculations1]]/exchange_rate_2010</f>
        <v>1598.9615730024498</v>
      </c>
      <c r="AE29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7311.3816476147786</v>
      </c>
      <c r="AF2996" s="174">
        <f>Table1[[#This Row],[Calculations3]]/exchange_rate_2010</f>
        <v>159.89615730024497</v>
      </c>
      <c r="AG2996" s="110"/>
      <c r="AH2996" s="53"/>
      <c r="BD2996" s="36"/>
      <c r="BE2996" s="36"/>
      <c r="BF2996" s="36"/>
      <c r="BG2996" s="36"/>
      <c r="BH2996" s="36"/>
      <c r="BI2996" s="36"/>
      <c r="BJ2996" s="36"/>
      <c r="BK2996" s="48"/>
      <c r="BL2996" s="36"/>
      <c r="BM2996" s="36"/>
      <c r="BN2996" s="36"/>
      <c r="BO2996" s="36"/>
      <c r="BP2996" s="36"/>
      <c r="BQ2996" s="36"/>
      <c r="BR2996" s="36"/>
    </row>
    <row r="2997" spans="2:70" ht="15" customHeight="1">
      <c r="B2997" s="48">
        <v>3437</v>
      </c>
      <c r="C2997" s="48" t="s">
        <v>1703</v>
      </c>
      <c r="D2997" s="108">
        <v>3545</v>
      </c>
      <c r="E2997" s="109" t="s">
        <v>2508</v>
      </c>
      <c r="F2997" s="109" t="s">
        <v>1819</v>
      </c>
      <c r="G2997" s="109" t="s">
        <v>1827</v>
      </c>
      <c r="H2997" s="108" t="s">
        <v>107</v>
      </c>
      <c r="I2997" s="108" t="s">
        <v>2966</v>
      </c>
      <c r="J2997" s="108" t="s">
        <v>2567</v>
      </c>
      <c r="K2997" s="108" t="s">
        <v>2859</v>
      </c>
      <c r="L2997" s="108">
        <v>5</v>
      </c>
      <c r="M2997" s="110" t="s">
        <v>2617</v>
      </c>
      <c r="N2997" s="111" t="s">
        <v>364</v>
      </c>
      <c r="O2997" s="111" t="s">
        <v>2465</v>
      </c>
      <c r="P2997" s="111" t="s">
        <v>154</v>
      </c>
      <c r="Q2997" s="111">
        <v>1</v>
      </c>
      <c r="R2997" s="109">
        <v>5000</v>
      </c>
      <c r="S2997" s="109"/>
      <c r="T2997" s="109" t="s">
        <v>7</v>
      </c>
      <c r="U2997" s="108">
        <v>1</v>
      </c>
      <c r="V2997" s="109">
        <v>2008</v>
      </c>
      <c r="W2997" s="108">
        <f>IF(Table1[[#This Row],[ExpenditureDetails1]]=2010,1,(2010-Table1[[#This Row],[ExpenditureDetails1]]))</f>
        <v>2</v>
      </c>
      <c r="X2997" s="109">
        <v>6</v>
      </c>
      <c r="Y2997" s="174">
        <f>Table1[[#This Row],[ExpenditureDetails3]]*100000</f>
        <v>600000</v>
      </c>
      <c r="Z2997" s="174">
        <f>Table1[[#This Row],[ExpenditureDetails4]]/Table1[[#This Row],[Component detail 4]]</f>
        <v>600000</v>
      </c>
      <c r="AA2997" s="109">
        <v>1</v>
      </c>
      <c r="AB2997" s="109">
        <v>20</v>
      </c>
      <c r="AC2997" s="174">
        <f>IF(ISNUMBER([ExpenditureDetails4]),[ExpenditureDetails4]*HLOOKUP([ExpenditureDetails1],'Currency Conversion'!$A$6:$BE$45,19,FALSE),"No Data")</f>
        <v>688441.84986264678</v>
      </c>
      <c r="AD2997" s="174">
        <f>Table1[[#This Row],[Calculations1]]/exchange_rate_2010</f>
        <v>15055.869276584814</v>
      </c>
      <c r="AE29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2997" s="174">
        <f>Table1[[#This Row],[Calculations3]]/exchange_rate_2010</f>
        <v>752.79346382924075</v>
      </c>
      <c r="AG2997" s="110"/>
      <c r="AH2997" s="53"/>
      <c r="BD2997" s="36"/>
      <c r="BE2997" s="36"/>
      <c r="BF2997" s="36"/>
      <c r="BG2997" s="36"/>
      <c r="BH2997" s="36"/>
      <c r="BI2997" s="36"/>
      <c r="BJ2997" s="36"/>
      <c r="BK2997" s="48"/>
      <c r="BL2997" s="36"/>
      <c r="BM2997" s="36"/>
      <c r="BN2997" s="36"/>
      <c r="BO2997" s="36"/>
      <c r="BP2997" s="36"/>
      <c r="BQ2997" s="36"/>
      <c r="BR2997" s="36"/>
    </row>
    <row r="2998" spans="2:70" ht="15" customHeight="1">
      <c r="B2998" s="48">
        <v>3438</v>
      </c>
      <c r="C2998" s="48" t="s">
        <v>1703</v>
      </c>
      <c r="D2998" s="108">
        <v>3545</v>
      </c>
      <c r="E2998" s="109" t="s">
        <v>2508</v>
      </c>
      <c r="F2998" s="109" t="s">
        <v>1819</v>
      </c>
      <c r="G2998" s="109" t="s">
        <v>1827</v>
      </c>
      <c r="H2998" s="108" t="s">
        <v>107</v>
      </c>
      <c r="I2998" s="108" t="s">
        <v>2966</v>
      </c>
      <c r="J2998" s="108" t="s">
        <v>2567</v>
      </c>
      <c r="K2998" s="108" t="s">
        <v>2859</v>
      </c>
      <c r="L2998" s="108">
        <v>5</v>
      </c>
      <c r="M2998" s="110" t="s">
        <v>2617</v>
      </c>
      <c r="N2998" s="111" t="s">
        <v>364</v>
      </c>
      <c r="O2998" s="111" t="s">
        <v>2467</v>
      </c>
      <c r="P2998" s="111" t="s">
        <v>102</v>
      </c>
      <c r="Q2998" s="111">
        <v>1</v>
      </c>
      <c r="R2998" s="109"/>
      <c r="S2998" s="109"/>
      <c r="T2998" s="109" t="s">
        <v>7</v>
      </c>
      <c r="U2998" s="108">
        <v>1</v>
      </c>
      <c r="V2998" s="109">
        <v>2008</v>
      </c>
      <c r="W2998" s="108">
        <f>IF(Table1[[#This Row],[ExpenditureDetails1]]=2010,1,(2010-Table1[[#This Row],[ExpenditureDetails1]]))</f>
        <v>2</v>
      </c>
      <c r="X2998" s="109">
        <v>0.15</v>
      </c>
      <c r="Y2998" s="174">
        <f>Table1[[#This Row],[ExpenditureDetails3]]*100000</f>
        <v>15000</v>
      </c>
      <c r="Z2998" s="174">
        <f>Table1[[#This Row],[ExpenditureDetails4]]/Table1[[#This Row],[Component detail 4]]</f>
        <v>15000</v>
      </c>
      <c r="AA2998" s="109">
        <v>1</v>
      </c>
      <c r="AB2998" s="109">
        <v>10</v>
      </c>
      <c r="AC2998" s="174">
        <f>IF(ISNUMBER([ExpenditureDetails4]),[ExpenditureDetails4]*HLOOKUP([ExpenditureDetails1],'Currency Conversion'!$A$6:$BE$45,19,FALSE),"No Data")</f>
        <v>17211.046246566169</v>
      </c>
      <c r="AD2998" s="174">
        <f>Table1[[#This Row],[Calculations1]]/exchange_rate_2010</f>
        <v>376.39673191462037</v>
      </c>
      <c r="AE29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1721.104624656617</v>
      </c>
      <c r="AF2998" s="174">
        <f>Table1[[#This Row],[Calculations3]]/exchange_rate_2010</f>
        <v>37.639673191462037</v>
      </c>
      <c r="AG2998" s="110"/>
      <c r="AH2998" s="53"/>
      <c r="BD2998" s="36"/>
      <c r="BE2998" s="36"/>
      <c r="BF2998" s="36"/>
      <c r="BG2998" s="36"/>
      <c r="BH2998" s="36"/>
      <c r="BI2998" s="36"/>
      <c r="BJ2998" s="36"/>
      <c r="BK2998" s="48"/>
      <c r="BL2998" s="36"/>
      <c r="BM2998" s="36"/>
      <c r="BN2998" s="36"/>
      <c r="BO2998" s="36"/>
      <c r="BP2998" s="36"/>
      <c r="BQ2998" s="36"/>
      <c r="BR2998" s="36"/>
    </row>
    <row r="2999" spans="2:70" ht="15" customHeight="1">
      <c r="B2999" s="48">
        <v>3439</v>
      </c>
      <c r="C2999" s="48" t="s">
        <v>1703</v>
      </c>
      <c r="D2999" s="108">
        <v>3545</v>
      </c>
      <c r="E2999" s="109" t="s">
        <v>2508</v>
      </c>
      <c r="F2999" s="109" t="s">
        <v>1819</v>
      </c>
      <c r="G2999" s="109" t="s">
        <v>1827</v>
      </c>
      <c r="H2999" s="108" t="s">
        <v>107</v>
      </c>
      <c r="I2999" s="108" t="s">
        <v>2966</v>
      </c>
      <c r="J2999" s="108" t="s">
        <v>2567</v>
      </c>
      <c r="K2999" s="108" t="s">
        <v>2859</v>
      </c>
      <c r="L2999" s="108">
        <v>5</v>
      </c>
      <c r="M2999" s="110" t="s">
        <v>2617</v>
      </c>
      <c r="N2999" s="111" t="s">
        <v>364</v>
      </c>
      <c r="O2999" s="111" t="s">
        <v>2467</v>
      </c>
      <c r="P2999" s="111" t="s">
        <v>72</v>
      </c>
      <c r="Q2999" s="111">
        <v>1</v>
      </c>
      <c r="R2999" s="109"/>
      <c r="S2999" s="109"/>
      <c r="T2999" s="109" t="s">
        <v>7</v>
      </c>
      <c r="U2999" s="108">
        <v>1</v>
      </c>
      <c r="V2999" s="109">
        <v>2008</v>
      </c>
      <c r="W2999" s="108">
        <f>IF(Table1[[#This Row],[ExpenditureDetails1]]=2010,1,(2010-Table1[[#This Row],[ExpenditureDetails1]]))</f>
        <v>2</v>
      </c>
      <c r="X2999" s="109">
        <v>0.03</v>
      </c>
      <c r="Y2999" s="174">
        <f>Table1[[#This Row],[ExpenditureDetails3]]*100000</f>
        <v>3000</v>
      </c>
      <c r="Z2999" s="174">
        <f>Table1[[#This Row],[ExpenditureDetails4]]/Table1[[#This Row],[Component detail 4]]</f>
        <v>3000</v>
      </c>
      <c r="AA2999" s="109">
        <v>1</v>
      </c>
      <c r="AB2999" s="109">
        <v>10</v>
      </c>
      <c r="AC2999" s="174">
        <f>IF(ISNUMBER([ExpenditureDetails4]),[ExpenditureDetails4]*HLOOKUP([ExpenditureDetails1],'Currency Conversion'!$A$6:$BE$45,19,FALSE),"No Data")</f>
        <v>3442.2092493132341</v>
      </c>
      <c r="AD2999" s="174">
        <f>Table1[[#This Row],[Calculations1]]/exchange_rate_2010</f>
        <v>75.279346382924075</v>
      </c>
      <c r="AE29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344.2209249313234</v>
      </c>
      <c r="AF2999" s="174">
        <f>Table1[[#This Row],[Calculations3]]/exchange_rate_2010</f>
        <v>7.5279346382924075</v>
      </c>
      <c r="AG2999" s="110"/>
      <c r="AH2999" s="53"/>
      <c r="BD2999" s="36"/>
      <c r="BE2999" s="36"/>
      <c r="BF2999" s="36"/>
      <c r="BG2999" s="36"/>
      <c r="BH2999" s="36"/>
      <c r="BI2999" s="36"/>
      <c r="BJ2999" s="36"/>
      <c r="BK2999" s="48"/>
      <c r="BL2999" s="36"/>
      <c r="BM2999" s="36"/>
      <c r="BN2999" s="36"/>
      <c r="BO2999" s="36"/>
      <c r="BP2999" s="36"/>
      <c r="BQ2999" s="36"/>
      <c r="BR2999" s="36"/>
    </row>
    <row r="3000" spans="2:70" ht="15" customHeight="1">
      <c r="B3000" s="48">
        <v>3440</v>
      </c>
      <c r="C3000" s="48" t="s">
        <v>1703</v>
      </c>
      <c r="D3000" s="108">
        <v>3545</v>
      </c>
      <c r="E3000" s="109" t="s">
        <v>2508</v>
      </c>
      <c r="F3000" s="109" t="s">
        <v>1819</v>
      </c>
      <c r="G3000" s="109" t="s">
        <v>1827</v>
      </c>
      <c r="H3000" s="108" t="s">
        <v>107</v>
      </c>
      <c r="I3000" s="108" t="s">
        <v>2966</v>
      </c>
      <c r="J3000" s="108" t="s">
        <v>2567</v>
      </c>
      <c r="K3000" s="108" t="s">
        <v>2859</v>
      </c>
      <c r="L3000" s="108">
        <v>5</v>
      </c>
      <c r="M3000" s="110" t="s">
        <v>2617</v>
      </c>
      <c r="N3000" s="111" t="s">
        <v>1712</v>
      </c>
      <c r="O3000" s="111"/>
      <c r="P3000" s="111" t="s">
        <v>158</v>
      </c>
      <c r="Q3000" s="109">
        <v>3</v>
      </c>
      <c r="R3000" s="109"/>
      <c r="S3000" s="109" t="s">
        <v>1723</v>
      </c>
      <c r="T3000" s="109" t="s">
        <v>28</v>
      </c>
      <c r="U3000" s="108">
        <v>2</v>
      </c>
      <c r="V3000" s="109">
        <v>2004</v>
      </c>
      <c r="W3000" s="108"/>
      <c r="X3000" s="109">
        <v>1.35</v>
      </c>
      <c r="Y3000" s="174">
        <f>Table1[[#This Row],[ExpenditureDetails3]]*100000</f>
        <v>135000</v>
      </c>
      <c r="Z3000" s="174">
        <f>Table1[[#This Row],[ExpenditureDetails4]]/Table1[[#This Row],[Component detail 4]]</f>
        <v>45000</v>
      </c>
      <c r="AA3000" s="109">
        <v>1</v>
      </c>
      <c r="AB3000" s="109">
        <v>10</v>
      </c>
      <c r="AC3000" s="174">
        <f>IF(ISNUMBER([ExpenditureDetails4]),[ExpenditureDetails4]*HLOOKUP([ExpenditureDetails1],'Currency Conversion'!$A$6:$BE$45,19,FALSE),"No Data")</f>
        <v>197407.30448559902</v>
      </c>
      <c r="AD3000" s="174">
        <f>Table1[[#This Row],[Calculations1]]/exchange_rate_2010</f>
        <v>4317.1962471066145</v>
      </c>
      <c r="AE3000" s="174" t="s">
        <v>2912</v>
      </c>
      <c r="AF3000" s="174" t="s">
        <v>2912</v>
      </c>
      <c r="AG3000" s="110"/>
      <c r="AH3000" s="53"/>
      <c r="BD3000" s="36"/>
      <c r="BE3000" s="36"/>
      <c r="BF3000" s="36"/>
      <c r="BG3000" s="36"/>
      <c r="BH3000" s="36"/>
      <c r="BI3000" s="36"/>
      <c r="BJ3000" s="36"/>
      <c r="BK3000" s="48"/>
      <c r="BL3000" s="36"/>
      <c r="BM3000" s="36"/>
      <c r="BN3000" s="36"/>
      <c r="BO3000" s="36"/>
      <c r="BP3000" s="36"/>
      <c r="BQ3000" s="36"/>
      <c r="BR3000" s="36"/>
    </row>
    <row r="3001" spans="2:70" ht="15" customHeight="1">
      <c r="B3001" s="48">
        <v>3441</v>
      </c>
      <c r="C3001" s="48" t="s">
        <v>1703</v>
      </c>
      <c r="D3001" s="108">
        <v>3545</v>
      </c>
      <c r="E3001" s="109" t="s">
        <v>2508</v>
      </c>
      <c r="F3001" s="109" t="s">
        <v>1819</v>
      </c>
      <c r="G3001" s="109" t="s">
        <v>1827</v>
      </c>
      <c r="H3001" s="108" t="s">
        <v>107</v>
      </c>
      <c r="I3001" s="108" t="s">
        <v>2966</v>
      </c>
      <c r="J3001" s="108" t="s">
        <v>2567</v>
      </c>
      <c r="K3001" s="108" t="s">
        <v>2859</v>
      </c>
      <c r="L3001" s="108">
        <v>5</v>
      </c>
      <c r="M3001" s="110" t="s">
        <v>2617</v>
      </c>
      <c r="N3001" s="111" t="s">
        <v>1717</v>
      </c>
      <c r="O3001" s="111"/>
      <c r="P3001" s="111" t="s">
        <v>30</v>
      </c>
      <c r="Q3001" s="111">
        <v>1</v>
      </c>
      <c r="R3001" s="109"/>
      <c r="S3001" s="109"/>
      <c r="T3001" s="109" t="s">
        <v>31</v>
      </c>
      <c r="U3001" s="108">
        <v>3</v>
      </c>
      <c r="V3001" s="109">
        <v>2008</v>
      </c>
      <c r="W3001" s="108"/>
      <c r="X3001" s="109">
        <v>0.54</v>
      </c>
      <c r="Y3001" s="174">
        <f>Table1[[#This Row],[ExpenditureDetails3]]*100000</f>
        <v>54000</v>
      </c>
      <c r="Z3001" s="174">
        <f>Table1[[#This Row],[ExpenditureDetails4]]/Table1[[#This Row],[Component detail 4]]</f>
        <v>54000</v>
      </c>
      <c r="AA3001" s="109">
        <v>1</v>
      </c>
      <c r="AB3001" s="109"/>
      <c r="AC3001" s="174">
        <f>IF(ISNUMBER([ExpenditureDetails4]),[ExpenditureDetails4]*HLOOKUP([ExpenditureDetails1],'Currency Conversion'!$A$6:$BE$45,19,FALSE),"No Data")</f>
        <v>61959.766487638211</v>
      </c>
      <c r="AD3001" s="174">
        <f>Table1[[#This Row],[Calculations1]]/exchange_rate_2010</f>
        <v>1355.0282348926332</v>
      </c>
      <c r="AE30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61959.766487638211</v>
      </c>
      <c r="AF3001" s="174">
        <f>Table1[[#This Row],[Calculations3]]/exchange_rate_2010</f>
        <v>1355.0282348926332</v>
      </c>
      <c r="AG3001" s="110"/>
      <c r="AH3001" s="53"/>
      <c r="BD3001" s="36"/>
      <c r="BE3001" s="36"/>
      <c r="BF3001" s="36"/>
      <c r="BG3001" s="36"/>
      <c r="BH3001" s="36"/>
      <c r="BI3001" s="36"/>
      <c r="BJ3001" s="36"/>
      <c r="BK3001" s="48"/>
      <c r="BL3001" s="36"/>
      <c r="BM3001" s="36"/>
      <c r="BN3001" s="36"/>
      <c r="BO3001" s="36"/>
      <c r="BP3001" s="36"/>
      <c r="BQ3001" s="36"/>
      <c r="BR3001" s="36"/>
    </row>
    <row r="3002" spans="2:70" ht="15" customHeight="1">
      <c r="B3002" s="48">
        <v>3442</v>
      </c>
      <c r="C3002" s="48" t="s">
        <v>1703</v>
      </c>
      <c r="D3002" s="108">
        <v>3545</v>
      </c>
      <c r="E3002" s="109" t="s">
        <v>2508</v>
      </c>
      <c r="F3002" s="109" t="s">
        <v>1819</v>
      </c>
      <c r="G3002" s="109" t="s">
        <v>1827</v>
      </c>
      <c r="H3002" s="108" t="s">
        <v>107</v>
      </c>
      <c r="I3002" s="108" t="s">
        <v>2966</v>
      </c>
      <c r="J3002" s="108" t="s">
        <v>2567</v>
      </c>
      <c r="K3002" s="108" t="s">
        <v>2859</v>
      </c>
      <c r="L3002" s="108">
        <v>5</v>
      </c>
      <c r="M3002" s="110" t="s">
        <v>2617</v>
      </c>
      <c r="N3002" s="111" t="s">
        <v>1719</v>
      </c>
      <c r="O3002" s="111"/>
      <c r="P3002" s="111" t="s">
        <v>32</v>
      </c>
      <c r="Q3002" s="111">
        <v>1</v>
      </c>
      <c r="R3002" s="109"/>
      <c r="S3002" s="109"/>
      <c r="T3002" s="109" t="s">
        <v>31</v>
      </c>
      <c r="U3002" s="108">
        <v>3</v>
      </c>
      <c r="V3002" s="109">
        <v>2008</v>
      </c>
      <c r="W3002" s="108"/>
      <c r="X3002" s="109">
        <v>0.18</v>
      </c>
      <c r="Y3002" s="174">
        <f>Table1[[#This Row],[ExpenditureDetails3]]*100000</f>
        <v>18000</v>
      </c>
      <c r="Z3002" s="174">
        <f>Table1[[#This Row],[ExpenditureDetails4]]/Table1[[#This Row],[Component detail 4]]</f>
        <v>18000</v>
      </c>
      <c r="AA3002" s="109">
        <v>1</v>
      </c>
      <c r="AB3002" s="109"/>
      <c r="AC3002" s="174">
        <f>IF(ISNUMBER([ExpenditureDetails4]),[ExpenditureDetails4]*HLOOKUP([ExpenditureDetails1],'Currency Conversion'!$A$6:$BE$45,19,FALSE),"No Data")</f>
        <v>20653.255495879403</v>
      </c>
      <c r="AD3002" s="174">
        <f>Table1[[#This Row],[Calculations1]]/exchange_rate_2010</f>
        <v>451.67607829754439</v>
      </c>
      <c r="AE30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3002" s="174">
        <f>Table1[[#This Row],[Calculations3]]/exchange_rate_2010</f>
        <v>451.67607829754439</v>
      </c>
      <c r="AG3002" s="110"/>
      <c r="AH3002" s="53"/>
      <c r="BD3002" s="36"/>
      <c r="BE3002" s="36"/>
      <c r="BF3002" s="36"/>
      <c r="BG3002" s="36"/>
      <c r="BH3002" s="36"/>
      <c r="BI3002" s="36"/>
      <c r="BJ3002" s="36"/>
      <c r="BK3002" s="48"/>
      <c r="BL3002" s="36"/>
      <c r="BM3002" s="36"/>
      <c r="BN3002" s="36"/>
      <c r="BO3002" s="36"/>
      <c r="BP3002" s="36"/>
      <c r="BQ3002" s="36"/>
      <c r="BR3002" s="36"/>
    </row>
    <row r="3003" spans="2:70" ht="15" customHeight="1">
      <c r="B3003" s="48">
        <v>3443</v>
      </c>
      <c r="C3003" s="48" t="s">
        <v>1703</v>
      </c>
      <c r="D3003" s="108">
        <v>3545</v>
      </c>
      <c r="E3003" s="109" t="s">
        <v>2508</v>
      </c>
      <c r="F3003" s="109" t="s">
        <v>1819</v>
      </c>
      <c r="G3003" s="109" t="s">
        <v>1827</v>
      </c>
      <c r="H3003" s="108" t="s">
        <v>107</v>
      </c>
      <c r="I3003" s="108" t="s">
        <v>2966</v>
      </c>
      <c r="J3003" s="108" t="s">
        <v>2567</v>
      </c>
      <c r="K3003" s="108" t="s">
        <v>2859</v>
      </c>
      <c r="L3003" s="108">
        <v>5</v>
      </c>
      <c r="M3003" s="110" t="s">
        <v>2617</v>
      </c>
      <c r="N3003" s="111" t="s">
        <v>1717</v>
      </c>
      <c r="O3003" s="111"/>
      <c r="P3003" s="111" t="s">
        <v>33</v>
      </c>
      <c r="Q3003" s="111">
        <v>1</v>
      </c>
      <c r="R3003" s="109"/>
      <c r="S3003" s="109"/>
      <c r="T3003" s="109" t="s">
        <v>31</v>
      </c>
      <c r="U3003" s="108">
        <v>3</v>
      </c>
      <c r="V3003" s="109">
        <v>2008</v>
      </c>
      <c r="W3003" s="108"/>
      <c r="X3003" s="109">
        <v>0.18</v>
      </c>
      <c r="Y3003" s="174">
        <f>Table1[[#This Row],[ExpenditureDetails3]]*100000</f>
        <v>18000</v>
      </c>
      <c r="Z3003" s="174">
        <f>Table1[[#This Row],[ExpenditureDetails4]]/Table1[[#This Row],[Component detail 4]]</f>
        <v>18000</v>
      </c>
      <c r="AA3003" s="109">
        <v>1</v>
      </c>
      <c r="AB3003" s="109"/>
      <c r="AC3003" s="174">
        <f>IF(ISNUMBER([ExpenditureDetails4]),[ExpenditureDetails4]*HLOOKUP([ExpenditureDetails1],'Currency Conversion'!$A$6:$BE$45,19,FALSE),"No Data")</f>
        <v>20653.255495879403</v>
      </c>
      <c r="AD3003" s="174">
        <f>Table1[[#This Row],[Calculations1]]/exchange_rate_2010</f>
        <v>451.67607829754439</v>
      </c>
      <c r="AE30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3003" s="174">
        <f>Table1[[#This Row],[Calculations3]]/exchange_rate_2010</f>
        <v>451.67607829754439</v>
      </c>
      <c r="AG3003" s="110"/>
      <c r="AH3003" s="53"/>
      <c r="BD3003" s="36"/>
      <c r="BE3003" s="36"/>
      <c r="BF3003" s="36"/>
      <c r="BG3003" s="36"/>
      <c r="BH3003" s="36"/>
      <c r="BI3003" s="36"/>
      <c r="BJ3003" s="36"/>
      <c r="BK3003" s="48"/>
      <c r="BL3003" s="36"/>
      <c r="BM3003" s="36"/>
      <c r="BN3003" s="36"/>
      <c r="BO3003" s="36"/>
      <c r="BP3003" s="36"/>
      <c r="BQ3003" s="36"/>
      <c r="BR3003" s="36"/>
    </row>
    <row r="3004" spans="2:70" ht="15" customHeight="1">
      <c r="B3004" s="48">
        <v>3447</v>
      </c>
      <c r="C3004" s="48" t="s">
        <v>1703</v>
      </c>
      <c r="D3004" s="108">
        <v>3545</v>
      </c>
      <c r="E3004" s="109" t="s">
        <v>2508</v>
      </c>
      <c r="F3004" s="109" t="s">
        <v>1819</v>
      </c>
      <c r="G3004" s="109" t="s">
        <v>1827</v>
      </c>
      <c r="H3004" s="108" t="s">
        <v>107</v>
      </c>
      <c r="I3004" s="108" t="s">
        <v>2966</v>
      </c>
      <c r="J3004" s="108" t="s">
        <v>2567</v>
      </c>
      <c r="K3004" s="108" t="s">
        <v>2859</v>
      </c>
      <c r="L3004" s="108">
        <v>5</v>
      </c>
      <c r="M3004" s="110" t="s">
        <v>2617</v>
      </c>
      <c r="N3004" s="111" t="s">
        <v>1722</v>
      </c>
      <c r="O3004" s="111"/>
      <c r="P3004" s="111" t="s">
        <v>148</v>
      </c>
      <c r="Q3004" s="111">
        <v>1</v>
      </c>
      <c r="R3004" s="111"/>
      <c r="S3004" s="111"/>
      <c r="T3004" s="109" t="s">
        <v>24</v>
      </c>
      <c r="U3004" s="108">
        <v>4</v>
      </c>
      <c r="V3004" s="109">
        <v>2008</v>
      </c>
      <c r="W3004" s="108">
        <f>IF(Table1[[#This Row],[ExpenditureDetails1]]=2010,1,(2010-Table1[[#This Row],[ExpenditureDetails1]]))</f>
        <v>2</v>
      </c>
      <c r="X3004" s="109">
        <v>0.1</v>
      </c>
      <c r="Y3004" s="174">
        <f>Table1[[#This Row],[ExpenditureDetails3]]*100000</f>
        <v>10000</v>
      </c>
      <c r="Z3004" s="174">
        <f>Table1[[#This Row],[ExpenditureDetails4]]/Table1[[#This Row],[Component detail 4]]</f>
        <v>10000</v>
      </c>
      <c r="AA3004" s="109">
        <v>1</v>
      </c>
      <c r="AB3004" s="111"/>
      <c r="AC3004" s="174">
        <f>IF(ISNUMBER([ExpenditureDetails4]),[ExpenditureDetails4]*HLOOKUP([ExpenditureDetails1],'Currency Conversion'!$A$6:$BE$45,19,FALSE),"No Data")</f>
        <v>11474.030831044112</v>
      </c>
      <c r="AD3004" s="174">
        <f>Table1[[#This Row],[Calculations1]]/exchange_rate_2010</f>
        <v>250.9311546097469</v>
      </c>
      <c r="AE30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3004" s="174">
        <f>Table1[[#This Row],[Calculations3]]/exchange_rate_2010</f>
        <v>250.9311546097469</v>
      </c>
      <c r="AG3004" s="110"/>
      <c r="AH3004" s="53"/>
      <c r="BD3004" s="36"/>
      <c r="BE3004" s="36"/>
      <c r="BF3004" s="36"/>
      <c r="BG3004" s="36"/>
      <c r="BH3004" s="36"/>
      <c r="BI3004" s="36"/>
      <c r="BJ3004" s="36"/>
      <c r="BK3004" s="48"/>
      <c r="BL3004" s="36"/>
      <c r="BM3004" s="36"/>
      <c r="BN3004" s="36"/>
      <c r="BO3004" s="36"/>
      <c r="BP3004" s="36"/>
      <c r="BQ3004" s="36"/>
      <c r="BR3004" s="36"/>
    </row>
    <row r="3005" spans="2:70" ht="15" customHeight="1">
      <c r="B3005" s="48">
        <v>3448</v>
      </c>
      <c r="C3005" s="48" t="s">
        <v>1703</v>
      </c>
      <c r="D3005" s="108">
        <v>3545</v>
      </c>
      <c r="E3005" s="109" t="s">
        <v>2508</v>
      </c>
      <c r="F3005" s="109" t="s">
        <v>1819</v>
      </c>
      <c r="G3005" s="109" t="s">
        <v>1827</v>
      </c>
      <c r="H3005" s="108" t="s">
        <v>107</v>
      </c>
      <c r="I3005" s="108" t="s">
        <v>2966</v>
      </c>
      <c r="J3005" s="108" t="s">
        <v>2567</v>
      </c>
      <c r="K3005" s="108" t="s">
        <v>2859</v>
      </c>
      <c r="L3005" s="108">
        <v>5</v>
      </c>
      <c r="M3005" s="110" t="s">
        <v>2617</v>
      </c>
      <c r="N3005" s="111" t="s">
        <v>20</v>
      </c>
      <c r="O3005" s="111" t="s">
        <v>2486</v>
      </c>
      <c r="P3005" s="111" t="s">
        <v>155</v>
      </c>
      <c r="Q3005" s="111">
        <v>1</v>
      </c>
      <c r="R3005" s="109">
        <v>20000</v>
      </c>
      <c r="S3005" s="109"/>
      <c r="T3005" s="109" t="s">
        <v>7</v>
      </c>
      <c r="U3005" s="108">
        <v>1</v>
      </c>
      <c r="V3005" s="109">
        <v>2008</v>
      </c>
      <c r="W3005" s="108">
        <f>IF(Table1[[#This Row],[ExpenditureDetails1]]=2010,1,(2010-Table1[[#This Row],[ExpenditureDetails1]]))</f>
        <v>2</v>
      </c>
      <c r="X3005" s="109">
        <v>8.5</v>
      </c>
      <c r="Y3005" s="174">
        <f>Table1[[#This Row],[ExpenditureDetails3]]*100000</f>
        <v>850000</v>
      </c>
      <c r="Z3005" s="174">
        <f>Table1[[#This Row],[ExpenditureDetails4]]/Table1[[#This Row],[Component detail 4]]</f>
        <v>850000</v>
      </c>
      <c r="AA3005" s="109">
        <v>1</v>
      </c>
      <c r="AB3005" s="109">
        <v>10</v>
      </c>
      <c r="AC3005" s="174">
        <f>IF(ISNUMBER([ExpenditureDetails4]),[ExpenditureDetails4]*HLOOKUP([ExpenditureDetails1],'Currency Conversion'!$A$6:$BE$45,19,FALSE),"No Data")</f>
        <v>975292.62063874956</v>
      </c>
      <c r="AD3005" s="174">
        <f>Table1[[#This Row],[Calculations1]]/exchange_rate_2010</f>
        <v>21329.148141828486</v>
      </c>
      <c r="AE30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97529.26206387495</v>
      </c>
      <c r="AF3005" s="174">
        <f>Table1[[#This Row],[Calculations3]]/exchange_rate_2010</f>
        <v>2132.9148141828487</v>
      </c>
      <c r="AG3005" s="110"/>
      <c r="AH3005" s="53"/>
      <c r="BD3005" s="36"/>
      <c r="BE3005" s="36"/>
      <c r="BF3005" s="36"/>
      <c r="BG3005" s="36"/>
      <c r="BH3005" s="36"/>
      <c r="BI3005" s="36"/>
      <c r="BJ3005" s="36"/>
      <c r="BK3005" s="48"/>
      <c r="BL3005" s="36"/>
      <c r="BM3005" s="36"/>
      <c r="BN3005" s="36"/>
      <c r="BO3005" s="36"/>
      <c r="BP3005" s="36"/>
      <c r="BQ3005" s="36"/>
      <c r="BR3005" s="36"/>
    </row>
    <row r="3006" spans="2:70" ht="15" customHeight="1">
      <c r="B3006" s="48">
        <v>3449</v>
      </c>
      <c r="C3006" s="48" t="s">
        <v>1703</v>
      </c>
      <c r="D3006" s="108">
        <v>3545</v>
      </c>
      <c r="E3006" s="109" t="s">
        <v>2508</v>
      </c>
      <c r="F3006" s="109" t="s">
        <v>1819</v>
      </c>
      <c r="G3006" s="109" t="s">
        <v>1827</v>
      </c>
      <c r="H3006" s="108" t="s">
        <v>107</v>
      </c>
      <c r="I3006" s="108" t="s">
        <v>2966</v>
      </c>
      <c r="J3006" s="108" t="s">
        <v>2567</v>
      </c>
      <c r="K3006" s="108" t="s">
        <v>2859</v>
      </c>
      <c r="L3006" s="108">
        <v>5</v>
      </c>
      <c r="M3006" s="110" t="s">
        <v>2617</v>
      </c>
      <c r="N3006" s="111" t="s">
        <v>20</v>
      </c>
      <c r="O3006" s="111" t="s">
        <v>2466</v>
      </c>
      <c r="P3006" s="111" t="s">
        <v>156</v>
      </c>
      <c r="Q3006" s="111">
        <v>1</v>
      </c>
      <c r="R3006" s="109"/>
      <c r="S3006" s="109"/>
      <c r="T3006" s="109" t="s">
        <v>7</v>
      </c>
      <c r="U3006" s="108">
        <v>1</v>
      </c>
      <c r="V3006" s="109">
        <v>2008</v>
      </c>
      <c r="W3006" s="108">
        <f>IF(Table1[[#This Row],[ExpenditureDetails1]]=2010,1,(2010-Table1[[#This Row],[ExpenditureDetails1]]))</f>
        <v>2</v>
      </c>
      <c r="X3006" s="109">
        <v>0.5</v>
      </c>
      <c r="Y3006" s="174">
        <f>Table1[[#This Row],[ExpenditureDetails3]]*100000</f>
        <v>50000</v>
      </c>
      <c r="Z3006" s="174">
        <f>Table1[[#This Row],[ExpenditureDetails4]]/Table1[[#This Row],[Component detail 4]]</f>
        <v>50000</v>
      </c>
      <c r="AA3006" s="109">
        <v>1</v>
      </c>
      <c r="AB3006" s="109">
        <v>10</v>
      </c>
      <c r="AC3006" s="174">
        <f>IF(ISNUMBER([ExpenditureDetails4]),[ExpenditureDetails4]*HLOOKUP([ExpenditureDetails1],'Currency Conversion'!$A$6:$BE$45,19,FALSE),"No Data")</f>
        <v>57370.154155220567</v>
      </c>
      <c r="AD3006" s="174">
        <f>Table1[[#This Row],[Calculations1]]/exchange_rate_2010</f>
        <v>1254.6557730487345</v>
      </c>
      <c r="AE30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5737.0154155220571</v>
      </c>
      <c r="AF3006" s="174">
        <f>Table1[[#This Row],[Calculations3]]/exchange_rate_2010</f>
        <v>125.46557730487346</v>
      </c>
      <c r="AG3006" s="110"/>
      <c r="AH3006" s="53"/>
      <c r="BD3006" s="36"/>
      <c r="BE3006" s="36"/>
      <c r="BF3006" s="36"/>
      <c r="BG3006" s="36"/>
      <c r="BH3006" s="36"/>
      <c r="BI3006" s="36"/>
      <c r="BJ3006" s="36"/>
      <c r="BK3006" s="48"/>
      <c r="BL3006" s="36"/>
      <c r="BM3006" s="36"/>
      <c r="BN3006" s="36"/>
      <c r="BO3006" s="36"/>
      <c r="BP3006" s="36"/>
      <c r="BQ3006" s="36"/>
      <c r="BR3006" s="36"/>
    </row>
    <row r="3007" spans="2:70" ht="15" customHeight="1">
      <c r="B3007" s="48">
        <v>3451</v>
      </c>
      <c r="C3007" s="48" t="s">
        <v>1703</v>
      </c>
      <c r="D3007" s="108">
        <v>3545</v>
      </c>
      <c r="E3007" s="109" t="s">
        <v>2508</v>
      </c>
      <c r="F3007" s="109" t="s">
        <v>1819</v>
      </c>
      <c r="G3007" s="109" t="s">
        <v>1827</v>
      </c>
      <c r="H3007" s="108" t="s">
        <v>107</v>
      </c>
      <c r="I3007" s="108" t="s">
        <v>2966</v>
      </c>
      <c r="J3007" s="108" t="s">
        <v>2567</v>
      </c>
      <c r="K3007" s="108" t="s">
        <v>2859</v>
      </c>
      <c r="L3007" s="108">
        <v>5</v>
      </c>
      <c r="M3007" s="110" t="s">
        <v>2617</v>
      </c>
      <c r="N3007" s="111" t="s">
        <v>1728</v>
      </c>
      <c r="O3007" s="111" t="s">
        <v>501</v>
      </c>
      <c r="P3007" s="111" t="s">
        <v>68</v>
      </c>
      <c r="Q3007" s="111">
        <v>1</v>
      </c>
      <c r="R3007" s="109">
        <v>120</v>
      </c>
      <c r="S3007" s="109"/>
      <c r="T3007" s="109" t="s">
        <v>7</v>
      </c>
      <c r="U3007" s="108">
        <v>1</v>
      </c>
      <c r="V3007" s="109">
        <v>1995</v>
      </c>
      <c r="W3007" s="108">
        <f>IF(Table1[[#This Row],[ExpenditureDetails1]]=2010,1,(2010-Table1[[#This Row],[ExpenditureDetails1]]))</f>
        <v>15</v>
      </c>
      <c r="X3007" s="109">
        <v>7</v>
      </c>
      <c r="Y3007" s="174">
        <f>Table1[[#This Row],[ExpenditureDetails3]]*100000</f>
        <v>700000</v>
      </c>
      <c r="Z3007" s="174">
        <f>Table1[[#This Row],[ExpenditureDetails4]]/Table1[[#This Row],[Component detail 4]]</f>
        <v>700000</v>
      </c>
      <c r="AA3007" s="109">
        <v>1</v>
      </c>
      <c r="AB3007" s="109">
        <v>30</v>
      </c>
      <c r="AC3007" s="174">
        <f>IF(ISNUMBER([ExpenditureDetails4]),[ExpenditureDetails4]*HLOOKUP([ExpenditureDetails1],'Currency Conversion'!$A$6:$BE$45,19,FALSE),"No Data")</f>
        <v>1642630.5535965494</v>
      </c>
      <c r="AD3007" s="174">
        <f>Table1[[#This Row],[Calculations1]]/exchange_rate_2010</f>
        <v>35923.485606820679</v>
      </c>
      <c r="AE30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54754.351786551648</v>
      </c>
      <c r="AF3007" s="174">
        <f>Table1[[#This Row],[Calculations3]]/exchange_rate_2010</f>
        <v>1197.4495202273561</v>
      </c>
      <c r="AG3007" s="110"/>
      <c r="AH3007" s="53"/>
      <c r="BD3007" s="36"/>
      <c r="BE3007" s="36"/>
      <c r="BF3007" s="36"/>
      <c r="BG3007" s="36"/>
      <c r="BH3007" s="36"/>
      <c r="BI3007" s="36"/>
      <c r="BJ3007" s="36"/>
      <c r="BK3007" s="48"/>
      <c r="BL3007" s="36"/>
      <c r="BM3007" s="36"/>
      <c r="BN3007" s="36"/>
      <c r="BO3007" s="36"/>
      <c r="BP3007" s="36"/>
      <c r="BQ3007" s="36"/>
      <c r="BR3007" s="36"/>
    </row>
    <row r="3008" spans="2:70" ht="15" customHeight="1">
      <c r="B3008" s="48">
        <v>3452</v>
      </c>
      <c r="C3008" s="48" t="s">
        <v>1703</v>
      </c>
      <c r="D3008" s="108">
        <v>3545</v>
      </c>
      <c r="E3008" s="109" t="s">
        <v>2508</v>
      </c>
      <c r="F3008" s="109" t="s">
        <v>1819</v>
      </c>
      <c r="G3008" s="109" t="s">
        <v>1827</v>
      </c>
      <c r="H3008" s="108" t="s">
        <v>107</v>
      </c>
      <c r="I3008" s="108" t="s">
        <v>2966</v>
      </c>
      <c r="J3008" s="108" t="s">
        <v>2567</v>
      </c>
      <c r="K3008" s="108" t="s">
        <v>2859</v>
      </c>
      <c r="L3008" s="108">
        <v>5</v>
      </c>
      <c r="M3008" s="110" t="s">
        <v>2617</v>
      </c>
      <c r="N3008" s="111" t="s">
        <v>1722</v>
      </c>
      <c r="O3008" s="111"/>
      <c r="P3008" s="111" t="s">
        <v>149</v>
      </c>
      <c r="Q3008" s="111">
        <v>1</v>
      </c>
      <c r="R3008" s="111"/>
      <c r="S3008" s="111"/>
      <c r="T3008" s="109" t="s">
        <v>24</v>
      </c>
      <c r="U3008" s="108">
        <v>4</v>
      </c>
      <c r="V3008" s="109">
        <v>2008</v>
      </c>
      <c r="W3008" s="108">
        <f>IF(Table1[[#This Row],[ExpenditureDetails1]]=2010,1,(2010-Table1[[#This Row],[ExpenditureDetails1]]))</f>
        <v>2</v>
      </c>
      <c r="X3008" s="109">
        <v>0.2</v>
      </c>
      <c r="Y3008" s="174">
        <f>Table1[[#This Row],[ExpenditureDetails3]]*100000</f>
        <v>20000</v>
      </c>
      <c r="Z3008" s="174">
        <f>Table1[[#This Row],[ExpenditureDetails4]]/Table1[[#This Row],[Component detail 4]]</f>
        <v>20000</v>
      </c>
      <c r="AA3008" s="109">
        <v>1</v>
      </c>
      <c r="AB3008" s="111"/>
      <c r="AC3008" s="174">
        <f>IF(ISNUMBER([ExpenditureDetails4]),[ExpenditureDetails4]*HLOOKUP([ExpenditureDetails1],'Currency Conversion'!$A$6:$BE$45,19,FALSE),"No Data")</f>
        <v>22948.061662088225</v>
      </c>
      <c r="AD3008" s="174">
        <f>Table1[[#This Row],[Calculations1]]/exchange_rate_2010</f>
        <v>501.8623092194938</v>
      </c>
      <c r="AE30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22948.061662088225</v>
      </c>
      <c r="AF3008" s="174">
        <f>Table1[[#This Row],[Calculations3]]/exchange_rate_2010</f>
        <v>501.8623092194938</v>
      </c>
      <c r="AG3008" s="110"/>
      <c r="AH3008" s="53"/>
      <c r="BD3008" s="36"/>
      <c r="BE3008" s="36"/>
      <c r="BF3008" s="36"/>
      <c r="BG3008" s="36"/>
      <c r="BH3008" s="36"/>
      <c r="BI3008" s="36"/>
      <c r="BJ3008" s="36"/>
      <c r="BK3008" s="48"/>
      <c r="BL3008" s="36"/>
      <c r="BM3008" s="36"/>
      <c r="BN3008" s="36"/>
      <c r="BO3008" s="36"/>
      <c r="BP3008" s="36"/>
      <c r="BQ3008" s="36"/>
      <c r="BR3008" s="36"/>
    </row>
    <row r="3009" spans="2:70" ht="15" customHeight="1">
      <c r="B3009" s="48">
        <v>3453</v>
      </c>
      <c r="C3009" s="48" t="s">
        <v>1703</v>
      </c>
      <c r="D3009" s="108">
        <v>3545</v>
      </c>
      <c r="E3009" s="109" t="s">
        <v>2508</v>
      </c>
      <c r="F3009" s="109" t="s">
        <v>1819</v>
      </c>
      <c r="G3009" s="109" t="s">
        <v>1827</v>
      </c>
      <c r="H3009" s="108" t="s">
        <v>107</v>
      </c>
      <c r="I3009" s="108" t="s">
        <v>2966</v>
      </c>
      <c r="J3009" s="108" t="s">
        <v>2567</v>
      </c>
      <c r="K3009" s="108" t="s">
        <v>2859</v>
      </c>
      <c r="L3009" s="108">
        <v>5</v>
      </c>
      <c r="M3009" s="110" t="s">
        <v>2617</v>
      </c>
      <c r="N3009" s="111" t="s">
        <v>559</v>
      </c>
      <c r="O3009" s="111" t="s">
        <v>2395</v>
      </c>
      <c r="P3009" s="111" t="s">
        <v>157</v>
      </c>
      <c r="Q3009" s="109">
        <v>2</v>
      </c>
      <c r="R3009" s="109"/>
      <c r="S3009" s="109"/>
      <c r="T3009" s="109" t="s">
        <v>7</v>
      </c>
      <c r="U3009" s="108">
        <v>1</v>
      </c>
      <c r="V3009" s="109">
        <v>2008</v>
      </c>
      <c r="W3009" s="108">
        <f>IF(Table1[[#This Row],[ExpenditureDetails1]]=2010,1,(2010-Table1[[#This Row],[ExpenditureDetails1]]))</f>
        <v>2</v>
      </c>
      <c r="X3009" s="109">
        <v>2</v>
      </c>
      <c r="Y3009" s="174">
        <f>Table1[[#This Row],[ExpenditureDetails3]]*100000</f>
        <v>200000</v>
      </c>
      <c r="Z3009" s="174">
        <f>Table1[[#This Row],[ExpenditureDetails4]]/Table1[[#This Row],[Component detail 4]]</f>
        <v>100000</v>
      </c>
      <c r="AA3009" s="109">
        <v>1</v>
      </c>
      <c r="AB3009" s="109">
        <v>15</v>
      </c>
      <c r="AC3009" s="174">
        <f>IF(ISNUMBER([ExpenditureDetails4]),[ExpenditureDetails4]*HLOOKUP([ExpenditureDetails1],'Currency Conversion'!$A$6:$BE$45,19,FALSE),"No Data")</f>
        <v>229480.61662088227</v>
      </c>
      <c r="AD3009" s="174">
        <f>Table1[[#This Row],[Calculations1]]/exchange_rate_2010</f>
        <v>5018.6230921949382</v>
      </c>
      <c r="AE30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15298.707774725484</v>
      </c>
      <c r="AF3009" s="174">
        <f>Table1[[#This Row],[Calculations3]]/exchange_rate_2010</f>
        <v>334.57487281299586</v>
      </c>
      <c r="AG3009" s="110"/>
      <c r="AH3009" s="53"/>
      <c r="BD3009" s="36"/>
      <c r="BE3009" s="36"/>
      <c r="BF3009" s="36"/>
      <c r="BG3009" s="36"/>
      <c r="BH3009" s="36"/>
      <c r="BI3009" s="36"/>
      <c r="BJ3009" s="36"/>
      <c r="BK3009" s="48"/>
      <c r="BL3009" s="36"/>
      <c r="BM3009" s="36"/>
      <c r="BN3009" s="36"/>
      <c r="BO3009" s="36"/>
      <c r="BP3009" s="36"/>
      <c r="BQ3009" s="36"/>
      <c r="BR3009" s="36"/>
    </row>
    <row r="3010" spans="2:70" ht="15" customHeight="1">
      <c r="B3010" s="48">
        <v>3454</v>
      </c>
      <c r="C3010" s="48" t="s">
        <v>1703</v>
      </c>
      <c r="D3010" s="108">
        <v>3545</v>
      </c>
      <c r="E3010" s="109" t="s">
        <v>2508</v>
      </c>
      <c r="F3010" s="109" t="s">
        <v>1819</v>
      </c>
      <c r="G3010" s="109" t="s">
        <v>1827</v>
      </c>
      <c r="H3010" s="108" t="s">
        <v>107</v>
      </c>
      <c r="I3010" s="108" t="s">
        <v>2966</v>
      </c>
      <c r="J3010" s="108" t="s">
        <v>2567</v>
      </c>
      <c r="K3010" s="108" t="s">
        <v>2859</v>
      </c>
      <c r="L3010" s="108">
        <v>5</v>
      </c>
      <c r="M3010" s="110" t="s">
        <v>2617</v>
      </c>
      <c r="N3010" s="111" t="s">
        <v>20</v>
      </c>
      <c r="O3010" s="111" t="s">
        <v>2466</v>
      </c>
      <c r="P3010" s="111" t="s">
        <v>104</v>
      </c>
      <c r="Q3010" s="111">
        <v>1</v>
      </c>
      <c r="R3010" s="109"/>
      <c r="S3010" s="109" t="s">
        <v>2392</v>
      </c>
      <c r="T3010" s="109" t="s">
        <v>28</v>
      </c>
      <c r="U3010" s="108">
        <v>2</v>
      </c>
      <c r="V3010" s="109">
        <v>2005</v>
      </c>
      <c r="W3010" s="108"/>
      <c r="X3010" s="109">
        <v>0.06</v>
      </c>
      <c r="Y3010" s="174">
        <f>Table1[[#This Row],[ExpenditureDetails3]]*100000</f>
        <v>6000</v>
      </c>
      <c r="Z3010" s="174">
        <f>Table1[[#This Row],[ExpenditureDetails4]]/Table1[[#This Row],[Component detail 4]]</f>
        <v>6000</v>
      </c>
      <c r="AA3010" s="109">
        <v>1</v>
      </c>
      <c r="AB3010" s="109">
        <v>10</v>
      </c>
      <c r="AC3010" s="174">
        <f>IF(ISNUMBER([ExpenditureDetails4]),[ExpenditureDetails4]*HLOOKUP([ExpenditureDetails1],'Currency Conversion'!$A$6:$BE$45,19,FALSE),"No Data")</f>
        <v>8071.2810441382198</v>
      </c>
      <c r="AD3010" s="174">
        <f>Table1[[#This Row],[Calculations1]]/exchange_rate_2010</f>
        <v>176.51476638058378</v>
      </c>
      <c r="AE3010" s="174" t="s">
        <v>2912</v>
      </c>
      <c r="AF3010" s="174" t="s">
        <v>2912</v>
      </c>
      <c r="AG3010" s="110"/>
      <c r="AH3010" s="53"/>
      <c r="BD3010" s="36"/>
      <c r="BE3010" s="36"/>
      <c r="BF3010" s="36"/>
      <c r="BG3010" s="36"/>
      <c r="BH3010" s="36"/>
      <c r="BI3010" s="36"/>
      <c r="BJ3010" s="36"/>
      <c r="BK3010" s="48"/>
      <c r="BL3010" s="36"/>
      <c r="BM3010" s="36"/>
      <c r="BN3010" s="36"/>
      <c r="BO3010" s="36"/>
      <c r="BP3010" s="36"/>
      <c r="BQ3010" s="36"/>
      <c r="BR3010" s="36"/>
    </row>
    <row r="3011" spans="2:70" ht="15" customHeight="1">
      <c r="B3011" s="48">
        <v>3458</v>
      </c>
      <c r="C3011" s="48" t="s">
        <v>1703</v>
      </c>
      <c r="D3011" s="108">
        <v>5867</v>
      </c>
      <c r="E3011" s="109" t="s">
        <v>2508</v>
      </c>
      <c r="F3011" s="109" t="s">
        <v>1817</v>
      </c>
      <c r="G3011" s="109" t="s">
        <v>1509</v>
      </c>
      <c r="H3011" s="108" t="s">
        <v>2519</v>
      </c>
      <c r="I3011" s="108" t="s">
        <v>2853</v>
      </c>
      <c r="J3011" s="108" t="s">
        <v>2852</v>
      </c>
      <c r="K3011" s="108" t="s">
        <v>2860</v>
      </c>
      <c r="L3011" s="108">
        <v>12</v>
      </c>
      <c r="M3011" s="110" t="s">
        <v>2618</v>
      </c>
      <c r="N3011" s="111" t="s">
        <v>20</v>
      </c>
      <c r="O3011" s="111" t="s">
        <v>2486</v>
      </c>
      <c r="P3011" s="111" t="s">
        <v>1540</v>
      </c>
      <c r="Q3011" s="111">
        <v>1</v>
      </c>
      <c r="R3011" s="111"/>
      <c r="S3011" s="111"/>
      <c r="T3011" s="109" t="s">
        <v>7</v>
      </c>
      <c r="U3011" s="108">
        <v>1</v>
      </c>
      <c r="V3011" s="109">
        <v>2008</v>
      </c>
      <c r="W3011" s="108">
        <f>IF(Table1[[#This Row],[ExpenditureDetails1]]=2010,1,(2010-Table1[[#This Row],[ExpenditureDetails1]]))</f>
        <v>2</v>
      </c>
      <c r="X3011" s="109">
        <v>10</v>
      </c>
      <c r="Y3011" s="174">
        <f>Table1[[#This Row],[ExpenditureDetails3]]*100000</f>
        <v>1000000</v>
      </c>
      <c r="Z3011" s="174">
        <f>Table1[[#This Row],[ExpenditureDetails4]]/Table1[[#This Row],[Component detail 4]]</f>
        <v>1000000</v>
      </c>
      <c r="AA3011" s="109">
        <v>1</v>
      </c>
      <c r="AB3011" s="109">
        <v>10</v>
      </c>
      <c r="AC3011" s="174">
        <f>IF(ISNUMBER([ExpenditureDetails4]),[ExpenditureDetails4]*HLOOKUP([ExpenditureDetails1],'Currency Conversion'!$A$6:$BE$45,19,FALSE),"No Data")</f>
        <v>1147403.0831044114</v>
      </c>
      <c r="AD3011" s="174">
        <f>Table1[[#This Row],[Calculations1]]/exchange_rate_2010</f>
        <v>25093.115460974692</v>
      </c>
      <c r="AE30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114740.30831044113</v>
      </c>
      <c r="AF3011" s="174">
        <f>Table1[[#This Row],[Calculations3]]/exchange_rate_2010</f>
        <v>2509.3115460974691</v>
      </c>
      <c r="AG3011" s="110"/>
      <c r="AH3011" s="53"/>
      <c r="BD3011" s="36"/>
      <c r="BE3011" s="36"/>
      <c r="BF3011" s="36"/>
      <c r="BG3011" s="36"/>
      <c r="BH3011" s="36"/>
      <c r="BI3011" s="36"/>
      <c r="BJ3011" s="36"/>
      <c r="BK3011" s="48"/>
      <c r="BL3011" s="36"/>
      <c r="BM3011" s="36"/>
      <c r="BN3011" s="36"/>
      <c r="BO3011" s="36"/>
      <c r="BP3011" s="36"/>
      <c r="BQ3011" s="36"/>
      <c r="BR3011" s="36"/>
    </row>
    <row r="3012" spans="2:70" ht="15" customHeight="1">
      <c r="B3012" s="48">
        <v>3459</v>
      </c>
      <c r="C3012" s="48" t="s">
        <v>1703</v>
      </c>
      <c r="D3012" s="108">
        <v>5867</v>
      </c>
      <c r="E3012" s="109" t="s">
        <v>2508</v>
      </c>
      <c r="F3012" s="109" t="s">
        <v>1817</v>
      </c>
      <c r="G3012" s="109" t="s">
        <v>1509</v>
      </c>
      <c r="H3012" s="108" t="s">
        <v>2519</v>
      </c>
      <c r="I3012" s="108" t="s">
        <v>2853</v>
      </c>
      <c r="J3012" s="108" t="s">
        <v>2852</v>
      </c>
      <c r="K3012" s="108" t="s">
        <v>2860</v>
      </c>
      <c r="L3012" s="108">
        <v>12</v>
      </c>
      <c r="M3012" s="110" t="s">
        <v>2618</v>
      </c>
      <c r="N3012" s="111" t="s">
        <v>1728</v>
      </c>
      <c r="O3012" s="111" t="s">
        <v>501</v>
      </c>
      <c r="P3012" s="111" t="s">
        <v>1537</v>
      </c>
      <c r="Q3012" s="111">
        <v>1</v>
      </c>
      <c r="R3012" s="111">
        <v>40</v>
      </c>
      <c r="S3012" s="111"/>
      <c r="T3012" s="109" t="s">
        <v>7</v>
      </c>
      <c r="U3012" s="108">
        <v>1</v>
      </c>
      <c r="V3012" s="109">
        <v>1996</v>
      </c>
      <c r="W3012" s="108">
        <f>IF(Table1[[#This Row],[ExpenditureDetails1]]=2010,1,(2010-Table1[[#This Row],[ExpenditureDetails1]]))</f>
        <v>14</v>
      </c>
      <c r="X3012" s="109">
        <v>3.5</v>
      </c>
      <c r="Y3012" s="174">
        <f>Table1[[#This Row],[ExpenditureDetails3]]*100000</f>
        <v>350000</v>
      </c>
      <c r="Z3012" s="174">
        <f>Table1[[#This Row],[ExpenditureDetails4]]/Table1[[#This Row],[Component detail 4]]</f>
        <v>350000</v>
      </c>
      <c r="AA3012" s="109">
        <v>1</v>
      </c>
      <c r="AB3012" s="109">
        <v>30</v>
      </c>
      <c r="AC3012" s="174">
        <f>IF(ISNUMBER([ExpenditureDetails4]),[ExpenditureDetails4]*HLOOKUP([ExpenditureDetails1],'Currency Conversion'!$A$6:$BE$45,19,FALSE),"No Data")</f>
        <v>752978.81284412229</v>
      </c>
      <c r="AD3012" s="174">
        <f>Table1[[#This Row],[Calculations1]]/exchange_rate_2010</f>
        <v>16467.259473666454</v>
      </c>
      <c r="AE30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25099.293761470744</v>
      </c>
      <c r="AF3012" s="174">
        <f>Table1[[#This Row],[Calculations3]]/exchange_rate_2010</f>
        <v>548.90864912221514</v>
      </c>
      <c r="AG3012" s="110"/>
      <c r="AH3012" s="53"/>
      <c r="BD3012" s="36"/>
      <c r="BE3012" s="36"/>
      <c r="BF3012" s="36"/>
      <c r="BG3012" s="36"/>
      <c r="BH3012" s="36"/>
      <c r="BI3012" s="36"/>
      <c r="BJ3012" s="36"/>
      <c r="BK3012" s="48"/>
      <c r="BL3012" s="36"/>
      <c r="BM3012" s="36"/>
      <c r="BN3012" s="36"/>
      <c r="BO3012" s="36"/>
      <c r="BP3012" s="36"/>
      <c r="BQ3012" s="36"/>
      <c r="BR3012" s="36"/>
    </row>
    <row r="3013" spans="2:70" ht="15" customHeight="1">
      <c r="B3013" s="48">
        <v>3460</v>
      </c>
      <c r="C3013" s="48" t="s">
        <v>1703</v>
      </c>
      <c r="D3013" s="108">
        <v>5867</v>
      </c>
      <c r="E3013" s="109" t="s">
        <v>2508</v>
      </c>
      <c r="F3013" s="109" t="s">
        <v>1817</v>
      </c>
      <c r="G3013" s="109" t="s">
        <v>1509</v>
      </c>
      <c r="H3013" s="108" t="s">
        <v>2519</v>
      </c>
      <c r="I3013" s="108" t="s">
        <v>2853</v>
      </c>
      <c r="J3013" s="108" t="s">
        <v>2852</v>
      </c>
      <c r="K3013" s="108" t="s">
        <v>2860</v>
      </c>
      <c r="L3013" s="108">
        <v>12</v>
      </c>
      <c r="M3013" s="110" t="s">
        <v>2618</v>
      </c>
      <c r="N3013" s="111" t="s">
        <v>1728</v>
      </c>
      <c r="O3013" s="111" t="s">
        <v>501</v>
      </c>
      <c r="P3013" s="111" t="s">
        <v>1538</v>
      </c>
      <c r="Q3013" s="111">
        <v>1</v>
      </c>
      <c r="R3013" s="111">
        <v>60</v>
      </c>
      <c r="S3013" s="111"/>
      <c r="T3013" s="109" t="s">
        <v>7</v>
      </c>
      <c r="U3013" s="108">
        <v>1</v>
      </c>
      <c r="V3013" s="109">
        <v>2000</v>
      </c>
      <c r="W3013" s="108">
        <f>IF(Table1[[#This Row],[ExpenditureDetails1]]=2010,1,(2010-Table1[[#This Row],[ExpenditureDetails1]]))</f>
        <v>10</v>
      </c>
      <c r="X3013" s="109">
        <v>5.4</v>
      </c>
      <c r="Y3013" s="174">
        <f>Table1[[#This Row],[ExpenditureDetails3]]*100000</f>
        <v>540000</v>
      </c>
      <c r="Z3013" s="174">
        <f>Table1[[#This Row],[ExpenditureDetails4]]/Table1[[#This Row],[Component detail 4]]</f>
        <v>540000</v>
      </c>
      <c r="AA3013" s="109">
        <v>1</v>
      </c>
      <c r="AB3013" s="109">
        <v>30</v>
      </c>
      <c r="AC3013" s="174">
        <f>IF(ISNUMBER([ExpenditureDetails4]),[ExpenditureDetails4]*HLOOKUP([ExpenditureDetails1],'Currency Conversion'!$A$6:$BE$45,19,FALSE),"No Data")</f>
        <v>905274.84840468829</v>
      </c>
      <c r="AD3013" s="174">
        <f>Table1[[#This Row],[Calculations1]]/exchange_rate_2010</f>
        <v>19797.895464490466</v>
      </c>
      <c r="AE30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30175.828280156278</v>
      </c>
      <c r="AF3013" s="174">
        <f>Table1[[#This Row],[Calculations3]]/exchange_rate_2010</f>
        <v>659.92984881634891</v>
      </c>
      <c r="AG3013" s="110"/>
      <c r="AH3013" s="53"/>
      <c r="BD3013" s="36"/>
      <c r="BE3013" s="36"/>
      <c r="BF3013" s="36"/>
      <c r="BG3013" s="36"/>
      <c r="BH3013" s="36"/>
      <c r="BI3013" s="36"/>
      <c r="BJ3013" s="36"/>
      <c r="BK3013" s="48"/>
      <c r="BL3013" s="36"/>
      <c r="BM3013" s="36"/>
      <c r="BN3013" s="36"/>
      <c r="BO3013" s="36"/>
      <c r="BP3013" s="36"/>
      <c r="BQ3013" s="36"/>
      <c r="BR3013" s="36"/>
    </row>
    <row r="3014" spans="2:70" ht="15" customHeight="1">
      <c r="B3014" s="48">
        <v>3461</v>
      </c>
      <c r="C3014" s="48" t="s">
        <v>1703</v>
      </c>
      <c r="D3014" s="108">
        <v>5867</v>
      </c>
      <c r="E3014" s="109" t="s">
        <v>2508</v>
      </c>
      <c r="F3014" s="109" t="s">
        <v>1817</v>
      </c>
      <c r="G3014" s="109" t="s">
        <v>1509</v>
      </c>
      <c r="H3014" s="108" t="s">
        <v>2519</v>
      </c>
      <c r="I3014" s="108" t="s">
        <v>2853</v>
      </c>
      <c r="J3014" s="108" t="s">
        <v>2852</v>
      </c>
      <c r="K3014" s="108" t="s">
        <v>2860</v>
      </c>
      <c r="L3014" s="108">
        <v>12</v>
      </c>
      <c r="M3014" s="110" t="s">
        <v>2618</v>
      </c>
      <c r="N3014" s="111" t="s">
        <v>20</v>
      </c>
      <c r="O3014" s="111" t="s">
        <v>2486</v>
      </c>
      <c r="P3014" s="111" t="s">
        <v>1543</v>
      </c>
      <c r="Q3014" s="111">
        <v>1</v>
      </c>
      <c r="R3014" s="111"/>
      <c r="S3014" s="111" t="s">
        <v>2392</v>
      </c>
      <c r="T3014" s="109" t="s">
        <v>28</v>
      </c>
      <c r="U3014" s="108">
        <v>2</v>
      </c>
      <c r="V3014" s="109">
        <v>2008</v>
      </c>
      <c r="W3014" s="108"/>
      <c r="X3014" s="109">
        <v>0.06</v>
      </c>
      <c r="Y3014" s="174">
        <f>Table1[[#This Row],[ExpenditureDetails3]]*100000</f>
        <v>6000</v>
      </c>
      <c r="Z3014" s="174">
        <f>Table1[[#This Row],[ExpenditureDetails4]]/Table1[[#This Row],[Component detail 4]]</f>
        <v>6000</v>
      </c>
      <c r="AA3014" s="109">
        <v>1</v>
      </c>
      <c r="AB3014" s="109">
        <v>10</v>
      </c>
      <c r="AC3014" s="174">
        <f>IF(ISNUMBER([ExpenditureDetails4]),[ExpenditureDetails4]*HLOOKUP([ExpenditureDetails1],'Currency Conversion'!$A$6:$BE$45,19,FALSE),"No Data")</f>
        <v>6884.4184986264681</v>
      </c>
      <c r="AD3014" s="174">
        <f>Table1[[#This Row],[Calculations1]]/exchange_rate_2010</f>
        <v>150.55869276584815</v>
      </c>
      <c r="AE3014" s="174" t="s">
        <v>2912</v>
      </c>
      <c r="AF3014" s="174" t="s">
        <v>2912</v>
      </c>
      <c r="AG3014" s="110"/>
      <c r="AH3014" s="53"/>
      <c r="BD3014" s="36"/>
      <c r="BE3014" s="36"/>
      <c r="BF3014" s="36"/>
      <c r="BG3014" s="36"/>
      <c r="BH3014" s="36"/>
      <c r="BI3014" s="36"/>
      <c r="BJ3014" s="36"/>
      <c r="BK3014" s="48"/>
      <c r="BL3014" s="36"/>
      <c r="BM3014" s="36"/>
      <c r="BN3014" s="36"/>
      <c r="BO3014" s="36"/>
      <c r="BP3014" s="36"/>
      <c r="BQ3014" s="36"/>
      <c r="BR3014" s="36"/>
    </row>
    <row r="3015" spans="2:70" ht="15" customHeight="1">
      <c r="B3015" s="48">
        <v>3462</v>
      </c>
      <c r="C3015" s="48" t="s">
        <v>1703</v>
      </c>
      <c r="D3015" s="108">
        <v>5867</v>
      </c>
      <c r="E3015" s="109" t="s">
        <v>2508</v>
      </c>
      <c r="F3015" s="109" t="s">
        <v>1817</v>
      </c>
      <c r="G3015" s="109" t="s">
        <v>1509</v>
      </c>
      <c r="H3015" s="108" t="s">
        <v>2519</v>
      </c>
      <c r="I3015" s="108" t="s">
        <v>2853</v>
      </c>
      <c r="J3015" s="108" t="s">
        <v>2852</v>
      </c>
      <c r="K3015" s="108" t="s">
        <v>2860</v>
      </c>
      <c r="L3015" s="108">
        <v>12</v>
      </c>
      <c r="M3015" s="110" t="s">
        <v>2618</v>
      </c>
      <c r="N3015" s="111" t="s">
        <v>20</v>
      </c>
      <c r="O3015" s="111" t="s">
        <v>2466</v>
      </c>
      <c r="P3015" s="111" t="s">
        <v>1542</v>
      </c>
      <c r="Q3015" s="111">
        <v>1</v>
      </c>
      <c r="R3015" s="111"/>
      <c r="S3015" s="111" t="s">
        <v>2392</v>
      </c>
      <c r="T3015" s="109" t="s">
        <v>28</v>
      </c>
      <c r="U3015" s="108">
        <v>2</v>
      </c>
      <c r="V3015" s="109">
        <v>2008</v>
      </c>
      <c r="W3015" s="108"/>
      <c r="X3015" s="109">
        <v>0.12</v>
      </c>
      <c r="Y3015" s="174">
        <f>Table1[[#This Row],[ExpenditureDetails3]]*100000</f>
        <v>12000</v>
      </c>
      <c r="Z3015" s="174">
        <f>Table1[[#This Row],[ExpenditureDetails4]]/Table1[[#This Row],[Component detail 4]]</f>
        <v>12000</v>
      </c>
      <c r="AA3015" s="109">
        <v>1</v>
      </c>
      <c r="AB3015" s="109">
        <v>10</v>
      </c>
      <c r="AC3015" s="174">
        <f>IF(ISNUMBER([ExpenditureDetails4]),[ExpenditureDetails4]*HLOOKUP([ExpenditureDetails1],'Currency Conversion'!$A$6:$BE$45,19,FALSE),"No Data")</f>
        <v>13768.836997252936</v>
      </c>
      <c r="AD3015" s="174">
        <f>Table1[[#This Row],[Calculations1]]/exchange_rate_2010</f>
        <v>301.1173855316963</v>
      </c>
      <c r="AE3015" s="174" t="s">
        <v>2912</v>
      </c>
      <c r="AF3015" s="174" t="s">
        <v>2912</v>
      </c>
      <c r="AG3015" s="110"/>
      <c r="AH3015" s="53"/>
      <c r="BD3015" s="36"/>
      <c r="BE3015" s="36"/>
      <c r="BF3015" s="36"/>
      <c r="BG3015" s="36"/>
      <c r="BH3015" s="36"/>
      <c r="BI3015" s="36"/>
      <c r="BJ3015" s="36"/>
      <c r="BK3015" s="48"/>
      <c r="BL3015" s="36"/>
      <c r="BM3015" s="36"/>
      <c r="BN3015" s="36"/>
      <c r="BO3015" s="36"/>
      <c r="BP3015" s="36"/>
      <c r="BQ3015" s="36"/>
      <c r="BR3015" s="36"/>
    </row>
    <row r="3016" spans="2:70" ht="15" customHeight="1">
      <c r="B3016" s="48">
        <v>3463</v>
      </c>
      <c r="C3016" s="48" t="s">
        <v>1703</v>
      </c>
      <c r="D3016" s="108">
        <v>5867</v>
      </c>
      <c r="E3016" s="109" t="s">
        <v>2508</v>
      </c>
      <c r="F3016" s="109" t="s">
        <v>1817</v>
      </c>
      <c r="G3016" s="109" t="s">
        <v>1509</v>
      </c>
      <c r="H3016" s="108" t="s">
        <v>2519</v>
      </c>
      <c r="I3016" s="108" t="s">
        <v>2853</v>
      </c>
      <c r="J3016" s="108" t="s">
        <v>2852</v>
      </c>
      <c r="K3016" s="108" t="s">
        <v>2860</v>
      </c>
      <c r="L3016" s="108">
        <v>12</v>
      </c>
      <c r="M3016" s="110" t="s">
        <v>2618</v>
      </c>
      <c r="N3016" s="109" t="s">
        <v>1729</v>
      </c>
      <c r="O3016" s="109" t="s">
        <v>519</v>
      </c>
      <c r="P3016" s="109" t="s">
        <v>1510</v>
      </c>
      <c r="Q3016" s="111">
        <v>1</v>
      </c>
      <c r="R3016" s="111"/>
      <c r="S3016" s="111"/>
      <c r="T3016" s="109" t="s">
        <v>7</v>
      </c>
      <c r="U3016" s="108">
        <v>1</v>
      </c>
      <c r="V3016" s="109">
        <v>1992</v>
      </c>
      <c r="W3016" s="108">
        <f>IF(Table1[[#This Row],[ExpenditureDetails1]]=2010,1,(2010-Table1[[#This Row],[ExpenditureDetails1]]))</f>
        <v>18</v>
      </c>
      <c r="X3016" s="109">
        <v>0.3</v>
      </c>
      <c r="Y3016" s="174">
        <f>Table1[[#This Row],[ExpenditureDetails3]]*100000</f>
        <v>30000</v>
      </c>
      <c r="Z3016" s="174">
        <f>Table1[[#This Row],[ExpenditureDetails4]]/Table1[[#This Row],[Component detail 4]]</f>
        <v>30000</v>
      </c>
      <c r="AA3016" s="109">
        <v>1</v>
      </c>
      <c r="AB3016" s="109">
        <v>10</v>
      </c>
      <c r="AC3016" s="174">
        <f>IF(ISNUMBER([ExpenditureDetails4]),[ExpenditureDetails4]*HLOOKUP([ExpenditureDetails1],'Currency Conversion'!$A$6:$BE$45,19,FALSE),"No Data")</f>
        <v>92665.539845374718</v>
      </c>
      <c r="AD3016" s="174">
        <f>Table1[[#This Row],[Calculations1]]/exchange_rate_2010</f>
        <v>2026.5477100709029</v>
      </c>
      <c r="AE30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9266.5539845374715</v>
      </c>
      <c r="AF3016" s="174">
        <f>Table1[[#This Row],[Calculations3]]/exchange_rate_2010</f>
        <v>202.65477100709029</v>
      </c>
      <c r="AG3016" s="110"/>
      <c r="AH3016" s="53"/>
      <c r="BD3016" s="36"/>
      <c r="BE3016" s="36"/>
      <c r="BF3016" s="36"/>
      <c r="BG3016" s="36"/>
      <c r="BH3016" s="36"/>
      <c r="BI3016" s="36"/>
      <c r="BJ3016" s="36"/>
      <c r="BK3016" s="48"/>
      <c r="BL3016" s="36"/>
      <c r="BM3016" s="36"/>
      <c r="BN3016" s="36"/>
      <c r="BO3016" s="36"/>
      <c r="BP3016" s="36"/>
      <c r="BQ3016" s="36"/>
      <c r="BR3016" s="36"/>
    </row>
    <row r="3017" spans="2:70" ht="15" customHeight="1">
      <c r="B3017" s="48">
        <v>3464</v>
      </c>
      <c r="C3017" s="48" t="s">
        <v>1703</v>
      </c>
      <c r="D3017" s="108">
        <v>5867</v>
      </c>
      <c r="E3017" s="109" t="s">
        <v>2508</v>
      </c>
      <c r="F3017" s="109" t="s">
        <v>1817</v>
      </c>
      <c r="G3017" s="109" t="s">
        <v>1509</v>
      </c>
      <c r="H3017" s="108" t="s">
        <v>2519</v>
      </c>
      <c r="I3017" s="108" t="s">
        <v>2853</v>
      </c>
      <c r="J3017" s="108" t="s">
        <v>2852</v>
      </c>
      <c r="K3017" s="108" t="s">
        <v>2860</v>
      </c>
      <c r="L3017" s="108">
        <v>12</v>
      </c>
      <c r="M3017" s="110" t="s">
        <v>2618</v>
      </c>
      <c r="N3017" s="109" t="s">
        <v>1729</v>
      </c>
      <c r="O3017" s="109" t="s">
        <v>519</v>
      </c>
      <c r="P3017" s="109" t="s">
        <v>1512</v>
      </c>
      <c r="Q3017" s="111">
        <v>1</v>
      </c>
      <c r="R3017" s="111"/>
      <c r="S3017" s="111"/>
      <c r="T3017" s="109" t="s">
        <v>7</v>
      </c>
      <c r="U3017" s="108">
        <v>1</v>
      </c>
      <c r="V3017" s="109">
        <v>1986</v>
      </c>
      <c r="W3017" s="108">
        <f>IF(Table1[[#This Row],[ExpenditureDetails1]]=2010,1,(2010-Table1[[#This Row],[ExpenditureDetails1]]))</f>
        <v>24</v>
      </c>
      <c r="X3017" s="109">
        <v>0.3</v>
      </c>
      <c r="Y3017" s="174">
        <f>Table1[[#This Row],[ExpenditureDetails3]]*100000</f>
        <v>30000</v>
      </c>
      <c r="Z3017" s="174">
        <f>Table1[[#This Row],[ExpenditureDetails4]]/Table1[[#This Row],[Component detail 4]]</f>
        <v>30000</v>
      </c>
      <c r="AA3017" s="109">
        <v>1</v>
      </c>
      <c r="AB3017" s="109">
        <v>10</v>
      </c>
      <c r="AC3017" s="174">
        <f>IF(ISNUMBER([ExpenditureDetails4]),[ExpenditureDetails4]*HLOOKUP([ExpenditureDetails1],'Currency Conversion'!$A$6:$BE$45,19,FALSE),"No Data")</f>
        <v>159826.70227976161</v>
      </c>
      <c r="AD3017" s="174">
        <f>Table1[[#This Row],[Calculations1]]/exchange_rate_2010</f>
        <v>3495.3277998887274</v>
      </c>
      <c r="AE30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15982.670227976161</v>
      </c>
      <c r="AF3017" s="174">
        <f>Table1[[#This Row],[Calculations3]]/exchange_rate_2010</f>
        <v>349.53277998887279</v>
      </c>
      <c r="AG3017" s="110"/>
      <c r="AH3017" s="53"/>
      <c r="BD3017" s="36"/>
      <c r="BE3017" s="36"/>
      <c r="BF3017" s="36"/>
      <c r="BG3017" s="36"/>
      <c r="BH3017" s="36"/>
      <c r="BI3017" s="36"/>
      <c r="BJ3017" s="36"/>
      <c r="BK3017" s="48"/>
      <c r="BL3017" s="36"/>
      <c r="BM3017" s="36"/>
      <c r="BN3017" s="36"/>
      <c r="BO3017" s="36"/>
      <c r="BP3017" s="36"/>
      <c r="BQ3017" s="36"/>
      <c r="BR3017" s="36"/>
    </row>
    <row r="3018" spans="2:70" ht="15" customHeight="1">
      <c r="B3018" s="48">
        <v>3465</v>
      </c>
      <c r="C3018" s="48" t="s">
        <v>1703</v>
      </c>
      <c r="D3018" s="108">
        <v>5867</v>
      </c>
      <c r="E3018" s="109" t="s">
        <v>2508</v>
      </c>
      <c r="F3018" s="109" t="s">
        <v>1817</v>
      </c>
      <c r="G3018" s="109" t="s">
        <v>1509</v>
      </c>
      <c r="H3018" s="108" t="s">
        <v>2519</v>
      </c>
      <c r="I3018" s="108" t="s">
        <v>2853</v>
      </c>
      <c r="J3018" s="108" t="s">
        <v>2852</v>
      </c>
      <c r="K3018" s="108" t="s">
        <v>2860</v>
      </c>
      <c r="L3018" s="108">
        <v>12</v>
      </c>
      <c r="M3018" s="110" t="s">
        <v>2618</v>
      </c>
      <c r="N3018" s="109" t="s">
        <v>1729</v>
      </c>
      <c r="O3018" s="109" t="s">
        <v>519</v>
      </c>
      <c r="P3018" s="109" t="s">
        <v>1513</v>
      </c>
      <c r="Q3018" s="111">
        <v>1</v>
      </c>
      <c r="R3018" s="111"/>
      <c r="S3018" s="111"/>
      <c r="T3018" s="109" t="s">
        <v>7</v>
      </c>
      <c r="U3018" s="108">
        <v>1</v>
      </c>
      <c r="V3018" s="109">
        <v>1999</v>
      </c>
      <c r="W3018" s="108">
        <f>IF(Table1[[#This Row],[ExpenditureDetails1]]=2010,1,(2010-Table1[[#This Row],[ExpenditureDetails1]]))</f>
        <v>11</v>
      </c>
      <c r="X3018" s="109">
        <v>0.3</v>
      </c>
      <c r="Y3018" s="174">
        <f>Table1[[#This Row],[ExpenditureDetails3]]*100000</f>
        <v>30000</v>
      </c>
      <c r="Z3018" s="174">
        <f>Table1[[#This Row],[ExpenditureDetails4]]/Table1[[#This Row],[Component detail 4]]</f>
        <v>30000</v>
      </c>
      <c r="AA3018" s="109">
        <v>1</v>
      </c>
      <c r="AB3018" s="109">
        <v>10</v>
      </c>
      <c r="AC3018" s="174">
        <f>IF(ISNUMBER([ExpenditureDetails4]),[ExpenditureDetails4]*HLOOKUP([ExpenditureDetails1],'Currency Conversion'!$A$6:$BE$45,19,FALSE),"No Data")</f>
        <v>52204.396538134381</v>
      </c>
      <c r="AD3018" s="174">
        <f>Table1[[#This Row],[Calculations1]]/exchange_rate_2010</f>
        <v>1141.6833100689071</v>
      </c>
      <c r="AE30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3018" s="174">
        <f>Table1[[#This Row],[Calculations3]]/exchange_rate_2010</f>
        <v>114.1683310068907</v>
      </c>
      <c r="AG3018" s="110"/>
      <c r="AH3018" s="53"/>
      <c r="BD3018" s="36"/>
      <c r="BE3018" s="36"/>
      <c r="BF3018" s="36"/>
      <c r="BG3018" s="36"/>
      <c r="BH3018" s="36"/>
      <c r="BI3018" s="36"/>
      <c r="BJ3018" s="36"/>
      <c r="BK3018" s="48"/>
      <c r="BL3018" s="36"/>
      <c r="BM3018" s="36"/>
      <c r="BN3018" s="36"/>
      <c r="BO3018" s="36"/>
      <c r="BP3018" s="36"/>
      <c r="BQ3018" s="36"/>
      <c r="BR3018" s="36"/>
    </row>
    <row r="3019" spans="2:70" ht="15" customHeight="1">
      <c r="B3019" s="48">
        <v>3466</v>
      </c>
      <c r="C3019" s="48" t="s">
        <v>1703</v>
      </c>
      <c r="D3019" s="108">
        <v>5867</v>
      </c>
      <c r="E3019" s="109" t="s">
        <v>2508</v>
      </c>
      <c r="F3019" s="109" t="s">
        <v>1817</v>
      </c>
      <c r="G3019" s="109" t="s">
        <v>1509</v>
      </c>
      <c r="H3019" s="108" t="s">
        <v>2519</v>
      </c>
      <c r="I3019" s="108" t="s">
        <v>2853</v>
      </c>
      <c r="J3019" s="108" t="s">
        <v>2852</v>
      </c>
      <c r="K3019" s="108" t="s">
        <v>2860</v>
      </c>
      <c r="L3019" s="108">
        <v>12</v>
      </c>
      <c r="M3019" s="110" t="s">
        <v>2618</v>
      </c>
      <c r="N3019" s="109" t="s">
        <v>1729</v>
      </c>
      <c r="O3019" s="109" t="s">
        <v>519</v>
      </c>
      <c r="P3019" s="109" t="s">
        <v>1514</v>
      </c>
      <c r="Q3019" s="111">
        <v>1</v>
      </c>
      <c r="R3019" s="111"/>
      <c r="S3019" s="111"/>
      <c r="T3019" s="109" t="s">
        <v>7</v>
      </c>
      <c r="U3019" s="108">
        <v>1</v>
      </c>
      <c r="V3019" s="109">
        <v>1998</v>
      </c>
      <c r="W3019" s="108">
        <f>IF(Table1[[#This Row],[ExpenditureDetails1]]=2010,1,(2010-Table1[[#This Row],[ExpenditureDetails1]]))</f>
        <v>12</v>
      </c>
      <c r="X3019" s="109">
        <v>0.3</v>
      </c>
      <c r="Y3019" s="174">
        <f>Table1[[#This Row],[ExpenditureDetails3]]*100000</f>
        <v>30000</v>
      </c>
      <c r="Z3019" s="174">
        <f>Table1[[#This Row],[ExpenditureDetails4]]/Table1[[#This Row],[Component detail 4]]</f>
        <v>30000</v>
      </c>
      <c r="AA3019" s="109">
        <v>1</v>
      </c>
      <c r="AB3019" s="109">
        <v>10</v>
      </c>
      <c r="AC3019" s="174">
        <f>IF(ISNUMBER([ExpenditureDetails4]),[ExpenditureDetails4]*HLOOKUP([ExpenditureDetails1],'Currency Conversion'!$A$6:$BE$45,19,FALSE),"No Data")</f>
        <v>56371.619069685126</v>
      </c>
      <c r="AD3019" s="174">
        <f>Table1[[#This Row],[Calculations1]]/exchange_rate_2010</f>
        <v>1232.8183241503207</v>
      </c>
      <c r="AE30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5637.161906968513</v>
      </c>
      <c r="AF3019" s="174">
        <f>Table1[[#This Row],[Calculations3]]/exchange_rate_2010</f>
        <v>123.28183241503208</v>
      </c>
      <c r="AG3019" s="110"/>
      <c r="AH3019" s="53"/>
      <c r="BD3019" s="36"/>
      <c r="BE3019" s="36"/>
      <c r="BF3019" s="36"/>
      <c r="BG3019" s="36"/>
      <c r="BH3019" s="36"/>
      <c r="BI3019" s="36"/>
      <c r="BJ3019" s="36"/>
      <c r="BK3019" s="48"/>
      <c r="BL3019" s="36"/>
      <c r="BM3019" s="36"/>
      <c r="BN3019" s="36"/>
      <c r="BO3019" s="36"/>
      <c r="BP3019" s="36"/>
      <c r="BQ3019" s="36"/>
      <c r="BR3019" s="36"/>
    </row>
    <row r="3020" spans="2:70" ht="15" customHeight="1">
      <c r="B3020" s="48">
        <v>3467</v>
      </c>
      <c r="C3020" s="48" t="s">
        <v>1703</v>
      </c>
      <c r="D3020" s="108">
        <v>5867</v>
      </c>
      <c r="E3020" s="109" t="s">
        <v>2508</v>
      </c>
      <c r="F3020" s="109" t="s">
        <v>1817</v>
      </c>
      <c r="G3020" s="109" t="s">
        <v>1509</v>
      </c>
      <c r="H3020" s="108" t="s">
        <v>2519</v>
      </c>
      <c r="I3020" s="108" t="s">
        <v>2853</v>
      </c>
      <c r="J3020" s="108" t="s">
        <v>2852</v>
      </c>
      <c r="K3020" s="108" t="s">
        <v>2860</v>
      </c>
      <c r="L3020" s="108">
        <v>12</v>
      </c>
      <c r="M3020" s="110" t="s">
        <v>2618</v>
      </c>
      <c r="N3020" s="109" t="s">
        <v>1729</v>
      </c>
      <c r="O3020" s="109" t="s">
        <v>519</v>
      </c>
      <c r="P3020" s="109" t="s">
        <v>1515</v>
      </c>
      <c r="Q3020" s="111">
        <v>1</v>
      </c>
      <c r="R3020" s="111"/>
      <c r="S3020" s="111"/>
      <c r="T3020" s="109" t="s">
        <v>7</v>
      </c>
      <c r="U3020" s="108">
        <v>1</v>
      </c>
      <c r="V3020" s="109">
        <v>2004</v>
      </c>
      <c r="W3020" s="108">
        <f>IF(Table1[[#This Row],[ExpenditureDetails1]]=2010,1,(2010-Table1[[#This Row],[ExpenditureDetails1]]))</f>
        <v>6</v>
      </c>
      <c r="X3020" s="109">
        <v>0.35</v>
      </c>
      <c r="Y3020" s="174">
        <f>Table1[[#This Row],[ExpenditureDetails3]]*100000</f>
        <v>35000</v>
      </c>
      <c r="Z3020" s="174">
        <f>Table1[[#This Row],[ExpenditureDetails4]]/Table1[[#This Row],[Component detail 4]]</f>
        <v>35000</v>
      </c>
      <c r="AA3020" s="109">
        <v>1</v>
      </c>
      <c r="AB3020" s="109">
        <v>10</v>
      </c>
      <c r="AC3020" s="174">
        <f>IF(ISNUMBER([ExpenditureDetails4]),[ExpenditureDetails4]*HLOOKUP([ExpenditureDetails1],'Currency Conversion'!$A$6:$BE$45,19,FALSE),"No Data")</f>
        <v>51179.671533303452</v>
      </c>
      <c r="AD3020" s="174">
        <f>Table1[[#This Row],[Calculations1]]/exchange_rate_2010</f>
        <v>1119.2731011017149</v>
      </c>
      <c r="AE30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3020" s="174">
        <f>Table1[[#This Row],[Calculations3]]/exchange_rate_2010</f>
        <v>111.92731011017149</v>
      </c>
      <c r="AG3020" s="110"/>
      <c r="AH3020" s="53"/>
      <c r="BD3020" s="36"/>
      <c r="BE3020" s="36"/>
      <c r="BF3020" s="36"/>
      <c r="BG3020" s="36"/>
      <c r="BH3020" s="36"/>
      <c r="BI3020" s="36"/>
      <c r="BJ3020" s="36"/>
      <c r="BK3020" s="48"/>
      <c r="BL3020" s="36"/>
      <c r="BM3020" s="36"/>
      <c r="BN3020" s="36"/>
      <c r="BO3020" s="36"/>
      <c r="BP3020" s="36"/>
      <c r="BQ3020" s="36"/>
      <c r="BR3020" s="36"/>
    </row>
    <row r="3021" spans="2:70" ht="15" customHeight="1">
      <c r="B3021" s="48">
        <v>3468</v>
      </c>
      <c r="C3021" s="48" t="s">
        <v>1703</v>
      </c>
      <c r="D3021" s="108">
        <v>5867</v>
      </c>
      <c r="E3021" s="109" t="s">
        <v>2508</v>
      </c>
      <c r="F3021" s="109" t="s">
        <v>1817</v>
      </c>
      <c r="G3021" s="109" t="s">
        <v>1509</v>
      </c>
      <c r="H3021" s="108" t="s">
        <v>2519</v>
      </c>
      <c r="I3021" s="108" t="s">
        <v>2853</v>
      </c>
      <c r="J3021" s="108" t="s">
        <v>2852</v>
      </c>
      <c r="K3021" s="108" t="s">
        <v>2860</v>
      </c>
      <c r="L3021" s="108">
        <v>12</v>
      </c>
      <c r="M3021" s="110" t="s">
        <v>2618</v>
      </c>
      <c r="N3021" s="109" t="s">
        <v>1729</v>
      </c>
      <c r="O3021" s="109" t="s">
        <v>519</v>
      </c>
      <c r="P3021" s="109" t="s">
        <v>1516</v>
      </c>
      <c r="Q3021" s="111">
        <v>1</v>
      </c>
      <c r="R3021" s="111"/>
      <c r="S3021" s="111"/>
      <c r="T3021" s="109" t="s">
        <v>7</v>
      </c>
      <c r="U3021" s="108">
        <v>1</v>
      </c>
      <c r="V3021" s="109">
        <v>2005</v>
      </c>
      <c r="W3021" s="108">
        <f>IF(Table1[[#This Row],[ExpenditureDetails1]]=2010,1,(2010-Table1[[#This Row],[ExpenditureDetails1]]))</f>
        <v>5</v>
      </c>
      <c r="X3021" s="109">
        <v>0.4</v>
      </c>
      <c r="Y3021" s="174">
        <f>Table1[[#This Row],[ExpenditureDetails3]]*100000</f>
        <v>40000</v>
      </c>
      <c r="Z3021" s="174">
        <f>Table1[[#This Row],[ExpenditureDetails4]]/Table1[[#This Row],[Component detail 4]]</f>
        <v>40000</v>
      </c>
      <c r="AA3021" s="109">
        <v>1</v>
      </c>
      <c r="AB3021" s="109">
        <v>10</v>
      </c>
      <c r="AC3021" s="174">
        <f>IF(ISNUMBER([ExpenditureDetails4]),[ExpenditureDetails4]*HLOOKUP([ExpenditureDetails1],'Currency Conversion'!$A$6:$BE$45,19,FALSE),"No Data")</f>
        <v>53808.540294254803</v>
      </c>
      <c r="AD3021" s="174">
        <f>Table1[[#This Row],[Calculations1]]/exchange_rate_2010</f>
        <v>1176.7651092038918</v>
      </c>
      <c r="AE30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5380.8540294254799</v>
      </c>
      <c r="AF3021" s="174">
        <f>Table1[[#This Row],[Calculations3]]/exchange_rate_2010</f>
        <v>117.67651092038918</v>
      </c>
      <c r="AG3021" s="110"/>
      <c r="AH3021" s="53"/>
      <c r="BD3021" s="36"/>
      <c r="BE3021" s="36"/>
      <c r="BF3021" s="36"/>
      <c r="BG3021" s="36"/>
      <c r="BH3021" s="36"/>
      <c r="BI3021" s="36"/>
      <c r="BJ3021" s="36"/>
      <c r="BK3021" s="48"/>
      <c r="BL3021" s="36"/>
      <c r="BM3021" s="36"/>
      <c r="BN3021" s="36"/>
      <c r="BO3021" s="36"/>
      <c r="BP3021" s="36"/>
      <c r="BQ3021" s="36"/>
      <c r="BR3021" s="36"/>
    </row>
    <row r="3022" spans="2:70" ht="15" customHeight="1">
      <c r="B3022" s="48">
        <v>3469</v>
      </c>
      <c r="C3022" s="48" t="s">
        <v>1703</v>
      </c>
      <c r="D3022" s="108">
        <v>5867</v>
      </c>
      <c r="E3022" s="109" t="s">
        <v>2508</v>
      </c>
      <c r="F3022" s="109" t="s">
        <v>1817</v>
      </c>
      <c r="G3022" s="109" t="s">
        <v>1509</v>
      </c>
      <c r="H3022" s="108" t="s">
        <v>2519</v>
      </c>
      <c r="I3022" s="108" t="s">
        <v>2853</v>
      </c>
      <c r="J3022" s="108" t="s">
        <v>2852</v>
      </c>
      <c r="K3022" s="108" t="s">
        <v>2860</v>
      </c>
      <c r="L3022" s="108">
        <v>12</v>
      </c>
      <c r="M3022" s="110" t="s">
        <v>2618</v>
      </c>
      <c r="N3022" s="109" t="s">
        <v>1729</v>
      </c>
      <c r="O3022" s="109" t="s">
        <v>519</v>
      </c>
      <c r="P3022" s="109" t="s">
        <v>1517</v>
      </c>
      <c r="Q3022" s="111">
        <v>1</v>
      </c>
      <c r="R3022" s="111"/>
      <c r="S3022" s="111"/>
      <c r="T3022" s="109" t="s">
        <v>7</v>
      </c>
      <c r="U3022" s="108">
        <v>1</v>
      </c>
      <c r="V3022" s="109">
        <v>2004</v>
      </c>
      <c r="W3022" s="108">
        <f>IF(Table1[[#This Row],[ExpenditureDetails1]]=2010,1,(2010-Table1[[#This Row],[ExpenditureDetails1]]))</f>
        <v>6</v>
      </c>
      <c r="X3022" s="109">
        <v>0.35</v>
      </c>
      <c r="Y3022" s="174">
        <f>Table1[[#This Row],[ExpenditureDetails3]]*100000</f>
        <v>35000</v>
      </c>
      <c r="Z3022" s="174">
        <f>Table1[[#This Row],[ExpenditureDetails4]]/Table1[[#This Row],[Component detail 4]]</f>
        <v>35000</v>
      </c>
      <c r="AA3022" s="109">
        <v>1</v>
      </c>
      <c r="AB3022" s="109">
        <v>10</v>
      </c>
      <c r="AC3022" s="174">
        <f>IF(ISNUMBER([ExpenditureDetails4]),[ExpenditureDetails4]*HLOOKUP([ExpenditureDetails1],'Currency Conversion'!$A$6:$BE$45,19,FALSE),"No Data")</f>
        <v>51179.671533303452</v>
      </c>
      <c r="AD3022" s="174">
        <f>Table1[[#This Row],[Calculations1]]/exchange_rate_2010</f>
        <v>1119.2731011017149</v>
      </c>
      <c r="AE30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3022" s="174">
        <f>Table1[[#This Row],[Calculations3]]/exchange_rate_2010</f>
        <v>111.92731011017149</v>
      </c>
      <c r="AG3022" s="110"/>
      <c r="AH3022" s="53"/>
      <c r="BD3022" s="36"/>
      <c r="BE3022" s="36"/>
      <c r="BF3022" s="36"/>
      <c r="BG3022" s="36"/>
      <c r="BH3022" s="36"/>
      <c r="BI3022" s="36"/>
      <c r="BJ3022" s="36"/>
      <c r="BK3022" s="48"/>
      <c r="BL3022" s="36"/>
      <c r="BM3022" s="36"/>
      <c r="BN3022" s="36"/>
      <c r="BO3022" s="36"/>
      <c r="BP3022" s="36"/>
      <c r="BQ3022" s="36"/>
      <c r="BR3022" s="36"/>
    </row>
    <row r="3023" spans="2:70" ht="15" customHeight="1">
      <c r="B3023" s="48">
        <v>3470</v>
      </c>
      <c r="C3023" s="48" t="s">
        <v>1703</v>
      </c>
      <c r="D3023" s="108">
        <v>5867</v>
      </c>
      <c r="E3023" s="109" t="s">
        <v>2508</v>
      </c>
      <c r="F3023" s="109" t="s">
        <v>1817</v>
      </c>
      <c r="G3023" s="109" t="s">
        <v>1509</v>
      </c>
      <c r="H3023" s="108" t="s">
        <v>2519</v>
      </c>
      <c r="I3023" s="108" t="s">
        <v>2853</v>
      </c>
      <c r="J3023" s="108" t="s">
        <v>2852</v>
      </c>
      <c r="K3023" s="108" t="s">
        <v>2860</v>
      </c>
      <c r="L3023" s="108">
        <v>12</v>
      </c>
      <c r="M3023" s="110" t="s">
        <v>2618</v>
      </c>
      <c r="N3023" s="109" t="s">
        <v>1729</v>
      </c>
      <c r="O3023" s="109" t="s">
        <v>519</v>
      </c>
      <c r="P3023" s="109" t="s">
        <v>1518</v>
      </c>
      <c r="Q3023" s="111">
        <v>1</v>
      </c>
      <c r="R3023" s="111"/>
      <c r="S3023" s="111"/>
      <c r="T3023" s="109" t="s">
        <v>7</v>
      </c>
      <c r="U3023" s="108">
        <v>1</v>
      </c>
      <c r="V3023" s="109">
        <v>2004</v>
      </c>
      <c r="W3023" s="108">
        <f>IF(Table1[[#This Row],[ExpenditureDetails1]]=2010,1,(2010-Table1[[#This Row],[ExpenditureDetails1]]))</f>
        <v>6</v>
      </c>
      <c r="X3023" s="109">
        <v>0.35</v>
      </c>
      <c r="Y3023" s="174">
        <f>Table1[[#This Row],[ExpenditureDetails3]]*100000</f>
        <v>35000</v>
      </c>
      <c r="Z3023" s="174">
        <f>Table1[[#This Row],[ExpenditureDetails4]]/Table1[[#This Row],[Component detail 4]]</f>
        <v>35000</v>
      </c>
      <c r="AA3023" s="109">
        <v>1</v>
      </c>
      <c r="AB3023" s="109">
        <v>10</v>
      </c>
      <c r="AC3023" s="174">
        <f>IF(ISNUMBER([ExpenditureDetails4]),[ExpenditureDetails4]*HLOOKUP([ExpenditureDetails1],'Currency Conversion'!$A$6:$BE$45,19,FALSE),"No Data")</f>
        <v>51179.671533303452</v>
      </c>
      <c r="AD3023" s="174">
        <f>Table1[[#This Row],[Calculations1]]/exchange_rate_2010</f>
        <v>1119.2731011017149</v>
      </c>
      <c r="AE30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3023" s="174">
        <f>Table1[[#This Row],[Calculations3]]/exchange_rate_2010</f>
        <v>111.92731011017149</v>
      </c>
      <c r="AG3023" s="110"/>
      <c r="AH3023" s="53"/>
      <c r="BD3023" s="36"/>
      <c r="BE3023" s="36"/>
      <c r="BF3023" s="36"/>
      <c r="BG3023" s="36"/>
      <c r="BH3023" s="36"/>
      <c r="BI3023" s="36"/>
      <c r="BJ3023" s="36"/>
      <c r="BK3023" s="48"/>
      <c r="BL3023" s="36"/>
      <c r="BM3023" s="36"/>
      <c r="BN3023" s="36"/>
      <c r="BO3023" s="36"/>
      <c r="BP3023" s="36"/>
      <c r="BQ3023" s="36"/>
      <c r="BR3023" s="36"/>
    </row>
    <row r="3024" spans="2:70" ht="15" customHeight="1">
      <c r="B3024" s="48">
        <v>3471</v>
      </c>
      <c r="C3024" s="48" t="s">
        <v>1703</v>
      </c>
      <c r="D3024" s="108">
        <v>5867</v>
      </c>
      <c r="E3024" s="109" t="s">
        <v>2508</v>
      </c>
      <c r="F3024" s="109" t="s">
        <v>1817</v>
      </c>
      <c r="G3024" s="109" t="s">
        <v>1509</v>
      </c>
      <c r="H3024" s="108" t="s">
        <v>2519</v>
      </c>
      <c r="I3024" s="108" t="s">
        <v>2853</v>
      </c>
      <c r="J3024" s="108" t="s">
        <v>2852</v>
      </c>
      <c r="K3024" s="108" t="s">
        <v>2860</v>
      </c>
      <c r="L3024" s="108">
        <v>12</v>
      </c>
      <c r="M3024" s="110" t="s">
        <v>2618</v>
      </c>
      <c r="N3024" s="109" t="s">
        <v>1729</v>
      </c>
      <c r="O3024" s="109" t="s">
        <v>519</v>
      </c>
      <c r="P3024" s="109" t="s">
        <v>1519</v>
      </c>
      <c r="Q3024" s="111">
        <v>1</v>
      </c>
      <c r="R3024" s="111"/>
      <c r="S3024" s="111"/>
      <c r="T3024" s="109" t="s">
        <v>7</v>
      </c>
      <c r="U3024" s="108">
        <v>1</v>
      </c>
      <c r="V3024" s="109">
        <v>2005</v>
      </c>
      <c r="W3024" s="108">
        <f>IF(Table1[[#This Row],[ExpenditureDetails1]]=2010,1,(2010-Table1[[#This Row],[ExpenditureDetails1]]))</f>
        <v>5</v>
      </c>
      <c r="X3024" s="109">
        <v>0.4</v>
      </c>
      <c r="Y3024" s="174">
        <f>Table1[[#This Row],[ExpenditureDetails3]]*100000</f>
        <v>40000</v>
      </c>
      <c r="Z3024" s="174">
        <f>Table1[[#This Row],[ExpenditureDetails4]]/Table1[[#This Row],[Component detail 4]]</f>
        <v>40000</v>
      </c>
      <c r="AA3024" s="109">
        <v>1</v>
      </c>
      <c r="AB3024" s="109">
        <v>10</v>
      </c>
      <c r="AC3024" s="174">
        <f>IF(ISNUMBER([ExpenditureDetails4]),[ExpenditureDetails4]*HLOOKUP([ExpenditureDetails1],'Currency Conversion'!$A$6:$BE$45,19,FALSE),"No Data")</f>
        <v>53808.540294254803</v>
      </c>
      <c r="AD3024" s="174">
        <f>Table1[[#This Row],[Calculations1]]/exchange_rate_2010</f>
        <v>1176.7651092038918</v>
      </c>
      <c r="AE30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5380.8540294254799</v>
      </c>
      <c r="AF3024" s="174">
        <f>Table1[[#This Row],[Calculations3]]/exchange_rate_2010</f>
        <v>117.67651092038918</v>
      </c>
      <c r="AG3024" s="110"/>
      <c r="AH3024" s="53"/>
      <c r="BD3024" s="36"/>
      <c r="BE3024" s="36"/>
      <c r="BF3024" s="36"/>
      <c r="BG3024" s="36"/>
      <c r="BH3024" s="36"/>
      <c r="BI3024" s="36"/>
      <c r="BJ3024" s="36"/>
      <c r="BK3024" s="48"/>
      <c r="BL3024" s="36"/>
      <c r="BM3024" s="36"/>
      <c r="BN3024" s="36"/>
      <c r="BO3024" s="36"/>
      <c r="BP3024" s="36"/>
      <c r="BQ3024" s="36"/>
      <c r="BR3024" s="36"/>
    </row>
    <row r="3025" spans="2:70" ht="15" customHeight="1">
      <c r="B3025" s="48">
        <v>3472</v>
      </c>
      <c r="C3025" s="48" t="s">
        <v>1703</v>
      </c>
      <c r="D3025" s="108">
        <v>5867</v>
      </c>
      <c r="E3025" s="109" t="s">
        <v>2508</v>
      </c>
      <c r="F3025" s="109" t="s">
        <v>1817</v>
      </c>
      <c r="G3025" s="109" t="s">
        <v>1509</v>
      </c>
      <c r="H3025" s="108" t="s">
        <v>2519</v>
      </c>
      <c r="I3025" s="108" t="s">
        <v>2853</v>
      </c>
      <c r="J3025" s="108" t="s">
        <v>2852</v>
      </c>
      <c r="K3025" s="108" t="s">
        <v>2860</v>
      </c>
      <c r="L3025" s="108">
        <v>12</v>
      </c>
      <c r="M3025" s="110" t="s">
        <v>2618</v>
      </c>
      <c r="N3025" s="109" t="s">
        <v>1729</v>
      </c>
      <c r="O3025" s="109" t="s">
        <v>519</v>
      </c>
      <c r="P3025" s="109" t="s">
        <v>1520</v>
      </c>
      <c r="Q3025" s="111">
        <v>1</v>
      </c>
      <c r="R3025" s="111"/>
      <c r="S3025" s="111"/>
      <c r="T3025" s="109" t="s">
        <v>7</v>
      </c>
      <c r="U3025" s="108">
        <v>1</v>
      </c>
      <c r="V3025" s="109">
        <v>2002</v>
      </c>
      <c r="W3025" s="108">
        <f>IF(Table1[[#This Row],[ExpenditureDetails1]]=2010,1,(2010-Table1[[#This Row],[ExpenditureDetails1]]))</f>
        <v>8</v>
      </c>
      <c r="X3025" s="109">
        <v>0.35</v>
      </c>
      <c r="Y3025" s="174">
        <f>Table1[[#This Row],[ExpenditureDetails3]]*100000</f>
        <v>35000</v>
      </c>
      <c r="Z3025" s="174">
        <f>Table1[[#This Row],[ExpenditureDetails4]]/Table1[[#This Row],[Component detail 4]]</f>
        <v>35000</v>
      </c>
      <c r="AA3025" s="109">
        <v>1</v>
      </c>
      <c r="AB3025" s="109">
        <v>10</v>
      </c>
      <c r="AC3025" s="174">
        <f>IF(ISNUMBER([ExpenditureDetails4]),[ExpenditureDetails4]*HLOOKUP([ExpenditureDetails1],'Currency Conversion'!$A$6:$BE$45,19,FALSE),"No Data")</f>
        <v>55011.431724315415</v>
      </c>
      <c r="AD3025" s="174">
        <f>Table1[[#This Row],[Calculations1]]/exchange_rate_2010</f>
        <v>1203.0717262820519</v>
      </c>
      <c r="AE30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5501.1431724315416</v>
      </c>
      <c r="AF3025" s="174">
        <f>Table1[[#This Row],[Calculations3]]/exchange_rate_2010</f>
        <v>120.30717262820519</v>
      </c>
      <c r="AG3025" s="110"/>
      <c r="AH3025" s="53"/>
      <c r="BD3025" s="36"/>
      <c r="BE3025" s="36"/>
      <c r="BF3025" s="36"/>
      <c r="BG3025" s="36"/>
      <c r="BH3025" s="36"/>
      <c r="BI3025" s="36"/>
      <c r="BJ3025" s="36"/>
      <c r="BK3025" s="48"/>
      <c r="BL3025" s="36"/>
      <c r="BM3025" s="36"/>
      <c r="BN3025" s="36"/>
      <c r="BO3025" s="36"/>
      <c r="BP3025" s="36"/>
      <c r="BQ3025" s="36"/>
      <c r="BR3025" s="36"/>
    </row>
    <row r="3026" spans="2:70" ht="15" customHeight="1">
      <c r="B3026" s="48">
        <v>3473</v>
      </c>
      <c r="C3026" s="48" t="s">
        <v>1703</v>
      </c>
      <c r="D3026" s="108">
        <v>5867</v>
      </c>
      <c r="E3026" s="109" t="s">
        <v>2508</v>
      </c>
      <c r="F3026" s="109" t="s">
        <v>1817</v>
      </c>
      <c r="G3026" s="109" t="s">
        <v>1509</v>
      </c>
      <c r="H3026" s="108" t="s">
        <v>2519</v>
      </c>
      <c r="I3026" s="108" t="s">
        <v>2853</v>
      </c>
      <c r="J3026" s="108" t="s">
        <v>2852</v>
      </c>
      <c r="K3026" s="108" t="s">
        <v>2860</v>
      </c>
      <c r="L3026" s="108">
        <v>12</v>
      </c>
      <c r="M3026" s="110" t="s">
        <v>2618</v>
      </c>
      <c r="N3026" s="109" t="s">
        <v>1729</v>
      </c>
      <c r="O3026" s="109" t="s">
        <v>519</v>
      </c>
      <c r="P3026" s="109" t="s">
        <v>1521</v>
      </c>
      <c r="Q3026" s="111">
        <v>1</v>
      </c>
      <c r="R3026" s="111"/>
      <c r="S3026" s="111"/>
      <c r="T3026" s="109" t="s">
        <v>7</v>
      </c>
      <c r="U3026" s="108">
        <v>1</v>
      </c>
      <c r="V3026" s="109">
        <v>2004</v>
      </c>
      <c r="W3026" s="108">
        <f>IF(Table1[[#This Row],[ExpenditureDetails1]]=2010,1,(2010-Table1[[#This Row],[ExpenditureDetails1]]))</f>
        <v>6</v>
      </c>
      <c r="X3026" s="109">
        <v>0.4</v>
      </c>
      <c r="Y3026" s="174">
        <f>Table1[[#This Row],[ExpenditureDetails3]]*100000</f>
        <v>40000</v>
      </c>
      <c r="Z3026" s="174">
        <f>Table1[[#This Row],[ExpenditureDetails4]]/Table1[[#This Row],[Component detail 4]]</f>
        <v>40000</v>
      </c>
      <c r="AA3026" s="109">
        <v>1</v>
      </c>
      <c r="AB3026" s="109">
        <v>10</v>
      </c>
      <c r="AC3026" s="174">
        <f>IF(ISNUMBER([ExpenditureDetails4]),[ExpenditureDetails4]*HLOOKUP([ExpenditureDetails1],'Currency Conversion'!$A$6:$BE$45,19,FALSE),"No Data")</f>
        <v>58491.053180918228</v>
      </c>
      <c r="AD3026" s="174">
        <f>Table1[[#This Row],[Calculations1]]/exchange_rate_2010</f>
        <v>1279.1692584019597</v>
      </c>
      <c r="AE30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3026" s="174">
        <f>Table1[[#This Row],[Calculations3]]/exchange_rate_2010</f>
        <v>127.91692584019597</v>
      </c>
      <c r="AG3026" s="110"/>
      <c r="AH3026" s="53"/>
      <c r="BD3026" s="36"/>
      <c r="BE3026" s="36"/>
      <c r="BF3026" s="36"/>
      <c r="BG3026" s="36"/>
      <c r="BH3026" s="36"/>
      <c r="BI3026" s="36"/>
      <c r="BJ3026" s="36"/>
      <c r="BK3026" s="48"/>
      <c r="BL3026" s="36"/>
      <c r="BM3026" s="36"/>
      <c r="BN3026" s="36"/>
      <c r="BO3026" s="36"/>
      <c r="BP3026" s="36"/>
      <c r="BQ3026" s="36"/>
      <c r="BR3026" s="36"/>
    </row>
    <row r="3027" spans="2:70" ht="15" customHeight="1">
      <c r="B3027" s="48">
        <v>3474</v>
      </c>
      <c r="C3027" s="48" t="s">
        <v>1703</v>
      </c>
      <c r="D3027" s="108">
        <v>5867</v>
      </c>
      <c r="E3027" s="109" t="s">
        <v>2508</v>
      </c>
      <c r="F3027" s="109" t="s">
        <v>1817</v>
      </c>
      <c r="G3027" s="109" t="s">
        <v>1509</v>
      </c>
      <c r="H3027" s="108" t="s">
        <v>2519</v>
      </c>
      <c r="I3027" s="108" t="s">
        <v>2853</v>
      </c>
      <c r="J3027" s="108" t="s">
        <v>2852</v>
      </c>
      <c r="K3027" s="108" t="s">
        <v>2860</v>
      </c>
      <c r="L3027" s="108">
        <v>12</v>
      </c>
      <c r="M3027" s="110" t="s">
        <v>2618</v>
      </c>
      <c r="N3027" s="109" t="s">
        <v>1729</v>
      </c>
      <c r="O3027" s="109" t="s">
        <v>519</v>
      </c>
      <c r="P3027" s="109" t="s">
        <v>1522</v>
      </c>
      <c r="Q3027" s="111">
        <v>1</v>
      </c>
      <c r="R3027" s="111"/>
      <c r="S3027" s="111"/>
      <c r="T3027" s="109" t="s">
        <v>7</v>
      </c>
      <c r="U3027" s="108">
        <v>1</v>
      </c>
      <c r="V3027" s="109">
        <v>2005</v>
      </c>
      <c r="W3027" s="108">
        <f>IF(Table1[[#This Row],[ExpenditureDetails1]]=2010,1,(2010-Table1[[#This Row],[ExpenditureDetails1]]))</f>
        <v>5</v>
      </c>
      <c r="X3027" s="109">
        <v>0.35</v>
      </c>
      <c r="Y3027" s="174">
        <f>Table1[[#This Row],[ExpenditureDetails3]]*100000</f>
        <v>35000</v>
      </c>
      <c r="Z3027" s="174">
        <f>Table1[[#This Row],[ExpenditureDetails4]]/Table1[[#This Row],[Component detail 4]]</f>
        <v>35000</v>
      </c>
      <c r="AA3027" s="109">
        <v>1</v>
      </c>
      <c r="AB3027" s="109">
        <v>10</v>
      </c>
      <c r="AC3027" s="174">
        <f>IF(ISNUMBER([ExpenditureDetails4]),[ExpenditureDetails4]*HLOOKUP([ExpenditureDetails1],'Currency Conversion'!$A$6:$BE$45,19,FALSE),"No Data")</f>
        <v>47082.472757472948</v>
      </c>
      <c r="AD3027" s="174">
        <f>Table1[[#This Row],[Calculations1]]/exchange_rate_2010</f>
        <v>1029.6694705534053</v>
      </c>
      <c r="AE30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3027" s="174">
        <f>Table1[[#This Row],[Calculations3]]/exchange_rate_2010</f>
        <v>102.96694705534054</v>
      </c>
      <c r="AG3027" s="110"/>
      <c r="AH3027" s="53"/>
      <c r="BD3027" s="36"/>
      <c r="BE3027" s="36"/>
      <c r="BF3027" s="36"/>
      <c r="BG3027" s="36"/>
      <c r="BH3027" s="36"/>
      <c r="BI3027" s="36"/>
      <c r="BJ3027" s="36"/>
      <c r="BK3027" s="48"/>
      <c r="BL3027" s="36"/>
      <c r="BM3027" s="36"/>
      <c r="BN3027" s="36"/>
      <c r="BO3027" s="36"/>
      <c r="BP3027" s="36"/>
      <c r="BQ3027" s="36"/>
      <c r="BR3027" s="36"/>
    </row>
    <row r="3028" spans="2:70" ht="15" customHeight="1">
      <c r="B3028" s="48">
        <v>3475</v>
      </c>
      <c r="C3028" s="48" t="s">
        <v>1703</v>
      </c>
      <c r="D3028" s="108">
        <v>5867</v>
      </c>
      <c r="E3028" s="109" t="s">
        <v>2508</v>
      </c>
      <c r="F3028" s="109" t="s">
        <v>1817</v>
      </c>
      <c r="G3028" s="109" t="s">
        <v>1509</v>
      </c>
      <c r="H3028" s="108" t="s">
        <v>2519</v>
      </c>
      <c r="I3028" s="108" t="s">
        <v>2853</v>
      </c>
      <c r="J3028" s="108" t="s">
        <v>2852</v>
      </c>
      <c r="K3028" s="108" t="s">
        <v>2860</v>
      </c>
      <c r="L3028" s="108">
        <v>12</v>
      </c>
      <c r="M3028" s="110" t="s">
        <v>2618</v>
      </c>
      <c r="N3028" s="109" t="s">
        <v>1729</v>
      </c>
      <c r="O3028" s="109" t="s">
        <v>519</v>
      </c>
      <c r="P3028" s="109" t="s">
        <v>1523</v>
      </c>
      <c r="Q3028" s="111">
        <v>1</v>
      </c>
      <c r="R3028" s="111"/>
      <c r="S3028" s="111"/>
      <c r="T3028" s="109" t="s">
        <v>7</v>
      </c>
      <c r="U3028" s="108">
        <v>1</v>
      </c>
      <c r="V3028" s="109">
        <v>2004</v>
      </c>
      <c r="W3028" s="108">
        <f>IF(Table1[[#This Row],[ExpenditureDetails1]]=2010,1,(2010-Table1[[#This Row],[ExpenditureDetails1]]))</f>
        <v>6</v>
      </c>
      <c r="X3028" s="109">
        <v>0.4</v>
      </c>
      <c r="Y3028" s="174">
        <f>Table1[[#This Row],[ExpenditureDetails3]]*100000</f>
        <v>40000</v>
      </c>
      <c r="Z3028" s="174">
        <f>Table1[[#This Row],[ExpenditureDetails4]]/Table1[[#This Row],[Component detail 4]]</f>
        <v>40000</v>
      </c>
      <c r="AA3028" s="109">
        <v>1</v>
      </c>
      <c r="AB3028" s="109">
        <v>10</v>
      </c>
      <c r="AC3028" s="174">
        <f>IF(ISNUMBER([ExpenditureDetails4]),[ExpenditureDetails4]*HLOOKUP([ExpenditureDetails1],'Currency Conversion'!$A$6:$BE$45,19,FALSE),"No Data")</f>
        <v>58491.053180918228</v>
      </c>
      <c r="AD3028" s="174">
        <f>Table1[[#This Row],[Calculations1]]/exchange_rate_2010</f>
        <v>1279.1692584019597</v>
      </c>
      <c r="AE30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3028" s="174">
        <f>Table1[[#This Row],[Calculations3]]/exchange_rate_2010</f>
        <v>127.91692584019597</v>
      </c>
      <c r="AG3028" s="110"/>
      <c r="AH3028" s="53"/>
      <c r="BD3028" s="36"/>
      <c r="BE3028" s="36"/>
      <c r="BF3028" s="36"/>
      <c r="BG3028" s="36"/>
      <c r="BH3028" s="36"/>
      <c r="BI3028" s="36"/>
      <c r="BJ3028" s="36"/>
      <c r="BK3028" s="48"/>
      <c r="BL3028" s="36"/>
      <c r="BM3028" s="36"/>
      <c r="BN3028" s="36"/>
      <c r="BO3028" s="36"/>
      <c r="BP3028" s="36"/>
      <c r="BQ3028" s="36"/>
      <c r="BR3028" s="36"/>
    </row>
    <row r="3029" spans="2:70" ht="15" customHeight="1">
      <c r="B3029" s="48">
        <v>3476</v>
      </c>
      <c r="C3029" s="48" t="s">
        <v>1703</v>
      </c>
      <c r="D3029" s="108">
        <v>5867</v>
      </c>
      <c r="E3029" s="109" t="s">
        <v>2508</v>
      </c>
      <c r="F3029" s="109" t="s">
        <v>1817</v>
      </c>
      <c r="G3029" s="109" t="s">
        <v>1509</v>
      </c>
      <c r="H3029" s="108" t="s">
        <v>2519</v>
      </c>
      <c r="I3029" s="108" t="s">
        <v>2853</v>
      </c>
      <c r="J3029" s="108" t="s">
        <v>2852</v>
      </c>
      <c r="K3029" s="108" t="s">
        <v>2860</v>
      </c>
      <c r="L3029" s="108">
        <v>12</v>
      </c>
      <c r="M3029" s="110" t="s">
        <v>2618</v>
      </c>
      <c r="N3029" s="109" t="s">
        <v>1729</v>
      </c>
      <c r="O3029" s="109" t="s">
        <v>519</v>
      </c>
      <c r="P3029" s="109" t="s">
        <v>1524</v>
      </c>
      <c r="Q3029" s="111">
        <v>1</v>
      </c>
      <c r="R3029" s="111"/>
      <c r="S3029" s="111"/>
      <c r="T3029" s="109" t="s">
        <v>7</v>
      </c>
      <c r="U3029" s="108">
        <v>1</v>
      </c>
      <c r="V3029" s="109">
        <v>1998</v>
      </c>
      <c r="W3029" s="108">
        <f>IF(Table1[[#This Row],[ExpenditureDetails1]]=2010,1,(2010-Table1[[#This Row],[ExpenditureDetails1]]))</f>
        <v>12</v>
      </c>
      <c r="X3029" s="109">
        <v>0.3</v>
      </c>
      <c r="Y3029" s="174">
        <f>Table1[[#This Row],[ExpenditureDetails3]]*100000</f>
        <v>30000</v>
      </c>
      <c r="Z3029" s="174">
        <f>Table1[[#This Row],[ExpenditureDetails4]]/Table1[[#This Row],[Component detail 4]]</f>
        <v>30000</v>
      </c>
      <c r="AA3029" s="109">
        <v>1</v>
      </c>
      <c r="AB3029" s="109">
        <v>10</v>
      </c>
      <c r="AC3029" s="174">
        <f>IF(ISNUMBER([ExpenditureDetails4]),[ExpenditureDetails4]*HLOOKUP([ExpenditureDetails1],'Currency Conversion'!$A$6:$BE$45,19,FALSE),"No Data")</f>
        <v>56371.619069685126</v>
      </c>
      <c r="AD3029" s="174">
        <f>Table1[[#This Row],[Calculations1]]/exchange_rate_2010</f>
        <v>1232.8183241503207</v>
      </c>
      <c r="AE30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5637.161906968513</v>
      </c>
      <c r="AF3029" s="174">
        <f>Table1[[#This Row],[Calculations3]]/exchange_rate_2010</f>
        <v>123.28183241503208</v>
      </c>
      <c r="AG3029" s="110"/>
      <c r="AH3029" s="53"/>
      <c r="BD3029" s="36"/>
      <c r="BE3029" s="36"/>
      <c r="BF3029" s="36"/>
      <c r="BG3029" s="36"/>
      <c r="BH3029" s="36"/>
      <c r="BI3029" s="36"/>
      <c r="BJ3029" s="36"/>
      <c r="BK3029" s="48"/>
      <c r="BL3029" s="36"/>
      <c r="BM3029" s="36"/>
      <c r="BN3029" s="36"/>
      <c r="BO3029" s="36"/>
      <c r="BP3029" s="36"/>
      <c r="BQ3029" s="36"/>
      <c r="BR3029" s="36"/>
    </row>
    <row r="3030" spans="2:70" ht="15" customHeight="1">
      <c r="B3030" s="48">
        <v>3477</v>
      </c>
      <c r="C3030" s="48" t="s">
        <v>1703</v>
      </c>
      <c r="D3030" s="108">
        <v>5867</v>
      </c>
      <c r="E3030" s="109" t="s">
        <v>2508</v>
      </c>
      <c r="F3030" s="109" t="s">
        <v>1817</v>
      </c>
      <c r="G3030" s="109" t="s">
        <v>1509</v>
      </c>
      <c r="H3030" s="108" t="s">
        <v>2519</v>
      </c>
      <c r="I3030" s="108" t="s">
        <v>2853</v>
      </c>
      <c r="J3030" s="108" t="s">
        <v>2852</v>
      </c>
      <c r="K3030" s="108" t="s">
        <v>2860</v>
      </c>
      <c r="L3030" s="108">
        <v>12</v>
      </c>
      <c r="M3030" s="110" t="s">
        <v>2618</v>
      </c>
      <c r="N3030" s="109" t="s">
        <v>1729</v>
      </c>
      <c r="O3030" s="109" t="s">
        <v>519</v>
      </c>
      <c r="P3030" s="109" t="s">
        <v>1525</v>
      </c>
      <c r="Q3030" s="111">
        <v>1</v>
      </c>
      <c r="R3030" s="111"/>
      <c r="S3030" s="111"/>
      <c r="T3030" s="109" t="s">
        <v>7</v>
      </c>
      <c r="U3030" s="108">
        <v>1</v>
      </c>
      <c r="V3030" s="109">
        <v>2004</v>
      </c>
      <c r="W3030" s="108">
        <f>IF(Table1[[#This Row],[ExpenditureDetails1]]=2010,1,(2010-Table1[[#This Row],[ExpenditureDetails1]]))</f>
        <v>6</v>
      </c>
      <c r="X3030" s="109">
        <v>0.4</v>
      </c>
      <c r="Y3030" s="174">
        <f>Table1[[#This Row],[ExpenditureDetails3]]*100000</f>
        <v>40000</v>
      </c>
      <c r="Z3030" s="174">
        <f>Table1[[#This Row],[ExpenditureDetails4]]/Table1[[#This Row],[Component detail 4]]</f>
        <v>40000</v>
      </c>
      <c r="AA3030" s="109">
        <v>1</v>
      </c>
      <c r="AB3030" s="109">
        <v>10</v>
      </c>
      <c r="AC3030" s="174">
        <f>IF(ISNUMBER([ExpenditureDetails4]),[ExpenditureDetails4]*HLOOKUP([ExpenditureDetails1],'Currency Conversion'!$A$6:$BE$45,19,FALSE),"No Data")</f>
        <v>58491.053180918228</v>
      </c>
      <c r="AD3030" s="174">
        <f>Table1[[#This Row],[Calculations1]]/exchange_rate_2010</f>
        <v>1279.1692584019597</v>
      </c>
      <c r="AE30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3030" s="174">
        <f>Table1[[#This Row],[Calculations3]]/exchange_rate_2010</f>
        <v>127.91692584019597</v>
      </c>
      <c r="AG3030" s="110"/>
      <c r="AH3030" s="53"/>
      <c r="BD3030" s="36"/>
      <c r="BE3030" s="36"/>
      <c r="BF3030" s="36"/>
      <c r="BG3030" s="36"/>
      <c r="BH3030" s="36"/>
      <c r="BI3030" s="36"/>
      <c r="BJ3030" s="36"/>
      <c r="BK3030" s="48"/>
      <c r="BL3030" s="36"/>
      <c r="BM3030" s="36"/>
      <c r="BN3030" s="36"/>
      <c r="BO3030" s="36"/>
      <c r="BP3030" s="36"/>
      <c r="BQ3030" s="36"/>
      <c r="BR3030" s="36"/>
    </row>
    <row r="3031" spans="2:70" ht="15" customHeight="1">
      <c r="B3031" s="48">
        <v>3478</v>
      </c>
      <c r="C3031" s="48" t="s">
        <v>1703</v>
      </c>
      <c r="D3031" s="108">
        <v>5867</v>
      </c>
      <c r="E3031" s="109" t="s">
        <v>2508</v>
      </c>
      <c r="F3031" s="109" t="s">
        <v>1817</v>
      </c>
      <c r="G3031" s="109" t="s">
        <v>1509</v>
      </c>
      <c r="H3031" s="108" t="s">
        <v>2519</v>
      </c>
      <c r="I3031" s="108" t="s">
        <v>2853</v>
      </c>
      <c r="J3031" s="108" t="s">
        <v>2852</v>
      </c>
      <c r="K3031" s="108" t="s">
        <v>2860</v>
      </c>
      <c r="L3031" s="108">
        <v>12</v>
      </c>
      <c r="M3031" s="110" t="s">
        <v>2618</v>
      </c>
      <c r="N3031" s="109" t="s">
        <v>1729</v>
      </c>
      <c r="O3031" s="109" t="s">
        <v>519</v>
      </c>
      <c r="P3031" s="109" t="s">
        <v>1526</v>
      </c>
      <c r="Q3031" s="111">
        <v>1</v>
      </c>
      <c r="R3031" s="111"/>
      <c r="S3031" s="111"/>
      <c r="T3031" s="109" t="s">
        <v>7</v>
      </c>
      <c r="U3031" s="108">
        <v>1</v>
      </c>
      <c r="V3031" s="109">
        <v>1996</v>
      </c>
      <c r="W3031" s="108">
        <f>IF(Table1[[#This Row],[ExpenditureDetails1]]=2010,1,(2010-Table1[[#This Row],[ExpenditureDetails1]]))</f>
        <v>14</v>
      </c>
      <c r="X3031" s="109">
        <v>0.3</v>
      </c>
      <c r="Y3031" s="174">
        <f>Table1[[#This Row],[ExpenditureDetails3]]*100000</f>
        <v>30000</v>
      </c>
      <c r="Z3031" s="174">
        <f>Table1[[#This Row],[ExpenditureDetails4]]/Table1[[#This Row],[Component detail 4]]</f>
        <v>30000</v>
      </c>
      <c r="AA3031" s="109">
        <v>1</v>
      </c>
      <c r="AB3031" s="109">
        <v>10</v>
      </c>
      <c r="AC3031" s="174">
        <f>IF(ISNUMBER([ExpenditureDetails4]),[ExpenditureDetails4]*HLOOKUP([ExpenditureDetails1],'Currency Conversion'!$A$6:$BE$45,19,FALSE),"No Data")</f>
        <v>64541.041100924769</v>
      </c>
      <c r="AD3031" s="174">
        <f>Table1[[#This Row],[Calculations1]]/exchange_rate_2010</f>
        <v>1411.4793834571246</v>
      </c>
      <c r="AE30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6454.1041100924767</v>
      </c>
      <c r="AF3031" s="174">
        <f>Table1[[#This Row],[Calculations3]]/exchange_rate_2010</f>
        <v>141.14793834571245</v>
      </c>
      <c r="AG3031" s="110"/>
      <c r="AH3031" s="53"/>
      <c r="BD3031" s="36"/>
      <c r="BE3031" s="36"/>
      <c r="BF3031" s="36"/>
      <c r="BG3031" s="36"/>
      <c r="BH3031" s="36"/>
      <c r="BI3031" s="36"/>
      <c r="BJ3031" s="36"/>
      <c r="BK3031" s="48"/>
      <c r="BL3031" s="36"/>
      <c r="BM3031" s="36"/>
      <c r="BN3031" s="36"/>
      <c r="BO3031" s="36"/>
      <c r="BP3031" s="36"/>
      <c r="BQ3031" s="36"/>
      <c r="BR3031" s="36"/>
    </row>
    <row r="3032" spans="2:70" ht="15" customHeight="1">
      <c r="B3032" s="48">
        <v>3479</v>
      </c>
      <c r="C3032" s="48" t="s">
        <v>1703</v>
      </c>
      <c r="D3032" s="108">
        <v>5867</v>
      </c>
      <c r="E3032" s="109" t="s">
        <v>2508</v>
      </c>
      <c r="F3032" s="109" t="s">
        <v>1817</v>
      </c>
      <c r="G3032" s="109" t="s">
        <v>1509</v>
      </c>
      <c r="H3032" s="108" t="s">
        <v>2519</v>
      </c>
      <c r="I3032" s="108" t="s">
        <v>2853</v>
      </c>
      <c r="J3032" s="108" t="s">
        <v>2852</v>
      </c>
      <c r="K3032" s="108" t="s">
        <v>2860</v>
      </c>
      <c r="L3032" s="108">
        <v>12</v>
      </c>
      <c r="M3032" s="110" t="s">
        <v>2618</v>
      </c>
      <c r="N3032" s="109" t="s">
        <v>1729</v>
      </c>
      <c r="O3032" s="109" t="s">
        <v>519</v>
      </c>
      <c r="P3032" s="109" t="s">
        <v>1527</v>
      </c>
      <c r="Q3032" s="111">
        <v>1</v>
      </c>
      <c r="R3032" s="111"/>
      <c r="S3032" s="111"/>
      <c r="T3032" s="109" t="s">
        <v>7</v>
      </c>
      <c r="U3032" s="108">
        <v>1</v>
      </c>
      <c r="V3032" s="109">
        <v>1978</v>
      </c>
      <c r="W3032" s="108">
        <f>IF(Table1[[#This Row],[ExpenditureDetails1]]=2010,1,(2010-Table1[[#This Row],[ExpenditureDetails1]]))</f>
        <v>32</v>
      </c>
      <c r="X3032" s="109">
        <v>0.25</v>
      </c>
      <c r="Y3032" s="174">
        <f>Table1[[#This Row],[ExpenditureDetails3]]*100000</f>
        <v>25000</v>
      </c>
      <c r="Z3032" s="174">
        <f>Table1[[#This Row],[ExpenditureDetails4]]/Table1[[#This Row],[Component detail 4]]</f>
        <v>25000</v>
      </c>
      <c r="AA3032" s="109">
        <v>1</v>
      </c>
      <c r="AB3032" s="109">
        <v>10</v>
      </c>
      <c r="AC3032" s="174">
        <f>IF(ISNUMBER([ExpenditureDetails4]),[ExpenditureDetails4]*HLOOKUP([ExpenditureDetails1],'Currency Conversion'!$A$6:$BE$45,19,FALSE),"No Data")</f>
        <v>265137.76293577009</v>
      </c>
      <c r="AD3032" s="174">
        <f>Table1[[#This Row],[Calculations1]]/exchange_rate_2010</f>
        <v>5798.4265480715931</v>
      </c>
      <c r="AE30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26513.776293577008</v>
      </c>
      <c r="AF3032" s="174">
        <f>Table1[[#This Row],[Calculations3]]/exchange_rate_2010</f>
        <v>579.84265480715931</v>
      </c>
      <c r="AG3032" s="110"/>
      <c r="AH3032" s="53"/>
      <c r="BD3032" s="36"/>
      <c r="BE3032" s="36"/>
      <c r="BF3032" s="36"/>
      <c r="BG3032" s="36"/>
      <c r="BH3032" s="36"/>
      <c r="BI3032" s="36"/>
      <c r="BJ3032" s="36"/>
      <c r="BK3032" s="48"/>
      <c r="BL3032" s="36"/>
      <c r="BM3032" s="36"/>
      <c r="BN3032" s="36"/>
      <c r="BO3032" s="36"/>
      <c r="BP3032" s="36"/>
      <c r="BQ3032" s="36"/>
      <c r="BR3032" s="36"/>
    </row>
    <row r="3033" spans="2:70" ht="15" customHeight="1">
      <c r="B3033" s="48">
        <v>3480</v>
      </c>
      <c r="C3033" s="48" t="s">
        <v>1703</v>
      </c>
      <c r="D3033" s="108">
        <v>5867</v>
      </c>
      <c r="E3033" s="109" t="s">
        <v>2508</v>
      </c>
      <c r="F3033" s="109" t="s">
        <v>1817</v>
      </c>
      <c r="G3033" s="109" t="s">
        <v>1509</v>
      </c>
      <c r="H3033" s="108" t="s">
        <v>2519</v>
      </c>
      <c r="I3033" s="108" t="s">
        <v>2853</v>
      </c>
      <c r="J3033" s="108" t="s">
        <v>2852</v>
      </c>
      <c r="K3033" s="108" t="s">
        <v>2860</v>
      </c>
      <c r="L3033" s="108">
        <v>12</v>
      </c>
      <c r="M3033" s="110" t="s">
        <v>2618</v>
      </c>
      <c r="N3033" s="109" t="s">
        <v>1729</v>
      </c>
      <c r="O3033" s="109" t="s">
        <v>519</v>
      </c>
      <c r="P3033" s="109" t="s">
        <v>1528</v>
      </c>
      <c r="Q3033" s="111">
        <v>1</v>
      </c>
      <c r="R3033" s="111"/>
      <c r="S3033" s="111"/>
      <c r="T3033" s="109" t="s">
        <v>7</v>
      </c>
      <c r="U3033" s="108">
        <v>1</v>
      </c>
      <c r="V3033" s="109">
        <v>2002</v>
      </c>
      <c r="W3033" s="108">
        <f>IF(Table1[[#This Row],[ExpenditureDetails1]]=2010,1,(2010-Table1[[#This Row],[ExpenditureDetails1]]))</f>
        <v>8</v>
      </c>
      <c r="X3033" s="109">
        <v>0.35</v>
      </c>
      <c r="Y3033" s="174">
        <f>Table1[[#This Row],[ExpenditureDetails3]]*100000</f>
        <v>35000</v>
      </c>
      <c r="Z3033" s="174">
        <f>Table1[[#This Row],[ExpenditureDetails4]]/Table1[[#This Row],[Component detail 4]]</f>
        <v>35000</v>
      </c>
      <c r="AA3033" s="109">
        <v>1</v>
      </c>
      <c r="AB3033" s="109">
        <v>10</v>
      </c>
      <c r="AC3033" s="174">
        <f>IF(ISNUMBER([ExpenditureDetails4]),[ExpenditureDetails4]*HLOOKUP([ExpenditureDetails1],'Currency Conversion'!$A$6:$BE$45,19,FALSE),"No Data")</f>
        <v>55011.431724315415</v>
      </c>
      <c r="AD3033" s="174">
        <f>Table1[[#This Row],[Calculations1]]/exchange_rate_2010</f>
        <v>1203.0717262820519</v>
      </c>
      <c r="AE30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5501.1431724315416</v>
      </c>
      <c r="AF3033" s="174">
        <f>Table1[[#This Row],[Calculations3]]/exchange_rate_2010</f>
        <v>120.30717262820519</v>
      </c>
      <c r="AG3033" s="110"/>
      <c r="AH3033" s="53"/>
      <c r="BD3033" s="36"/>
      <c r="BE3033" s="36"/>
      <c r="BF3033" s="36"/>
      <c r="BG3033" s="36"/>
      <c r="BH3033" s="36"/>
      <c r="BI3033" s="36"/>
      <c r="BJ3033" s="36"/>
      <c r="BK3033" s="48"/>
      <c r="BL3033" s="36"/>
      <c r="BM3033" s="36"/>
      <c r="BN3033" s="36"/>
      <c r="BO3033" s="36"/>
      <c r="BP3033" s="36"/>
      <c r="BQ3033" s="36"/>
      <c r="BR3033" s="36"/>
    </row>
    <row r="3034" spans="2:70" ht="15" customHeight="1">
      <c r="B3034" s="48">
        <v>3481</v>
      </c>
      <c r="C3034" s="48" t="s">
        <v>1703</v>
      </c>
      <c r="D3034" s="108">
        <v>5867</v>
      </c>
      <c r="E3034" s="109" t="s">
        <v>2508</v>
      </c>
      <c r="F3034" s="109" t="s">
        <v>1817</v>
      </c>
      <c r="G3034" s="109" t="s">
        <v>1509</v>
      </c>
      <c r="H3034" s="108" t="s">
        <v>2519</v>
      </c>
      <c r="I3034" s="108" t="s">
        <v>2853</v>
      </c>
      <c r="J3034" s="108" t="s">
        <v>2852</v>
      </c>
      <c r="K3034" s="108" t="s">
        <v>2860</v>
      </c>
      <c r="L3034" s="108">
        <v>12</v>
      </c>
      <c r="M3034" s="110" t="s">
        <v>2618</v>
      </c>
      <c r="N3034" s="109" t="s">
        <v>1729</v>
      </c>
      <c r="O3034" s="109" t="s">
        <v>519</v>
      </c>
      <c r="P3034" s="109" t="s">
        <v>1529</v>
      </c>
      <c r="Q3034" s="111">
        <v>1</v>
      </c>
      <c r="R3034" s="111"/>
      <c r="S3034" s="111"/>
      <c r="T3034" s="109" t="s">
        <v>7</v>
      </c>
      <c r="U3034" s="108">
        <v>1</v>
      </c>
      <c r="V3034" s="109">
        <v>2004</v>
      </c>
      <c r="W3034" s="108">
        <f>IF(Table1[[#This Row],[ExpenditureDetails1]]=2010,1,(2010-Table1[[#This Row],[ExpenditureDetails1]]))</f>
        <v>6</v>
      </c>
      <c r="X3034" s="109">
        <v>0.4</v>
      </c>
      <c r="Y3034" s="174">
        <f>Table1[[#This Row],[ExpenditureDetails3]]*100000</f>
        <v>40000</v>
      </c>
      <c r="Z3034" s="174">
        <f>Table1[[#This Row],[ExpenditureDetails4]]/Table1[[#This Row],[Component detail 4]]</f>
        <v>40000</v>
      </c>
      <c r="AA3034" s="109">
        <v>1</v>
      </c>
      <c r="AB3034" s="109">
        <v>10</v>
      </c>
      <c r="AC3034" s="174">
        <f>IF(ISNUMBER([ExpenditureDetails4]),[ExpenditureDetails4]*HLOOKUP([ExpenditureDetails1],'Currency Conversion'!$A$6:$BE$45,19,FALSE),"No Data")</f>
        <v>58491.053180918228</v>
      </c>
      <c r="AD3034" s="174">
        <f>Table1[[#This Row],[Calculations1]]/exchange_rate_2010</f>
        <v>1279.1692584019597</v>
      </c>
      <c r="AE30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3034" s="174">
        <f>Table1[[#This Row],[Calculations3]]/exchange_rate_2010</f>
        <v>127.91692584019597</v>
      </c>
      <c r="AG3034" s="110"/>
      <c r="AH3034" s="53"/>
      <c r="BD3034" s="36"/>
      <c r="BE3034" s="36"/>
      <c r="BF3034" s="36"/>
      <c r="BG3034" s="36"/>
      <c r="BH3034" s="36"/>
      <c r="BI3034" s="36"/>
      <c r="BJ3034" s="36"/>
      <c r="BK3034" s="48"/>
      <c r="BL3034" s="36"/>
      <c r="BM3034" s="36"/>
      <c r="BN3034" s="36"/>
      <c r="BO3034" s="36"/>
      <c r="BP3034" s="36"/>
      <c r="BQ3034" s="36"/>
      <c r="BR3034" s="36"/>
    </row>
    <row r="3035" spans="2:70" ht="15" customHeight="1">
      <c r="B3035" s="48">
        <v>3482</v>
      </c>
      <c r="C3035" s="48" t="s">
        <v>1703</v>
      </c>
      <c r="D3035" s="108">
        <v>5867</v>
      </c>
      <c r="E3035" s="109" t="s">
        <v>2508</v>
      </c>
      <c r="F3035" s="109" t="s">
        <v>1817</v>
      </c>
      <c r="G3035" s="109" t="s">
        <v>1509</v>
      </c>
      <c r="H3035" s="108" t="s">
        <v>2519</v>
      </c>
      <c r="I3035" s="108" t="s">
        <v>2853</v>
      </c>
      <c r="J3035" s="108" t="s">
        <v>2852</v>
      </c>
      <c r="K3035" s="108" t="s">
        <v>2860</v>
      </c>
      <c r="L3035" s="108">
        <v>12</v>
      </c>
      <c r="M3035" s="110" t="s">
        <v>2618</v>
      </c>
      <c r="N3035" s="109" t="s">
        <v>1729</v>
      </c>
      <c r="O3035" s="109" t="s">
        <v>519</v>
      </c>
      <c r="P3035" s="109" t="s">
        <v>1530</v>
      </c>
      <c r="Q3035" s="111">
        <v>1</v>
      </c>
      <c r="R3035" s="111"/>
      <c r="S3035" s="111"/>
      <c r="T3035" s="109" t="s">
        <v>7</v>
      </c>
      <c r="U3035" s="108">
        <v>1</v>
      </c>
      <c r="V3035" s="109">
        <v>2005</v>
      </c>
      <c r="W3035" s="108">
        <f>IF(Table1[[#This Row],[ExpenditureDetails1]]=2010,1,(2010-Table1[[#This Row],[ExpenditureDetails1]]))</f>
        <v>5</v>
      </c>
      <c r="X3035" s="109">
        <v>0.45</v>
      </c>
      <c r="Y3035" s="174">
        <f>Table1[[#This Row],[ExpenditureDetails3]]*100000</f>
        <v>45000</v>
      </c>
      <c r="Z3035" s="174">
        <f>Table1[[#This Row],[ExpenditureDetails4]]/Table1[[#This Row],[Component detail 4]]</f>
        <v>45000</v>
      </c>
      <c r="AA3035" s="109">
        <v>1</v>
      </c>
      <c r="AB3035" s="109">
        <v>10</v>
      </c>
      <c r="AC3035" s="174">
        <f>IF(ISNUMBER([ExpenditureDetails4]),[ExpenditureDetails4]*HLOOKUP([ExpenditureDetails1],'Currency Conversion'!$A$6:$BE$45,19,FALSE),"No Data")</f>
        <v>60534.60783103665</v>
      </c>
      <c r="AD3035" s="174">
        <f>Table1[[#This Row],[Calculations1]]/exchange_rate_2010</f>
        <v>1323.8607478543784</v>
      </c>
      <c r="AE30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6053.4607831036647</v>
      </c>
      <c r="AF3035" s="174">
        <f>Table1[[#This Row],[Calculations3]]/exchange_rate_2010</f>
        <v>132.38607478543781</v>
      </c>
      <c r="AG3035" s="110"/>
      <c r="AH3035" s="53"/>
      <c r="BD3035" s="36"/>
      <c r="BE3035" s="36"/>
      <c r="BF3035" s="36"/>
      <c r="BG3035" s="36"/>
      <c r="BH3035" s="36"/>
      <c r="BI3035" s="36"/>
      <c r="BJ3035" s="36"/>
      <c r="BK3035" s="48"/>
      <c r="BL3035" s="36"/>
      <c r="BM3035" s="36"/>
      <c r="BN3035" s="36"/>
      <c r="BO3035" s="36"/>
      <c r="BP3035" s="36"/>
      <c r="BQ3035" s="36"/>
      <c r="BR3035" s="36"/>
    </row>
    <row r="3036" spans="2:70" ht="15" customHeight="1">
      <c r="B3036" s="48">
        <v>3483</v>
      </c>
      <c r="C3036" s="48" t="s">
        <v>1703</v>
      </c>
      <c r="D3036" s="108">
        <v>5867</v>
      </c>
      <c r="E3036" s="109" t="s">
        <v>2508</v>
      </c>
      <c r="F3036" s="109" t="s">
        <v>1817</v>
      </c>
      <c r="G3036" s="109" t="s">
        <v>1509</v>
      </c>
      <c r="H3036" s="108" t="s">
        <v>2519</v>
      </c>
      <c r="I3036" s="108" t="s">
        <v>2853</v>
      </c>
      <c r="J3036" s="108" t="s">
        <v>2852</v>
      </c>
      <c r="K3036" s="108" t="s">
        <v>2860</v>
      </c>
      <c r="L3036" s="108">
        <v>12</v>
      </c>
      <c r="M3036" s="110" t="s">
        <v>2618</v>
      </c>
      <c r="N3036" s="109" t="s">
        <v>1729</v>
      </c>
      <c r="O3036" s="109" t="s">
        <v>519</v>
      </c>
      <c r="P3036" s="109" t="s">
        <v>1531</v>
      </c>
      <c r="Q3036" s="111">
        <v>1</v>
      </c>
      <c r="R3036" s="111"/>
      <c r="S3036" s="111"/>
      <c r="T3036" s="109" t="s">
        <v>7</v>
      </c>
      <c r="U3036" s="108">
        <v>1</v>
      </c>
      <c r="V3036" s="109">
        <v>2002</v>
      </c>
      <c r="W3036" s="108">
        <f>IF(Table1[[#This Row],[ExpenditureDetails1]]=2010,1,(2010-Table1[[#This Row],[ExpenditureDetails1]]))</f>
        <v>8</v>
      </c>
      <c r="X3036" s="109">
        <v>0.4</v>
      </c>
      <c r="Y3036" s="174">
        <f>Table1[[#This Row],[ExpenditureDetails3]]*100000</f>
        <v>40000</v>
      </c>
      <c r="Z3036" s="174">
        <f>Table1[[#This Row],[ExpenditureDetails4]]/Table1[[#This Row],[Component detail 4]]</f>
        <v>40000</v>
      </c>
      <c r="AA3036" s="109">
        <v>1</v>
      </c>
      <c r="AB3036" s="109">
        <v>10</v>
      </c>
      <c r="AC3036" s="174">
        <f>IF(ISNUMBER([ExpenditureDetails4]),[ExpenditureDetails4]*HLOOKUP([ExpenditureDetails1],'Currency Conversion'!$A$6:$BE$45,19,FALSE),"No Data")</f>
        <v>62870.207684931898</v>
      </c>
      <c r="AD3036" s="174">
        <f>Table1[[#This Row],[Calculations1]]/exchange_rate_2010</f>
        <v>1374.9391157509162</v>
      </c>
      <c r="AE30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6287.0207684931902</v>
      </c>
      <c r="AF3036" s="174">
        <f>Table1[[#This Row],[Calculations3]]/exchange_rate_2010</f>
        <v>137.49391157509163</v>
      </c>
      <c r="AG3036" s="110"/>
      <c r="AH3036" s="53"/>
      <c r="BD3036" s="36"/>
      <c r="BE3036" s="36"/>
      <c r="BF3036" s="36"/>
      <c r="BG3036" s="36"/>
      <c r="BH3036" s="36"/>
      <c r="BI3036" s="36"/>
      <c r="BJ3036" s="36"/>
      <c r="BK3036" s="48"/>
      <c r="BL3036" s="36"/>
      <c r="BM3036" s="36"/>
      <c r="BN3036" s="36"/>
      <c r="BO3036" s="36"/>
      <c r="BP3036" s="36"/>
      <c r="BQ3036" s="36"/>
      <c r="BR3036" s="36"/>
    </row>
    <row r="3037" spans="2:70" ht="15" customHeight="1">
      <c r="B3037" s="48">
        <v>3484</v>
      </c>
      <c r="C3037" s="48" t="s">
        <v>1703</v>
      </c>
      <c r="D3037" s="108">
        <v>5867</v>
      </c>
      <c r="E3037" s="109" t="s">
        <v>2508</v>
      </c>
      <c r="F3037" s="109" t="s">
        <v>1817</v>
      </c>
      <c r="G3037" s="109" t="s">
        <v>1509</v>
      </c>
      <c r="H3037" s="108" t="s">
        <v>2519</v>
      </c>
      <c r="I3037" s="108" t="s">
        <v>2853</v>
      </c>
      <c r="J3037" s="108" t="s">
        <v>2852</v>
      </c>
      <c r="K3037" s="108" t="s">
        <v>2860</v>
      </c>
      <c r="L3037" s="108">
        <v>12</v>
      </c>
      <c r="M3037" s="110" t="s">
        <v>2618</v>
      </c>
      <c r="N3037" s="109" t="s">
        <v>1729</v>
      </c>
      <c r="O3037" s="109" t="s">
        <v>519</v>
      </c>
      <c r="P3037" s="109" t="s">
        <v>1532</v>
      </c>
      <c r="Q3037" s="111">
        <v>1</v>
      </c>
      <c r="R3037" s="111"/>
      <c r="S3037" s="111"/>
      <c r="T3037" s="109" t="s">
        <v>7</v>
      </c>
      <c r="U3037" s="108">
        <v>1</v>
      </c>
      <c r="V3037" s="109">
        <v>2004</v>
      </c>
      <c r="W3037" s="108">
        <f>IF(Table1[[#This Row],[ExpenditureDetails1]]=2010,1,(2010-Table1[[#This Row],[ExpenditureDetails1]]))</f>
        <v>6</v>
      </c>
      <c r="X3037" s="109">
        <v>0.4</v>
      </c>
      <c r="Y3037" s="174">
        <f>Table1[[#This Row],[ExpenditureDetails3]]*100000</f>
        <v>40000</v>
      </c>
      <c r="Z3037" s="174">
        <f>Table1[[#This Row],[ExpenditureDetails4]]/Table1[[#This Row],[Component detail 4]]</f>
        <v>40000</v>
      </c>
      <c r="AA3037" s="109">
        <v>1</v>
      </c>
      <c r="AB3037" s="109">
        <v>10</v>
      </c>
      <c r="AC3037" s="174">
        <f>IF(ISNUMBER([ExpenditureDetails4]),[ExpenditureDetails4]*HLOOKUP([ExpenditureDetails1],'Currency Conversion'!$A$6:$BE$45,19,FALSE),"No Data")</f>
        <v>58491.053180918228</v>
      </c>
      <c r="AD3037" s="174">
        <f>Table1[[#This Row],[Calculations1]]/exchange_rate_2010</f>
        <v>1279.1692584019597</v>
      </c>
      <c r="AE30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3037" s="174">
        <f>Table1[[#This Row],[Calculations3]]/exchange_rate_2010</f>
        <v>127.91692584019597</v>
      </c>
      <c r="AG3037" s="110"/>
      <c r="AH3037" s="53"/>
      <c r="BD3037" s="36"/>
      <c r="BE3037" s="36"/>
      <c r="BF3037" s="36"/>
      <c r="BG3037" s="36"/>
      <c r="BH3037" s="36"/>
      <c r="BI3037" s="36"/>
      <c r="BJ3037" s="36"/>
      <c r="BK3037" s="48"/>
      <c r="BL3037" s="36"/>
      <c r="BM3037" s="36"/>
      <c r="BN3037" s="36"/>
      <c r="BO3037" s="36"/>
      <c r="BP3037" s="36"/>
      <c r="BQ3037" s="36"/>
      <c r="BR3037" s="36"/>
    </row>
    <row r="3038" spans="2:70" ht="15" customHeight="1">
      <c r="B3038" s="48">
        <v>3485</v>
      </c>
      <c r="C3038" s="48" t="s">
        <v>1703</v>
      </c>
      <c r="D3038" s="108">
        <v>5867</v>
      </c>
      <c r="E3038" s="109" t="s">
        <v>2508</v>
      </c>
      <c r="F3038" s="109" t="s">
        <v>1817</v>
      </c>
      <c r="G3038" s="109" t="s">
        <v>1509</v>
      </c>
      <c r="H3038" s="108" t="s">
        <v>2519</v>
      </c>
      <c r="I3038" s="108" t="s">
        <v>2853</v>
      </c>
      <c r="J3038" s="108" t="s">
        <v>2852</v>
      </c>
      <c r="K3038" s="108" t="s">
        <v>2860</v>
      </c>
      <c r="L3038" s="108">
        <v>12</v>
      </c>
      <c r="M3038" s="110" t="s">
        <v>2618</v>
      </c>
      <c r="N3038" s="111" t="s">
        <v>1729</v>
      </c>
      <c r="O3038" s="111" t="s">
        <v>1718</v>
      </c>
      <c r="P3038" s="111" t="s">
        <v>1533</v>
      </c>
      <c r="Q3038" s="111">
        <v>65</v>
      </c>
      <c r="R3038" s="111"/>
      <c r="S3038" s="111"/>
      <c r="T3038" s="109" t="s">
        <v>7</v>
      </c>
      <c r="U3038" s="108">
        <v>1</v>
      </c>
      <c r="V3038" s="109">
        <v>1996</v>
      </c>
      <c r="W3038" s="108">
        <f>IF(Table1[[#This Row],[ExpenditureDetails1]]=2010,1,(2010-Table1[[#This Row],[ExpenditureDetails1]]))</f>
        <v>14</v>
      </c>
      <c r="X3038" s="109">
        <v>2.6</v>
      </c>
      <c r="Y3038" s="174">
        <f>Table1[[#This Row],[ExpenditureDetails3]]*100000</f>
        <v>260000</v>
      </c>
      <c r="Z3038" s="174">
        <f>Table1[[#This Row],[ExpenditureDetails4]]/Table1[[#This Row],[Component detail 4]]</f>
        <v>4000</v>
      </c>
      <c r="AA3038" s="109">
        <v>1</v>
      </c>
      <c r="AB3038" s="109">
        <v>10</v>
      </c>
      <c r="AC3038" s="174">
        <f>IF(ISNUMBER([ExpenditureDetails4]),[ExpenditureDetails4]*HLOOKUP([ExpenditureDetails1],'Currency Conversion'!$A$6:$BE$45,19,FALSE),"No Data")</f>
        <v>559355.68954134802</v>
      </c>
      <c r="AD3038" s="174">
        <f>Table1[[#This Row],[Calculations1]]/exchange_rate_2010</f>
        <v>12232.82132329508</v>
      </c>
      <c r="AE30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55935.568954134804</v>
      </c>
      <c r="AF3038" s="174">
        <f>Table1[[#This Row],[Calculations3]]/exchange_rate_2010</f>
        <v>1223.2821323295079</v>
      </c>
      <c r="AG3038" s="110"/>
      <c r="AH3038" s="53"/>
      <c r="BD3038" s="36"/>
      <c r="BE3038" s="36"/>
      <c r="BF3038" s="36"/>
      <c r="BG3038" s="36"/>
      <c r="BH3038" s="36"/>
      <c r="BI3038" s="36"/>
      <c r="BJ3038" s="36"/>
      <c r="BK3038" s="48"/>
      <c r="BL3038" s="36"/>
      <c r="BM3038" s="36"/>
      <c r="BN3038" s="36"/>
      <c r="BO3038" s="36"/>
      <c r="BP3038" s="36"/>
      <c r="BQ3038" s="36"/>
      <c r="BR3038" s="36"/>
    </row>
    <row r="3039" spans="2:70" ht="15" customHeight="1">
      <c r="B3039" s="48">
        <v>3486</v>
      </c>
      <c r="C3039" s="48" t="s">
        <v>1703</v>
      </c>
      <c r="D3039" s="108">
        <v>5867</v>
      </c>
      <c r="E3039" s="109" t="s">
        <v>2508</v>
      </c>
      <c r="F3039" s="109" t="s">
        <v>1817</v>
      </c>
      <c r="G3039" s="109" t="s">
        <v>1509</v>
      </c>
      <c r="H3039" s="108" t="s">
        <v>2519</v>
      </c>
      <c r="I3039" s="108" t="s">
        <v>2853</v>
      </c>
      <c r="J3039" s="108" t="s">
        <v>2852</v>
      </c>
      <c r="K3039" s="108" t="s">
        <v>2860</v>
      </c>
      <c r="L3039" s="108">
        <v>12</v>
      </c>
      <c r="M3039" s="110" t="s">
        <v>2618</v>
      </c>
      <c r="N3039" s="111" t="s">
        <v>1729</v>
      </c>
      <c r="O3039" s="111" t="s">
        <v>210</v>
      </c>
      <c r="P3039" s="111" t="s">
        <v>1534</v>
      </c>
      <c r="Q3039" s="111">
        <v>2</v>
      </c>
      <c r="R3039" s="111"/>
      <c r="S3039" s="111"/>
      <c r="T3039" s="109" t="s">
        <v>7</v>
      </c>
      <c r="U3039" s="108">
        <v>1</v>
      </c>
      <c r="V3039" s="109">
        <v>1996</v>
      </c>
      <c r="W3039" s="108">
        <f>IF(Table1[[#This Row],[ExpenditureDetails1]]=2010,1,(2010-Table1[[#This Row],[ExpenditureDetails1]]))</f>
        <v>14</v>
      </c>
      <c r="X3039" s="109">
        <v>0.8</v>
      </c>
      <c r="Y3039" s="174">
        <f>Table1[[#This Row],[ExpenditureDetails3]]*100000</f>
        <v>80000</v>
      </c>
      <c r="Z3039" s="174">
        <f>Table1[[#This Row],[ExpenditureDetails4]]/Table1[[#This Row],[Component detail 4]]</f>
        <v>40000</v>
      </c>
      <c r="AA3039" s="109">
        <v>1</v>
      </c>
      <c r="AB3039" s="109">
        <v>10</v>
      </c>
      <c r="AC3039" s="174">
        <f>IF(ISNUMBER([ExpenditureDetails4]),[ExpenditureDetails4]*HLOOKUP([ExpenditureDetails1],'Currency Conversion'!$A$6:$BE$45,19,FALSE),"No Data")</f>
        <v>172109.44293579939</v>
      </c>
      <c r="AD3039" s="174">
        <f>Table1[[#This Row],[Calculations1]]/exchange_rate_2010</f>
        <v>3763.9450225523324</v>
      </c>
      <c r="AE30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17210.944293579938</v>
      </c>
      <c r="AF3039" s="174">
        <f>Table1[[#This Row],[Calculations3]]/exchange_rate_2010</f>
        <v>376.39450225523319</v>
      </c>
      <c r="AG3039" s="110"/>
      <c r="AH3039" s="53"/>
      <c r="BD3039" s="36"/>
      <c r="BE3039" s="36"/>
      <c r="BF3039" s="36"/>
      <c r="BG3039" s="36"/>
      <c r="BH3039" s="36"/>
      <c r="BI3039" s="36"/>
      <c r="BJ3039" s="36"/>
      <c r="BK3039" s="48"/>
      <c r="BL3039" s="36"/>
      <c r="BM3039" s="36"/>
      <c r="BN3039" s="36"/>
      <c r="BO3039" s="36"/>
      <c r="BP3039" s="36"/>
      <c r="BQ3039" s="36"/>
      <c r="BR3039" s="36"/>
    </row>
    <row r="3040" spans="2:70" ht="15" customHeight="1">
      <c r="B3040" s="48">
        <v>3487</v>
      </c>
      <c r="C3040" s="48" t="s">
        <v>1703</v>
      </c>
      <c r="D3040" s="108">
        <v>5867</v>
      </c>
      <c r="E3040" s="109" t="s">
        <v>2508</v>
      </c>
      <c r="F3040" s="109" t="s">
        <v>1817</v>
      </c>
      <c r="G3040" s="109" t="s">
        <v>1509</v>
      </c>
      <c r="H3040" s="108" t="s">
        <v>2519</v>
      </c>
      <c r="I3040" s="108" t="s">
        <v>2853</v>
      </c>
      <c r="J3040" s="108" t="s">
        <v>2852</v>
      </c>
      <c r="K3040" s="108" t="s">
        <v>2860</v>
      </c>
      <c r="L3040" s="108">
        <v>12</v>
      </c>
      <c r="M3040" s="110" t="s">
        <v>2618</v>
      </c>
      <c r="N3040" s="111" t="s">
        <v>1729</v>
      </c>
      <c r="O3040" s="111" t="s">
        <v>210</v>
      </c>
      <c r="P3040" s="111" t="s">
        <v>1534</v>
      </c>
      <c r="Q3040" s="111">
        <v>2</v>
      </c>
      <c r="R3040" s="111"/>
      <c r="S3040" s="111"/>
      <c r="T3040" s="109" t="s">
        <v>7</v>
      </c>
      <c r="U3040" s="108">
        <v>1</v>
      </c>
      <c r="V3040" s="109">
        <v>1998</v>
      </c>
      <c r="W3040" s="108">
        <f>IF(Table1[[#This Row],[ExpenditureDetails1]]=2010,1,(2010-Table1[[#This Row],[ExpenditureDetails1]]))</f>
        <v>12</v>
      </c>
      <c r="X3040" s="109">
        <v>0.8</v>
      </c>
      <c r="Y3040" s="174">
        <f>Table1[[#This Row],[ExpenditureDetails3]]*100000</f>
        <v>80000</v>
      </c>
      <c r="Z3040" s="174">
        <f>Table1[[#This Row],[ExpenditureDetails4]]/Table1[[#This Row],[Component detail 4]]</f>
        <v>40000</v>
      </c>
      <c r="AA3040" s="109">
        <v>1</v>
      </c>
      <c r="AB3040" s="109">
        <v>10</v>
      </c>
      <c r="AC3040" s="174">
        <f>IF(ISNUMBER([ExpenditureDetails4]),[ExpenditureDetails4]*HLOOKUP([ExpenditureDetails1],'Currency Conversion'!$A$6:$BE$45,19,FALSE),"No Data")</f>
        <v>150324.31751916034</v>
      </c>
      <c r="AD3040" s="174">
        <f>Table1[[#This Row],[Calculations1]]/exchange_rate_2010</f>
        <v>3287.5155310675218</v>
      </c>
      <c r="AE30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15032.431751916034</v>
      </c>
      <c r="AF3040" s="174">
        <f>Table1[[#This Row],[Calculations3]]/exchange_rate_2010</f>
        <v>328.75155310675223</v>
      </c>
      <c r="AG3040" s="110"/>
      <c r="AH3040" s="53"/>
      <c r="BD3040" s="36"/>
      <c r="BE3040" s="36"/>
      <c r="BF3040" s="36"/>
      <c r="BG3040" s="36"/>
      <c r="BH3040" s="36"/>
      <c r="BI3040" s="36"/>
      <c r="BJ3040" s="36"/>
      <c r="BK3040" s="48"/>
      <c r="BL3040" s="36"/>
      <c r="BM3040" s="36"/>
      <c r="BN3040" s="36"/>
      <c r="BO3040" s="36"/>
      <c r="BP3040" s="36"/>
      <c r="BQ3040" s="36"/>
      <c r="BR3040" s="36"/>
    </row>
    <row r="3041" spans="2:70" ht="15" customHeight="1">
      <c r="B3041" s="48">
        <v>3488</v>
      </c>
      <c r="C3041" s="48" t="s">
        <v>1703</v>
      </c>
      <c r="D3041" s="108">
        <v>5867</v>
      </c>
      <c r="E3041" s="109" t="s">
        <v>2508</v>
      </c>
      <c r="F3041" s="109" t="s">
        <v>1817</v>
      </c>
      <c r="G3041" s="109" t="s">
        <v>1509</v>
      </c>
      <c r="H3041" s="108" t="s">
        <v>2519</v>
      </c>
      <c r="I3041" s="108" t="s">
        <v>2853</v>
      </c>
      <c r="J3041" s="108" t="s">
        <v>2852</v>
      </c>
      <c r="K3041" s="108" t="s">
        <v>2860</v>
      </c>
      <c r="L3041" s="108">
        <v>12</v>
      </c>
      <c r="M3041" s="110" t="s">
        <v>2618</v>
      </c>
      <c r="N3041" s="111" t="s">
        <v>1712</v>
      </c>
      <c r="O3041" s="111"/>
      <c r="P3041" s="111" t="s">
        <v>1535</v>
      </c>
      <c r="Q3041" s="111">
        <v>1</v>
      </c>
      <c r="R3041" s="111">
        <v>5</v>
      </c>
      <c r="S3041" s="111"/>
      <c r="T3041" s="109" t="s">
        <v>7</v>
      </c>
      <c r="U3041" s="108">
        <v>1</v>
      </c>
      <c r="V3041" s="109">
        <v>1996</v>
      </c>
      <c r="W3041" s="108">
        <f>IF(Table1[[#This Row],[ExpenditureDetails1]]=2010,1,(2010-Table1[[#This Row],[ExpenditureDetails1]]))</f>
        <v>14</v>
      </c>
      <c r="X3041" s="109">
        <v>0.5</v>
      </c>
      <c r="Y3041" s="174">
        <f>Table1[[#This Row],[ExpenditureDetails3]]*100000</f>
        <v>50000</v>
      </c>
      <c r="Z3041" s="174">
        <f>Table1[[#This Row],[ExpenditureDetails4]]/Table1[[#This Row],[Component detail 4]]</f>
        <v>50000</v>
      </c>
      <c r="AA3041" s="109">
        <v>1</v>
      </c>
      <c r="AB3041" s="109">
        <v>10</v>
      </c>
      <c r="AC3041" s="174">
        <f>IF(ISNUMBER([ExpenditureDetails4]),[ExpenditureDetails4]*HLOOKUP([ExpenditureDetails1],'Currency Conversion'!$A$6:$BE$45,19,FALSE),"No Data")</f>
        <v>107568.40183487462</v>
      </c>
      <c r="AD3041" s="174">
        <f>Table1[[#This Row],[Calculations1]]/exchange_rate_2010</f>
        <v>2352.4656390952077</v>
      </c>
      <c r="AE30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10756.840183487462</v>
      </c>
      <c r="AF3041" s="174">
        <f>Table1[[#This Row],[Calculations3]]/exchange_rate_2010</f>
        <v>235.24656390952077</v>
      </c>
      <c r="AG3041" s="110"/>
      <c r="AH3041" s="53"/>
      <c r="BD3041" s="36"/>
      <c r="BE3041" s="36"/>
      <c r="BF3041" s="36"/>
      <c r="BG3041" s="36"/>
      <c r="BH3041" s="36"/>
      <c r="BI3041" s="36"/>
      <c r="BJ3041" s="36"/>
      <c r="BK3041" s="48"/>
      <c r="BL3041" s="36"/>
      <c r="BM3041" s="36"/>
      <c r="BN3041" s="36"/>
      <c r="BO3041" s="36"/>
      <c r="BP3041" s="36"/>
      <c r="BQ3041" s="36"/>
      <c r="BR3041" s="36"/>
    </row>
    <row r="3042" spans="2:70" ht="15" customHeight="1">
      <c r="B3042" s="48">
        <v>3489</v>
      </c>
      <c r="C3042" s="48" t="s">
        <v>1703</v>
      </c>
      <c r="D3042" s="108">
        <v>5867</v>
      </c>
      <c r="E3042" s="109" t="s">
        <v>2508</v>
      </c>
      <c r="F3042" s="109" t="s">
        <v>1817</v>
      </c>
      <c r="G3042" s="109" t="s">
        <v>1509</v>
      </c>
      <c r="H3042" s="108" t="s">
        <v>2519</v>
      </c>
      <c r="I3042" s="108" t="s">
        <v>2853</v>
      </c>
      <c r="J3042" s="108" t="s">
        <v>2852</v>
      </c>
      <c r="K3042" s="108" t="s">
        <v>2860</v>
      </c>
      <c r="L3042" s="108">
        <v>12</v>
      </c>
      <c r="M3042" s="110" t="s">
        <v>2618</v>
      </c>
      <c r="N3042" s="111" t="s">
        <v>1712</v>
      </c>
      <c r="O3042" s="111"/>
      <c r="P3042" s="111" t="s">
        <v>1535</v>
      </c>
      <c r="Q3042" s="111">
        <v>1</v>
      </c>
      <c r="R3042" s="111">
        <v>5</v>
      </c>
      <c r="S3042" s="111"/>
      <c r="T3042" s="109" t="s">
        <v>7</v>
      </c>
      <c r="U3042" s="108">
        <v>1</v>
      </c>
      <c r="V3042" s="109">
        <v>1997</v>
      </c>
      <c r="W3042" s="108">
        <f>IF(Table1[[#This Row],[ExpenditureDetails1]]=2010,1,(2010-Table1[[#This Row],[ExpenditureDetails1]]))</f>
        <v>13</v>
      </c>
      <c r="X3042" s="109">
        <v>0.5</v>
      </c>
      <c r="Y3042" s="174">
        <f>Table1[[#This Row],[ExpenditureDetails3]]*100000</f>
        <v>50000</v>
      </c>
      <c r="Z3042" s="174">
        <f>Table1[[#This Row],[ExpenditureDetails4]]/Table1[[#This Row],[Component detail 4]]</f>
        <v>50000</v>
      </c>
      <c r="AA3042" s="109">
        <v>1</v>
      </c>
      <c r="AB3042" s="109">
        <v>10</v>
      </c>
      <c r="AC3042" s="174">
        <f>IF(ISNUMBER([ExpenditureDetails4]),[ExpenditureDetails4]*HLOOKUP([ExpenditureDetails1],'Currency Conversion'!$A$6:$BE$45,19,FALSE),"No Data")</f>
        <v>100020.43518674363</v>
      </c>
      <c r="AD3042" s="174">
        <f>Table1[[#This Row],[Calculations1]]/exchange_rate_2010</f>
        <v>2187.3954894798771</v>
      </c>
      <c r="AE30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10002.043518674363</v>
      </c>
      <c r="AF3042" s="174">
        <f>Table1[[#This Row],[Calculations3]]/exchange_rate_2010</f>
        <v>218.73954894798769</v>
      </c>
      <c r="AG3042" s="110"/>
      <c r="AH3042" s="53"/>
      <c r="BD3042" s="36"/>
      <c r="BE3042" s="36"/>
      <c r="BF3042" s="36"/>
      <c r="BG3042" s="36"/>
      <c r="BH3042" s="36"/>
      <c r="BI3042" s="36"/>
      <c r="BJ3042" s="36"/>
      <c r="BK3042" s="48"/>
      <c r="BL3042" s="36"/>
      <c r="BM3042" s="36"/>
      <c r="BN3042" s="36"/>
      <c r="BO3042" s="36"/>
      <c r="BP3042" s="36"/>
      <c r="BQ3042" s="36"/>
      <c r="BR3042" s="36"/>
    </row>
    <row r="3043" spans="2:70" ht="15" customHeight="1">
      <c r="B3043" s="48">
        <v>3490</v>
      </c>
      <c r="C3043" s="48" t="s">
        <v>1703</v>
      </c>
      <c r="D3043" s="108">
        <v>5867</v>
      </c>
      <c r="E3043" s="109" t="s">
        <v>2508</v>
      </c>
      <c r="F3043" s="109" t="s">
        <v>1817</v>
      </c>
      <c r="G3043" s="109" t="s">
        <v>1509</v>
      </c>
      <c r="H3043" s="108" t="s">
        <v>2519</v>
      </c>
      <c r="I3043" s="108" t="s">
        <v>2853</v>
      </c>
      <c r="J3043" s="108" t="s">
        <v>2852</v>
      </c>
      <c r="K3043" s="108" t="s">
        <v>2860</v>
      </c>
      <c r="L3043" s="108">
        <v>12</v>
      </c>
      <c r="M3043" s="110" t="s">
        <v>2618</v>
      </c>
      <c r="N3043" s="111" t="s">
        <v>1712</v>
      </c>
      <c r="O3043" s="111"/>
      <c r="P3043" s="111" t="s">
        <v>1536</v>
      </c>
      <c r="Q3043" s="111">
        <v>1</v>
      </c>
      <c r="R3043" s="111">
        <v>7.5</v>
      </c>
      <c r="S3043" s="111"/>
      <c r="T3043" s="109" t="s">
        <v>7</v>
      </c>
      <c r="U3043" s="108">
        <v>1</v>
      </c>
      <c r="V3043" s="109">
        <v>1999</v>
      </c>
      <c r="W3043" s="108">
        <f>IF(Table1[[#This Row],[ExpenditureDetails1]]=2010,1,(2010-Table1[[#This Row],[ExpenditureDetails1]]))</f>
        <v>11</v>
      </c>
      <c r="X3043" s="109">
        <v>0.6</v>
      </c>
      <c r="Y3043" s="174">
        <f>Table1[[#This Row],[ExpenditureDetails3]]*100000</f>
        <v>60000</v>
      </c>
      <c r="Z3043" s="174">
        <f>Table1[[#This Row],[ExpenditureDetails4]]/Table1[[#This Row],[Component detail 4]]</f>
        <v>60000</v>
      </c>
      <c r="AA3043" s="109">
        <v>1</v>
      </c>
      <c r="AB3043" s="109">
        <v>10</v>
      </c>
      <c r="AC3043" s="174">
        <f>IF(ISNUMBER([ExpenditureDetails4]),[ExpenditureDetails4]*HLOOKUP([ExpenditureDetails1],'Currency Conversion'!$A$6:$BE$45,19,FALSE),"No Data")</f>
        <v>104408.79307626876</v>
      </c>
      <c r="AD3043" s="174">
        <f>Table1[[#This Row],[Calculations1]]/exchange_rate_2010</f>
        <v>2283.3666201378142</v>
      </c>
      <c r="AE30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10440.879307626876</v>
      </c>
      <c r="AF3043" s="174">
        <f>Table1[[#This Row],[Calculations3]]/exchange_rate_2010</f>
        <v>228.33666201378139</v>
      </c>
      <c r="AG3043" s="110"/>
      <c r="AH3043" s="53"/>
      <c r="BD3043" s="36"/>
      <c r="BE3043" s="36"/>
      <c r="BF3043" s="36"/>
      <c r="BG3043" s="36"/>
      <c r="BH3043" s="36"/>
      <c r="BI3043" s="36"/>
      <c r="BJ3043" s="36"/>
      <c r="BK3043" s="48"/>
      <c r="BL3043" s="36"/>
      <c r="BM3043" s="36"/>
      <c r="BN3043" s="36"/>
      <c r="BO3043" s="36"/>
      <c r="BP3043" s="36"/>
      <c r="BQ3043" s="36"/>
      <c r="BR3043" s="36"/>
    </row>
    <row r="3044" spans="2:70" ht="15" customHeight="1">
      <c r="B3044" s="48">
        <v>3491</v>
      </c>
      <c r="C3044" s="48" t="s">
        <v>1703</v>
      </c>
      <c r="D3044" s="108">
        <v>5867</v>
      </c>
      <c r="E3044" s="109" t="s">
        <v>2508</v>
      </c>
      <c r="F3044" s="109" t="s">
        <v>1817</v>
      </c>
      <c r="G3044" s="109" t="s">
        <v>1509</v>
      </c>
      <c r="H3044" s="108" t="s">
        <v>2519</v>
      </c>
      <c r="I3044" s="108" t="s">
        <v>2853</v>
      </c>
      <c r="J3044" s="108" t="s">
        <v>2852</v>
      </c>
      <c r="K3044" s="108" t="s">
        <v>2860</v>
      </c>
      <c r="L3044" s="108">
        <v>12</v>
      </c>
      <c r="M3044" s="110" t="s">
        <v>2618</v>
      </c>
      <c r="N3044" s="111" t="s">
        <v>1712</v>
      </c>
      <c r="O3044" s="111"/>
      <c r="P3044" s="111" t="s">
        <v>1536</v>
      </c>
      <c r="Q3044" s="111">
        <v>1</v>
      </c>
      <c r="R3044" s="111">
        <v>7.5</v>
      </c>
      <c r="S3044" s="111"/>
      <c r="T3044" s="109" t="s">
        <v>7</v>
      </c>
      <c r="U3044" s="108">
        <v>1</v>
      </c>
      <c r="V3044" s="109">
        <v>2000</v>
      </c>
      <c r="W3044" s="108">
        <f>IF(Table1[[#This Row],[ExpenditureDetails1]]=2010,1,(2010-Table1[[#This Row],[ExpenditureDetails1]]))</f>
        <v>10</v>
      </c>
      <c r="X3044" s="109">
        <v>0.6</v>
      </c>
      <c r="Y3044" s="174">
        <f>Table1[[#This Row],[ExpenditureDetails3]]*100000</f>
        <v>60000</v>
      </c>
      <c r="Z3044" s="174">
        <f>Table1[[#This Row],[ExpenditureDetails4]]/Table1[[#This Row],[Component detail 4]]</f>
        <v>60000</v>
      </c>
      <c r="AA3044" s="109">
        <v>1</v>
      </c>
      <c r="AB3044" s="109">
        <v>10</v>
      </c>
      <c r="AC3044" s="174">
        <f>IF(ISNUMBER([ExpenditureDetails4]),[ExpenditureDetails4]*HLOOKUP([ExpenditureDetails1],'Currency Conversion'!$A$6:$BE$45,19,FALSE),"No Data")</f>
        <v>100586.09426718758</v>
      </c>
      <c r="AD3044" s="174">
        <f>Table1[[#This Row],[Calculations1]]/exchange_rate_2010</f>
        <v>2199.7661627211628</v>
      </c>
      <c r="AE30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10058.609426718758</v>
      </c>
      <c r="AF3044" s="174">
        <f>Table1[[#This Row],[Calculations3]]/exchange_rate_2010</f>
        <v>219.9766162721163</v>
      </c>
      <c r="AG3044" s="110"/>
      <c r="AH3044" s="53"/>
      <c r="BD3044" s="36"/>
      <c r="BE3044" s="36"/>
      <c r="BF3044" s="36"/>
      <c r="BG3044" s="36"/>
      <c r="BH3044" s="36"/>
      <c r="BI3044" s="36"/>
      <c r="BJ3044" s="36"/>
      <c r="BK3044" s="48"/>
      <c r="BL3044" s="36"/>
      <c r="BM3044" s="36"/>
      <c r="BN3044" s="36"/>
      <c r="BO3044" s="36"/>
      <c r="BP3044" s="36"/>
      <c r="BQ3044" s="36"/>
      <c r="BR3044" s="36"/>
    </row>
    <row r="3045" spans="2:70" ht="15" customHeight="1">
      <c r="B3045" s="48">
        <v>3492</v>
      </c>
      <c r="C3045" s="48" t="s">
        <v>1703</v>
      </c>
      <c r="D3045" s="108">
        <v>5867</v>
      </c>
      <c r="E3045" s="109" t="s">
        <v>2508</v>
      </c>
      <c r="F3045" s="109" t="s">
        <v>1817</v>
      </c>
      <c r="G3045" s="109" t="s">
        <v>1509</v>
      </c>
      <c r="H3045" s="108" t="s">
        <v>2519</v>
      </c>
      <c r="I3045" s="108" t="s">
        <v>2853</v>
      </c>
      <c r="J3045" s="108" t="s">
        <v>2852</v>
      </c>
      <c r="K3045" s="108" t="s">
        <v>2860</v>
      </c>
      <c r="L3045" s="108">
        <v>12</v>
      </c>
      <c r="M3045" s="110" t="s">
        <v>2618</v>
      </c>
      <c r="N3045" s="111" t="s">
        <v>364</v>
      </c>
      <c r="O3045" s="111" t="s">
        <v>2465</v>
      </c>
      <c r="P3045" s="111" t="s">
        <v>1539</v>
      </c>
      <c r="Q3045" s="111">
        <v>1</v>
      </c>
      <c r="R3045" s="111">
        <v>250</v>
      </c>
      <c r="S3045" s="111"/>
      <c r="T3045" s="109" t="s">
        <v>7</v>
      </c>
      <c r="U3045" s="108">
        <v>1</v>
      </c>
      <c r="V3045" s="109">
        <v>2008</v>
      </c>
      <c r="W3045" s="108">
        <f>IF(Table1[[#This Row],[ExpenditureDetails1]]=2010,1,(2010-Table1[[#This Row],[ExpenditureDetails1]]))</f>
        <v>2</v>
      </c>
      <c r="X3045" s="109">
        <v>0.4</v>
      </c>
      <c r="Y3045" s="174">
        <f>Table1[[#This Row],[ExpenditureDetails3]]*100000</f>
        <v>40000</v>
      </c>
      <c r="Z3045" s="174">
        <f>Table1[[#This Row],[ExpenditureDetails4]]/Table1[[#This Row],[Component detail 4]]</f>
        <v>40000</v>
      </c>
      <c r="AA3045" s="109">
        <v>1</v>
      </c>
      <c r="AB3045" s="109">
        <v>20</v>
      </c>
      <c r="AC3045" s="174">
        <f>IF(ISNUMBER([ExpenditureDetails4]),[ExpenditureDetails4]*HLOOKUP([ExpenditureDetails1],'Currency Conversion'!$A$6:$BE$45,19,FALSE),"No Data")</f>
        <v>45896.123324176449</v>
      </c>
      <c r="AD3045" s="174">
        <f>Table1[[#This Row],[Calculations1]]/exchange_rate_2010</f>
        <v>1003.7246184389876</v>
      </c>
      <c r="AE30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3045" s="174">
        <f>Table1[[#This Row],[Calculations3]]/exchange_rate_2010</f>
        <v>50.186230921949381</v>
      </c>
      <c r="AG3045" s="110"/>
      <c r="AH3045" s="53"/>
      <c r="BD3045" s="36"/>
      <c r="BE3045" s="36"/>
      <c r="BF3045" s="36"/>
      <c r="BG3045" s="36"/>
      <c r="BH3045" s="36"/>
      <c r="BI3045" s="36"/>
      <c r="BJ3045" s="36"/>
      <c r="BK3045" s="48"/>
      <c r="BL3045" s="36"/>
      <c r="BM3045" s="36"/>
      <c r="BN3045" s="36"/>
      <c r="BO3045" s="36"/>
      <c r="BP3045" s="36"/>
      <c r="BQ3045" s="36"/>
      <c r="BR3045" s="36"/>
    </row>
    <row r="3046" spans="2:70" ht="15" customHeight="1">
      <c r="B3046" s="48">
        <v>3493</v>
      </c>
      <c r="C3046" s="48" t="s">
        <v>1703</v>
      </c>
      <c r="D3046" s="108">
        <v>5867</v>
      </c>
      <c r="E3046" s="109" t="s">
        <v>2508</v>
      </c>
      <c r="F3046" s="109" t="s">
        <v>1817</v>
      </c>
      <c r="G3046" s="109" t="s">
        <v>1509</v>
      </c>
      <c r="H3046" s="108" t="s">
        <v>2519</v>
      </c>
      <c r="I3046" s="108" t="s">
        <v>2853</v>
      </c>
      <c r="J3046" s="108" t="s">
        <v>2852</v>
      </c>
      <c r="K3046" s="108" t="s">
        <v>2860</v>
      </c>
      <c r="L3046" s="108">
        <v>12</v>
      </c>
      <c r="M3046" s="110" t="s">
        <v>2618</v>
      </c>
      <c r="N3046" s="111" t="s">
        <v>1717</v>
      </c>
      <c r="O3046" s="111"/>
      <c r="P3046" s="111" t="s">
        <v>1505</v>
      </c>
      <c r="Q3046" s="111">
        <v>1</v>
      </c>
      <c r="R3046" s="111"/>
      <c r="S3046" s="111"/>
      <c r="T3046" s="109" t="s">
        <v>31</v>
      </c>
      <c r="U3046" s="108">
        <v>3</v>
      </c>
      <c r="V3046" s="109">
        <v>2008</v>
      </c>
      <c r="W3046" s="108"/>
      <c r="X3046" s="109">
        <v>0.36</v>
      </c>
      <c r="Y3046" s="174">
        <f>Table1[[#This Row],[ExpenditureDetails3]]*100000</f>
        <v>36000</v>
      </c>
      <c r="Z3046" s="174">
        <f>Table1[[#This Row],[ExpenditureDetails4]]/Table1[[#This Row],[Component detail 4]]</f>
        <v>36000</v>
      </c>
      <c r="AA3046" s="109">
        <v>1</v>
      </c>
      <c r="AB3046" s="109"/>
      <c r="AC3046" s="174">
        <f>IF(ISNUMBER([ExpenditureDetails4]),[ExpenditureDetails4]*HLOOKUP([ExpenditureDetails1],'Currency Conversion'!$A$6:$BE$45,19,FALSE),"No Data")</f>
        <v>41306.510991758805</v>
      </c>
      <c r="AD3046" s="174">
        <f>Table1[[#This Row],[Calculations1]]/exchange_rate_2010</f>
        <v>903.35215659508879</v>
      </c>
      <c r="AE30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41306.510991758805</v>
      </c>
      <c r="AF3046" s="174">
        <f>Table1[[#This Row],[Calculations3]]/exchange_rate_2010</f>
        <v>903.35215659508879</v>
      </c>
      <c r="AG3046" s="110"/>
      <c r="AH3046" s="53"/>
      <c r="BD3046" s="36"/>
      <c r="BE3046" s="36"/>
      <c r="BF3046" s="36"/>
      <c r="BG3046" s="36"/>
      <c r="BH3046" s="36"/>
      <c r="BI3046" s="36"/>
      <c r="BJ3046" s="36"/>
      <c r="BK3046" s="48"/>
      <c r="BL3046" s="36"/>
      <c r="BM3046" s="36"/>
      <c r="BN3046" s="36"/>
      <c r="BO3046" s="36"/>
      <c r="BP3046" s="36"/>
      <c r="BQ3046" s="36"/>
      <c r="BR3046" s="36"/>
    </row>
    <row r="3047" spans="2:70" ht="15" customHeight="1">
      <c r="B3047" s="48">
        <v>3494</v>
      </c>
      <c r="C3047" s="48" t="s">
        <v>1703</v>
      </c>
      <c r="D3047" s="108">
        <v>5867</v>
      </c>
      <c r="E3047" s="109" t="s">
        <v>2508</v>
      </c>
      <c r="F3047" s="109" t="s">
        <v>1817</v>
      </c>
      <c r="G3047" s="109" t="s">
        <v>1509</v>
      </c>
      <c r="H3047" s="108" t="s">
        <v>2519</v>
      </c>
      <c r="I3047" s="108" t="s">
        <v>2853</v>
      </c>
      <c r="J3047" s="108" t="s">
        <v>2852</v>
      </c>
      <c r="K3047" s="108" t="s">
        <v>2860</v>
      </c>
      <c r="L3047" s="108">
        <v>12</v>
      </c>
      <c r="M3047" s="110" t="s">
        <v>2618</v>
      </c>
      <c r="N3047" s="109" t="s">
        <v>1719</v>
      </c>
      <c r="O3047" s="111"/>
      <c r="P3047" s="111" t="s">
        <v>1714</v>
      </c>
      <c r="Q3047" s="111">
        <v>1</v>
      </c>
      <c r="R3047" s="111"/>
      <c r="S3047" s="111"/>
      <c r="T3047" s="109" t="s">
        <v>31</v>
      </c>
      <c r="U3047" s="108">
        <v>3</v>
      </c>
      <c r="V3047" s="109">
        <v>2008</v>
      </c>
      <c r="W3047" s="108"/>
      <c r="X3047" s="109">
        <v>0.125</v>
      </c>
      <c r="Y3047" s="174">
        <f>Table1[[#This Row],[ExpenditureDetails3]]*100000</f>
        <v>12500</v>
      </c>
      <c r="Z3047" s="174">
        <f>Table1[[#This Row],[ExpenditureDetails4]]/Table1[[#This Row],[Component detail 4]]</f>
        <v>12500</v>
      </c>
      <c r="AA3047" s="109">
        <v>1</v>
      </c>
      <c r="AB3047" s="109"/>
      <c r="AC3047" s="174">
        <f>IF(ISNUMBER([ExpenditureDetails4]),[ExpenditureDetails4]*HLOOKUP([ExpenditureDetails1],'Currency Conversion'!$A$6:$BE$45,19,FALSE),"No Data")</f>
        <v>14342.538538805142</v>
      </c>
      <c r="AD3047" s="174">
        <f>Table1[[#This Row],[Calculations1]]/exchange_rate_2010</f>
        <v>313.66394326218364</v>
      </c>
      <c r="AE30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14342.538538805142</v>
      </c>
      <c r="AF3047" s="174">
        <f>Table1[[#This Row],[Calculations3]]/exchange_rate_2010</f>
        <v>313.66394326218364</v>
      </c>
      <c r="AG3047" s="110"/>
      <c r="AH3047" s="53"/>
      <c r="BD3047" s="36"/>
      <c r="BE3047" s="36"/>
      <c r="BF3047" s="36"/>
      <c r="BG3047" s="36"/>
      <c r="BH3047" s="36"/>
      <c r="BI3047" s="36"/>
      <c r="BJ3047" s="36"/>
      <c r="BK3047" s="48"/>
      <c r="BL3047" s="36"/>
      <c r="BM3047" s="36"/>
      <c r="BN3047" s="36"/>
      <c r="BO3047" s="36"/>
      <c r="BP3047" s="36"/>
      <c r="BQ3047" s="36"/>
      <c r="BR3047" s="36"/>
    </row>
    <row r="3048" spans="2:70" ht="15" customHeight="1">
      <c r="B3048" s="48">
        <v>3497</v>
      </c>
      <c r="C3048" s="48" t="s">
        <v>1703</v>
      </c>
      <c r="D3048" s="108">
        <v>5867</v>
      </c>
      <c r="E3048" s="109" t="s">
        <v>2508</v>
      </c>
      <c r="F3048" s="109" t="s">
        <v>1817</v>
      </c>
      <c r="G3048" s="109" t="s">
        <v>1509</v>
      </c>
      <c r="H3048" s="108" t="s">
        <v>2519</v>
      </c>
      <c r="I3048" s="108" t="s">
        <v>2853</v>
      </c>
      <c r="J3048" s="108" t="s">
        <v>2852</v>
      </c>
      <c r="K3048" s="108" t="s">
        <v>2860</v>
      </c>
      <c r="L3048" s="108">
        <v>12</v>
      </c>
      <c r="M3048" s="110" t="s">
        <v>2618</v>
      </c>
      <c r="N3048" s="111" t="s">
        <v>2474</v>
      </c>
      <c r="O3048" s="111"/>
      <c r="P3048" s="111" t="s">
        <v>78</v>
      </c>
      <c r="Q3048" s="111">
        <v>1</v>
      </c>
      <c r="R3048" s="111"/>
      <c r="S3048" s="111"/>
      <c r="T3048" s="109" t="s">
        <v>31</v>
      </c>
      <c r="U3048" s="108">
        <v>3</v>
      </c>
      <c r="V3048" s="109">
        <v>2008</v>
      </c>
      <c r="W3048" s="108"/>
      <c r="X3048" s="109">
        <v>0.05</v>
      </c>
      <c r="Y3048" s="174">
        <f>Table1[[#This Row],[ExpenditureDetails3]]*100000</f>
        <v>5000</v>
      </c>
      <c r="Z3048" s="174">
        <f>Table1[[#This Row],[ExpenditureDetails4]]/Table1[[#This Row],[Component detail 4]]</f>
        <v>5000</v>
      </c>
      <c r="AA3048" s="109">
        <v>1</v>
      </c>
      <c r="AB3048" s="109"/>
      <c r="AC3048" s="174">
        <f>IF(ISNUMBER([ExpenditureDetails4]),[ExpenditureDetails4]*HLOOKUP([ExpenditureDetails1],'Currency Conversion'!$A$6:$BE$45,19,FALSE),"No Data")</f>
        <v>5737.0154155220562</v>
      </c>
      <c r="AD3048" s="174">
        <f>Table1[[#This Row],[Calculations1]]/exchange_rate_2010</f>
        <v>125.46557730487345</v>
      </c>
      <c r="AE30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3048" s="174">
        <f>Table1[[#This Row],[Calculations3]]/exchange_rate_2010</f>
        <v>125.46557730487345</v>
      </c>
      <c r="AG3048" s="110"/>
      <c r="AH3048" s="53"/>
      <c r="BD3048" s="36"/>
      <c r="BE3048" s="36"/>
      <c r="BF3048" s="36"/>
      <c r="BG3048" s="36"/>
      <c r="BH3048" s="36"/>
      <c r="BI3048" s="36"/>
      <c r="BJ3048" s="36"/>
      <c r="BK3048" s="48"/>
      <c r="BL3048" s="36"/>
      <c r="BM3048" s="36"/>
      <c r="BN3048" s="36"/>
      <c r="BO3048" s="36"/>
      <c r="BP3048" s="36"/>
      <c r="BQ3048" s="36"/>
      <c r="BR3048" s="36"/>
    </row>
    <row r="3049" spans="2:70" ht="15" customHeight="1">
      <c r="B3049" s="48">
        <v>3498</v>
      </c>
      <c r="C3049" s="48" t="s">
        <v>1703</v>
      </c>
      <c r="D3049" s="108">
        <v>5867</v>
      </c>
      <c r="E3049" s="109" t="s">
        <v>2508</v>
      </c>
      <c r="F3049" s="109" t="s">
        <v>1817</v>
      </c>
      <c r="G3049" s="109" t="s">
        <v>1509</v>
      </c>
      <c r="H3049" s="108" t="s">
        <v>2519</v>
      </c>
      <c r="I3049" s="108" t="s">
        <v>2853</v>
      </c>
      <c r="J3049" s="108" t="s">
        <v>2852</v>
      </c>
      <c r="K3049" s="108" t="s">
        <v>2860</v>
      </c>
      <c r="L3049" s="108">
        <v>12</v>
      </c>
      <c r="M3049" s="110" t="s">
        <v>2618</v>
      </c>
      <c r="N3049" s="111" t="s">
        <v>2472</v>
      </c>
      <c r="O3049" s="111"/>
      <c r="P3049" s="111" t="s">
        <v>1541</v>
      </c>
      <c r="Q3049" s="111">
        <v>1</v>
      </c>
      <c r="R3049" s="111"/>
      <c r="S3049" s="111"/>
      <c r="T3049" s="109" t="s">
        <v>24</v>
      </c>
      <c r="U3049" s="108">
        <v>4</v>
      </c>
      <c r="V3049" s="109">
        <v>2008</v>
      </c>
      <c r="W3049" s="108">
        <f>IF(Table1[[#This Row],[ExpenditureDetails1]]=2010,1,(2010-Table1[[#This Row],[ExpenditureDetails1]]))</f>
        <v>2</v>
      </c>
      <c r="X3049" s="109">
        <v>0.08</v>
      </c>
      <c r="Y3049" s="174">
        <f>Table1[[#This Row],[ExpenditureDetails3]]*100000</f>
        <v>8000</v>
      </c>
      <c r="Z3049" s="174">
        <f>Table1[[#This Row],[ExpenditureDetails4]]/Table1[[#This Row],[Component detail 4]]</f>
        <v>8000</v>
      </c>
      <c r="AA3049" s="109">
        <v>1</v>
      </c>
      <c r="AB3049" s="109">
        <v>10</v>
      </c>
      <c r="AC3049" s="174">
        <f>IF(ISNUMBER([ExpenditureDetails4]),[ExpenditureDetails4]*HLOOKUP([ExpenditureDetails1],'Currency Conversion'!$A$6:$BE$45,19,FALSE),"No Data")</f>
        <v>9179.2246648352902</v>
      </c>
      <c r="AD3049" s="174">
        <f>Table1[[#This Row],[Calculations1]]/exchange_rate_2010</f>
        <v>200.74492368779752</v>
      </c>
      <c r="AE30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3049" s="174">
        <f>Table1[[#This Row],[Calculations3]]/exchange_rate_2010</f>
        <v>200.74492368779752</v>
      </c>
      <c r="AG3049" s="110"/>
      <c r="AH3049" s="53"/>
      <c r="BD3049" s="36"/>
      <c r="BE3049" s="36"/>
      <c r="BF3049" s="36"/>
      <c r="BG3049" s="36"/>
      <c r="BH3049" s="36"/>
      <c r="BI3049" s="36"/>
      <c r="BJ3049" s="36"/>
      <c r="BK3049" s="48"/>
      <c r="BL3049" s="36"/>
      <c r="BM3049" s="36"/>
      <c r="BN3049" s="36"/>
      <c r="BO3049" s="36"/>
      <c r="BP3049" s="36"/>
      <c r="BQ3049" s="36"/>
      <c r="BR3049" s="36"/>
    </row>
    <row r="3050" spans="2:70" ht="15" customHeight="1">
      <c r="B3050" s="48">
        <v>3500</v>
      </c>
      <c r="C3050" s="48" t="s">
        <v>1703</v>
      </c>
      <c r="D3050" s="108">
        <v>692</v>
      </c>
      <c r="E3050" s="109" t="s">
        <v>2508</v>
      </c>
      <c r="F3050" s="109" t="s">
        <v>1815</v>
      </c>
      <c r="G3050" s="109" t="s">
        <v>1812</v>
      </c>
      <c r="H3050" s="108" t="s">
        <v>504</v>
      </c>
      <c r="I3050" s="108" t="s">
        <v>2966</v>
      </c>
      <c r="J3050" s="108" t="s">
        <v>2567</v>
      </c>
      <c r="K3050" s="108" t="s">
        <v>2859</v>
      </c>
      <c r="L3050" s="108">
        <v>5</v>
      </c>
      <c r="M3050" s="110" t="s">
        <v>2617</v>
      </c>
      <c r="N3050" s="111" t="s">
        <v>20</v>
      </c>
      <c r="O3050" s="111" t="s">
        <v>2486</v>
      </c>
      <c r="P3050" s="111" t="s">
        <v>20</v>
      </c>
      <c r="Q3050" s="111">
        <v>1</v>
      </c>
      <c r="R3050" s="111"/>
      <c r="S3050" s="111"/>
      <c r="T3050" s="109" t="s">
        <v>7</v>
      </c>
      <c r="U3050" s="108">
        <v>1</v>
      </c>
      <c r="V3050" s="109">
        <v>2010</v>
      </c>
      <c r="W3050" s="108">
        <f>IF(Table1[[#This Row],[ExpenditureDetails1]]=2010,1,(2010-Table1[[#This Row],[ExpenditureDetails1]]))</f>
        <v>1</v>
      </c>
      <c r="X3050" s="109">
        <v>1.2</v>
      </c>
      <c r="Y3050" s="174">
        <f>Table1[[#This Row],[ExpenditureDetails3]]*100000</f>
        <v>120000</v>
      </c>
      <c r="Z3050" s="174">
        <f>Table1[[#This Row],[ExpenditureDetails4]]/Table1[[#This Row],[Component detail 4]]</f>
        <v>120000</v>
      </c>
      <c r="AA3050" s="109">
        <v>1</v>
      </c>
      <c r="AB3050" s="109">
        <v>10</v>
      </c>
      <c r="AC3050" s="174">
        <f>IF(ISNUMBER([ExpenditureDetails4]),[ExpenditureDetails4]*HLOOKUP([ExpenditureDetails1],'Currency Conversion'!$A$6:$BE$45,19,FALSE),"No Data")</f>
        <v>120000</v>
      </c>
      <c r="AD3050" s="174">
        <f>Table1[[#This Row],[Calculations1]]/exchange_rate_2010</f>
        <v>2624.3382989436786</v>
      </c>
      <c r="AE30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12000</v>
      </c>
      <c r="AF3050" s="174">
        <f>Table1[[#This Row],[Calculations3]]/exchange_rate_2010</f>
        <v>262.43382989436788</v>
      </c>
      <c r="AG3050" s="110"/>
      <c r="AH3050" s="53"/>
      <c r="BD3050" s="36"/>
      <c r="BE3050" s="36"/>
      <c r="BF3050" s="36"/>
      <c r="BG3050" s="36"/>
      <c r="BH3050" s="36"/>
      <c r="BI3050" s="36"/>
      <c r="BJ3050" s="36"/>
      <c r="BK3050" s="48"/>
      <c r="BL3050" s="36"/>
      <c r="BM3050" s="36"/>
      <c r="BN3050" s="36"/>
      <c r="BO3050" s="36"/>
      <c r="BP3050" s="36"/>
      <c r="BQ3050" s="36"/>
      <c r="BR3050" s="36"/>
    </row>
    <row r="3051" spans="2:70" ht="15" customHeight="1">
      <c r="B3051" s="48">
        <v>3501</v>
      </c>
      <c r="C3051" s="48" t="s">
        <v>1703</v>
      </c>
      <c r="D3051" s="108">
        <v>692</v>
      </c>
      <c r="E3051" s="109" t="s">
        <v>2508</v>
      </c>
      <c r="F3051" s="109" t="s">
        <v>1815</v>
      </c>
      <c r="G3051" s="109" t="s">
        <v>1812</v>
      </c>
      <c r="H3051" s="108" t="s">
        <v>504</v>
      </c>
      <c r="I3051" s="108" t="s">
        <v>2966</v>
      </c>
      <c r="J3051" s="108" t="s">
        <v>2567</v>
      </c>
      <c r="K3051" s="108" t="s">
        <v>2859</v>
      </c>
      <c r="L3051" s="108">
        <v>5</v>
      </c>
      <c r="M3051" s="110" t="s">
        <v>2617</v>
      </c>
      <c r="N3051" s="109" t="s">
        <v>1729</v>
      </c>
      <c r="O3051" s="109" t="s">
        <v>519</v>
      </c>
      <c r="P3051" s="109" t="s">
        <v>108</v>
      </c>
      <c r="Q3051" s="111">
        <v>1</v>
      </c>
      <c r="R3051" s="111"/>
      <c r="S3051" s="111"/>
      <c r="T3051" s="109" t="s">
        <v>7</v>
      </c>
      <c r="U3051" s="108">
        <v>1</v>
      </c>
      <c r="V3051" s="109">
        <v>2010</v>
      </c>
      <c r="W3051" s="108">
        <f>IF(Table1[[#This Row],[ExpenditureDetails1]]=2010,1,(2010-Table1[[#This Row],[ExpenditureDetails1]]))</f>
        <v>1</v>
      </c>
      <c r="X3051" s="109">
        <v>0.35</v>
      </c>
      <c r="Y3051" s="174">
        <f>Table1[[#This Row],[ExpenditureDetails3]]*100000</f>
        <v>35000</v>
      </c>
      <c r="Z3051" s="174">
        <f>Table1[[#This Row],[ExpenditureDetails4]]/Table1[[#This Row],[Component detail 4]]</f>
        <v>35000</v>
      </c>
      <c r="AA3051" s="109">
        <v>1</v>
      </c>
      <c r="AB3051" s="109">
        <v>10</v>
      </c>
      <c r="AC3051" s="174">
        <f>IF(ISNUMBER([ExpenditureDetails4]),[ExpenditureDetails4]*HLOOKUP([ExpenditureDetails1],'Currency Conversion'!$A$6:$BE$45,19,FALSE),"No Data")</f>
        <v>35000</v>
      </c>
      <c r="AD3051" s="174">
        <f>Table1[[#This Row],[Calculations1]]/exchange_rate_2010</f>
        <v>765.4320038585729</v>
      </c>
      <c r="AE30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3500</v>
      </c>
      <c r="AF3051" s="174">
        <f>Table1[[#This Row],[Calculations3]]/exchange_rate_2010</f>
        <v>76.54320038585729</v>
      </c>
      <c r="AG3051" s="110"/>
      <c r="AH3051" s="53"/>
      <c r="BD3051" s="36"/>
      <c r="BE3051" s="36"/>
      <c r="BF3051" s="36"/>
      <c r="BG3051" s="36"/>
      <c r="BH3051" s="36"/>
      <c r="BI3051" s="36"/>
      <c r="BJ3051" s="36"/>
      <c r="BK3051" s="48"/>
      <c r="BL3051" s="36"/>
      <c r="BM3051" s="36"/>
      <c r="BN3051" s="36"/>
      <c r="BO3051" s="36"/>
      <c r="BP3051" s="36"/>
      <c r="BQ3051" s="36"/>
      <c r="BR3051" s="36"/>
    </row>
    <row r="3052" spans="2:70" ht="15" customHeight="1">
      <c r="B3052" s="48">
        <v>3502</v>
      </c>
      <c r="C3052" s="48" t="s">
        <v>1703</v>
      </c>
      <c r="D3052" s="108">
        <v>692</v>
      </c>
      <c r="E3052" s="109" t="s">
        <v>2508</v>
      </c>
      <c r="F3052" s="109" t="s">
        <v>1815</v>
      </c>
      <c r="G3052" s="109" t="s">
        <v>1812</v>
      </c>
      <c r="H3052" s="108" t="s">
        <v>504</v>
      </c>
      <c r="I3052" s="108" t="s">
        <v>2966</v>
      </c>
      <c r="J3052" s="108" t="s">
        <v>2567</v>
      </c>
      <c r="K3052" s="108" t="s">
        <v>2859</v>
      </c>
      <c r="L3052" s="108">
        <v>5</v>
      </c>
      <c r="M3052" s="110" t="s">
        <v>2617</v>
      </c>
      <c r="N3052" s="109" t="s">
        <v>1729</v>
      </c>
      <c r="O3052" s="109" t="s">
        <v>519</v>
      </c>
      <c r="P3052" s="109" t="s">
        <v>110</v>
      </c>
      <c r="Q3052" s="111">
        <v>1</v>
      </c>
      <c r="R3052" s="111"/>
      <c r="S3052" s="111"/>
      <c r="T3052" s="109" t="s">
        <v>7</v>
      </c>
      <c r="U3052" s="108">
        <v>1</v>
      </c>
      <c r="V3052" s="109">
        <v>2010</v>
      </c>
      <c r="W3052" s="108">
        <f>IF(Table1[[#This Row],[ExpenditureDetails1]]=2010,1,(2010-Table1[[#This Row],[ExpenditureDetails1]]))</f>
        <v>1</v>
      </c>
      <c r="X3052" s="109">
        <v>0.35</v>
      </c>
      <c r="Y3052" s="174">
        <f>Table1[[#This Row],[ExpenditureDetails3]]*100000</f>
        <v>35000</v>
      </c>
      <c r="Z3052" s="174">
        <f>Table1[[#This Row],[ExpenditureDetails4]]/Table1[[#This Row],[Component detail 4]]</f>
        <v>35000</v>
      </c>
      <c r="AA3052" s="109">
        <v>1</v>
      </c>
      <c r="AB3052" s="109">
        <v>10</v>
      </c>
      <c r="AC3052" s="174">
        <f>IF(ISNUMBER([ExpenditureDetails4]),[ExpenditureDetails4]*HLOOKUP([ExpenditureDetails1],'Currency Conversion'!$A$6:$BE$45,19,FALSE),"No Data")</f>
        <v>35000</v>
      </c>
      <c r="AD3052" s="174">
        <f>Table1[[#This Row],[Calculations1]]/exchange_rate_2010</f>
        <v>765.4320038585729</v>
      </c>
      <c r="AE30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3500</v>
      </c>
      <c r="AF3052" s="174">
        <f>Table1[[#This Row],[Calculations3]]/exchange_rate_2010</f>
        <v>76.54320038585729</v>
      </c>
      <c r="AG3052" s="110"/>
      <c r="AH3052" s="53"/>
      <c r="BD3052" s="36"/>
      <c r="BE3052" s="36"/>
      <c r="BF3052" s="36"/>
      <c r="BG3052" s="36"/>
      <c r="BH3052" s="36"/>
      <c r="BI3052" s="36"/>
      <c r="BJ3052" s="36"/>
      <c r="BK3052" s="48"/>
      <c r="BL3052" s="36"/>
      <c r="BM3052" s="36"/>
      <c r="BN3052" s="36"/>
      <c r="BO3052" s="36"/>
      <c r="BP3052" s="36"/>
      <c r="BQ3052" s="36"/>
      <c r="BR3052" s="36"/>
    </row>
    <row r="3053" spans="2:70" ht="15" customHeight="1">
      <c r="B3053" s="48">
        <v>3503</v>
      </c>
      <c r="C3053" s="48" t="s">
        <v>1703</v>
      </c>
      <c r="D3053" s="108">
        <v>692</v>
      </c>
      <c r="E3053" s="109" t="s">
        <v>2508</v>
      </c>
      <c r="F3053" s="109" t="s">
        <v>1815</v>
      </c>
      <c r="G3053" s="109" t="s">
        <v>1812</v>
      </c>
      <c r="H3053" s="108" t="s">
        <v>504</v>
      </c>
      <c r="I3053" s="108" t="s">
        <v>2966</v>
      </c>
      <c r="J3053" s="108" t="s">
        <v>2567</v>
      </c>
      <c r="K3053" s="108" t="s">
        <v>2859</v>
      </c>
      <c r="L3053" s="108">
        <v>5</v>
      </c>
      <c r="M3053" s="110" t="s">
        <v>2617</v>
      </c>
      <c r="N3053" s="109" t="s">
        <v>1729</v>
      </c>
      <c r="O3053" s="109" t="s">
        <v>519</v>
      </c>
      <c r="P3053" s="109" t="s">
        <v>112</v>
      </c>
      <c r="Q3053" s="111">
        <v>1</v>
      </c>
      <c r="R3053" s="111"/>
      <c r="S3053" s="111"/>
      <c r="T3053" s="109" t="s">
        <v>7</v>
      </c>
      <c r="U3053" s="108">
        <v>1</v>
      </c>
      <c r="V3053" s="109">
        <v>2010</v>
      </c>
      <c r="W3053" s="108">
        <f>IF(Table1[[#This Row],[ExpenditureDetails1]]=2010,1,(2010-Table1[[#This Row],[ExpenditureDetails1]]))</f>
        <v>1</v>
      </c>
      <c r="X3053" s="109">
        <v>0.35</v>
      </c>
      <c r="Y3053" s="174">
        <f>Table1[[#This Row],[ExpenditureDetails3]]*100000</f>
        <v>35000</v>
      </c>
      <c r="Z3053" s="174">
        <f>Table1[[#This Row],[ExpenditureDetails4]]/Table1[[#This Row],[Component detail 4]]</f>
        <v>35000</v>
      </c>
      <c r="AA3053" s="109">
        <v>1</v>
      </c>
      <c r="AB3053" s="109">
        <v>10</v>
      </c>
      <c r="AC3053" s="174">
        <f>IF(ISNUMBER([ExpenditureDetails4]),[ExpenditureDetails4]*HLOOKUP([ExpenditureDetails1],'Currency Conversion'!$A$6:$BE$45,19,FALSE),"No Data")</f>
        <v>35000</v>
      </c>
      <c r="AD3053" s="174">
        <f>Table1[[#This Row],[Calculations1]]/exchange_rate_2010</f>
        <v>765.4320038585729</v>
      </c>
      <c r="AE30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3500</v>
      </c>
      <c r="AF3053" s="174">
        <f>Table1[[#This Row],[Calculations3]]/exchange_rate_2010</f>
        <v>76.54320038585729</v>
      </c>
      <c r="AG3053" s="110"/>
      <c r="AH3053" s="53"/>
      <c r="BD3053" s="36"/>
      <c r="BE3053" s="36"/>
      <c r="BF3053" s="36"/>
      <c r="BG3053" s="36"/>
      <c r="BH3053" s="36"/>
      <c r="BI3053" s="36"/>
      <c r="BJ3053" s="36"/>
      <c r="BK3053" s="48"/>
      <c r="BL3053" s="36"/>
      <c r="BM3053" s="36"/>
      <c r="BN3053" s="36"/>
      <c r="BO3053" s="36"/>
      <c r="BP3053" s="36"/>
      <c r="BQ3053" s="36"/>
      <c r="BR3053" s="36"/>
    </row>
    <row r="3054" spans="2:70" ht="15" customHeight="1">
      <c r="B3054" s="48">
        <v>3504</v>
      </c>
      <c r="C3054" s="48" t="s">
        <v>1703</v>
      </c>
      <c r="D3054" s="108">
        <v>692</v>
      </c>
      <c r="E3054" s="109" t="s">
        <v>2508</v>
      </c>
      <c r="F3054" s="109" t="s">
        <v>1815</v>
      </c>
      <c r="G3054" s="109" t="s">
        <v>1812</v>
      </c>
      <c r="H3054" s="108" t="s">
        <v>504</v>
      </c>
      <c r="I3054" s="108" t="s">
        <v>2966</v>
      </c>
      <c r="J3054" s="108" t="s">
        <v>2567</v>
      </c>
      <c r="K3054" s="108" t="s">
        <v>2859</v>
      </c>
      <c r="L3054" s="108">
        <v>5</v>
      </c>
      <c r="M3054" s="110" t="s">
        <v>2617</v>
      </c>
      <c r="N3054" s="109" t="s">
        <v>1729</v>
      </c>
      <c r="O3054" s="109" t="s">
        <v>519</v>
      </c>
      <c r="P3054" s="109" t="s">
        <v>113</v>
      </c>
      <c r="Q3054" s="111">
        <v>1</v>
      </c>
      <c r="R3054" s="111"/>
      <c r="S3054" s="111"/>
      <c r="T3054" s="109" t="s">
        <v>7</v>
      </c>
      <c r="U3054" s="108">
        <v>1</v>
      </c>
      <c r="V3054" s="109">
        <v>2010</v>
      </c>
      <c r="W3054" s="108">
        <f>IF(Table1[[#This Row],[ExpenditureDetails1]]=2010,1,(2010-Table1[[#This Row],[ExpenditureDetails1]]))</f>
        <v>1</v>
      </c>
      <c r="X3054" s="109">
        <v>0.35</v>
      </c>
      <c r="Y3054" s="174">
        <f>Table1[[#This Row],[ExpenditureDetails3]]*100000</f>
        <v>35000</v>
      </c>
      <c r="Z3054" s="174">
        <f>Table1[[#This Row],[ExpenditureDetails4]]/Table1[[#This Row],[Component detail 4]]</f>
        <v>35000</v>
      </c>
      <c r="AA3054" s="109">
        <v>1</v>
      </c>
      <c r="AB3054" s="109">
        <v>10</v>
      </c>
      <c r="AC3054" s="174">
        <f>IF(ISNUMBER([ExpenditureDetails4]),[ExpenditureDetails4]*HLOOKUP([ExpenditureDetails1],'Currency Conversion'!$A$6:$BE$45,19,FALSE),"No Data")</f>
        <v>35000</v>
      </c>
      <c r="AD3054" s="174">
        <f>Table1[[#This Row],[Calculations1]]/exchange_rate_2010</f>
        <v>765.4320038585729</v>
      </c>
      <c r="AE30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3500</v>
      </c>
      <c r="AF3054" s="174">
        <f>Table1[[#This Row],[Calculations3]]/exchange_rate_2010</f>
        <v>76.54320038585729</v>
      </c>
      <c r="AG3054" s="110"/>
      <c r="AH3054" s="53"/>
      <c r="BD3054" s="36"/>
      <c r="BE3054" s="36"/>
      <c r="BF3054" s="36"/>
      <c r="BG3054" s="36"/>
      <c r="BH3054" s="36"/>
      <c r="BI3054" s="36"/>
      <c r="BJ3054" s="36"/>
      <c r="BK3054" s="48"/>
      <c r="BL3054" s="36"/>
      <c r="BM3054" s="36"/>
      <c r="BN3054" s="36"/>
      <c r="BO3054" s="36"/>
      <c r="BP3054" s="36"/>
      <c r="BQ3054" s="36"/>
      <c r="BR3054" s="36"/>
    </row>
    <row r="3055" spans="2:70" ht="15" customHeight="1">
      <c r="B3055" s="48">
        <v>3505</v>
      </c>
      <c r="C3055" s="48" t="s">
        <v>1703</v>
      </c>
      <c r="D3055" s="108">
        <v>692</v>
      </c>
      <c r="E3055" s="109" t="s">
        <v>2508</v>
      </c>
      <c r="F3055" s="109" t="s">
        <v>1815</v>
      </c>
      <c r="G3055" s="109" t="s">
        <v>1812</v>
      </c>
      <c r="H3055" s="108" t="s">
        <v>504</v>
      </c>
      <c r="I3055" s="108" t="s">
        <v>2966</v>
      </c>
      <c r="J3055" s="108" t="s">
        <v>2567</v>
      </c>
      <c r="K3055" s="108" t="s">
        <v>2859</v>
      </c>
      <c r="L3055" s="108">
        <v>5</v>
      </c>
      <c r="M3055" s="110" t="s">
        <v>2617</v>
      </c>
      <c r="N3055" s="109" t="s">
        <v>1729</v>
      </c>
      <c r="O3055" s="109" t="s">
        <v>519</v>
      </c>
      <c r="P3055" s="109" t="s">
        <v>114</v>
      </c>
      <c r="Q3055" s="111">
        <v>1</v>
      </c>
      <c r="R3055" s="111"/>
      <c r="S3055" s="111"/>
      <c r="T3055" s="109" t="s">
        <v>7</v>
      </c>
      <c r="U3055" s="108">
        <v>1</v>
      </c>
      <c r="V3055" s="109">
        <v>2010</v>
      </c>
      <c r="W3055" s="108">
        <f>IF(Table1[[#This Row],[ExpenditureDetails1]]=2010,1,(2010-Table1[[#This Row],[ExpenditureDetails1]]))</f>
        <v>1</v>
      </c>
      <c r="X3055" s="109">
        <v>0.35</v>
      </c>
      <c r="Y3055" s="174">
        <f>Table1[[#This Row],[ExpenditureDetails3]]*100000</f>
        <v>35000</v>
      </c>
      <c r="Z3055" s="174">
        <f>Table1[[#This Row],[ExpenditureDetails4]]/Table1[[#This Row],[Component detail 4]]</f>
        <v>35000</v>
      </c>
      <c r="AA3055" s="109">
        <v>1</v>
      </c>
      <c r="AB3055" s="109">
        <v>10</v>
      </c>
      <c r="AC3055" s="174">
        <f>IF(ISNUMBER([ExpenditureDetails4]),[ExpenditureDetails4]*HLOOKUP([ExpenditureDetails1],'Currency Conversion'!$A$6:$BE$45,19,FALSE),"No Data")</f>
        <v>35000</v>
      </c>
      <c r="AD3055" s="174">
        <f>Table1[[#This Row],[Calculations1]]/exchange_rate_2010</f>
        <v>765.4320038585729</v>
      </c>
      <c r="AE30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3500</v>
      </c>
      <c r="AF3055" s="174">
        <f>Table1[[#This Row],[Calculations3]]/exchange_rate_2010</f>
        <v>76.54320038585729</v>
      </c>
      <c r="AG3055" s="110"/>
      <c r="AH3055" s="53"/>
      <c r="BD3055" s="36"/>
      <c r="BE3055" s="36"/>
      <c r="BF3055" s="36"/>
      <c r="BG3055" s="36"/>
      <c r="BH3055" s="36"/>
      <c r="BI3055" s="36"/>
      <c r="BJ3055" s="36"/>
      <c r="BK3055" s="48"/>
      <c r="BL3055" s="36"/>
      <c r="BM3055" s="36"/>
      <c r="BN3055" s="36"/>
      <c r="BO3055" s="36"/>
      <c r="BP3055" s="36"/>
      <c r="BQ3055" s="36"/>
      <c r="BR3055" s="36"/>
    </row>
    <row r="3056" spans="2:70" ht="15" customHeight="1">
      <c r="B3056" s="48">
        <v>3506</v>
      </c>
      <c r="C3056" s="48" t="s">
        <v>1703</v>
      </c>
      <c r="D3056" s="108">
        <v>692</v>
      </c>
      <c r="E3056" s="109" t="s">
        <v>2508</v>
      </c>
      <c r="F3056" s="109" t="s">
        <v>1815</v>
      </c>
      <c r="G3056" s="109" t="s">
        <v>1812</v>
      </c>
      <c r="H3056" s="108" t="s">
        <v>504</v>
      </c>
      <c r="I3056" s="108" t="s">
        <v>2966</v>
      </c>
      <c r="J3056" s="108" t="s">
        <v>2567</v>
      </c>
      <c r="K3056" s="108" t="s">
        <v>2859</v>
      </c>
      <c r="L3056" s="108">
        <v>5</v>
      </c>
      <c r="M3056" s="110" t="s">
        <v>2617</v>
      </c>
      <c r="N3056" s="109" t="s">
        <v>1729</v>
      </c>
      <c r="O3056" s="109" t="s">
        <v>519</v>
      </c>
      <c r="P3056" s="109" t="s">
        <v>115</v>
      </c>
      <c r="Q3056" s="111">
        <v>1</v>
      </c>
      <c r="R3056" s="111"/>
      <c r="S3056" s="111"/>
      <c r="T3056" s="109" t="s">
        <v>7</v>
      </c>
      <c r="U3056" s="108">
        <v>1</v>
      </c>
      <c r="V3056" s="109">
        <v>2010</v>
      </c>
      <c r="W3056" s="108">
        <f>IF(Table1[[#This Row],[ExpenditureDetails1]]=2010,1,(2010-Table1[[#This Row],[ExpenditureDetails1]]))</f>
        <v>1</v>
      </c>
      <c r="X3056" s="109">
        <v>0.35</v>
      </c>
      <c r="Y3056" s="174">
        <f>Table1[[#This Row],[ExpenditureDetails3]]*100000</f>
        <v>35000</v>
      </c>
      <c r="Z3056" s="174">
        <f>Table1[[#This Row],[ExpenditureDetails4]]/Table1[[#This Row],[Component detail 4]]</f>
        <v>35000</v>
      </c>
      <c r="AA3056" s="109">
        <v>1</v>
      </c>
      <c r="AB3056" s="109">
        <v>10</v>
      </c>
      <c r="AC3056" s="174">
        <f>IF(ISNUMBER([ExpenditureDetails4]),[ExpenditureDetails4]*HLOOKUP([ExpenditureDetails1],'Currency Conversion'!$A$6:$BE$45,19,FALSE),"No Data")</f>
        <v>35000</v>
      </c>
      <c r="AD3056" s="174">
        <f>Table1[[#This Row],[Calculations1]]/exchange_rate_2010</f>
        <v>765.4320038585729</v>
      </c>
      <c r="AE30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3500</v>
      </c>
      <c r="AF3056" s="174">
        <f>Table1[[#This Row],[Calculations3]]/exchange_rate_2010</f>
        <v>76.54320038585729</v>
      </c>
      <c r="AG3056" s="110"/>
      <c r="AH3056" s="53"/>
      <c r="BD3056" s="36"/>
      <c r="BE3056" s="36"/>
      <c r="BF3056" s="36"/>
      <c r="BG3056" s="36"/>
      <c r="BH3056" s="36"/>
      <c r="BI3056" s="36"/>
      <c r="BJ3056" s="36"/>
      <c r="BK3056" s="48"/>
      <c r="BL3056" s="36"/>
      <c r="BM3056" s="36"/>
      <c r="BN3056" s="36"/>
      <c r="BO3056" s="36"/>
      <c r="BP3056" s="36"/>
      <c r="BQ3056" s="36"/>
      <c r="BR3056" s="36"/>
    </row>
    <row r="3057" spans="2:70" ht="15" customHeight="1">
      <c r="B3057" s="48">
        <v>3507</v>
      </c>
      <c r="C3057" s="48" t="s">
        <v>1703</v>
      </c>
      <c r="D3057" s="108">
        <v>692</v>
      </c>
      <c r="E3057" s="109" t="s">
        <v>2508</v>
      </c>
      <c r="F3057" s="109" t="s">
        <v>1815</v>
      </c>
      <c r="G3057" s="109" t="s">
        <v>1812</v>
      </c>
      <c r="H3057" s="108" t="s">
        <v>504</v>
      </c>
      <c r="I3057" s="108" t="s">
        <v>2966</v>
      </c>
      <c r="J3057" s="108" t="s">
        <v>2567</v>
      </c>
      <c r="K3057" s="108" t="s">
        <v>2859</v>
      </c>
      <c r="L3057" s="108">
        <v>5</v>
      </c>
      <c r="M3057" s="110" t="s">
        <v>2617</v>
      </c>
      <c r="N3057" s="109" t="s">
        <v>1729</v>
      </c>
      <c r="O3057" s="109" t="s">
        <v>519</v>
      </c>
      <c r="P3057" s="109" t="s">
        <v>116</v>
      </c>
      <c r="Q3057" s="111">
        <v>1</v>
      </c>
      <c r="R3057" s="111"/>
      <c r="S3057" s="111"/>
      <c r="T3057" s="109" t="s">
        <v>7</v>
      </c>
      <c r="U3057" s="108">
        <v>1</v>
      </c>
      <c r="V3057" s="109">
        <v>2010</v>
      </c>
      <c r="W3057" s="108">
        <f>IF(Table1[[#This Row],[ExpenditureDetails1]]=2010,1,(2010-Table1[[#This Row],[ExpenditureDetails1]]))</f>
        <v>1</v>
      </c>
      <c r="X3057" s="109">
        <v>0.35</v>
      </c>
      <c r="Y3057" s="174">
        <f>Table1[[#This Row],[ExpenditureDetails3]]*100000</f>
        <v>35000</v>
      </c>
      <c r="Z3057" s="174">
        <f>Table1[[#This Row],[ExpenditureDetails4]]/Table1[[#This Row],[Component detail 4]]</f>
        <v>35000</v>
      </c>
      <c r="AA3057" s="109">
        <v>1</v>
      </c>
      <c r="AB3057" s="109">
        <v>10</v>
      </c>
      <c r="AC3057" s="174">
        <f>IF(ISNUMBER([ExpenditureDetails4]),[ExpenditureDetails4]*HLOOKUP([ExpenditureDetails1],'Currency Conversion'!$A$6:$BE$45,19,FALSE),"No Data")</f>
        <v>35000</v>
      </c>
      <c r="AD3057" s="174">
        <f>Table1[[#This Row],[Calculations1]]/exchange_rate_2010</f>
        <v>765.4320038585729</v>
      </c>
      <c r="AE30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3500</v>
      </c>
      <c r="AF3057" s="174">
        <f>Table1[[#This Row],[Calculations3]]/exchange_rate_2010</f>
        <v>76.54320038585729</v>
      </c>
      <c r="AG3057" s="110"/>
      <c r="AH3057" s="53"/>
      <c r="BD3057" s="36"/>
      <c r="BE3057" s="36"/>
      <c r="BF3057" s="36"/>
      <c r="BG3057" s="36"/>
      <c r="BH3057" s="36"/>
      <c r="BI3057" s="36"/>
      <c r="BJ3057" s="36"/>
      <c r="BK3057" s="48"/>
      <c r="BL3057" s="36"/>
      <c r="BM3057" s="36"/>
      <c r="BN3057" s="36"/>
      <c r="BO3057" s="36"/>
      <c r="BP3057" s="36"/>
      <c r="BQ3057" s="36"/>
      <c r="BR3057" s="36"/>
    </row>
    <row r="3058" spans="2:70" ht="15" customHeight="1">
      <c r="B3058" s="48">
        <v>3508</v>
      </c>
      <c r="C3058" s="48" t="s">
        <v>1703</v>
      </c>
      <c r="D3058" s="108">
        <v>692</v>
      </c>
      <c r="E3058" s="109" t="s">
        <v>2508</v>
      </c>
      <c r="F3058" s="109" t="s">
        <v>1815</v>
      </c>
      <c r="G3058" s="109" t="s">
        <v>1812</v>
      </c>
      <c r="H3058" s="108" t="s">
        <v>504</v>
      </c>
      <c r="I3058" s="108" t="s">
        <v>2966</v>
      </c>
      <c r="J3058" s="108" t="s">
        <v>2567</v>
      </c>
      <c r="K3058" s="108" t="s">
        <v>2859</v>
      </c>
      <c r="L3058" s="108">
        <v>5</v>
      </c>
      <c r="M3058" s="110" t="s">
        <v>2617</v>
      </c>
      <c r="N3058" s="111" t="s">
        <v>1729</v>
      </c>
      <c r="O3058" s="111" t="s">
        <v>210</v>
      </c>
      <c r="P3058" s="111" t="s">
        <v>57</v>
      </c>
      <c r="Q3058" s="111">
        <v>1</v>
      </c>
      <c r="R3058" s="111"/>
      <c r="S3058" s="111"/>
      <c r="T3058" s="109" t="s">
        <v>7</v>
      </c>
      <c r="U3058" s="108">
        <v>1</v>
      </c>
      <c r="V3058" s="109">
        <v>2001</v>
      </c>
      <c r="W3058" s="108">
        <f>IF(Table1[[#This Row],[ExpenditureDetails1]]=2010,1,(2010-Table1[[#This Row],[ExpenditureDetails1]]))</f>
        <v>9</v>
      </c>
      <c r="X3058" s="109">
        <v>0.35</v>
      </c>
      <c r="Y3058" s="174">
        <f>Table1[[#This Row],[ExpenditureDetails3]]*100000</f>
        <v>35000</v>
      </c>
      <c r="Z3058" s="174">
        <f>Table1[[#This Row],[ExpenditureDetails4]]/Table1[[#This Row],[Component detail 4]]</f>
        <v>35000</v>
      </c>
      <c r="AA3058" s="109">
        <v>1</v>
      </c>
      <c r="AB3058" s="109">
        <v>10</v>
      </c>
      <c r="AC3058" s="174">
        <f>IF(ISNUMBER([ExpenditureDetails4]),[ExpenditureDetails4]*HLOOKUP([ExpenditureDetails1],'Currency Conversion'!$A$6:$BE$45,19,FALSE),"No Data")</f>
        <v>56676.766348304918</v>
      </c>
      <c r="AD3058" s="174">
        <f>Table1[[#This Row],[Calculations1]]/exchange_rate_2010</f>
        <v>1239.4917382344904</v>
      </c>
      <c r="AE30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5667.6766348304918</v>
      </c>
      <c r="AF3058" s="174">
        <f>Table1[[#This Row],[Calculations3]]/exchange_rate_2010</f>
        <v>123.94917382344904</v>
      </c>
      <c r="AG3058" s="110"/>
      <c r="AH3058" s="53"/>
      <c r="BD3058" s="36"/>
      <c r="BE3058" s="36"/>
      <c r="BF3058" s="36"/>
      <c r="BG3058" s="36"/>
      <c r="BH3058" s="36"/>
      <c r="BI3058" s="36"/>
      <c r="BJ3058" s="36"/>
      <c r="BK3058" s="48"/>
      <c r="BL3058" s="36"/>
      <c r="BM3058" s="36"/>
      <c r="BN3058" s="36"/>
      <c r="BO3058" s="36"/>
      <c r="BP3058" s="36"/>
      <c r="BQ3058" s="36"/>
      <c r="BR3058" s="36"/>
    </row>
    <row r="3059" spans="2:70" ht="15" customHeight="1">
      <c r="B3059" s="48">
        <v>3509</v>
      </c>
      <c r="C3059" s="48" t="s">
        <v>1703</v>
      </c>
      <c r="D3059" s="108">
        <v>692</v>
      </c>
      <c r="E3059" s="109" t="s">
        <v>2508</v>
      </c>
      <c r="F3059" s="109" t="s">
        <v>1815</v>
      </c>
      <c r="G3059" s="109" t="s">
        <v>1812</v>
      </c>
      <c r="H3059" s="108" t="s">
        <v>504</v>
      </c>
      <c r="I3059" s="108" t="s">
        <v>2966</v>
      </c>
      <c r="J3059" s="108" t="s">
        <v>2567</v>
      </c>
      <c r="K3059" s="108" t="s">
        <v>2859</v>
      </c>
      <c r="L3059" s="108">
        <v>5</v>
      </c>
      <c r="M3059" s="110" t="s">
        <v>2617</v>
      </c>
      <c r="N3059" s="111" t="s">
        <v>1712</v>
      </c>
      <c r="O3059" s="111"/>
      <c r="P3059" s="111" t="s">
        <v>499</v>
      </c>
      <c r="Q3059" s="111">
        <v>1</v>
      </c>
      <c r="R3059" s="111"/>
      <c r="S3059" s="111"/>
      <c r="T3059" s="109" t="s">
        <v>7</v>
      </c>
      <c r="U3059" s="108">
        <v>1</v>
      </c>
      <c r="V3059" s="109">
        <v>2000</v>
      </c>
      <c r="W3059" s="108">
        <f>IF(Table1[[#This Row],[ExpenditureDetails1]]=2010,1,(2010-Table1[[#This Row],[ExpenditureDetails1]]))</f>
        <v>10</v>
      </c>
      <c r="X3059" s="109">
        <v>0.6</v>
      </c>
      <c r="Y3059" s="174">
        <f>Table1[[#This Row],[ExpenditureDetails3]]*100000</f>
        <v>60000</v>
      </c>
      <c r="Z3059" s="174">
        <f>Table1[[#This Row],[ExpenditureDetails4]]/Table1[[#This Row],[Component detail 4]]</f>
        <v>60000</v>
      </c>
      <c r="AA3059" s="109">
        <v>2</v>
      </c>
      <c r="AB3059" s="109">
        <v>10</v>
      </c>
      <c r="AC3059" s="174">
        <f>IF(ISNUMBER([ExpenditureDetails4]),[ExpenditureDetails4]*HLOOKUP([ExpenditureDetails1],'Currency Conversion'!$A$6:$BE$45,19,FALSE),"No Data")</f>
        <v>100586.09426718758</v>
      </c>
      <c r="AD3059" s="174">
        <f>Table1[[#This Row],[Calculations1]]/exchange_rate_2010</f>
        <v>2199.7661627211628</v>
      </c>
      <c r="AE30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10058.609426718758</v>
      </c>
      <c r="AF3059" s="174">
        <f>Table1[[#This Row],[Calculations3]]/exchange_rate_2010</f>
        <v>219.9766162721163</v>
      </c>
      <c r="AG3059" s="110"/>
      <c r="AH3059" s="53"/>
      <c r="BD3059" s="36"/>
      <c r="BE3059" s="36"/>
      <c r="BF3059" s="36"/>
      <c r="BG3059" s="36"/>
      <c r="BH3059" s="36"/>
      <c r="BI3059" s="36"/>
      <c r="BJ3059" s="36"/>
      <c r="BK3059" s="48"/>
      <c r="BL3059" s="36"/>
      <c r="BM3059" s="36"/>
      <c r="BN3059" s="36"/>
      <c r="BO3059" s="36"/>
      <c r="BP3059" s="36"/>
      <c r="BQ3059" s="36"/>
      <c r="BR3059" s="36"/>
    </row>
    <row r="3060" spans="2:70" ht="15" customHeight="1">
      <c r="B3060" s="48">
        <v>3510</v>
      </c>
      <c r="C3060" s="48" t="s">
        <v>1703</v>
      </c>
      <c r="D3060" s="108">
        <v>692</v>
      </c>
      <c r="E3060" s="109" t="s">
        <v>2508</v>
      </c>
      <c r="F3060" s="109" t="s">
        <v>1815</v>
      </c>
      <c r="G3060" s="109" t="s">
        <v>1812</v>
      </c>
      <c r="H3060" s="108" t="s">
        <v>504</v>
      </c>
      <c r="I3060" s="108" t="s">
        <v>2966</v>
      </c>
      <c r="J3060" s="108" t="s">
        <v>2567</v>
      </c>
      <c r="K3060" s="108" t="s">
        <v>2859</v>
      </c>
      <c r="L3060" s="108">
        <v>5</v>
      </c>
      <c r="M3060" s="110" t="s">
        <v>2617</v>
      </c>
      <c r="N3060" s="109" t="s">
        <v>2478</v>
      </c>
      <c r="O3060" s="111" t="s">
        <v>348</v>
      </c>
      <c r="P3060" s="111" t="s">
        <v>421</v>
      </c>
      <c r="Q3060" s="111">
        <v>1</v>
      </c>
      <c r="R3060" s="111"/>
      <c r="S3060" s="111"/>
      <c r="T3060" s="109" t="s">
        <v>7</v>
      </c>
      <c r="U3060" s="108">
        <v>1</v>
      </c>
      <c r="V3060" s="109">
        <v>2001</v>
      </c>
      <c r="W3060" s="108">
        <f>IF(Table1[[#This Row],[ExpenditureDetails1]]=2010,1,(2010-Table1[[#This Row],[ExpenditureDetails1]]))</f>
        <v>9</v>
      </c>
      <c r="X3060" s="109">
        <v>0.7</v>
      </c>
      <c r="Y3060" s="174">
        <f>Table1[[#This Row],[ExpenditureDetails3]]*100000</f>
        <v>70000</v>
      </c>
      <c r="Z3060" s="174">
        <f>Table1[[#This Row],[ExpenditureDetails4]]/Table1[[#This Row],[Component detail 4]]</f>
        <v>70000</v>
      </c>
      <c r="AA3060" s="109">
        <v>1</v>
      </c>
      <c r="AB3060" s="109">
        <v>15</v>
      </c>
      <c r="AC3060" s="174">
        <f>IF(ISNUMBER([ExpenditureDetails4]),[ExpenditureDetails4]*HLOOKUP([ExpenditureDetails1],'Currency Conversion'!$A$6:$BE$45,19,FALSE),"No Data")</f>
        <v>113353.53269660984</v>
      </c>
      <c r="AD3060" s="174">
        <f>Table1[[#This Row],[Calculations1]]/exchange_rate_2010</f>
        <v>2478.9834764689808</v>
      </c>
      <c r="AE30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7556.9021797739888</v>
      </c>
      <c r="AF3060" s="174">
        <f>Table1[[#This Row],[Calculations3]]/exchange_rate_2010</f>
        <v>165.26556509793204</v>
      </c>
      <c r="AG3060" s="110"/>
      <c r="AH3060" s="53"/>
      <c r="BD3060" s="36"/>
      <c r="BE3060" s="36"/>
      <c r="BF3060" s="36"/>
      <c r="BG3060" s="36"/>
      <c r="BH3060" s="36"/>
      <c r="BI3060" s="36"/>
      <c r="BJ3060" s="36"/>
      <c r="BK3060" s="48"/>
      <c r="BL3060" s="36"/>
      <c r="BM3060" s="36"/>
      <c r="BN3060" s="36"/>
      <c r="BO3060" s="36"/>
      <c r="BP3060" s="36"/>
      <c r="BQ3060" s="36"/>
      <c r="BR3060" s="36"/>
    </row>
    <row r="3061" spans="2:70" ht="15" customHeight="1">
      <c r="B3061" s="48">
        <v>3511</v>
      </c>
      <c r="C3061" s="48" t="s">
        <v>1703</v>
      </c>
      <c r="D3061" s="108">
        <v>692</v>
      </c>
      <c r="E3061" s="109" t="s">
        <v>2508</v>
      </c>
      <c r="F3061" s="109" t="s">
        <v>1815</v>
      </c>
      <c r="G3061" s="109" t="s">
        <v>1812</v>
      </c>
      <c r="H3061" s="108" t="s">
        <v>504</v>
      </c>
      <c r="I3061" s="108" t="s">
        <v>2966</v>
      </c>
      <c r="J3061" s="108" t="s">
        <v>2567</v>
      </c>
      <c r="K3061" s="108" t="s">
        <v>2859</v>
      </c>
      <c r="L3061" s="108">
        <v>5</v>
      </c>
      <c r="M3061" s="110" t="s">
        <v>2617</v>
      </c>
      <c r="N3061" s="111" t="s">
        <v>1728</v>
      </c>
      <c r="O3061" s="111" t="s">
        <v>524</v>
      </c>
      <c r="P3061" s="111" t="s">
        <v>505</v>
      </c>
      <c r="Q3061" s="111">
        <v>1</v>
      </c>
      <c r="R3061" s="111">
        <v>40</v>
      </c>
      <c r="S3061" s="111"/>
      <c r="T3061" s="109" t="s">
        <v>7</v>
      </c>
      <c r="U3061" s="108">
        <v>1</v>
      </c>
      <c r="V3061" s="109">
        <v>2000</v>
      </c>
      <c r="W3061" s="108">
        <f>IF(Table1[[#This Row],[ExpenditureDetails1]]=2010,1,(2010-Table1[[#This Row],[ExpenditureDetails1]]))</f>
        <v>10</v>
      </c>
      <c r="X3061" s="109">
        <v>0.3</v>
      </c>
      <c r="Y3061" s="174">
        <f>Table1[[#This Row],[ExpenditureDetails3]]*100000</f>
        <v>30000</v>
      </c>
      <c r="Z3061" s="174">
        <f>Table1[[#This Row],[ExpenditureDetails4]]/Table1[[#This Row],[Component detail 4]]</f>
        <v>30000</v>
      </c>
      <c r="AA3061" s="109">
        <v>1</v>
      </c>
      <c r="AB3061" s="109">
        <v>30</v>
      </c>
      <c r="AC3061" s="174">
        <f>IF(ISNUMBER([ExpenditureDetails4]),[ExpenditureDetails4]*HLOOKUP([ExpenditureDetails1],'Currency Conversion'!$A$6:$BE$45,19,FALSE),"No Data")</f>
        <v>50293.047133593791</v>
      </c>
      <c r="AD3061" s="174">
        <f>Table1[[#This Row],[Calculations1]]/exchange_rate_2010</f>
        <v>1099.8830813605814</v>
      </c>
      <c r="AE30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1676.4349044531264</v>
      </c>
      <c r="AF3061" s="174">
        <f>Table1[[#This Row],[Calculations3]]/exchange_rate_2010</f>
        <v>36.66276937868605</v>
      </c>
      <c r="AG3061" s="110"/>
      <c r="AH3061" s="53"/>
      <c r="BD3061" s="36"/>
      <c r="BE3061" s="36"/>
      <c r="BF3061" s="36"/>
      <c r="BG3061" s="36"/>
      <c r="BH3061" s="36"/>
      <c r="BI3061" s="36"/>
      <c r="BJ3061" s="36"/>
      <c r="BK3061" s="48"/>
      <c r="BL3061" s="36"/>
      <c r="BM3061" s="36"/>
      <c r="BN3061" s="36"/>
      <c r="BO3061" s="36"/>
      <c r="BP3061" s="36"/>
      <c r="BQ3061" s="36"/>
      <c r="BR3061" s="36"/>
    </row>
    <row r="3062" spans="2:70" ht="15" customHeight="1">
      <c r="B3062" s="48">
        <v>3512</v>
      </c>
      <c r="C3062" s="48" t="s">
        <v>1703</v>
      </c>
      <c r="D3062" s="108">
        <v>692</v>
      </c>
      <c r="E3062" s="109" t="s">
        <v>2508</v>
      </c>
      <c r="F3062" s="109" t="s">
        <v>1815</v>
      </c>
      <c r="G3062" s="109" t="s">
        <v>1812</v>
      </c>
      <c r="H3062" s="108" t="s">
        <v>504</v>
      </c>
      <c r="I3062" s="108" t="s">
        <v>2966</v>
      </c>
      <c r="J3062" s="108" t="s">
        <v>2567</v>
      </c>
      <c r="K3062" s="108" t="s">
        <v>2859</v>
      </c>
      <c r="L3062" s="108">
        <v>5</v>
      </c>
      <c r="M3062" s="110" t="s">
        <v>2617</v>
      </c>
      <c r="N3062" s="111" t="s">
        <v>364</v>
      </c>
      <c r="O3062" s="111" t="s">
        <v>2465</v>
      </c>
      <c r="P3062" s="111" t="s">
        <v>364</v>
      </c>
      <c r="Q3062" s="111">
        <v>1</v>
      </c>
      <c r="R3062" s="111"/>
      <c r="S3062" s="111"/>
      <c r="T3062" s="109" t="s">
        <v>7</v>
      </c>
      <c r="U3062" s="108">
        <v>1</v>
      </c>
      <c r="V3062" s="109">
        <v>2010</v>
      </c>
      <c r="W3062" s="108">
        <f>IF(Table1[[#This Row],[ExpenditureDetails1]]=2010,1,(2010-Table1[[#This Row],[ExpenditureDetails1]]))</f>
        <v>1</v>
      </c>
      <c r="X3062" s="109">
        <v>1.2</v>
      </c>
      <c r="Y3062" s="174">
        <f>Table1[[#This Row],[ExpenditureDetails3]]*100000</f>
        <v>120000</v>
      </c>
      <c r="Z3062" s="174">
        <f>Table1[[#This Row],[ExpenditureDetails4]]/Table1[[#This Row],[Component detail 4]]</f>
        <v>120000</v>
      </c>
      <c r="AA3062" s="109">
        <v>1</v>
      </c>
      <c r="AB3062" s="109">
        <v>20</v>
      </c>
      <c r="AC3062" s="174">
        <f>IF(ISNUMBER([ExpenditureDetails4]),[ExpenditureDetails4]*HLOOKUP([ExpenditureDetails1],'Currency Conversion'!$A$6:$BE$45,19,FALSE),"No Data")</f>
        <v>120000</v>
      </c>
      <c r="AD3062" s="174">
        <f>Table1[[#This Row],[Calculations1]]/exchange_rate_2010</f>
        <v>2624.3382989436786</v>
      </c>
      <c r="AE30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6000</v>
      </c>
      <c r="AF3062" s="174">
        <f>Table1[[#This Row],[Calculations3]]/exchange_rate_2010</f>
        <v>131.21691494718394</v>
      </c>
      <c r="AG3062" s="110"/>
      <c r="AH3062" s="53"/>
      <c r="BD3062" s="36"/>
      <c r="BE3062" s="36"/>
      <c r="BF3062" s="36"/>
      <c r="BG3062" s="36"/>
      <c r="BH3062" s="36"/>
      <c r="BI3062" s="36"/>
      <c r="BJ3062" s="36"/>
      <c r="BK3062" s="48"/>
      <c r="BL3062" s="36"/>
      <c r="BM3062" s="36"/>
      <c r="BN3062" s="36"/>
      <c r="BO3062" s="36"/>
      <c r="BP3062" s="36"/>
      <c r="BQ3062" s="36"/>
      <c r="BR3062" s="36"/>
    </row>
    <row r="3063" spans="2:70" ht="15" customHeight="1">
      <c r="B3063" s="48">
        <v>3513</v>
      </c>
      <c r="C3063" s="48" t="s">
        <v>1703</v>
      </c>
      <c r="D3063" s="108">
        <v>692</v>
      </c>
      <c r="E3063" s="109" t="s">
        <v>2508</v>
      </c>
      <c r="F3063" s="109" t="s">
        <v>1815</v>
      </c>
      <c r="G3063" s="109" t="s">
        <v>1812</v>
      </c>
      <c r="H3063" s="108" t="s">
        <v>504</v>
      </c>
      <c r="I3063" s="108" t="s">
        <v>2966</v>
      </c>
      <c r="J3063" s="108" t="s">
        <v>2567</v>
      </c>
      <c r="K3063" s="108" t="s">
        <v>2859</v>
      </c>
      <c r="L3063" s="108">
        <v>5</v>
      </c>
      <c r="M3063" s="110" t="s">
        <v>2617</v>
      </c>
      <c r="N3063" s="111" t="s">
        <v>364</v>
      </c>
      <c r="O3063" s="111" t="s">
        <v>2467</v>
      </c>
      <c r="P3063" s="111" t="s">
        <v>71</v>
      </c>
      <c r="Q3063" s="111">
        <v>1</v>
      </c>
      <c r="R3063" s="111"/>
      <c r="S3063" s="111"/>
      <c r="T3063" s="109" t="s">
        <v>7</v>
      </c>
      <c r="U3063" s="108">
        <v>1</v>
      </c>
      <c r="V3063" s="109">
        <v>2010</v>
      </c>
      <c r="W3063" s="108">
        <f>IF(Table1[[#This Row],[ExpenditureDetails1]]=2010,1,(2010-Table1[[#This Row],[ExpenditureDetails1]]))</f>
        <v>1</v>
      </c>
      <c r="X3063" s="109">
        <v>0.05</v>
      </c>
      <c r="Y3063" s="174">
        <f>Table1[[#This Row],[ExpenditureDetails3]]*100000</f>
        <v>5000</v>
      </c>
      <c r="Z3063" s="174">
        <f>Table1[[#This Row],[ExpenditureDetails4]]/Table1[[#This Row],[Component detail 4]]</f>
        <v>5000</v>
      </c>
      <c r="AA3063" s="109">
        <v>1</v>
      </c>
      <c r="AB3063" s="109">
        <v>10</v>
      </c>
      <c r="AC3063" s="174">
        <f>IF(ISNUMBER([ExpenditureDetails4]),[ExpenditureDetails4]*HLOOKUP([ExpenditureDetails1],'Currency Conversion'!$A$6:$BE$45,19,FALSE),"No Data")</f>
        <v>5000</v>
      </c>
      <c r="AD3063" s="174">
        <f>Table1[[#This Row],[Calculations1]]/exchange_rate_2010</f>
        <v>109.34742912265327</v>
      </c>
      <c r="AE30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</v>
      </c>
      <c r="AF3063" s="174">
        <f>Table1[[#This Row],[Calculations3]]/exchange_rate_2010</f>
        <v>10.934742912265326</v>
      </c>
      <c r="AG3063" s="110"/>
      <c r="AH3063" s="53"/>
      <c r="BD3063" s="36"/>
      <c r="BE3063" s="36"/>
      <c r="BF3063" s="36"/>
      <c r="BG3063" s="36"/>
      <c r="BH3063" s="36"/>
      <c r="BI3063" s="36"/>
      <c r="BJ3063" s="36"/>
      <c r="BK3063" s="48"/>
      <c r="BL3063" s="36"/>
      <c r="BM3063" s="36"/>
      <c r="BN3063" s="36"/>
      <c r="BO3063" s="36"/>
      <c r="BP3063" s="36"/>
      <c r="BQ3063" s="36"/>
      <c r="BR3063" s="36"/>
    </row>
    <row r="3064" spans="2:70" ht="15" customHeight="1">
      <c r="B3064" s="48">
        <v>3514</v>
      </c>
      <c r="C3064" s="48" t="s">
        <v>1703</v>
      </c>
      <c r="D3064" s="108">
        <v>692</v>
      </c>
      <c r="E3064" s="109" t="s">
        <v>2508</v>
      </c>
      <c r="F3064" s="109" t="s">
        <v>1815</v>
      </c>
      <c r="G3064" s="109" t="s">
        <v>1812</v>
      </c>
      <c r="H3064" s="108" t="s">
        <v>504</v>
      </c>
      <c r="I3064" s="108" t="s">
        <v>2966</v>
      </c>
      <c r="J3064" s="108" t="s">
        <v>2567</v>
      </c>
      <c r="K3064" s="108" t="s">
        <v>2859</v>
      </c>
      <c r="L3064" s="108">
        <v>5</v>
      </c>
      <c r="M3064" s="110" t="s">
        <v>2617</v>
      </c>
      <c r="N3064" s="111" t="s">
        <v>1719</v>
      </c>
      <c r="O3064" s="111"/>
      <c r="P3064" s="111" t="s">
        <v>32</v>
      </c>
      <c r="Q3064" s="111">
        <v>1</v>
      </c>
      <c r="R3064" s="111"/>
      <c r="S3064" s="111"/>
      <c r="T3064" s="109" t="s">
        <v>31</v>
      </c>
      <c r="U3064" s="108">
        <v>3</v>
      </c>
      <c r="V3064" s="109">
        <v>2010</v>
      </c>
      <c r="W3064" s="108"/>
      <c r="X3064" s="109">
        <v>0.05</v>
      </c>
      <c r="Y3064" s="174">
        <f>Table1[[#This Row],[ExpenditureDetails3]]*100000</f>
        <v>5000</v>
      </c>
      <c r="Z3064" s="174">
        <f>Table1[[#This Row],[ExpenditureDetails4]]/Table1[[#This Row],[Component detail 4]]</f>
        <v>5000</v>
      </c>
      <c r="AA3064" s="109">
        <v>1</v>
      </c>
      <c r="AB3064" s="109"/>
      <c r="AC3064" s="174">
        <f>IF(ISNUMBER([ExpenditureDetails4]),[ExpenditureDetails4]*HLOOKUP([ExpenditureDetails1],'Currency Conversion'!$A$6:$BE$45,19,FALSE),"No Data")</f>
        <v>5000</v>
      </c>
      <c r="AD3064" s="174">
        <f>Table1[[#This Row],[Calculations1]]/exchange_rate_2010</f>
        <v>109.34742912265327</v>
      </c>
      <c r="AE30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5000</v>
      </c>
      <c r="AF3064" s="174">
        <f>Table1[[#This Row],[Calculations3]]/exchange_rate_2010</f>
        <v>109.34742912265327</v>
      </c>
      <c r="AG3064" s="110"/>
      <c r="AH3064" s="53"/>
      <c r="BD3064" s="36"/>
      <c r="BE3064" s="36"/>
      <c r="BF3064" s="36"/>
      <c r="BG3064" s="36"/>
      <c r="BH3064" s="36"/>
      <c r="BI3064" s="36"/>
      <c r="BJ3064" s="36"/>
      <c r="BK3064" s="48"/>
      <c r="BL3064" s="36"/>
      <c r="BM3064" s="36"/>
      <c r="BN3064" s="36"/>
      <c r="BO3064" s="36"/>
      <c r="BP3064" s="36"/>
      <c r="BQ3064" s="36"/>
      <c r="BR3064" s="36"/>
    </row>
    <row r="3065" spans="2:70" ht="15" customHeight="1">
      <c r="B3065" s="48">
        <v>3515</v>
      </c>
      <c r="C3065" s="48" t="s">
        <v>1703</v>
      </c>
      <c r="D3065" s="108">
        <v>692</v>
      </c>
      <c r="E3065" s="109" t="s">
        <v>2508</v>
      </c>
      <c r="F3065" s="109" t="s">
        <v>1815</v>
      </c>
      <c r="G3065" s="109" t="s">
        <v>1812</v>
      </c>
      <c r="H3065" s="108" t="s">
        <v>504</v>
      </c>
      <c r="I3065" s="108" t="s">
        <v>2966</v>
      </c>
      <c r="J3065" s="108" t="s">
        <v>2567</v>
      </c>
      <c r="K3065" s="108" t="s">
        <v>2859</v>
      </c>
      <c r="L3065" s="108">
        <v>5</v>
      </c>
      <c r="M3065" s="110" t="s">
        <v>2617</v>
      </c>
      <c r="N3065" s="111" t="s">
        <v>1717</v>
      </c>
      <c r="O3065" s="111"/>
      <c r="P3065" s="111" t="s">
        <v>507</v>
      </c>
      <c r="Q3065" s="111">
        <v>1</v>
      </c>
      <c r="R3065" s="111"/>
      <c r="S3065" s="111"/>
      <c r="T3065" s="109" t="s">
        <v>31</v>
      </c>
      <c r="U3065" s="108">
        <v>3</v>
      </c>
      <c r="V3065" s="109">
        <v>2010</v>
      </c>
      <c r="W3065" s="108"/>
      <c r="X3065" s="109">
        <v>0.02</v>
      </c>
      <c r="Y3065" s="174">
        <f>Table1[[#This Row],[ExpenditureDetails3]]*100000</f>
        <v>2000</v>
      </c>
      <c r="Z3065" s="174">
        <f>Table1[[#This Row],[ExpenditureDetails4]]/Table1[[#This Row],[Component detail 4]]</f>
        <v>2000</v>
      </c>
      <c r="AA3065" s="109">
        <v>1</v>
      </c>
      <c r="AB3065" s="109"/>
      <c r="AC3065" s="174">
        <f>IF(ISNUMBER([ExpenditureDetails4]),[ExpenditureDetails4]*HLOOKUP([ExpenditureDetails1],'Currency Conversion'!$A$6:$BE$45,19,FALSE),"No Data")</f>
        <v>2000</v>
      </c>
      <c r="AD3065" s="174">
        <f>Table1[[#This Row],[Calculations1]]/exchange_rate_2010</f>
        <v>43.738971649061305</v>
      </c>
      <c r="AE30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2000</v>
      </c>
      <c r="AF3065" s="174">
        <f>Table1[[#This Row],[Calculations3]]/exchange_rate_2010</f>
        <v>43.738971649061305</v>
      </c>
      <c r="AG3065" s="110"/>
      <c r="AH3065" s="53"/>
      <c r="BD3065" s="36"/>
      <c r="BE3065" s="36"/>
      <c r="BF3065" s="36"/>
      <c r="BG3065" s="36"/>
      <c r="BH3065" s="36"/>
      <c r="BI3065" s="36"/>
      <c r="BJ3065" s="36"/>
      <c r="BK3065" s="48"/>
      <c r="BL3065" s="36"/>
      <c r="BM3065" s="36"/>
      <c r="BN3065" s="36"/>
      <c r="BO3065" s="36"/>
      <c r="BP3065" s="36"/>
      <c r="BQ3065" s="36"/>
      <c r="BR3065" s="36"/>
    </row>
    <row r="3066" spans="2:70" ht="15" customHeight="1">
      <c r="B3066" s="48">
        <v>3516</v>
      </c>
      <c r="C3066" s="48" t="s">
        <v>1703</v>
      </c>
      <c r="D3066" s="108">
        <v>692</v>
      </c>
      <c r="E3066" s="109" t="s">
        <v>2508</v>
      </c>
      <c r="F3066" s="109" t="s">
        <v>1815</v>
      </c>
      <c r="G3066" s="109" t="s">
        <v>1812</v>
      </c>
      <c r="H3066" s="108" t="s">
        <v>504</v>
      </c>
      <c r="I3066" s="108" t="s">
        <v>2966</v>
      </c>
      <c r="J3066" s="108" t="s">
        <v>2567</v>
      </c>
      <c r="K3066" s="108" t="s">
        <v>2859</v>
      </c>
      <c r="L3066" s="108">
        <v>5</v>
      </c>
      <c r="M3066" s="110" t="s">
        <v>2617</v>
      </c>
      <c r="N3066" s="111" t="s">
        <v>20</v>
      </c>
      <c r="O3066" s="111" t="s">
        <v>2466</v>
      </c>
      <c r="P3066" s="111" t="s">
        <v>156</v>
      </c>
      <c r="Q3066" s="111">
        <v>1</v>
      </c>
      <c r="R3066" s="111"/>
      <c r="S3066" s="111"/>
      <c r="T3066" s="109" t="s">
        <v>7</v>
      </c>
      <c r="U3066" s="108">
        <v>1</v>
      </c>
      <c r="V3066" s="109">
        <v>2010</v>
      </c>
      <c r="W3066" s="108">
        <f>IF(Table1[[#This Row],[ExpenditureDetails1]]=2010,1,(2010-Table1[[#This Row],[ExpenditureDetails1]]))</f>
        <v>1</v>
      </c>
      <c r="X3066" s="109">
        <v>0.05</v>
      </c>
      <c r="Y3066" s="174">
        <f>Table1[[#This Row],[ExpenditureDetails3]]*100000</f>
        <v>5000</v>
      </c>
      <c r="Z3066" s="174">
        <f>Table1[[#This Row],[ExpenditureDetails4]]/Table1[[#This Row],[Component detail 4]]</f>
        <v>5000</v>
      </c>
      <c r="AA3066" s="109">
        <v>1</v>
      </c>
      <c r="AB3066" s="109">
        <v>10</v>
      </c>
      <c r="AC3066" s="174">
        <f>IF(ISNUMBER([ExpenditureDetails4]),[ExpenditureDetails4]*HLOOKUP([ExpenditureDetails1],'Currency Conversion'!$A$6:$BE$45,19,FALSE),"No Data")</f>
        <v>5000</v>
      </c>
      <c r="AD3066" s="174">
        <f>Table1[[#This Row],[Calculations1]]/exchange_rate_2010</f>
        <v>109.34742912265327</v>
      </c>
      <c r="AE30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</v>
      </c>
      <c r="AF3066" s="174">
        <f>Table1[[#This Row],[Calculations3]]/exchange_rate_2010</f>
        <v>10.934742912265326</v>
      </c>
      <c r="AG3066" s="110"/>
      <c r="AH3066" s="53"/>
      <c r="BD3066" s="36"/>
      <c r="BE3066" s="36"/>
      <c r="BF3066" s="36"/>
      <c r="BG3066" s="36"/>
      <c r="BH3066" s="36"/>
      <c r="BI3066" s="36"/>
      <c r="BJ3066" s="36"/>
      <c r="BK3066" s="48"/>
      <c r="BL3066" s="36"/>
      <c r="BM3066" s="36"/>
      <c r="BN3066" s="36"/>
      <c r="BO3066" s="36"/>
      <c r="BP3066" s="36"/>
      <c r="BQ3066" s="36"/>
      <c r="BR3066" s="36"/>
    </row>
    <row r="3067" spans="2:70" ht="15" customHeight="1">
      <c r="B3067" s="48">
        <v>3519</v>
      </c>
      <c r="C3067" s="48" t="s">
        <v>1703</v>
      </c>
      <c r="D3067" s="108">
        <v>692</v>
      </c>
      <c r="E3067" s="109" t="s">
        <v>2508</v>
      </c>
      <c r="F3067" s="109" t="s">
        <v>1815</v>
      </c>
      <c r="G3067" s="109" t="s">
        <v>1812</v>
      </c>
      <c r="H3067" s="108" t="s">
        <v>504</v>
      </c>
      <c r="I3067" s="108" t="s">
        <v>2966</v>
      </c>
      <c r="J3067" s="108" t="s">
        <v>2567</v>
      </c>
      <c r="K3067" s="108" t="s">
        <v>2859</v>
      </c>
      <c r="L3067" s="108">
        <v>5</v>
      </c>
      <c r="M3067" s="110" t="s">
        <v>2617</v>
      </c>
      <c r="N3067" s="111" t="s">
        <v>1729</v>
      </c>
      <c r="O3067" s="111" t="s">
        <v>1718</v>
      </c>
      <c r="P3067" s="111" t="s">
        <v>506</v>
      </c>
      <c r="Q3067" s="111">
        <v>7</v>
      </c>
      <c r="R3067" s="111"/>
      <c r="S3067" s="111"/>
      <c r="T3067" s="109" t="s">
        <v>7</v>
      </c>
      <c r="U3067" s="108">
        <v>1</v>
      </c>
      <c r="V3067" s="109">
        <v>2010</v>
      </c>
      <c r="W3067" s="108">
        <f>IF(Table1[[#This Row],[ExpenditureDetails1]]=2010,1,(2010-Table1[[#This Row],[ExpenditureDetails1]]))</f>
        <v>1</v>
      </c>
      <c r="X3067" s="109">
        <v>0.28000000000000003</v>
      </c>
      <c r="Y3067" s="174">
        <f>Table1[[#This Row],[ExpenditureDetails3]]*100000</f>
        <v>28000.000000000004</v>
      </c>
      <c r="Z3067" s="174">
        <f>Table1[[#This Row],[ExpenditureDetails4]]/Table1[[#This Row],[Component detail 4]]</f>
        <v>4000.0000000000005</v>
      </c>
      <c r="AA3067" s="109">
        <v>1</v>
      </c>
      <c r="AB3067" s="109">
        <v>10</v>
      </c>
      <c r="AC3067" s="174">
        <f>IF(ISNUMBER([ExpenditureDetails4]),[ExpenditureDetails4]*HLOOKUP([ExpenditureDetails1],'Currency Conversion'!$A$6:$BE$45,19,FALSE),"No Data")</f>
        <v>28000.000000000004</v>
      </c>
      <c r="AD3067" s="174">
        <f>Table1[[#This Row],[Calculations1]]/exchange_rate_2010</f>
        <v>612.34560308685843</v>
      </c>
      <c r="AE30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2800.0000000000005</v>
      </c>
      <c r="AF3067" s="174">
        <f>Table1[[#This Row],[Calculations3]]/exchange_rate_2010</f>
        <v>61.234560308685843</v>
      </c>
      <c r="AG3067" s="110"/>
      <c r="AH3067" s="53"/>
      <c r="BD3067" s="36"/>
      <c r="BE3067" s="36"/>
      <c r="BF3067" s="36"/>
      <c r="BG3067" s="36"/>
      <c r="BH3067" s="36"/>
      <c r="BI3067" s="36"/>
      <c r="BJ3067" s="36"/>
      <c r="BK3067" s="48"/>
      <c r="BL3067" s="36"/>
      <c r="BM3067" s="36"/>
      <c r="BN3067" s="36"/>
      <c r="BO3067" s="36"/>
      <c r="BP3067" s="36"/>
      <c r="BQ3067" s="36"/>
      <c r="BR3067" s="36"/>
    </row>
    <row r="3068" spans="2:70" ht="15" customHeight="1">
      <c r="B3068" s="48">
        <v>3520</v>
      </c>
      <c r="C3068" s="48" t="s">
        <v>1703</v>
      </c>
      <c r="D3068" s="108">
        <v>692</v>
      </c>
      <c r="E3068" s="109" t="s">
        <v>2508</v>
      </c>
      <c r="F3068" s="109" t="s">
        <v>1815</v>
      </c>
      <c r="G3068" s="109" t="s">
        <v>1812</v>
      </c>
      <c r="H3068" s="108" t="s">
        <v>504</v>
      </c>
      <c r="I3068" s="108" t="s">
        <v>2966</v>
      </c>
      <c r="J3068" s="108" t="s">
        <v>2567</v>
      </c>
      <c r="K3068" s="108" t="s">
        <v>2859</v>
      </c>
      <c r="L3068" s="108">
        <v>5</v>
      </c>
      <c r="M3068" s="110" t="s">
        <v>2617</v>
      </c>
      <c r="N3068" s="111" t="s">
        <v>2474</v>
      </c>
      <c r="O3068" s="111"/>
      <c r="P3068" s="111" t="s">
        <v>503</v>
      </c>
      <c r="Q3068" s="111">
        <v>1</v>
      </c>
      <c r="R3068" s="111"/>
      <c r="S3068" s="111"/>
      <c r="T3068" s="109" t="s">
        <v>31</v>
      </c>
      <c r="U3068" s="108">
        <v>3</v>
      </c>
      <c r="V3068" s="109">
        <v>2008</v>
      </c>
      <c r="W3068" s="108"/>
      <c r="X3068" s="109">
        <v>0.13</v>
      </c>
      <c r="Y3068" s="174">
        <f>Table1[[#This Row],[ExpenditureDetails3]]*100000</f>
        <v>13000</v>
      </c>
      <c r="Z3068" s="174">
        <f>Table1[[#This Row],[ExpenditureDetails4]]/Table1[[#This Row],[Component detail 4]]</f>
        <v>13000</v>
      </c>
      <c r="AA3068" s="109">
        <v>1</v>
      </c>
      <c r="AB3068" s="109"/>
      <c r="AC3068" s="174">
        <f>IF(ISNUMBER([ExpenditureDetails4]),[ExpenditureDetails4]*HLOOKUP([ExpenditureDetails1],'Currency Conversion'!$A$6:$BE$45,19,FALSE),"No Data")</f>
        <v>14916.240080357347</v>
      </c>
      <c r="AD3068" s="174">
        <f>Table1[[#This Row],[Calculations1]]/exchange_rate_2010</f>
        <v>326.21050099267097</v>
      </c>
      <c r="AE30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14916.240080357347</v>
      </c>
      <c r="AF3068" s="174">
        <f>Table1[[#This Row],[Calculations3]]/exchange_rate_2010</f>
        <v>326.21050099267097</v>
      </c>
      <c r="AG3068" s="110"/>
      <c r="AH3068" s="53"/>
      <c r="BD3068" s="36"/>
      <c r="BE3068" s="36"/>
      <c r="BF3068" s="36"/>
      <c r="BG3068" s="36"/>
      <c r="BH3068" s="36"/>
      <c r="BI3068" s="36"/>
      <c r="BJ3068" s="36"/>
      <c r="BK3068" s="48"/>
      <c r="BL3068" s="36"/>
      <c r="BM3068" s="36"/>
      <c r="BN3068" s="36"/>
      <c r="BO3068" s="36"/>
      <c r="BP3068" s="36"/>
      <c r="BQ3068" s="36"/>
      <c r="BR3068" s="36"/>
    </row>
    <row r="3069" spans="2:70" ht="15" customHeight="1">
      <c r="B3069" s="48">
        <v>3521</v>
      </c>
      <c r="C3069" s="48" t="s">
        <v>1703</v>
      </c>
      <c r="D3069" s="108">
        <v>1839</v>
      </c>
      <c r="E3069" s="109" t="s">
        <v>2508</v>
      </c>
      <c r="F3069" s="109" t="s">
        <v>2509</v>
      </c>
      <c r="G3069" s="109" t="s">
        <v>633</v>
      </c>
      <c r="H3069" s="108" t="s">
        <v>779</v>
      </c>
      <c r="I3069" s="108" t="s">
        <v>2966</v>
      </c>
      <c r="J3069" s="108" t="s">
        <v>2567</v>
      </c>
      <c r="K3069" s="108" t="s">
        <v>2859</v>
      </c>
      <c r="L3069" s="108">
        <v>5</v>
      </c>
      <c r="M3069" s="110" t="s">
        <v>2617</v>
      </c>
      <c r="N3069" s="111" t="s">
        <v>1729</v>
      </c>
      <c r="O3069" s="111" t="s">
        <v>210</v>
      </c>
      <c r="P3069" s="111" t="s">
        <v>782</v>
      </c>
      <c r="Q3069" s="111">
        <v>1</v>
      </c>
      <c r="R3069" s="109"/>
      <c r="S3069" s="109"/>
      <c r="T3069" s="109" t="s">
        <v>7</v>
      </c>
      <c r="U3069" s="108">
        <v>1</v>
      </c>
      <c r="V3069" s="109">
        <v>1995</v>
      </c>
      <c r="W3069" s="108">
        <f>IF(Table1[[#This Row],[ExpenditureDetails1]]=2010,1,(2010-Table1[[#This Row],[ExpenditureDetails1]]))</f>
        <v>15</v>
      </c>
      <c r="X3069" s="109">
        <v>0.4</v>
      </c>
      <c r="Y3069" s="174">
        <f>Table1[[#This Row],[ExpenditureDetails3]]*100000</f>
        <v>40000</v>
      </c>
      <c r="Z3069" s="174">
        <f>Table1[[#This Row],[ExpenditureDetails4]]/Table1[[#This Row],[Component detail 4]]</f>
        <v>40000</v>
      </c>
      <c r="AA3069" s="109">
        <v>1</v>
      </c>
      <c r="AB3069" s="109">
        <v>10</v>
      </c>
      <c r="AC3069" s="174">
        <f>IF(ISNUMBER([ExpenditureDetails4]),[ExpenditureDetails4]*HLOOKUP([ExpenditureDetails1],'Currency Conversion'!$A$6:$BE$45,19,FALSE),"No Data")</f>
        <v>93864.603062659968</v>
      </c>
      <c r="AD3069" s="174">
        <f>Table1[[#This Row],[Calculations1]]/exchange_rate_2010</f>
        <v>2052.770606104039</v>
      </c>
      <c r="AE30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9386.4603062659971</v>
      </c>
      <c r="AF3069" s="174">
        <f>Table1[[#This Row],[Calculations3]]/exchange_rate_2010</f>
        <v>205.27706061040388</v>
      </c>
      <c r="AG3069" s="110"/>
      <c r="AH3069" s="53"/>
      <c r="BD3069" s="36"/>
      <c r="BE3069" s="36"/>
      <c r="BF3069" s="36"/>
      <c r="BG3069" s="36"/>
      <c r="BH3069" s="36"/>
      <c r="BI3069" s="36"/>
      <c r="BJ3069" s="36"/>
      <c r="BK3069" s="48"/>
      <c r="BL3069" s="36"/>
      <c r="BM3069" s="36"/>
      <c r="BN3069" s="36"/>
      <c r="BO3069" s="36"/>
      <c r="BP3069" s="36"/>
      <c r="BQ3069" s="36"/>
      <c r="BR3069" s="36"/>
    </row>
    <row r="3070" spans="2:70" ht="15" customHeight="1">
      <c r="B3070" s="48">
        <v>3522</v>
      </c>
      <c r="C3070" s="48" t="s">
        <v>1703</v>
      </c>
      <c r="D3070" s="108">
        <v>1839</v>
      </c>
      <c r="E3070" s="109" t="s">
        <v>2508</v>
      </c>
      <c r="F3070" s="109" t="s">
        <v>2509</v>
      </c>
      <c r="G3070" s="109" t="s">
        <v>633</v>
      </c>
      <c r="H3070" s="108" t="s">
        <v>779</v>
      </c>
      <c r="I3070" s="108" t="s">
        <v>2966</v>
      </c>
      <c r="J3070" s="108" t="s">
        <v>2567</v>
      </c>
      <c r="K3070" s="108" t="s">
        <v>2859</v>
      </c>
      <c r="L3070" s="108">
        <v>5</v>
      </c>
      <c r="M3070" s="110" t="s">
        <v>2617</v>
      </c>
      <c r="N3070" s="111" t="s">
        <v>20</v>
      </c>
      <c r="O3070" s="111" t="s">
        <v>2486</v>
      </c>
      <c r="P3070" s="111" t="s">
        <v>781</v>
      </c>
      <c r="Q3070" s="111">
        <v>1</v>
      </c>
      <c r="R3070" s="109">
        <v>1000</v>
      </c>
      <c r="S3070" s="109"/>
      <c r="T3070" s="109" t="s">
        <v>7</v>
      </c>
      <c r="U3070" s="108">
        <v>1</v>
      </c>
      <c r="V3070" s="109">
        <v>1994</v>
      </c>
      <c r="W3070" s="108">
        <f>IF(Table1[[#This Row],[ExpenditureDetails1]]=2010,1,(2010-Table1[[#This Row],[ExpenditureDetails1]]))</f>
        <v>16</v>
      </c>
      <c r="X3070" s="109">
        <v>1.5</v>
      </c>
      <c r="Y3070" s="174">
        <f>Table1[[#This Row],[ExpenditureDetails3]]*100000</f>
        <v>150000</v>
      </c>
      <c r="Z3070" s="174">
        <f>Table1[[#This Row],[ExpenditureDetails4]]/Table1[[#This Row],[Component detail 4]]</f>
        <v>150000</v>
      </c>
      <c r="AA3070" s="109">
        <v>1</v>
      </c>
      <c r="AB3070" s="109">
        <v>10</v>
      </c>
      <c r="AC3070" s="174">
        <f>IF(ISNUMBER([ExpenditureDetails4]),[ExpenditureDetails4]*HLOOKUP([ExpenditureDetails1],'Currency Conversion'!$A$6:$BE$45,19,FALSE),"No Data")</f>
        <v>387193.52437256643</v>
      </c>
      <c r="AD3070" s="174">
        <f>Table1[[#This Row],[Calculations1]]/exchange_rate_2010</f>
        <v>8467.7232926159068</v>
      </c>
      <c r="AE30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38719.352437256646</v>
      </c>
      <c r="AF3070" s="174">
        <f>Table1[[#This Row],[Calculations3]]/exchange_rate_2010</f>
        <v>846.7723292615907</v>
      </c>
      <c r="AG3070" s="110"/>
      <c r="AH3070" s="53"/>
      <c r="BD3070" s="36"/>
      <c r="BE3070" s="36"/>
      <c r="BF3070" s="36"/>
      <c r="BG3070" s="36"/>
      <c r="BH3070" s="36"/>
      <c r="BI3070" s="36"/>
      <c r="BJ3070" s="36"/>
      <c r="BK3070" s="48"/>
      <c r="BL3070" s="36"/>
      <c r="BM3070" s="36"/>
      <c r="BN3070" s="36"/>
      <c r="BO3070" s="36"/>
      <c r="BP3070" s="36"/>
      <c r="BQ3070" s="36"/>
      <c r="BR3070" s="36"/>
    </row>
    <row r="3071" spans="2:70" ht="15" customHeight="1">
      <c r="B3071" s="48">
        <v>3523</v>
      </c>
      <c r="C3071" s="48" t="s">
        <v>1703</v>
      </c>
      <c r="D3071" s="108">
        <v>1839</v>
      </c>
      <c r="E3071" s="109" t="s">
        <v>2508</v>
      </c>
      <c r="F3071" s="109" t="s">
        <v>2509</v>
      </c>
      <c r="G3071" s="109" t="s">
        <v>633</v>
      </c>
      <c r="H3071" s="108" t="s">
        <v>779</v>
      </c>
      <c r="I3071" s="108" t="s">
        <v>2966</v>
      </c>
      <c r="J3071" s="108" t="s">
        <v>2567</v>
      </c>
      <c r="K3071" s="108" t="s">
        <v>2859</v>
      </c>
      <c r="L3071" s="108">
        <v>5</v>
      </c>
      <c r="M3071" s="110" t="s">
        <v>2617</v>
      </c>
      <c r="N3071" s="109" t="s">
        <v>1720</v>
      </c>
      <c r="O3071" s="111"/>
      <c r="P3071" s="111" t="s">
        <v>533</v>
      </c>
      <c r="Q3071" s="111">
        <v>1</v>
      </c>
      <c r="R3071" s="109"/>
      <c r="S3071" s="109"/>
      <c r="T3071" s="109" t="s">
        <v>31</v>
      </c>
      <c r="U3071" s="108">
        <v>3</v>
      </c>
      <c r="V3071" s="109">
        <v>2008</v>
      </c>
      <c r="W3071" s="108"/>
      <c r="X3071" s="109">
        <v>4.6699999999999998E-2</v>
      </c>
      <c r="Y3071" s="174">
        <f>Table1[[#This Row],[ExpenditureDetails3]]*100000</f>
        <v>4670</v>
      </c>
      <c r="Z3071" s="174">
        <f>Table1[[#This Row],[ExpenditureDetails4]]/Table1[[#This Row],[Component detail 4]]</f>
        <v>4670</v>
      </c>
      <c r="AA3071" s="109">
        <v>1</v>
      </c>
      <c r="AB3071" s="109"/>
      <c r="AC3071" s="174">
        <f>IF(ISNUMBER([ExpenditureDetails4]),[ExpenditureDetails4]*HLOOKUP([ExpenditureDetails1],'Currency Conversion'!$A$6:$BE$45,19,FALSE),"No Data")</f>
        <v>5358.372398097601</v>
      </c>
      <c r="AD3071" s="174">
        <f>Table1[[#This Row],[Calculations1]]/exchange_rate_2010</f>
        <v>117.18484920275181</v>
      </c>
      <c r="AE30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5358.372398097601</v>
      </c>
      <c r="AF3071" s="174">
        <f>Table1[[#This Row],[Calculations3]]/exchange_rate_2010</f>
        <v>117.18484920275181</v>
      </c>
      <c r="AG3071" s="110"/>
      <c r="AH3071" s="53"/>
      <c r="BD3071" s="36"/>
      <c r="BE3071" s="36"/>
      <c r="BF3071" s="36"/>
      <c r="BG3071" s="36"/>
      <c r="BH3071" s="36"/>
      <c r="BI3071" s="36"/>
      <c r="BJ3071" s="36"/>
      <c r="BK3071" s="48"/>
      <c r="BL3071" s="36"/>
      <c r="BM3071" s="36"/>
      <c r="BN3071" s="36"/>
      <c r="BO3071" s="36"/>
      <c r="BP3071" s="36"/>
      <c r="BQ3071" s="36"/>
      <c r="BR3071" s="36"/>
    </row>
    <row r="3072" spans="2:70" ht="15" customHeight="1">
      <c r="B3072" s="48">
        <v>3524</v>
      </c>
      <c r="C3072" s="48" t="s">
        <v>1703</v>
      </c>
      <c r="D3072" s="108">
        <v>1839</v>
      </c>
      <c r="E3072" s="109" t="s">
        <v>2508</v>
      </c>
      <c r="F3072" s="109" t="s">
        <v>2509</v>
      </c>
      <c r="G3072" s="109" t="s">
        <v>633</v>
      </c>
      <c r="H3072" s="108" t="s">
        <v>779</v>
      </c>
      <c r="I3072" s="108" t="s">
        <v>2966</v>
      </c>
      <c r="J3072" s="108" t="s">
        <v>2567</v>
      </c>
      <c r="K3072" s="108" t="s">
        <v>2859</v>
      </c>
      <c r="L3072" s="108">
        <v>5</v>
      </c>
      <c r="M3072" s="110" t="s">
        <v>2617</v>
      </c>
      <c r="N3072" s="109" t="s">
        <v>1729</v>
      </c>
      <c r="O3072" s="109" t="s">
        <v>519</v>
      </c>
      <c r="P3072" s="109" t="s">
        <v>2428</v>
      </c>
      <c r="Q3072" s="111">
        <v>1</v>
      </c>
      <c r="R3072" s="109"/>
      <c r="S3072" s="109"/>
      <c r="T3072" s="109" t="s">
        <v>7</v>
      </c>
      <c r="U3072" s="108">
        <v>1</v>
      </c>
      <c r="V3072" s="109">
        <v>1990</v>
      </c>
      <c r="W3072" s="108">
        <f>IF(Table1[[#This Row],[ExpenditureDetails1]]=2010,1,(2010-Table1[[#This Row],[ExpenditureDetails1]]))</f>
        <v>20</v>
      </c>
      <c r="X3072" s="109">
        <v>0.35</v>
      </c>
      <c r="Y3072" s="174">
        <f>Table1[[#This Row],[ExpenditureDetails3]]*100000</f>
        <v>35000</v>
      </c>
      <c r="Z3072" s="174">
        <f>Table1[[#This Row],[ExpenditureDetails4]]/Table1[[#This Row],[Component detail 4]]</f>
        <v>35000</v>
      </c>
      <c r="AA3072" s="109">
        <v>2</v>
      </c>
      <c r="AB3072" s="109">
        <v>10</v>
      </c>
      <c r="AC3072" s="174">
        <f>IF(ISNUMBER([ExpenditureDetails4]),[ExpenditureDetails4]*HLOOKUP([ExpenditureDetails1],'Currency Conversion'!$A$6:$BE$45,19,FALSE),"No Data")</f>
        <v>136088.50944952224</v>
      </c>
      <c r="AD3072" s="174">
        <f>Table1[[#This Row],[Calculations1]]/exchange_rate_2010</f>
        <v>2976.1857282878327</v>
      </c>
      <c r="AE30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13608.850944952224</v>
      </c>
      <c r="AF3072" s="174">
        <f>Table1[[#This Row],[Calculations3]]/exchange_rate_2010</f>
        <v>297.61857282878327</v>
      </c>
      <c r="AG3072" s="110"/>
      <c r="AH3072" s="53"/>
      <c r="BD3072" s="36"/>
      <c r="BE3072" s="36"/>
      <c r="BF3072" s="36"/>
      <c r="BG3072" s="36"/>
      <c r="BH3072" s="36"/>
      <c r="BI3072" s="36"/>
      <c r="BJ3072" s="36"/>
      <c r="BK3072" s="48"/>
      <c r="BL3072" s="36"/>
      <c r="BM3072" s="36"/>
      <c r="BN3072" s="36"/>
      <c r="BO3072" s="36"/>
      <c r="BP3072" s="36"/>
      <c r="BQ3072" s="36"/>
      <c r="BR3072" s="36"/>
    </row>
    <row r="3073" spans="2:70" ht="15" customHeight="1">
      <c r="B3073" s="48">
        <v>3525</v>
      </c>
      <c r="C3073" s="48" t="s">
        <v>1703</v>
      </c>
      <c r="D3073" s="108">
        <v>1839</v>
      </c>
      <c r="E3073" s="109" t="s">
        <v>2508</v>
      </c>
      <c r="F3073" s="109" t="s">
        <v>2509</v>
      </c>
      <c r="G3073" s="109" t="s">
        <v>633</v>
      </c>
      <c r="H3073" s="108" t="s">
        <v>779</v>
      </c>
      <c r="I3073" s="108" t="s">
        <v>2966</v>
      </c>
      <c r="J3073" s="108" t="s">
        <v>2567</v>
      </c>
      <c r="K3073" s="108" t="s">
        <v>2859</v>
      </c>
      <c r="L3073" s="108">
        <v>5</v>
      </c>
      <c r="M3073" s="110" t="s">
        <v>2617</v>
      </c>
      <c r="N3073" s="109" t="s">
        <v>1729</v>
      </c>
      <c r="O3073" s="109" t="s">
        <v>519</v>
      </c>
      <c r="P3073" s="109" t="s">
        <v>2428</v>
      </c>
      <c r="Q3073" s="111">
        <v>1</v>
      </c>
      <c r="R3073" s="109"/>
      <c r="S3073" s="109"/>
      <c r="T3073" s="109" t="s">
        <v>7</v>
      </c>
      <c r="U3073" s="108">
        <v>1</v>
      </c>
      <c r="V3073" s="109">
        <v>1986</v>
      </c>
      <c r="W3073" s="108">
        <f>IF(Table1[[#This Row],[ExpenditureDetails1]]=2010,1,(2010-Table1[[#This Row],[ExpenditureDetails1]]))</f>
        <v>24</v>
      </c>
      <c r="X3073" s="109">
        <v>0.2</v>
      </c>
      <c r="Y3073" s="174">
        <f>Table1[[#This Row],[ExpenditureDetails3]]*100000</f>
        <v>20000</v>
      </c>
      <c r="Z3073" s="174">
        <f>Table1[[#This Row],[ExpenditureDetails4]]/Table1[[#This Row],[Component detail 4]]</f>
        <v>20000</v>
      </c>
      <c r="AA3073" s="109">
        <v>1</v>
      </c>
      <c r="AB3073" s="109">
        <v>10</v>
      </c>
      <c r="AC3073" s="174">
        <f>IF(ISNUMBER([ExpenditureDetails4]),[ExpenditureDetails4]*HLOOKUP([ExpenditureDetails1],'Currency Conversion'!$A$6:$BE$45,19,FALSE),"No Data")</f>
        <v>106551.1348531744</v>
      </c>
      <c r="AD3073" s="174">
        <f>Table1[[#This Row],[Calculations1]]/exchange_rate_2010</f>
        <v>2330.2185332591516</v>
      </c>
      <c r="AE30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10655.113485317441</v>
      </c>
      <c r="AF3073" s="174">
        <f>Table1[[#This Row],[Calculations3]]/exchange_rate_2010</f>
        <v>233.02185332591517</v>
      </c>
      <c r="AG3073" s="110"/>
      <c r="AH3073" s="53"/>
      <c r="BD3073" s="36"/>
      <c r="BE3073" s="36"/>
      <c r="BF3073" s="36"/>
      <c r="BG3073" s="36"/>
      <c r="BH3073" s="36"/>
      <c r="BI3073" s="36"/>
      <c r="BJ3073" s="36"/>
      <c r="BK3073" s="48"/>
      <c r="BL3073" s="36"/>
      <c r="BM3073" s="36"/>
      <c r="BN3073" s="36"/>
      <c r="BO3073" s="36"/>
      <c r="BP3073" s="36"/>
      <c r="BQ3073" s="36"/>
      <c r="BR3073" s="36"/>
    </row>
    <row r="3074" spans="2:70" ht="15" customHeight="1">
      <c r="B3074" s="48">
        <v>3526</v>
      </c>
      <c r="C3074" s="48" t="s">
        <v>1703</v>
      </c>
      <c r="D3074" s="108">
        <v>1839</v>
      </c>
      <c r="E3074" s="109" t="s">
        <v>2508</v>
      </c>
      <c r="F3074" s="109" t="s">
        <v>2509</v>
      </c>
      <c r="G3074" s="109" t="s">
        <v>633</v>
      </c>
      <c r="H3074" s="108" t="s">
        <v>779</v>
      </c>
      <c r="I3074" s="108" t="s">
        <v>2966</v>
      </c>
      <c r="J3074" s="108" t="s">
        <v>2567</v>
      </c>
      <c r="K3074" s="108" t="s">
        <v>2859</v>
      </c>
      <c r="L3074" s="108">
        <v>5</v>
      </c>
      <c r="M3074" s="110" t="s">
        <v>2617</v>
      </c>
      <c r="N3074" s="109" t="s">
        <v>1729</v>
      </c>
      <c r="O3074" s="109" t="s">
        <v>519</v>
      </c>
      <c r="P3074" s="109" t="s">
        <v>2428</v>
      </c>
      <c r="Q3074" s="111">
        <v>1</v>
      </c>
      <c r="R3074" s="109"/>
      <c r="S3074" s="109"/>
      <c r="T3074" s="109" t="s">
        <v>7</v>
      </c>
      <c r="U3074" s="108">
        <v>1</v>
      </c>
      <c r="V3074" s="109">
        <v>1987</v>
      </c>
      <c r="W3074" s="108">
        <f>IF(Table1[[#This Row],[ExpenditureDetails1]]=2010,1,(2010-Table1[[#This Row],[ExpenditureDetails1]]))</f>
        <v>23</v>
      </c>
      <c r="X3074" s="109">
        <v>0.2</v>
      </c>
      <c r="Y3074" s="174">
        <f>Table1[[#This Row],[ExpenditureDetails3]]*100000</f>
        <v>20000</v>
      </c>
      <c r="Z3074" s="174">
        <f>Table1[[#This Row],[ExpenditureDetails4]]/Table1[[#This Row],[Component detail 4]]</f>
        <v>20000</v>
      </c>
      <c r="AA3074" s="109">
        <v>1</v>
      </c>
      <c r="AB3074" s="109">
        <v>10</v>
      </c>
      <c r="AC3074" s="174">
        <f>IF(ISNUMBER([ExpenditureDetails4]),[ExpenditureDetails4]*HLOOKUP([ExpenditureDetails1],'Currency Conversion'!$A$6:$BE$45,19,FALSE),"No Data")</f>
        <v>99757.824150552333</v>
      </c>
      <c r="AD3074" s="174">
        <f>Table1[[#This Row],[Calculations1]]/exchange_rate_2010</f>
        <v>2181.652321146526</v>
      </c>
      <c r="AE30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9975.7824150552333</v>
      </c>
      <c r="AF3074" s="174">
        <f>Table1[[#This Row],[Calculations3]]/exchange_rate_2010</f>
        <v>218.16523211465261</v>
      </c>
      <c r="AG3074" s="110"/>
      <c r="AH3074" s="53"/>
      <c r="BD3074" s="36"/>
      <c r="BE3074" s="36"/>
      <c r="BF3074" s="36"/>
      <c r="BG3074" s="36"/>
      <c r="BH3074" s="36"/>
      <c r="BI3074" s="36"/>
      <c r="BJ3074" s="36"/>
      <c r="BK3074" s="48"/>
      <c r="BL3074" s="36"/>
      <c r="BM3074" s="36"/>
      <c r="BN3074" s="36"/>
      <c r="BO3074" s="36"/>
      <c r="BP3074" s="36"/>
      <c r="BQ3074" s="36"/>
      <c r="BR3074" s="36"/>
    </row>
    <row r="3075" spans="2:70" ht="15" customHeight="1">
      <c r="B3075" s="48">
        <v>3527</v>
      </c>
      <c r="C3075" s="48" t="s">
        <v>1703</v>
      </c>
      <c r="D3075" s="108">
        <v>1839</v>
      </c>
      <c r="E3075" s="109" t="s">
        <v>2508</v>
      </c>
      <c r="F3075" s="109" t="s">
        <v>2509</v>
      </c>
      <c r="G3075" s="109" t="s">
        <v>633</v>
      </c>
      <c r="H3075" s="108" t="s">
        <v>779</v>
      </c>
      <c r="I3075" s="108" t="s">
        <v>2966</v>
      </c>
      <c r="J3075" s="108" t="s">
        <v>2567</v>
      </c>
      <c r="K3075" s="108" t="s">
        <v>2859</v>
      </c>
      <c r="L3075" s="108">
        <v>5</v>
      </c>
      <c r="M3075" s="110" t="s">
        <v>2617</v>
      </c>
      <c r="N3075" s="109" t="s">
        <v>1729</v>
      </c>
      <c r="O3075" s="109" t="s">
        <v>519</v>
      </c>
      <c r="P3075" s="109" t="s">
        <v>2428</v>
      </c>
      <c r="Q3075" s="111">
        <v>1</v>
      </c>
      <c r="R3075" s="109"/>
      <c r="S3075" s="109"/>
      <c r="T3075" s="109" t="s">
        <v>7</v>
      </c>
      <c r="U3075" s="108">
        <v>1</v>
      </c>
      <c r="V3075" s="109">
        <v>1989</v>
      </c>
      <c r="W3075" s="108">
        <f>IF(Table1[[#This Row],[ExpenditureDetails1]]=2010,1,(2010-Table1[[#This Row],[ExpenditureDetails1]]))</f>
        <v>21</v>
      </c>
      <c r="X3075" s="109">
        <v>0.3</v>
      </c>
      <c r="Y3075" s="174">
        <f>Table1[[#This Row],[ExpenditureDetails3]]*100000</f>
        <v>30000</v>
      </c>
      <c r="Z3075" s="174">
        <f>Table1[[#This Row],[ExpenditureDetails4]]/Table1[[#This Row],[Component detail 4]]</f>
        <v>30000</v>
      </c>
      <c r="AA3075" s="109">
        <v>1</v>
      </c>
      <c r="AB3075" s="109">
        <v>10</v>
      </c>
      <c r="AC3075" s="174">
        <f>IF(ISNUMBER([ExpenditureDetails4]),[ExpenditureDetails4]*HLOOKUP([ExpenditureDetails1],'Currency Conversion'!$A$6:$BE$45,19,FALSE),"No Data")</f>
        <v>126473.5716472444</v>
      </c>
      <c r="AD3075" s="174">
        <f>Table1[[#This Row],[Calculations1]]/exchange_rate_2010</f>
        <v>2765.9119823171736</v>
      </c>
      <c r="AE30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12647.357164724441</v>
      </c>
      <c r="AF3075" s="174">
        <f>Table1[[#This Row],[Calculations3]]/exchange_rate_2010</f>
        <v>276.59119823171739</v>
      </c>
      <c r="AG3075" s="110"/>
      <c r="AH3075" s="53"/>
      <c r="BD3075" s="36"/>
      <c r="BE3075" s="36"/>
      <c r="BF3075" s="36"/>
      <c r="BG3075" s="36"/>
      <c r="BH3075" s="36"/>
      <c r="BI3075" s="36"/>
      <c r="BJ3075" s="36"/>
      <c r="BK3075" s="48"/>
      <c r="BL3075" s="36"/>
      <c r="BM3075" s="36"/>
      <c r="BN3075" s="36"/>
      <c r="BO3075" s="36"/>
      <c r="BP3075" s="36"/>
      <c r="BQ3075" s="36"/>
      <c r="BR3075" s="36"/>
    </row>
    <row r="3076" spans="2:70" ht="15" customHeight="1">
      <c r="B3076" s="48">
        <v>3528</v>
      </c>
      <c r="C3076" s="48" t="s">
        <v>1703</v>
      </c>
      <c r="D3076" s="108">
        <v>1839</v>
      </c>
      <c r="E3076" s="109" t="s">
        <v>2508</v>
      </c>
      <c r="F3076" s="109" t="s">
        <v>2509</v>
      </c>
      <c r="G3076" s="109" t="s">
        <v>633</v>
      </c>
      <c r="H3076" s="108" t="s">
        <v>779</v>
      </c>
      <c r="I3076" s="108" t="s">
        <v>2966</v>
      </c>
      <c r="J3076" s="108" t="s">
        <v>2567</v>
      </c>
      <c r="K3076" s="108" t="s">
        <v>2859</v>
      </c>
      <c r="L3076" s="108">
        <v>5</v>
      </c>
      <c r="M3076" s="110" t="s">
        <v>2617</v>
      </c>
      <c r="N3076" s="111" t="s">
        <v>364</v>
      </c>
      <c r="O3076" s="111" t="s">
        <v>2465</v>
      </c>
      <c r="P3076" s="111" t="s">
        <v>780</v>
      </c>
      <c r="Q3076" s="111">
        <v>1</v>
      </c>
      <c r="R3076" s="109">
        <v>500</v>
      </c>
      <c r="S3076" s="109"/>
      <c r="T3076" s="109" t="s">
        <v>7</v>
      </c>
      <c r="U3076" s="108">
        <v>1</v>
      </c>
      <c r="V3076" s="109">
        <v>1994</v>
      </c>
      <c r="W3076" s="108">
        <f>IF(Table1[[#This Row],[ExpenditureDetails1]]=2010,1,(2010-Table1[[#This Row],[ExpenditureDetails1]]))</f>
        <v>16</v>
      </c>
      <c r="X3076" s="109">
        <v>1</v>
      </c>
      <c r="Y3076" s="174">
        <f>Table1[[#This Row],[ExpenditureDetails3]]*100000</f>
        <v>100000</v>
      </c>
      <c r="Z3076" s="174">
        <f>Table1[[#This Row],[ExpenditureDetails4]]/Table1[[#This Row],[Component detail 4]]</f>
        <v>100000</v>
      </c>
      <c r="AA3076" s="109">
        <v>1</v>
      </c>
      <c r="AB3076" s="109">
        <v>20</v>
      </c>
      <c r="AC3076" s="174">
        <f>IF(ISNUMBER([ExpenditureDetails4]),[ExpenditureDetails4]*HLOOKUP([ExpenditureDetails1],'Currency Conversion'!$A$6:$BE$45,19,FALSE),"No Data")</f>
        <v>258129.01624837762</v>
      </c>
      <c r="AD3076" s="174">
        <f>Table1[[#This Row],[Calculations1]]/exchange_rate_2010</f>
        <v>5645.1488617439372</v>
      </c>
      <c r="AE30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12906.450812418881</v>
      </c>
      <c r="AF3076" s="174">
        <f>Table1[[#This Row],[Calculations3]]/exchange_rate_2010</f>
        <v>282.25744308719686</v>
      </c>
      <c r="AG3076" s="110"/>
      <c r="AH3076" s="53"/>
      <c r="BD3076" s="36"/>
      <c r="BE3076" s="36"/>
      <c r="BF3076" s="36"/>
      <c r="BG3076" s="36"/>
      <c r="BH3076" s="36"/>
      <c r="BI3076" s="36"/>
      <c r="BJ3076" s="36"/>
      <c r="BK3076" s="48"/>
      <c r="BL3076" s="36"/>
      <c r="BM3076" s="36"/>
      <c r="BN3076" s="36"/>
      <c r="BO3076" s="36"/>
      <c r="BP3076" s="36"/>
      <c r="BQ3076" s="36"/>
      <c r="BR3076" s="36"/>
    </row>
    <row r="3077" spans="2:70" ht="15" customHeight="1">
      <c r="B3077" s="48">
        <v>3529</v>
      </c>
      <c r="C3077" s="48" t="s">
        <v>1703</v>
      </c>
      <c r="D3077" s="108">
        <v>1839</v>
      </c>
      <c r="E3077" s="109" t="s">
        <v>2508</v>
      </c>
      <c r="F3077" s="109" t="s">
        <v>2509</v>
      </c>
      <c r="G3077" s="109" t="s">
        <v>633</v>
      </c>
      <c r="H3077" s="108" t="s">
        <v>779</v>
      </c>
      <c r="I3077" s="108" t="s">
        <v>2966</v>
      </c>
      <c r="J3077" s="108" t="s">
        <v>2567</v>
      </c>
      <c r="K3077" s="108" t="s">
        <v>2859</v>
      </c>
      <c r="L3077" s="108">
        <v>5</v>
      </c>
      <c r="M3077" s="110" t="s">
        <v>2617</v>
      </c>
      <c r="N3077" s="111" t="s">
        <v>364</v>
      </c>
      <c r="O3077" s="111" t="s">
        <v>2467</v>
      </c>
      <c r="P3077" s="111" t="s">
        <v>545</v>
      </c>
      <c r="Q3077" s="111">
        <v>1</v>
      </c>
      <c r="R3077" s="109"/>
      <c r="S3077" s="109"/>
      <c r="T3077" s="109" t="s">
        <v>7</v>
      </c>
      <c r="U3077" s="108">
        <v>1</v>
      </c>
      <c r="V3077" s="109">
        <v>1994</v>
      </c>
      <c r="W3077" s="108">
        <f>IF(Table1[[#This Row],[ExpenditureDetails1]]=2010,1,(2010-Table1[[#This Row],[ExpenditureDetails1]]))</f>
        <v>16</v>
      </c>
      <c r="X3077" s="109">
        <v>0.06</v>
      </c>
      <c r="Y3077" s="174">
        <f>Table1[[#This Row],[ExpenditureDetails3]]*100000</f>
        <v>6000</v>
      </c>
      <c r="Z3077" s="174">
        <f>Table1[[#This Row],[ExpenditureDetails4]]/Table1[[#This Row],[Component detail 4]]</f>
        <v>6000</v>
      </c>
      <c r="AA3077" s="109">
        <v>1</v>
      </c>
      <c r="AB3077" s="109">
        <v>10</v>
      </c>
      <c r="AC3077" s="174">
        <f>IF(ISNUMBER([ExpenditureDetails4]),[ExpenditureDetails4]*HLOOKUP([ExpenditureDetails1],'Currency Conversion'!$A$6:$BE$45,19,FALSE),"No Data")</f>
        <v>15487.740974902657</v>
      </c>
      <c r="AD3077" s="174">
        <f>Table1[[#This Row],[Calculations1]]/exchange_rate_2010</f>
        <v>338.70893170463626</v>
      </c>
      <c r="AE30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1548.7740974902658</v>
      </c>
      <c r="AF3077" s="174">
        <f>Table1[[#This Row],[Calculations3]]/exchange_rate_2010</f>
        <v>33.870893170463624</v>
      </c>
      <c r="AG3077" s="110"/>
      <c r="AH3077" s="53"/>
      <c r="BD3077" s="36"/>
      <c r="BE3077" s="36"/>
      <c r="BF3077" s="36"/>
      <c r="BG3077" s="36"/>
      <c r="BH3077" s="36"/>
      <c r="BI3077" s="36"/>
      <c r="BJ3077" s="36"/>
      <c r="BK3077" s="48"/>
      <c r="BL3077" s="36"/>
      <c r="BM3077" s="36"/>
      <c r="BN3077" s="36"/>
      <c r="BO3077" s="36"/>
      <c r="BP3077" s="36"/>
      <c r="BQ3077" s="36"/>
      <c r="BR3077" s="36"/>
    </row>
    <row r="3078" spans="2:70" ht="15" customHeight="1">
      <c r="B3078" s="48">
        <v>3530</v>
      </c>
      <c r="C3078" s="48" t="s">
        <v>1703</v>
      </c>
      <c r="D3078" s="108">
        <v>1839</v>
      </c>
      <c r="E3078" s="109" t="s">
        <v>2508</v>
      </c>
      <c r="F3078" s="109" t="s">
        <v>2509</v>
      </c>
      <c r="G3078" s="109" t="s">
        <v>633</v>
      </c>
      <c r="H3078" s="108" t="s">
        <v>779</v>
      </c>
      <c r="I3078" s="108" t="s">
        <v>2966</v>
      </c>
      <c r="J3078" s="108" t="s">
        <v>2567</v>
      </c>
      <c r="K3078" s="108" t="s">
        <v>2859</v>
      </c>
      <c r="L3078" s="108">
        <v>5</v>
      </c>
      <c r="M3078" s="110" t="s">
        <v>2617</v>
      </c>
      <c r="N3078" s="111" t="s">
        <v>364</v>
      </c>
      <c r="O3078" s="111" t="s">
        <v>2467</v>
      </c>
      <c r="P3078" s="111" t="s">
        <v>72</v>
      </c>
      <c r="Q3078" s="111">
        <v>1</v>
      </c>
      <c r="R3078" s="109"/>
      <c r="S3078" s="109"/>
      <c r="T3078" s="109" t="s">
        <v>7</v>
      </c>
      <c r="U3078" s="108">
        <v>1</v>
      </c>
      <c r="V3078" s="109">
        <v>1994</v>
      </c>
      <c r="W3078" s="108">
        <f>IF(Table1[[#This Row],[ExpenditureDetails1]]=2010,1,(2010-Table1[[#This Row],[ExpenditureDetails1]]))</f>
        <v>16</v>
      </c>
      <c r="X3078" s="109">
        <v>0.05</v>
      </c>
      <c r="Y3078" s="174">
        <f>Table1[[#This Row],[ExpenditureDetails3]]*100000</f>
        <v>5000</v>
      </c>
      <c r="Z3078" s="174">
        <f>Table1[[#This Row],[ExpenditureDetails4]]/Table1[[#This Row],[Component detail 4]]</f>
        <v>5000</v>
      </c>
      <c r="AA3078" s="109">
        <v>1</v>
      </c>
      <c r="AB3078" s="109">
        <v>10</v>
      </c>
      <c r="AC3078" s="174">
        <f>IF(ISNUMBER([ExpenditureDetails4]),[ExpenditureDetails4]*HLOOKUP([ExpenditureDetails1],'Currency Conversion'!$A$6:$BE$45,19,FALSE),"No Data")</f>
        <v>12906.450812418881</v>
      </c>
      <c r="AD3078" s="174">
        <f>Table1[[#This Row],[Calculations1]]/exchange_rate_2010</f>
        <v>282.25744308719686</v>
      </c>
      <c r="AE30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1290.6450812418882</v>
      </c>
      <c r="AF3078" s="174">
        <f>Table1[[#This Row],[Calculations3]]/exchange_rate_2010</f>
        <v>28.225744308719687</v>
      </c>
      <c r="AG3078" s="110"/>
      <c r="AH3078" s="53"/>
      <c r="BD3078" s="36"/>
      <c r="BE3078" s="36"/>
      <c r="BF3078" s="36"/>
      <c r="BG3078" s="36"/>
      <c r="BH3078" s="36"/>
      <c r="BI3078" s="36"/>
      <c r="BJ3078" s="36"/>
      <c r="BK3078" s="48"/>
      <c r="BL3078" s="36"/>
      <c r="BM3078" s="36"/>
      <c r="BN3078" s="36"/>
      <c r="BO3078" s="36"/>
      <c r="BP3078" s="36"/>
      <c r="BQ3078" s="36"/>
      <c r="BR3078" s="36"/>
    </row>
    <row r="3079" spans="2:70" ht="15" customHeight="1">
      <c r="B3079" s="48">
        <v>3531</v>
      </c>
      <c r="C3079" s="48" t="s">
        <v>1703</v>
      </c>
      <c r="D3079" s="108">
        <v>1839</v>
      </c>
      <c r="E3079" s="109" t="s">
        <v>2508</v>
      </c>
      <c r="F3079" s="109" t="s">
        <v>2509</v>
      </c>
      <c r="G3079" s="109" t="s">
        <v>633</v>
      </c>
      <c r="H3079" s="108" t="s">
        <v>779</v>
      </c>
      <c r="I3079" s="108" t="s">
        <v>2966</v>
      </c>
      <c r="J3079" s="108" t="s">
        <v>2567</v>
      </c>
      <c r="K3079" s="108" t="s">
        <v>2859</v>
      </c>
      <c r="L3079" s="108">
        <v>5</v>
      </c>
      <c r="M3079" s="110" t="s">
        <v>2617</v>
      </c>
      <c r="N3079" s="111" t="s">
        <v>1712</v>
      </c>
      <c r="O3079" s="111"/>
      <c r="P3079" s="111" t="s">
        <v>783</v>
      </c>
      <c r="Q3079" s="111">
        <v>1</v>
      </c>
      <c r="R3079" s="109">
        <v>5</v>
      </c>
      <c r="S3079" s="109"/>
      <c r="T3079" s="109" t="s">
        <v>7</v>
      </c>
      <c r="U3079" s="108">
        <v>1</v>
      </c>
      <c r="V3079" s="109">
        <v>1995</v>
      </c>
      <c r="W3079" s="108">
        <f>IF(Table1[[#This Row],[ExpenditureDetails1]]=2010,1,(2010-Table1[[#This Row],[ExpenditureDetails1]]))</f>
        <v>15</v>
      </c>
      <c r="X3079" s="109">
        <v>0.4</v>
      </c>
      <c r="Y3079" s="174">
        <f>Table1[[#This Row],[ExpenditureDetails3]]*100000</f>
        <v>40000</v>
      </c>
      <c r="Z3079" s="174">
        <f>Table1[[#This Row],[ExpenditureDetails4]]/Table1[[#This Row],[Component detail 4]]</f>
        <v>40000</v>
      </c>
      <c r="AA3079" s="109">
        <v>1</v>
      </c>
      <c r="AB3079" s="109">
        <v>10</v>
      </c>
      <c r="AC3079" s="174">
        <f>IF(ISNUMBER([ExpenditureDetails4]),[ExpenditureDetails4]*HLOOKUP([ExpenditureDetails1],'Currency Conversion'!$A$6:$BE$45,19,FALSE),"No Data")</f>
        <v>93864.603062659968</v>
      </c>
      <c r="AD3079" s="174">
        <f>Table1[[#This Row],[Calculations1]]/exchange_rate_2010</f>
        <v>2052.770606104039</v>
      </c>
      <c r="AE30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9386.4603062659971</v>
      </c>
      <c r="AF3079" s="174">
        <f>Table1[[#This Row],[Calculations3]]/exchange_rate_2010</f>
        <v>205.27706061040388</v>
      </c>
      <c r="AG3079" s="110"/>
      <c r="AH3079" s="53"/>
      <c r="BD3079" s="36"/>
      <c r="BE3079" s="36"/>
      <c r="BF3079" s="36"/>
      <c r="BG3079" s="36"/>
      <c r="BH3079" s="36"/>
      <c r="BI3079" s="36"/>
      <c r="BJ3079" s="36"/>
      <c r="BK3079" s="48"/>
      <c r="BL3079" s="36"/>
      <c r="BM3079" s="36"/>
      <c r="BN3079" s="36"/>
      <c r="BO3079" s="36"/>
      <c r="BP3079" s="36"/>
      <c r="BQ3079" s="36"/>
      <c r="BR3079" s="36"/>
    </row>
    <row r="3080" spans="2:70" ht="15" customHeight="1">
      <c r="B3080" s="48">
        <v>3532</v>
      </c>
      <c r="C3080" s="48" t="s">
        <v>1703</v>
      </c>
      <c r="D3080" s="108">
        <v>1839</v>
      </c>
      <c r="E3080" s="109" t="s">
        <v>2508</v>
      </c>
      <c r="F3080" s="109" t="s">
        <v>2509</v>
      </c>
      <c r="G3080" s="109" t="s">
        <v>633</v>
      </c>
      <c r="H3080" s="108" t="s">
        <v>779</v>
      </c>
      <c r="I3080" s="108" t="s">
        <v>2966</v>
      </c>
      <c r="J3080" s="108" t="s">
        <v>2567</v>
      </c>
      <c r="K3080" s="108" t="s">
        <v>2859</v>
      </c>
      <c r="L3080" s="108">
        <v>5</v>
      </c>
      <c r="M3080" s="110" t="s">
        <v>2617</v>
      </c>
      <c r="N3080" s="109" t="s">
        <v>1729</v>
      </c>
      <c r="O3080" s="109" t="s">
        <v>519</v>
      </c>
      <c r="P3080" s="109" t="s">
        <v>2428</v>
      </c>
      <c r="Q3080" s="111">
        <v>1</v>
      </c>
      <c r="R3080" s="109"/>
      <c r="S3080" s="109"/>
      <c r="T3080" s="109" t="s">
        <v>7</v>
      </c>
      <c r="U3080" s="108">
        <v>1</v>
      </c>
      <c r="V3080" s="109">
        <v>1996</v>
      </c>
      <c r="W3080" s="108">
        <f>IF(Table1[[#This Row],[ExpenditureDetails1]]=2010,1,(2010-Table1[[#This Row],[ExpenditureDetails1]]))</f>
        <v>14</v>
      </c>
      <c r="X3080" s="109">
        <v>0.35</v>
      </c>
      <c r="Y3080" s="174">
        <f>Table1[[#This Row],[ExpenditureDetails3]]*100000</f>
        <v>35000</v>
      </c>
      <c r="Z3080" s="174">
        <f>Table1[[#This Row],[ExpenditureDetails4]]/Table1[[#This Row],[Component detail 4]]</f>
        <v>35000</v>
      </c>
      <c r="AA3080" s="109">
        <v>1</v>
      </c>
      <c r="AB3080" s="109">
        <v>10</v>
      </c>
      <c r="AC3080" s="174">
        <f>IF(ISNUMBER([ExpenditureDetails4]),[ExpenditureDetails4]*HLOOKUP([ExpenditureDetails1],'Currency Conversion'!$A$6:$BE$45,19,FALSE),"No Data")</f>
        <v>75297.881284412229</v>
      </c>
      <c r="AD3080" s="174">
        <f>Table1[[#This Row],[Calculations1]]/exchange_rate_2010</f>
        <v>1646.7259473666452</v>
      </c>
      <c r="AE30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7529.7881284412233</v>
      </c>
      <c r="AF3080" s="174">
        <f>Table1[[#This Row],[Calculations3]]/exchange_rate_2010</f>
        <v>164.67259473666454</v>
      </c>
      <c r="AG3080" s="110"/>
      <c r="AH3080" s="53"/>
      <c r="BD3080" s="36"/>
      <c r="BE3080" s="36"/>
      <c r="BF3080" s="36"/>
      <c r="BG3080" s="36"/>
      <c r="BH3080" s="36"/>
      <c r="BI3080" s="36"/>
      <c r="BJ3080" s="36"/>
      <c r="BK3080" s="48"/>
      <c r="BL3080" s="36"/>
      <c r="BM3080" s="36"/>
      <c r="BN3080" s="36"/>
      <c r="BO3080" s="36"/>
      <c r="BP3080" s="36"/>
      <c r="BQ3080" s="36"/>
      <c r="BR3080" s="36"/>
    </row>
    <row r="3081" spans="2:70" ht="15" customHeight="1">
      <c r="B3081" s="48">
        <v>3533</v>
      </c>
      <c r="C3081" s="48" t="s">
        <v>1703</v>
      </c>
      <c r="D3081" s="108">
        <v>1839</v>
      </c>
      <c r="E3081" s="109" t="s">
        <v>2508</v>
      </c>
      <c r="F3081" s="109" t="s">
        <v>2509</v>
      </c>
      <c r="G3081" s="109" t="s">
        <v>633</v>
      </c>
      <c r="H3081" s="108" t="s">
        <v>779</v>
      </c>
      <c r="I3081" s="108" t="s">
        <v>2966</v>
      </c>
      <c r="J3081" s="108" t="s">
        <v>2567</v>
      </c>
      <c r="K3081" s="108" t="s">
        <v>2859</v>
      </c>
      <c r="L3081" s="108">
        <v>5</v>
      </c>
      <c r="M3081" s="110" t="s">
        <v>2617</v>
      </c>
      <c r="N3081" s="111" t="s">
        <v>20</v>
      </c>
      <c r="O3081" s="111" t="s">
        <v>2486</v>
      </c>
      <c r="P3081" s="111" t="s">
        <v>287</v>
      </c>
      <c r="Q3081" s="111">
        <v>1</v>
      </c>
      <c r="R3081" s="109"/>
      <c r="S3081" s="109" t="s">
        <v>2394</v>
      </c>
      <c r="T3081" s="109" t="s">
        <v>7</v>
      </c>
      <c r="U3081" s="108">
        <v>1</v>
      </c>
      <c r="V3081" s="109">
        <v>2001</v>
      </c>
      <c r="W3081" s="108">
        <f>IF(Table1[[#This Row],[ExpenditureDetails1]]=2010,1,(2010-Table1[[#This Row],[ExpenditureDetails1]]))</f>
        <v>9</v>
      </c>
      <c r="X3081" s="109">
        <v>0.4</v>
      </c>
      <c r="Y3081" s="174">
        <f>Table1[[#This Row],[ExpenditureDetails3]]*100000</f>
        <v>40000</v>
      </c>
      <c r="Z3081" s="174">
        <f>Table1[[#This Row],[ExpenditureDetails4]]/Table1[[#This Row],[Component detail 4]]</f>
        <v>40000</v>
      </c>
      <c r="AA3081" s="109">
        <v>1</v>
      </c>
      <c r="AB3081" s="109">
        <v>10</v>
      </c>
      <c r="AC3081" s="174">
        <f>IF(ISNUMBER([ExpenditureDetails4]),[ExpenditureDetails4]*HLOOKUP([ExpenditureDetails1],'Currency Conversion'!$A$6:$BE$45,19,FALSE),"No Data")</f>
        <v>64773.447255205625</v>
      </c>
      <c r="AD3081" s="174">
        <f>Table1[[#This Row],[Calculations1]]/exchange_rate_2010</f>
        <v>1416.5619865537035</v>
      </c>
      <c r="AE30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6477.3447255205629</v>
      </c>
      <c r="AF3081" s="174">
        <f>Table1[[#This Row],[Calculations3]]/exchange_rate_2010</f>
        <v>141.65619865537036</v>
      </c>
      <c r="AG3081" s="110"/>
      <c r="AH3081" s="53"/>
      <c r="BD3081" s="36"/>
      <c r="BE3081" s="36"/>
      <c r="BF3081" s="36"/>
      <c r="BG3081" s="36"/>
      <c r="BH3081" s="36"/>
      <c r="BI3081" s="36"/>
      <c r="BJ3081" s="36"/>
      <c r="BK3081" s="48"/>
      <c r="BL3081" s="36"/>
      <c r="BM3081" s="36"/>
      <c r="BN3081" s="36"/>
      <c r="BO3081" s="36"/>
      <c r="BP3081" s="36"/>
      <c r="BQ3081" s="36"/>
      <c r="BR3081" s="36"/>
    </row>
    <row r="3082" spans="2:70" ht="15" customHeight="1">
      <c r="B3082" s="48">
        <v>3534</v>
      </c>
      <c r="C3082" s="48" t="s">
        <v>1703</v>
      </c>
      <c r="D3082" s="108">
        <v>1839</v>
      </c>
      <c r="E3082" s="109" t="s">
        <v>2508</v>
      </c>
      <c r="F3082" s="109" t="s">
        <v>2509</v>
      </c>
      <c r="G3082" s="109" t="s">
        <v>633</v>
      </c>
      <c r="H3082" s="108" t="s">
        <v>779</v>
      </c>
      <c r="I3082" s="108" t="s">
        <v>2966</v>
      </c>
      <c r="J3082" s="108" t="s">
        <v>2567</v>
      </c>
      <c r="K3082" s="108" t="s">
        <v>2859</v>
      </c>
      <c r="L3082" s="108">
        <v>5</v>
      </c>
      <c r="M3082" s="110" t="s">
        <v>2617</v>
      </c>
      <c r="N3082" s="111" t="s">
        <v>1729</v>
      </c>
      <c r="O3082" s="111" t="s">
        <v>1718</v>
      </c>
      <c r="P3082" s="111" t="s">
        <v>784</v>
      </c>
      <c r="Q3082" s="109">
        <v>25</v>
      </c>
      <c r="R3082" s="109"/>
      <c r="S3082" s="109"/>
      <c r="T3082" s="109" t="s">
        <v>7</v>
      </c>
      <c r="U3082" s="108">
        <v>1</v>
      </c>
      <c r="V3082" s="109">
        <v>2009</v>
      </c>
      <c r="W3082" s="108">
        <f>IF(Table1[[#This Row],[ExpenditureDetails1]]=2010,1,(2010-Table1[[#This Row],[ExpenditureDetails1]]))</f>
        <v>1</v>
      </c>
      <c r="X3082" s="109">
        <v>1</v>
      </c>
      <c r="Y3082" s="174">
        <f>Table1[[#This Row],[ExpenditureDetails3]]*100000</f>
        <v>100000</v>
      </c>
      <c r="Z3082" s="174">
        <f>Table1[[#This Row],[ExpenditureDetails4]]/Table1[[#This Row],[Component detail 4]]</f>
        <v>4000</v>
      </c>
      <c r="AA3082" s="109">
        <v>1</v>
      </c>
      <c r="AB3082" s="109">
        <v>10</v>
      </c>
      <c r="AC3082" s="174">
        <f>IF(ISNUMBER([ExpenditureDetails4]),[ExpenditureDetails4]*HLOOKUP([ExpenditureDetails1],'Currency Conversion'!$A$6:$BE$45,19,FALSE),"No Data")</f>
        <v>107541.62499036275</v>
      </c>
      <c r="AD3082" s="174">
        <f>Table1[[#This Row],[Calculations1]]/exchange_rate_2010</f>
        <v>2351.8800432737298</v>
      </c>
      <c r="AE30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10754.162499036274</v>
      </c>
      <c r="AF3082" s="174">
        <f>Table1[[#This Row],[Calculations3]]/exchange_rate_2010</f>
        <v>235.18800432737297</v>
      </c>
      <c r="AG3082" s="110"/>
      <c r="AH3082" s="53"/>
      <c r="BD3082" s="36"/>
      <c r="BE3082" s="36"/>
      <c r="BF3082" s="36"/>
      <c r="BG3082" s="36"/>
      <c r="BH3082" s="36"/>
      <c r="BI3082" s="36"/>
      <c r="BJ3082" s="36"/>
      <c r="BK3082" s="48"/>
      <c r="BL3082" s="36"/>
      <c r="BM3082" s="36"/>
      <c r="BN3082" s="36"/>
      <c r="BO3082" s="36"/>
      <c r="BP3082" s="36"/>
      <c r="BQ3082" s="36"/>
      <c r="BR3082" s="36"/>
    </row>
    <row r="3083" spans="2:70" ht="15" customHeight="1">
      <c r="B3083" s="48">
        <v>3535</v>
      </c>
      <c r="C3083" s="48" t="s">
        <v>1703</v>
      </c>
      <c r="D3083" s="108">
        <v>1839</v>
      </c>
      <c r="E3083" s="109" t="s">
        <v>2508</v>
      </c>
      <c r="F3083" s="109" t="s">
        <v>2509</v>
      </c>
      <c r="G3083" s="109" t="s">
        <v>633</v>
      </c>
      <c r="H3083" s="108" t="s">
        <v>779</v>
      </c>
      <c r="I3083" s="108" t="s">
        <v>2966</v>
      </c>
      <c r="J3083" s="108" t="s">
        <v>2567</v>
      </c>
      <c r="K3083" s="108" t="s">
        <v>2859</v>
      </c>
      <c r="L3083" s="108">
        <v>5</v>
      </c>
      <c r="M3083" s="110" t="s">
        <v>2617</v>
      </c>
      <c r="N3083" s="111" t="s">
        <v>20</v>
      </c>
      <c r="O3083" s="111" t="s">
        <v>2486</v>
      </c>
      <c r="P3083" s="111" t="s">
        <v>299</v>
      </c>
      <c r="Q3083" s="111">
        <v>1</v>
      </c>
      <c r="R3083" s="109"/>
      <c r="S3083" s="109" t="s">
        <v>2392</v>
      </c>
      <c r="T3083" s="109" t="s">
        <v>28</v>
      </c>
      <c r="U3083" s="108">
        <v>2</v>
      </c>
      <c r="V3083" s="109">
        <v>2009</v>
      </c>
      <c r="W3083" s="108"/>
      <c r="X3083" s="109">
        <v>0.3</v>
      </c>
      <c r="Y3083" s="174">
        <f>Table1[[#This Row],[ExpenditureDetails3]]*100000</f>
        <v>30000</v>
      </c>
      <c r="Z3083" s="174">
        <f>Table1[[#This Row],[ExpenditureDetails4]]/Table1[[#This Row],[Component detail 4]]</f>
        <v>30000</v>
      </c>
      <c r="AA3083" s="109">
        <v>1</v>
      </c>
      <c r="AB3083" s="109">
        <v>10</v>
      </c>
      <c r="AC3083" s="174">
        <f>IF(ISNUMBER([ExpenditureDetails4]),[ExpenditureDetails4]*HLOOKUP([ExpenditureDetails1],'Currency Conversion'!$A$6:$BE$45,19,FALSE),"No Data")</f>
        <v>32262.487497108825</v>
      </c>
      <c r="AD3083" s="174">
        <f>Table1[[#This Row],[Calculations1]]/exchange_rate_2010</f>
        <v>705.56401298211892</v>
      </c>
      <c r="AE3083" s="174" t="s">
        <v>2912</v>
      </c>
      <c r="AF3083" s="174" t="s">
        <v>2912</v>
      </c>
      <c r="AG3083" s="110"/>
      <c r="AH3083" s="53"/>
      <c r="BD3083" s="36"/>
      <c r="BE3083" s="36"/>
      <c r="BF3083" s="36"/>
      <c r="BG3083" s="36"/>
      <c r="BH3083" s="36"/>
      <c r="BI3083" s="36"/>
      <c r="BJ3083" s="36"/>
      <c r="BK3083" s="48"/>
      <c r="BL3083" s="36"/>
      <c r="BM3083" s="36"/>
      <c r="BN3083" s="36"/>
      <c r="BO3083" s="36"/>
      <c r="BP3083" s="36"/>
      <c r="BQ3083" s="36"/>
      <c r="BR3083" s="36"/>
    </row>
    <row r="3084" spans="2:70" ht="15" customHeight="1">
      <c r="B3084" s="48">
        <v>3536</v>
      </c>
      <c r="C3084" s="48" t="s">
        <v>1703</v>
      </c>
      <c r="D3084" s="108">
        <v>1839</v>
      </c>
      <c r="E3084" s="109" t="s">
        <v>2508</v>
      </c>
      <c r="F3084" s="109" t="s">
        <v>2509</v>
      </c>
      <c r="G3084" s="109" t="s">
        <v>633</v>
      </c>
      <c r="H3084" s="108" t="s">
        <v>779</v>
      </c>
      <c r="I3084" s="108" t="s">
        <v>2966</v>
      </c>
      <c r="J3084" s="108" t="s">
        <v>2567</v>
      </c>
      <c r="K3084" s="108" t="s">
        <v>2859</v>
      </c>
      <c r="L3084" s="108">
        <v>5</v>
      </c>
      <c r="M3084" s="110" t="s">
        <v>2617</v>
      </c>
      <c r="N3084" s="111" t="s">
        <v>1712</v>
      </c>
      <c r="O3084" s="111"/>
      <c r="P3084" s="111" t="s">
        <v>27</v>
      </c>
      <c r="Q3084" s="111">
        <v>1</v>
      </c>
      <c r="R3084" s="109"/>
      <c r="S3084" s="109" t="s">
        <v>2392</v>
      </c>
      <c r="T3084" s="109" t="s">
        <v>28</v>
      </c>
      <c r="U3084" s="108">
        <v>2</v>
      </c>
      <c r="V3084" s="109">
        <v>2009</v>
      </c>
      <c r="W3084" s="108"/>
      <c r="X3084" s="109">
        <v>0.5</v>
      </c>
      <c r="Y3084" s="174">
        <f>Table1[[#This Row],[ExpenditureDetails3]]*100000</f>
        <v>50000</v>
      </c>
      <c r="Z3084" s="174">
        <f>Table1[[#This Row],[ExpenditureDetails4]]/Table1[[#This Row],[Component detail 4]]</f>
        <v>50000</v>
      </c>
      <c r="AA3084" s="109">
        <v>1</v>
      </c>
      <c r="AB3084" s="109">
        <v>10</v>
      </c>
      <c r="AC3084" s="174">
        <f>IF(ISNUMBER([ExpenditureDetails4]),[ExpenditureDetails4]*HLOOKUP([ExpenditureDetails1],'Currency Conversion'!$A$6:$BE$45,19,FALSE),"No Data")</f>
        <v>53770.812495181373</v>
      </c>
      <c r="AD3084" s="174">
        <f>Table1[[#This Row],[Calculations1]]/exchange_rate_2010</f>
        <v>1175.9400216368649</v>
      </c>
      <c r="AE3084" s="174" t="s">
        <v>2912</v>
      </c>
      <c r="AF3084" s="174" t="s">
        <v>2912</v>
      </c>
      <c r="AG3084" s="110"/>
      <c r="AH3084" s="53"/>
      <c r="BD3084" s="36"/>
      <c r="BE3084" s="36"/>
      <c r="BF3084" s="36"/>
      <c r="BG3084" s="36"/>
      <c r="BH3084" s="36"/>
      <c r="BI3084" s="36"/>
      <c r="BJ3084" s="36"/>
      <c r="BK3084" s="48"/>
      <c r="BL3084" s="36"/>
      <c r="BM3084" s="36"/>
      <c r="BN3084" s="36"/>
      <c r="BO3084" s="36"/>
      <c r="BP3084" s="36"/>
      <c r="BQ3084" s="36"/>
      <c r="BR3084" s="36"/>
    </row>
    <row r="3085" spans="2:70" ht="15" customHeight="1">
      <c r="B3085" s="48">
        <v>3537</v>
      </c>
      <c r="C3085" s="48" t="s">
        <v>1703</v>
      </c>
      <c r="D3085" s="108">
        <v>1839</v>
      </c>
      <c r="E3085" s="109" t="s">
        <v>2508</v>
      </c>
      <c r="F3085" s="109" t="s">
        <v>2509</v>
      </c>
      <c r="G3085" s="109" t="s">
        <v>633</v>
      </c>
      <c r="H3085" s="108" t="s">
        <v>779</v>
      </c>
      <c r="I3085" s="108" t="s">
        <v>2966</v>
      </c>
      <c r="J3085" s="108" t="s">
        <v>2567</v>
      </c>
      <c r="K3085" s="108" t="s">
        <v>2859</v>
      </c>
      <c r="L3085" s="108">
        <v>5</v>
      </c>
      <c r="M3085" s="110" t="s">
        <v>2617</v>
      </c>
      <c r="N3085" s="111" t="s">
        <v>1719</v>
      </c>
      <c r="O3085" s="111"/>
      <c r="P3085" s="111" t="s">
        <v>530</v>
      </c>
      <c r="Q3085" s="111">
        <v>1</v>
      </c>
      <c r="R3085" s="109"/>
      <c r="S3085" s="109"/>
      <c r="T3085" s="109" t="s">
        <v>31</v>
      </c>
      <c r="U3085" s="108">
        <v>3</v>
      </c>
      <c r="V3085" s="109">
        <v>2008</v>
      </c>
      <c r="W3085" s="108"/>
      <c r="X3085" s="109">
        <v>0.02</v>
      </c>
      <c r="Y3085" s="174">
        <f>Table1[[#This Row],[ExpenditureDetails3]]*100000</f>
        <v>2000</v>
      </c>
      <c r="Z3085" s="174">
        <f>Table1[[#This Row],[ExpenditureDetails4]]/Table1[[#This Row],[Component detail 4]]</f>
        <v>2000</v>
      </c>
      <c r="AA3085" s="109">
        <v>1</v>
      </c>
      <c r="AB3085" s="109"/>
      <c r="AC3085" s="174">
        <f>IF(ISNUMBER([ExpenditureDetails4]),[ExpenditureDetails4]*HLOOKUP([ExpenditureDetails1],'Currency Conversion'!$A$6:$BE$45,19,FALSE),"No Data")</f>
        <v>2294.8061662088226</v>
      </c>
      <c r="AD3085" s="174">
        <f>Table1[[#This Row],[Calculations1]]/exchange_rate_2010</f>
        <v>50.186230921949381</v>
      </c>
      <c r="AE30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3085" s="174">
        <f>Table1[[#This Row],[Calculations3]]/exchange_rate_2010</f>
        <v>50.186230921949381</v>
      </c>
      <c r="AG3085" s="110"/>
      <c r="AH3085" s="53"/>
      <c r="BD3085" s="36"/>
      <c r="BE3085" s="36"/>
      <c r="BF3085" s="36"/>
      <c r="BG3085" s="36"/>
      <c r="BH3085" s="36"/>
      <c r="BI3085" s="36"/>
      <c r="BJ3085" s="36"/>
      <c r="BK3085" s="48"/>
      <c r="BL3085" s="36"/>
      <c r="BM3085" s="36"/>
      <c r="BN3085" s="36"/>
      <c r="BO3085" s="36"/>
      <c r="BP3085" s="36"/>
      <c r="BQ3085" s="36"/>
      <c r="BR3085" s="36"/>
    </row>
    <row r="3086" spans="2:70" ht="15" customHeight="1">
      <c r="B3086" s="48">
        <v>3538</v>
      </c>
      <c r="C3086" s="48" t="s">
        <v>1703</v>
      </c>
      <c r="D3086" s="108">
        <v>1839</v>
      </c>
      <c r="E3086" s="109" t="s">
        <v>2508</v>
      </c>
      <c r="F3086" s="109" t="s">
        <v>2509</v>
      </c>
      <c r="G3086" s="109" t="s">
        <v>633</v>
      </c>
      <c r="H3086" s="108" t="s">
        <v>779</v>
      </c>
      <c r="I3086" s="108" t="s">
        <v>2966</v>
      </c>
      <c r="J3086" s="108" t="s">
        <v>2567</v>
      </c>
      <c r="K3086" s="108" t="s">
        <v>2859</v>
      </c>
      <c r="L3086" s="108">
        <v>5</v>
      </c>
      <c r="M3086" s="110" t="s">
        <v>2617</v>
      </c>
      <c r="N3086" s="111" t="s">
        <v>1717</v>
      </c>
      <c r="O3086" s="111"/>
      <c r="P3086" s="111" t="s">
        <v>531</v>
      </c>
      <c r="Q3086" s="111">
        <v>1</v>
      </c>
      <c r="R3086" s="109"/>
      <c r="S3086" s="109"/>
      <c r="T3086" s="109" t="s">
        <v>31</v>
      </c>
      <c r="U3086" s="108">
        <v>3</v>
      </c>
      <c r="V3086" s="109">
        <v>2008</v>
      </c>
      <c r="W3086" s="108"/>
      <c r="X3086" s="109">
        <v>0.02</v>
      </c>
      <c r="Y3086" s="174">
        <f>Table1[[#This Row],[ExpenditureDetails3]]*100000</f>
        <v>2000</v>
      </c>
      <c r="Z3086" s="174">
        <f>Table1[[#This Row],[ExpenditureDetails4]]/Table1[[#This Row],[Component detail 4]]</f>
        <v>2000</v>
      </c>
      <c r="AA3086" s="109">
        <v>1</v>
      </c>
      <c r="AB3086" s="109"/>
      <c r="AC3086" s="174">
        <f>IF(ISNUMBER([ExpenditureDetails4]),[ExpenditureDetails4]*HLOOKUP([ExpenditureDetails1],'Currency Conversion'!$A$6:$BE$45,19,FALSE),"No Data")</f>
        <v>2294.8061662088226</v>
      </c>
      <c r="AD3086" s="174">
        <f>Table1[[#This Row],[Calculations1]]/exchange_rate_2010</f>
        <v>50.186230921949381</v>
      </c>
      <c r="AE30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3086" s="174">
        <f>Table1[[#This Row],[Calculations3]]/exchange_rate_2010</f>
        <v>50.186230921949381</v>
      </c>
      <c r="AG3086" s="110"/>
      <c r="AH3086" s="53"/>
      <c r="BD3086" s="36"/>
      <c r="BE3086" s="36"/>
      <c r="BF3086" s="36"/>
      <c r="BG3086" s="36"/>
      <c r="BH3086" s="36"/>
      <c r="BI3086" s="36"/>
      <c r="BJ3086" s="36"/>
      <c r="BK3086" s="48"/>
      <c r="BL3086" s="36"/>
      <c r="BM3086" s="36"/>
      <c r="BN3086" s="36"/>
      <c r="BO3086" s="36"/>
      <c r="BP3086" s="36"/>
      <c r="BQ3086" s="36"/>
      <c r="BR3086" s="36"/>
    </row>
    <row r="3087" spans="2:70" ht="15" customHeight="1">
      <c r="B3087" s="48">
        <v>3539</v>
      </c>
      <c r="C3087" s="48" t="s">
        <v>1703</v>
      </c>
      <c r="D3087" s="108">
        <v>1839</v>
      </c>
      <c r="E3087" s="109" t="s">
        <v>2508</v>
      </c>
      <c r="F3087" s="109" t="s">
        <v>2509</v>
      </c>
      <c r="G3087" s="109" t="s">
        <v>633</v>
      </c>
      <c r="H3087" s="108" t="s">
        <v>779</v>
      </c>
      <c r="I3087" s="108" t="s">
        <v>2966</v>
      </c>
      <c r="J3087" s="108" t="s">
        <v>2567</v>
      </c>
      <c r="K3087" s="108" t="s">
        <v>2859</v>
      </c>
      <c r="L3087" s="108">
        <v>5</v>
      </c>
      <c r="M3087" s="110" t="s">
        <v>2617</v>
      </c>
      <c r="N3087" s="111" t="s">
        <v>1722</v>
      </c>
      <c r="O3087" s="111"/>
      <c r="P3087" s="111" t="s">
        <v>573</v>
      </c>
      <c r="Q3087" s="111">
        <v>1</v>
      </c>
      <c r="R3087" s="109"/>
      <c r="S3087" s="109"/>
      <c r="T3087" s="109" t="s">
        <v>24</v>
      </c>
      <c r="U3087" s="108">
        <v>4</v>
      </c>
      <c r="V3087" s="109">
        <v>2009</v>
      </c>
      <c r="W3087" s="108">
        <f>IF(Table1[[#This Row],[ExpenditureDetails1]]=2010,1,(2010-Table1[[#This Row],[ExpenditureDetails1]]))</f>
        <v>1</v>
      </c>
      <c r="X3087" s="109">
        <v>0.01</v>
      </c>
      <c r="Y3087" s="174">
        <f>Table1[[#This Row],[ExpenditureDetails3]]*100000</f>
        <v>1000</v>
      </c>
      <c r="Z3087" s="174">
        <f>Table1[[#This Row],[ExpenditureDetails4]]/Table1[[#This Row],[Component detail 4]]</f>
        <v>1000</v>
      </c>
      <c r="AA3087" s="109">
        <v>1</v>
      </c>
      <c r="AB3087" s="109"/>
      <c r="AC3087" s="174">
        <f>IF(ISNUMBER([ExpenditureDetails4]),[ExpenditureDetails4]*HLOOKUP([ExpenditureDetails1],'Currency Conversion'!$A$6:$BE$45,19,FALSE),"No Data")</f>
        <v>1075.4162499036274</v>
      </c>
      <c r="AD3087" s="174">
        <f>Table1[[#This Row],[Calculations1]]/exchange_rate_2010</f>
        <v>23.518800432737294</v>
      </c>
      <c r="AE30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3087" s="174">
        <f>Table1[[#This Row],[Calculations3]]/exchange_rate_2010</f>
        <v>23.518800432737294</v>
      </c>
      <c r="AG3087" s="110"/>
      <c r="AH3087" s="53"/>
      <c r="BD3087" s="36"/>
      <c r="BE3087" s="36"/>
      <c r="BF3087" s="36"/>
      <c r="BG3087" s="36"/>
      <c r="BH3087" s="36"/>
      <c r="BI3087" s="36"/>
      <c r="BJ3087" s="36"/>
      <c r="BK3087" s="48"/>
      <c r="BL3087" s="36"/>
      <c r="BM3087" s="36"/>
      <c r="BN3087" s="36"/>
      <c r="BO3087" s="36"/>
      <c r="BP3087" s="36"/>
      <c r="BQ3087" s="36"/>
      <c r="BR3087" s="36"/>
    </row>
    <row r="3088" spans="2:70" ht="15" customHeight="1">
      <c r="B3088" s="48">
        <v>3540</v>
      </c>
      <c r="C3088" s="48" t="s">
        <v>1703</v>
      </c>
      <c r="D3088" s="108">
        <v>1839</v>
      </c>
      <c r="E3088" s="109" t="s">
        <v>2508</v>
      </c>
      <c r="F3088" s="109" t="s">
        <v>2509</v>
      </c>
      <c r="G3088" s="109" t="s">
        <v>633</v>
      </c>
      <c r="H3088" s="108" t="s">
        <v>779</v>
      </c>
      <c r="I3088" s="108" t="s">
        <v>2966</v>
      </c>
      <c r="J3088" s="108" t="s">
        <v>2567</v>
      </c>
      <c r="K3088" s="108" t="s">
        <v>2859</v>
      </c>
      <c r="L3088" s="108">
        <v>5</v>
      </c>
      <c r="M3088" s="110" t="s">
        <v>2617</v>
      </c>
      <c r="N3088" s="111" t="s">
        <v>1728</v>
      </c>
      <c r="O3088" s="111" t="s">
        <v>501</v>
      </c>
      <c r="P3088" s="111" t="s">
        <v>417</v>
      </c>
      <c r="Q3088" s="111">
        <v>1</v>
      </c>
      <c r="R3088" s="109">
        <v>40</v>
      </c>
      <c r="S3088" s="109"/>
      <c r="T3088" s="109" t="s">
        <v>7</v>
      </c>
      <c r="U3088" s="108">
        <v>1</v>
      </c>
      <c r="V3088" s="109">
        <v>1994</v>
      </c>
      <c r="W3088" s="108">
        <f>IF(Table1[[#This Row],[ExpenditureDetails1]]=2010,1,(2010-Table1[[#This Row],[ExpenditureDetails1]]))</f>
        <v>16</v>
      </c>
      <c r="X3088" s="109">
        <v>5</v>
      </c>
      <c r="Y3088" s="174">
        <f>Table1[[#This Row],[ExpenditureDetails3]]*100000</f>
        <v>500000</v>
      </c>
      <c r="Z3088" s="174">
        <f>Table1[[#This Row],[ExpenditureDetails4]]/Table1[[#This Row],[Component detail 4]]</f>
        <v>500000</v>
      </c>
      <c r="AA3088" s="109">
        <v>1</v>
      </c>
      <c r="AB3088" s="109">
        <v>30</v>
      </c>
      <c r="AC3088" s="174">
        <f>IF(ISNUMBER([ExpenditureDetails4]),[ExpenditureDetails4]*HLOOKUP([ExpenditureDetails1],'Currency Conversion'!$A$6:$BE$45,19,FALSE),"No Data")</f>
        <v>1290645.0812418882</v>
      </c>
      <c r="AD3088" s="174">
        <f>Table1[[#This Row],[Calculations1]]/exchange_rate_2010</f>
        <v>28225.744308719688</v>
      </c>
      <c r="AE30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43021.502708062944</v>
      </c>
      <c r="AF3088" s="174">
        <f>Table1[[#This Row],[Calculations3]]/exchange_rate_2010</f>
        <v>940.85814362398969</v>
      </c>
      <c r="AG3088" s="110"/>
      <c r="AH3088" s="53"/>
      <c r="BD3088" s="36"/>
      <c r="BE3088" s="36"/>
      <c r="BF3088" s="36"/>
      <c r="BG3088" s="36"/>
      <c r="BH3088" s="36"/>
      <c r="BI3088" s="36"/>
      <c r="BJ3088" s="36"/>
      <c r="BK3088" s="48"/>
      <c r="BL3088" s="36"/>
      <c r="BM3088" s="36"/>
      <c r="BN3088" s="36"/>
      <c r="BO3088" s="36"/>
      <c r="BP3088" s="36"/>
      <c r="BQ3088" s="36"/>
      <c r="BR3088" s="36"/>
    </row>
    <row r="3089" spans="2:70" ht="15" customHeight="1">
      <c r="B3089" s="48">
        <v>3541</v>
      </c>
      <c r="C3089" s="48" t="s">
        <v>1703</v>
      </c>
      <c r="D3089" s="108">
        <v>1839</v>
      </c>
      <c r="E3089" s="109" t="s">
        <v>2508</v>
      </c>
      <c r="F3089" s="109" t="s">
        <v>2509</v>
      </c>
      <c r="G3089" s="109" t="s">
        <v>633</v>
      </c>
      <c r="H3089" s="108" t="s">
        <v>779</v>
      </c>
      <c r="I3089" s="108" t="s">
        <v>2966</v>
      </c>
      <c r="J3089" s="108" t="s">
        <v>2567</v>
      </c>
      <c r="K3089" s="108" t="s">
        <v>2859</v>
      </c>
      <c r="L3089" s="108">
        <v>5</v>
      </c>
      <c r="M3089" s="110" t="s">
        <v>2617</v>
      </c>
      <c r="N3089" s="111" t="s">
        <v>1717</v>
      </c>
      <c r="O3089" s="111"/>
      <c r="P3089" s="111" t="s">
        <v>598</v>
      </c>
      <c r="Q3089" s="111">
        <v>1</v>
      </c>
      <c r="R3089" s="109"/>
      <c r="S3089" s="109"/>
      <c r="T3089" s="109" t="s">
        <v>31</v>
      </c>
      <c r="U3089" s="108">
        <v>3</v>
      </c>
      <c r="V3089" s="109">
        <v>2008</v>
      </c>
      <c r="W3089" s="108"/>
      <c r="X3089" s="109">
        <v>0.12</v>
      </c>
      <c r="Y3089" s="174">
        <f>Table1[[#This Row],[ExpenditureDetails3]]*100000</f>
        <v>12000</v>
      </c>
      <c r="Z3089" s="174">
        <f>Table1[[#This Row],[ExpenditureDetails4]]/Table1[[#This Row],[Component detail 4]]</f>
        <v>12000</v>
      </c>
      <c r="AA3089" s="109">
        <v>1</v>
      </c>
      <c r="AB3089" s="109"/>
      <c r="AC3089" s="174">
        <f>IF(ISNUMBER([ExpenditureDetails4]),[ExpenditureDetails4]*HLOOKUP([ExpenditureDetails1],'Currency Conversion'!$A$6:$BE$45,19,FALSE),"No Data")</f>
        <v>13768.836997252936</v>
      </c>
      <c r="AD3089" s="174">
        <f>Table1[[#This Row],[Calculations1]]/exchange_rate_2010</f>
        <v>301.1173855316963</v>
      </c>
      <c r="AE30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13768.836997252936</v>
      </c>
      <c r="AF3089" s="174">
        <f>Table1[[#This Row],[Calculations3]]/exchange_rate_2010</f>
        <v>301.1173855316963</v>
      </c>
      <c r="AG3089" s="110"/>
      <c r="AH3089" s="53"/>
      <c r="BD3089" s="36"/>
      <c r="BE3089" s="36"/>
      <c r="BF3089" s="36"/>
      <c r="BG3089" s="36"/>
      <c r="BH3089" s="36"/>
      <c r="BI3089" s="36"/>
      <c r="BJ3089" s="36"/>
      <c r="BK3089" s="48"/>
      <c r="BL3089" s="36"/>
      <c r="BM3089" s="36"/>
      <c r="BN3089" s="36"/>
      <c r="BO3089" s="36"/>
      <c r="BP3089" s="36"/>
      <c r="BQ3089" s="36"/>
      <c r="BR3089" s="36"/>
    </row>
    <row r="3090" spans="2:70" ht="15" customHeight="1">
      <c r="B3090" s="48">
        <v>3542</v>
      </c>
      <c r="C3090" s="48" t="s">
        <v>1703</v>
      </c>
      <c r="D3090" s="108">
        <v>1839</v>
      </c>
      <c r="E3090" s="109" t="s">
        <v>2508</v>
      </c>
      <c r="F3090" s="109" t="s">
        <v>2509</v>
      </c>
      <c r="G3090" s="109" t="s">
        <v>633</v>
      </c>
      <c r="H3090" s="108" t="s">
        <v>779</v>
      </c>
      <c r="I3090" s="108" t="s">
        <v>2966</v>
      </c>
      <c r="J3090" s="108" t="s">
        <v>2567</v>
      </c>
      <c r="K3090" s="108" t="s">
        <v>2859</v>
      </c>
      <c r="L3090" s="108">
        <v>5</v>
      </c>
      <c r="M3090" s="110" t="s">
        <v>2617</v>
      </c>
      <c r="N3090" s="111" t="s">
        <v>1729</v>
      </c>
      <c r="O3090" s="111" t="s">
        <v>210</v>
      </c>
      <c r="P3090" s="111" t="s">
        <v>333</v>
      </c>
      <c r="Q3090" s="111">
        <v>1</v>
      </c>
      <c r="R3090" s="109"/>
      <c r="S3090" s="109" t="s">
        <v>1723</v>
      </c>
      <c r="T3090" s="109" t="s">
        <v>28</v>
      </c>
      <c r="U3090" s="108">
        <v>2</v>
      </c>
      <c r="V3090" s="109">
        <v>2005</v>
      </c>
      <c r="W3090" s="108"/>
      <c r="X3090" s="109">
        <v>0.3</v>
      </c>
      <c r="Y3090" s="174">
        <f>Table1[[#This Row],[ExpenditureDetails3]]*100000</f>
        <v>30000</v>
      </c>
      <c r="Z3090" s="174">
        <f>Table1[[#This Row],[ExpenditureDetails4]]/Table1[[#This Row],[Component detail 4]]</f>
        <v>30000</v>
      </c>
      <c r="AA3090" s="109">
        <v>1</v>
      </c>
      <c r="AB3090" s="109">
        <v>10</v>
      </c>
      <c r="AC3090" s="174">
        <f>IF(ISNUMBER([ExpenditureDetails4]),[ExpenditureDetails4]*HLOOKUP([ExpenditureDetails1],'Currency Conversion'!$A$6:$BE$45,19,FALSE),"No Data")</f>
        <v>40356.4052206911</v>
      </c>
      <c r="AD3090" s="174">
        <f>Table1[[#This Row],[Calculations1]]/exchange_rate_2010</f>
        <v>882.57383190291887</v>
      </c>
      <c r="AE3090" s="174" t="s">
        <v>2912</v>
      </c>
      <c r="AF3090" s="174" t="s">
        <v>2912</v>
      </c>
      <c r="AG3090" s="110"/>
      <c r="AH3090" s="53"/>
      <c r="BD3090" s="36"/>
      <c r="BE3090" s="36"/>
      <c r="BF3090" s="36"/>
      <c r="BG3090" s="36"/>
      <c r="BH3090" s="36"/>
      <c r="BI3090" s="36"/>
      <c r="BJ3090" s="36"/>
      <c r="BK3090" s="48"/>
      <c r="BL3090" s="36"/>
      <c r="BM3090" s="36"/>
      <c r="BN3090" s="36"/>
      <c r="BO3090" s="36"/>
      <c r="BP3090" s="36"/>
      <c r="BQ3090" s="36"/>
      <c r="BR3090" s="36"/>
    </row>
    <row r="3091" spans="2:70" ht="15" customHeight="1">
      <c r="B3091" s="48">
        <v>3543</v>
      </c>
      <c r="C3091" s="48" t="s">
        <v>1703</v>
      </c>
      <c r="D3091" s="108">
        <v>1839</v>
      </c>
      <c r="E3091" s="109" t="s">
        <v>2508</v>
      </c>
      <c r="F3091" s="109" t="s">
        <v>2509</v>
      </c>
      <c r="G3091" s="109" t="s">
        <v>633</v>
      </c>
      <c r="H3091" s="108" t="s">
        <v>779</v>
      </c>
      <c r="I3091" s="108" t="s">
        <v>2966</v>
      </c>
      <c r="J3091" s="108" t="s">
        <v>2567</v>
      </c>
      <c r="K3091" s="108" t="s">
        <v>2859</v>
      </c>
      <c r="L3091" s="108">
        <v>5</v>
      </c>
      <c r="M3091" s="110" t="s">
        <v>2617</v>
      </c>
      <c r="N3091" s="111" t="s">
        <v>1712</v>
      </c>
      <c r="O3091" s="111" t="s">
        <v>2473</v>
      </c>
      <c r="P3091" s="111" t="s">
        <v>264</v>
      </c>
      <c r="Q3091" s="111">
        <v>1</v>
      </c>
      <c r="R3091" s="109"/>
      <c r="S3091" s="109" t="s">
        <v>2392</v>
      </c>
      <c r="T3091" s="109" t="s">
        <v>28</v>
      </c>
      <c r="U3091" s="108">
        <v>2</v>
      </c>
      <c r="V3091" s="109">
        <v>2008</v>
      </c>
      <c r="W3091" s="108"/>
      <c r="X3091" s="109">
        <v>0.05</v>
      </c>
      <c r="Y3091" s="174">
        <f>Table1[[#This Row],[ExpenditureDetails3]]*100000</f>
        <v>5000</v>
      </c>
      <c r="Z3091" s="174">
        <f>Table1[[#This Row],[ExpenditureDetails4]]/Table1[[#This Row],[Component detail 4]]</f>
        <v>5000</v>
      </c>
      <c r="AA3091" s="109">
        <v>1</v>
      </c>
      <c r="AB3091" s="109">
        <v>10</v>
      </c>
      <c r="AC3091" s="174">
        <f>IF(ISNUMBER([ExpenditureDetails4]),[ExpenditureDetails4]*HLOOKUP([ExpenditureDetails1],'Currency Conversion'!$A$6:$BE$45,19,FALSE),"No Data")</f>
        <v>5737.0154155220562</v>
      </c>
      <c r="AD3091" s="174">
        <f>Table1[[#This Row],[Calculations1]]/exchange_rate_2010</f>
        <v>125.46557730487345</v>
      </c>
      <c r="AE3091" s="174" t="s">
        <v>2912</v>
      </c>
      <c r="AF3091" s="174" t="s">
        <v>2912</v>
      </c>
      <c r="AG3091" s="110"/>
      <c r="AH3091" s="53"/>
      <c r="BD3091" s="36"/>
      <c r="BE3091" s="36"/>
      <c r="BF3091" s="36"/>
      <c r="BG3091" s="36"/>
      <c r="BH3091" s="36"/>
      <c r="BI3091" s="36"/>
      <c r="BJ3091" s="36"/>
      <c r="BK3091" s="48"/>
      <c r="BL3091" s="36"/>
      <c r="BM3091" s="36"/>
      <c r="BN3091" s="36"/>
      <c r="BO3091" s="36"/>
      <c r="BP3091" s="36"/>
      <c r="BQ3091" s="36"/>
      <c r="BR3091" s="36"/>
    </row>
    <row r="3092" spans="2:70" ht="15" customHeight="1">
      <c r="B3092" s="48">
        <v>3545</v>
      </c>
      <c r="C3092" s="48" t="s">
        <v>1703</v>
      </c>
      <c r="D3092" s="108">
        <v>1839</v>
      </c>
      <c r="E3092" s="109" t="s">
        <v>2508</v>
      </c>
      <c r="F3092" s="109" t="s">
        <v>2509</v>
      </c>
      <c r="G3092" s="109" t="s">
        <v>633</v>
      </c>
      <c r="H3092" s="108" t="s">
        <v>779</v>
      </c>
      <c r="I3092" s="108" t="s">
        <v>2966</v>
      </c>
      <c r="J3092" s="108" t="s">
        <v>2567</v>
      </c>
      <c r="K3092" s="108" t="s">
        <v>2859</v>
      </c>
      <c r="L3092" s="108">
        <v>5</v>
      </c>
      <c r="M3092" s="110" t="s">
        <v>2617</v>
      </c>
      <c r="N3092" s="111" t="s">
        <v>1721</v>
      </c>
      <c r="O3092" s="111"/>
      <c r="P3092" s="111" t="s">
        <v>574</v>
      </c>
      <c r="Q3092" s="111">
        <v>1</v>
      </c>
      <c r="R3092" s="109"/>
      <c r="S3092" s="109"/>
      <c r="T3092" s="109" t="s">
        <v>24</v>
      </c>
      <c r="U3092" s="108">
        <v>4</v>
      </c>
      <c r="V3092" s="109">
        <v>2009</v>
      </c>
      <c r="W3092" s="108">
        <f>IF(Table1[[#This Row],[ExpenditureDetails1]]=2010,1,(2010-Table1[[#This Row],[ExpenditureDetails1]]))</f>
        <v>1</v>
      </c>
      <c r="X3092" s="109">
        <v>0.01</v>
      </c>
      <c r="Y3092" s="174">
        <f>Table1[[#This Row],[ExpenditureDetails3]]*100000</f>
        <v>1000</v>
      </c>
      <c r="Z3092" s="174">
        <f>Table1[[#This Row],[ExpenditureDetails4]]/Table1[[#This Row],[Component detail 4]]</f>
        <v>1000</v>
      </c>
      <c r="AA3092" s="109">
        <v>1</v>
      </c>
      <c r="AB3092" s="109"/>
      <c r="AC3092" s="174">
        <f>IF(ISNUMBER([ExpenditureDetails4]),[ExpenditureDetails4]*HLOOKUP([ExpenditureDetails1],'Currency Conversion'!$A$6:$BE$45,19,FALSE),"No Data")</f>
        <v>1075.4162499036274</v>
      </c>
      <c r="AD3092" s="174">
        <f>Table1[[#This Row],[Calculations1]]/exchange_rate_2010</f>
        <v>23.518800432737294</v>
      </c>
      <c r="AE30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3092" s="174">
        <f>Table1[[#This Row],[Calculations3]]/exchange_rate_2010</f>
        <v>23.518800432737294</v>
      </c>
      <c r="AG3092" s="110"/>
      <c r="AH3092" s="53"/>
      <c r="BD3092" s="36"/>
      <c r="BE3092" s="36"/>
      <c r="BF3092" s="36"/>
      <c r="BG3092" s="36"/>
      <c r="BH3092" s="36"/>
      <c r="BI3092" s="36"/>
      <c r="BJ3092" s="36"/>
      <c r="BK3092" s="48"/>
      <c r="BL3092" s="36"/>
      <c r="BM3092" s="36"/>
      <c r="BN3092" s="36"/>
      <c r="BO3092" s="36"/>
      <c r="BP3092" s="36"/>
      <c r="BQ3092" s="36"/>
      <c r="BR3092" s="36"/>
    </row>
    <row r="3093" spans="2:70" ht="15" customHeight="1">
      <c r="B3093" s="48">
        <v>3546</v>
      </c>
      <c r="C3093" s="48" t="s">
        <v>1703</v>
      </c>
      <c r="D3093" s="108">
        <v>65</v>
      </c>
      <c r="E3093" s="109" t="s">
        <v>2508</v>
      </c>
      <c r="F3093" s="109" t="s">
        <v>1815</v>
      </c>
      <c r="G3093" s="109" t="s">
        <v>1812</v>
      </c>
      <c r="H3093" s="108" t="s">
        <v>2612</v>
      </c>
      <c r="I3093" s="108" t="s">
        <v>2528</v>
      </c>
      <c r="J3093" s="108" t="s">
        <v>2528</v>
      </c>
      <c r="K3093" s="108"/>
      <c r="L3093" s="108">
        <v>1</v>
      </c>
      <c r="M3093" s="110" t="s">
        <v>2617</v>
      </c>
      <c r="N3093" s="109" t="s">
        <v>1729</v>
      </c>
      <c r="O3093" s="109" t="s">
        <v>519</v>
      </c>
      <c r="P3093" s="109" t="s">
        <v>108</v>
      </c>
      <c r="Q3093" s="111">
        <v>1</v>
      </c>
      <c r="R3093" s="111"/>
      <c r="S3093" s="111"/>
      <c r="T3093" s="109" t="s">
        <v>7</v>
      </c>
      <c r="U3093" s="108">
        <v>1</v>
      </c>
      <c r="V3093" s="109">
        <v>1990</v>
      </c>
      <c r="W3093" s="108">
        <f>IF(Table1[[#This Row],[ExpenditureDetails1]]=2010,1,(2010-Table1[[#This Row],[ExpenditureDetails1]]))</f>
        <v>20</v>
      </c>
      <c r="X3093" s="109">
        <v>0.35</v>
      </c>
      <c r="Y3093" s="174">
        <f>Table1[[#This Row],[ExpenditureDetails3]]*100000</f>
        <v>35000</v>
      </c>
      <c r="Z3093" s="174">
        <f>Table1[[#This Row],[ExpenditureDetails4]]/Table1[[#This Row],[Component detail 4]]</f>
        <v>35000</v>
      </c>
      <c r="AA3093" s="109">
        <v>1</v>
      </c>
      <c r="AB3093" s="109">
        <v>10</v>
      </c>
      <c r="AC3093" s="174">
        <f>IF(ISNUMBER([ExpenditureDetails4]),[ExpenditureDetails4]*HLOOKUP([ExpenditureDetails1],'Currency Conversion'!$A$6:$BE$45,19,FALSE),"No Data")</f>
        <v>136088.50944952224</v>
      </c>
      <c r="AD3093" s="174">
        <f>Table1[[#This Row],[Calculations1]]/exchange_rate_2010</f>
        <v>2976.1857282878327</v>
      </c>
      <c r="AE30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13608.850944952224</v>
      </c>
      <c r="AF3093" s="174">
        <f>Table1[[#This Row],[Calculations3]]/exchange_rate_2010</f>
        <v>297.61857282878327</v>
      </c>
      <c r="AG3093" s="110"/>
      <c r="AH3093" s="53"/>
      <c r="BD3093" s="36"/>
      <c r="BE3093" s="36"/>
      <c r="BF3093" s="36"/>
      <c r="BG3093" s="36"/>
      <c r="BH3093" s="36"/>
      <c r="BI3093" s="36"/>
      <c r="BJ3093" s="36"/>
      <c r="BK3093" s="48"/>
      <c r="BL3093" s="36"/>
      <c r="BM3093" s="36"/>
      <c r="BN3093" s="36"/>
      <c r="BO3093" s="36"/>
      <c r="BP3093" s="36"/>
      <c r="BQ3093" s="36"/>
      <c r="BR3093" s="36"/>
    </row>
    <row r="3094" spans="2:70" ht="15" customHeight="1">
      <c r="B3094" s="48">
        <v>3547</v>
      </c>
      <c r="C3094" s="48" t="s">
        <v>1703</v>
      </c>
      <c r="D3094" s="108">
        <v>65</v>
      </c>
      <c r="E3094" s="109" t="s">
        <v>2508</v>
      </c>
      <c r="F3094" s="109" t="s">
        <v>1815</v>
      </c>
      <c r="G3094" s="109" t="s">
        <v>1812</v>
      </c>
      <c r="H3094" s="108" t="s">
        <v>2612</v>
      </c>
      <c r="I3094" s="108" t="s">
        <v>2528</v>
      </c>
      <c r="J3094" s="108" t="s">
        <v>2528</v>
      </c>
      <c r="K3094" s="108"/>
      <c r="L3094" s="108">
        <v>1</v>
      </c>
      <c r="M3094" s="110" t="s">
        <v>2617</v>
      </c>
      <c r="N3094" s="109" t="s">
        <v>1729</v>
      </c>
      <c r="O3094" s="109" t="s">
        <v>519</v>
      </c>
      <c r="P3094" s="109" t="s">
        <v>110</v>
      </c>
      <c r="Q3094" s="111">
        <v>1</v>
      </c>
      <c r="R3094" s="111"/>
      <c r="S3094" s="111"/>
      <c r="T3094" s="109" t="s">
        <v>7</v>
      </c>
      <c r="U3094" s="108">
        <v>1</v>
      </c>
      <c r="V3094" s="109">
        <v>1990</v>
      </c>
      <c r="W3094" s="108">
        <f>IF(Table1[[#This Row],[ExpenditureDetails1]]=2010,1,(2010-Table1[[#This Row],[ExpenditureDetails1]]))</f>
        <v>20</v>
      </c>
      <c r="X3094" s="109">
        <v>0.35</v>
      </c>
      <c r="Y3094" s="174">
        <f>Table1[[#This Row],[ExpenditureDetails3]]*100000</f>
        <v>35000</v>
      </c>
      <c r="Z3094" s="174">
        <f>Table1[[#This Row],[ExpenditureDetails4]]/Table1[[#This Row],[Component detail 4]]</f>
        <v>35000</v>
      </c>
      <c r="AA3094" s="109">
        <v>1</v>
      </c>
      <c r="AB3094" s="109">
        <v>10</v>
      </c>
      <c r="AC3094" s="174">
        <f>IF(ISNUMBER([ExpenditureDetails4]),[ExpenditureDetails4]*HLOOKUP([ExpenditureDetails1],'Currency Conversion'!$A$6:$BE$45,19,FALSE),"No Data")</f>
        <v>136088.50944952224</v>
      </c>
      <c r="AD3094" s="174">
        <f>Table1[[#This Row],[Calculations1]]/exchange_rate_2010</f>
        <v>2976.1857282878327</v>
      </c>
      <c r="AE30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13608.850944952224</v>
      </c>
      <c r="AF3094" s="174">
        <f>Table1[[#This Row],[Calculations3]]/exchange_rate_2010</f>
        <v>297.61857282878327</v>
      </c>
      <c r="AG3094" s="110"/>
      <c r="AH3094" s="53"/>
      <c r="BD3094" s="36"/>
      <c r="BE3094" s="36"/>
      <c r="BF3094" s="36"/>
      <c r="BG3094" s="36"/>
      <c r="BH3094" s="36"/>
      <c r="BI3094" s="36"/>
      <c r="BJ3094" s="36"/>
      <c r="BK3094" s="48"/>
      <c r="BL3094" s="36"/>
      <c r="BM3094" s="36"/>
      <c r="BN3094" s="36"/>
      <c r="BO3094" s="36"/>
      <c r="BP3094" s="36"/>
      <c r="BQ3094" s="36"/>
      <c r="BR3094" s="36"/>
    </row>
    <row r="3095" spans="2:70" ht="15" customHeight="1">
      <c r="B3095" s="48">
        <v>3548</v>
      </c>
      <c r="C3095" s="48" t="s">
        <v>1703</v>
      </c>
      <c r="D3095" s="108">
        <v>1212</v>
      </c>
      <c r="E3095" s="109" t="s">
        <v>2508</v>
      </c>
      <c r="F3095" s="109" t="s">
        <v>1819</v>
      </c>
      <c r="G3095" s="109" t="s">
        <v>208</v>
      </c>
      <c r="H3095" s="108" t="s">
        <v>1826</v>
      </c>
      <c r="I3095" s="108" t="s">
        <v>2855</v>
      </c>
      <c r="J3095" s="108" t="s">
        <v>2852</v>
      </c>
      <c r="K3095" s="108" t="s">
        <v>2859</v>
      </c>
      <c r="L3095" s="108">
        <v>11</v>
      </c>
      <c r="M3095" s="110" t="s">
        <v>2617</v>
      </c>
      <c r="N3095" s="109" t="s">
        <v>1729</v>
      </c>
      <c r="O3095" s="109" t="s">
        <v>519</v>
      </c>
      <c r="P3095" s="109" t="s">
        <v>110</v>
      </c>
      <c r="Q3095" s="111">
        <v>1</v>
      </c>
      <c r="R3095" s="111"/>
      <c r="S3095" s="111"/>
      <c r="T3095" s="109" t="s">
        <v>7</v>
      </c>
      <c r="U3095" s="108">
        <v>1</v>
      </c>
      <c r="V3095" s="109">
        <v>2000</v>
      </c>
      <c r="W3095" s="108">
        <f>IF(Table1[[#This Row],[ExpenditureDetails1]]=2010,1,(2010-Table1[[#This Row],[ExpenditureDetails1]]))</f>
        <v>10</v>
      </c>
      <c r="X3095" s="109">
        <v>0.25</v>
      </c>
      <c r="Y3095" s="174">
        <f>Table1[[#This Row],[ExpenditureDetails3]]*100000</f>
        <v>25000</v>
      </c>
      <c r="Z3095" s="174">
        <f>Table1[[#This Row],[ExpenditureDetails4]]/Table1[[#This Row],[Component detail 4]]</f>
        <v>25000</v>
      </c>
      <c r="AA3095" s="109">
        <v>2</v>
      </c>
      <c r="AB3095" s="109">
        <v>10</v>
      </c>
      <c r="AC3095" s="174">
        <f>IF(ISNUMBER([ExpenditureDetails4]),[ExpenditureDetails4]*HLOOKUP([ExpenditureDetails1],'Currency Conversion'!$A$6:$BE$45,19,FALSE),"No Data")</f>
        <v>41910.872611328159</v>
      </c>
      <c r="AD3095" s="174">
        <f>Table1[[#This Row],[Calculations1]]/exchange_rate_2010</f>
        <v>916.5692344671512</v>
      </c>
      <c r="AE30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4191.0872611328159</v>
      </c>
      <c r="AF3095" s="174">
        <f>Table1[[#This Row],[Calculations3]]/exchange_rate_2010</f>
        <v>91.656923446715126</v>
      </c>
      <c r="AG3095" s="110"/>
      <c r="AH3095" s="53"/>
      <c r="BD3095" s="36"/>
      <c r="BE3095" s="36"/>
      <c r="BF3095" s="36"/>
      <c r="BG3095" s="36"/>
      <c r="BH3095" s="36"/>
      <c r="BI3095" s="36"/>
      <c r="BJ3095" s="36"/>
      <c r="BK3095" s="48"/>
      <c r="BL3095" s="36"/>
      <c r="BM3095" s="36"/>
      <c r="BN3095" s="36"/>
      <c r="BO3095" s="36"/>
      <c r="BP3095" s="36"/>
      <c r="BQ3095" s="36"/>
      <c r="BR3095" s="36"/>
    </row>
    <row r="3096" spans="2:70" ht="15" customHeight="1">
      <c r="B3096" s="48">
        <v>3549</v>
      </c>
      <c r="C3096" s="48" t="s">
        <v>1703</v>
      </c>
      <c r="D3096" s="108">
        <v>1212</v>
      </c>
      <c r="E3096" s="109" t="s">
        <v>2508</v>
      </c>
      <c r="F3096" s="109" t="s">
        <v>1819</v>
      </c>
      <c r="G3096" s="109" t="s">
        <v>208</v>
      </c>
      <c r="H3096" s="108" t="s">
        <v>1826</v>
      </c>
      <c r="I3096" s="108" t="s">
        <v>2855</v>
      </c>
      <c r="J3096" s="108" t="s">
        <v>2852</v>
      </c>
      <c r="K3096" s="108" t="s">
        <v>2859</v>
      </c>
      <c r="L3096" s="108">
        <v>11</v>
      </c>
      <c r="M3096" s="110" t="s">
        <v>2617</v>
      </c>
      <c r="N3096" s="109" t="s">
        <v>1729</v>
      </c>
      <c r="O3096" s="109" t="s">
        <v>519</v>
      </c>
      <c r="P3096" s="109" t="s">
        <v>108</v>
      </c>
      <c r="Q3096" s="111">
        <v>1</v>
      </c>
      <c r="R3096" s="111"/>
      <c r="S3096" s="111"/>
      <c r="T3096" s="109" t="s">
        <v>7</v>
      </c>
      <c r="U3096" s="108">
        <v>1</v>
      </c>
      <c r="V3096" s="109">
        <v>2002</v>
      </c>
      <c r="W3096" s="108">
        <f>IF(Table1[[#This Row],[ExpenditureDetails1]]=2010,1,(2010-Table1[[#This Row],[ExpenditureDetails1]]))</f>
        <v>8</v>
      </c>
      <c r="X3096" s="109">
        <v>0.25</v>
      </c>
      <c r="Y3096" s="174">
        <f>Table1[[#This Row],[ExpenditureDetails3]]*100000</f>
        <v>25000</v>
      </c>
      <c r="Z3096" s="174">
        <f>Table1[[#This Row],[ExpenditureDetails4]]/Table1[[#This Row],[Component detail 4]]</f>
        <v>25000</v>
      </c>
      <c r="AA3096" s="109">
        <v>1</v>
      </c>
      <c r="AB3096" s="109">
        <v>10</v>
      </c>
      <c r="AC3096" s="174">
        <f>IF(ISNUMBER([ExpenditureDetails4]),[ExpenditureDetails4]*HLOOKUP([ExpenditureDetails1],'Currency Conversion'!$A$6:$BE$45,19,FALSE),"No Data")</f>
        <v>39293.87980308244</v>
      </c>
      <c r="AD3096" s="174">
        <f>Table1[[#This Row],[Calculations1]]/exchange_rate_2010</f>
        <v>859.33694734432277</v>
      </c>
      <c r="AE30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3929.3879803082441</v>
      </c>
      <c r="AF3096" s="174">
        <f>Table1[[#This Row],[Calculations3]]/exchange_rate_2010</f>
        <v>85.933694734432279</v>
      </c>
      <c r="AG3096" s="110"/>
      <c r="AH3096" s="53"/>
      <c r="BD3096" s="36"/>
      <c r="BE3096" s="36"/>
      <c r="BF3096" s="36"/>
      <c r="BG3096" s="36"/>
      <c r="BH3096" s="36"/>
      <c r="BI3096" s="36"/>
      <c r="BJ3096" s="36"/>
      <c r="BK3096" s="48"/>
      <c r="BL3096" s="36"/>
      <c r="BM3096" s="36"/>
      <c r="BN3096" s="36"/>
      <c r="BO3096" s="36"/>
      <c r="BP3096" s="36"/>
      <c r="BQ3096" s="36"/>
      <c r="BR3096" s="36"/>
    </row>
    <row r="3097" spans="2:70" ht="15" customHeight="1">
      <c r="B3097" s="48">
        <v>3550</v>
      </c>
      <c r="C3097" s="48" t="s">
        <v>1703</v>
      </c>
      <c r="D3097" s="108">
        <v>1212</v>
      </c>
      <c r="E3097" s="109" t="s">
        <v>2508</v>
      </c>
      <c r="F3097" s="109" t="s">
        <v>1819</v>
      </c>
      <c r="G3097" s="109" t="s">
        <v>208</v>
      </c>
      <c r="H3097" s="108" t="s">
        <v>1826</v>
      </c>
      <c r="I3097" s="108" t="s">
        <v>2855</v>
      </c>
      <c r="J3097" s="108" t="s">
        <v>2852</v>
      </c>
      <c r="K3097" s="108" t="s">
        <v>2859</v>
      </c>
      <c r="L3097" s="108">
        <v>11</v>
      </c>
      <c r="M3097" s="110" t="s">
        <v>2617</v>
      </c>
      <c r="N3097" s="109" t="s">
        <v>1729</v>
      </c>
      <c r="O3097" s="109" t="s">
        <v>519</v>
      </c>
      <c r="P3097" s="109" t="s">
        <v>112</v>
      </c>
      <c r="Q3097" s="111">
        <v>1</v>
      </c>
      <c r="R3097" s="111"/>
      <c r="S3097" s="111"/>
      <c r="T3097" s="109" t="s">
        <v>7</v>
      </c>
      <c r="U3097" s="108">
        <v>1</v>
      </c>
      <c r="V3097" s="109">
        <v>2006</v>
      </c>
      <c r="W3097" s="108">
        <f>IF(Table1[[#This Row],[ExpenditureDetails1]]=2010,1,(2010-Table1[[#This Row],[ExpenditureDetails1]]))</f>
        <v>4</v>
      </c>
      <c r="X3097" s="109">
        <v>0.3</v>
      </c>
      <c r="Y3097" s="174">
        <f>Table1[[#This Row],[ExpenditureDetails3]]*100000</f>
        <v>30000</v>
      </c>
      <c r="Z3097" s="174">
        <f>Table1[[#This Row],[ExpenditureDetails4]]/Table1[[#This Row],[Component detail 4]]</f>
        <v>30000</v>
      </c>
      <c r="AA3097" s="109">
        <v>1</v>
      </c>
      <c r="AB3097" s="109">
        <v>10</v>
      </c>
      <c r="AC3097" s="174">
        <f>IF(ISNUMBER([ExpenditureDetails4]),[ExpenditureDetails4]*HLOOKUP([ExpenditureDetails1],'Currency Conversion'!$A$6:$BE$45,19,FALSE),"No Data")</f>
        <v>38737.366334906197</v>
      </c>
      <c r="AD3097" s="174">
        <f>Table1[[#This Row],[Calculations1]]/exchange_rate_2010</f>
        <v>847.16628394088207</v>
      </c>
      <c r="AE30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3873.7366334906196</v>
      </c>
      <c r="AF3097" s="174">
        <f>Table1[[#This Row],[Calculations3]]/exchange_rate_2010</f>
        <v>84.716628394088204</v>
      </c>
      <c r="AG3097" s="110"/>
      <c r="AH3097" s="53"/>
      <c r="BD3097" s="36"/>
      <c r="BE3097" s="36"/>
      <c r="BF3097" s="36"/>
      <c r="BG3097" s="36"/>
      <c r="BH3097" s="36"/>
      <c r="BI3097" s="36"/>
      <c r="BJ3097" s="36"/>
      <c r="BK3097" s="48"/>
      <c r="BL3097" s="36"/>
      <c r="BM3097" s="36"/>
      <c r="BN3097" s="36"/>
      <c r="BO3097" s="36"/>
      <c r="BP3097" s="36"/>
      <c r="BQ3097" s="36"/>
      <c r="BR3097" s="36"/>
    </row>
    <row r="3098" spans="2:70" ht="15" customHeight="1">
      <c r="B3098" s="48">
        <v>3551</v>
      </c>
      <c r="C3098" s="48" t="s">
        <v>1703</v>
      </c>
      <c r="D3098" s="108">
        <v>1212</v>
      </c>
      <c r="E3098" s="109" t="s">
        <v>2508</v>
      </c>
      <c r="F3098" s="109" t="s">
        <v>1819</v>
      </c>
      <c r="G3098" s="109" t="s">
        <v>208</v>
      </c>
      <c r="H3098" s="108" t="s">
        <v>1826</v>
      </c>
      <c r="I3098" s="108" t="s">
        <v>2855</v>
      </c>
      <c r="J3098" s="108" t="s">
        <v>2852</v>
      </c>
      <c r="K3098" s="108" t="s">
        <v>2859</v>
      </c>
      <c r="L3098" s="108">
        <v>11</v>
      </c>
      <c r="M3098" s="110" t="s">
        <v>2617</v>
      </c>
      <c r="N3098" s="109" t="s">
        <v>1729</v>
      </c>
      <c r="O3098" s="109" t="s">
        <v>519</v>
      </c>
      <c r="P3098" s="109" t="s">
        <v>113</v>
      </c>
      <c r="Q3098" s="111">
        <v>1</v>
      </c>
      <c r="R3098" s="111"/>
      <c r="S3098" s="111"/>
      <c r="T3098" s="109" t="s">
        <v>7</v>
      </c>
      <c r="U3098" s="108">
        <v>1</v>
      </c>
      <c r="V3098" s="109">
        <v>2004</v>
      </c>
      <c r="W3098" s="108">
        <f>IF(Table1[[#This Row],[ExpenditureDetails1]]=2010,1,(2010-Table1[[#This Row],[ExpenditureDetails1]]))</f>
        <v>6</v>
      </c>
      <c r="X3098" s="109">
        <v>0.3</v>
      </c>
      <c r="Y3098" s="174">
        <f>Table1[[#This Row],[ExpenditureDetails3]]*100000</f>
        <v>30000</v>
      </c>
      <c r="Z3098" s="174">
        <f>Table1[[#This Row],[ExpenditureDetails4]]/Table1[[#This Row],[Component detail 4]]</f>
        <v>30000</v>
      </c>
      <c r="AA3098" s="109">
        <v>1</v>
      </c>
      <c r="AB3098" s="109">
        <v>10</v>
      </c>
      <c r="AC3098" s="174">
        <f>IF(ISNUMBER([ExpenditureDetails4]),[ExpenditureDetails4]*HLOOKUP([ExpenditureDetails1],'Currency Conversion'!$A$6:$BE$45,19,FALSE),"No Data")</f>
        <v>43868.289885688675</v>
      </c>
      <c r="AD3098" s="174">
        <f>Table1[[#This Row],[Calculations1]]/exchange_rate_2010</f>
        <v>959.37694380146991</v>
      </c>
      <c r="AE30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3098" s="174">
        <f>Table1[[#This Row],[Calculations3]]/exchange_rate_2010</f>
        <v>95.937694380146993</v>
      </c>
      <c r="AG3098" s="110"/>
      <c r="AH3098" s="53"/>
      <c r="BD3098" s="36"/>
      <c r="BE3098" s="36"/>
      <c r="BF3098" s="36"/>
      <c r="BG3098" s="36"/>
      <c r="BH3098" s="36"/>
      <c r="BI3098" s="36"/>
      <c r="BJ3098" s="36"/>
      <c r="BK3098" s="48"/>
      <c r="BL3098" s="36"/>
      <c r="BM3098" s="36"/>
      <c r="BN3098" s="36"/>
      <c r="BO3098" s="36"/>
      <c r="BP3098" s="36"/>
      <c r="BQ3098" s="36"/>
      <c r="BR3098" s="36"/>
    </row>
    <row r="3099" spans="2:70" ht="15" customHeight="1">
      <c r="B3099" s="48">
        <v>3552</v>
      </c>
      <c r="C3099" s="48" t="s">
        <v>1703</v>
      </c>
      <c r="D3099" s="108">
        <v>1212</v>
      </c>
      <c r="E3099" s="109" t="s">
        <v>2508</v>
      </c>
      <c r="F3099" s="109" t="s">
        <v>1819</v>
      </c>
      <c r="G3099" s="109" t="s">
        <v>208</v>
      </c>
      <c r="H3099" s="108" t="s">
        <v>1826</v>
      </c>
      <c r="I3099" s="108" t="s">
        <v>2855</v>
      </c>
      <c r="J3099" s="108" t="s">
        <v>2852</v>
      </c>
      <c r="K3099" s="108" t="s">
        <v>2859</v>
      </c>
      <c r="L3099" s="108">
        <v>11</v>
      </c>
      <c r="M3099" s="110" t="s">
        <v>2617</v>
      </c>
      <c r="N3099" s="109" t="s">
        <v>1729</v>
      </c>
      <c r="O3099" s="109" t="s">
        <v>519</v>
      </c>
      <c r="P3099" s="109" t="s">
        <v>114</v>
      </c>
      <c r="Q3099" s="111">
        <v>1</v>
      </c>
      <c r="R3099" s="111"/>
      <c r="S3099" s="111"/>
      <c r="T3099" s="109" t="s">
        <v>7</v>
      </c>
      <c r="U3099" s="108">
        <v>1</v>
      </c>
      <c r="V3099" s="109">
        <v>2000</v>
      </c>
      <c r="W3099" s="108">
        <f>IF(Table1[[#This Row],[ExpenditureDetails1]]=2010,1,(2010-Table1[[#This Row],[ExpenditureDetails1]]))</f>
        <v>10</v>
      </c>
      <c r="X3099" s="109">
        <v>0.25</v>
      </c>
      <c r="Y3099" s="174">
        <f>Table1[[#This Row],[ExpenditureDetails3]]*100000</f>
        <v>25000</v>
      </c>
      <c r="Z3099" s="174">
        <f>Table1[[#This Row],[ExpenditureDetails4]]/Table1[[#This Row],[Component detail 4]]</f>
        <v>25000</v>
      </c>
      <c r="AA3099" s="109">
        <v>1</v>
      </c>
      <c r="AB3099" s="109">
        <v>10</v>
      </c>
      <c r="AC3099" s="174">
        <f>IF(ISNUMBER([ExpenditureDetails4]),[ExpenditureDetails4]*HLOOKUP([ExpenditureDetails1],'Currency Conversion'!$A$6:$BE$45,19,FALSE),"No Data")</f>
        <v>41910.872611328159</v>
      </c>
      <c r="AD3099" s="174">
        <f>Table1[[#This Row],[Calculations1]]/exchange_rate_2010</f>
        <v>916.5692344671512</v>
      </c>
      <c r="AE30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4191.0872611328159</v>
      </c>
      <c r="AF3099" s="174">
        <f>Table1[[#This Row],[Calculations3]]/exchange_rate_2010</f>
        <v>91.656923446715126</v>
      </c>
      <c r="AG3099" s="110"/>
      <c r="AH3099" s="53"/>
      <c r="BD3099" s="36"/>
      <c r="BE3099" s="36"/>
      <c r="BF3099" s="36"/>
      <c r="BG3099" s="36"/>
      <c r="BH3099" s="36"/>
      <c r="BI3099" s="36"/>
      <c r="BJ3099" s="36"/>
      <c r="BK3099" s="48"/>
      <c r="BL3099" s="36"/>
      <c r="BM3099" s="36"/>
      <c r="BN3099" s="36"/>
      <c r="BO3099" s="36"/>
      <c r="BP3099" s="36"/>
      <c r="BQ3099" s="36"/>
      <c r="BR3099" s="36"/>
    </row>
    <row r="3100" spans="2:70" ht="15" customHeight="1">
      <c r="B3100" s="48">
        <v>3553</v>
      </c>
      <c r="C3100" s="48" t="s">
        <v>1703</v>
      </c>
      <c r="D3100" s="108">
        <v>1212</v>
      </c>
      <c r="E3100" s="109" t="s">
        <v>2508</v>
      </c>
      <c r="F3100" s="109" t="s">
        <v>1819</v>
      </c>
      <c r="G3100" s="109" t="s">
        <v>208</v>
      </c>
      <c r="H3100" s="108" t="s">
        <v>1826</v>
      </c>
      <c r="I3100" s="108" t="s">
        <v>2855</v>
      </c>
      <c r="J3100" s="108" t="s">
        <v>2852</v>
      </c>
      <c r="K3100" s="108" t="s">
        <v>2859</v>
      </c>
      <c r="L3100" s="108">
        <v>11</v>
      </c>
      <c r="M3100" s="110" t="s">
        <v>2617</v>
      </c>
      <c r="N3100" s="109" t="s">
        <v>1729</v>
      </c>
      <c r="O3100" s="109" t="s">
        <v>519</v>
      </c>
      <c r="P3100" s="109" t="s">
        <v>115</v>
      </c>
      <c r="Q3100" s="111">
        <v>1</v>
      </c>
      <c r="R3100" s="111"/>
      <c r="S3100" s="111"/>
      <c r="T3100" s="109" t="s">
        <v>7</v>
      </c>
      <c r="U3100" s="108">
        <v>1</v>
      </c>
      <c r="V3100" s="109">
        <v>2000</v>
      </c>
      <c r="W3100" s="108">
        <f>IF(Table1[[#This Row],[ExpenditureDetails1]]=2010,1,(2010-Table1[[#This Row],[ExpenditureDetails1]]))</f>
        <v>10</v>
      </c>
      <c r="X3100" s="109">
        <v>0.25</v>
      </c>
      <c r="Y3100" s="174">
        <f>Table1[[#This Row],[ExpenditureDetails3]]*100000</f>
        <v>25000</v>
      </c>
      <c r="Z3100" s="174">
        <f>Table1[[#This Row],[ExpenditureDetails4]]/Table1[[#This Row],[Component detail 4]]</f>
        <v>25000</v>
      </c>
      <c r="AA3100" s="109">
        <v>1</v>
      </c>
      <c r="AB3100" s="109">
        <v>10</v>
      </c>
      <c r="AC3100" s="174">
        <f>IF(ISNUMBER([ExpenditureDetails4]),[ExpenditureDetails4]*HLOOKUP([ExpenditureDetails1],'Currency Conversion'!$A$6:$BE$45,19,FALSE),"No Data")</f>
        <v>41910.872611328159</v>
      </c>
      <c r="AD3100" s="174">
        <f>Table1[[#This Row],[Calculations1]]/exchange_rate_2010</f>
        <v>916.5692344671512</v>
      </c>
      <c r="AE31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4191.0872611328159</v>
      </c>
      <c r="AF3100" s="174">
        <f>Table1[[#This Row],[Calculations3]]/exchange_rate_2010</f>
        <v>91.656923446715126</v>
      </c>
      <c r="AG3100" s="110"/>
      <c r="AH3100" s="53"/>
      <c r="BD3100" s="36"/>
      <c r="BE3100" s="36"/>
      <c r="BF3100" s="36"/>
      <c r="BG3100" s="36"/>
      <c r="BH3100" s="36"/>
      <c r="BI3100" s="36"/>
      <c r="BJ3100" s="36"/>
      <c r="BK3100" s="48"/>
      <c r="BL3100" s="36"/>
      <c r="BM3100" s="36"/>
      <c r="BN3100" s="36"/>
      <c r="BO3100" s="36"/>
      <c r="BP3100" s="36"/>
      <c r="BQ3100" s="36"/>
      <c r="BR3100" s="36"/>
    </row>
    <row r="3101" spans="2:70" ht="15" customHeight="1">
      <c r="B3101" s="48">
        <v>3554</v>
      </c>
      <c r="C3101" s="48" t="s">
        <v>1703</v>
      </c>
      <c r="D3101" s="108">
        <v>1212</v>
      </c>
      <c r="E3101" s="109" t="s">
        <v>2508</v>
      </c>
      <c r="F3101" s="109" t="s">
        <v>1819</v>
      </c>
      <c r="G3101" s="109" t="s">
        <v>208</v>
      </c>
      <c r="H3101" s="108" t="s">
        <v>1826</v>
      </c>
      <c r="I3101" s="108" t="s">
        <v>2855</v>
      </c>
      <c r="J3101" s="108" t="s">
        <v>2852</v>
      </c>
      <c r="K3101" s="108" t="s">
        <v>2859</v>
      </c>
      <c r="L3101" s="108">
        <v>11</v>
      </c>
      <c r="M3101" s="110" t="s">
        <v>2617</v>
      </c>
      <c r="N3101" s="109" t="s">
        <v>1729</v>
      </c>
      <c r="O3101" s="109" t="s">
        <v>519</v>
      </c>
      <c r="P3101" s="109" t="s">
        <v>116</v>
      </c>
      <c r="Q3101" s="111">
        <v>1</v>
      </c>
      <c r="R3101" s="111"/>
      <c r="S3101" s="111"/>
      <c r="T3101" s="109" t="s">
        <v>7</v>
      </c>
      <c r="U3101" s="108">
        <v>1</v>
      </c>
      <c r="V3101" s="109">
        <v>2000</v>
      </c>
      <c r="W3101" s="108">
        <f>IF(Table1[[#This Row],[ExpenditureDetails1]]=2010,1,(2010-Table1[[#This Row],[ExpenditureDetails1]]))</f>
        <v>10</v>
      </c>
      <c r="X3101" s="109">
        <v>0.3</v>
      </c>
      <c r="Y3101" s="174">
        <f>Table1[[#This Row],[ExpenditureDetails3]]*100000</f>
        <v>30000</v>
      </c>
      <c r="Z3101" s="174">
        <f>Table1[[#This Row],[ExpenditureDetails4]]/Table1[[#This Row],[Component detail 4]]</f>
        <v>30000</v>
      </c>
      <c r="AA3101" s="109">
        <v>1</v>
      </c>
      <c r="AB3101" s="109">
        <v>10</v>
      </c>
      <c r="AC3101" s="174">
        <f>IF(ISNUMBER([ExpenditureDetails4]),[ExpenditureDetails4]*HLOOKUP([ExpenditureDetails1],'Currency Conversion'!$A$6:$BE$45,19,FALSE),"No Data")</f>
        <v>50293.047133593791</v>
      </c>
      <c r="AD3101" s="174">
        <f>Table1[[#This Row],[Calculations1]]/exchange_rate_2010</f>
        <v>1099.8830813605814</v>
      </c>
      <c r="AE31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3101" s="174">
        <f>Table1[[#This Row],[Calculations3]]/exchange_rate_2010</f>
        <v>109.98830813605815</v>
      </c>
      <c r="AG3101" s="110"/>
      <c r="AH3101" s="53"/>
      <c r="BD3101" s="36"/>
      <c r="BE3101" s="36"/>
      <c r="BF3101" s="36"/>
      <c r="BG3101" s="36"/>
      <c r="BH3101" s="36"/>
      <c r="BI3101" s="36"/>
      <c r="BJ3101" s="36"/>
      <c r="BK3101" s="48"/>
      <c r="BL3101" s="36"/>
      <c r="BM3101" s="36"/>
      <c r="BN3101" s="36"/>
      <c r="BO3101" s="36"/>
      <c r="BP3101" s="36"/>
      <c r="BQ3101" s="36"/>
      <c r="BR3101" s="36"/>
    </row>
    <row r="3102" spans="2:70" ht="15" customHeight="1">
      <c r="B3102" s="48">
        <v>3555</v>
      </c>
      <c r="C3102" s="48" t="s">
        <v>1703</v>
      </c>
      <c r="D3102" s="108">
        <v>1212</v>
      </c>
      <c r="E3102" s="109" t="s">
        <v>2508</v>
      </c>
      <c r="F3102" s="109" t="s">
        <v>1819</v>
      </c>
      <c r="G3102" s="109" t="s">
        <v>208</v>
      </c>
      <c r="H3102" s="108" t="s">
        <v>1826</v>
      </c>
      <c r="I3102" s="108" t="s">
        <v>2855</v>
      </c>
      <c r="J3102" s="108" t="s">
        <v>2852</v>
      </c>
      <c r="K3102" s="108" t="s">
        <v>2859</v>
      </c>
      <c r="L3102" s="108">
        <v>11</v>
      </c>
      <c r="M3102" s="110" t="s">
        <v>2617</v>
      </c>
      <c r="N3102" s="109" t="s">
        <v>1729</v>
      </c>
      <c r="O3102" s="109" t="s">
        <v>519</v>
      </c>
      <c r="P3102" s="109" t="s">
        <v>117</v>
      </c>
      <c r="Q3102" s="111">
        <v>1</v>
      </c>
      <c r="R3102" s="111"/>
      <c r="S3102" s="111"/>
      <c r="T3102" s="109" t="s">
        <v>7</v>
      </c>
      <c r="U3102" s="108">
        <v>1</v>
      </c>
      <c r="V3102" s="109">
        <v>2000</v>
      </c>
      <c r="W3102" s="108">
        <f>IF(Table1[[#This Row],[ExpenditureDetails1]]=2010,1,(2010-Table1[[#This Row],[ExpenditureDetails1]]))</f>
        <v>10</v>
      </c>
      <c r="X3102" s="109">
        <v>0.25</v>
      </c>
      <c r="Y3102" s="174">
        <f>Table1[[#This Row],[ExpenditureDetails3]]*100000</f>
        <v>25000</v>
      </c>
      <c r="Z3102" s="174">
        <f>Table1[[#This Row],[ExpenditureDetails4]]/Table1[[#This Row],[Component detail 4]]</f>
        <v>25000</v>
      </c>
      <c r="AA3102" s="109">
        <v>1</v>
      </c>
      <c r="AB3102" s="109">
        <v>10</v>
      </c>
      <c r="AC3102" s="174">
        <f>IF(ISNUMBER([ExpenditureDetails4]),[ExpenditureDetails4]*HLOOKUP([ExpenditureDetails1],'Currency Conversion'!$A$6:$BE$45,19,FALSE),"No Data")</f>
        <v>41910.872611328159</v>
      </c>
      <c r="AD3102" s="174">
        <f>Table1[[#This Row],[Calculations1]]/exchange_rate_2010</f>
        <v>916.5692344671512</v>
      </c>
      <c r="AE31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4191.0872611328159</v>
      </c>
      <c r="AF3102" s="174">
        <f>Table1[[#This Row],[Calculations3]]/exchange_rate_2010</f>
        <v>91.656923446715126</v>
      </c>
      <c r="AG3102" s="110"/>
      <c r="AH3102" s="53"/>
      <c r="BD3102" s="36"/>
      <c r="BE3102" s="36"/>
      <c r="BF3102" s="36"/>
      <c r="BG3102" s="36"/>
      <c r="BH3102" s="36"/>
      <c r="BI3102" s="36"/>
      <c r="BJ3102" s="36"/>
      <c r="BK3102" s="48"/>
      <c r="BL3102" s="36"/>
      <c r="BM3102" s="36"/>
      <c r="BN3102" s="36"/>
      <c r="BO3102" s="36"/>
      <c r="BP3102" s="36"/>
      <c r="BQ3102" s="36"/>
      <c r="BR3102" s="36"/>
    </row>
    <row r="3103" spans="2:70" ht="15" customHeight="1">
      <c r="B3103" s="48">
        <v>3556</v>
      </c>
      <c r="C3103" s="48" t="s">
        <v>1703</v>
      </c>
      <c r="D3103" s="108">
        <v>1212</v>
      </c>
      <c r="E3103" s="109" t="s">
        <v>2508</v>
      </c>
      <c r="F3103" s="109" t="s">
        <v>1819</v>
      </c>
      <c r="G3103" s="109" t="s">
        <v>208</v>
      </c>
      <c r="H3103" s="108" t="s">
        <v>1826</v>
      </c>
      <c r="I3103" s="108" t="s">
        <v>2855</v>
      </c>
      <c r="J3103" s="108" t="s">
        <v>2852</v>
      </c>
      <c r="K3103" s="108" t="s">
        <v>2859</v>
      </c>
      <c r="L3103" s="108">
        <v>11</v>
      </c>
      <c r="M3103" s="110" t="s">
        <v>2617</v>
      </c>
      <c r="N3103" s="109" t="s">
        <v>1729</v>
      </c>
      <c r="O3103" s="109" t="s">
        <v>519</v>
      </c>
      <c r="P3103" s="109" t="s">
        <v>121</v>
      </c>
      <c r="Q3103" s="111">
        <v>1</v>
      </c>
      <c r="R3103" s="111"/>
      <c r="S3103" s="111"/>
      <c r="T3103" s="109" t="s">
        <v>7</v>
      </c>
      <c r="U3103" s="108">
        <v>1</v>
      </c>
      <c r="V3103" s="109">
        <v>2002</v>
      </c>
      <c r="W3103" s="108">
        <f>IF(Table1[[#This Row],[ExpenditureDetails1]]=2010,1,(2010-Table1[[#This Row],[ExpenditureDetails1]]))</f>
        <v>8</v>
      </c>
      <c r="X3103" s="109">
        <v>0.3</v>
      </c>
      <c r="Y3103" s="174">
        <f>Table1[[#This Row],[ExpenditureDetails3]]*100000</f>
        <v>30000</v>
      </c>
      <c r="Z3103" s="174">
        <f>Table1[[#This Row],[ExpenditureDetails4]]/Table1[[#This Row],[Component detail 4]]</f>
        <v>30000</v>
      </c>
      <c r="AA3103" s="109">
        <v>1</v>
      </c>
      <c r="AB3103" s="109">
        <v>10</v>
      </c>
      <c r="AC3103" s="174">
        <f>IF(ISNUMBER([ExpenditureDetails4]),[ExpenditureDetails4]*HLOOKUP([ExpenditureDetails1],'Currency Conversion'!$A$6:$BE$45,19,FALSE),"No Data")</f>
        <v>47152.655763698924</v>
      </c>
      <c r="AD3103" s="174">
        <f>Table1[[#This Row],[Calculations1]]/exchange_rate_2010</f>
        <v>1031.2043368131872</v>
      </c>
      <c r="AE31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4715.2655763698922</v>
      </c>
      <c r="AF3103" s="174">
        <f>Table1[[#This Row],[Calculations3]]/exchange_rate_2010</f>
        <v>103.12043368131872</v>
      </c>
      <c r="AG3103" s="110"/>
      <c r="AH3103" s="53"/>
      <c r="BD3103" s="36"/>
      <c r="BE3103" s="36"/>
      <c r="BF3103" s="36"/>
      <c r="BG3103" s="36"/>
      <c r="BH3103" s="36"/>
      <c r="BI3103" s="36"/>
      <c r="BJ3103" s="36"/>
      <c r="BK3103" s="48"/>
      <c r="BL3103" s="36"/>
      <c r="BM3103" s="36"/>
      <c r="BN3103" s="36"/>
      <c r="BO3103" s="36"/>
      <c r="BP3103" s="36"/>
      <c r="BQ3103" s="36"/>
      <c r="BR3103" s="36"/>
    </row>
    <row r="3104" spans="2:70" ht="15" customHeight="1">
      <c r="B3104" s="48">
        <v>3557</v>
      </c>
      <c r="C3104" s="48" t="s">
        <v>1703</v>
      </c>
      <c r="D3104" s="108">
        <v>1212</v>
      </c>
      <c r="E3104" s="109" t="s">
        <v>2508</v>
      </c>
      <c r="F3104" s="109" t="s">
        <v>1819</v>
      </c>
      <c r="G3104" s="109" t="s">
        <v>208</v>
      </c>
      <c r="H3104" s="108" t="s">
        <v>1826</v>
      </c>
      <c r="I3104" s="108" t="s">
        <v>2855</v>
      </c>
      <c r="J3104" s="108" t="s">
        <v>2852</v>
      </c>
      <c r="K3104" s="108" t="s">
        <v>2859</v>
      </c>
      <c r="L3104" s="108">
        <v>11</v>
      </c>
      <c r="M3104" s="110" t="s">
        <v>2617</v>
      </c>
      <c r="N3104" s="111" t="s">
        <v>1729</v>
      </c>
      <c r="O3104" s="111" t="s">
        <v>210</v>
      </c>
      <c r="P3104" s="111" t="s">
        <v>57</v>
      </c>
      <c r="Q3104" s="111">
        <v>1</v>
      </c>
      <c r="R3104" s="111"/>
      <c r="S3104" s="111"/>
      <c r="T3104" s="109" t="s">
        <v>7</v>
      </c>
      <c r="U3104" s="108">
        <v>1</v>
      </c>
      <c r="V3104" s="109">
        <v>1994</v>
      </c>
      <c r="W3104" s="108">
        <f>IF(Table1[[#This Row],[ExpenditureDetails1]]=2010,1,(2010-Table1[[#This Row],[ExpenditureDetails1]]))</f>
        <v>16</v>
      </c>
      <c r="X3104" s="109">
        <v>0.25</v>
      </c>
      <c r="Y3104" s="174">
        <f>Table1[[#This Row],[ExpenditureDetails3]]*100000</f>
        <v>25000</v>
      </c>
      <c r="Z3104" s="174">
        <f>Table1[[#This Row],[ExpenditureDetails4]]/Table1[[#This Row],[Component detail 4]]</f>
        <v>25000</v>
      </c>
      <c r="AA3104" s="109">
        <v>1</v>
      </c>
      <c r="AB3104" s="109">
        <v>10</v>
      </c>
      <c r="AC3104" s="174">
        <f>IF(ISNUMBER([ExpenditureDetails4]),[ExpenditureDetails4]*HLOOKUP([ExpenditureDetails1],'Currency Conversion'!$A$6:$BE$45,19,FALSE),"No Data")</f>
        <v>64532.254062094406</v>
      </c>
      <c r="AD3104" s="174">
        <f>Table1[[#This Row],[Calculations1]]/exchange_rate_2010</f>
        <v>1411.2872154359843</v>
      </c>
      <c r="AE31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6453.2254062094407</v>
      </c>
      <c r="AF3104" s="174">
        <f>Table1[[#This Row],[Calculations3]]/exchange_rate_2010</f>
        <v>141.12872154359843</v>
      </c>
      <c r="AG3104" s="110"/>
      <c r="AH3104" s="53"/>
      <c r="BD3104" s="36"/>
      <c r="BE3104" s="36"/>
      <c r="BF3104" s="36"/>
      <c r="BG3104" s="36"/>
      <c r="BH3104" s="36"/>
      <c r="BI3104" s="36"/>
      <c r="BJ3104" s="36"/>
      <c r="BK3104" s="48"/>
      <c r="BL3104" s="36"/>
      <c r="BM3104" s="36"/>
      <c r="BN3104" s="36"/>
      <c r="BO3104" s="36"/>
      <c r="BP3104" s="36"/>
      <c r="BQ3104" s="36"/>
      <c r="BR3104" s="36"/>
    </row>
    <row r="3105" spans="2:70" ht="15" customHeight="1">
      <c r="B3105" s="48">
        <v>3558</v>
      </c>
      <c r="C3105" s="48" t="s">
        <v>1703</v>
      </c>
      <c r="D3105" s="108">
        <v>1212</v>
      </c>
      <c r="E3105" s="109" t="s">
        <v>2508</v>
      </c>
      <c r="F3105" s="109" t="s">
        <v>1819</v>
      </c>
      <c r="G3105" s="109" t="s">
        <v>208</v>
      </c>
      <c r="H3105" s="108" t="s">
        <v>1826</v>
      </c>
      <c r="I3105" s="108" t="s">
        <v>2855</v>
      </c>
      <c r="J3105" s="108" t="s">
        <v>2852</v>
      </c>
      <c r="K3105" s="108" t="s">
        <v>2859</v>
      </c>
      <c r="L3105" s="108">
        <v>11</v>
      </c>
      <c r="M3105" s="110" t="s">
        <v>2617</v>
      </c>
      <c r="N3105" s="111" t="s">
        <v>1729</v>
      </c>
      <c r="O3105" s="111" t="s">
        <v>210</v>
      </c>
      <c r="P3105" s="111" t="s">
        <v>37</v>
      </c>
      <c r="Q3105" s="111">
        <v>1</v>
      </c>
      <c r="R3105" s="111"/>
      <c r="S3105" s="111"/>
      <c r="T3105" s="109" t="s">
        <v>7</v>
      </c>
      <c r="U3105" s="108">
        <v>1</v>
      </c>
      <c r="V3105" s="109">
        <v>2001</v>
      </c>
      <c r="W3105" s="108">
        <f>IF(Table1[[#This Row],[ExpenditureDetails1]]=2010,1,(2010-Table1[[#This Row],[ExpenditureDetails1]]))</f>
        <v>9</v>
      </c>
      <c r="X3105" s="109">
        <v>0.3</v>
      </c>
      <c r="Y3105" s="174">
        <f>Table1[[#This Row],[ExpenditureDetails3]]*100000</f>
        <v>30000</v>
      </c>
      <c r="Z3105" s="174">
        <f>Table1[[#This Row],[ExpenditureDetails4]]/Table1[[#This Row],[Component detail 4]]</f>
        <v>30000</v>
      </c>
      <c r="AA3105" s="109">
        <v>1</v>
      </c>
      <c r="AB3105" s="109">
        <v>10</v>
      </c>
      <c r="AC3105" s="174">
        <f>IF(ISNUMBER([ExpenditureDetails4]),[ExpenditureDetails4]*HLOOKUP([ExpenditureDetails1],'Currency Conversion'!$A$6:$BE$45,19,FALSE),"No Data")</f>
        <v>48580.085441404219</v>
      </c>
      <c r="AD3105" s="174">
        <f>Table1[[#This Row],[Calculations1]]/exchange_rate_2010</f>
        <v>1062.4214899152776</v>
      </c>
      <c r="AE31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4858.0085441404217</v>
      </c>
      <c r="AF3105" s="174">
        <f>Table1[[#This Row],[Calculations3]]/exchange_rate_2010</f>
        <v>106.24214899152776</v>
      </c>
      <c r="AG3105" s="110"/>
      <c r="AH3105" s="53"/>
      <c r="BD3105" s="36"/>
      <c r="BE3105" s="36"/>
      <c r="BF3105" s="36"/>
      <c r="BG3105" s="36"/>
      <c r="BH3105" s="36"/>
      <c r="BI3105" s="36"/>
      <c r="BJ3105" s="36"/>
      <c r="BK3105" s="48"/>
      <c r="BL3105" s="36"/>
      <c r="BM3105" s="36"/>
      <c r="BN3105" s="36"/>
      <c r="BO3105" s="36"/>
      <c r="BP3105" s="36"/>
      <c r="BQ3105" s="36"/>
      <c r="BR3105" s="36"/>
    </row>
    <row r="3106" spans="2:70" ht="15" customHeight="1">
      <c r="B3106" s="48">
        <v>3559</v>
      </c>
      <c r="C3106" s="48" t="s">
        <v>1703</v>
      </c>
      <c r="D3106" s="108">
        <v>1212</v>
      </c>
      <c r="E3106" s="109" t="s">
        <v>2508</v>
      </c>
      <c r="F3106" s="109" t="s">
        <v>1819</v>
      </c>
      <c r="G3106" s="109" t="s">
        <v>208</v>
      </c>
      <c r="H3106" s="108" t="s">
        <v>1826</v>
      </c>
      <c r="I3106" s="108" t="s">
        <v>2855</v>
      </c>
      <c r="J3106" s="108" t="s">
        <v>2852</v>
      </c>
      <c r="K3106" s="108" t="s">
        <v>2859</v>
      </c>
      <c r="L3106" s="108">
        <v>11</v>
      </c>
      <c r="M3106" s="110" t="s">
        <v>2617</v>
      </c>
      <c r="N3106" s="111" t="s">
        <v>1729</v>
      </c>
      <c r="O3106" s="111" t="s">
        <v>210</v>
      </c>
      <c r="P3106" s="111" t="s">
        <v>58</v>
      </c>
      <c r="Q3106" s="111">
        <v>1</v>
      </c>
      <c r="R3106" s="111"/>
      <c r="S3106" s="111"/>
      <c r="T3106" s="109" t="s">
        <v>7</v>
      </c>
      <c r="U3106" s="108">
        <v>1</v>
      </c>
      <c r="V3106" s="109">
        <v>2006</v>
      </c>
      <c r="W3106" s="108">
        <f>IF(Table1[[#This Row],[ExpenditureDetails1]]=2010,1,(2010-Table1[[#This Row],[ExpenditureDetails1]]))</f>
        <v>4</v>
      </c>
      <c r="X3106" s="109">
        <v>0.3</v>
      </c>
      <c r="Y3106" s="174">
        <f>Table1[[#This Row],[ExpenditureDetails3]]*100000</f>
        <v>30000</v>
      </c>
      <c r="Z3106" s="174">
        <f>Table1[[#This Row],[ExpenditureDetails4]]/Table1[[#This Row],[Component detail 4]]</f>
        <v>30000</v>
      </c>
      <c r="AA3106" s="109">
        <v>1</v>
      </c>
      <c r="AB3106" s="109">
        <v>10</v>
      </c>
      <c r="AC3106" s="174">
        <f>IF(ISNUMBER([ExpenditureDetails4]),[ExpenditureDetails4]*HLOOKUP([ExpenditureDetails1],'Currency Conversion'!$A$6:$BE$45,19,FALSE),"No Data")</f>
        <v>38737.366334906197</v>
      </c>
      <c r="AD3106" s="174">
        <f>Table1[[#This Row],[Calculations1]]/exchange_rate_2010</f>
        <v>847.16628394088207</v>
      </c>
      <c r="AE31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3873.7366334906196</v>
      </c>
      <c r="AF3106" s="174">
        <f>Table1[[#This Row],[Calculations3]]/exchange_rate_2010</f>
        <v>84.716628394088204</v>
      </c>
      <c r="AG3106" s="110"/>
      <c r="AH3106" s="53"/>
      <c r="BD3106" s="36"/>
      <c r="BE3106" s="36"/>
      <c r="BF3106" s="36"/>
      <c r="BG3106" s="36"/>
      <c r="BH3106" s="36"/>
      <c r="BI3106" s="36"/>
      <c r="BJ3106" s="36"/>
      <c r="BK3106" s="48"/>
      <c r="BL3106" s="36"/>
      <c r="BM3106" s="36"/>
      <c r="BN3106" s="36"/>
      <c r="BO3106" s="36"/>
      <c r="BP3106" s="36"/>
      <c r="BQ3106" s="36"/>
      <c r="BR3106" s="36"/>
    </row>
    <row r="3107" spans="2:70" ht="15" customHeight="1">
      <c r="B3107" s="48">
        <v>3560</v>
      </c>
      <c r="C3107" s="48" t="s">
        <v>1703</v>
      </c>
      <c r="D3107" s="108">
        <v>1212</v>
      </c>
      <c r="E3107" s="109" t="s">
        <v>2508</v>
      </c>
      <c r="F3107" s="109" t="s">
        <v>1819</v>
      </c>
      <c r="G3107" s="109" t="s">
        <v>208</v>
      </c>
      <c r="H3107" s="108" t="s">
        <v>1826</v>
      </c>
      <c r="I3107" s="108" t="s">
        <v>2855</v>
      </c>
      <c r="J3107" s="108" t="s">
        <v>2852</v>
      </c>
      <c r="K3107" s="108" t="s">
        <v>2859</v>
      </c>
      <c r="L3107" s="108">
        <v>11</v>
      </c>
      <c r="M3107" s="110" t="s">
        <v>2617</v>
      </c>
      <c r="N3107" s="111" t="s">
        <v>1729</v>
      </c>
      <c r="O3107" s="111" t="s">
        <v>1718</v>
      </c>
      <c r="P3107" s="111" t="s">
        <v>257</v>
      </c>
      <c r="Q3107" s="111">
        <v>8</v>
      </c>
      <c r="R3107" s="111"/>
      <c r="S3107" s="111"/>
      <c r="T3107" s="109" t="s">
        <v>7</v>
      </c>
      <c r="U3107" s="108">
        <v>1</v>
      </c>
      <c r="V3107" s="109">
        <v>2008</v>
      </c>
      <c r="W3107" s="108">
        <f>IF(Table1[[#This Row],[ExpenditureDetails1]]=2010,1,(2010-Table1[[#This Row],[ExpenditureDetails1]]))</f>
        <v>2</v>
      </c>
      <c r="X3107" s="109">
        <v>0.32</v>
      </c>
      <c r="Y3107" s="174">
        <f>Table1[[#This Row],[ExpenditureDetails3]]*100000</f>
        <v>32000</v>
      </c>
      <c r="Z3107" s="174">
        <f>Table1[[#This Row],[ExpenditureDetails4]]/Table1[[#This Row],[Component detail 4]]</f>
        <v>4000</v>
      </c>
      <c r="AA3107" s="109">
        <v>1</v>
      </c>
      <c r="AB3107" s="109">
        <v>10</v>
      </c>
      <c r="AC3107" s="174">
        <f>IF(ISNUMBER([ExpenditureDetails4]),[ExpenditureDetails4]*HLOOKUP([ExpenditureDetails1],'Currency Conversion'!$A$6:$BE$45,19,FALSE),"No Data")</f>
        <v>36716.898659341161</v>
      </c>
      <c r="AD3107" s="174">
        <f>Table1[[#This Row],[Calculations1]]/exchange_rate_2010</f>
        <v>802.9796947511901</v>
      </c>
      <c r="AE31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3671.6898659341159</v>
      </c>
      <c r="AF3107" s="174">
        <f>Table1[[#This Row],[Calculations3]]/exchange_rate_2010</f>
        <v>80.297969475119004</v>
      </c>
      <c r="AG3107" s="110"/>
      <c r="AH3107" s="53"/>
      <c r="BD3107" s="36"/>
      <c r="BE3107" s="36"/>
      <c r="BF3107" s="36"/>
      <c r="BG3107" s="36"/>
      <c r="BH3107" s="36"/>
      <c r="BI3107" s="36"/>
      <c r="BJ3107" s="36"/>
      <c r="BK3107" s="48"/>
      <c r="BL3107" s="36"/>
      <c r="BM3107" s="36"/>
      <c r="BN3107" s="36"/>
      <c r="BO3107" s="36"/>
      <c r="BP3107" s="36"/>
      <c r="BQ3107" s="36"/>
      <c r="BR3107" s="36"/>
    </row>
    <row r="3108" spans="2:70" ht="15" customHeight="1">
      <c r="B3108" s="48">
        <v>3561</v>
      </c>
      <c r="C3108" s="48" t="s">
        <v>1703</v>
      </c>
      <c r="D3108" s="108">
        <v>1212</v>
      </c>
      <c r="E3108" s="109" t="s">
        <v>2508</v>
      </c>
      <c r="F3108" s="109" t="s">
        <v>1819</v>
      </c>
      <c r="G3108" s="109" t="s">
        <v>208</v>
      </c>
      <c r="H3108" s="108" t="s">
        <v>1826</v>
      </c>
      <c r="I3108" s="108" t="s">
        <v>2855</v>
      </c>
      <c r="J3108" s="108" t="s">
        <v>2852</v>
      </c>
      <c r="K3108" s="108" t="s">
        <v>2859</v>
      </c>
      <c r="L3108" s="108">
        <v>11</v>
      </c>
      <c r="M3108" s="110" t="s">
        <v>2617</v>
      </c>
      <c r="N3108" s="111" t="s">
        <v>1712</v>
      </c>
      <c r="O3108" s="111"/>
      <c r="P3108" s="111" t="s">
        <v>212</v>
      </c>
      <c r="Q3108" s="111">
        <v>1</v>
      </c>
      <c r="R3108" s="111">
        <v>5</v>
      </c>
      <c r="S3108" s="111"/>
      <c r="T3108" s="109" t="s">
        <v>7</v>
      </c>
      <c r="U3108" s="108">
        <v>1</v>
      </c>
      <c r="V3108" s="109">
        <v>1994</v>
      </c>
      <c r="W3108" s="108">
        <f>IF(Table1[[#This Row],[ExpenditureDetails1]]=2010,1,(2010-Table1[[#This Row],[ExpenditureDetails1]]))</f>
        <v>16</v>
      </c>
      <c r="X3108" s="109">
        <v>0.35</v>
      </c>
      <c r="Y3108" s="174">
        <f>Table1[[#This Row],[ExpenditureDetails3]]*100000</f>
        <v>35000</v>
      </c>
      <c r="Z3108" s="174">
        <f>Table1[[#This Row],[ExpenditureDetails4]]/Table1[[#This Row],[Component detail 4]]</f>
        <v>35000</v>
      </c>
      <c r="AA3108" s="109">
        <v>1</v>
      </c>
      <c r="AB3108" s="109">
        <v>10</v>
      </c>
      <c r="AC3108" s="174">
        <f>IF(ISNUMBER([ExpenditureDetails4]),[ExpenditureDetails4]*HLOOKUP([ExpenditureDetails1],'Currency Conversion'!$A$6:$BE$45,19,FALSE),"No Data")</f>
        <v>90345.155686932165</v>
      </c>
      <c r="AD3108" s="174">
        <f>Table1[[#This Row],[Calculations1]]/exchange_rate_2010</f>
        <v>1975.802101610378</v>
      </c>
      <c r="AE31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9034.5155686932158</v>
      </c>
      <c r="AF3108" s="174">
        <f>Table1[[#This Row],[Calculations3]]/exchange_rate_2010</f>
        <v>197.58021016103777</v>
      </c>
      <c r="AG3108" s="110"/>
      <c r="AH3108" s="53"/>
      <c r="BD3108" s="36"/>
      <c r="BE3108" s="36"/>
      <c r="BF3108" s="36"/>
      <c r="BG3108" s="36"/>
      <c r="BH3108" s="36"/>
      <c r="BI3108" s="36"/>
      <c r="BJ3108" s="36"/>
      <c r="BK3108" s="48"/>
      <c r="BL3108" s="36"/>
      <c r="BM3108" s="36"/>
      <c r="BN3108" s="36"/>
      <c r="BO3108" s="36"/>
      <c r="BP3108" s="36"/>
      <c r="BQ3108" s="36"/>
      <c r="BR3108" s="36"/>
    </row>
    <row r="3109" spans="2:70" ht="15" customHeight="1">
      <c r="B3109" s="48">
        <v>3562</v>
      </c>
      <c r="C3109" s="48" t="s">
        <v>1703</v>
      </c>
      <c r="D3109" s="108">
        <v>1212</v>
      </c>
      <c r="E3109" s="109" t="s">
        <v>2508</v>
      </c>
      <c r="F3109" s="109" t="s">
        <v>1819</v>
      </c>
      <c r="G3109" s="109" t="s">
        <v>208</v>
      </c>
      <c r="H3109" s="108" t="s">
        <v>1826</v>
      </c>
      <c r="I3109" s="108" t="s">
        <v>2855</v>
      </c>
      <c r="J3109" s="108" t="s">
        <v>2852</v>
      </c>
      <c r="K3109" s="108" t="s">
        <v>2859</v>
      </c>
      <c r="L3109" s="108">
        <v>11</v>
      </c>
      <c r="M3109" s="110" t="s">
        <v>2617</v>
      </c>
      <c r="N3109" s="111" t="s">
        <v>1712</v>
      </c>
      <c r="O3109" s="111"/>
      <c r="P3109" s="111" t="s">
        <v>212</v>
      </c>
      <c r="Q3109" s="111">
        <v>1</v>
      </c>
      <c r="R3109" s="111">
        <v>5</v>
      </c>
      <c r="S3109" s="111"/>
      <c r="T3109" s="109" t="s">
        <v>7</v>
      </c>
      <c r="U3109" s="108">
        <v>1</v>
      </c>
      <c r="V3109" s="109">
        <v>2001</v>
      </c>
      <c r="W3109" s="108">
        <f>IF(Table1[[#This Row],[ExpenditureDetails1]]=2010,1,(2010-Table1[[#This Row],[ExpenditureDetails1]]))</f>
        <v>9</v>
      </c>
      <c r="X3109" s="109">
        <v>0.4</v>
      </c>
      <c r="Y3109" s="174">
        <f>Table1[[#This Row],[ExpenditureDetails3]]*100000</f>
        <v>40000</v>
      </c>
      <c r="Z3109" s="174">
        <f>Table1[[#This Row],[ExpenditureDetails4]]/Table1[[#This Row],[Component detail 4]]</f>
        <v>40000</v>
      </c>
      <c r="AA3109" s="109">
        <v>1</v>
      </c>
      <c r="AB3109" s="109">
        <v>10</v>
      </c>
      <c r="AC3109" s="174">
        <f>IF(ISNUMBER([ExpenditureDetails4]),[ExpenditureDetails4]*HLOOKUP([ExpenditureDetails1],'Currency Conversion'!$A$6:$BE$45,19,FALSE),"No Data")</f>
        <v>64773.447255205625</v>
      </c>
      <c r="AD3109" s="174">
        <f>Table1[[#This Row],[Calculations1]]/exchange_rate_2010</f>
        <v>1416.5619865537035</v>
      </c>
      <c r="AE31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6477.3447255205629</v>
      </c>
      <c r="AF3109" s="174">
        <f>Table1[[#This Row],[Calculations3]]/exchange_rate_2010</f>
        <v>141.65619865537036</v>
      </c>
      <c r="AG3109" s="110"/>
      <c r="AH3109" s="53"/>
      <c r="BD3109" s="36"/>
      <c r="BE3109" s="36"/>
      <c r="BF3109" s="36"/>
      <c r="BG3109" s="36"/>
      <c r="BH3109" s="36"/>
      <c r="BI3109" s="36"/>
      <c r="BJ3109" s="36"/>
      <c r="BK3109" s="48"/>
      <c r="BL3109" s="36"/>
      <c r="BM3109" s="36"/>
      <c r="BN3109" s="36"/>
      <c r="BO3109" s="36"/>
      <c r="BP3109" s="36"/>
      <c r="BQ3109" s="36"/>
      <c r="BR3109" s="36"/>
    </row>
    <row r="3110" spans="2:70" ht="15" customHeight="1">
      <c r="B3110" s="48">
        <v>3563</v>
      </c>
      <c r="C3110" s="48" t="s">
        <v>1703</v>
      </c>
      <c r="D3110" s="108">
        <v>1212</v>
      </c>
      <c r="E3110" s="109" t="s">
        <v>2508</v>
      </c>
      <c r="F3110" s="109" t="s">
        <v>1819</v>
      </c>
      <c r="G3110" s="109" t="s">
        <v>208</v>
      </c>
      <c r="H3110" s="108" t="s">
        <v>1826</v>
      </c>
      <c r="I3110" s="108" t="s">
        <v>2855</v>
      </c>
      <c r="J3110" s="108" t="s">
        <v>2852</v>
      </c>
      <c r="K3110" s="108" t="s">
        <v>2859</v>
      </c>
      <c r="L3110" s="108">
        <v>11</v>
      </c>
      <c r="M3110" s="110" t="s">
        <v>2617</v>
      </c>
      <c r="N3110" s="111" t="s">
        <v>1712</v>
      </c>
      <c r="O3110" s="111"/>
      <c r="P3110" s="111" t="s">
        <v>258</v>
      </c>
      <c r="Q3110" s="111">
        <v>1</v>
      </c>
      <c r="R3110" s="111">
        <v>1</v>
      </c>
      <c r="S3110" s="111"/>
      <c r="T3110" s="109" t="s">
        <v>7</v>
      </c>
      <c r="U3110" s="108">
        <v>1</v>
      </c>
      <c r="V3110" s="109">
        <v>2006</v>
      </c>
      <c r="W3110" s="108">
        <f>IF(Table1[[#This Row],[ExpenditureDetails1]]=2010,1,(2010-Table1[[#This Row],[ExpenditureDetails1]]))</f>
        <v>4</v>
      </c>
      <c r="X3110" s="109">
        <v>0.25</v>
      </c>
      <c r="Y3110" s="174">
        <f>Table1[[#This Row],[ExpenditureDetails3]]*100000</f>
        <v>25000</v>
      </c>
      <c r="Z3110" s="174">
        <f>Table1[[#This Row],[ExpenditureDetails4]]/Table1[[#This Row],[Component detail 4]]</f>
        <v>25000</v>
      </c>
      <c r="AA3110" s="109">
        <v>1</v>
      </c>
      <c r="AB3110" s="109">
        <v>10</v>
      </c>
      <c r="AC3110" s="174">
        <f>IF(ISNUMBER([ExpenditureDetails4]),[ExpenditureDetails4]*HLOOKUP([ExpenditureDetails1],'Currency Conversion'!$A$6:$BE$45,19,FALSE),"No Data")</f>
        <v>32281.13861242183</v>
      </c>
      <c r="AD3110" s="174">
        <f>Table1[[#This Row],[Calculations1]]/exchange_rate_2010</f>
        <v>705.97190328406839</v>
      </c>
      <c r="AE31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3228.1138612421828</v>
      </c>
      <c r="AF3110" s="174">
        <f>Table1[[#This Row],[Calculations3]]/exchange_rate_2010</f>
        <v>70.597190328406825</v>
      </c>
      <c r="AG3110" s="110"/>
      <c r="AH3110" s="53"/>
      <c r="BD3110" s="36"/>
      <c r="BE3110" s="36"/>
      <c r="BF3110" s="36"/>
      <c r="BG3110" s="36"/>
      <c r="BH3110" s="36"/>
      <c r="BI3110" s="36"/>
      <c r="BJ3110" s="36"/>
      <c r="BK3110" s="48"/>
      <c r="BL3110" s="36"/>
      <c r="BM3110" s="36"/>
      <c r="BN3110" s="36"/>
      <c r="BO3110" s="36"/>
      <c r="BP3110" s="36"/>
      <c r="BQ3110" s="36"/>
      <c r="BR3110" s="36"/>
    </row>
    <row r="3111" spans="2:70" ht="15" customHeight="1">
      <c r="B3111" s="48">
        <v>3564</v>
      </c>
      <c r="C3111" s="48" t="s">
        <v>1703</v>
      </c>
      <c r="D3111" s="108">
        <v>1212</v>
      </c>
      <c r="E3111" s="109" t="s">
        <v>2508</v>
      </c>
      <c r="F3111" s="109" t="s">
        <v>1819</v>
      </c>
      <c r="G3111" s="109" t="s">
        <v>208</v>
      </c>
      <c r="H3111" s="108" t="s">
        <v>1826</v>
      </c>
      <c r="I3111" s="108" t="s">
        <v>2855</v>
      </c>
      <c r="J3111" s="108" t="s">
        <v>2852</v>
      </c>
      <c r="K3111" s="108" t="s">
        <v>2859</v>
      </c>
      <c r="L3111" s="108">
        <v>11</v>
      </c>
      <c r="M3111" s="110" t="s">
        <v>2617</v>
      </c>
      <c r="N3111" s="111" t="s">
        <v>1728</v>
      </c>
      <c r="O3111" s="111" t="s">
        <v>496</v>
      </c>
      <c r="P3111" s="111" t="s">
        <v>259</v>
      </c>
      <c r="Q3111" s="111">
        <v>1</v>
      </c>
      <c r="R3111" s="111">
        <v>2.5</v>
      </c>
      <c r="S3111" s="111"/>
      <c r="T3111" s="109" t="s">
        <v>7</v>
      </c>
      <c r="U3111" s="108">
        <v>1</v>
      </c>
      <c r="V3111" s="109">
        <v>1994</v>
      </c>
      <c r="W3111" s="108">
        <f>IF(Table1[[#This Row],[ExpenditureDetails1]]=2010,1,(2010-Table1[[#This Row],[ExpenditureDetails1]]))</f>
        <v>16</v>
      </c>
      <c r="X3111" s="109">
        <v>0.3</v>
      </c>
      <c r="Y3111" s="174">
        <f>Table1[[#This Row],[ExpenditureDetails3]]*100000</f>
        <v>30000</v>
      </c>
      <c r="Z3111" s="174">
        <f>Table1[[#This Row],[ExpenditureDetails4]]/Table1[[#This Row],[Component detail 4]]</f>
        <v>30000</v>
      </c>
      <c r="AA3111" s="109">
        <v>1</v>
      </c>
      <c r="AB3111" s="109">
        <v>30</v>
      </c>
      <c r="AC3111" s="174">
        <f>IF(ISNUMBER([ExpenditureDetails4]),[ExpenditureDetails4]*HLOOKUP([ExpenditureDetails1],'Currency Conversion'!$A$6:$BE$45,19,FALSE),"No Data")</f>
        <v>77438.704874513292</v>
      </c>
      <c r="AD3111" s="174">
        <f>Table1[[#This Row],[Calculations1]]/exchange_rate_2010</f>
        <v>1693.5446585231814</v>
      </c>
      <c r="AE31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2581.2901624837764</v>
      </c>
      <c r="AF3111" s="174">
        <f>Table1[[#This Row],[Calculations3]]/exchange_rate_2010</f>
        <v>56.451488617439374</v>
      </c>
      <c r="AG3111" s="110"/>
      <c r="AH3111" s="53"/>
      <c r="BD3111" s="36"/>
      <c r="BE3111" s="36"/>
      <c r="BF3111" s="36"/>
      <c r="BG3111" s="36"/>
      <c r="BH3111" s="36"/>
      <c r="BI3111" s="36"/>
      <c r="BJ3111" s="36"/>
      <c r="BK3111" s="48"/>
      <c r="BL3111" s="36"/>
      <c r="BM3111" s="36"/>
      <c r="BN3111" s="36"/>
      <c r="BO3111" s="36"/>
      <c r="BP3111" s="36"/>
      <c r="BQ3111" s="36"/>
      <c r="BR3111" s="36"/>
    </row>
    <row r="3112" spans="2:70" ht="15" customHeight="1">
      <c r="B3112" s="48">
        <v>3565</v>
      </c>
      <c r="C3112" s="48" t="s">
        <v>1703</v>
      </c>
      <c r="D3112" s="108">
        <v>1212</v>
      </c>
      <c r="E3112" s="109" t="s">
        <v>2508</v>
      </c>
      <c r="F3112" s="109" t="s">
        <v>1819</v>
      </c>
      <c r="G3112" s="109" t="s">
        <v>208</v>
      </c>
      <c r="H3112" s="108" t="s">
        <v>1826</v>
      </c>
      <c r="I3112" s="108" t="s">
        <v>2855</v>
      </c>
      <c r="J3112" s="108" t="s">
        <v>2852</v>
      </c>
      <c r="K3112" s="108" t="s">
        <v>2859</v>
      </c>
      <c r="L3112" s="108">
        <v>11</v>
      </c>
      <c r="M3112" s="110" t="s">
        <v>2617</v>
      </c>
      <c r="N3112" s="111" t="s">
        <v>1728</v>
      </c>
      <c r="O3112" s="111" t="s">
        <v>496</v>
      </c>
      <c r="P3112" s="111" t="s">
        <v>259</v>
      </c>
      <c r="Q3112" s="111">
        <v>1</v>
      </c>
      <c r="R3112" s="111">
        <v>2.5</v>
      </c>
      <c r="S3112" s="111"/>
      <c r="T3112" s="109" t="s">
        <v>7</v>
      </c>
      <c r="U3112" s="108">
        <v>1</v>
      </c>
      <c r="V3112" s="109">
        <v>1994</v>
      </c>
      <c r="W3112" s="108">
        <f>IF(Table1[[#This Row],[ExpenditureDetails1]]=2010,1,(2010-Table1[[#This Row],[ExpenditureDetails1]]))</f>
        <v>16</v>
      </c>
      <c r="X3112" s="109">
        <v>0.3</v>
      </c>
      <c r="Y3112" s="174">
        <f>Table1[[#This Row],[ExpenditureDetails3]]*100000</f>
        <v>30000</v>
      </c>
      <c r="Z3112" s="174">
        <f>Table1[[#This Row],[ExpenditureDetails4]]/Table1[[#This Row],[Component detail 4]]</f>
        <v>30000</v>
      </c>
      <c r="AA3112" s="109">
        <v>1</v>
      </c>
      <c r="AB3112" s="109">
        <v>30</v>
      </c>
      <c r="AC3112" s="174">
        <f>IF(ISNUMBER([ExpenditureDetails4]),[ExpenditureDetails4]*HLOOKUP([ExpenditureDetails1],'Currency Conversion'!$A$6:$BE$45,19,FALSE),"No Data")</f>
        <v>77438.704874513292</v>
      </c>
      <c r="AD3112" s="174">
        <f>Table1[[#This Row],[Calculations1]]/exchange_rate_2010</f>
        <v>1693.5446585231814</v>
      </c>
      <c r="AE31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2581.2901624837764</v>
      </c>
      <c r="AF3112" s="174">
        <f>Table1[[#This Row],[Calculations3]]/exchange_rate_2010</f>
        <v>56.451488617439374</v>
      </c>
      <c r="AG3112" s="110"/>
      <c r="AH3112" s="53"/>
      <c r="BD3112" s="36"/>
      <c r="BE3112" s="36"/>
      <c r="BF3112" s="36"/>
      <c r="BG3112" s="36"/>
      <c r="BH3112" s="36"/>
      <c r="BI3112" s="36"/>
      <c r="BJ3112" s="36"/>
      <c r="BK3112" s="48"/>
      <c r="BL3112" s="36"/>
      <c r="BM3112" s="36"/>
      <c r="BN3112" s="36"/>
      <c r="BO3112" s="36"/>
      <c r="BP3112" s="36"/>
      <c r="BQ3112" s="36"/>
      <c r="BR3112" s="36"/>
    </row>
    <row r="3113" spans="2:70" ht="15" customHeight="1">
      <c r="B3113" s="48">
        <v>3566</v>
      </c>
      <c r="C3113" s="48" t="s">
        <v>1703</v>
      </c>
      <c r="D3113" s="108">
        <v>1212</v>
      </c>
      <c r="E3113" s="109" t="s">
        <v>2508</v>
      </c>
      <c r="F3113" s="109" t="s">
        <v>1819</v>
      </c>
      <c r="G3113" s="109" t="s">
        <v>208</v>
      </c>
      <c r="H3113" s="108" t="s">
        <v>1826</v>
      </c>
      <c r="I3113" s="108" t="s">
        <v>2855</v>
      </c>
      <c r="J3113" s="108" t="s">
        <v>2852</v>
      </c>
      <c r="K3113" s="108" t="s">
        <v>2859</v>
      </c>
      <c r="L3113" s="108">
        <v>11</v>
      </c>
      <c r="M3113" s="110" t="s">
        <v>2617</v>
      </c>
      <c r="N3113" s="111" t="s">
        <v>364</v>
      </c>
      <c r="O3113" s="111" t="s">
        <v>2465</v>
      </c>
      <c r="P3113" s="111" t="s">
        <v>261</v>
      </c>
      <c r="Q3113" s="111">
        <v>1</v>
      </c>
      <c r="R3113" s="111">
        <v>1550</v>
      </c>
      <c r="S3113" s="111"/>
      <c r="T3113" s="109" t="s">
        <v>7</v>
      </c>
      <c r="U3113" s="108">
        <v>1</v>
      </c>
      <c r="V3113" s="109">
        <v>2008</v>
      </c>
      <c r="W3113" s="108">
        <f>IF(Table1[[#This Row],[ExpenditureDetails1]]=2010,1,(2010-Table1[[#This Row],[ExpenditureDetails1]]))</f>
        <v>2</v>
      </c>
      <c r="X3113" s="109">
        <v>1.75</v>
      </c>
      <c r="Y3113" s="174">
        <f>Table1[[#This Row],[ExpenditureDetails3]]*100000</f>
        <v>175000</v>
      </c>
      <c r="Z3113" s="174">
        <f>Table1[[#This Row],[ExpenditureDetails4]]/Table1[[#This Row],[Component detail 4]]</f>
        <v>175000</v>
      </c>
      <c r="AA3113" s="109">
        <v>1</v>
      </c>
      <c r="AB3113" s="109">
        <v>20</v>
      </c>
      <c r="AC3113" s="174">
        <f>IF(ISNUMBER([ExpenditureDetails4]),[ExpenditureDetails4]*HLOOKUP([ExpenditureDetails1],'Currency Conversion'!$A$6:$BE$45,19,FALSE),"No Data")</f>
        <v>200795.53954327197</v>
      </c>
      <c r="AD3113" s="174">
        <f>Table1[[#This Row],[Calculations1]]/exchange_rate_2010</f>
        <v>4391.2952056705708</v>
      </c>
      <c r="AE31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10039.776977163598</v>
      </c>
      <c r="AF3113" s="174">
        <f>Table1[[#This Row],[Calculations3]]/exchange_rate_2010</f>
        <v>219.56476028352853</v>
      </c>
      <c r="AG3113" s="110"/>
      <c r="AH3113" s="53"/>
      <c r="BD3113" s="36"/>
      <c r="BE3113" s="36"/>
      <c r="BF3113" s="36"/>
      <c r="BG3113" s="36"/>
      <c r="BH3113" s="36"/>
      <c r="BI3113" s="36"/>
      <c r="BJ3113" s="36"/>
      <c r="BK3113" s="48"/>
      <c r="BL3113" s="36"/>
      <c r="BM3113" s="36"/>
      <c r="BN3113" s="36"/>
      <c r="BO3113" s="36"/>
      <c r="BP3113" s="36"/>
      <c r="BQ3113" s="36"/>
      <c r="BR3113" s="36"/>
    </row>
    <row r="3114" spans="2:70" ht="15" customHeight="1">
      <c r="B3114" s="48">
        <v>3567</v>
      </c>
      <c r="C3114" s="48" t="s">
        <v>1703</v>
      </c>
      <c r="D3114" s="108">
        <v>1212</v>
      </c>
      <c r="E3114" s="109" t="s">
        <v>2508</v>
      </c>
      <c r="F3114" s="109" t="s">
        <v>1819</v>
      </c>
      <c r="G3114" s="109" t="s">
        <v>208</v>
      </c>
      <c r="H3114" s="108" t="s">
        <v>1826</v>
      </c>
      <c r="I3114" s="108" t="s">
        <v>2855</v>
      </c>
      <c r="J3114" s="108" t="s">
        <v>2852</v>
      </c>
      <c r="K3114" s="108" t="s">
        <v>2859</v>
      </c>
      <c r="L3114" s="108">
        <v>11</v>
      </c>
      <c r="M3114" s="110" t="s">
        <v>2617</v>
      </c>
      <c r="N3114" s="111" t="s">
        <v>20</v>
      </c>
      <c r="O3114" s="111" t="s">
        <v>2486</v>
      </c>
      <c r="P3114" s="111" t="s">
        <v>231</v>
      </c>
      <c r="Q3114" s="111">
        <v>1</v>
      </c>
      <c r="R3114" s="111"/>
      <c r="S3114" s="111"/>
      <c r="T3114" s="109" t="s">
        <v>7</v>
      </c>
      <c r="U3114" s="108">
        <v>1</v>
      </c>
      <c r="V3114" s="109">
        <v>2008</v>
      </c>
      <c r="W3114" s="108">
        <f>IF(Table1[[#This Row],[ExpenditureDetails1]]=2010,1,(2010-Table1[[#This Row],[ExpenditureDetails1]]))</f>
        <v>2</v>
      </c>
      <c r="X3114" s="109">
        <v>2</v>
      </c>
      <c r="Y3114" s="174">
        <f>Table1[[#This Row],[ExpenditureDetails3]]*100000</f>
        <v>200000</v>
      </c>
      <c r="Z3114" s="174">
        <f>Table1[[#This Row],[ExpenditureDetails4]]/Table1[[#This Row],[Component detail 4]]</f>
        <v>200000</v>
      </c>
      <c r="AA3114" s="109">
        <v>1</v>
      </c>
      <c r="AB3114" s="109">
        <v>10</v>
      </c>
      <c r="AC3114" s="174">
        <f>IF(ISNUMBER([ExpenditureDetails4]),[ExpenditureDetails4]*HLOOKUP([ExpenditureDetails1],'Currency Conversion'!$A$6:$BE$45,19,FALSE),"No Data")</f>
        <v>229480.61662088227</v>
      </c>
      <c r="AD3114" s="174">
        <f>Table1[[#This Row],[Calculations1]]/exchange_rate_2010</f>
        <v>5018.6230921949382</v>
      </c>
      <c r="AE31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22948.061662088228</v>
      </c>
      <c r="AF3114" s="174">
        <f>Table1[[#This Row],[Calculations3]]/exchange_rate_2010</f>
        <v>501.86230921949385</v>
      </c>
      <c r="AG3114" s="110"/>
      <c r="AH3114" s="53"/>
      <c r="BD3114" s="36"/>
      <c r="BE3114" s="36"/>
      <c r="BF3114" s="36"/>
      <c r="BG3114" s="36"/>
      <c r="BH3114" s="36"/>
      <c r="BI3114" s="36"/>
      <c r="BJ3114" s="36"/>
      <c r="BK3114" s="48"/>
      <c r="BL3114" s="36"/>
      <c r="BM3114" s="36"/>
      <c r="BN3114" s="36"/>
      <c r="BO3114" s="36"/>
      <c r="BP3114" s="36"/>
      <c r="BQ3114" s="36"/>
      <c r="BR3114" s="36"/>
    </row>
    <row r="3115" spans="2:70" ht="15" customHeight="1">
      <c r="B3115" s="48">
        <v>3568</v>
      </c>
      <c r="C3115" s="48" t="s">
        <v>1703</v>
      </c>
      <c r="D3115" s="108">
        <v>1212</v>
      </c>
      <c r="E3115" s="109" t="s">
        <v>2508</v>
      </c>
      <c r="F3115" s="109" t="s">
        <v>1819</v>
      </c>
      <c r="G3115" s="109" t="s">
        <v>208</v>
      </c>
      <c r="H3115" s="108" t="s">
        <v>1826</v>
      </c>
      <c r="I3115" s="108" t="s">
        <v>2855</v>
      </c>
      <c r="J3115" s="108" t="s">
        <v>2852</v>
      </c>
      <c r="K3115" s="108" t="s">
        <v>2859</v>
      </c>
      <c r="L3115" s="108">
        <v>11</v>
      </c>
      <c r="M3115" s="110" t="s">
        <v>2617</v>
      </c>
      <c r="N3115" s="111" t="s">
        <v>364</v>
      </c>
      <c r="O3115" s="111" t="s">
        <v>2467</v>
      </c>
      <c r="P3115" s="111" t="s">
        <v>218</v>
      </c>
      <c r="Q3115" s="111">
        <v>2</v>
      </c>
      <c r="R3115" s="111"/>
      <c r="S3115" s="111"/>
      <c r="T3115" s="109" t="s">
        <v>7</v>
      </c>
      <c r="U3115" s="108">
        <v>1</v>
      </c>
      <c r="V3115" s="109">
        <v>2008</v>
      </c>
      <c r="W3115" s="108">
        <f>IF(Table1[[#This Row],[ExpenditureDetails1]]=2010,1,(2010-Table1[[#This Row],[ExpenditureDetails1]]))</f>
        <v>2</v>
      </c>
      <c r="X3115" s="109">
        <v>0.09</v>
      </c>
      <c r="Y3115" s="174">
        <f>Table1[[#This Row],[ExpenditureDetails3]]*100000</f>
        <v>9000</v>
      </c>
      <c r="Z3115" s="174">
        <f>Table1[[#This Row],[ExpenditureDetails4]]/Table1[[#This Row],[Component detail 4]]</f>
        <v>4500</v>
      </c>
      <c r="AA3115" s="109">
        <v>1</v>
      </c>
      <c r="AB3115" s="109">
        <v>10</v>
      </c>
      <c r="AC3115" s="174">
        <f>IF(ISNUMBER([ExpenditureDetails4]),[ExpenditureDetails4]*HLOOKUP([ExpenditureDetails1],'Currency Conversion'!$A$6:$BE$45,19,FALSE),"No Data")</f>
        <v>10326.627747939701</v>
      </c>
      <c r="AD3115" s="174">
        <f>Table1[[#This Row],[Calculations1]]/exchange_rate_2010</f>
        <v>225.8380391487722</v>
      </c>
      <c r="AE31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1032.6627747939701</v>
      </c>
      <c r="AF3115" s="174">
        <f>Table1[[#This Row],[Calculations3]]/exchange_rate_2010</f>
        <v>22.583803914877222</v>
      </c>
      <c r="AG3115" s="110"/>
      <c r="AH3115" s="53"/>
      <c r="BD3115" s="36"/>
      <c r="BE3115" s="36"/>
      <c r="BF3115" s="36"/>
      <c r="BG3115" s="36"/>
      <c r="BH3115" s="36"/>
      <c r="BI3115" s="36"/>
      <c r="BJ3115" s="36"/>
      <c r="BK3115" s="48"/>
      <c r="BL3115" s="36"/>
      <c r="BM3115" s="36"/>
      <c r="BN3115" s="36"/>
      <c r="BO3115" s="36"/>
      <c r="BP3115" s="36"/>
      <c r="BQ3115" s="36"/>
      <c r="BR3115" s="36"/>
    </row>
    <row r="3116" spans="2:70" ht="15" customHeight="1">
      <c r="B3116" s="48">
        <v>3569</v>
      </c>
      <c r="C3116" s="48" t="s">
        <v>1703</v>
      </c>
      <c r="D3116" s="108">
        <v>1212</v>
      </c>
      <c r="E3116" s="109" t="s">
        <v>2508</v>
      </c>
      <c r="F3116" s="109" t="s">
        <v>1819</v>
      </c>
      <c r="G3116" s="109" t="s">
        <v>208</v>
      </c>
      <c r="H3116" s="108" t="s">
        <v>1826</v>
      </c>
      <c r="I3116" s="108" t="s">
        <v>2855</v>
      </c>
      <c r="J3116" s="108" t="s">
        <v>2852</v>
      </c>
      <c r="K3116" s="108" t="s">
        <v>2859</v>
      </c>
      <c r="L3116" s="108">
        <v>11</v>
      </c>
      <c r="M3116" s="110" t="s">
        <v>2617</v>
      </c>
      <c r="N3116" s="111" t="s">
        <v>106</v>
      </c>
      <c r="O3116" s="111"/>
      <c r="P3116" s="111" t="s">
        <v>263</v>
      </c>
      <c r="Q3116" s="111">
        <v>1</v>
      </c>
      <c r="R3116" s="111"/>
      <c r="S3116" s="111"/>
      <c r="T3116" s="109" t="s">
        <v>2506</v>
      </c>
      <c r="U3116" s="108">
        <v>5</v>
      </c>
      <c r="V3116" s="109">
        <v>2008</v>
      </c>
      <c r="W3116" s="108"/>
      <c r="X3116" s="109">
        <v>0.01</v>
      </c>
      <c r="Y3116" s="174">
        <f>Table1[[#This Row],[ExpenditureDetails3]]*100000</f>
        <v>1000</v>
      </c>
      <c r="Z3116" s="174">
        <f>Table1[[#This Row],[ExpenditureDetails4]]/Table1[[#This Row],[Component detail 4]]</f>
        <v>1000</v>
      </c>
      <c r="AA3116" s="109">
        <v>1</v>
      </c>
      <c r="AB3116" s="109">
        <v>10</v>
      </c>
      <c r="AC3116" s="174">
        <f>IF(ISNUMBER([ExpenditureDetails4]),[ExpenditureDetails4]*HLOOKUP([ExpenditureDetails1],'Currency Conversion'!$A$6:$BE$45,19,FALSE),"No Data")</f>
        <v>1147.4030831044113</v>
      </c>
      <c r="AD3116" s="174">
        <f>Table1[[#This Row],[Calculations1]]/exchange_rate_2010</f>
        <v>25.09311546097469</v>
      </c>
      <c r="AE31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3116" s="174">
        <f>Table1[[#This Row],[Calculations3]]/exchange_rate_2010</f>
        <v>25.09311546097469</v>
      </c>
      <c r="AG3116" s="110"/>
      <c r="AH3116" s="53"/>
      <c r="BD3116" s="36"/>
      <c r="BE3116" s="36"/>
      <c r="BF3116" s="36"/>
      <c r="BG3116" s="36"/>
      <c r="BH3116" s="36"/>
      <c r="BI3116" s="36"/>
      <c r="BJ3116" s="36"/>
      <c r="BK3116" s="48"/>
      <c r="BL3116" s="36"/>
      <c r="BM3116" s="36"/>
      <c r="BN3116" s="36"/>
      <c r="BO3116" s="36"/>
      <c r="BP3116" s="36"/>
      <c r="BQ3116" s="36"/>
      <c r="BR3116" s="36"/>
    </row>
    <row r="3117" spans="2:70" ht="15" customHeight="1">
      <c r="B3117" s="48">
        <v>3570</v>
      </c>
      <c r="C3117" s="48" t="s">
        <v>1703</v>
      </c>
      <c r="D3117" s="108">
        <v>1212</v>
      </c>
      <c r="E3117" s="109" t="s">
        <v>2508</v>
      </c>
      <c r="F3117" s="109" t="s">
        <v>1819</v>
      </c>
      <c r="G3117" s="109" t="s">
        <v>208</v>
      </c>
      <c r="H3117" s="108" t="s">
        <v>1826</v>
      </c>
      <c r="I3117" s="108" t="s">
        <v>2855</v>
      </c>
      <c r="J3117" s="108" t="s">
        <v>2852</v>
      </c>
      <c r="K3117" s="108" t="s">
        <v>2859</v>
      </c>
      <c r="L3117" s="108">
        <v>11</v>
      </c>
      <c r="M3117" s="110" t="s">
        <v>2617</v>
      </c>
      <c r="N3117" s="111" t="s">
        <v>106</v>
      </c>
      <c r="O3117" s="111"/>
      <c r="P3117" s="111" t="s">
        <v>263</v>
      </c>
      <c r="Q3117" s="111">
        <v>1</v>
      </c>
      <c r="R3117" s="111"/>
      <c r="S3117" s="111"/>
      <c r="T3117" s="109" t="s">
        <v>2506</v>
      </c>
      <c r="U3117" s="108">
        <v>5</v>
      </c>
      <c r="V3117" s="109">
        <v>2008</v>
      </c>
      <c r="W3117" s="108"/>
      <c r="X3117" s="109">
        <v>0.05</v>
      </c>
      <c r="Y3117" s="174">
        <f>Table1[[#This Row],[ExpenditureDetails3]]*100000</f>
        <v>5000</v>
      </c>
      <c r="Z3117" s="174">
        <f>Table1[[#This Row],[ExpenditureDetails4]]/Table1[[#This Row],[Component detail 4]]</f>
        <v>5000</v>
      </c>
      <c r="AA3117" s="109">
        <v>1</v>
      </c>
      <c r="AB3117" s="109">
        <v>10</v>
      </c>
      <c r="AC3117" s="174">
        <f>IF(ISNUMBER([ExpenditureDetails4]),[ExpenditureDetails4]*HLOOKUP([ExpenditureDetails1],'Currency Conversion'!$A$6:$BE$45,19,FALSE),"No Data")</f>
        <v>5737.0154155220562</v>
      </c>
      <c r="AD3117" s="174">
        <f>Table1[[#This Row],[Calculations1]]/exchange_rate_2010</f>
        <v>125.46557730487345</v>
      </c>
      <c r="AE31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3117" s="174">
        <f>Table1[[#This Row],[Calculations3]]/exchange_rate_2010</f>
        <v>125.46557730487345</v>
      </c>
      <c r="AG3117" s="110"/>
      <c r="AH3117" s="53"/>
      <c r="BD3117" s="36"/>
      <c r="BE3117" s="36"/>
      <c r="BF3117" s="36"/>
      <c r="BG3117" s="36"/>
      <c r="BH3117" s="36"/>
      <c r="BI3117" s="36"/>
      <c r="BJ3117" s="36"/>
      <c r="BK3117" s="48"/>
      <c r="BL3117" s="36"/>
      <c r="BM3117" s="36"/>
      <c r="BN3117" s="36"/>
      <c r="BO3117" s="36"/>
      <c r="BP3117" s="36"/>
      <c r="BQ3117" s="36"/>
      <c r="BR3117" s="36"/>
    </row>
    <row r="3118" spans="2:70" ht="15" customHeight="1">
      <c r="B3118" s="48">
        <v>3571</v>
      </c>
      <c r="C3118" s="48" t="s">
        <v>1703</v>
      </c>
      <c r="D3118" s="108">
        <v>1212</v>
      </c>
      <c r="E3118" s="109" t="s">
        <v>2508</v>
      </c>
      <c r="F3118" s="109" t="s">
        <v>1819</v>
      </c>
      <c r="G3118" s="109" t="s">
        <v>208</v>
      </c>
      <c r="H3118" s="108" t="s">
        <v>1826</v>
      </c>
      <c r="I3118" s="108" t="s">
        <v>2855</v>
      </c>
      <c r="J3118" s="108" t="s">
        <v>2852</v>
      </c>
      <c r="K3118" s="108" t="s">
        <v>2859</v>
      </c>
      <c r="L3118" s="108">
        <v>11</v>
      </c>
      <c r="M3118" s="110" t="s">
        <v>2617</v>
      </c>
      <c r="N3118" s="111" t="s">
        <v>1712</v>
      </c>
      <c r="O3118" s="111"/>
      <c r="P3118" s="111" t="s">
        <v>265</v>
      </c>
      <c r="Q3118" s="111">
        <v>1</v>
      </c>
      <c r="R3118" s="111"/>
      <c r="S3118" s="111" t="s">
        <v>2392</v>
      </c>
      <c r="T3118" s="109" t="s">
        <v>28</v>
      </c>
      <c r="U3118" s="108">
        <v>2</v>
      </c>
      <c r="V3118" s="109">
        <v>2009</v>
      </c>
      <c r="W3118" s="108"/>
      <c r="X3118" s="109">
        <v>0.25</v>
      </c>
      <c r="Y3118" s="174">
        <f>Table1[[#This Row],[ExpenditureDetails3]]*100000</f>
        <v>25000</v>
      </c>
      <c r="Z3118" s="174">
        <f>Table1[[#This Row],[ExpenditureDetails4]]/Table1[[#This Row],[Component detail 4]]</f>
        <v>25000</v>
      </c>
      <c r="AA3118" s="109">
        <v>1</v>
      </c>
      <c r="AB3118" s="109">
        <v>10</v>
      </c>
      <c r="AC3118" s="174">
        <f>IF(ISNUMBER([ExpenditureDetails4]),[ExpenditureDetails4]*HLOOKUP([ExpenditureDetails1],'Currency Conversion'!$A$6:$BE$45,19,FALSE),"No Data")</f>
        <v>26885.406247590687</v>
      </c>
      <c r="AD3118" s="174">
        <f>Table1[[#This Row],[Calculations1]]/exchange_rate_2010</f>
        <v>587.97001081843246</v>
      </c>
      <c r="AE3118" s="174" t="s">
        <v>2912</v>
      </c>
      <c r="AF3118" s="174" t="s">
        <v>2912</v>
      </c>
      <c r="AG3118" s="110"/>
      <c r="AH3118" s="53"/>
      <c r="BD3118" s="36"/>
      <c r="BE3118" s="36"/>
      <c r="BF3118" s="36"/>
      <c r="BG3118" s="36"/>
      <c r="BH3118" s="36"/>
      <c r="BI3118" s="36"/>
      <c r="BJ3118" s="36"/>
      <c r="BK3118" s="48"/>
      <c r="BL3118" s="36"/>
      <c r="BM3118" s="36"/>
      <c r="BN3118" s="36"/>
      <c r="BO3118" s="36"/>
      <c r="BP3118" s="36"/>
      <c r="BQ3118" s="36"/>
      <c r="BR3118" s="36"/>
    </row>
    <row r="3119" spans="2:70" ht="15" customHeight="1">
      <c r="B3119" s="48">
        <v>3572</v>
      </c>
      <c r="C3119" s="48" t="s">
        <v>1703</v>
      </c>
      <c r="D3119" s="108">
        <v>1212</v>
      </c>
      <c r="E3119" s="109" t="s">
        <v>2508</v>
      </c>
      <c r="F3119" s="109" t="s">
        <v>1819</v>
      </c>
      <c r="G3119" s="109" t="s">
        <v>208</v>
      </c>
      <c r="H3119" s="108" t="s">
        <v>1826</v>
      </c>
      <c r="I3119" s="108" t="s">
        <v>2855</v>
      </c>
      <c r="J3119" s="108" t="s">
        <v>2852</v>
      </c>
      <c r="K3119" s="108" t="s">
        <v>2859</v>
      </c>
      <c r="L3119" s="108">
        <v>11</v>
      </c>
      <c r="M3119" s="110" t="s">
        <v>2617</v>
      </c>
      <c r="N3119" s="111" t="s">
        <v>1717</v>
      </c>
      <c r="O3119" s="111"/>
      <c r="P3119" s="111" t="s">
        <v>243</v>
      </c>
      <c r="Q3119" s="111">
        <v>1</v>
      </c>
      <c r="R3119" s="111"/>
      <c r="S3119" s="111"/>
      <c r="T3119" s="109" t="s">
        <v>31</v>
      </c>
      <c r="U3119" s="108">
        <v>3</v>
      </c>
      <c r="V3119" s="109">
        <v>2008</v>
      </c>
      <c r="W3119" s="108"/>
      <c r="X3119" s="109">
        <v>0.36</v>
      </c>
      <c r="Y3119" s="174">
        <f>Table1[[#This Row],[ExpenditureDetails3]]*100000</f>
        <v>36000</v>
      </c>
      <c r="Z3119" s="174">
        <f>Table1[[#This Row],[ExpenditureDetails4]]/Table1[[#This Row],[Component detail 4]]</f>
        <v>36000</v>
      </c>
      <c r="AA3119" s="109">
        <v>1</v>
      </c>
      <c r="AB3119" s="109"/>
      <c r="AC3119" s="174">
        <f>IF(ISNUMBER([ExpenditureDetails4]),[ExpenditureDetails4]*HLOOKUP([ExpenditureDetails1],'Currency Conversion'!$A$6:$BE$45,19,FALSE),"No Data")</f>
        <v>41306.510991758805</v>
      </c>
      <c r="AD3119" s="174">
        <f>Table1[[#This Row],[Calculations1]]/exchange_rate_2010</f>
        <v>903.35215659508879</v>
      </c>
      <c r="AE31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41306.510991758805</v>
      </c>
      <c r="AF3119" s="174">
        <f>Table1[[#This Row],[Calculations3]]/exchange_rate_2010</f>
        <v>903.35215659508879</v>
      </c>
      <c r="AG3119" s="110"/>
      <c r="AH3119" s="53"/>
      <c r="BD3119" s="36"/>
      <c r="BE3119" s="36"/>
      <c r="BF3119" s="36"/>
      <c r="BG3119" s="36"/>
      <c r="BH3119" s="36"/>
      <c r="BI3119" s="36"/>
      <c r="BJ3119" s="36"/>
      <c r="BK3119" s="48"/>
      <c r="BL3119" s="36"/>
      <c r="BM3119" s="36"/>
      <c r="BN3119" s="36"/>
      <c r="BO3119" s="36"/>
      <c r="BP3119" s="36"/>
      <c r="BQ3119" s="36"/>
      <c r="BR3119" s="36"/>
    </row>
    <row r="3120" spans="2:70" ht="15" customHeight="1">
      <c r="B3120" s="48">
        <v>3573</v>
      </c>
      <c r="C3120" s="48" t="s">
        <v>1703</v>
      </c>
      <c r="D3120" s="108">
        <v>1212</v>
      </c>
      <c r="E3120" s="109" t="s">
        <v>2508</v>
      </c>
      <c r="F3120" s="109" t="s">
        <v>1819</v>
      </c>
      <c r="G3120" s="109" t="s">
        <v>208</v>
      </c>
      <c r="H3120" s="108" t="s">
        <v>1826</v>
      </c>
      <c r="I3120" s="108" t="s">
        <v>2855</v>
      </c>
      <c r="J3120" s="108" t="s">
        <v>2852</v>
      </c>
      <c r="K3120" s="108" t="s">
        <v>2859</v>
      </c>
      <c r="L3120" s="108">
        <v>11</v>
      </c>
      <c r="M3120" s="110" t="s">
        <v>2617</v>
      </c>
      <c r="N3120" s="111" t="s">
        <v>1717</v>
      </c>
      <c r="O3120" s="111"/>
      <c r="P3120" s="111" t="s">
        <v>182</v>
      </c>
      <c r="Q3120" s="111">
        <v>1</v>
      </c>
      <c r="R3120" s="111"/>
      <c r="S3120" s="111"/>
      <c r="T3120" s="109" t="s">
        <v>31</v>
      </c>
      <c r="U3120" s="108">
        <v>3</v>
      </c>
      <c r="V3120" s="109">
        <v>2008</v>
      </c>
      <c r="W3120" s="108"/>
      <c r="X3120" s="109">
        <v>0.25</v>
      </c>
      <c r="Y3120" s="174">
        <f>Table1[[#This Row],[ExpenditureDetails3]]*100000</f>
        <v>25000</v>
      </c>
      <c r="Z3120" s="174">
        <f>Table1[[#This Row],[ExpenditureDetails4]]/Table1[[#This Row],[Component detail 4]]</f>
        <v>25000</v>
      </c>
      <c r="AA3120" s="109">
        <v>1</v>
      </c>
      <c r="AB3120" s="109"/>
      <c r="AC3120" s="174">
        <f>IF(ISNUMBER([ExpenditureDetails4]),[ExpenditureDetails4]*HLOOKUP([ExpenditureDetails1],'Currency Conversion'!$A$6:$BE$45,19,FALSE),"No Data")</f>
        <v>28685.077077610284</v>
      </c>
      <c r="AD3120" s="174">
        <f>Table1[[#This Row],[Calculations1]]/exchange_rate_2010</f>
        <v>627.32788652436727</v>
      </c>
      <c r="AE31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28685.077077610284</v>
      </c>
      <c r="AF3120" s="174">
        <f>Table1[[#This Row],[Calculations3]]/exchange_rate_2010</f>
        <v>627.32788652436727</v>
      </c>
      <c r="AG3120" s="110"/>
      <c r="AH3120" s="53"/>
      <c r="BD3120" s="36"/>
      <c r="BE3120" s="36"/>
      <c r="BF3120" s="36"/>
      <c r="BG3120" s="36"/>
      <c r="BH3120" s="36"/>
      <c r="BI3120" s="36"/>
      <c r="BJ3120" s="36"/>
      <c r="BK3120" s="48"/>
      <c r="BL3120" s="36"/>
      <c r="BM3120" s="36"/>
      <c r="BN3120" s="36"/>
      <c r="BO3120" s="36"/>
      <c r="BP3120" s="36"/>
      <c r="BQ3120" s="36"/>
      <c r="BR3120" s="36"/>
    </row>
    <row r="3121" spans="2:70" ht="15" customHeight="1">
      <c r="B3121" s="48">
        <v>3574</v>
      </c>
      <c r="C3121" s="48" t="s">
        <v>1703</v>
      </c>
      <c r="D3121" s="108">
        <v>1212</v>
      </c>
      <c r="E3121" s="109" t="s">
        <v>2508</v>
      </c>
      <c r="F3121" s="109" t="s">
        <v>1819</v>
      </c>
      <c r="G3121" s="109" t="s">
        <v>208</v>
      </c>
      <c r="H3121" s="108" t="s">
        <v>1826</v>
      </c>
      <c r="I3121" s="108" t="s">
        <v>2855</v>
      </c>
      <c r="J3121" s="108" t="s">
        <v>2852</v>
      </c>
      <c r="K3121" s="108" t="s">
        <v>2859</v>
      </c>
      <c r="L3121" s="108">
        <v>11</v>
      </c>
      <c r="M3121" s="110" t="s">
        <v>2617</v>
      </c>
      <c r="N3121" s="109" t="s">
        <v>1719</v>
      </c>
      <c r="O3121" s="111"/>
      <c r="P3121" s="111" t="s">
        <v>1714</v>
      </c>
      <c r="Q3121" s="111">
        <v>1</v>
      </c>
      <c r="R3121" s="111"/>
      <c r="S3121" s="111"/>
      <c r="T3121" s="109" t="s">
        <v>31</v>
      </c>
      <c r="U3121" s="108">
        <v>3</v>
      </c>
      <c r="V3121" s="109">
        <v>2008</v>
      </c>
      <c r="W3121" s="108"/>
      <c r="X3121" s="109">
        <v>0.05</v>
      </c>
      <c r="Y3121" s="174">
        <f>Table1[[#This Row],[ExpenditureDetails3]]*100000</f>
        <v>5000</v>
      </c>
      <c r="Z3121" s="174">
        <f>Table1[[#This Row],[ExpenditureDetails4]]/Table1[[#This Row],[Component detail 4]]</f>
        <v>5000</v>
      </c>
      <c r="AA3121" s="109">
        <v>1</v>
      </c>
      <c r="AB3121" s="109"/>
      <c r="AC3121" s="174">
        <f>IF(ISNUMBER([ExpenditureDetails4]),[ExpenditureDetails4]*HLOOKUP([ExpenditureDetails1],'Currency Conversion'!$A$6:$BE$45,19,FALSE),"No Data")</f>
        <v>5737.0154155220562</v>
      </c>
      <c r="AD3121" s="174">
        <f>Table1[[#This Row],[Calculations1]]/exchange_rate_2010</f>
        <v>125.46557730487345</v>
      </c>
      <c r="AE31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3121" s="174">
        <f>Table1[[#This Row],[Calculations3]]/exchange_rate_2010</f>
        <v>125.46557730487345</v>
      </c>
      <c r="AG3121" s="110"/>
      <c r="AH3121" s="53"/>
      <c r="BD3121" s="36"/>
      <c r="BE3121" s="36"/>
      <c r="BF3121" s="36"/>
      <c r="BG3121" s="36"/>
      <c r="BH3121" s="36"/>
      <c r="BI3121" s="36"/>
      <c r="BJ3121" s="36"/>
      <c r="BK3121" s="48"/>
      <c r="BL3121" s="36"/>
      <c r="BM3121" s="36"/>
      <c r="BN3121" s="36"/>
      <c r="BO3121" s="36"/>
      <c r="BP3121" s="36"/>
      <c r="BQ3121" s="36"/>
      <c r="BR3121" s="36"/>
    </row>
    <row r="3122" spans="2:70" ht="15" customHeight="1">
      <c r="B3122" s="48">
        <v>3576</v>
      </c>
      <c r="C3122" s="48" t="s">
        <v>1703</v>
      </c>
      <c r="D3122" s="108">
        <v>1212</v>
      </c>
      <c r="E3122" s="109" t="s">
        <v>2508</v>
      </c>
      <c r="F3122" s="109" t="s">
        <v>1819</v>
      </c>
      <c r="G3122" s="109" t="s">
        <v>208</v>
      </c>
      <c r="H3122" s="108" t="s">
        <v>1826</v>
      </c>
      <c r="I3122" s="108" t="s">
        <v>2855</v>
      </c>
      <c r="J3122" s="108" t="s">
        <v>2852</v>
      </c>
      <c r="K3122" s="108" t="s">
        <v>2859</v>
      </c>
      <c r="L3122" s="108">
        <v>11</v>
      </c>
      <c r="M3122" s="110" t="s">
        <v>2617</v>
      </c>
      <c r="N3122" s="111" t="s">
        <v>2480</v>
      </c>
      <c r="O3122" s="111"/>
      <c r="P3122" s="111" t="s">
        <v>260</v>
      </c>
      <c r="Q3122" s="111">
        <v>1</v>
      </c>
      <c r="R3122" s="111"/>
      <c r="S3122" s="111"/>
      <c r="T3122" s="109" t="s">
        <v>7</v>
      </c>
      <c r="U3122" s="108">
        <v>1</v>
      </c>
      <c r="V3122" s="109">
        <v>2006</v>
      </c>
      <c r="W3122" s="108">
        <f>IF(Table1[[#This Row],[ExpenditureDetails1]]=2010,1,(2010-Table1[[#This Row],[ExpenditureDetails1]]))</f>
        <v>4</v>
      </c>
      <c r="X3122" s="109">
        <v>0.4</v>
      </c>
      <c r="Y3122" s="174">
        <f>Table1[[#This Row],[ExpenditureDetails3]]*100000</f>
        <v>40000</v>
      </c>
      <c r="Z3122" s="174">
        <f>Table1[[#This Row],[ExpenditureDetails4]]/Table1[[#This Row],[Component detail 4]]</f>
        <v>40000</v>
      </c>
      <c r="AA3122" s="109">
        <v>1</v>
      </c>
      <c r="AB3122" s="109">
        <v>10</v>
      </c>
      <c r="AC3122" s="174">
        <f>IF(ISNUMBER([ExpenditureDetails4]),[ExpenditureDetails4]*HLOOKUP([ExpenditureDetails1],'Currency Conversion'!$A$6:$BE$45,19,FALSE),"No Data")</f>
        <v>51649.821779874925</v>
      </c>
      <c r="AD3122" s="174">
        <f>Table1[[#This Row],[Calculations1]]/exchange_rate_2010</f>
        <v>1129.5550452545092</v>
      </c>
      <c r="AE31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5164.9821779874928</v>
      </c>
      <c r="AF3122" s="174">
        <f>Table1[[#This Row],[Calculations3]]/exchange_rate_2010</f>
        <v>112.95550452545093</v>
      </c>
      <c r="AG3122" s="110"/>
      <c r="AH3122" s="53"/>
      <c r="BD3122" s="36"/>
      <c r="BE3122" s="36"/>
      <c r="BF3122" s="36"/>
      <c r="BG3122" s="36"/>
      <c r="BH3122" s="36"/>
      <c r="BI3122" s="36"/>
      <c r="BJ3122" s="36"/>
      <c r="BK3122" s="48"/>
      <c r="BL3122" s="36"/>
      <c r="BM3122" s="36"/>
      <c r="BN3122" s="36"/>
      <c r="BO3122" s="36"/>
      <c r="BP3122" s="36"/>
      <c r="BQ3122" s="36"/>
      <c r="BR3122" s="36"/>
    </row>
    <row r="3123" spans="2:70" ht="15" customHeight="1">
      <c r="B3123" s="48">
        <v>3577</v>
      </c>
      <c r="C3123" s="48" t="s">
        <v>1703</v>
      </c>
      <c r="D3123" s="108">
        <v>1212</v>
      </c>
      <c r="E3123" s="109" t="s">
        <v>2508</v>
      </c>
      <c r="F3123" s="109" t="s">
        <v>1819</v>
      </c>
      <c r="G3123" s="109" t="s">
        <v>208</v>
      </c>
      <c r="H3123" s="108" t="s">
        <v>1826</v>
      </c>
      <c r="I3123" s="108" t="s">
        <v>2855</v>
      </c>
      <c r="J3123" s="108" t="s">
        <v>2852</v>
      </c>
      <c r="K3123" s="108" t="s">
        <v>2859</v>
      </c>
      <c r="L3123" s="108">
        <v>11</v>
      </c>
      <c r="M3123" s="110" t="s">
        <v>2617</v>
      </c>
      <c r="N3123" s="111" t="s">
        <v>20</v>
      </c>
      <c r="O3123" s="111" t="s">
        <v>2466</v>
      </c>
      <c r="P3123" s="111" t="s">
        <v>262</v>
      </c>
      <c r="Q3123" s="111">
        <v>1</v>
      </c>
      <c r="R3123" s="111"/>
      <c r="S3123" s="111"/>
      <c r="T3123" s="109" t="s">
        <v>7</v>
      </c>
      <c r="U3123" s="108">
        <v>1</v>
      </c>
      <c r="V3123" s="109">
        <v>2008</v>
      </c>
      <c r="W3123" s="108">
        <f>IF(Table1[[#This Row],[ExpenditureDetails1]]=2010,1,(2010-Table1[[#This Row],[ExpenditureDetails1]]))</f>
        <v>2</v>
      </c>
      <c r="X3123" s="109">
        <v>4.4999999999999998E-2</v>
      </c>
      <c r="Y3123" s="174">
        <f>Table1[[#This Row],[ExpenditureDetails3]]*100000</f>
        <v>4500</v>
      </c>
      <c r="Z3123" s="174">
        <f>Table1[[#This Row],[ExpenditureDetails4]]/Table1[[#This Row],[Component detail 4]]</f>
        <v>4500</v>
      </c>
      <c r="AA3123" s="109">
        <v>1</v>
      </c>
      <c r="AB3123" s="109">
        <v>10</v>
      </c>
      <c r="AC3123" s="174">
        <f>IF(ISNUMBER([ExpenditureDetails4]),[ExpenditureDetails4]*HLOOKUP([ExpenditureDetails1],'Currency Conversion'!$A$6:$BE$45,19,FALSE),"No Data")</f>
        <v>5163.3138739698506</v>
      </c>
      <c r="AD3123" s="174">
        <f>Table1[[#This Row],[Calculations1]]/exchange_rate_2010</f>
        <v>112.9190195743861</v>
      </c>
      <c r="AE31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516.33138739698506</v>
      </c>
      <c r="AF3123" s="174">
        <f>Table1[[#This Row],[Calculations3]]/exchange_rate_2010</f>
        <v>11.291901957438611</v>
      </c>
      <c r="AG3123" s="110"/>
      <c r="AH3123" s="53"/>
      <c r="BD3123" s="36"/>
      <c r="BE3123" s="36"/>
      <c r="BF3123" s="36"/>
      <c r="BG3123" s="36"/>
      <c r="BH3123" s="36"/>
      <c r="BI3123" s="36"/>
      <c r="BJ3123" s="36"/>
      <c r="BK3123" s="48"/>
      <c r="BL3123" s="36"/>
      <c r="BM3123" s="36"/>
      <c r="BN3123" s="36"/>
      <c r="BO3123" s="36"/>
      <c r="BP3123" s="36"/>
      <c r="BQ3123" s="36"/>
      <c r="BR3123" s="36"/>
    </row>
    <row r="3124" spans="2:70" ht="15" customHeight="1">
      <c r="B3124" s="48">
        <v>3579</v>
      </c>
      <c r="C3124" s="48" t="s">
        <v>1703</v>
      </c>
      <c r="D3124" s="108">
        <v>1212</v>
      </c>
      <c r="E3124" s="109" t="s">
        <v>2508</v>
      </c>
      <c r="F3124" s="109" t="s">
        <v>1819</v>
      </c>
      <c r="G3124" s="109" t="s">
        <v>208</v>
      </c>
      <c r="H3124" s="108" t="s">
        <v>1826</v>
      </c>
      <c r="I3124" s="108" t="s">
        <v>2855</v>
      </c>
      <c r="J3124" s="108" t="s">
        <v>2852</v>
      </c>
      <c r="K3124" s="108" t="s">
        <v>2859</v>
      </c>
      <c r="L3124" s="108">
        <v>11</v>
      </c>
      <c r="M3124" s="110" t="s">
        <v>2617</v>
      </c>
      <c r="N3124" s="111" t="s">
        <v>1728</v>
      </c>
      <c r="O3124" s="111" t="s">
        <v>501</v>
      </c>
      <c r="P3124" s="111" t="s">
        <v>163</v>
      </c>
      <c r="Q3124" s="111">
        <v>1</v>
      </c>
      <c r="R3124" s="111">
        <v>40</v>
      </c>
      <c r="S3124" s="111"/>
      <c r="T3124" s="109" t="s">
        <v>7</v>
      </c>
      <c r="U3124" s="108">
        <v>1</v>
      </c>
      <c r="V3124" s="109">
        <v>2001</v>
      </c>
      <c r="W3124" s="108">
        <f>IF(Table1[[#This Row],[ExpenditureDetails1]]=2010,1,(2010-Table1[[#This Row],[ExpenditureDetails1]]))</f>
        <v>9</v>
      </c>
      <c r="X3124" s="109">
        <v>5</v>
      </c>
      <c r="Y3124" s="174">
        <f>Table1[[#This Row],[ExpenditureDetails3]]*100000</f>
        <v>500000</v>
      </c>
      <c r="Z3124" s="174">
        <f>Table1[[#This Row],[ExpenditureDetails4]]/Table1[[#This Row],[Component detail 4]]</f>
        <v>500000</v>
      </c>
      <c r="AA3124" s="109">
        <v>1</v>
      </c>
      <c r="AB3124" s="109">
        <v>30</v>
      </c>
      <c r="AC3124" s="174">
        <f>IF(ISNUMBER([ExpenditureDetails4]),[ExpenditureDetails4]*HLOOKUP([ExpenditureDetails1],'Currency Conversion'!$A$6:$BE$45,19,FALSE),"No Data")</f>
        <v>809668.0906900703</v>
      </c>
      <c r="AD3124" s="174">
        <f>Table1[[#This Row],[Calculations1]]/exchange_rate_2010</f>
        <v>17707.024831921291</v>
      </c>
      <c r="AE31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26988.936356335678</v>
      </c>
      <c r="AF3124" s="174">
        <f>Table1[[#This Row],[Calculations3]]/exchange_rate_2010</f>
        <v>590.23416106404306</v>
      </c>
      <c r="AG3124" s="110"/>
      <c r="AH3124" s="53"/>
      <c r="BD3124" s="36"/>
      <c r="BE3124" s="36"/>
      <c r="BF3124" s="36"/>
      <c r="BG3124" s="36"/>
      <c r="BH3124" s="36"/>
      <c r="BI3124" s="36"/>
      <c r="BJ3124" s="36"/>
      <c r="BK3124" s="48"/>
      <c r="BL3124" s="36"/>
      <c r="BM3124" s="36"/>
      <c r="BN3124" s="36"/>
      <c r="BO3124" s="36"/>
      <c r="BP3124" s="36"/>
      <c r="BQ3124" s="36"/>
      <c r="BR3124" s="36"/>
    </row>
    <row r="3125" spans="2:70" ht="15" customHeight="1">
      <c r="B3125" s="48">
        <v>3580</v>
      </c>
      <c r="C3125" s="48" t="s">
        <v>1703</v>
      </c>
      <c r="D3125" s="108">
        <v>1212</v>
      </c>
      <c r="E3125" s="109" t="s">
        <v>2508</v>
      </c>
      <c r="F3125" s="109" t="s">
        <v>1819</v>
      </c>
      <c r="G3125" s="109" t="s">
        <v>208</v>
      </c>
      <c r="H3125" s="108" t="s">
        <v>1826</v>
      </c>
      <c r="I3125" s="108" t="s">
        <v>2855</v>
      </c>
      <c r="J3125" s="108" t="s">
        <v>2852</v>
      </c>
      <c r="K3125" s="108" t="s">
        <v>2859</v>
      </c>
      <c r="L3125" s="108">
        <v>11</v>
      </c>
      <c r="M3125" s="110" t="s">
        <v>2617</v>
      </c>
      <c r="N3125" s="111" t="s">
        <v>1712</v>
      </c>
      <c r="O3125" s="111" t="s">
        <v>2473</v>
      </c>
      <c r="P3125" s="111" t="s">
        <v>264</v>
      </c>
      <c r="Q3125" s="111">
        <v>1</v>
      </c>
      <c r="R3125" s="111"/>
      <c r="S3125" s="111" t="s">
        <v>2392</v>
      </c>
      <c r="T3125" s="109" t="s">
        <v>28</v>
      </c>
      <c r="U3125" s="108">
        <v>2</v>
      </c>
      <c r="V3125" s="109">
        <v>2009</v>
      </c>
      <c r="W3125" s="108"/>
      <c r="X3125" s="109">
        <v>0.5</v>
      </c>
      <c r="Y3125" s="174">
        <f>Table1[[#This Row],[ExpenditureDetails3]]*100000</f>
        <v>50000</v>
      </c>
      <c r="Z3125" s="174">
        <f>Table1[[#This Row],[ExpenditureDetails4]]/Table1[[#This Row],[Component detail 4]]</f>
        <v>50000</v>
      </c>
      <c r="AA3125" s="109">
        <v>1</v>
      </c>
      <c r="AB3125" s="109">
        <v>10</v>
      </c>
      <c r="AC3125" s="174">
        <f>IF(ISNUMBER([ExpenditureDetails4]),[ExpenditureDetails4]*HLOOKUP([ExpenditureDetails1],'Currency Conversion'!$A$6:$BE$45,19,FALSE),"No Data")</f>
        <v>53770.812495181373</v>
      </c>
      <c r="AD3125" s="174">
        <f>Table1[[#This Row],[Calculations1]]/exchange_rate_2010</f>
        <v>1175.9400216368649</v>
      </c>
      <c r="AE3125" s="174" t="s">
        <v>2912</v>
      </c>
      <c r="AF3125" s="174" t="s">
        <v>2912</v>
      </c>
      <c r="AG3125" s="110"/>
      <c r="AH3125" s="53"/>
      <c r="BD3125" s="36"/>
      <c r="BE3125" s="36"/>
      <c r="BF3125" s="36"/>
      <c r="BG3125" s="36"/>
      <c r="BH3125" s="36"/>
      <c r="BI3125" s="36"/>
      <c r="BJ3125" s="36"/>
      <c r="BK3125" s="48"/>
      <c r="BL3125" s="36"/>
      <c r="BM3125" s="36"/>
      <c r="BN3125" s="36"/>
      <c r="BO3125" s="36"/>
      <c r="BP3125" s="36"/>
      <c r="BQ3125" s="36"/>
      <c r="BR3125" s="36"/>
    </row>
    <row r="3126" spans="2:70" ht="15" customHeight="1">
      <c r="B3126" s="48">
        <v>3583</v>
      </c>
      <c r="C3126" s="48" t="s">
        <v>1703</v>
      </c>
      <c r="D3126" s="108">
        <v>1212</v>
      </c>
      <c r="E3126" s="109" t="s">
        <v>2508</v>
      </c>
      <c r="F3126" s="109" t="s">
        <v>1819</v>
      </c>
      <c r="G3126" s="109" t="s">
        <v>208</v>
      </c>
      <c r="H3126" s="108" t="s">
        <v>1826</v>
      </c>
      <c r="I3126" s="108" t="s">
        <v>2855</v>
      </c>
      <c r="J3126" s="108" t="s">
        <v>2852</v>
      </c>
      <c r="K3126" s="108" t="s">
        <v>2859</v>
      </c>
      <c r="L3126" s="108">
        <v>11</v>
      </c>
      <c r="M3126" s="110" t="s">
        <v>2617</v>
      </c>
      <c r="N3126" s="111" t="s">
        <v>1721</v>
      </c>
      <c r="O3126" s="111"/>
      <c r="P3126" s="111" t="s">
        <v>76</v>
      </c>
      <c r="Q3126" s="111">
        <v>1</v>
      </c>
      <c r="R3126" s="111"/>
      <c r="S3126" s="111"/>
      <c r="T3126" s="109" t="s">
        <v>24</v>
      </c>
      <c r="U3126" s="108">
        <v>4</v>
      </c>
      <c r="V3126" s="109">
        <v>2008</v>
      </c>
      <c r="W3126" s="108">
        <f>IF(Table1[[#This Row],[ExpenditureDetails1]]=2010,1,(2010-Table1[[#This Row],[ExpenditureDetails1]]))</f>
        <v>2</v>
      </c>
      <c r="X3126" s="109">
        <v>0.05</v>
      </c>
      <c r="Y3126" s="174">
        <f>Table1[[#This Row],[ExpenditureDetails3]]*100000</f>
        <v>5000</v>
      </c>
      <c r="Z3126" s="174">
        <f>Table1[[#This Row],[ExpenditureDetails4]]/Table1[[#This Row],[Component detail 4]]</f>
        <v>5000</v>
      </c>
      <c r="AA3126" s="109">
        <v>1</v>
      </c>
      <c r="AB3126" s="109" t="s">
        <v>26</v>
      </c>
      <c r="AC3126" s="174">
        <f>IF(ISNUMBER([ExpenditureDetails4]),[ExpenditureDetails4]*HLOOKUP([ExpenditureDetails1],'Currency Conversion'!$A$6:$BE$45,19,FALSE),"No Data")</f>
        <v>5737.0154155220562</v>
      </c>
      <c r="AD3126" s="174">
        <f>Table1[[#This Row],[Calculations1]]/exchange_rate_2010</f>
        <v>125.46557730487345</v>
      </c>
      <c r="AE31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3126" s="174">
        <f>Table1[[#This Row],[Calculations3]]/exchange_rate_2010</f>
        <v>125.46557730487345</v>
      </c>
      <c r="AG3126" s="110"/>
      <c r="AH3126" s="53"/>
      <c r="BD3126" s="36"/>
      <c r="BE3126" s="36"/>
      <c r="BF3126" s="36"/>
      <c r="BG3126" s="36"/>
      <c r="BH3126" s="36"/>
      <c r="BI3126" s="36"/>
      <c r="BJ3126" s="36"/>
      <c r="BK3126" s="48"/>
      <c r="BL3126" s="36"/>
      <c r="BM3126" s="36"/>
      <c r="BN3126" s="36"/>
      <c r="BO3126" s="36"/>
      <c r="BP3126" s="36"/>
      <c r="BQ3126" s="36"/>
      <c r="BR3126" s="36"/>
    </row>
    <row r="3127" spans="2:70" ht="15" customHeight="1">
      <c r="B3127" s="48">
        <v>3584</v>
      </c>
      <c r="C3127" s="48" t="s">
        <v>1703</v>
      </c>
      <c r="D3127" s="108">
        <v>649</v>
      </c>
      <c r="E3127" s="109" t="s">
        <v>2508</v>
      </c>
      <c r="F3127" s="109" t="s">
        <v>1814</v>
      </c>
      <c r="G3127" s="109" t="s">
        <v>717</v>
      </c>
      <c r="H3127" s="108" t="s">
        <v>755</v>
      </c>
      <c r="I3127" s="108" t="s">
        <v>2616</v>
      </c>
      <c r="J3127" s="108" t="s">
        <v>2619</v>
      </c>
      <c r="K3127" s="108" t="s">
        <v>2859</v>
      </c>
      <c r="L3127" s="108">
        <v>3</v>
      </c>
      <c r="M3127" s="110" t="s">
        <v>2617</v>
      </c>
      <c r="N3127" s="111" t="s">
        <v>1728</v>
      </c>
      <c r="O3127" s="111"/>
      <c r="P3127" s="111" t="s">
        <v>767</v>
      </c>
      <c r="Q3127" s="111">
        <v>1</v>
      </c>
      <c r="R3127" s="109">
        <v>10</v>
      </c>
      <c r="S3127" s="109"/>
      <c r="T3127" s="109" t="s">
        <v>7</v>
      </c>
      <c r="U3127" s="108">
        <v>1</v>
      </c>
      <c r="V3127" s="109">
        <v>2010</v>
      </c>
      <c r="W3127" s="108">
        <f>IF(Table1[[#This Row],[ExpenditureDetails1]]=2010,1,(2010-Table1[[#This Row],[ExpenditureDetails1]]))</f>
        <v>1</v>
      </c>
      <c r="X3127" s="109">
        <v>3</v>
      </c>
      <c r="Y3127" s="174">
        <f>Table1[[#This Row],[ExpenditureDetails3]]*100000</f>
        <v>300000</v>
      </c>
      <c r="Z3127" s="174">
        <f>Table1[[#This Row],[ExpenditureDetails4]]/Table1[[#This Row],[Component detail 4]]</f>
        <v>300000</v>
      </c>
      <c r="AA3127" s="109">
        <v>1</v>
      </c>
      <c r="AB3127" s="109">
        <v>30</v>
      </c>
      <c r="AC3127" s="174">
        <f>IF(ISNUMBER([ExpenditureDetails4]),[ExpenditureDetails4]*HLOOKUP([ExpenditureDetails1],'Currency Conversion'!$A$6:$BE$45,19,FALSE),"No Data")</f>
        <v>300000</v>
      </c>
      <c r="AD3127" s="174">
        <f>Table1[[#This Row],[Calculations1]]/exchange_rate_2010</f>
        <v>6560.8457473591961</v>
      </c>
      <c r="AE31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10000</v>
      </c>
      <c r="AF3127" s="174">
        <f>Table1[[#This Row],[Calculations3]]/exchange_rate_2010</f>
        <v>218.69485824530653</v>
      </c>
      <c r="AG3127" s="110"/>
      <c r="AH3127" s="53"/>
      <c r="BD3127" s="36"/>
      <c r="BE3127" s="36"/>
      <c r="BF3127" s="36"/>
      <c r="BG3127" s="36"/>
      <c r="BH3127" s="36"/>
      <c r="BI3127" s="36"/>
      <c r="BJ3127" s="36"/>
      <c r="BK3127" s="48"/>
      <c r="BL3127" s="36"/>
      <c r="BM3127" s="36"/>
      <c r="BN3127" s="36"/>
      <c r="BO3127" s="36"/>
      <c r="BP3127" s="36"/>
      <c r="BQ3127" s="36"/>
      <c r="BR3127" s="36"/>
    </row>
    <row r="3128" spans="2:70" ht="15" customHeight="1">
      <c r="B3128" s="48">
        <v>3585</v>
      </c>
      <c r="C3128" s="48" t="s">
        <v>1703</v>
      </c>
      <c r="D3128" s="108">
        <v>649</v>
      </c>
      <c r="E3128" s="109" t="s">
        <v>2508</v>
      </c>
      <c r="F3128" s="109" t="s">
        <v>1814</v>
      </c>
      <c r="G3128" s="109" t="s">
        <v>717</v>
      </c>
      <c r="H3128" s="108" t="s">
        <v>755</v>
      </c>
      <c r="I3128" s="108" t="s">
        <v>2616</v>
      </c>
      <c r="J3128" s="108" t="s">
        <v>2619</v>
      </c>
      <c r="K3128" s="108" t="s">
        <v>2859</v>
      </c>
      <c r="L3128" s="108">
        <v>3</v>
      </c>
      <c r="M3128" s="110" t="s">
        <v>2617</v>
      </c>
      <c r="N3128" s="111" t="s">
        <v>1728</v>
      </c>
      <c r="O3128" s="111"/>
      <c r="P3128" s="111" t="s">
        <v>764</v>
      </c>
      <c r="Q3128" s="111">
        <v>1</v>
      </c>
      <c r="R3128" s="109"/>
      <c r="S3128" s="109"/>
      <c r="T3128" s="109" t="s">
        <v>7</v>
      </c>
      <c r="U3128" s="108">
        <v>1</v>
      </c>
      <c r="V3128" s="109">
        <v>2009</v>
      </c>
      <c r="W3128" s="108">
        <f>IF(Table1[[#This Row],[ExpenditureDetails1]]=2010,1,(2010-Table1[[#This Row],[ExpenditureDetails1]]))</f>
        <v>1</v>
      </c>
      <c r="X3128" s="109">
        <v>0.35</v>
      </c>
      <c r="Y3128" s="174">
        <f>Table1[[#This Row],[ExpenditureDetails3]]*100000</f>
        <v>35000</v>
      </c>
      <c r="Z3128" s="174">
        <f>Table1[[#This Row],[ExpenditureDetails4]]/Table1[[#This Row],[Component detail 4]]</f>
        <v>35000</v>
      </c>
      <c r="AA3128" s="109">
        <v>1</v>
      </c>
      <c r="AB3128" s="109">
        <v>30</v>
      </c>
      <c r="AC3128" s="174">
        <f>IF(ISNUMBER([ExpenditureDetails4]),[ExpenditureDetails4]*HLOOKUP([ExpenditureDetails1],'Currency Conversion'!$A$6:$BE$45,19,FALSE),"No Data")</f>
        <v>37639.568746626959</v>
      </c>
      <c r="AD3128" s="174">
        <f>Table1[[#This Row],[Calculations1]]/exchange_rate_2010</f>
        <v>823.15801514580528</v>
      </c>
      <c r="AE31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1254.6522915542321</v>
      </c>
      <c r="AF3128" s="174">
        <f>Table1[[#This Row],[Calculations3]]/exchange_rate_2010</f>
        <v>27.43860050486018</v>
      </c>
      <c r="AG3128" s="110"/>
      <c r="AH3128" s="53"/>
      <c r="BD3128" s="36"/>
      <c r="BE3128" s="36"/>
      <c r="BF3128" s="36"/>
      <c r="BG3128" s="36"/>
      <c r="BH3128" s="36"/>
      <c r="BI3128" s="36"/>
      <c r="BJ3128" s="36"/>
      <c r="BK3128" s="48"/>
      <c r="BL3128" s="36"/>
      <c r="BM3128" s="36"/>
      <c r="BN3128" s="36"/>
      <c r="BO3128" s="36"/>
      <c r="BP3128" s="36"/>
      <c r="BQ3128" s="36"/>
      <c r="BR3128" s="36"/>
    </row>
    <row r="3129" spans="2:70" ht="15" customHeight="1">
      <c r="B3129" s="48">
        <v>3586</v>
      </c>
      <c r="C3129" s="48" t="s">
        <v>1703</v>
      </c>
      <c r="D3129" s="108">
        <v>649</v>
      </c>
      <c r="E3129" s="109" t="s">
        <v>2508</v>
      </c>
      <c r="F3129" s="109" t="s">
        <v>1814</v>
      </c>
      <c r="G3129" s="109" t="s">
        <v>717</v>
      </c>
      <c r="H3129" s="108" t="s">
        <v>755</v>
      </c>
      <c r="I3129" s="108" t="s">
        <v>2616</v>
      </c>
      <c r="J3129" s="108" t="s">
        <v>2619</v>
      </c>
      <c r="K3129" s="108" t="s">
        <v>2859</v>
      </c>
      <c r="L3129" s="108">
        <v>3</v>
      </c>
      <c r="M3129" s="110" t="s">
        <v>2617</v>
      </c>
      <c r="N3129" s="109" t="s">
        <v>1720</v>
      </c>
      <c r="O3129" s="111"/>
      <c r="P3129" s="111" t="s">
        <v>600</v>
      </c>
      <c r="Q3129" s="111">
        <v>1</v>
      </c>
      <c r="R3129" s="109"/>
      <c r="S3129" s="109"/>
      <c r="T3129" s="109" t="s">
        <v>31</v>
      </c>
      <c r="U3129" s="108">
        <v>3</v>
      </c>
      <c r="V3129" s="109">
        <v>2008</v>
      </c>
      <c r="W3129" s="108"/>
      <c r="X3129" s="109">
        <v>6.6699999999999995E-2</v>
      </c>
      <c r="Y3129" s="174">
        <f>Table1[[#This Row],[ExpenditureDetails3]]*100000</f>
        <v>6669.9999999999991</v>
      </c>
      <c r="Z3129" s="174">
        <f>Table1[[#This Row],[ExpenditureDetails4]]/Table1[[#This Row],[Component detail 4]]</f>
        <v>6669.9999999999991</v>
      </c>
      <c r="AA3129" s="109">
        <v>1</v>
      </c>
      <c r="AB3129" s="109"/>
      <c r="AC3129" s="174">
        <f>IF(ISNUMBER([ExpenditureDetails4]),[ExpenditureDetails4]*HLOOKUP([ExpenditureDetails1],'Currency Conversion'!$A$6:$BE$45,19,FALSE),"No Data")</f>
        <v>7653.1785643064222</v>
      </c>
      <c r="AD3129" s="174">
        <f>Table1[[#This Row],[Calculations1]]/exchange_rate_2010</f>
        <v>167.37108012470117</v>
      </c>
      <c r="AE31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7653.1785643064222</v>
      </c>
      <c r="AF3129" s="174">
        <f>Table1[[#This Row],[Calculations3]]/exchange_rate_2010</f>
        <v>167.37108012470117</v>
      </c>
      <c r="AG3129" s="110"/>
      <c r="AH3129" s="53"/>
      <c r="BD3129" s="36"/>
      <c r="BE3129" s="36"/>
      <c r="BF3129" s="36"/>
      <c r="BG3129" s="36"/>
      <c r="BH3129" s="36"/>
      <c r="BI3129" s="36"/>
      <c r="BJ3129" s="36"/>
      <c r="BK3129" s="48"/>
      <c r="BL3129" s="36"/>
      <c r="BM3129" s="36"/>
      <c r="BN3129" s="36"/>
      <c r="BO3129" s="36"/>
      <c r="BP3129" s="36"/>
      <c r="BQ3129" s="36"/>
      <c r="BR3129" s="36"/>
    </row>
    <row r="3130" spans="2:70" ht="15" customHeight="1">
      <c r="B3130" s="48">
        <v>3587</v>
      </c>
      <c r="C3130" s="48" t="s">
        <v>1703</v>
      </c>
      <c r="D3130" s="108">
        <v>649</v>
      </c>
      <c r="E3130" s="109" t="s">
        <v>2508</v>
      </c>
      <c r="F3130" s="109" t="s">
        <v>1814</v>
      </c>
      <c r="G3130" s="109" t="s">
        <v>717</v>
      </c>
      <c r="H3130" s="108" t="s">
        <v>755</v>
      </c>
      <c r="I3130" s="108" t="s">
        <v>2616</v>
      </c>
      <c r="J3130" s="108" t="s">
        <v>2619</v>
      </c>
      <c r="K3130" s="108" t="s">
        <v>2859</v>
      </c>
      <c r="L3130" s="108">
        <v>3</v>
      </c>
      <c r="M3130" s="110" t="s">
        <v>2617</v>
      </c>
      <c r="N3130" s="111" t="s">
        <v>1712</v>
      </c>
      <c r="O3130" s="111"/>
      <c r="P3130" s="111" t="s">
        <v>756</v>
      </c>
      <c r="Q3130" s="111">
        <v>1</v>
      </c>
      <c r="R3130" s="109">
        <v>5</v>
      </c>
      <c r="S3130" s="109"/>
      <c r="T3130" s="109" t="s">
        <v>7</v>
      </c>
      <c r="U3130" s="108">
        <v>1</v>
      </c>
      <c r="V3130" s="109">
        <v>2002</v>
      </c>
      <c r="W3130" s="108">
        <f>IF(Table1[[#This Row],[ExpenditureDetails1]]=2010,1,(2010-Table1[[#This Row],[ExpenditureDetails1]]))</f>
        <v>8</v>
      </c>
      <c r="X3130" s="109">
        <v>0.4</v>
      </c>
      <c r="Y3130" s="174">
        <f>Table1[[#This Row],[ExpenditureDetails3]]*100000</f>
        <v>40000</v>
      </c>
      <c r="Z3130" s="174">
        <f>Table1[[#This Row],[ExpenditureDetails4]]/Table1[[#This Row],[Component detail 4]]</f>
        <v>40000</v>
      </c>
      <c r="AA3130" s="109">
        <v>1</v>
      </c>
      <c r="AB3130" s="109">
        <v>10</v>
      </c>
      <c r="AC3130" s="174">
        <f>IF(ISNUMBER([ExpenditureDetails4]),[ExpenditureDetails4]*HLOOKUP([ExpenditureDetails1],'Currency Conversion'!$A$6:$BE$45,19,FALSE),"No Data")</f>
        <v>62870.207684931898</v>
      </c>
      <c r="AD3130" s="174">
        <f>Table1[[#This Row],[Calculations1]]/exchange_rate_2010</f>
        <v>1374.9391157509162</v>
      </c>
      <c r="AE31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6287.0207684931902</v>
      </c>
      <c r="AF3130" s="174">
        <f>Table1[[#This Row],[Calculations3]]/exchange_rate_2010</f>
        <v>137.49391157509163</v>
      </c>
      <c r="AG3130" s="110"/>
      <c r="AH3130" s="53"/>
      <c r="BD3130" s="36"/>
      <c r="BE3130" s="36"/>
      <c r="BF3130" s="36"/>
      <c r="BG3130" s="36"/>
      <c r="BH3130" s="36"/>
      <c r="BI3130" s="36"/>
      <c r="BJ3130" s="36"/>
      <c r="BK3130" s="48"/>
      <c r="BL3130" s="36"/>
      <c r="BM3130" s="36"/>
      <c r="BN3130" s="36"/>
      <c r="BO3130" s="36"/>
      <c r="BP3130" s="36"/>
      <c r="BQ3130" s="36"/>
      <c r="BR3130" s="36"/>
    </row>
    <row r="3131" spans="2:70" ht="15" customHeight="1">
      <c r="B3131" s="48">
        <v>3588</v>
      </c>
      <c r="C3131" s="48" t="s">
        <v>1703</v>
      </c>
      <c r="D3131" s="108">
        <v>649</v>
      </c>
      <c r="E3131" s="109" t="s">
        <v>2508</v>
      </c>
      <c r="F3131" s="109" t="s">
        <v>1814</v>
      </c>
      <c r="G3131" s="109" t="s">
        <v>717</v>
      </c>
      <c r="H3131" s="108" t="s">
        <v>755</v>
      </c>
      <c r="I3131" s="108" t="s">
        <v>2616</v>
      </c>
      <c r="J3131" s="108" t="s">
        <v>2619</v>
      </c>
      <c r="K3131" s="108" t="s">
        <v>2859</v>
      </c>
      <c r="L3131" s="108">
        <v>3</v>
      </c>
      <c r="M3131" s="110" t="s">
        <v>2617</v>
      </c>
      <c r="N3131" s="111" t="s">
        <v>1728</v>
      </c>
      <c r="O3131" s="111" t="s">
        <v>496</v>
      </c>
      <c r="P3131" s="111" t="s">
        <v>757</v>
      </c>
      <c r="Q3131" s="111">
        <v>1</v>
      </c>
      <c r="R3131" s="109">
        <v>5</v>
      </c>
      <c r="S3131" s="109"/>
      <c r="T3131" s="109" t="s">
        <v>7</v>
      </c>
      <c r="U3131" s="108">
        <v>1</v>
      </c>
      <c r="V3131" s="109">
        <v>2002</v>
      </c>
      <c r="W3131" s="108">
        <f>IF(Table1[[#This Row],[ExpenditureDetails1]]=2010,1,(2010-Table1[[#This Row],[ExpenditureDetails1]]))</f>
        <v>8</v>
      </c>
      <c r="X3131" s="109">
        <v>0.35</v>
      </c>
      <c r="Y3131" s="174">
        <f>Table1[[#This Row],[ExpenditureDetails3]]*100000</f>
        <v>35000</v>
      </c>
      <c r="Z3131" s="174">
        <f>Table1[[#This Row],[ExpenditureDetails4]]/Table1[[#This Row],[Component detail 4]]</f>
        <v>35000</v>
      </c>
      <c r="AA3131" s="109">
        <v>1</v>
      </c>
      <c r="AB3131" s="109">
        <v>30</v>
      </c>
      <c r="AC3131" s="174">
        <f>IF(ISNUMBER([ExpenditureDetails4]),[ExpenditureDetails4]*HLOOKUP([ExpenditureDetails1],'Currency Conversion'!$A$6:$BE$45,19,FALSE),"No Data")</f>
        <v>55011.431724315415</v>
      </c>
      <c r="AD3131" s="174">
        <f>Table1[[#This Row],[Calculations1]]/exchange_rate_2010</f>
        <v>1203.0717262820519</v>
      </c>
      <c r="AE31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1833.7143908105138</v>
      </c>
      <c r="AF3131" s="174">
        <f>Table1[[#This Row],[Calculations3]]/exchange_rate_2010</f>
        <v>40.102390876068398</v>
      </c>
      <c r="AG3131" s="110"/>
      <c r="AH3131" s="53"/>
      <c r="BD3131" s="36"/>
      <c r="BE3131" s="36"/>
      <c r="BF3131" s="36"/>
      <c r="BG3131" s="36"/>
      <c r="BH3131" s="36"/>
      <c r="BI3131" s="36"/>
      <c r="BJ3131" s="36"/>
      <c r="BK3131" s="48"/>
      <c r="BL3131" s="36"/>
      <c r="BM3131" s="36"/>
      <c r="BN3131" s="36"/>
      <c r="BO3131" s="36"/>
      <c r="BP3131" s="36"/>
      <c r="BQ3131" s="36"/>
      <c r="BR3131" s="36"/>
    </row>
    <row r="3132" spans="2:70" ht="15" customHeight="1">
      <c r="B3132" s="48">
        <v>3589</v>
      </c>
      <c r="C3132" s="48" t="s">
        <v>1703</v>
      </c>
      <c r="D3132" s="108">
        <v>649</v>
      </c>
      <c r="E3132" s="109" t="s">
        <v>2508</v>
      </c>
      <c r="F3132" s="109" t="s">
        <v>1814</v>
      </c>
      <c r="G3132" s="109" t="s">
        <v>717</v>
      </c>
      <c r="H3132" s="108" t="s">
        <v>755</v>
      </c>
      <c r="I3132" s="108" t="s">
        <v>2616</v>
      </c>
      <c r="J3132" s="108" t="s">
        <v>2619</v>
      </c>
      <c r="K3132" s="108" t="s">
        <v>2859</v>
      </c>
      <c r="L3132" s="108">
        <v>3</v>
      </c>
      <c r="M3132" s="110" t="s">
        <v>2617</v>
      </c>
      <c r="N3132" s="109" t="s">
        <v>1729</v>
      </c>
      <c r="O3132" s="109" t="s">
        <v>519</v>
      </c>
      <c r="P3132" s="109" t="s">
        <v>346</v>
      </c>
      <c r="Q3132" s="111">
        <v>1</v>
      </c>
      <c r="R3132" s="109"/>
      <c r="S3132" s="109"/>
      <c r="T3132" s="109" t="s">
        <v>7</v>
      </c>
      <c r="U3132" s="108">
        <v>1</v>
      </c>
      <c r="V3132" s="109">
        <v>2003</v>
      </c>
      <c r="W3132" s="108">
        <f>IF(Table1[[#This Row],[ExpenditureDetails1]]=2010,1,(2010-Table1[[#This Row],[ExpenditureDetails1]]))</f>
        <v>7</v>
      </c>
      <c r="X3132" s="109">
        <v>0.35</v>
      </c>
      <c r="Y3132" s="174">
        <f>Table1[[#This Row],[ExpenditureDetails3]]*100000</f>
        <v>35000</v>
      </c>
      <c r="Z3132" s="174">
        <f>Table1[[#This Row],[ExpenditureDetails4]]/Table1[[#This Row],[Component detail 4]]</f>
        <v>35000</v>
      </c>
      <c r="AA3132" s="109">
        <v>1</v>
      </c>
      <c r="AB3132" s="109">
        <v>10</v>
      </c>
      <c r="AC3132" s="174">
        <f>IF(ISNUMBER([ExpenditureDetails4]),[ExpenditureDetails4]*HLOOKUP([ExpenditureDetails1],'Currency Conversion'!$A$6:$BE$45,19,FALSE),"No Data")</f>
        <v>52999.631661524108</v>
      </c>
      <c r="AD3132" s="174">
        <f>Table1[[#This Row],[Calculations1]]/exchange_rate_2010</f>
        <v>1159.0746933270475</v>
      </c>
      <c r="AE31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5299.9631661524108</v>
      </c>
      <c r="AF3132" s="174">
        <f>Table1[[#This Row],[Calculations3]]/exchange_rate_2010</f>
        <v>115.90746933270475</v>
      </c>
      <c r="AG3132" s="110"/>
      <c r="AH3132" s="53"/>
      <c r="BD3132" s="36"/>
      <c r="BE3132" s="36"/>
      <c r="BF3132" s="36"/>
      <c r="BG3132" s="36"/>
      <c r="BH3132" s="36"/>
      <c r="BI3132" s="36"/>
      <c r="BJ3132" s="36"/>
      <c r="BK3132" s="48"/>
      <c r="BL3132" s="36"/>
      <c r="BM3132" s="36"/>
      <c r="BN3132" s="36"/>
      <c r="BO3132" s="36"/>
      <c r="BP3132" s="36"/>
      <c r="BQ3132" s="36"/>
      <c r="BR3132" s="36"/>
    </row>
    <row r="3133" spans="2:70" ht="15" customHeight="1">
      <c r="B3133" s="48">
        <v>3590</v>
      </c>
      <c r="C3133" s="48" t="s">
        <v>1703</v>
      </c>
      <c r="D3133" s="108">
        <v>649</v>
      </c>
      <c r="E3133" s="109" t="s">
        <v>2508</v>
      </c>
      <c r="F3133" s="109" t="s">
        <v>1814</v>
      </c>
      <c r="G3133" s="109" t="s">
        <v>717</v>
      </c>
      <c r="H3133" s="108" t="s">
        <v>755</v>
      </c>
      <c r="I3133" s="108" t="s">
        <v>2616</v>
      </c>
      <c r="J3133" s="108" t="s">
        <v>2619</v>
      </c>
      <c r="K3133" s="108" t="s">
        <v>2859</v>
      </c>
      <c r="L3133" s="108">
        <v>3</v>
      </c>
      <c r="M3133" s="110" t="s">
        <v>2617</v>
      </c>
      <c r="N3133" s="111" t="s">
        <v>1712</v>
      </c>
      <c r="O3133" s="111"/>
      <c r="P3133" s="111" t="s">
        <v>758</v>
      </c>
      <c r="Q3133" s="111">
        <v>1</v>
      </c>
      <c r="R3133" s="109">
        <v>2</v>
      </c>
      <c r="S3133" s="109" t="s">
        <v>2392</v>
      </c>
      <c r="T3133" s="109" t="s">
        <v>28</v>
      </c>
      <c r="U3133" s="108">
        <v>2</v>
      </c>
      <c r="V3133" s="109">
        <v>2003</v>
      </c>
      <c r="W3133" s="108"/>
      <c r="X3133" s="109">
        <v>0.3</v>
      </c>
      <c r="Y3133" s="174">
        <f>Table1[[#This Row],[ExpenditureDetails3]]*100000</f>
        <v>30000</v>
      </c>
      <c r="Z3133" s="174">
        <f>Table1[[#This Row],[ExpenditureDetails4]]/Table1[[#This Row],[Component detail 4]]</f>
        <v>30000</v>
      </c>
      <c r="AA3133" s="109">
        <v>1</v>
      </c>
      <c r="AB3133" s="109">
        <v>10</v>
      </c>
      <c r="AC3133" s="174">
        <f>IF(ISNUMBER([ExpenditureDetails4]),[ExpenditureDetails4]*HLOOKUP([ExpenditureDetails1],'Currency Conversion'!$A$6:$BE$45,19,FALSE),"No Data")</f>
        <v>45428.255709877805</v>
      </c>
      <c r="AD3133" s="174">
        <f>Table1[[#This Row],[Calculations1]]/exchange_rate_2010</f>
        <v>993.49259428032644</v>
      </c>
      <c r="AE3133" s="174" t="s">
        <v>2912</v>
      </c>
      <c r="AF3133" s="174" t="s">
        <v>2912</v>
      </c>
      <c r="AG3133" s="110"/>
      <c r="AH3133" s="53"/>
      <c r="BD3133" s="36"/>
      <c r="BE3133" s="36"/>
      <c r="BF3133" s="36"/>
      <c r="BG3133" s="36"/>
      <c r="BH3133" s="36"/>
      <c r="BI3133" s="36"/>
      <c r="BJ3133" s="36"/>
      <c r="BK3133" s="48"/>
      <c r="BL3133" s="36"/>
      <c r="BM3133" s="36"/>
      <c r="BN3133" s="36"/>
      <c r="BO3133" s="36"/>
      <c r="BP3133" s="36"/>
      <c r="BQ3133" s="36"/>
      <c r="BR3133" s="36"/>
    </row>
    <row r="3134" spans="2:70" ht="15" customHeight="1">
      <c r="B3134" s="48">
        <v>3591</v>
      </c>
      <c r="C3134" s="48" t="s">
        <v>1703</v>
      </c>
      <c r="D3134" s="108">
        <v>649</v>
      </c>
      <c r="E3134" s="109" t="s">
        <v>2508</v>
      </c>
      <c r="F3134" s="109" t="s">
        <v>1814</v>
      </c>
      <c r="G3134" s="109" t="s">
        <v>717</v>
      </c>
      <c r="H3134" s="108" t="s">
        <v>755</v>
      </c>
      <c r="I3134" s="108" t="s">
        <v>2616</v>
      </c>
      <c r="J3134" s="108" t="s">
        <v>2619</v>
      </c>
      <c r="K3134" s="108" t="s">
        <v>2859</v>
      </c>
      <c r="L3134" s="108">
        <v>3</v>
      </c>
      <c r="M3134" s="110" t="s">
        <v>2617</v>
      </c>
      <c r="N3134" s="109" t="s">
        <v>1729</v>
      </c>
      <c r="O3134" s="109" t="s">
        <v>519</v>
      </c>
      <c r="P3134" s="109" t="s">
        <v>346</v>
      </c>
      <c r="Q3134" s="111">
        <v>1</v>
      </c>
      <c r="R3134" s="109"/>
      <c r="S3134" s="109"/>
      <c r="T3134" s="109" t="s">
        <v>7</v>
      </c>
      <c r="U3134" s="108">
        <v>1</v>
      </c>
      <c r="V3134" s="109">
        <v>2004</v>
      </c>
      <c r="W3134" s="108">
        <f>IF(Table1[[#This Row],[ExpenditureDetails1]]=2010,1,(2010-Table1[[#This Row],[ExpenditureDetails1]]))</f>
        <v>6</v>
      </c>
      <c r="X3134" s="109">
        <v>0.4</v>
      </c>
      <c r="Y3134" s="174">
        <f>Table1[[#This Row],[ExpenditureDetails3]]*100000</f>
        <v>40000</v>
      </c>
      <c r="Z3134" s="174">
        <f>Table1[[#This Row],[ExpenditureDetails4]]/Table1[[#This Row],[Component detail 4]]</f>
        <v>40000</v>
      </c>
      <c r="AA3134" s="109">
        <v>1</v>
      </c>
      <c r="AB3134" s="109">
        <v>10</v>
      </c>
      <c r="AC3134" s="174">
        <f>IF(ISNUMBER([ExpenditureDetails4]),[ExpenditureDetails4]*HLOOKUP([ExpenditureDetails1],'Currency Conversion'!$A$6:$BE$45,19,FALSE),"No Data")</f>
        <v>58491.053180918228</v>
      </c>
      <c r="AD3134" s="174">
        <f>Table1[[#This Row],[Calculations1]]/exchange_rate_2010</f>
        <v>1279.1692584019597</v>
      </c>
      <c r="AE31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3134" s="174">
        <f>Table1[[#This Row],[Calculations3]]/exchange_rate_2010</f>
        <v>127.91692584019597</v>
      </c>
      <c r="AG3134" s="110"/>
      <c r="AH3134" s="53"/>
      <c r="BD3134" s="36"/>
      <c r="BE3134" s="36"/>
      <c r="BF3134" s="36"/>
      <c r="BG3134" s="36"/>
      <c r="BH3134" s="36"/>
      <c r="BI3134" s="36"/>
      <c r="BJ3134" s="36"/>
      <c r="BK3134" s="48"/>
      <c r="BL3134" s="36"/>
      <c r="BM3134" s="36"/>
      <c r="BN3134" s="36"/>
      <c r="BO3134" s="36"/>
      <c r="BP3134" s="36"/>
      <c r="BQ3134" s="36"/>
      <c r="BR3134" s="36"/>
    </row>
    <row r="3135" spans="2:70" ht="15" customHeight="1">
      <c r="B3135" s="48">
        <v>3592</v>
      </c>
      <c r="C3135" s="48" t="s">
        <v>1703</v>
      </c>
      <c r="D3135" s="108">
        <v>649</v>
      </c>
      <c r="E3135" s="109" t="s">
        <v>2508</v>
      </c>
      <c r="F3135" s="109" t="s">
        <v>1814</v>
      </c>
      <c r="G3135" s="109" t="s">
        <v>717</v>
      </c>
      <c r="H3135" s="108" t="s">
        <v>755</v>
      </c>
      <c r="I3135" s="108" t="s">
        <v>2616</v>
      </c>
      <c r="J3135" s="108" t="s">
        <v>2619</v>
      </c>
      <c r="K3135" s="108" t="s">
        <v>2859</v>
      </c>
      <c r="L3135" s="108">
        <v>3</v>
      </c>
      <c r="M3135" s="110" t="s">
        <v>2617</v>
      </c>
      <c r="N3135" s="111" t="s">
        <v>1729</v>
      </c>
      <c r="O3135" s="111" t="s">
        <v>1718</v>
      </c>
      <c r="P3135" s="111" t="s">
        <v>760</v>
      </c>
      <c r="Q3135" s="109">
        <v>10</v>
      </c>
      <c r="R3135" s="109"/>
      <c r="S3135" s="109"/>
      <c r="T3135" s="109" t="s">
        <v>7</v>
      </c>
      <c r="U3135" s="108">
        <v>1</v>
      </c>
      <c r="V3135" s="109">
        <v>2009</v>
      </c>
      <c r="W3135" s="108">
        <f>IF(Table1[[#This Row],[ExpenditureDetails1]]=2010,1,(2010-Table1[[#This Row],[ExpenditureDetails1]]))</f>
        <v>1</v>
      </c>
      <c r="X3135" s="109">
        <v>0.4</v>
      </c>
      <c r="Y3135" s="174">
        <f>Table1[[#This Row],[ExpenditureDetails3]]*100000</f>
        <v>40000</v>
      </c>
      <c r="Z3135" s="174">
        <f>Table1[[#This Row],[ExpenditureDetails4]]/Table1[[#This Row],[Component detail 4]]</f>
        <v>4000</v>
      </c>
      <c r="AA3135" s="109">
        <v>1</v>
      </c>
      <c r="AB3135" s="109">
        <v>10</v>
      </c>
      <c r="AC3135" s="174">
        <f>IF(ISNUMBER([ExpenditureDetails4]),[ExpenditureDetails4]*HLOOKUP([ExpenditureDetails1],'Currency Conversion'!$A$6:$BE$45,19,FALSE),"No Data")</f>
        <v>43016.649996145097</v>
      </c>
      <c r="AD3135" s="174">
        <f>Table1[[#This Row],[Calculations1]]/exchange_rate_2010</f>
        <v>940.75201730949186</v>
      </c>
      <c r="AE31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3135" s="174">
        <f>Table1[[#This Row],[Calculations3]]/exchange_rate_2010</f>
        <v>94.075201730949175</v>
      </c>
      <c r="AG3135" s="110"/>
      <c r="AH3135" s="53"/>
      <c r="BD3135" s="36"/>
      <c r="BE3135" s="36"/>
      <c r="BF3135" s="36"/>
      <c r="BG3135" s="36"/>
      <c r="BH3135" s="36"/>
      <c r="BI3135" s="36"/>
      <c r="BJ3135" s="36"/>
      <c r="BK3135" s="48"/>
      <c r="BL3135" s="36"/>
      <c r="BM3135" s="36"/>
      <c r="BN3135" s="36"/>
      <c r="BO3135" s="36"/>
      <c r="BP3135" s="36"/>
      <c r="BQ3135" s="36"/>
      <c r="BR3135" s="36"/>
    </row>
    <row r="3136" spans="2:70" ht="15" customHeight="1">
      <c r="B3136" s="48">
        <v>3593</v>
      </c>
      <c r="C3136" s="48" t="s">
        <v>1703</v>
      </c>
      <c r="D3136" s="108">
        <v>649</v>
      </c>
      <c r="E3136" s="109" t="s">
        <v>2508</v>
      </c>
      <c r="F3136" s="109" t="s">
        <v>1814</v>
      </c>
      <c r="G3136" s="109" t="s">
        <v>717</v>
      </c>
      <c r="H3136" s="108" t="s">
        <v>755</v>
      </c>
      <c r="I3136" s="108" t="s">
        <v>2616</v>
      </c>
      <c r="J3136" s="108" t="s">
        <v>2619</v>
      </c>
      <c r="K3136" s="108" t="s">
        <v>2859</v>
      </c>
      <c r="L3136" s="108">
        <v>3</v>
      </c>
      <c r="M3136" s="110" t="s">
        <v>2617</v>
      </c>
      <c r="N3136" s="111" t="s">
        <v>1728</v>
      </c>
      <c r="O3136" s="111" t="s">
        <v>524</v>
      </c>
      <c r="P3136" s="111" t="s">
        <v>761</v>
      </c>
      <c r="Q3136" s="111">
        <v>1</v>
      </c>
      <c r="R3136" s="109">
        <v>5</v>
      </c>
      <c r="S3136" s="109"/>
      <c r="T3136" s="109" t="s">
        <v>7</v>
      </c>
      <c r="U3136" s="108">
        <v>1</v>
      </c>
      <c r="V3136" s="109">
        <v>2009</v>
      </c>
      <c r="W3136" s="108">
        <f>IF(Table1[[#This Row],[ExpenditureDetails1]]=2010,1,(2010-Table1[[#This Row],[ExpenditureDetails1]]))</f>
        <v>1</v>
      </c>
      <c r="X3136" s="109">
        <v>0.4</v>
      </c>
      <c r="Y3136" s="174">
        <f>Table1[[#This Row],[ExpenditureDetails3]]*100000</f>
        <v>40000</v>
      </c>
      <c r="Z3136" s="174">
        <f>Table1[[#This Row],[ExpenditureDetails4]]/Table1[[#This Row],[Component detail 4]]</f>
        <v>40000</v>
      </c>
      <c r="AA3136" s="109">
        <v>1</v>
      </c>
      <c r="AB3136" s="109">
        <v>30</v>
      </c>
      <c r="AC3136" s="174">
        <f>IF(ISNUMBER([ExpenditureDetails4]),[ExpenditureDetails4]*HLOOKUP([ExpenditureDetails1],'Currency Conversion'!$A$6:$BE$45,19,FALSE),"No Data")</f>
        <v>43016.649996145097</v>
      </c>
      <c r="AD3136" s="174">
        <f>Table1[[#This Row],[Calculations1]]/exchange_rate_2010</f>
        <v>940.75201730949186</v>
      </c>
      <c r="AE31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1433.8883332048365</v>
      </c>
      <c r="AF3136" s="174">
        <f>Table1[[#This Row],[Calculations3]]/exchange_rate_2010</f>
        <v>31.358400576983058</v>
      </c>
      <c r="AG3136" s="110"/>
      <c r="AH3136" s="53"/>
      <c r="BD3136" s="36"/>
      <c r="BE3136" s="36"/>
      <c r="BF3136" s="36"/>
      <c r="BG3136" s="36"/>
      <c r="BH3136" s="36"/>
      <c r="BI3136" s="36"/>
      <c r="BJ3136" s="36"/>
      <c r="BK3136" s="48"/>
      <c r="BL3136" s="36"/>
      <c r="BM3136" s="36"/>
      <c r="BN3136" s="36"/>
      <c r="BO3136" s="36"/>
      <c r="BP3136" s="36"/>
      <c r="BQ3136" s="36"/>
      <c r="BR3136" s="36"/>
    </row>
    <row r="3137" spans="2:70" ht="15" customHeight="1">
      <c r="B3137" s="48">
        <v>3594</v>
      </c>
      <c r="C3137" s="48" t="s">
        <v>1703</v>
      </c>
      <c r="D3137" s="108">
        <v>649</v>
      </c>
      <c r="E3137" s="109" t="s">
        <v>2508</v>
      </c>
      <c r="F3137" s="109" t="s">
        <v>1814</v>
      </c>
      <c r="G3137" s="109" t="s">
        <v>717</v>
      </c>
      <c r="H3137" s="108" t="s">
        <v>755</v>
      </c>
      <c r="I3137" s="108" t="s">
        <v>2616</v>
      </c>
      <c r="J3137" s="108" t="s">
        <v>2619</v>
      </c>
      <c r="K3137" s="108" t="s">
        <v>2859</v>
      </c>
      <c r="L3137" s="108">
        <v>3</v>
      </c>
      <c r="M3137" s="110" t="s">
        <v>2617</v>
      </c>
      <c r="N3137" s="111" t="s">
        <v>20</v>
      </c>
      <c r="O3137" s="111" t="s">
        <v>2486</v>
      </c>
      <c r="P3137" s="111" t="s">
        <v>763</v>
      </c>
      <c r="Q3137" s="111">
        <v>1</v>
      </c>
      <c r="R3137" s="109"/>
      <c r="S3137" s="109" t="s">
        <v>2394</v>
      </c>
      <c r="T3137" s="109" t="s">
        <v>7</v>
      </c>
      <c r="U3137" s="108">
        <v>1</v>
      </c>
      <c r="V3137" s="109">
        <v>2010</v>
      </c>
      <c r="W3137" s="108">
        <f>IF(Table1[[#This Row],[ExpenditureDetails1]]=2010,1,(2010-Table1[[#This Row],[ExpenditureDetails1]]))</f>
        <v>1</v>
      </c>
      <c r="X3137" s="109">
        <v>2</v>
      </c>
      <c r="Y3137" s="174">
        <f>Table1[[#This Row],[ExpenditureDetails3]]*100000</f>
        <v>200000</v>
      </c>
      <c r="Z3137" s="174">
        <f>Table1[[#This Row],[ExpenditureDetails4]]/Table1[[#This Row],[Component detail 4]]</f>
        <v>200000</v>
      </c>
      <c r="AA3137" s="109">
        <v>1</v>
      </c>
      <c r="AB3137" s="109">
        <v>10</v>
      </c>
      <c r="AC3137" s="174">
        <f>IF(ISNUMBER([ExpenditureDetails4]),[ExpenditureDetails4]*HLOOKUP([ExpenditureDetails1],'Currency Conversion'!$A$6:$BE$45,19,FALSE),"No Data")</f>
        <v>200000</v>
      </c>
      <c r="AD3137" s="174">
        <f>Table1[[#This Row],[Calculations1]]/exchange_rate_2010</f>
        <v>4373.8971649061305</v>
      </c>
      <c r="AE31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20000</v>
      </c>
      <c r="AF3137" s="174">
        <f>Table1[[#This Row],[Calculations3]]/exchange_rate_2010</f>
        <v>437.38971649061307</v>
      </c>
      <c r="AG3137" s="110"/>
      <c r="AH3137" s="53"/>
      <c r="BD3137" s="36"/>
      <c r="BE3137" s="36"/>
      <c r="BF3137" s="36"/>
      <c r="BG3137" s="36"/>
      <c r="BH3137" s="36"/>
      <c r="BI3137" s="36"/>
      <c r="BJ3137" s="36"/>
      <c r="BK3137" s="48"/>
      <c r="BL3137" s="36"/>
      <c r="BM3137" s="36"/>
      <c r="BN3137" s="36"/>
      <c r="BO3137" s="36"/>
      <c r="BP3137" s="36"/>
      <c r="BQ3137" s="36"/>
      <c r="BR3137" s="36"/>
    </row>
    <row r="3138" spans="2:70" ht="15" customHeight="1">
      <c r="B3138" s="48">
        <v>3595</v>
      </c>
      <c r="C3138" s="48" t="s">
        <v>1703</v>
      </c>
      <c r="D3138" s="108">
        <v>649</v>
      </c>
      <c r="E3138" s="109" t="s">
        <v>2508</v>
      </c>
      <c r="F3138" s="109" t="s">
        <v>1814</v>
      </c>
      <c r="G3138" s="109" t="s">
        <v>717</v>
      </c>
      <c r="H3138" s="108" t="s">
        <v>755</v>
      </c>
      <c r="I3138" s="108" t="s">
        <v>2616</v>
      </c>
      <c r="J3138" s="108" t="s">
        <v>2619</v>
      </c>
      <c r="K3138" s="108" t="s">
        <v>2859</v>
      </c>
      <c r="L3138" s="108">
        <v>3</v>
      </c>
      <c r="M3138" s="110" t="s">
        <v>2617</v>
      </c>
      <c r="N3138" s="111" t="s">
        <v>1712</v>
      </c>
      <c r="O3138" s="111"/>
      <c r="P3138" s="111" t="s">
        <v>766</v>
      </c>
      <c r="Q3138" s="109">
        <v>2</v>
      </c>
      <c r="R3138" s="109"/>
      <c r="S3138" s="109" t="s">
        <v>2392</v>
      </c>
      <c r="T3138" s="109" t="s">
        <v>28</v>
      </c>
      <c r="U3138" s="108">
        <v>2</v>
      </c>
      <c r="V3138" s="109">
        <v>2010</v>
      </c>
      <c r="W3138" s="108"/>
      <c r="X3138" s="109">
        <v>1</v>
      </c>
      <c r="Y3138" s="174">
        <f>Table1[[#This Row],[ExpenditureDetails3]]*100000</f>
        <v>100000</v>
      </c>
      <c r="Z3138" s="174">
        <f>Table1[[#This Row],[ExpenditureDetails4]]/Table1[[#This Row],[Component detail 4]]</f>
        <v>50000</v>
      </c>
      <c r="AA3138" s="109">
        <v>1</v>
      </c>
      <c r="AB3138" s="109">
        <v>10</v>
      </c>
      <c r="AC3138" s="174">
        <f>IF(ISNUMBER([ExpenditureDetails4]),[ExpenditureDetails4]*HLOOKUP([ExpenditureDetails1],'Currency Conversion'!$A$6:$BE$45,19,FALSE),"No Data")</f>
        <v>100000</v>
      </c>
      <c r="AD3138" s="174">
        <f>Table1[[#This Row],[Calculations1]]/exchange_rate_2010</f>
        <v>2186.9485824530652</v>
      </c>
      <c r="AE3138" s="174" t="s">
        <v>2912</v>
      </c>
      <c r="AF3138" s="174" t="s">
        <v>2912</v>
      </c>
      <c r="AG3138" s="110"/>
      <c r="AH3138" s="53"/>
      <c r="BD3138" s="36"/>
      <c r="BE3138" s="36"/>
      <c r="BF3138" s="36"/>
      <c r="BG3138" s="36"/>
      <c r="BH3138" s="36"/>
      <c r="BI3138" s="36"/>
      <c r="BJ3138" s="36"/>
      <c r="BK3138" s="48"/>
      <c r="BL3138" s="36"/>
      <c r="BM3138" s="36"/>
      <c r="BN3138" s="36"/>
      <c r="BO3138" s="36"/>
      <c r="BP3138" s="36"/>
      <c r="BQ3138" s="36"/>
      <c r="BR3138" s="36"/>
    </row>
    <row r="3139" spans="2:70" ht="15" customHeight="1">
      <c r="B3139" s="48">
        <v>3598</v>
      </c>
      <c r="C3139" s="48" t="s">
        <v>1703</v>
      </c>
      <c r="D3139" s="108">
        <v>649</v>
      </c>
      <c r="E3139" s="109" t="s">
        <v>2508</v>
      </c>
      <c r="F3139" s="109" t="s">
        <v>1814</v>
      </c>
      <c r="G3139" s="109" t="s">
        <v>717</v>
      </c>
      <c r="H3139" s="108" t="s">
        <v>755</v>
      </c>
      <c r="I3139" s="108" t="s">
        <v>2616</v>
      </c>
      <c r="J3139" s="108" t="s">
        <v>2619</v>
      </c>
      <c r="K3139" s="108" t="s">
        <v>2859</v>
      </c>
      <c r="L3139" s="108">
        <v>3</v>
      </c>
      <c r="M3139" s="110" t="s">
        <v>2617</v>
      </c>
      <c r="N3139" s="111" t="s">
        <v>1729</v>
      </c>
      <c r="O3139" s="111" t="s">
        <v>519</v>
      </c>
      <c r="P3139" s="111" t="s">
        <v>762</v>
      </c>
      <c r="Q3139" s="111">
        <v>1</v>
      </c>
      <c r="R3139" s="109"/>
      <c r="S3139" s="109"/>
      <c r="T3139" s="109" t="s">
        <v>7</v>
      </c>
      <c r="U3139" s="108">
        <v>1</v>
      </c>
      <c r="V3139" s="109">
        <v>2009</v>
      </c>
      <c r="W3139" s="108">
        <f>IF(Table1[[#This Row],[ExpenditureDetails1]]=2010,1,(2010-Table1[[#This Row],[ExpenditureDetails1]]))</f>
        <v>1</v>
      </c>
      <c r="X3139" s="109">
        <v>0.15</v>
      </c>
      <c r="Y3139" s="174">
        <f>Table1[[#This Row],[ExpenditureDetails3]]*100000</f>
        <v>15000</v>
      </c>
      <c r="Z3139" s="174">
        <f>Table1[[#This Row],[ExpenditureDetails4]]/Table1[[#This Row],[Component detail 4]]</f>
        <v>15000</v>
      </c>
      <c r="AA3139" s="109">
        <v>1</v>
      </c>
      <c r="AB3139" s="109">
        <v>10</v>
      </c>
      <c r="AC3139" s="174">
        <f>IF(ISNUMBER([ExpenditureDetails4]),[ExpenditureDetails4]*HLOOKUP([ExpenditureDetails1],'Currency Conversion'!$A$6:$BE$45,19,FALSE),"No Data")</f>
        <v>16131.243748554412</v>
      </c>
      <c r="AD3139" s="174">
        <f>Table1[[#This Row],[Calculations1]]/exchange_rate_2010</f>
        <v>352.78200649105946</v>
      </c>
      <c r="AE31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1613.1243748554411</v>
      </c>
      <c r="AF3139" s="174">
        <f>Table1[[#This Row],[Calculations3]]/exchange_rate_2010</f>
        <v>35.278200649105941</v>
      </c>
      <c r="AG3139" s="110"/>
      <c r="AH3139" s="53"/>
      <c r="BD3139" s="36"/>
      <c r="BE3139" s="36"/>
      <c r="BF3139" s="36"/>
      <c r="BG3139" s="36"/>
      <c r="BH3139" s="36"/>
      <c r="BI3139" s="36"/>
      <c r="BJ3139" s="36"/>
      <c r="BK3139" s="48"/>
      <c r="BL3139" s="36"/>
      <c r="BM3139" s="36"/>
      <c r="BN3139" s="36"/>
      <c r="BO3139" s="36"/>
      <c r="BP3139" s="36"/>
      <c r="BQ3139" s="36"/>
      <c r="BR3139" s="36"/>
    </row>
    <row r="3140" spans="2:70" ht="15" customHeight="1">
      <c r="B3140" s="48">
        <v>3599</v>
      </c>
      <c r="C3140" s="48" t="s">
        <v>1703</v>
      </c>
      <c r="D3140" s="108">
        <v>649</v>
      </c>
      <c r="E3140" s="109" t="s">
        <v>2508</v>
      </c>
      <c r="F3140" s="109" t="s">
        <v>1814</v>
      </c>
      <c r="G3140" s="109" t="s">
        <v>717</v>
      </c>
      <c r="H3140" s="108" t="s">
        <v>755</v>
      </c>
      <c r="I3140" s="108" t="s">
        <v>2616</v>
      </c>
      <c r="J3140" s="108" t="s">
        <v>2619</v>
      </c>
      <c r="K3140" s="108" t="s">
        <v>2859</v>
      </c>
      <c r="L3140" s="108">
        <v>3</v>
      </c>
      <c r="M3140" s="110" t="s">
        <v>2617</v>
      </c>
      <c r="N3140" s="111" t="s">
        <v>1722</v>
      </c>
      <c r="O3140" s="111"/>
      <c r="P3140" s="111" t="s">
        <v>573</v>
      </c>
      <c r="Q3140" s="111">
        <v>1</v>
      </c>
      <c r="R3140" s="109"/>
      <c r="S3140" s="109"/>
      <c r="T3140" s="109" t="s">
        <v>24</v>
      </c>
      <c r="U3140" s="108">
        <v>4</v>
      </c>
      <c r="V3140" s="109">
        <v>2009</v>
      </c>
      <c r="W3140" s="108">
        <f>IF(Table1[[#This Row],[ExpenditureDetails1]]=2010,1,(2010-Table1[[#This Row],[ExpenditureDetails1]]))</f>
        <v>1</v>
      </c>
      <c r="X3140" s="109">
        <v>0.01</v>
      </c>
      <c r="Y3140" s="174">
        <f>Table1[[#This Row],[ExpenditureDetails3]]*100000</f>
        <v>1000</v>
      </c>
      <c r="Z3140" s="174">
        <f>Table1[[#This Row],[ExpenditureDetails4]]/Table1[[#This Row],[Component detail 4]]</f>
        <v>1000</v>
      </c>
      <c r="AA3140" s="109">
        <v>1</v>
      </c>
      <c r="AB3140" s="109"/>
      <c r="AC3140" s="174">
        <f>IF(ISNUMBER([ExpenditureDetails4]),[ExpenditureDetails4]*HLOOKUP([ExpenditureDetails1],'Currency Conversion'!$A$6:$BE$45,19,FALSE),"No Data")</f>
        <v>1075.4162499036274</v>
      </c>
      <c r="AD3140" s="174">
        <f>Table1[[#This Row],[Calculations1]]/exchange_rate_2010</f>
        <v>23.518800432737294</v>
      </c>
      <c r="AE31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3140" s="174">
        <f>Table1[[#This Row],[Calculations3]]/exchange_rate_2010</f>
        <v>23.518800432737294</v>
      </c>
      <c r="AG3140" s="110"/>
      <c r="AH3140" s="53"/>
      <c r="BD3140" s="36"/>
      <c r="BE3140" s="36"/>
      <c r="BF3140" s="36"/>
      <c r="BG3140" s="36"/>
      <c r="BH3140" s="36"/>
      <c r="BI3140" s="36"/>
      <c r="BJ3140" s="36"/>
      <c r="BK3140" s="48"/>
      <c r="BL3140" s="36"/>
      <c r="BM3140" s="36"/>
      <c r="BN3140" s="36"/>
      <c r="BO3140" s="36"/>
      <c r="BP3140" s="36"/>
      <c r="BQ3140" s="36"/>
      <c r="BR3140" s="36"/>
    </row>
    <row r="3141" spans="2:70" ht="15" customHeight="1">
      <c r="B3141" s="48">
        <v>3600</v>
      </c>
      <c r="C3141" s="48" t="s">
        <v>1703</v>
      </c>
      <c r="D3141" s="108">
        <v>649</v>
      </c>
      <c r="E3141" s="109" t="s">
        <v>2508</v>
      </c>
      <c r="F3141" s="109" t="s">
        <v>1814</v>
      </c>
      <c r="G3141" s="109" t="s">
        <v>717</v>
      </c>
      <c r="H3141" s="108" t="s">
        <v>755</v>
      </c>
      <c r="I3141" s="108" t="s">
        <v>2616</v>
      </c>
      <c r="J3141" s="108" t="s">
        <v>2619</v>
      </c>
      <c r="K3141" s="108" t="s">
        <v>2859</v>
      </c>
      <c r="L3141" s="108">
        <v>3</v>
      </c>
      <c r="M3141" s="110" t="s">
        <v>2617</v>
      </c>
      <c r="N3141" s="111" t="s">
        <v>1729</v>
      </c>
      <c r="O3141" s="111" t="s">
        <v>210</v>
      </c>
      <c r="P3141" s="111" t="s">
        <v>765</v>
      </c>
      <c r="Q3141" s="109">
        <v>2</v>
      </c>
      <c r="R3141" s="109"/>
      <c r="S3141" s="109" t="s">
        <v>1723</v>
      </c>
      <c r="T3141" s="109" t="s">
        <v>28</v>
      </c>
      <c r="U3141" s="108">
        <v>2</v>
      </c>
      <c r="V3141" s="109">
        <v>2010</v>
      </c>
      <c r="W3141" s="108"/>
      <c r="X3141" s="109">
        <v>0.5</v>
      </c>
      <c r="Y3141" s="174">
        <f>Table1[[#This Row],[ExpenditureDetails3]]*100000</f>
        <v>50000</v>
      </c>
      <c r="Z3141" s="174">
        <f>Table1[[#This Row],[ExpenditureDetails4]]/Table1[[#This Row],[Component detail 4]]</f>
        <v>25000</v>
      </c>
      <c r="AA3141" s="109">
        <v>1</v>
      </c>
      <c r="AB3141" s="109">
        <v>10</v>
      </c>
      <c r="AC3141" s="174">
        <f>IF(ISNUMBER([ExpenditureDetails4]),[ExpenditureDetails4]*HLOOKUP([ExpenditureDetails1],'Currency Conversion'!$A$6:$BE$45,19,FALSE),"No Data")</f>
        <v>50000</v>
      </c>
      <c r="AD3141" s="174">
        <f>Table1[[#This Row],[Calculations1]]/exchange_rate_2010</f>
        <v>1093.4742912265326</v>
      </c>
      <c r="AE3141" s="174" t="s">
        <v>2912</v>
      </c>
      <c r="AF3141" s="174" t="s">
        <v>2912</v>
      </c>
      <c r="AG3141" s="110"/>
      <c r="AH3141" s="53"/>
      <c r="BD3141" s="36"/>
      <c r="BE3141" s="36"/>
      <c r="BF3141" s="36"/>
      <c r="BG3141" s="36"/>
      <c r="BH3141" s="36"/>
      <c r="BI3141" s="36"/>
      <c r="BJ3141" s="36"/>
      <c r="BK3141" s="48"/>
      <c r="BL3141" s="36"/>
      <c r="BM3141" s="36"/>
      <c r="BN3141" s="36"/>
      <c r="BO3141" s="36"/>
      <c r="BP3141" s="36"/>
      <c r="BQ3141" s="36"/>
      <c r="BR3141" s="36"/>
    </row>
    <row r="3142" spans="2:70" ht="15" customHeight="1">
      <c r="B3142" s="48">
        <v>3601</v>
      </c>
      <c r="C3142" s="48" t="s">
        <v>1703</v>
      </c>
      <c r="D3142" s="108">
        <v>649</v>
      </c>
      <c r="E3142" s="109" t="s">
        <v>2508</v>
      </c>
      <c r="F3142" s="109" t="s">
        <v>1814</v>
      </c>
      <c r="G3142" s="109" t="s">
        <v>717</v>
      </c>
      <c r="H3142" s="108" t="s">
        <v>755</v>
      </c>
      <c r="I3142" s="108" t="s">
        <v>2616</v>
      </c>
      <c r="J3142" s="108" t="s">
        <v>2619</v>
      </c>
      <c r="K3142" s="108" t="s">
        <v>2859</v>
      </c>
      <c r="L3142" s="108">
        <v>3</v>
      </c>
      <c r="M3142" s="110" t="s">
        <v>2617</v>
      </c>
      <c r="N3142" s="111" t="s">
        <v>1729</v>
      </c>
      <c r="O3142" s="111" t="s">
        <v>210</v>
      </c>
      <c r="P3142" s="111" t="s">
        <v>759</v>
      </c>
      <c r="Q3142" s="111">
        <v>1</v>
      </c>
      <c r="R3142" s="109"/>
      <c r="S3142" s="109"/>
      <c r="T3142" s="109" t="s">
        <v>7</v>
      </c>
      <c r="U3142" s="108">
        <v>1</v>
      </c>
      <c r="V3142" s="109">
        <v>2009</v>
      </c>
      <c r="W3142" s="108">
        <f>IF(Table1[[#This Row],[ExpenditureDetails1]]=2010,1,(2010-Table1[[#This Row],[ExpenditureDetails1]]))</f>
        <v>1</v>
      </c>
      <c r="X3142" s="109">
        <v>0.32100000000000001</v>
      </c>
      <c r="Y3142" s="174">
        <f>Table1[[#This Row],[ExpenditureDetails3]]*100000</f>
        <v>32100</v>
      </c>
      <c r="Z3142" s="174">
        <f>Table1[[#This Row],[ExpenditureDetails4]]/Table1[[#This Row],[Component detail 4]]</f>
        <v>32100</v>
      </c>
      <c r="AA3142" s="109">
        <v>1</v>
      </c>
      <c r="AB3142" s="109">
        <v>10</v>
      </c>
      <c r="AC3142" s="174">
        <f>IF(ISNUMBER([ExpenditureDetails4]),[ExpenditureDetails4]*HLOOKUP([ExpenditureDetails1],'Currency Conversion'!$A$6:$BE$45,19,FALSE),"No Data")</f>
        <v>34520.861621906442</v>
      </c>
      <c r="AD3142" s="174">
        <f>Table1[[#This Row],[Calculations1]]/exchange_rate_2010</f>
        <v>754.95349389086721</v>
      </c>
      <c r="AE31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3142" s="174">
        <f>Table1[[#This Row],[Calculations3]]/exchange_rate_2010</f>
        <v>75.495349389086726</v>
      </c>
      <c r="AG3142" s="110"/>
      <c r="AH3142" s="53"/>
      <c r="BD3142" s="36"/>
      <c r="BE3142" s="36"/>
      <c r="BF3142" s="36"/>
      <c r="BG3142" s="36"/>
      <c r="BH3142" s="36"/>
      <c r="BI3142" s="36"/>
      <c r="BJ3142" s="36"/>
      <c r="BK3142" s="48"/>
      <c r="BL3142" s="36"/>
      <c r="BM3142" s="36"/>
      <c r="BN3142" s="36"/>
      <c r="BO3142" s="36"/>
      <c r="BP3142" s="36"/>
      <c r="BQ3142" s="36"/>
      <c r="BR3142" s="36"/>
    </row>
    <row r="3143" spans="2:70" ht="15" customHeight="1">
      <c r="B3143" s="48">
        <v>3602</v>
      </c>
      <c r="C3143" s="48" t="s">
        <v>1703</v>
      </c>
      <c r="D3143" s="108">
        <v>1925</v>
      </c>
      <c r="E3143" s="109" t="s">
        <v>2508</v>
      </c>
      <c r="F3143" s="109" t="s">
        <v>2509</v>
      </c>
      <c r="G3143" s="109" t="s">
        <v>517</v>
      </c>
      <c r="H3143" s="108" t="s">
        <v>2610</v>
      </c>
      <c r="I3143" s="108" t="s">
        <v>2853</v>
      </c>
      <c r="J3143" s="108" t="s">
        <v>2852</v>
      </c>
      <c r="K3143" s="108" t="s">
        <v>2859</v>
      </c>
      <c r="L3143" s="108">
        <v>11</v>
      </c>
      <c r="M3143" s="110" t="s">
        <v>2618</v>
      </c>
      <c r="N3143" s="111"/>
      <c r="O3143" s="111"/>
      <c r="P3143" s="111" t="s">
        <v>626</v>
      </c>
      <c r="Q3143" s="111">
        <v>1</v>
      </c>
      <c r="R3143" s="109"/>
      <c r="S3143" s="109"/>
      <c r="T3143" s="109" t="s">
        <v>7</v>
      </c>
      <c r="U3143" s="108">
        <v>1</v>
      </c>
      <c r="V3143" s="109">
        <v>2009</v>
      </c>
      <c r="W3143" s="108">
        <f>IF(Table1[[#This Row],[ExpenditureDetails1]]=2010,1,(2010-Table1[[#This Row],[ExpenditureDetails1]]))</f>
        <v>1</v>
      </c>
      <c r="X3143" s="109">
        <v>0.61699999999999999</v>
      </c>
      <c r="Y3143" s="174">
        <f>Table1[[#This Row],[ExpenditureDetails3]]*100000</f>
        <v>61700</v>
      </c>
      <c r="Z3143" s="174">
        <f>Table1[[#This Row],[ExpenditureDetails4]]/Table1[[#This Row],[Component detail 4]]</f>
        <v>61700</v>
      </c>
      <c r="AA3143" s="109">
        <v>1</v>
      </c>
      <c r="AB3143" s="109">
        <v>10</v>
      </c>
      <c r="AC3143" s="174">
        <f>IF(ISNUMBER([ExpenditureDetails4]),[ExpenditureDetails4]*HLOOKUP([ExpenditureDetails1],'Currency Conversion'!$A$6:$BE$45,19,FALSE),"No Data")</f>
        <v>66353.182619053812</v>
      </c>
      <c r="AD3143" s="174">
        <f>Table1[[#This Row],[Calculations1]]/exchange_rate_2010</f>
        <v>1451.1099866998911</v>
      </c>
      <c r="AE31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6635.3182619053814</v>
      </c>
      <c r="AF3143" s="174">
        <f>Table1[[#This Row],[Calculations3]]/exchange_rate_2010</f>
        <v>145.11099866998913</v>
      </c>
      <c r="AG3143" s="110" t="s">
        <v>2847</v>
      </c>
      <c r="AH3143" s="53"/>
      <c r="BD3143" s="36"/>
      <c r="BE3143" s="36"/>
      <c r="BF3143" s="36"/>
      <c r="BG3143" s="36"/>
      <c r="BH3143" s="36"/>
      <c r="BI3143" s="36"/>
      <c r="BJ3143" s="36"/>
      <c r="BK3143" s="48"/>
      <c r="BL3143" s="36"/>
      <c r="BM3143" s="36"/>
      <c r="BN3143" s="36"/>
      <c r="BO3143" s="36"/>
      <c r="BP3143" s="36"/>
      <c r="BQ3143" s="36"/>
      <c r="BR3143" s="36"/>
    </row>
    <row r="3144" spans="2:70" ht="15" customHeight="1">
      <c r="B3144" s="48">
        <v>3603</v>
      </c>
      <c r="C3144" s="48" t="s">
        <v>1703</v>
      </c>
      <c r="D3144" s="108">
        <v>1925</v>
      </c>
      <c r="E3144" s="109" t="s">
        <v>2508</v>
      </c>
      <c r="F3144" s="109" t="s">
        <v>2509</v>
      </c>
      <c r="G3144" s="109" t="s">
        <v>517</v>
      </c>
      <c r="H3144" s="108" t="s">
        <v>2610</v>
      </c>
      <c r="I3144" s="108" t="s">
        <v>2853</v>
      </c>
      <c r="J3144" s="108" t="s">
        <v>2852</v>
      </c>
      <c r="K3144" s="108" t="s">
        <v>2859</v>
      </c>
      <c r="L3144" s="108">
        <v>11</v>
      </c>
      <c r="M3144" s="110" t="s">
        <v>2618</v>
      </c>
      <c r="N3144" s="111" t="s">
        <v>2554</v>
      </c>
      <c r="O3144" s="111"/>
      <c r="P3144" s="111"/>
      <c r="Q3144" s="111">
        <v>1</v>
      </c>
      <c r="R3144" s="109"/>
      <c r="S3144" s="109"/>
      <c r="T3144" s="109" t="s">
        <v>7</v>
      </c>
      <c r="U3144" s="108">
        <v>1</v>
      </c>
      <c r="V3144" s="109">
        <v>2009</v>
      </c>
      <c r="W3144" s="108">
        <f>IF(Table1[[#This Row],[ExpenditureDetails1]]=2010,1,(2010-Table1[[#This Row],[ExpenditureDetails1]]))</f>
        <v>1</v>
      </c>
      <c r="X3144" s="109">
        <v>40</v>
      </c>
      <c r="Y3144" s="174">
        <f>Table1[[#This Row],[ExpenditureDetails3]]*100000</f>
        <v>4000000</v>
      </c>
      <c r="Z3144" s="174">
        <f>Table1[[#This Row],[ExpenditureDetails4]]/Table1[[#This Row],[Component detail 4]]</f>
        <v>4000000</v>
      </c>
      <c r="AA3144" s="109">
        <v>1</v>
      </c>
      <c r="AB3144" s="109">
        <v>10</v>
      </c>
      <c r="AC3144" s="174">
        <f>IF(ISNUMBER([ExpenditureDetails4]),[ExpenditureDetails4]*HLOOKUP([ExpenditureDetails1],'Currency Conversion'!$A$6:$BE$45,19,FALSE),"No Data")</f>
        <v>4301664.9996145098</v>
      </c>
      <c r="AD3144" s="174">
        <f>Table1[[#This Row],[Calculations1]]/exchange_rate_2010</f>
        <v>94075.201730949178</v>
      </c>
      <c r="AE31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430166.49996145099</v>
      </c>
      <c r="AF3144" s="174">
        <f>Table1[[#This Row],[Calculations3]]/exchange_rate_2010</f>
        <v>9407.5201730949193</v>
      </c>
      <c r="AG3144" s="110" t="s">
        <v>2847</v>
      </c>
      <c r="AH3144" s="53"/>
      <c r="BD3144" s="36"/>
      <c r="BE3144" s="36"/>
      <c r="BF3144" s="36"/>
      <c r="BG3144" s="36"/>
      <c r="BH3144" s="36"/>
      <c r="BI3144" s="36"/>
      <c r="BJ3144" s="36"/>
      <c r="BK3144" s="48"/>
      <c r="BL3144" s="36"/>
      <c r="BM3144" s="36"/>
      <c r="BN3144" s="36"/>
      <c r="BO3144" s="36"/>
      <c r="BP3144" s="36"/>
      <c r="BQ3144" s="36"/>
      <c r="BR3144" s="36"/>
    </row>
    <row r="3145" spans="2:70" ht="15" customHeight="1">
      <c r="B3145" s="48">
        <v>3604</v>
      </c>
      <c r="C3145" s="48" t="s">
        <v>1703</v>
      </c>
      <c r="D3145" s="108">
        <v>1925</v>
      </c>
      <c r="E3145" s="109" t="s">
        <v>2508</v>
      </c>
      <c r="F3145" s="109" t="s">
        <v>2509</v>
      </c>
      <c r="G3145" s="109" t="s">
        <v>517</v>
      </c>
      <c r="H3145" s="108" t="s">
        <v>2610</v>
      </c>
      <c r="I3145" s="108" t="s">
        <v>2853</v>
      </c>
      <c r="J3145" s="108" t="s">
        <v>2852</v>
      </c>
      <c r="K3145" s="108" t="s">
        <v>2859</v>
      </c>
      <c r="L3145" s="108">
        <v>11</v>
      </c>
      <c r="M3145" s="110" t="s">
        <v>2618</v>
      </c>
      <c r="N3145" s="111" t="s">
        <v>2554</v>
      </c>
      <c r="O3145" s="111"/>
      <c r="P3145" s="111"/>
      <c r="Q3145" s="111">
        <v>1</v>
      </c>
      <c r="R3145" s="109"/>
      <c r="S3145" s="109"/>
      <c r="T3145" s="109" t="s">
        <v>31</v>
      </c>
      <c r="U3145" s="108">
        <v>3</v>
      </c>
      <c r="V3145" s="109">
        <v>2009</v>
      </c>
      <c r="W3145" s="108"/>
      <c r="X3145" s="109">
        <v>5</v>
      </c>
      <c r="Y3145" s="174">
        <f>Table1[[#This Row],[ExpenditureDetails3]]*100000</f>
        <v>500000</v>
      </c>
      <c r="Z3145" s="174">
        <f>Table1[[#This Row],[ExpenditureDetails4]]/Table1[[#This Row],[Component detail 4]]</f>
        <v>500000</v>
      </c>
      <c r="AA3145" s="109">
        <v>1</v>
      </c>
      <c r="AB3145" s="109">
        <v>10</v>
      </c>
      <c r="AC3145" s="174">
        <f>IF(ISNUMBER([ExpenditureDetails4]),[ExpenditureDetails4]*HLOOKUP([ExpenditureDetails1],'Currency Conversion'!$A$6:$BE$45,19,FALSE),"No Data")</f>
        <v>537708.12495181372</v>
      </c>
      <c r="AD3145" s="174">
        <f>Table1[[#This Row],[Calculations1]]/exchange_rate_2010</f>
        <v>11759.400216368647</v>
      </c>
      <c r="AE31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537708.12495181372</v>
      </c>
      <c r="AF3145" s="174">
        <f>Table1[[#This Row],[Calculations3]]/exchange_rate_2010</f>
        <v>11759.400216368647</v>
      </c>
      <c r="AG3145" s="110" t="s">
        <v>2847</v>
      </c>
      <c r="AH3145" s="53"/>
      <c r="BD3145" s="36"/>
      <c r="BE3145" s="36"/>
      <c r="BF3145" s="36"/>
      <c r="BG3145" s="36"/>
      <c r="BH3145" s="36"/>
      <c r="BI3145" s="36"/>
      <c r="BJ3145" s="36"/>
      <c r="BK3145" s="48"/>
      <c r="BL3145" s="36"/>
      <c r="BM3145" s="36"/>
      <c r="BN3145" s="36"/>
      <c r="BO3145" s="36"/>
      <c r="BP3145" s="36"/>
      <c r="BQ3145" s="36"/>
      <c r="BR3145" s="36"/>
    </row>
    <row r="3146" spans="2:70" ht="15" customHeight="1">
      <c r="B3146" s="48">
        <v>3605</v>
      </c>
      <c r="C3146" s="48" t="s">
        <v>1703</v>
      </c>
      <c r="D3146" s="108">
        <v>1925</v>
      </c>
      <c r="E3146" s="109" t="s">
        <v>2508</v>
      </c>
      <c r="F3146" s="109" t="s">
        <v>2509</v>
      </c>
      <c r="G3146" s="109" t="s">
        <v>517</v>
      </c>
      <c r="H3146" s="108" t="s">
        <v>2610</v>
      </c>
      <c r="I3146" s="108" t="s">
        <v>2853</v>
      </c>
      <c r="J3146" s="108" t="s">
        <v>2852</v>
      </c>
      <c r="K3146" s="108" t="s">
        <v>2859</v>
      </c>
      <c r="L3146" s="108">
        <v>11</v>
      </c>
      <c r="M3146" s="110" t="s">
        <v>2618</v>
      </c>
      <c r="N3146" s="111" t="s">
        <v>2554</v>
      </c>
      <c r="O3146" s="111"/>
      <c r="P3146" s="111"/>
      <c r="Q3146" s="111">
        <v>1</v>
      </c>
      <c r="R3146" s="109"/>
      <c r="S3146" s="109"/>
      <c r="T3146" s="109" t="s">
        <v>7</v>
      </c>
      <c r="U3146" s="108">
        <v>1</v>
      </c>
      <c r="V3146" s="109">
        <v>2009</v>
      </c>
      <c r="W3146" s="108">
        <f>IF(Table1[[#This Row],[ExpenditureDetails1]]=2010,1,(2010-Table1[[#This Row],[ExpenditureDetails1]]))</f>
        <v>1</v>
      </c>
      <c r="X3146" s="109">
        <v>1.33</v>
      </c>
      <c r="Y3146" s="174">
        <f>Table1[[#This Row],[ExpenditureDetails3]]*100000</f>
        <v>133000</v>
      </c>
      <c r="Z3146" s="174">
        <f>Table1[[#This Row],[ExpenditureDetails4]]/Table1[[#This Row],[Component detail 4]]</f>
        <v>133000</v>
      </c>
      <c r="AA3146" s="109">
        <v>1</v>
      </c>
      <c r="AB3146" s="109">
        <v>10</v>
      </c>
      <c r="AC3146" s="174">
        <f>IF(ISNUMBER([ExpenditureDetails4]),[ExpenditureDetails4]*HLOOKUP([ExpenditureDetails1],'Currency Conversion'!$A$6:$BE$45,19,FALSE),"No Data")</f>
        <v>143030.36123718246</v>
      </c>
      <c r="AD3146" s="174">
        <f>Table1[[#This Row],[Calculations1]]/exchange_rate_2010</f>
        <v>3128.0004575540606</v>
      </c>
      <c r="AE31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14303.036123718246</v>
      </c>
      <c r="AF3146" s="174">
        <f>Table1[[#This Row],[Calculations3]]/exchange_rate_2010</f>
        <v>312.80004575540607</v>
      </c>
      <c r="AG3146" s="110" t="s">
        <v>2847</v>
      </c>
      <c r="AH3146" s="53"/>
      <c r="BD3146" s="36"/>
      <c r="BE3146" s="36"/>
      <c r="BF3146" s="36"/>
      <c r="BG3146" s="36"/>
      <c r="BH3146" s="36"/>
      <c r="BI3146" s="36"/>
      <c r="BJ3146" s="36"/>
      <c r="BK3146" s="48"/>
      <c r="BL3146" s="36"/>
      <c r="BM3146" s="36"/>
      <c r="BN3146" s="36"/>
      <c r="BO3146" s="36"/>
      <c r="BP3146" s="36"/>
      <c r="BQ3146" s="36"/>
      <c r="BR3146" s="36"/>
    </row>
    <row r="3147" spans="2:70" ht="15" customHeight="1">
      <c r="B3147" s="48">
        <v>3606</v>
      </c>
      <c r="C3147" s="48" t="s">
        <v>1703</v>
      </c>
      <c r="D3147" s="108">
        <v>1925</v>
      </c>
      <c r="E3147" s="109" t="s">
        <v>2508</v>
      </c>
      <c r="F3147" s="109" t="s">
        <v>2509</v>
      </c>
      <c r="G3147" s="109" t="s">
        <v>517</v>
      </c>
      <c r="H3147" s="108" t="s">
        <v>2610</v>
      </c>
      <c r="I3147" s="108" t="s">
        <v>2853</v>
      </c>
      <c r="J3147" s="108" t="s">
        <v>2852</v>
      </c>
      <c r="K3147" s="108" t="s">
        <v>2859</v>
      </c>
      <c r="L3147" s="108">
        <v>11</v>
      </c>
      <c r="M3147" s="110" t="s">
        <v>2618</v>
      </c>
      <c r="N3147" s="111"/>
      <c r="O3147" s="111"/>
      <c r="P3147" s="111" t="s">
        <v>632</v>
      </c>
      <c r="Q3147" s="111">
        <v>1</v>
      </c>
      <c r="R3147" s="109"/>
      <c r="S3147" s="109"/>
      <c r="T3147" s="109" t="s">
        <v>31</v>
      </c>
      <c r="U3147" s="108">
        <v>3</v>
      </c>
      <c r="V3147" s="109">
        <v>2008</v>
      </c>
      <c r="W3147" s="108"/>
      <c r="X3147" s="109">
        <v>5.18</v>
      </c>
      <c r="Y3147" s="174">
        <f>Table1[[#This Row],[ExpenditureDetails3]]*100000</f>
        <v>518000</v>
      </c>
      <c r="Z3147" s="174">
        <f>Table1[[#This Row],[ExpenditureDetails4]]/Table1[[#This Row],[Component detail 4]]</f>
        <v>518000</v>
      </c>
      <c r="AA3147" s="109">
        <v>1</v>
      </c>
      <c r="AB3147" s="109"/>
      <c r="AC3147" s="174">
        <f>IF(ISNUMBER([ExpenditureDetails4]),[ExpenditureDetails4]*HLOOKUP([ExpenditureDetails1],'Currency Conversion'!$A$6:$BE$45,19,FALSE),"No Data")</f>
        <v>594354.79704808502</v>
      </c>
      <c r="AD3147" s="174">
        <f>Table1[[#This Row],[Calculations1]]/exchange_rate_2010</f>
        <v>12998.233808784889</v>
      </c>
      <c r="AE31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594354.79704808502</v>
      </c>
      <c r="AF3147" s="174">
        <f>Table1[[#This Row],[Calculations3]]/exchange_rate_2010</f>
        <v>12998.233808784889</v>
      </c>
      <c r="AG3147" s="110" t="s">
        <v>2847</v>
      </c>
      <c r="AH3147" s="53"/>
      <c r="BD3147" s="36"/>
      <c r="BE3147" s="36"/>
      <c r="BF3147" s="36"/>
      <c r="BG3147" s="36"/>
      <c r="BH3147" s="36"/>
      <c r="BI3147" s="36"/>
      <c r="BJ3147" s="36"/>
      <c r="BK3147" s="48"/>
      <c r="BL3147" s="36"/>
      <c r="BM3147" s="36"/>
      <c r="BN3147" s="36"/>
      <c r="BO3147" s="36"/>
      <c r="BP3147" s="36"/>
      <c r="BQ3147" s="36"/>
      <c r="BR3147" s="36"/>
    </row>
    <row r="3148" spans="2:70" ht="15" customHeight="1">
      <c r="B3148" s="48">
        <v>3607</v>
      </c>
      <c r="C3148" s="48" t="s">
        <v>1703</v>
      </c>
      <c r="D3148" s="108">
        <v>1925</v>
      </c>
      <c r="E3148" s="109" t="s">
        <v>2508</v>
      </c>
      <c r="F3148" s="109" t="s">
        <v>2509</v>
      </c>
      <c r="G3148" s="109" t="s">
        <v>517</v>
      </c>
      <c r="H3148" s="108" t="s">
        <v>2610</v>
      </c>
      <c r="I3148" s="108" t="s">
        <v>2853</v>
      </c>
      <c r="J3148" s="108" t="s">
        <v>2852</v>
      </c>
      <c r="K3148" s="108" t="s">
        <v>2859</v>
      </c>
      <c r="L3148" s="108">
        <v>11</v>
      </c>
      <c r="M3148" s="110" t="s">
        <v>2618</v>
      </c>
      <c r="N3148" s="111" t="s">
        <v>20</v>
      </c>
      <c r="O3148" s="111" t="s">
        <v>2466</v>
      </c>
      <c r="P3148" s="111" t="s">
        <v>611</v>
      </c>
      <c r="Q3148" s="111">
        <v>1</v>
      </c>
      <c r="R3148" s="109"/>
      <c r="S3148" s="109"/>
      <c r="T3148" s="109" t="s">
        <v>7</v>
      </c>
      <c r="U3148" s="108">
        <v>1</v>
      </c>
      <c r="V3148" s="109">
        <v>1996</v>
      </c>
      <c r="W3148" s="108">
        <f>IF(Table1[[#This Row],[ExpenditureDetails1]]=2010,1,(2010-Table1[[#This Row],[ExpenditureDetails1]]))</f>
        <v>14</v>
      </c>
      <c r="X3148" s="109">
        <v>1.5</v>
      </c>
      <c r="Y3148" s="174">
        <f>Table1[[#This Row],[ExpenditureDetails3]]*100000</f>
        <v>150000</v>
      </c>
      <c r="Z3148" s="174">
        <f>Table1[[#This Row],[ExpenditureDetails4]]/Table1[[#This Row],[Component detail 4]]</f>
        <v>150000</v>
      </c>
      <c r="AA3148" s="109">
        <v>1</v>
      </c>
      <c r="AB3148" s="109">
        <v>10</v>
      </c>
      <c r="AC3148" s="174">
        <f>IF(ISNUMBER([ExpenditureDetails4]),[ExpenditureDetails4]*HLOOKUP([ExpenditureDetails1],'Currency Conversion'!$A$6:$BE$45,19,FALSE),"No Data")</f>
        <v>322705.20550462382</v>
      </c>
      <c r="AD3148" s="174">
        <f>Table1[[#This Row],[Calculations1]]/exchange_rate_2010</f>
        <v>7057.3969172856223</v>
      </c>
      <c r="AE31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32270.520550462381</v>
      </c>
      <c r="AF3148" s="174">
        <f>Table1[[#This Row],[Calculations3]]/exchange_rate_2010</f>
        <v>705.73969172856221</v>
      </c>
      <c r="AG3148" s="110" t="s">
        <v>2847</v>
      </c>
      <c r="AH3148" s="53"/>
      <c r="BD3148" s="36"/>
      <c r="BE3148" s="36"/>
      <c r="BF3148" s="36"/>
      <c r="BG3148" s="36"/>
      <c r="BH3148" s="36"/>
      <c r="BI3148" s="36"/>
      <c r="BJ3148" s="36"/>
      <c r="BK3148" s="48"/>
      <c r="BL3148" s="36"/>
      <c r="BM3148" s="36"/>
      <c r="BN3148" s="36"/>
      <c r="BO3148" s="36"/>
      <c r="BP3148" s="36"/>
      <c r="BQ3148" s="36"/>
      <c r="BR3148" s="36"/>
    </row>
    <row r="3149" spans="2:70" ht="15" customHeight="1">
      <c r="B3149" s="48">
        <v>3608</v>
      </c>
      <c r="C3149" s="48" t="s">
        <v>1703</v>
      </c>
      <c r="D3149" s="108">
        <v>1925</v>
      </c>
      <c r="E3149" s="109" t="s">
        <v>2508</v>
      </c>
      <c r="F3149" s="109" t="s">
        <v>2509</v>
      </c>
      <c r="G3149" s="109" t="s">
        <v>517</v>
      </c>
      <c r="H3149" s="108" t="s">
        <v>2610</v>
      </c>
      <c r="I3149" s="108" t="s">
        <v>2853</v>
      </c>
      <c r="J3149" s="108" t="s">
        <v>2852</v>
      </c>
      <c r="K3149" s="108" t="s">
        <v>2859</v>
      </c>
      <c r="L3149" s="108">
        <v>11</v>
      </c>
      <c r="M3149" s="110" t="s">
        <v>2618</v>
      </c>
      <c r="N3149" s="109" t="s">
        <v>1729</v>
      </c>
      <c r="O3149" s="109" t="s">
        <v>519</v>
      </c>
      <c r="P3149" s="109" t="s">
        <v>602</v>
      </c>
      <c r="Q3149" s="111">
        <v>1</v>
      </c>
      <c r="R3149" s="111"/>
      <c r="S3149" s="111"/>
      <c r="T3149" s="109" t="s">
        <v>7</v>
      </c>
      <c r="U3149" s="108">
        <v>1</v>
      </c>
      <c r="V3149" s="109">
        <v>1985</v>
      </c>
      <c r="W3149" s="108">
        <f>IF(Table1[[#This Row],[ExpenditureDetails1]]=2010,1,(2010-Table1[[#This Row],[ExpenditureDetails1]]))</f>
        <v>25</v>
      </c>
      <c r="X3149" s="109">
        <v>0.1</v>
      </c>
      <c r="Y3149" s="174">
        <f>Table1[[#This Row],[ExpenditureDetails3]]*100000</f>
        <v>10000</v>
      </c>
      <c r="Z3149" s="174">
        <f>Table1[[#This Row],[ExpenditureDetails4]]/Table1[[#This Row],[Component detail 4]]</f>
        <v>10000</v>
      </c>
      <c r="AA3149" s="111">
        <v>2</v>
      </c>
      <c r="AB3149" s="109">
        <v>10</v>
      </c>
      <c r="AC3149" s="174">
        <f>IF(ISNUMBER([ExpenditureDetails4]),[ExpenditureDetails4]*HLOOKUP([ExpenditureDetails1],'Currency Conversion'!$A$6:$BE$45,19,FALSE),"No Data")</f>
        <v>57137.45170182117</v>
      </c>
      <c r="AD3149" s="174">
        <f>Table1[[#This Row],[Calculations1]]/exchange_rate_2010</f>
        <v>1249.566690042783</v>
      </c>
      <c r="AE31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5713.7451701821174</v>
      </c>
      <c r="AF3149" s="174">
        <f>Table1[[#This Row],[Calculations3]]/exchange_rate_2010</f>
        <v>124.95666900427831</v>
      </c>
      <c r="AG3149" s="110" t="s">
        <v>2847</v>
      </c>
      <c r="AH3149" s="53"/>
      <c r="BD3149" s="36"/>
      <c r="BE3149" s="36"/>
      <c r="BF3149" s="36"/>
      <c r="BG3149" s="36"/>
      <c r="BH3149" s="36"/>
      <c r="BI3149" s="36"/>
      <c r="BJ3149" s="36"/>
      <c r="BK3149" s="48"/>
      <c r="BL3149" s="36"/>
      <c r="BM3149" s="36"/>
      <c r="BN3149" s="36"/>
      <c r="BO3149" s="36"/>
      <c r="BP3149" s="36"/>
      <c r="BQ3149" s="36"/>
      <c r="BR3149" s="36"/>
    </row>
    <row r="3150" spans="2:70" ht="15" customHeight="1">
      <c r="B3150" s="48">
        <v>3609</v>
      </c>
      <c r="C3150" s="48" t="s">
        <v>1703</v>
      </c>
      <c r="D3150" s="108">
        <v>1925</v>
      </c>
      <c r="E3150" s="109" t="s">
        <v>2508</v>
      </c>
      <c r="F3150" s="109" t="s">
        <v>2509</v>
      </c>
      <c r="G3150" s="109" t="s">
        <v>517</v>
      </c>
      <c r="H3150" s="108" t="s">
        <v>2610</v>
      </c>
      <c r="I3150" s="108" t="s">
        <v>2853</v>
      </c>
      <c r="J3150" s="108" t="s">
        <v>2852</v>
      </c>
      <c r="K3150" s="108" t="s">
        <v>2859</v>
      </c>
      <c r="L3150" s="108">
        <v>11</v>
      </c>
      <c r="M3150" s="110" t="s">
        <v>2618</v>
      </c>
      <c r="N3150" s="109" t="s">
        <v>1729</v>
      </c>
      <c r="O3150" s="109" t="s">
        <v>519</v>
      </c>
      <c r="P3150" s="109" t="s">
        <v>604</v>
      </c>
      <c r="Q3150" s="111">
        <v>1</v>
      </c>
      <c r="R3150" s="111"/>
      <c r="S3150" s="111"/>
      <c r="T3150" s="109" t="s">
        <v>7</v>
      </c>
      <c r="U3150" s="108">
        <v>1</v>
      </c>
      <c r="V3150" s="109">
        <v>1987</v>
      </c>
      <c r="W3150" s="108">
        <f>IF(Table1[[#This Row],[ExpenditureDetails1]]=2010,1,(2010-Table1[[#This Row],[ExpenditureDetails1]]))</f>
        <v>23</v>
      </c>
      <c r="X3150" s="109">
        <v>0.1</v>
      </c>
      <c r="Y3150" s="174">
        <f>Table1[[#This Row],[ExpenditureDetails3]]*100000</f>
        <v>10000</v>
      </c>
      <c r="Z3150" s="174">
        <f>Table1[[#This Row],[ExpenditureDetails4]]/Table1[[#This Row],[Component detail 4]]</f>
        <v>10000</v>
      </c>
      <c r="AA3150" s="111">
        <v>2</v>
      </c>
      <c r="AB3150" s="109">
        <v>10</v>
      </c>
      <c r="AC3150" s="174">
        <f>IF(ISNUMBER([ExpenditureDetails4]),[ExpenditureDetails4]*HLOOKUP([ExpenditureDetails1],'Currency Conversion'!$A$6:$BE$45,19,FALSE),"No Data")</f>
        <v>49878.912075276166</v>
      </c>
      <c r="AD3150" s="174">
        <f>Table1[[#This Row],[Calculations1]]/exchange_rate_2010</f>
        <v>1090.826160573263</v>
      </c>
      <c r="AE31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4987.8912075276166</v>
      </c>
      <c r="AF3150" s="174">
        <f>Table1[[#This Row],[Calculations3]]/exchange_rate_2010</f>
        <v>109.08261605732631</v>
      </c>
      <c r="AG3150" s="110" t="s">
        <v>2847</v>
      </c>
      <c r="AH3150" s="53"/>
      <c r="BD3150" s="36"/>
      <c r="BE3150" s="36"/>
      <c r="BF3150" s="36"/>
      <c r="BG3150" s="36"/>
      <c r="BH3150" s="36"/>
      <c r="BI3150" s="36"/>
      <c r="BJ3150" s="36"/>
      <c r="BK3150" s="48"/>
      <c r="BL3150" s="36"/>
      <c r="BM3150" s="36"/>
      <c r="BN3150" s="36"/>
      <c r="BO3150" s="36"/>
      <c r="BP3150" s="36"/>
      <c r="BQ3150" s="36"/>
      <c r="BR3150" s="36"/>
    </row>
    <row r="3151" spans="2:70" ht="15" customHeight="1">
      <c r="B3151" s="48">
        <v>3610</v>
      </c>
      <c r="C3151" s="48" t="s">
        <v>1703</v>
      </c>
      <c r="D3151" s="108">
        <v>1925</v>
      </c>
      <c r="E3151" s="109" t="s">
        <v>2508</v>
      </c>
      <c r="F3151" s="109" t="s">
        <v>2509</v>
      </c>
      <c r="G3151" s="109" t="s">
        <v>517</v>
      </c>
      <c r="H3151" s="108" t="s">
        <v>2610</v>
      </c>
      <c r="I3151" s="108" t="s">
        <v>2853</v>
      </c>
      <c r="J3151" s="108" t="s">
        <v>2852</v>
      </c>
      <c r="K3151" s="108" t="s">
        <v>2859</v>
      </c>
      <c r="L3151" s="108">
        <v>11</v>
      </c>
      <c r="M3151" s="110" t="s">
        <v>2618</v>
      </c>
      <c r="N3151" s="109" t="s">
        <v>1729</v>
      </c>
      <c r="O3151" s="109" t="s">
        <v>519</v>
      </c>
      <c r="P3151" s="109" t="s">
        <v>605</v>
      </c>
      <c r="Q3151" s="111">
        <v>1</v>
      </c>
      <c r="R3151" s="111"/>
      <c r="S3151" s="111"/>
      <c r="T3151" s="109" t="s">
        <v>7</v>
      </c>
      <c r="U3151" s="108">
        <v>1</v>
      </c>
      <c r="V3151" s="109">
        <v>1991</v>
      </c>
      <c r="W3151" s="108">
        <f>IF(Table1[[#This Row],[ExpenditureDetails1]]=2010,1,(2010-Table1[[#This Row],[ExpenditureDetails1]]))</f>
        <v>19</v>
      </c>
      <c r="X3151" s="109">
        <v>0.2</v>
      </c>
      <c r="Y3151" s="174">
        <f>Table1[[#This Row],[ExpenditureDetails3]]*100000</f>
        <v>20000</v>
      </c>
      <c r="Z3151" s="174">
        <f>Table1[[#This Row],[ExpenditureDetails4]]/Table1[[#This Row],[Component detail 4]]</f>
        <v>20000</v>
      </c>
      <c r="AA3151" s="111">
        <v>2</v>
      </c>
      <c r="AB3151" s="109">
        <v>10</v>
      </c>
      <c r="AC3151" s="174">
        <f>IF(ISNUMBER([ExpenditureDetails4]),[ExpenditureDetails4]*HLOOKUP([ExpenditureDetails1],'Currency Conversion'!$A$6:$BE$45,19,FALSE),"No Data")</f>
        <v>70259.558013723945</v>
      </c>
      <c r="AD3151" s="174">
        <f>Table1[[#This Row],[Calculations1]]/exchange_rate_2010</f>
        <v>1536.5404080189248</v>
      </c>
      <c r="AE31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7025.9558013723945</v>
      </c>
      <c r="AF3151" s="174">
        <f>Table1[[#This Row],[Calculations3]]/exchange_rate_2010</f>
        <v>153.65404080189251</v>
      </c>
      <c r="AG3151" s="110" t="s">
        <v>2847</v>
      </c>
      <c r="AH3151" s="53"/>
      <c r="BD3151" s="36"/>
      <c r="BE3151" s="36"/>
      <c r="BF3151" s="36"/>
      <c r="BG3151" s="36"/>
      <c r="BH3151" s="36"/>
      <c r="BI3151" s="36"/>
      <c r="BJ3151" s="36"/>
      <c r="BK3151" s="48"/>
      <c r="BL3151" s="36"/>
      <c r="BM3151" s="36"/>
      <c r="BN3151" s="36"/>
      <c r="BO3151" s="36"/>
      <c r="BP3151" s="36"/>
      <c r="BQ3151" s="36"/>
      <c r="BR3151" s="36"/>
    </row>
    <row r="3152" spans="2:70" ht="15" customHeight="1">
      <c r="B3152" s="48">
        <v>3611</v>
      </c>
      <c r="C3152" s="48" t="s">
        <v>1703</v>
      </c>
      <c r="D3152" s="108">
        <v>1925</v>
      </c>
      <c r="E3152" s="109" t="s">
        <v>2508</v>
      </c>
      <c r="F3152" s="109" t="s">
        <v>2509</v>
      </c>
      <c r="G3152" s="109" t="s">
        <v>517</v>
      </c>
      <c r="H3152" s="108" t="s">
        <v>2610</v>
      </c>
      <c r="I3152" s="108" t="s">
        <v>2853</v>
      </c>
      <c r="J3152" s="108" t="s">
        <v>2852</v>
      </c>
      <c r="K3152" s="108" t="s">
        <v>2859</v>
      </c>
      <c r="L3152" s="108">
        <v>11</v>
      </c>
      <c r="M3152" s="110" t="s">
        <v>2618</v>
      </c>
      <c r="N3152" s="111" t="s">
        <v>1728</v>
      </c>
      <c r="O3152" s="111" t="s">
        <v>496</v>
      </c>
      <c r="P3152" s="111" t="s">
        <v>606</v>
      </c>
      <c r="Q3152" s="111">
        <v>1</v>
      </c>
      <c r="R3152" s="109">
        <v>6</v>
      </c>
      <c r="S3152" s="109"/>
      <c r="T3152" s="109" t="s">
        <v>7</v>
      </c>
      <c r="U3152" s="108">
        <v>1</v>
      </c>
      <c r="V3152" s="109">
        <v>1990</v>
      </c>
      <c r="W3152" s="108">
        <f>IF(Table1[[#This Row],[ExpenditureDetails1]]=2010,1,(2010-Table1[[#This Row],[ExpenditureDetails1]]))</f>
        <v>20</v>
      </c>
      <c r="X3152" s="109">
        <v>1.1499999999999999</v>
      </c>
      <c r="Y3152" s="174">
        <f>Table1[[#This Row],[ExpenditureDetails3]]*100000</f>
        <v>114999.99999999999</v>
      </c>
      <c r="Z3152" s="174">
        <f>Table1[[#This Row],[ExpenditureDetails4]]/Table1[[#This Row],[Component detail 4]]</f>
        <v>114999.99999999999</v>
      </c>
      <c r="AA3152" s="109">
        <v>2</v>
      </c>
      <c r="AB3152" s="109">
        <v>30</v>
      </c>
      <c r="AC3152" s="174">
        <f>IF(ISNUMBER([ExpenditureDetails4]),[ExpenditureDetails4]*HLOOKUP([ExpenditureDetails1],'Currency Conversion'!$A$6:$BE$45,19,FALSE),"No Data")</f>
        <v>447147.95961985877</v>
      </c>
      <c r="AD3152" s="174">
        <f>Table1[[#This Row],[Calculations1]]/exchange_rate_2010</f>
        <v>9778.8959643743074</v>
      </c>
      <c r="AE31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14904.931987328626</v>
      </c>
      <c r="AF3152" s="174">
        <f>Table1[[#This Row],[Calculations3]]/exchange_rate_2010</f>
        <v>325.96319881247689</v>
      </c>
      <c r="AG3152" s="110" t="s">
        <v>2847</v>
      </c>
      <c r="AH3152" s="53"/>
      <c r="BD3152" s="36"/>
      <c r="BE3152" s="36"/>
      <c r="BF3152" s="36"/>
      <c r="BG3152" s="36"/>
      <c r="BH3152" s="36"/>
      <c r="BI3152" s="36"/>
      <c r="BJ3152" s="36"/>
      <c r="BK3152" s="48"/>
      <c r="BL3152" s="36"/>
      <c r="BM3152" s="36"/>
      <c r="BN3152" s="36"/>
      <c r="BO3152" s="36"/>
      <c r="BP3152" s="36"/>
      <c r="BQ3152" s="36"/>
      <c r="BR3152" s="36"/>
    </row>
    <row r="3153" spans="2:70" ht="15" customHeight="1">
      <c r="B3153" s="48">
        <v>3612</v>
      </c>
      <c r="C3153" s="48" t="s">
        <v>1703</v>
      </c>
      <c r="D3153" s="108">
        <v>1925</v>
      </c>
      <c r="E3153" s="109" t="s">
        <v>2508</v>
      </c>
      <c r="F3153" s="109" t="s">
        <v>2509</v>
      </c>
      <c r="G3153" s="109" t="s">
        <v>517</v>
      </c>
      <c r="H3153" s="108" t="s">
        <v>2610</v>
      </c>
      <c r="I3153" s="108" t="s">
        <v>2853</v>
      </c>
      <c r="J3153" s="108" t="s">
        <v>2852</v>
      </c>
      <c r="K3153" s="108" t="s">
        <v>2859</v>
      </c>
      <c r="L3153" s="108">
        <v>11</v>
      </c>
      <c r="M3153" s="110" t="s">
        <v>2618</v>
      </c>
      <c r="N3153" s="111" t="s">
        <v>1728</v>
      </c>
      <c r="O3153" s="111" t="s">
        <v>496</v>
      </c>
      <c r="P3153" s="111" t="s">
        <v>607</v>
      </c>
      <c r="Q3153" s="111">
        <v>1</v>
      </c>
      <c r="R3153" s="109">
        <v>20</v>
      </c>
      <c r="S3153" s="109"/>
      <c r="T3153" s="109" t="s">
        <v>7</v>
      </c>
      <c r="U3153" s="108">
        <v>1</v>
      </c>
      <c r="V3153" s="109">
        <v>1985</v>
      </c>
      <c r="W3153" s="108">
        <f>IF(Table1[[#This Row],[ExpenditureDetails1]]=2010,1,(2010-Table1[[#This Row],[ExpenditureDetails1]]))</f>
        <v>25</v>
      </c>
      <c r="X3153" s="109">
        <v>0.15</v>
      </c>
      <c r="Y3153" s="174">
        <f>Table1[[#This Row],[ExpenditureDetails3]]*100000</f>
        <v>15000</v>
      </c>
      <c r="Z3153" s="174">
        <f>Table1[[#This Row],[ExpenditureDetails4]]/Table1[[#This Row],[Component detail 4]]</f>
        <v>15000</v>
      </c>
      <c r="AA3153" s="109">
        <v>1</v>
      </c>
      <c r="AB3153" s="109">
        <v>30</v>
      </c>
      <c r="AC3153" s="174">
        <f>IF(ISNUMBER([ExpenditureDetails4]),[ExpenditureDetails4]*HLOOKUP([ExpenditureDetails1],'Currency Conversion'!$A$6:$BE$45,19,FALSE),"No Data")</f>
        <v>85706.177552731751</v>
      </c>
      <c r="AD3153" s="174">
        <f>Table1[[#This Row],[Calculations1]]/exchange_rate_2010</f>
        <v>1874.3500350641743</v>
      </c>
      <c r="AE31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2856.8725850910582</v>
      </c>
      <c r="AF3153" s="174">
        <f>Table1[[#This Row],[Calculations3]]/exchange_rate_2010</f>
        <v>62.478334502139141</v>
      </c>
      <c r="AG3153" s="110" t="s">
        <v>2847</v>
      </c>
      <c r="AH3153" s="53"/>
      <c r="BD3153" s="36"/>
      <c r="BE3153" s="36"/>
      <c r="BF3153" s="36"/>
      <c r="BG3153" s="36"/>
      <c r="BH3153" s="36"/>
      <c r="BI3153" s="36"/>
      <c r="BJ3153" s="36"/>
      <c r="BK3153" s="48"/>
      <c r="BL3153" s="36"/>
      <c r="BM3153" s="36"/>
      <c r="BN3153" s="36"/>
      <c r="BO3153" s="36"/>
      <c r="BP3153" s="36"/>
      <c r="BQ3153" s="36"/>
      <c r="BR3153" s="36"/>
    </row>
    <row r="3154" spans="2:70" ht="15" customHeight="1">
      <c r="B3154" s="48">
        <v>3613</v>
      </c>
      <c r="C3154" s="48" t="s">
        <v>1703</v>
      </c>
      <c r="D3154" s="108">
        <v>1925</v>
      </c>
      <c r="E3154" s="109" t="s">
        <v>2508</v>
      </c>
      <c r="F3154" s="109" t="s">
        <v>2509</v>
      </c>
      <c r="G3154" s="109" t="s">
        <v>517</v>
      </c>
      <c r="H3154" s="108" t="s">
        <v>2610</v>
      </c>
      <c r="I3154" s="108" t="s">
        <v>2853</v>
      </c>
      <c r="J3154" s="108" t="s">
        <v>2852</v>
      </c>
      <c r="K3154" s="108" t="s">
        <v>2859</v>
      </c>
      <c r="L3154" s="108">
        <v>11</v>
      </c>
      <c r="M3154" s="110" t="s">
        <v>2618</v>
      </c>
      <c r="N3154" s="109" t="s">
        <v>1729</v>
      </c>
      <c r="O3154" s="109" t="s">
        <v>519</v>
      </c>
      <c r="P3154" s="109" t="s">
        <v>608</v>
      </c>
      <c r="Q3154" s="111">
        <v>1</v>
      </c>
      <c r="R3154" s="111"/>
      <c r="S3154" s="111"/>
      <c r="T3154" s="109" t="s">
        <v>7</v>
      </c>
      <c r="U3154" s="108">
        <v>1</v>
      </c>
      <c r="V3154" s="109">
        <v>1993</v>
      </c>
      <c r="W3154" s="108">
        <f>IF(Table1[[#This Row],[ExpenditureDetails1]]=2010,1,(2010-Table1[[#This Row],[ExpenditureDetails1]]))</f>
        <v>17</v>
      </c>
      <c r="X3154" s="109">
        <v>0.2</v>
      </c>
      <c r="Y3154" s="174">
        <f>Table1[[#This Row],[ExpenditureDetails3]]*100000</f>
        <v>20000</v>
      </c>
      <c r="Z3154" s="174">
        <f>Table1[[#This Row],[ExpenditureDetails4]]/Table1[[#This Row],[Component detail 4]]</f>
        <v>20000</v>
      </c>
      <c r="AA3154" s="111">
        <v>1</v>
      </c>
      <c r="AB3154" s="109">
        <v>10</v>
      </c>
      <c r="AC3154" s="174">
        <f>IF(ISNUMBER([ExpenditureDetails4]),[ExpenditureDetails4]*HLOOKUP([ExpenditureDetails1],'Currency Conversion'!$A$6:$BE$45,19,FALSE),"No Data")</f>
        <v>56689.259616862604</v>
      </c>
      <c r="AD3154" s="174">
        <f>Table1[[#This Row],[Calculations1]]/exchange_rate_2010</f>
        <v>1239.7649595941148</v>
      </c>
      <c r="AE31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5668.9259616862601</v>
      </c>
      <c r="AF3154" s="174">
        <f>Table1[[#This Row],[Calculations3]]/exchange_rate_2010</f>
        <v>123.97649595941147</v>
      </c>
      <c r="AG3154" s="110" t="s">
        <v>2847</v>
      </c>
      <c r="AH3154" s="53"/>
      <c r="BD3154" s="36"/>
      <c r="BE3154" s="36"/>
      <c r="BF3154" s="36"/>
      <c r="BG3154" s="36"/>
      <c r="BH3154" s="36"/>
      <c r="BI3154" s="36"/>
      <c r="BJ3154" s="36"/>
      <c r="BK3154" s="48"/>
      <c r="BL3154" s="36"/>
      <c r="BM3154" s="36"/>
      <c r="BN3154" s="36"/>
      <c r="BO3154" s="36"/>
      <c r="BP3154" s="36"/>
      <c r="BQ3154" s="36"/>
      <c r="BR3154" s="36"/>
    </row>
    <row r="3155" spans="2:70" ht="15" customHeight="1">
      <c r="B3155" s="48">
        <v>3614</v>
      </c>
      <c r="C3155" s="48" t="s">
        <v>1703</v>
      </c>
      <c r="D3155" s="108">
        <v>1925</v>
      </c>
      <c r="E3155" s="109" t="s">
        <v>2508</v>
      </c>
      <c r="F3155" s="109" t="s">
        <v>2509</v>
      </c>
      <c r="G3155" s="109" t="s">
        <v>517</v>
      </c>
      <c r="H3155" s="108" t="s">
        <v>2610</v>
      </c>
      <c r="I3155" s="108" t="s">
        <v>2853</v>
      </c>
      <c r="J3155" s="108" t="s">
        <v>2852</v>
      </c>
      <c r="K3155" s="108" t="s">
        <v>2859</v>
      </c>
      <c r="L3155" s="108">
        <v>11</v>
      </c>
      <c r="M3155" s="110" t="s">
        <v>2618</v>
      </c>
      <c r="N3155" s="109" t="s">
        <v>1729</v>
      </c>
      <c r="O3155" s="109" t="s">
        <v>519</v>
      </c>
      <c r="P3155" s="109" t="s">
        <v>609</v>
      </c>
      <c r="Q3155" s="111">
        <v>1</v>
      </c>
      <c r="R3155" s="111"/>
      <c r="S3155" s="111"/>
      <c r="T3155" s="109" t="s">
        <v>7</v>
      </c>
      <c r="U3155" s="108">
        <v>1</v>
      </c>
      <c r="V3155" s="109">
        <v>1994</v>
      </c>
      <c r="W3155" s="108">
        <f>IF(Table1[[#This Row],[ExpenditureDetails1]]=2010,1,(2010-Table1[[#This Row],[ExpenditureDetails1]]))</f>
        <v>16</v>
      </c>
      <c r="X3155" s="109">
        <v>0.25</v>
      </c>
      <c r="Y3155" s="174">
        <f>Table1[[#This Row],[ExpenditureDetails3]]*100000</f>
        <v>25000</v>
      </c>
      <c r="Z3155" s="174">
        <f>Table1[[#This Row],[ExpenditureDetails4]]/Table1[[#This Row],[Component detail 4]]</f>
        <v>25000</v>
      </c>
      <c r="AA3155" s="111">
        <v>1</v>
      </c>
      <c r="AB3155" s="109">
        <v>10</v>
      </c>
      <c r="AC3155" s="174">
        <f>IF(ISNUMBER([ExpenditureDetails4]),[ExpenditureDetails4]*HLOOKUP([ExpenditureDetails1],'Currency Conversion'!$A$6:$BE$45,19,FALSE),"No Data")</f>
        <v>64532.254062094406</v>
      </c>
      <c r="AD3155" s="174">
        <f>Table1[[#This Row],[Calculations1]]/exchange_rate_2010</f>
        <v>1411.2872154359843</v>
      </c>
      <c r="AE31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6453.2254062094407</v>
      </c>
      <c r="AF3155" s="174">
        <f>Table1[[#This Row],[Calculations3]]/exchange_rate_2010</f>
        <v>141.12872154359843</v>
      </c>
      <c r="AG3155" s="110" t="s">
        <v>2847</v>
      </c>
      <c r="AH3155" s="53"/>
      <c r="BD3155" s="36"/>
      <c r="BE3155" s="36"/>
      <c r="BF3155" s="36"/>
      <c r="BG3155" s="36"/>
      <c r="BH3155" s="36"/>
      <c r="BI3155" s="36"/>
      <c r="BJ3155" s="36"/>
      <c r="BK3155" s="48"/>
      <c r="BL3155" s="36"/>
      <c r="BM3155" s="36"/>
      <c r="BN3155" s="36"/>
      <c r="BO3155" s="36"/>
      <c r="BP3155" s="36"/>
      <c r="BQ3155" s="36"/>
      <c r="BR3155" s="36"/>
    </row>
    <row r="3156" spans="2:70" ht="15" customHeight="1">
      <c r="B3156" s="48">
        <v>3615</v>
      </c>
      <c r="C3156" s="48" t="s">
        <v>1703</v>
      </c>
      <c r="D3156" s="108">
        <v>1925</v>
      </c>
      <c r="E3156" s="109" t="s">
        <v>2508</v>
      </c>
      <c r="F3156" s="109" t="s">
        <v>2509</v>
      </c>
      <c r="G3156" s="109" t="s">
        <v>517</v>
      </c>
      <c r="H3156" s="108" t="s">
        <v>2610</v>
      </c>
      <c r="I3156" s="108" t="s">
        <v>2853</v>
      </c>
      <c r="J3156" s="108" t="s">
        <v>2852</v>
      </c>
      <c r="K3156" s="108" t="s">
        <v>2859</v>
      </c>
      <c r="L3156" s="108">
        <v>11</v>
      </c>
      <c r="M3156" s="110" t="s">
        <v>2618</v>
      </c>
      <c r="N3156" s="109" t="s">
        <v>1729</v>
      </c>
      <c r="O3156" s="109" t="s">
        <v>519</v>
      </c>
      <c r="P3156" s="109" t="s">
        <v>610</v>
      </c>
      <c r="Q3156" s="111">
        <v>1</v>
      </c>
      <c r="R3156" s="111"/>
      <c r="S3156" s="111"/>
      <c r="T3156" s="109" t="s">
        <v>7</v>
      </c>
      <c r="U3156" s="108">
        <v>1</v>
      </c>
      <c r="V3156" s="109">
        <v>1994</v>
      </c>
      <c r="W3156" s="108">
        <f>IF(Table1[[#This Row],[ExpenditureDetails1]]=2010,1,(2010-Table1[[#This Row],[ExpenditureDetails1]]))</f>
        <v>16</v>
      </c>
      <c r="X3156" s="109">
        <v>0.25</v>
      </c>
      <c r="Y3156" s="174">
        <f>Table1[[#This Row],[ExpenditureDetails3]]*100000</f>
        <v>25000</v>
      </c>
      <c r="Z3156" s="174">
        <f>Table1[[#This Row],[ExpenditureDetails4]]/Table1[[#This Row],[Component detail 4]]</f>
        <v>25000</v>
      </c>
      <c r="AA3156" s="111">
        <v>1</v>
      </c>
      <c r="AB3156" s="109">
        <v>10</v>
      </c>
      <c r="AC3156" s="174">
        <f>IF(ISNUMBER([ExpenditureDetails4]),[ExpenditureDetails4]*HLOOKUP([ExpenditureDetails1],'Currency Conversion'!$A$6:$BE$45,19,FALSE),"No Data")</f>
        <v>64532.254062094406</v>
      </c>
      <c r="AD3156" s="174">
        <f>Table1[[#This Row],[Calculations1]]/exchange_rate_2010</f>
        <v>1411.2872154359843</v>
      </c>
      <c r="AE31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6453.2254062094407</v>
      </c>
      <c r="AF3156" s="174">
        <f>Table1[[#This Row],[Calculations3]]/exchange_rate_2010</f>
        <v>141.12872154359843</v>
      </c>
      <c r="AG3156" s="110" t="s">
        <v>2847</v>
      </c>
      <c r="AH3156" s="53"/>
      <c r="BD3156" s="36"/>
      <c r="BE3156" s="36"/>
      <c r="BF3156" s="36"/>
      <c r="BG3156" s="36"/>
      <c r="BH3156" s="36"/>
      <c r="BI3156" s="36"/>
      <c r="BJ3156" s="36"/>
      <c r="BK3156" s="48"/>
      <c r="BL3156" s="36"/>
      <c r="BM3156" s="36"/>
      <c r="BN3156" s="36"/>
      <c r="BO3156" s="36"/>
      <c r="BP3156" s="36"/>
      <c r="BQ3156" s="36"/>
      <c r="BR3156" s="36"/>
    </row>
    <row r="3157" spans="2:70" ht="15" customHeight="1">
      <c r="B3157" s="48">
        <v>3616</v>
      </c>
      <c r="C3157" s="48" t="s">
        <v>1703</v>
      </c>
      <c r="D3157" s="108">
        <v>1925</v>
      </c>
      <c r="E3157" s="109" t="s">
        <v>2508</v>
      </c>
      <c r="F3157" s="109" t="s">
        <v>2509</v>
      </c>
      <c r="G3157" s="109" t="s">
        <v>517</v>
      </c>
      <c r="H3157" s="108" t="s">
        <v>2610</v>
      </c>
      <c r="I3157" s="108" t="s">
        <v>2853</v>
      </c>
      <c r="J3157" s="108" t="s">
        <v>2852</v>
      </c>
      <c r="K3157" s="108" t="s">
        <v>2859</v>
      </c>
      <c r="L3157" s="108">
        <v>11</v>
      </c>
      <c r="M3157" s="110" t="s">
        <v>2618</v>
      </c>
      <c r="N3157" s="111" t="s">
        <v>364</v>
      </c>
      <c r="O3157" s="111" t="s">
        <v>2467</v>
      </c>
      <c r="P3157" s="111" t="s">
        <v>332</v>
      </c>
      <c r="Q3157" s="111">
        <v>1</v>
      </c>
      <c r="R3157" s="109"/>
      <c r="S3157" s="109"/>
      <c r="T3157" s="109" t="s">
        <v>7</v>
      </c>
      <c r="U3157" s="108">
        <v>1</v>
      </c>
      <c r="V3157" s="109">
        <v>1996</v>
      </c>
      <c r="W3157" s="108">
        <f>IF(Table1[[#This Row],[ExpenditureDetails1]]=2010,1,(2010-Table1[[#This Row],[ExpenditureDetails1]]))</f>
        <v>14</v>
      </c>
      <c r="X3157" s="109">
        <v>0.06</v>
      </c>
      <c r="Y3157" s="174">
        <f>Table1[[#This Row],[ExpenditureDetails3]]*100000</f>
        <v>6000</v>
      </c>
      <c r="Z3157" s="174">
        <f>Table1[[#This Row],[ExpenditureDetails4]]/Table1[[#This Row],[Component detail 4]]</f>
        <v>6000</v>
      </c>
      <c r="AA3157" s="109">
        <v>1</v>
      </c>
      <c r="AB3157" s="109">
        <v>10</v>
      </c>
      <c r="AC3157" s="174">
        <f>IF(ISNUMBER([ExpenditureDetails4]),[ExpenditureDetails4]*HLOOKUP([ExpenditureDetails1],'Currency Conversion'!$A$6:$BE$45,19,FALSE),"No Data")</f>
        <v>12908.208220184953</v>
      </c>
      <c r="AD3157" s="174">
        <f>Table1[[#This Row],[Calculations1]]/exchange_rate_2010</f>
        <v>282.29587669142489</v>
      </c>
      <c r="AE31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1290.8208220184954</v>
      </c>
      <c r="AF3157" s="174">
        <f>Table1[[#This Row],[Calculations3]]/exchange_rate_2010</f>
        <v>28.229587669142493</v>
      </c>
      <c r="AG3157" s="110" t="s">
        <v>2847</v>
      </c>
      <c r="AH3157" s="53"/>
      <c r="BD3157" s="36"/>
      <c r="BE3157" s="36"/>
      <c r="BF3157" s="36"/>
      <c r="BG3157" s="36"/>
      <c r="BH3157" s="36"/>
      <c r="BI3157" s="36"/>
      <c r="BJ3157" s="36"/>
      <c r="BK3157" s="48"/>
      <c r="BL3157" s="36"/>
      <c r="BM3157" s="36"/>
      <c r="BN3157" s="36"/>
      <c r="BO3157" s="36"/>
      <c r="BP3157" s="36"/>
      <c r="BQ3157" s="36"/>
      <c r="BR3157" s="36"/>
    </row>
    <row r="3158" spans="2:70" ht="15" customHeight="1">
      <c r="B3158" s="48">
        <v>3617</v>
      </c>
      <c r="C3158" s="48" t="s">
        <v>1703</v>
      </c>
      <c r="D3158" s="108">
        <v>1925</v>
      </c>
      <c r="E3158" s="109" t="s">
        <v>2508</v>
      </c>
      <c r="F3158" s="109" t="s">
        <v>2509</v>
      </c>
      <c r="G3158" s="109" t="s">
        <v>517</v>
      </c>
      <c r="H3158" s="108" t="s">
        <v>2610</v>
      </c>
      <c r="I3158" s="108" t="s">
        <v>2853</v>
      </c>
      <c r="J3158" s="108" t="s">
        <v>2852</v>
      </c>
      <c r="K3158" s="108" t="s">
        <v>2859</v>
      </c>
      <c r="L3158" s="108">
        <v>11</v>
      </c>
      <c r="M3158" s="110" t="s">
        <v>2618</v>
      </c>
      <c r="N3158" s="111" t="s">
        <v>364</v>
      </c>
      <c r="O3158" s="111" t="s">
        <v>2465</v>
      </c>
      <c r="P3158" s="111" t="s">
        <v>612</v>
      </c>
      <c r="Q3158" s="111">
        <v>1</v>
      </c>
      <c r="R3158" s="109"/>
      <c r="S3158" s="109"/>
      <c r="T3158" s="109" t="s">
        <v>7</v>
      </c>
      <c r="U3158" s="108">
        <v>1</v>
      </c>
      <c r="V3158" s="109">
        <v>1996</v>
      </c>
      <c r="W3158" s="108">
        <f>IF(Table1[[#This Row],[ExpenditureDetails1]]=2010,1,(2010-Table1[[#This Row],[ExpenditureDetails1]]))</f>
        <v>14</v>
      </c>
      <c r="X3158" s="109">
        <v>0.8</v>
      </c>
      <c r="Y3158" s="174">
        <f>Table1[[#This Row],[ExpenditureDetails3]]*100000</f>
        <v>80000</v>
      </c>
      <c r="Z3158" s="174">
        <f>Table1[[#This Row],[ExpenditureDetails4]]/Table1[[#This Row],[Component detail 4]]</f>
        <v>80000</v>
      </c>
      <c r="AA3158" s="109">
        <v>1</v>
      </c>
      <c r="AB3158" s="109">
        <v>20</v>
      </c>
      <c r="AC3158" s="174">
        <f>IF(ISNUMBER([ExpenditureDetails4]),[ExpenditureDetails4]*HLOOKUP([ExpenditureDetails1],'Currency Conversion'!$A$6:$BE$45,19,FALSE),"No Data")</f>
        <v>172109.44293579939</v>
      </c>
      <c r="AD3158" s="174">
        <f>Table1[[#This Row],[Calculations1]]/exchange_rate_2010</f>
        <v>3763.9450225523324</v>
      </c>
      <c r="AE31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8605.472146789969</v>
      </c>
      <c r="AF3158" s="174">
        <f>Table1[[#This Row],[Calculations3]]/exchange_rate_2010</f>
        <v>188.1972511276166</v>
      </c>
      <c r="AG3158" s="110" t="s">
        <v>2847</v>
      </c>
      <c r="AH3158" s="53"/>
      <c r="BD3158" s="36"/>
      <c r="BE3158" s="36"/>
      <c r="BF3158" s="36"/>
      <c r="BG3158" s="36"/>
      <c r="BH3158" s="36"/>
      <c r="BI3158" s="36"/>
      <c r="BJ3158" s="36"/>
      <c r="BK3158" s="48"/>
      <c r="BL3158" s="36"/>
      <c r="BM3158" s="36"/>
      <c r="BN3158" s="36"/>
      <c r="BO3158" s="36"/>
      <c r="BP3158" s="36"/>
      <c r="BQ3158" s="36"/>
      <c r="BR3158" s="36"/>
    </row>
    <row r="3159" spans="2:70" ht="15" customHeight="1">
      <c r="B3159" s="48">
        <v>3618</v>
      </c>
      <c r="C3159" s="48" t="s">
        <v>1703</v>
      </c>
      <c r="D3159" s="108">
        <v>1925</v>
      </c>
      <c r="E3159" s="109" t="s">
        <v>2508</v>
      </c>
      <c r="F3159" s="109" t="s">
        <v>2509</v>
      </c>
      <c r="G3159" s="109" t="s">
        <v>517</v>
      </c>
      <c r="H3159" s="108" t="s">
        <v>2610</v>
      </c>
      <c r="I3159" s="108" t="s">
        <v>2853</v>
      </c>
      <c r="J3159" s="108" t="s">
        <v>2852</v>
      </c>
      <c r="K3159" s="108" t="s">
        <v>2859</v>
      </c>
      <c r="L3159" s="108">
        <v>11</v>
      </c>
      <c r="M3159" s="110" t="s">
        <v>2618</v>
      </c>
      <c r="N3159" s="111" t="s">
        <v>364</v>
      </c>
      <c r="O3159" s="111" t="s">
        <v>2465</v>
      </c>
      <c r="P3159" s="111" t="s">
        <v>612</v>
      </c>
      <c r="Q3159" s="111">
        <v>1</v>
      </c>
      <c r="R3159" s="109"/>
      <c r="S3159" s="109"/>
      <c r="T3159" s="109" t="s">
        <v>7</v>
      </c>
      <c r="U3159" s="108">
        <v>1</v>
      </c>
      <c r="V3159" s="109">
        <v>1996</v>
      </c>
      <c r="W3159" s="108">
        <f>IF(Table1[[#This Row],[ExpenditureDetails1]]=2010,1,(2010-Table1[[#This Row],[ExpenditureDetails1]]))</f>
        <v>14</v>
      </c>
      <c r="X3159" s="109">
        <v>1</v>
      </c>
      <c r="Y3159" s="174">
        <f>Table1[[#This Row],[ExpenditureDetails3]]*100000</f>
        <v>100000</v>
      </c>
      <c r="Z3159" s="174">
        <f>Table1[[#This Row],[ExpenditureDetails4]]/Table1[[#This Row],[Component detail 4]]</f>
        <v>100000</v>
      </c>
      <c r="AA3159" s="109">
        <v>1</v>
      </c>
      <c r="AB3159" s="109">
        <v>20</v>
      </c>
      <c r="AC3159" s="174">
        <f>IF(ISNUMBER([ExpenditureDetails4]),[ExpenditureDetails4]*HLOOKUP([ExpenditureDetails1],'Currency Conversion'!$A$6:$BE$45,19,FALSE),"No Data")</f>
        <v>215136.80366974924</v>
      </c>
      <c r="AD3159" s="174">
        <f>Table1[[#This Row],[Calculations1]]/exchange_rate_2010</f>
        <v>4704.9312781904155</v>
      </c>
      <c r="AE31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10756.840183487462</v>
      </c>
      <c r="AF3159" s="174">
        <f>Table1[[#This Row],[Calculations3]]/exchange_rate_2010</f>
        <v>235.24656390952077</v>
      </c>
      <c r="AG3159" s="110" t="s">
        <v>2847</v>
      </c>
      <c r="AH3159" s="53"/>
      <c r="BD3159" s="36"/>
      <c r="BE3159" s="36"/>
      <c r="BF3159" s="36"/>
      <c r="BG3159" s="36"/>
      <c r="BH3159" s="36"/>
      <c r="BI3159" s="36"/>
      <c r="BJ3159" s="36"/>
      <c r="BK3159" s="48"/>
      <c r="BL3159" s="36"/>
      <c r="BM3159" s="36"/>
      <c r="BN3159" s="36"/>
      <c r="BO3159" s="36"/>
      <c r="BP3159" s="36"/>
      <c r="BQ3159" s="36"/>
      <c r="BR3159" s="36"/>
    </row>
    <row r="3160" spans="2:70" ht="15" customHeight="1">
      <c r="B3160" s="48">
        <v>3619</v>
      </c>
      <c r="C3160" s="48" t="s">
        <v>1703</v>
      </c>
      <c r="D3160" s="108">
        <v>1925</v>
      </c>
      <c r="E3160" s="109" t="s">
        <v>2508</v>
      </c>
      <c r="F3160" s="109" t="s">
        <v>2509</v>
      </c>
      <c r="G3160" s="109" t="s">
        <v>517</v>
      </c>
      <c r="H3160" s="108" t="s">
        <v>2610</v>
      </c>
      <c r="I3160" s="108" t="s">
        <v>2853</v>
      </c>
      <c r="J3160" s="108" t="s">
        <v>2852</v>
      </c>
      <c r="K3160" s="108" t="s">
        <v>2859</v>
      </c>
      <c r="L3160" s="108">
        <v>11</v>
      </c>
      <c r="M3160" s="110" t="s">
        <v>2618</v>
      </c>
      <c r="N3160" s="111" t="s">
        <v>364</v>
      </c>
      <c r="O3160" s="111" t="s">
        <v>2465</v>
      </c>
      <c r="P3160" s="111" t="s">
        <v>612</v>
      </c>
      <c r="Q3160" s="111">
        <v>1</v>
      </c>
      <c r="R3160" s="109"/>
      <c r="S3160" s="109"/>
      <c r="T3160" s="109" t="s">
        <v>7</v>
      </c>
      <c r="U3160" s="108">
        <v>1</v>
      </c>
      <c r="V3160" s="109">
        <v>1996</v>
      </c>
      <c r="W3160" s="108">
        <f>IF(Table1[[#This Row],[ExpenditureDetails1]]=2010,1,(2010-Table1[[#This Row],[ExpenditureDetails1]]))</f>
        <v>14</v>
      </c>
      <c r="X3160" s="109">
        <v>0.9</v>
      </c>
      <c r="Y3160" s="174">
        <f>Table1[[#This Row],[ExpenditureDetails3]]*100000</f>
        <v>90000</v>
      </c>
      <c r="Z3160" s="174">
        <f>Table1[[#This Row],[ExpenditureDetails4]]/Table1[[#This Row],[Component detail 4]]</f>
        <v>90000</v>
      </c>
      <c r="AA3160" s="109">
        <v>1</v>
      </c>
      <c r="AB3160" s="109">
        <v>20</v>
      </c>
      <c r="AC3160" s="174">
        <f>IF(ISNUMBER([ExpenditureDetails4]),[ExpenditureDetails4]*HLOOKUP([ExpenditureDetails1],'Currency Conversion'!$A$6:$BE$45,19,FALSE),"No Data")</f>
        <v>193623.1233027743</v>
      </c>
      <c r="AD3160" s="174">
        <f>Table1[[#This Row],[Calculations1]]/exchange_rate_2010</f>
        <v>4234.4381503713739</v>
      </c>
      <c r="AE31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9681.1561651387146</v>
      </c>
      <c r="AF3160" s="174">
        <f>Table1[[#This Row],[Calculations3]]/exchange_rate_2010</f>
        <v>211.72190751856866</v>
      </c>
      <c r="AG3160" s="110" t="s">
        <v>2847</v>
      </c>
      <c r="AH3160" s="53"/>
      <c r="BD3160" s="36"/>
      <c r="BE3160" s="36"/>
      <c r="BF3160" s="36"/>
      <c r="BG3160" s="36"/>
      <c r="BH3160" s="36"/>
      <c r="BI3160" s="36"/>
      <c r="BJ3160" s="36"/>
      <c r="BK3160" s="48"/>
      <c r="BL3160" s="36"/>
      <c r="BM3160" s="36"/>
      <c r="BN3160" s="36"/>
      <c r="BO3160" s="36"/>
      <c r="BP3160" s="36"/>
      <c r="BQ3160" s="36"/>
      <c r="BR3160" s="36"/>
    </row>
    <row r="3161" spans="2:70" ht="15" customHeight="1">
      <c r="B3161" s="48">
        <v>3620</v>
      </c>
      <c r="C3161" s="48" t="s">
        <v>1703</v>
      </c>
      <c r="D3161" s="108">
        <v>1925</v>
      </c>
      <c r="E3161" s="109" t="s">
        <v>2508</v>
      </c>
      <c r="F3161" s="109" t="s">
        <v>2509</v>
      </c>
      <c r="G3161" s="109" t="s">
        <v>517</v>
      </c>
      <c r="H3161" s="108" t="s">
        <v>2610</v>
      </c>
      <c r="I3161" s="108" t="s">
        <v>2853</v>
      </c>
      <c r="J3161" s="108" t="s">
        <v>2852</v>
      </c>
      <c r="K3161" s="108" t="s">
        <v>2859</v>
      </c>
      <c r="L3161" s="108">
        <v>11</v>
      </c>
      <c r="M3161" s="110" t="s">
        <v>2618</v>
      </c>
      <c r="N3161" s="111" t="s">
        <v>364</v>
      </c>
      <c r="O3161" s="111" t="s">
        <v>2465</v>
      </c>
      <c r="P3161" s="111" t="s">
        <v>612</v>
      </c>
      <c r="Q3161" s="111">
        <v>1</v>
      </c>
      <c r="R3161" s="109"/>
      <c r="S3161" s="109"/>
      <c r="T3161" s="109" t="s">
        <v>7</v>
      </c>
      <c r="U3161" s="108">
        <v>1</v>
      </c>
      <c r="V3161" s="109">
        <v>1996</v>
      </c>
      <c r="W3161" s="108">
        <f>IF(Table1[[#This Row],[ExpenditureDetails1]]=2010,1,(2010-Table1[[#This Row],[ExpenditureDetails1]]))</f>
        <v>14</v>
      </c>
      <c r="X3161" s="109">
        <v>1.6</v>
      </c>
      <c r="Y3161" s="174">
        <f>Table1[[#This Row],[ExpenditureDetails3]]*100000</f>
        <v>160000</v>
      </c>
      <c r="Z3161" s="174">
        <f>Table1[[#This Row],[ExpenditureDetails4]]/Table1[[#This Row],[Component detail 4]]</f>
        <v>160000</v>
      </c>
      <c r="AA3161" s="109">
        <v>1</v>
      </c>
      <c r="AB3161" s="109">
        <v>20</v>
      </c>
      <c r="AC3161" s="174">
        <f>IF(ISNUMBER([ExpenditureDetails4]),[ExpenditureDetails4]*HLOOKUP([ExpenditureDetails1],'Currency Conversion'!$A$6:$BE$45,19,FALSE),"No Data")</f>
        <v>344218.88587159879</v>
      </c>
      <c r="AD3161" s="174">
        <f>Table1[[#This Row],[Calculations1]]/exchange_rate_2010</f>
        <v>7527.8900451046648</v>
      </c>
      <c r="AE31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17210.944293579938</v>
      </c>
      <c r="AF3161" s="174">
        <f>Table1[[#This Row],[Calculations3]]/exchange_rate_2010</f>
        <v>376.39450225523319</v>
      </c>
      <c r="AG3161" s="110" t="s">
        <v>2847</v>
      </c>
      <c r="AH3161" s="53"/>
      <c r="BD3161" s="36"/>
      <c r="BE3161" s="36"/>
      <c r="BF3161" s="36"/>
      <c r="BG3161" s="36"/>
      <c r="BH3161" s="36"/>
      <c r="BI3161" s="36"/>
      <c r="BJ3161" s="36"/>
      <c r="BK3161" s="48"/>
      <c r="BL3161" s="36"/>
      <c r="BM3161" s="36"/>
      <c r="BN3161" s="36"/>
      <c r="BO3161" s="36"/>
      <c r="BP3161" s="36"/>
      <c r="BQ3161" s="36"/>
      <c r="BR3161" s="36"/>
    </row>
    <row r="3162" spans="2:70" ht="15" customHeight="1">
      <c r="B3162" s="48">
        <v>3621</v>
      </c>
      <c r="C3162" s="48" t="s">
        <v>1703</v>
      </c>
      <c r="D3162" s="108">
        <v>1925</v>
      </c>
      <c r="E3162" s="109" t="s">
        <v>2508</v>
      </c>
      <c r="F3162" s="109" t="s">
        <v>2509</v>
      </c>
      <c r="G3162" s="109" t="s">
        <v>517</v>
      </c>
      <c r="H3162" s="108" t="s">
        <v>2610</v>
      </c>
      <c r="I3162" s="108" t="s">
        <v>2853</v>
      </c>
      <c r="J3162" s="108" t="s">
        <v>2852</v>
      </c>
      <c r="K3162" s="108" t="s">
        <v>2859</v>
      </c>
      <c r="L3162" s="108">
        <v>11</v>
      </c>
      <c r="M3162" s="110" t="s">
        <v>2618</v>
      </c>
      <c r="N3162" s="109" t="s">
        <v>1729</v>
      </c>
      <c r="O3162" s="109" t="s">
        <v>519</v>
      </c>
      <c r="P3162" s="109" t="s">
        <v>614</v>
      </c>
      <c r="Q3162" s="111">
        <v>1</v>
      </c>
      <c r="R3162" s="111"/>
      <c r="S3162" s="111"/>
      <c r="T3162" s="109" t="s">
        <v>7</v>
      </c>
      <c r="U3162" s="108">
        <v>1</v>
      </c>
      <c r="V3162" s="109">
        <v>1997</v>
      </c>
      <c r="W3162" s="108">
        <f>IF(Table1[[#This Row],[ExpenditureDetails1]]=2010,1,(2010-Table1[[#This Row],[ExpenditureDetails1]]))</f>
        <v>13</v>
      </c>
      <c r="X3162" s="109">
        <v>0.25</v>
      </c>
      <c r="Y3162" s="174">
        <f>Table1[[#This Row],[ExpenditureDetails3]]*100000</f>
        <v>25000</v>
      </c>
      <c r="Z3162" s="174">
        <f>Table1[[#This Row],[ExpenditureDetails4]]/Table1[[#This Row],[Component detail 4]]</f>
        <v>25000</v>
      </c>
      <c r="AA3162" s="111">
        <v>1</v>
      </c>
      <c r="AB3162" s="109">
        <v>10</v>
      </c>
      <c r="AC3162" s="174">
        <f>IF(ISNUMBER([ExpenditureDetails4]),[ExpenditureDetails4]*HLOOKUP([ExpenditureDetails1],'Currency Conversion'!$A$6:$BE$45,19,FALSE),"No Data")</f>
        <v>50010.217593371817</v>
      </c>
      <c r="AD3162" s="174">
        <f>Table1[[#This Row],[Calculations1]]/exchange_rate_2010</f>
        <v>1093.6977447399386</v>
      </c>
      <c r="AE31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5001.0217593371817</v>
      </c>
      <c r="AF3162" s="174">
        <f>Table1[[#This Row],[Calculations3]]/exchange_rate_2010</f>
        <v>109.36977447399384</v>
      </c>
      <c r="AG3162" s="110" t="s">
        <v>2847</v>
      </c>
      <c r="AH3162" s="53"/>
      <c r="BD3162" s="36"/>
      <c r="BE3162" s="36"/>
      <c r="BF3162" s="36"/>
      <c r="BG3162" s="36"/>
      <c r="BH3162" s="36"/>
      <c r="BI3162" s="36"/>
      <c r="BJ3162" s="36"/>
      <c r="BK3162" s="48"/>
      <c r="BL3162" s="36"/>
      <c r="BM3162" s="36"/>
      <c r="BN3162" s="36"/>
      <c r="BO3162" s="36"/>
      <c r="BP3162" s="36"/>
      <c r="BQ3162" s="36"/>
      <c r="BR3162" s="36"/>
    </row>
    <row r="3163" spans="2:70" ht="15" customHeight="1">
      <c r="B3163" s="48">
        <v>3622</v>
      </c>
      <c r="C3163" s="48" t="s">
        <v>1703</v>
      </c>
      <c r="D3163" s="108">
        <v>1925</v>
      </c>
      <c r="E3163" s="109" t="s">
        <v>2508</v>
      </c>
      <c r="F3163" s="109" t="s">
        <v>2509</v>
      </c>
      <c r="G3163" s="109" t="s">
        <v>517</v>
      </c>
      <c r="H3163" s="108" t="s">
        <v>2610</v>
      </c>
      <c r="I3163" s="108" t="s">
        <v>2853</v>
      </c>
      <c r="J3163" s="108" t="s">
        <v>2852</v>
      </c>
      <c r="K3163" s="108" t="s">
        <v>2859</v>
      </c>
      <c r="L3163" s="108">
        <v>11</v>
      </c>
      <c r="M3163" s="110" t="s">
        <v>2618</v>
      </c>
      <c r="N3163" s="109" t="s">
        <v>1729</v>
      </c>
      <c r="O3163" s="109" t="s">
        <v>519</v>
      </c>
      <c r="P3163" s="109" t="s">
        <v>615</v>
      </c>
      <c r="Q3163" s="111">
        <v>1</v>
      </c>
      <c r="R3163" s="111"/>
      <c r="S3163" s="111"/>
      <c r="T3163" s="109" t="s">
        <v>7</v>
      </c>
      <c r="U3163" s="108">
        <v>1</v>
      </c>
      <c r="V3163" s="109">
        <v>1999</v>
      </c>
      <c r="W3163" s="108">
        <f>IF(Table1[[#This Row],[ExpenditureDetails1]]=2010,1,(2010-Table1[[#This Row],[ExpenditureDetails1]]))</f>
        <v>11</v>
      </c>
      <c r="X3163" s="109">
        <v>0.3</v>
      </c>
      <c r="Y3163" s="174">
        <f>Table1[[#This Row],[ExpenditureDetails3]]*100000</f>
        <v>30000</v>
      </c>
      <c r="Z3163" s="174">
        <f>Table1[[#This Row],[ExpenditureDetails4]]/Table1[[#This Row],[Component detail 4]]</f>
        <v>30000</v>
      </c>
      <c r="AA3163" s="111">
        <v>1</v>
      </c>
      <c r="AB3163" s="109">
        <v>10</v>
      </c>
      <c r="AC3163" s="174">
        <f>IF(ISNUMBER([ExpenditureDetails4]),[ExpenditureDetails4]*HLOOKUP([ExpenditureDetails1],'Currency Conversion'!$A$6:$BE$45,19,FALSE),"No Data")</f>
        <v>52204.396538134381</v>
      </c>
      <c r="AD3163" s="174">
        <f>Table1[[#This Row],[Calculations1]]/exchange_rate_2010</f>
        <v>1141.6833100689071</v>
      </c>
      <c r="AE31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3163" s="174">
        <f>Table1[[#This Row],[Calculations3]]/exchange_rate_2010</f>
        <v>114.1683310068907</v>
      </c>
      <c r="AG3163" s="110" t="s">
        <v>2847</v>
      </c>
      <c r="AH3163" s="53"/>
      <c r="BD3163" s="36"/>
      <c r="BE3163" s="36"/>
      <c r="BF3163" s="36"/>
      <c r="BG3163" s="36"/>
      <c r="BH3163" s="36"/>
      <c r="BI3163" s="36"/>
      <c r="BJ3163" s="36"/>
      <c r="BK3163" s="48"/>
      <c r="BL3163" s="36"/>
      <c r="BM3163" s="36"/>
      <c r="BN3163" s="36"/>
      <c r="BO3163" s="36"/>
      <c r="BP3163" s="36"/>
      <c r="BQ3163" s="36"/>
      <c r="BR3163" s="36"/>
    </row>
    <row r="3164" spans="2:70" ht="15" customHeight="1">
      <c r="B3164" s="48">
        <v>3623</v>
      </c>
      <c r="C3164" s="48" t="s">
        <v>1703</v>
      </c>
      <c r="D3164" s="108">
        <v>1925</v>
      </c>
      <c r="E3164" s="109" t="s">
        <v>2508</v>
      </c>
      <c r="F3164" s="109" t="s">
        <v>2509</v>
      </c>
      <c r="G3164" s="109" t="s">
        <v>517</v>
      </c>
      <c r="H3164" s="108" t="s">
        <v>2610</v>
      </c>
      <c r="I3164" s="108" t="s">
        <v>2853</v>
      </c>
      <c r="J3164" s="108" t="s">
        <v>2852</v>
      </c>
      <c r="K3164" s="108" t="s">
        <v>2859</v>
      </c>
      <c r="L3164" s="108">
        <v>11</v>
      </c>
      <c r="M3164" s="110" t="s">
        <v>2618</v>
      </c>
      <c r="N3164" s="109" t="s">
        <v>1729</v>
      </c>
      <c r="O3164" s="109" t="s">
        <v>519</v>
      </c>
      <c r="P3164" s="109" t="s">
        <v>616</v>
      </c>
      <c r="Q3164" s="111">
        <v>1</v>
      </c>
      <c r="R3164" s="111"/>
      <c r="S3164" s="111"/>
      <c r="T3164" s="109" t="s">
        <v>7</v>
      </c>
      <c r="U3164" s="108">
        <v>1</v>
      </c>
      <c r="V3164" s="109">
        <v>2000</v>
      </c>
      <c r="W3164" s="108">
        <f>IF(Table1[[#This Row],[ExpenditureDetails1]]=2010,1,(2010-Table1[[#This Row],[ExpenditureDetails1]]))</f>
        <v>10</v>
      </c>
      <c r="X3164" s="109">
        <v>0.3</v>
      </c>
      <c r="Y3164" s="174">
        <f>Table1[[#This Row],[ExpenditureDetails3]]*100000</f>
        <v>30000</v>
      </c>
      <c r="Z3164" s="174">
        <f>Table1[[#This Row],[ExpenditureDetails4]]/Table1[[#This Row],[Component detail 4]]</f>
        <v>30000</v>
      </c>
      <c r="AA3164" s="111">
        <v>1</v>
      </c>
      <c r="AB3164" s="109">
        <v>10</v>
      </c>
      <c r="AC3164" s="174">
        <f>IF(ISNUMBER([ExpenditureDetails4]),[ExpenditureDetails4]*HLOOKUP([ExpenditureDetails1],'Currency Conversion'!$A$6:$BE$45,19,FALSE),"No Data")</f>
        <v>50293.047133593791</v>
      </c>
      <c r="AD3164" s="174">
        <f>Table1[[#This Row],[Calculations1]]/exchange_rate_2010</f>
        <v>1099.8830813605814</v>
      </c>
      <c r="AE31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3164" s="174">
        <f>Table1[[#This Row],[Calculations3]]/exchange_rate_2010</f>
        <v>109.98830813605815</v>
      </c>
      <c r="AG3164" s="110" t="s">
        <v>2847</v>
      </c>
      <c r="AH3164" s="53"/>
      <c r="BD3164" s="36"/>
      <c r="BE3164" s="36"/>
      <c r="BF3164" s="36"/>
      <c r="BG3164" s="36"/>
      <c r="BH3164" s="36"/>
      <c r="BI3164" s="36"/>
      <c r="BJ3164" s="36"/>
      <c r="BK3164" s="48"/>
      <c r="BL3164" s="36"/>
      <c r="BM3164" s="36"/>
      <c r="BN3164" s="36"/>
      <c r="BO3164" s="36"/>
      <c r="BP3164" s="36"/>
      <c r="BQ3164" s="36"/>
      <c r="BR3164" s="36"/>
    </row>
    <row r="3165" spans="2:70" ht="15" customHeight="1">
      <c r="B3165" s="48">
        <v>3624</v>
      </c>
      <c r="C3165" s="48" t="s">
        <v>1703</v>
      </c>
      <c r="D3165" s="108">
        <v>1925</v>
      </c>
      <c r="E3165" s="109" t="s">
        <v>2508</v>
      </c>
      <c r="F3165" s="109" t="s">
        <v>2509</v>
      </c>
      <c r="G3165" s="109" t="s">
        <v>517</v>
      </c>
      <c r="H3165" s="108" t="s">
        <v>2610</v>
      </c>
      <c r="I3165" s="108" t="s">
        <v>2853</v>
      </c>
      <c r="J3165" s="108" t="s">
        <v>2852</v>
      </c>
      <c r="K3165" s="108" t="s">
        <v>2859</v>
      </c>
      <c r="L3165" s="108">
        <v>11</v>
      </c>
      <c r="M3165" s="110" t="s">
        <v>2618</v>
      </c>
      <c r="N3165" s="109" t="s">
        <v>1729</v>
      </c>
      <c r="O3165" s="109" t="s">
        <v>519</v>
      </c>
      <c r="P3165" s="109" t="s">
        <v>617</v>
      </c>
      <c r="Q3165" s="111">
        <v>1</v>
      </c>
      <c r="R3165" s="111"/>
      <c r="S3165" s="111"/>
      <c r="T3165" s="109" t="s">
        <v>7</v>
      </c>
      <c r="U3165" s="108">
        <v>1</v>
      </c>
      <c r="V3165" s="109">
        <v>2000</v>
      </c>
      <c r="W3165" s="108">
        <f>IF(Table1[[#This Row],[ExpenditureDetails1]]=2010,1,(2010-Table1[[#This Row],[ExpenditureDetails1]]))</f>
        <v>10</v>
      </c>
      <c r="X3165" s="109">
        <v>0.3</v>
      </c>
      <c r="Y3165" s="174">
        <f>Table1[[#This Row],[ExpenditureDetails3]]*100000</f>
        <v>30000</v>
      </c>
      <c r="Z3165" s="174">
        <f>Table1[[#This Row],[ExpenditureDetails4]]/Table1[[#This Row],[Component detail 4]]</f>
        <v>30000</v>
      </c>
      <c r="AA3165" s="111">
        <v>1</v>
      </c>
      <c r="AB3165" s="109">
        <v>10</v>
      </c>
      <c r="AC3165" s="174">
        <f>IF(ISNUMBER([ExpenditureDetails4]),[ExpenditureDetails4]*HLOOKUP([ExpenditureDetails1],'Currency Conversion'!$A$6:$BE$45,19,FALSE),"No Data")</f>
        <v>50293.047133593791</v>
      </c>
      <c r="AD3165" s="174">
        <f>Table1[[#This Row],[Calculations1]]/exchange_rate_2010</f>
        <v>1099.8830813605814</v>
      </c>
      <c r="AE31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3165" s="174">
        <f>Table1[[#This Row],[Calculations3]]/exchange_rate_2010</f>
        <v>109.98830813605815</v>
      </c>
      <c r="AG3165" s="110" t="s">
        <v>2847</v>
      </c>
      <c r="AH3165" s="53"/>
      <c r="BD3165" s="36"/>
      <c r="BE3165" s="36"/>
      <c r="BF3165" s="36"/>
      <c r="BG3165" s="36"/>
      <c r="BH3165" s="36"/>
      <c r="BI3165" s="36"/>
      <c r="BJ3165" s="36"/>
      <c r="BK3165" s="48"/>
      <c r="BL3165" s="36"/>
      <c r="BM3165" s="36"/>
      <c r="BN3165" s="36"/>
      <c r="BO3165" s="36"/>
      <c r="BP3165" s="36"/>
      <c r="BQ3165" s="36"/>
      <c r="BR3165" s="36"/>
    </row>
    <row r="3166" spans="2:70" ht="15" customHeight="1">
      <c r="B3166" s="48">
        <v>3625</v>
      </c>
      <c r="C3166" s="48" t="s">
        <v>1703</v>
      </c>
      <c r="D3166" s="108">
        <v>1925</v>
      </c>
      <c r="E3166" s="109" t="s">
        <v>2508</v>
      </c>
      <c r="F3166" s="109" t="s">
        <v>2509</v>
      </c>
      <c r="G3166" s="109" t="s">
        <v>517</v>
      </c>
      <c r="H3166" s="108" t="s">
        <v>2610</v>
      </c>
      <c r="I3166" s="108" t="s">
        <v>2853</v>
      </c>
      <c r="J3166" s="108" t="s">
        <v>2852</v>
      </c>
      <c r="K3166" s="108" t="s">
        <v>2859</v>
      </c>
      <c r="L3166" s="108">
        <v>11</v>
      </c>
      <c r="M3166" s="110" t="s">
        <v>2618</v>
      </c>
      <c r="N3166" s="109" t="s">
        <v>1729</v>
      </c>
      <c r="O3166" s="109" t="s">
        <v>519</v>
      </c>
      <c r="P3166" s="109" t="s">
        <v>618</v>
      </c>
      <c r="Q3166" s="111">
        <v>1</v>
      </c>
      <c r="R3166" s="111"/>
      <c r="S3166" s="111"/>
      <c r="T3166" s="109" t="s">
        <v>7</v>
      </c>
      <c r="U3166" s="108">
        <v>1</v>
      </c>
      <c r="V3166" s="109">
        <v>2002</v>
      </c>
      <c r="W3166" s="108">
        <f>IF(Table1[[#This Row],[ExpenditureDetails1]]=2010,1,(2010-Table1[[#This Row],[ExpenditureDetails1]]))</f>
        <v>8</v>
      </c>
      <c r="X3166" s="109">
        <v>0.35</v>
      </c>
      <c r="Y3166" s="174">
        <f>Table1[[#This Row],[ExpenditureDetails3]]*100000</f>
        <v>35000</v>
      </c>
      <c r="Z3166" s="174">
        <f>Table1[[#This Row],[ExpenditureDetails4]]/Table1[[#This Row],[Component detail 4]]</f>
        <v>35000</v>
      </c>
      <c r="AA3166" s="111">
        <v>1</v>
      </c>
      <c r="AB3166" s="109">
        <v>10</v>
      </c>
      <c r="AC3166" s="174">
        <f>IF(ISNUMBER([ExpenditureDetails4]),[ExpenditureDetails4]*HLOOKUP([ExpenditureDetails1],'Currency Conversion'!$A$6:$BE$45,19,FALSE),"No Data")</f>
        <v>55011.431724315415</v>
      </c>
      <c r="AD3166" s="174">
        <f>Table1[[#This Row],[Calculations1]]/exchange_rate_2010</f>
        <v>1203.0717262820519</v>
      </c>
      <c r="AE31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5501.1431724315416</v>
      </c>
      <c r="AF3166" s="174">
        <f>Table1[[#This Row],[Calculations3]]/exchange_rate_2010</f>
        <v>120.30717262820519</v>
      </c>
      <c r="AG3166" s="110" t="s">
        <v>2847</v>
      </c>
      <c r="AH3166" s="53"/>
      <c r="BD3166" s="36"/>
      <c r="BE3166" s="36"/>
      <c r="BF3166" s="36"/>
      <c r="BG3166" s="36"/>
      <c r="BH3166" s="36"/>
      <c r="BI3166" s="36"/>
      <c r="BJ3166" s="36"/>
      <c r="BK3166" s="48"/>
      <c r="BL3166" s="36"/>
      <c r="BM3166" s="36"/>
      <c r="BN3166" s="36"/>
      <c r="BO3166" s="36"/>
      <c r="BP3166" s="36"/>
      <c r="BQ3166" s="36"/>
      <c r="BR3166" s="36"/>
    </row>
    <row r="3167" spans="2:70" ht="15" customHeight="1">
      <c r="B3167" s="48">
        <v>3626</v>
      </c>
      <c r="C3167" s="48" t="s">
        <v>1703</v>
      </c>
      <c r="D3167" s="108">
        <v>1925</v>
      </c>
      <c r="E3167" s="109" t="s">
        <v>2508</v>
      </c>
      <c r="F3167" s="109" t="s">
        <v>2509</v>
      </c>
      <c r="G3167" s="109" t="s">
        <v>517</v>
      </c>
      <c r="H3167" s="108" t="s">
        <v>2610</v>
      </c>
      <c r="I3167" s="108" t="s">
        <v>2853</v>
      </c>
      <c r="J3167" s="108" t="s">
        <v>2852</v>
      </c>
      <c r="K3167" s="108" t="s">
        <v>2859</v>
      </c>
      <c r="L3167" s="108">
        <v>11</v>
      </c>
      <c r="M3167" s="110" t="s">
        <v>2618</v>
      </c>
      <c r="N3167" s="109" t="s">
        <v>1729</v>
      </c>
      <c r="O3167" s="109" t="s">
        <v>519</v>
      </c>
      <c r="P3167" s="109" t="s">
        <v>620</v>
      </c>
      <c r="Q3167" s="111">
        <v>1</v>
      </c>
      <c r="R3167" s="111"/>
      <c r="S3167" s="111"/>
      <c r="T3167" s="109" t="s">
        <v>7</v>
      </c>
      <c r="U3167" s="108">
        <v>1</v>
      </c>
      <c r="V3167" s="109">
        <v>2004</v>
      </c>
      <c r="W3167" s="108">
        <f>IF(Table1[[#This Row],[ExpenditureDetails1]]=2010,1,(2010-Table1[[#This Row],[ExpenditureDetails1]]))</f>
        <v>6</v>
      </c>
      <c r="X3167" s="109">
        <v>0.35</v>
      </c>
      <c r="Y3167" s="174">
        <f>Table1[[#This Row],[ExpenditureDetails3]]*100000</f>
        <v>35000</v>
      </c>
      <c r="Z3167" s="174">
        <f>Table1[[#This Row],[ExpenditureDetails4]]/Table1[[#This Row],[Component detail 4]]</f>
        <v>35000</v>
      </c>
      <c r="AA3167" s="111">
        <v>1</v>
      </c>
      <c r="AB3167" s="109">
        <v>10</v>
      </c>
      <c r="AC3167" s="174">
        <f>IF(ISNUMBER([ExpenditureDetails4]),[ExpenditureDetails4]*HLOOKUP([ExpenditureDetails1],'Currency Conversion'!$A$6:$BE$45,19,FALSE),"No Data")</f>
        <v>51179.671533303452</v>
      </c>
      <c r="AD3167" s="174">
        <f>Table1[[#This Row],[Calculations1]]/exchange_rate_2010</f>
        <v>1119.2731011017149</v>
      </c>
      <c r="AE31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3167" s="174">
        <f>Table1[[#This Row],[Calculations3]]/exchange_rate_2010</f>
        <v>111.92731011017149</v>
      </c>
      <c r="AG3167" s="110" t="s">
        <v>2847</v>
      </c>
      <c r="AH3167" s="53"/>
      <c r="BD3167" s="36"/>
      <c r="BE3167" s="36"/>
      <c r="BF3167" s="36"/>
      <c r="BG3167" s="36"/>
      <c r="BH3167" s="36"/>
      <c r="BI3167" s="36"/>
      <c r="BJ3167" s="36"/>
      <c r="BK3167" s="48"/>
      <c r="BL3167" s="36"/>
      <c r="BM3167" s="36"/>
      <c r="BN3167" s="36"/>
      <c r="BO3167" s="36"/>
      <c r="BP3167" s="36"/>
      <c r="BQ3167" s="36"/>
      <c r="BR3167" s="36"/>
    </row>
    <row r="3168" spans="2:70" ht="15" customHeight="1">
      <c r="B3168" s="48">
        <v>3627</v>
      </c>
      <c r="C3168" s="48" t="s">
        <v>1703</v>
      </c>
      <c r="D3168" s="108">
        <v>1925</v>
      </c>
      <c r="E3168" s="109" t="s">
        <v>2508</v>
      </c>
      <c r="F3168" s="109" t="s">
        <v>2509</v>
      </c>
      <c r="G3168" s="109" t="s">
        <v>517</v>
      </c>
      <c r="H3168" s="108" t="s">
        <v>2610</v>
      </c>
      <c r="I3168" s="108" t="s">
        <v>2853</v>
      </c>
      <c r="J3168" s="108" t="s">
        <v>2852</v>
      </c>
      <c r="K3168" s="108" t="s">
        <v>2859</v>
      </c>
      <c r="L3168" s="108">
        <v>11</v>
      </c>
      <c r="M3168" s="110" t="s">
        <v>2618</v>
      </c>
      <c r="N3168" s="109" t="s">
        <v>1729</v>
      </c>
      <c r="O3168" s="109" t="s">
        <v>519</v>
      </c>
      <c r="P3168" s="109" t="s">
        <v>621</v>
      </c>
      <c r="Q3168" s="111">
        <v>1</v>
      </c>
      <c r="R3168" s="111"/>
      <c r="S3168" s="111"/>
      <c r="T3168" s="109" t="s">
        <v>7</v>
      </c>
      <c r="U3168" s="108">
        <v>1</v>
      </c>
      <c r="V3168" s="109">
        <v>2005</v>
      </c>
      <c r="W3168" s="108">
        <f>IF(Table1[[#This Row],[ExpenditureDetails1]]=2010,1,(2010-Table1[[#This Row],[ExpenditureDetails1]]))</f>
        <v>5</v>
      </c>
      <c r="X3168" s="109">
        <v>0.35</v>
      </c>
      <c r="Y3168" s="174">
        <f>Table1[[#This Row],[ExpenditureDetails3]]*100000</f>
        <v>35000</v>
      </c>
      <c r="Z3168" s="174">
        <f>Table1[[#This Row],[ExpenditureDetails4]]/Table1[[#This Row],[Component detail 4]]</f>
        <v>35000</v>
      </c>
      <c r="AA3168" s="111">
        <v>1</v>
      </c>
      <c r="AB3168" s="109">
        <v>10</v>
      </c>
      <c r="AC3168" s="174">
        <f>IF(ISNUMBER([ExpenditureDetails4]),[ExpenditureDetails4]*HLOOKUP([ExpenditureDetails1],'Currency Conversion'!$A$6:$BE$45,19,FALSE),"No Data")</f>
        <v>47082.472757472948</v>
      </c>
      <c r="AD3168" s="174">
        <f>Table1[[#This Row],[Calculations1]]/exchange_rate_2010</f>
        <v>1029.6694705534053</v>
      </c>
      <c r="AE31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3168" s="174">
        <f>Table1[[#This Row],[Calculations3]]/exchange_rate_2010</f>
        <v>102.96694705534054</v>
      </c>
      <c r="AG3168" s="110" t="s">
        <v>2847</v>
      </c>
      <c r="AH3168" s="53"/>
      <c r="BD3168" s="36"/>
      <c r="BE3168" s="36"/>
      <c r="BF3168" s="36"/>
      <c r="BG3168" s="36"/>
      <c r="BH3168" s="36"/>
      <c r="BI3168" s="36"/>
      <c r="BJ3168" s="36"/>
      <c r="BK3168" s="48"/>
      <c r="BL3168" s="36"/>
      <c r="BM3168" s="36"/>
      <c r="BN3168" s="36"/>
      <c r="BO3168" s="36"/>
      <c r="BP3168" s="36"/>
      <c r="BQ3168" s="36"/>
      <c r="BR3168" s="36"/>
    </row>
    <row r="3169" spans="2:70" ht="15" customHeight="1">
      <c r="B3169" s="48">
        <v>3628</v>
      </c>
      <c r="C3169" s="48" t="s">
        <v>1703</v>
      </c>
      <c r="D3169" s="108">
        <v>1925</v>
      </c>
      <c r="E3169" s="109" t="s">
        <v>2508</v>
      </c>
      <c r="F3169" s="109" t="s">
        <v>2509</v>
      </c>
      <c r="G3169" s="109" t="s">
        <v>517</v>
      </c>
      <c r="H3169" s="108" t="s">
        <v>2610</v>
      </c>
      <c r="I3169" s="108" t="s">
        <v>2853</v>
      </c>
      <c r="J3169" s="108" t="s">
        <v>2852</v>
      </c>
      <c r="K3169" s="108" t="s">
        <v>2859</v>
      </c>
      <c r="L3169" s="108">
        <v>11</v>
      </c>
      <c r="M3169" s="110" t="s">
        <v>2618</v>
      </c>
      <c r="N3169" s="111" t="s">
        <v>20</v>
      </c>
      <c r="O3169" s="111" t="s">
        <v>2486</v>
      </c>
      <c r="P3169" s="111" t="s">
        <v>350</v>
      </c>
      <c r="Q3169" s="111">
        <v>1</v>
      </c>
      <c r="R3169" s="109"/>
      <c r="S3169" s="109" t="s">
        <v>2394</v>
      </c>
      <c r="T3169" s="109" t="s">
        <v>7</v>
      </c>
      <c r="U3169" s="108">
        <v>1</v>
      </c>
      <c r="V3169" s="109">
        <v>2008</v>
      </c>
      <c r="W3169" s="108">
        <f>IF(Table1[[#This Row],[ExpenditureDetails1]]=2010,1,(2010-Table1[[#This Row],[ExpenditureDetails1]]))</f>
        <v>2</v>
      </c>
      <c r="X3169" s="109">
        <v>8</v>
      </c>
      <c r="Y3169" s="174">
        <f>Table1[[#This Row],[ExpenditureDetails3]]*100000</f>
        <v>800000</v>
      </c>
      <c r="Z3169" s="174">
        <f>Table1[[#This Row],[ExpenditureDetails4]]/Table1[[#This Row],[Component detail 4]]</f>
        <v>800000</v>
      </c>
      <c r="AA3169" s="109">
        <v>1</v>
      </c>
      <c r="AB3169" s="109">
        <v>10</v>
      </c>
      <c r="AC3169" s="174">
        <f>IF(ISNUMBER([ExpenditureDetails4]),[ExpenditureDetails4]*HLOOKUP([ExpenditureDetails1],'Currency Conversion'!$A$6:$BE$45,19,FALSE),"No Data")</f>
        <v>917922.46648352908</v>
      </c>
      <c r="AD3169" s="174">
        <f>Table1[[#This Row],[Calculations1]]/exchange_rate_2010</f>
        <v>20074.492368779753</v>
      </c>
      <c r="AE31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91792.246648352913</v>
      </c>
      <c r="AF3169" s="174">
        <f>Table1[[#This Row],[Calculations3]]/exchange_rate_2010</f>
        <v>2007.4492368779754</v>
      </c>
      <c r="AG3169" s="110" t="s">
        <v>2847</v>
      </c>
      <c r="AH3169" s="53"/>
      <c r="BD3169" s="36"/>
      <c r="BE3169" s="36"/>
      <c r="BF3169" s="36"/>
      <c r="BG3169" s="36"/>
      <c r="BH3169" s="36"/>
      <c r="BI3169" s="36"/>
      <c r="BJ3169" s="36"/>
      <c r="BK3169" s="48"/>
      <c r="BL3169" s="36"/>
      <c r="BM3169" s="36"/>
      <c r="BN3169" s="36"/>
      <c r="BO3169" s="36"/>
      <c r="BP3169" s="36"/>
      <c r="BQ3169" s="36"/>
      <c r="BR3169" s="36"/>
    </row>
    <row r="3170" spans="2:70" ht="15" customHeight="1">
      <c r="B3170" s="48">
        <v>3629</v>
      </c>
      <c r="C3170" s="48" t="s">
        <v>1703</v>
      </c>
      <c r="D3170" s="108">
        <v>1925</v>
      </c>
      <c r="E3170" s="109" t="s">
        <v>2508</v>
      </c>
      <c r="F3170" s="109" t="s">
        <v>2509</v>
      </c>
      <c r="G3170" s="109" t="s">
        <v>517</v>
      </c>
      <c r="H3170" s="108" t="s">
        <v>2610</v>
      </c>
      <c r="I3170" s="108" t="s">
        <v>2853</v>
      </c>
      <c r="J3170" s="108" t="s">
        <v>2852</v>
      </c>
      <c r="K3170" s="108" t="s">
        <v>2859</v>
      </c>
      <c r="L3170" s="108">
        <v>11</v>
      </c>
      <c r="M3170" s="110" t="s">
        <v>2618</v>
      </c>
      <c r="N3170" s="111" t="s">
        <v>1712</v>
      </c>
      <c r="O3170" s="111"/>
      <c r="P3170" s="111" t="s">
        <v>622</v>
      </c>
      <c r="Q3170" s="111">
        <v>1</v>
      </c>
      <c r="R3170" s="109">
        <v>5</v>
      </c>
      <c r="S3170" s="109"/>
      <c r="T3170" s="109" t="s">
        <v>7</v>
      </c>
      <c r="U3170" s="108">
        <v>1</v>
      </c>
      <c r="V3170" s="109">
        <v>2009</v>
      </c>
      <c r="W3170" s="108">
        <f>IF(Table1[[#This Row],[ExpenditureDetails1]]=2010,1,(2010-Table1[[#This Row],[ExpenditureDetails1]]))</f>
        <v>1</v>
      </c>
      <c r="X3170" s="109">
        <v>0.28000000000000003</v>
      </c>
      <c r="Y3170" s="174">
        <f>Table1[[#This Row],[ExpenditureDetails3]]*100000</f>
        <v>28000.000000000004</v>
      </c>
      <c r="Z3170" s="174">
        <f>Table1[[#This Row],[ExpenditureDetails4]]/Table1[[#This Row],[Component detail 4]]</f>
        <v>28000.000000000004</v>
      </c>
      <c r="AA3170" s="109">
        <v>1</v>
      </c>
      <c r="AB3170" s="109">
        <v>10</v>
      </c>
      <c r="AC3170" s="174">
        <f>IF(ISNUMBER([ExpenditureDetails4]),[ExpenditureDetails4]*HLOOKUP([ExpenditureDetails1],'Currency Conversion'!$A$6:$BE$45,19,FALSE),"No Data")</f>
        <v>30111.654997301575</v>
      </c>
      <c r="AD3170" s="174">
        <f>Table1[[#This Row],[Calculations1]]/exchange_rate_2010</f>
        <v>658.52641211664445</v>
      </c>
      <c r="AE31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3011.1654997301575</v>
      </c>
      <c r="AF3170" s="174">
        <f>Table1[[#This Row],[Calculations3]]/exchange_rate_2010</f>
        <v>65.852641211664448</v>
      </c>
      <c r="AG3170" s="110" t="s">
        <v>2847</v>
      </c>
      <c r="AH3170" s="53"/>
      <c r="BD3170" s="36"/>
      <c r="BE3170" s="36"/>
      <c r="BF3170" s="36"/>
      <c r="BG3170" s="36"/>
      <c r="BH3170" s="36"/>
      <c r="BI3170" s="36"/>
      <c r="BJ3170" s="36"/>
      <c r="BK3170" s="48"/>
      <c r="BL3170" s="36"/>
      <c r="BM3170" s="36"/>
      <c r="BN3170" s="36"/>
      <c r="BO3170" s="36"/>
      <c r="BP3170" s="36"/>
      <c r="BQ3170" s="36"/>
      <c r="BR3170" s="36"/>
    </row>
    <row r="3171" spans="2:70" ht="15" customHeight="1">
      <c r="B3171" s="48">
        <v>3630</v>
      </c>
      <c r="C3171" s="48" t="s">
        <v>1703</v>
      </c>
      <c r="D3171" s="108">
        <v>1925</v>
      </c>
      <c r="E3171" s="109" t="s">
        <v>2508</v>
      </c>
      <c r="F3171" s="109" t="s">
        <v>2509</v>
      </c>
      <c r="G3171" s="109" t="s">
        <v>517</v>
      </c>
      <c r="H3171" s="108" t="s">
        <v>2610</v>
      </c>
      <c r="I3171" s="108" t="s">
        <v>2853</v>
      </c>
      <c r="J3171" s="108" t="s">
        <v>2852</v>
      </c>
      <c r="K3171" s="108" t="s">
        <v>2859</v>
      </c>
      <c r="L3171" s="108">
        <v>11</v>
      </c>
      <c r="M3171" s="110" t="s">
        <v>2618</v>
      </c>
      <c r="N3171" s="111" t="s">
        <v>1712</v>
      </c>
      <c r="O3171" s="111"/>
      <c r="P3171" s="111" t="s">
        <v>623</v>
      </c>
      <c r="Q3171" s="111">
        <v>1</v>
      </c>
      <c r="R3171" s="109">
        <v>6</v>
      </c>
      <c r="S3171" s="109"/>
      <c r="T3171" s="109" t="s">
        <v>7</v>
      </c>
      <c r="U3171" s="108">
        <v>1</v>
      </c>
      <c r="V3171" s="109">
        <v>2009</v>
      </c>
      <c r="W3171" s="108">
        <f>IF(Table1[[#This Row],[ExpenditureDetails1]]=2010,1,(2010-Table1[[#This Row],[ExpenditureDetails1]]))</f>
        <v>1</v>
      </c>
      <c r="X3171" s="109">
        <v>0.42</v>
      </c>
      <c r="Y3171" s="174">
        <f>Table1[[#This Row],[ExpenditureDetails3]]*100000</f>
        <v>42000</v>
      </c>
      <c r="Z3171" s="174">
        <f>Table1[[#This Row],[ExpenditureDetails4]]/Table1[[#This Row],[Component detail 4]]</f>
        <v>42000</v>
      </c>
      <c r="AA3171" s="109">
        <v>1</v>
      </c>
      <c r="AB3171" s="109">
        <v>10</v>
      </c>
      <c r="AC3171" s="174">
        <f>IF(ISNUMBER([ExpenditureDetails4]),[ExpenditureDetails4]*HLOOKUP([ExpenditureDetails1],'Currency Conversion'!$A$6:$BE$45,19,FALSE),"No Data")</f>
        <v>45167.482495952354</v>
      </c>
      <c r="AD3171" s="174">
        <f>Table1[[#This Row],[Calculations1]]/exchange_rate_2010</f>
        <v>987.78961817496645</v>
      </c>
      <c r="AE31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4516.7482495952354</v>
      </c>
      <c r="AF3171" s="174">
        <f>Table1[[#This Row],[Calculations3]]/exchange_rate_2010</f>
        <v>98.778961817496651</v>
      </c>
      <c r="AG3171" s="110" t="s">
        <v>2847</v>
      </c>
      <c r="AH3171" s="53"/>
      <c r="BD3171" s="36"/>
      <c r="BE3171" s="36"/>
      <c r="BF3171" s="36"/>
      <c r="BG3171" s="36"/>
      <c r="BH3171" s="36"/>
      <c r="BI3171" s="36"/>
      <c r="BJ3171" s="36"/>
      <c r="BK3171" s="48"/>
      <c r="BL3171" s="36"/>
      <c r="BM3171" s="36"/>
      <c r="BN3171" s="36"/>
      <c r="BO3171" s="36"/>
      <c r="BP3171" s="36"/>
      <c r="BQ3171" s="36"/>
      <c r="BR3171" s="36"/>
    </row>
    <row r="3172" spans="2:70" ht="15" customHeight="1">
      <c r="B3172" s="48">
        <v>3631</v>
      </c>
      <c r="C3172" s="48" t="s">
        <v>1703</v>
      </c>
      <c r="D3172" s="108">
        <v>1925</v>
      </c>
      <c r="E3172" s="109" t="s">
        <v>2508</v>
      </c>
      <c r="F3172" s="109" t="s">
        <v>2509</v>
      </c>
      <c r="G3172" s="109" t="s">
        <v>517</v>
      </c>
      <c r="H3172" s="108" t="s">
        <v>2610</v>
      </c>
      <c r="I3172" s="108" t="s">
        <v>2853</v>
      </c>
      <c r="J3172" s="108" t="s">
        <v>2852</v>
      </c>
      <c r="K3172" s="108" t="s">
        <v>2859</v>
      </c>
      <c r="L3172" s="108">
        <v>11</v>
      </c>
      <c r="M3172" s="110" t="s">
        <v>2618</v>
      </c>
      <c r="N3172" s="111" t="s">
        <v>1712</v>
      </c>
      <c r="O3172" s="111"/>
      <c r="P3172" s="111" t="s">
        <v>624</v>
      </c>
      <c r="Q3172" s="111">
        <v>1</v>
      </c>
      <c r="R3172" s="109">
        <v>7</v>
      </c>
      <c r="S3172" s="109"/>
      <c r="T3172" s="109" t="s">
        <v>7</v>
      </c>
      <c r="U3172" s="108">
        <v>1</v>
      </c>
      <c r="V3172" s="109">
        <v>2009</v>
      </c>
      <c r="W3172" s="108">
        <f>IF(Table1[[#This Row],[ExpenditureDetails1]]=2010,1,(2010-Table1[[#This Row],[ExpenditureDetails1]]))</f>
        <v>1</v>
      </c>
      <c r="X3172" s="109">
        <v>0.36</v>
      </c>
      <c r="Y3172" s="174">
        <f>Table1[[#This Row],[ExpenditureDetails3]]*100000</f>
        <v>36000</v>
      </c>
      <c r="Z3172" s="174">
        <f>Table1[[#This Row],[ExpenditureDetails4]]/Table1[[#This Row],[Component detail 4]]</f>
        <v>36000</v>
      </c>
      <c r="AA3172" s="109">
        <v>1</v>
      </c>
      <c r="AB3172" s="109">
        <v>10</v>
      </c>
      <c r="AC3172" s="174">
        <f>IF(ISNUMBER([ExpenditureDetails4]),[ExpenditureDetails4]*HLOOKUP([ExpenditureDetails1],'Currency Conversion'!$A$6:$BE$45,19,FALSE),"No Data")</f>
        <v>38714.984996530591</v>
      </c>
      <c r="AD3172" s="174">
        <f>Table1[[#This Row],[Calculations1]]/exchange_rate_2010</f>
        <v>846.67681557854269</v>
      </c>
      <c r="AE31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3871.4984996530593</v>
      </c>
      <c r="AF3172" s="174">
        <f>Table1[[#This Row],[Calculations3]]/exchange_rate_2010</f>
        <v>84.66768155785428</v>
      </c>
      <c r="AG3172" s="110" t="s">
        <v>2847</v>
      </c>
      <c r="AH3172" s="53"/>
      <c r="BD3172" s="36"/>
      <c r="BE3172" s="36"/>
      <c r="BF3172" s="36"/>
      <c r="BG3172" s="36"/>
      <c r="BH3172" s="36"/>
      <c r="BI3172" s="36"/>
      <c r="BJ3172" s="36"/>
      <c r="BK3172" s="48"/>
      <c r="BL3172" s="36"/>
      <c r="BM3172" s="36"/>
      <c r="BN3172" s="36"/>
      <c r="BO3172" s="36"/>
      <c r="BP3172" s="36"/>
      <c r="BQ3172" s="36"/>
      <c r="BR3172" s="36"/>
    </row>
    <row r="3173" spans="2:70" ht="15" customHeight="1">
      <c r="B3173" s="48">
        <v>3632</v>
      </c>
      <c r="C3173" s="48" t="s">
        <v>1703</v>
      </c>
      <c r="D3173" s="108">
        <v>1925</v>
      </c>
      <c r="E3173" s="109" t="s">
        <v>2508</v>
      </c>
      <c r="F3173" s="109" t="s">
        <v>2509</v>
      </c>
      <c r="G3173" s="109" t="s">
        <v>517</v>
      </c>
      <c r="H3173" s="108" t="s">
        <v>2610</v>
      </c>
      <c r="I3173" s="108" t="s">
        <v>2853</v>
      </c>
      <c r="J3173" s="108" t="s">
        <v>2852</v>
      </c>
      <c r="K3173" s="108" t="s">
        <v>2859</v>
      </c>
      <c r="L3173" s="108">
        <v>11</v>
      </c>
      <c r="M3173" s="110" t="s">
        <v>2618</v>
      </c>
      <c r="N3173" s="111" t="s">
        <v>1712</v>
      </c>
      <c r="O3173" s="111"/>
      <c r="P3173" s="111" t="s">
        <v>625</v>
      </c>
      <c r="Q3173" s="111">
        <v>1</v>
      </c>
      <c r="R3173" s="109">
        <v>8</v>
      </c>
      <c r="S3173" s="109"/>
      <c r="T3173" s="109" t="s">
        <v>7</v>
      </c>
      <c r="U3173" s="108">
        <v>1</v>
      </c>
      <c r="V3173" s="109">
        <v>2009</v>
      </c>
      <c r="W3173" s="108">
        <f>IF(Table1[[#This Row],[ExpenditureDetails1]]=2010,1,(2010-Table1[[#This Row],[ExpenditureDetails1]]))</f>
        <v>1</v>
      </c>
      <c r="X3173" s="109">
        <v>0.4</v>
      </c>
      <c r="Y3173" s="174">
        <f>Table1[[#This Row],[ExpenditureDetails3]]*100000</f>
        <v>40000</v>
      </c>
      <c r="Z3173" s="174">
        <f>Table1[[#This Row],[ExpenditureDetails4]]/Table1[[#This Row],[Component detail 4]]</f>
        <v>40000</v>
      </c>
      <c r="AA3173" s="109">
        <v>1</v>
      </c>
      <c r="AB3173" s="109">
        <v>10</v>
      </c>
      <c r="AC3173" s="174">
        <f>IF(ISNUMBER([ExpenditureDetails4]),[ExpenditureDetails4]*HLOOKUP([ExpenditureDetails1],'Currency Conversion'!$A$6:$BE$45,19,FALSE),"No Data")</f>
        <v>43016.649996145097</v>
      </c>
      <c r="AD3173" s="174">
        <f>Table1[[#This Row],[Calculations1]]/exchange_rate_2010</f>
        <v>940.75201730949186</v>
      </c>
      <c r="AE31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3173" s="174">
        <f>Table1[[#This Row],[Calculations3]]/exchange_rate_2010</f>
        <v>94.075201730949175</v>
      </c>
      <c r="AG3173" s="110" t="s">
        <v>2847</v>
      </c>
      <c r="AH3173" s="53"/>
      <c r="BD3173" s="36"/>
      <c r="BE3173" s="36"/>
      <c r="BF3173" s="36"/>
      <c r="BG3173" s="36"/>
      <c r="BH3173" s="36"/>
      <c r="BI3173" s="36"/>
      <c r="BJ3173" s="36"/>
      <c r="BK3173" s="48"/>
      <c r="BL3173" s="36"/>
      <c r="BM3173" s="36"/>
      <c r="BN3173" s="36"/>
      <c r="BO3173" s="36"/>
      <c r="BP3173" s="36"/>
      <c r="BQ3173" s="36"/>
      <c r="BR3173" s="36"/>
    </row>
    <row r="3174" spans="2:70" ht="15" customHeight="1">
      <c r="B3174" s="48">
        <v>3633</v>
      </c>
      <c r="C3174" s="48" t="s">
        <v>1703</v>
      </c>
      <c r="D3174" s="108">
        <v>1925</v>
      </c>
      <c r="E3174" s="109" t="s">
        <v>2508</v>
      </c>
      <c r="F3174" s="109" t="s">
        <v>2509</v>
      </c>
      <c r="G3174" s="109" t="s">
        <v>517</v>
      </c>
      <c r="H3174" s="108" t="s">
        <v>2610</v>
      </c>
      <c r="I3174" s="108" t="s">
        <v>2853</v>
      </c>
      <c r="J3174" s="108" t="s">
        <v>2852</v>
      </c>
      <c r="K3174" s="108" t="s">
        <v>2859</v>
      </c>
      <c r="L3174" s="108">
        <v>11</v>
      </c>
      <c r="M3174" s="110" t="s">
        <v>2618</v>
      </c>
      <c r="N3174" s="111" t="s">
        <v>1729</v>
      </c>
      <c r="O3174" s="111" t="s">
        <v>1718</v>
      </c>
      <c r="P3174" s="111" t="s">
        <v>628</v>
      </c>
      <c r="Q3174" s="109">
        <v>4</v>
      </c>
      <c r="R3174" s="109"/>
      <c r="S3174" s="109"/>
      <c r="T3174" s="109" t="s">
        <v>7</v>
      </c>
      <c r="U3174" s="108">
        <v>1</v>
      </c>
      <c r="V3174" s="109">
        <v>2009</v>
      </c>
      <c r="W3174" s="108">
        <f>IF(Table1[[#This Row],[ExpenditureDetails1]]=2010,1,(2010-Table1[[#This Row],[ExpenditureDetails1]]))</f>
        <v>1</v>
      </c>
      <c r="X3174" s="109">
        <v>0.16</v>
      </c>
      <c r="Y3174" s="174">
        <f>Table1[[#This Row],[ExpenditureDetails3]]*100000</f>
        <v>16000</v>
      </c>
      <c r="Z3174" s="174">
        <f>Table1[[#This Row],[ExpenditureDetails4]]/Table1[[#This Row],[Component detail 4]]</f>
        <v>4000</v>
      </c>
      <c r="AA3174" s="109">
        <v>1</v>
      </c>
      <c r="AB3174" s="109">
        <v>10</v>
      </c>
      <c r="AC3174" s="174">
        <f>IF(ISNUMBER([ExpenditureDetails4]),[ExpenditureDetails4]*HLOOKUP([ExpenditureDetails1],'Currency Conversion'!$A$6:$BE$45,19,FALSE),"No Data")</f>
        <v>17206.659998458039</v>
      </c>
      <c r="AD3174" s="174">
        <f>Table1[[#This Row],[Calculations1]]/exchange_rate_2010</f>
        <v>376.3008069237967</v>
      </c>
      <c r="AE31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1720.665999845804</v>
      </c>
      <c r="AF3174" s="174">
        <f>Table1[[#This Row],[Calculations3]]/exchange_rate_2010</f>
        <v>37.630080692379671</v>
      </c>
      <c r="AG3174" s="110" t="s">
        <v>2847</v>
      </c>
      <c r="AH3174" s="53"/>
      <c r="BD3174" s="36"/>
      <c r="BE3174" s="36"/>
      <c r="BF3174" s="36"/>
      <c r="BG3174" s="36"/>
      <c r="BH3174" s="36"/>
      <c r="BI3174" s="36"/>
      <c r="BJ3174" s="36"/>
      <c r="BK3174" s="48"/>
      <c r="BL3174" s="36"/>
      <c r="BM3174" s="36"/>
      <c r="BN3174" s="36"/>
      <c r="BO3174" s="36"/>
      <c r="BP3174" s="36"/>
      <c r="BQ3174" s="36"/>
      <c r="BR3174" s="36"/>
    </row>
    <row r="3175" spans="2:70" ht="15" customHeight="1">
      <c r="B3175" s="48">
        <v>3634</v>
      </c>
      <c r="C3175" s="48" t="s">
        <v>1703</v>
      </c>
      <c r="D3175" s="108">
        <v>1925</v>
      </c>
      <c r="E3175" s="109" t="s">
        <v>2508</v>
      </c>
      <c r="F3175" s="109" t="s">
        <v>2509</v>
      </c>
      <c r="G3175" s="109" t="s">
        <v>517</v>
      </c>
      <c r="H3175" s="108" t="s">
        <v>2610</v>
      </c>
      <c r="I3175" s="108" t="s">
        <v>2853</v>
      </c>
      <c r="J3175" s="108" t="s">
        <v>2852</v>
      </c>
      <c r="K3175" s="108" t="s">
        <v>2859</v>
      </c>
      <c r="L3175" s="108">
        <v>11</v>
      </c>
      <c r="M3175" s="110" t="s">
        <v>2618</v>
      </c>
      <c r="N3175" s="111" t="s">
        <v>1712</v>
      </c>
      <c r="O3175" s="111"/>
      <c r="P3175" s="111" t="s">
        <v>27</v>
      </c>
      <c r="Q3175" s="111">
        <v>1</v>
      </c>
      <c r="R3175" s="109"/>
      <c r="S3175" s="109" t="s">
        <v>2392</v>
      </c>
      <c r="T3175" s="109" t="s">
        <v>28</v>
      </c>
      <c r="U3175" s="108">
        <v>2</v>
      </c>
      <c r="V3175" s="109">
        <v>2007</v>
      </c>
      <c r="W3175" s="108"/>
      <c r="X3175" s="109">
        <v>0.26</v>
      </c>
      <c r="Y3175" s="174">
        <f>Table1[[#This Row],[ExpenditureDetails3]]*100000</f>
        <v>26000</v>
      </c>
      <c r="Z3175" s="174">
        <f>Table1[[#This Row],[ExpenditureDetails4]]/Table1[[#This Row],[Component detail 4]]</f>
        <v>26000</v>
      </c>
      <c r="AA3175" s="109">
        <v>1</v>
      </c>
      <c r="AB3175" s="109">
        <v>10</v>
      </c>
      <c r="AC3175" s="174">
        <f>IF(ISNUMBER([ExpenditureDetails4]),[ExpenditureDetails4]*HLOOKUP([ExpenditureDetails1],'Currency Conversion'!$A$6:$BE$45,19,FALSE),"No Data")</f>
        <v>31548.613960135001</v>
      </c>
      <c r="AD3175" s="174">
        <f>Table1[[#This Row],[Calculations1]]/exchange_rate_2010</f>
        <v>689.95196578476225</v>
      </c>
      <c r="AE3175" s="174" t="s">
        <v>2912</v>
      </c>
      <c r="AF3175" s="174" t="s">
        <v>2912</v>
      </c>
      <c r="AG3175" s="110" t="s">
        <v>2847</v>
      </c>
      <c r="AH3175" s="53"/>
      <c r="BD3175" s="36"/>
      <c r="BE3175" s="36"/>
      <c r="BF3175" s="36"/>
      <c r="BG3175" s="36"/>
      <c r="BH3175" s="36"/>
      <c r="BI3175" s="36"/>
      <c r="BJ3175" s="36"/>
      <c r="BK3175" s="48"/>
      <c r="BL3175" s="36"/>
      <c r="BM3175" s="36"/>
      <c r="BN3175" s="36"/>
      <c r="BO3175" s="36"/>
      <c r="BP3175" s="36"/>
      <c r="BQ3175" s="36"/>
      <c r="BR3175" s="36"/>
    </row>
    <row r="3176" spans="2:70" ht="15" customHeight="1">
      <c r="B3176" s="48">
        <v>3635</v>
      </c>
      <c r="C3176" s="48" t="s">
        <v>1703</v>
      </c>
      <c r="D3176" s="108">
        <v>1925</v>
      </c>
      <c r="E3176" s="109" t="s">
        <v>2508</v>
      </c>
      <c r="F3176" s="109" t="s">
        <v>2509</v>
      </c>
      <c r="G3176" s="109" t="s">
        <v>517</v>
      </c>
      <c r="H3176" s="108" t="s">
        <v>2610</v>
      </c>
      <c r="I3176" s="108" t="s">
        <v>2853</v>
      </c>
      <c r="J3176" s="108" t="s">
        <v>2852</v>
      </c>
      <c r="K3176" s="108" t="s">
        <v>2859</v>
      </c>
      <c r="L3176" s="108">
        <v>11</v>
      </c>
      <c r="M3176" s="110" t="s">
        <v>2618</v>
      </c>
      <c r="N3176" s="111" t="s">
        <v>1712</v>
      </c>
      <c r="O3176" s="111"/>
      <c r="P3176" s="111" t="s">
        <v>27</v>
      </c>
      <c r="Q3176" s="111">
        <v>1</v>
      </c>
      <c r="R3176" s="109"/>
      <c r="S3176" s="109" t="s">
        <v>2392</v>
      </c>
      <c r="T3176" s="109" t="s">
        <v>28</v>
      </c>
      <c r="U3176" s="108">
        <v>2</v>
      </c>
      <c r="V3176" s="109">
        <v>2007</v>
      </c>
      <c r="W3176" s="108"/>
      <c r="X3176" s="109">
        <v>0.26</v>
      </c>
      <c r="Y3176" s="174">
        <f>Table1[[#This Row],[ExpenditureDetails3]]*100000</f>
        <v>26000</v>
      </c>
      <c r="Z3176" s="174">
        <f>Table1[[#This Row],[ExpenditureDetails4]]/Table1[[#This Row],[Component detail 4]]</f>
        <v>26000</v>
      </c>
      <c r="AA3176" s="109">
        <v>1</v>
      </c>
      <c r="AB3176" s="109">
        <v>10</v>
      </c>
      <c r="AC3176" s="174">
        <f>IF(ISNUMBER([ExpenditureDetails4]),[ExpenditureDetails4]*HLOOKUP([ExpenditureDetails1],'Currency Conversion'!$A$6:$BE$45,19,FALSE),"No Data")</f>
        <v>31548.613960135001</v>
      </c>
      <c r="AD3176" s="174">
        <f>Table1[[#This Row],[Calculations1]]/exchange_rate_2010</f>
        <v>689.95196578476225</v>
      </c>
      <c r="AE3176" s="174" t="s">
        <v>2912</v>
      </c>
      <c r="AF3176" s="174" t="s">
        <v>2912</v>
      </c>
      <c r="AG3176" s="110" t="s">
        <v>2847</v>
      </c>
      <c r="AH3176" s="53"/>
      <c r="BD3176" s="36"/>
      <c r="BE3176" s="36"/>
      <c r="BF3176" s="36"/>
      <c r="BG3176" s="36"/>
      <c r="BH3176" s="36"/>
      <c r="BI3176" s="36"/>
      <c r="BJ3176" s="36"/>
      <c r="BK3176" s="48"/>
      <c r="BL3176" s="36"/>
      <c r="BM3176" s="36"/>
      <c r="BN3176" s="36"/>
      <c r="BO3176" s="36"/>
      <c r="BP3176" s="36"/>
      <c r="BQ3176" s="36"/>
      <c r="BR3176" s="36"/>
    </row>
    <row r="3177" spans="2:70" ht="15" customHeight="1">
      <c r="B3177" s="48">
        <v>3636</v>
      </c>
      <c r="C3177" s="48" t="s">
        <v>1703</v>
      </c>
      <c r="D3177" s="108">
        <v>1925</v>
      </c>
      <c r="E3177" s="109" t="s">
        <v>2508</v>
      </c>
      <c r="F3177" s="109" t="s">
        <v>2509</v>
      </c>
      <c r="G3177" s="109" t="s">
        <v>517</v>
      </c>
      <c r="H3177" s="108" t="s">
        <v>2610</v>
      </c>
      <c r="I3177" s="108" t="s">
        <v>2853</v>
      </c>
      <c r="J3177" s="108" t="s">
        <v>2852</v>
      </c>
      <c r="K3177" s="108" t="s">
        <v>2859</v>
      </c>
      <c r="L3177" s="108">
        <v>11</v>
      </c>
      <c r="M3177" s="110" t="s">
        <v>2618</v>
      </c>
      <c r="N3177" s="111" t="s">
        <v>20</v>
      </c>
      <c r="O3177" s="111" t="s">
        <v>2486</v>
      </c>
      <c r="P3177" s="111" t="s">
        <v>350</v>
      </c>
      <c r="Q3177" s="111">
        <v>1</v>
      </c>
      <c r="R3177" s="109"/>
      <c r="S3177" s="109" t="s">
        <v>2394</v>
      </c>
      <c r="T3177" s="109" t="s">
        <v>7</v>
      </c>
      <c r="U3177" s="108">
        <v>1</v>
      </c>
      <c r="V3177" s="109">
        <v>2008</v>
      </c>
      <c r="W3177" s="108">
        <f>IF(Table1[[#This Row],[ExpenditureDetails1]]=2010,1,(2010-Table1[[#This Row],[ExpenditureDetails1]]))</f>
        <v>2</v>
      </c>
      <c r="X3177" s="109">
        <v>8</v>
      </c>
      <c r="Y3177" s="174">
        <f>Table1[[#This Row],[ExpenditureDetails3]]*100000</f>
        <v>800000</v>
      </c>
      <c r="Z3177" s="174">
        <f>Table1[[#This Row],[ExpenditureDetails4]]/Table1[[#This Row],[Component detail 4]]</f>
        <v>800000</v>
      </c>
      <c r="AA3177" s="109">
        <v>1</v>
      </c>
      <c r="AB3177" s="109">
        <v>10</v>
      </c>
      <c r="AC3177" s="174">
        <f>IF(ISNUMBER([ExpenditureDetails4]),[ExpenditureDetails4]*HLOOKUP([ExpenditureDetails1],'Currency Conversion'!$A$6:$BE$45,19,FALSE),"No Data")</f>
        <v>917922.46648352908</v>
      </c>
      <c r="AD3177" s="174">
        <f>Table1[[#This Row],[Calculations1]]/exchange_rate_2010</f>
        <v>20074.492368779753</v>
      </c>
      <c r="AE31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91792.246648352913</v>
      </c>
      <c r="AF3177" s="174">
        <f>Table1[[#This Row],[Calculations3]]/exchange_rate_2010</f>
        <v>2007.4492368779754</v>
      </c>
      <c r="AG3177" s="110" t="s">
        <v>2847</v>
      </c>
      <c r="AH3177" s="53"/>
      <c r="BD3177" s="36"/>
      <c r="BE3177" s="36"/>
      <c r="BF3177" s="36"/>
      <c r="BG3177" s="36"/>
      <c r="BH3177" s="36"/>
      <c r="BI3177" s="36"/>
      <c r="BJ3177" s="36"/>
      <c r="BK3177" s="48"/>
      <c r="BL3177" s="36"/>
      <c r="BM3177" s="36"/>
      <c r="BN3177" s="36"/>
      <c r="BO3177" s="36"/>
      <c r="BP3177" s="36"/>
      <c r="BQ3177" s="36"/>
      <c r="BR3177" s="36"/>
    </row>
    <row r="3178" spans="2:70" ht="15" customHeight="1">
      <c r="B3178" s="48">
        <v>3637</v>
      </c>
      <c r="C3178" s="48" t="s">
        <v>1703</v>
      </c>
      <c r="D3178" s="108">
        <v>1925</v>
      </c>
      <c r="E3178" s="109" t="s">
        <v>2508</v>
      </c>
      <c r="F3178" s="109" t="s">
        <v>2509</v>
      </c>
      <c r="G3178" s="109" t="s">
        <v>517</v>
      </c>
      <c r="H3178" s="108" t="s">
        <v>2610</v>
      </c>
      <c r="I3178" s="108" t="s">
        <v>2853</v>
      </c>
      <c r="J3178" s="108" t="s">
        <v>2852</v>
      </c>
      <c r="K3178" s="108" t="s">
        <v>2859</v>
      </c>
      <c r="L3178" s="108">
        <v>11</v>
      </c>
      <c r="M3178" s="110" t="s">
        <v>2618</v>
      </c>
      <c r="N3178" s="111" t="s">
        <v>1717</v>
      </c>
      <c r="O3178" s="111"/>
      <c r="P3178" s="111" t="s">
        <v>631</v>
      </c>
      <c r="Q3178" s="111">
        <v>1</v>
      </c>
      <c r="R3178" s="109"/>
      <c r="S3178" s="109"/>
      <c r="T3178" s="109" t="s">
        <v>31</v>
      </c>
      <c r="U3178" s="108">
        <v>3</v>
      </c>
      <c r="V3178" s="109">
        <v>2008</v>
      </c>
      <c r="W3178" s="108"/>
      <c r="X3178" s="109">
        <v>0.25</v>
      </c>
      <c r="Y3178" s="174">
        <f>Table1[[#This Row],[ExpenditureDetails3]]*100000</f>
        <v>25000</v>
      </c>
      <c r="Z3178" s="174">
        <f>Table1[[#This Row],[ExpenditureDetails4]]/Table1[[#This Row],[Component detail 4]]</f>
        <v>25000</v>
      </c>
      <c r="AA3178" s="109">
        <v>1</v>
      </c>
      <c r="AB3178" s="109"/>
      <c r="AC3178" s="174">
        <f>IF(ISNUMBER([ExpenditureDetails4]),[ExpenditureDetails4]*HLOOKUP([ExpenditureDetails1],'Currency Conversion'!$A$6:$BE$45,19,FALSE),"No Data")</f>
        <v>28685.077077610284</v>
      </c>
      <c r="AD3178" s="174">
        <f>Table1[[#This Row],[Calculations1]]/exchange_rate_2010</f>
        <v>627.32788652436727</v>
      </c>
      <c r="AE31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28685.077077610284</v>
      </c>
      <c r="AF3178" s="174">
        <f>Table1[[#This Row],[Calculations3]]/exchange_rate_2010</f>
        <v>627.32788652436727</v>
      </c>
      <c r="AG3178" s="110" t="s">
        <v>2847</v>
      </c>
      <c r="AH3178" s="53"/>
      <c r="BD3178" s="36"/>
      <c r="BE3178" s="36"/>
      <c r="BF3178" s="36"/>
      <c r="BG3178" s="36"/>
      <c r="BH3178" s="36"/>
      <c r="BI3178" s="36"/>
      <c r="BJ3178" s="36"/>
      <c r="BK3178" s="48"/>
      <c r="BL3178" s="36"/>
      <c r="BM3178" s="36"/>
      <c r="BN3178" s="36"/>
      <c r="BO3178" s="36"/>
      <c r="BP3178" s="36"/>
      <c r="BQ3178" s="36"/>
      <c r="BR3178" s="36"/>
    </row>
    <row r="3179" spans="2:70" ht="15" customHeight="1">
      <c r="B3179" s="48">
        <v>3638</v>
      </c>
      <c r="C3179" s="48" t="s">
        <v>1703</v>
      </c>
      <c r="D3179" s="108">
        <v>1925</v>
      </c>
      <c r="E3179" s="109" t="s">
        <v>2508</v>
      </c>
      <c r="F3179" s="109" t="s">
        <v>2509</v>
      </c>
      <c r="G3179" s="109" t="s">
        <v>517</v>
      </c>
      <c r="H3179" s="108" t="s">
        <v>2610</v>
      </c>
      <c r="I3179" s="108" t="s">
        <v>2853</v>
      </c>
      <c r="J3179" s="108" t="s">
        <v>2852</v>
      </c>
      <c r="K3179" s="108" t="s">
        <v>2859</v>
      </c>
      <c r="L3179" s="108">
        <v>11</v>
      </c>
      <c r="M3179" s="110" t="s">
        <v>2618</v>
      </c>
      <c r="N3179" s="111" t="s">
        <v>1719</v>
      </c>
      <c r="O3179" s="111"/>
      <c r="P3179" s="111" t="s">
        <v>577</v>
      </c>
      <c r="Q3179" s="111">
        <v>1</v>
      </c>
      <c r="R3179" s="109"/>
      <c r="S3179" s="109"/>
      <c r="T3179" s="109" t="s">
        <v>31</v>
      </c>
      <c r="U3179" s="108">
        <v>3</v>
      </c>
      <c r="V3179" s="109">
        <v>2008</v>
      </c>
      <c r="W3179" s="108"/>
      <c r="X3179" s="109">
        <v>0.14499999999999999</v>
      </c>
      <c r="Y3179" s="174">
        <f>Table1[[#This Row],[ExpenditureDetails3]]*100000</f>
        <v>14499.999999999998</v>
      </c>
      <c r="Z3179" s="174">
        <f>Table1[[#This Row],[ExpenditureDetails4]]/Table1[[#This Row],[Component detail 4]]</f>
        <v>14499.999999999998</v>
      </c>
      <c r="AA3179" s="109">
        <v>1</v>
      </c>
      <c r="AB3179" s="109"/>
      <c r="AC3179" s="174">
        <f>IF(ISNUMBER([ExpenditureDetails4]),[ExpenditureDetails4]*HLOOKUP([ExpenditureDetails1],'Currency Conversion'!$A$6:$BE$45,19,FALSE),"No Data")</f>
        <v>16637.344705013962</v>
      </c>
      <c r="AD3179" s="174">
        <f>Table1[[#This Row],[Calculations1]]/exchange_rate_2010</f>
        <v>363.85017418413298</v>
      </c>
      <c r="AE31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16637.344705013962</v>
      </c>
      <c r="AF3179" s="174">
        <f>Table1[[#This Row],[Calculations3]]/exchange_rate_2010</f>
        <v>363.85017418413298</v>
      </c>
      <c r="AG3179" s="110" t="s">
        <v>2847</v>
      </c>
      <c r="AH3179" s="53"/>
      <c r="BD3179" s="36"/>
      <c r="BE3179" s="36"/>
      <c r="BF3179" s="36"/>
      <c r="BG3179" s="36"/>
      <c r="BH3179" s="36"/>
      <c r="BI3179" s="36"/>
      <c r="BJ3179" s="36"/>
      <c r="BK3179" s="48"/>
      <c r="BL3179" s="36"/>
      <c r="BM3179" s="36"/>
      <c r="BN3179" s="36"/>
      <c r="BO3179" s="36"/>
      <c r="BP3179" s="36"/>
      <c r="BQ3179" s="36"/>
      <c r="BR3179" s="36"/>
    </row>
    <row r="3180" spans="2:70" ht="15" customHeight="1">
      <c r="B3180" s="48">
        <v>3639</v>
      </c>
      <c r="C3180" s="48" t="s">
        <v>1703</v>
      </c>
      <c r="D3180" s="108">
        <v>1925</v>
      </c>
      <c r="E3180" s="109" t="s">
        <v>2508</v>
      </c>
      <c r="F3180" s="109" t="s">
        <v>2509</v>
      </c>
      <c r="G3180" s="109" t="s">
        <v>517</v>
      </c>
      <c r="H3180" s="108" t="s">
        <v>2610</v>
      </c>
      <c r="I3180" s="108" t="s">
        <v>2853</v>
      </c>
      <c r="J3180" s="108" t="s">
        <v>2852</v>
      </c>
      <c r="K3180" s="108" t="s">
        <v>2859</v>
      </c>
      <c r="L3180" s="108">
        <v>11</v>
      </c>
      <c r="M3180" s="110" t="s">
        <v>2618</v>
      </c>
      <c r="N3180" s="111" t="s">
        <v>1717</v>
      </c>
      <c r="O3180" s="111"/>
      <c r="P3180" s="111" t="s">
        <v>578</v>
      </c>
      <c r="Q3180" s="111">
        <v>1</v>
      </c>
      <c r="R3180" s="109"/>
      <c r="S3180" s="109"/>
      <c r="T3180" s="109" t="s">
        <v>31</v>
      </c>
      <c r="U3180" s="108">
        <v>3</v>
      </c>
      <c r="V3180" s="109">
        <v>2008</v>
      </c>
      <c r="W3180" s="108"/>
      <c r="X3180" s="109">
        <v>0.15</v>
      </c>
      <c r="Y3180" s="174">
        <f>Table1[[#This Row],[ExpenditureDetails3]]*100000</f>
        <v>15000</v>
      </c>
      <c r="Z3180" s="174">
        <f>Table1[[#This Row],[ExpenditureDetails4]]/Table1[[#This Row],[Component detail 4]]</f>
        <v>15000</v>
      </c>
      <c r="AA3180" s="109">
        <v>1</v>
      </c>
      <c r="AB3180" s="109"/>
      <c r="AC3180" s="174">
        <f>IF(ISNUMBER([ExpenditureDetails4]),[ExpenditureDetails4]*HLOOKUP([ExpenditureDetails1],'Currency Conversion'!$A$6:$BE$45,19,FALSE),"No Data")</f>
        <v>17211.046246566169</v>
      </c>
      <c r="AD3180" s="174">
        <f>Table1[[#This Row],[Calculations1]]/exchange_rate_2010</f>
        <v>376.39673191462037</v>
      </c>
      <c r="AE31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17211.046246566169</v>
      </c>
      <c r="AF3180" s="174">
        <f>Table1[[#This Row],[Calculations3]]/exchange_rate_2010</f>
        <v>376.39673191462037</v>
      </c>
      <c r="AG3180" s="110" t="s">
        <v>2847</v>
      </c>
      <c r="AH3180" s="53"/>
      <c r="BD3180" s="36"/>
      <c r="BE3180" s="36"/>
      <c r="BF3180" s="36"/>
      <c r="BG3180" s="36"/>
      <c r="BH3180" s="36"/>
      <c r="BI3180" s="36"/>
      <c r="BJ3180" s="36"/>
      <c r="BK3180" s="48"/>
      <c r="BL3180" s="36"/>
      <c r="BM3180" s="36"/>
      <c r="BN3180" s="36"/>
      <c r="BO3180" s="36"/>
      <c r="BP3180" s="36"/>
      <c r="BQ3180" s="36"/>
      <c r="BR3180" s="36"/>
    </row>
    <row r="3181" spans="2:70" ht="15" customHeight="1">
      <c r="B3181" s="48">
        <v>3640</v>
      </c>
      <c r="C3181" s="48" t="s">
        <v>1703</v>
      </c>
      <c r="D3181" s="108">
        <v>1925</v>
      </c>
      <c r="E3181" s="109" t="s">
        <v>2508</v>
      </c>
      <c r="F3181" s="109" t="s">
        <v>2509</v>
      </c>
      <c r="G3181" s="109" t="s">
        <v>517</v>
      </c>
      <c r="H3181" s="108" t="s">
        <v>2610</v>
      </c>
      <c r="I3181" s="108" t="s">
        <v>2853</v>
      </c>
      <c r="J3181" s="108" t="s">
        <v>2852</v>
      </c>
      <c r="K3181" s="108" t="s">
        <v>2859</v>
      </c>
      <c r="L3181" s="108">
        <v>11</v>
      </c>
      <c r="M3181" s="110" t="s">
        <v>2618</v>
      </c>
      <c r="N3181" s="111" t="s">
        <v>20</v>
      </c>
      <c r="O3181" s="111" t="s">
        <v>2486</v>
      </c>
      <c r="P3181" s="111" t="s">
        <v>567</v>
      </c>
      <c r="Q3181" s="111">
        <v>1</v>
      </c>
      <c r="R3181" s="109"/>
      <c r="S3181" s="109"/>
      <c r="T3181" s="109" t="s">
        <v>7</v>
      </c>
      <c r="U3181" s="108">
        <v>1</v>
      </c>
      <c r="V3181" s="109">
        <v>1996</v>
      </c>
      <c r="W3181" s="108">
        <f>IF(Table1[[#This Row],[ExpenditureDetails1]]=2010,1,(2010-Table1[[#This Row],[ExpenditureDetails1]]))</f>
        <v>14</v>
      </c>
      <c r="X3181" s="109">
        <v>5.25</v>
      </c>
      <c r="Y3181" s="174">
        <f>Table1[[#This Row],[ExpenditureDetails3]]*100000</f>
        <v>525000</v>
      </c>
      <c r="Z3181" s="174">
        <f>Table1[[#This Row],[ExpenditureDetails4]]/Table1[[#This Row],[Component detail 4]]</f>
        <v>525000</v>
      </c>
      <c r="AA3181" s="109">
        <v>1</v>
      </c>
      <c r="AB3181" s="109">
        <v>10</v>
      </c>
      <c r="AC3181" s="174">
        <f>IF(ISNUMBER([ExpenditureDetails4]),[ExpenditureDetails4]*HLOOKUP([ExpenditureDetails1],'Currency Conversion'!$A$6:$BE$45,19,FALSE),"No Data")</f>
        <v>1129468.2192661834</v>
      </c>
      <c r="AD3181" s="174">
        <f>Table1[[#This Row],[Calculations1]]/exchange_rate_2010</f>
        <v>24700.889210499678</v>
      </c>
      <c r="AE31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112946.82192661834</v>
      </c>
      <c r="AF3181" s="174">
        <f>Table1[[#This Row],[Calculations3]]/exchange_rate_2010</f>
        <v>2470.0889210499681</v>
      </c>
      <c r="AG3181" s="110" t="s">
        <v>2847</v>
      </c>
      <c r="AH3181" s="53"/>
      <c r="BD3181" s="36"/>
      <c r="BE3181" s="36"/>
      <c r="BF3181" s="36"/>
      <c r="BG3181" s="36"/>
      <c r="BH3181" s="36"/>
      <c r="BI3181" s="36"/>
      <c r="BJ3181" s="36"/>
      <c r="BK3181" s="48"/>
      <c r="BL3181" s="36"/>
      <c r="BM3181" s="36"/>
      <c r="BN3181" s="36"/>
      <c r="BO3181" s="36"/>
      <c r="BP3181" s="36"/>
      <c r="BQ3181" s="36"/>
      <c r="BR3181" s="36"/>
    </row>
    <row r="3182" spans="2:70" ht="15" customHeight="1">
      <c r="B3182" s="48">
        <v>3641</v>
      </c>
      <c r="C3182" s="48" t="s">
        <v>1703</v>
      </c>
      <c r="D3182" s="108">
        <v>1925</v>
      </c>
      <c r="E3182" s="109" t="s">
        <v>2508</v>
      </c>
      <c r="F3182" s="109" t="s">
        <v>2509</v>
      </c>
      <c r="G3182" s="109" t="s">
        <v>517</v>
      </c>
      <c r="H3182" s="108" t="s">
        <v>2610</v>
      </c>
      <c r="I3182" s="108" t="s">
        <v>2853</v>
      </c>
      <c r="J3182" s="108" t="s">
        <v>2852</v>
      </c>
      <c r="K3182" s="108" t="s">
        <v>2859</v>
      </c>
      <c r="L3182" s="108">
        <v>11</v>
      </c>
      <c r="M3182" s="110" t="s">
        <v>2618</v>
      </c>
      <c r="N3182" s="111" t="s">
        <v>20</v>
      </c>
      <c r="O3182" s="111" t="s">
        <v>2486</v>
      </c>
      <c r="P3182" s="111" t="s">
        <v>567</v>
      </c>
      <c r="Q3182" s="111">
        <v>1</v>
      </c>
      <c r="R3182" s="109"/>
      <c r="S3182" s="109"/>
      <c r="T3182" s="109" t="s">
        <v>7</v>
      </c>
      <c r="U3182" s="108">
        <v>1</v>
      </c>
      <c r="V3182" s="109">
        <v>1996</v>
      </c>
      <c r="W3182" s="108">
        <f>IF(Table1[[#This Row],[ExpenditureDetails1]]=2010,1,(2010-Table1[[#This Row],[ExpenditureDetails1]]))</f>
        <v>14</v>
      </c>
      <c r="X3182" s="109">
        <v>2.7</v>
      </c>
      <c r="Y3182" s="174">
        <f>Table1[[#This Row],[ExpenditureDetails3]]*100000</f>
        <v>270000</v>
      </c>
      <c r="Z3182" s="174">
        <f>Table1[[#This Row],[ExpenditureDetails4]]/Table1[[#This Row],[Component detail 4]]</f>
        <v>270000</v>
      </c>
      <c r="AA3182" s="109">
        <v>1</v>
      </c>
      <c r="AB3182" s="109">
        <v>10</v>
      </c>
      <c r="AC3182" s="174">
        <f>IF(ISNUMBER([ExpenditureDetails4]),[ExpenditureDetails4]*HLOOKUP([ExpenditureDetails1],'Currency Conversion'!$A$6:$BE$45,19,FALSE),"No Data")</f>
        <v>580869.36990832293</v>
      </c>
      <c r="AD3182" s="174">
        <f>Table1[[#This Row],[Calculations1]]/exchange_rate_2010</f>
        <v>12703.314451114122</v>
      </c>
      <c r="AE31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58086.936990832291</v>
      </c>
      <c r="AF3182" s="174">
        <f>Table1[[#This Row],[Calculations3]]/exchange_rate_2010</f>
        <v>1270.331445111412</v>
      </c>
      <c r="AG3182" s="110" t="s">
        <v>2847</v>
      </c>
      <c r="AH3182" s="53"/>
      <c r="BD3182" s="36"/>
      <c r="BE3182" s="36"/>
      <c r="BF3182" s="36"/>
      <c r="BG3182" s="36"/>
      <c r="BH3182" s="36"/>
      <c r="BI3182" s="36"/>
      <c r="BJ3182" s="36"/>
      <c r="BK3182" s="48"/>
      <c r="BL3182" s="36"/>
      <c r="BM3182" s="36"/>
      <c r="BN3182" s="36"/>
      <c r="BO3182" s="36"/>
      <c r="BP3182" s="36"/>
      <c r="BQ3182" s="36"/>
      <c r="BR3182" s="36"/>
    </row>
    <row r="3183" spans="2:70" ht="15" customHeight="1">
      <c r="B3183" s="48">
        <v>3645</v>
      </c>
      <c r="C3183" s="48" t="s">
        <v>1703</v>
      </c>
      <c r="D3183" s="108">
        <v>1925</v>
      </c>
      <c r="E3183" s="109" t="s">
        <v>2508</v>
      </c>
      <c r="F3183" s="109" t="s">
        <v>2509</v>
      </c>
      <c r="G3183" s="109" t="s">
        <v>517</v>
      </c>
      <c r="H3183" s="108" t="s">
        <v>2610</v>
      </c>
      <c r="I3183" s="108" t="s">
        <v>2853</v>
      </c>
      <c r="J3183" s="108" t="s">
        <v>2852</v>
      </c>
      <c r="K3183" s="108" t="s">
        <v>2859</v>
      </c>
      <c r="L3183" s="108">
        <v>11</v>
      </c>
      <c r="M3183" s="110" t="s">
        <v>2618</v>
      </c>
      <c r="N3183" s="109" t="s">
        <v>1720</v>
      </c>
      <c r="O3183" s="111"/>
      <c r="P3183" s="111" t="s">
        <v>600</v>
      </c>
      <c r="Q3183" s="111">
        <v>1</v>
      </c>
      <c r="R3183" s="109"/>
      <c r="S3183" s="109"/>
      <c r="T3183" s="109" t="s">
        <v>31</v>
      </c>
      <c r="U3183" s="108">
        <v>3</v>
      </c>
      <c r="V3183" s="109">
        <v>2008</v>
      </c>
      <c r="W3183" s="108"/>
      <c r="X3183" s="109">
        <v>0.248</v>
      </c>
      <c r="Y3183" s="174">
        <f>Table1[[#This Row],[ExpenditureDetails3]]*100000</f>
        <v>24800</v>
      </c>
      <c r="Z3183" s="174">
        <f>Table1[[#This Row],[ExpenditureDetails4]]/Table1[[#This Row],[Component detail 4]]</f>
        <v>24800</v>
      </c>
      <c r="AA3183" s="109">
        <v>1</v>
      </c>
      <c r="AB3183" s="109"/>
      <c r="AC3183" s="174">
        <f>IF(ISNUMBER([ExpenditureDetails4]),[ExpenditureDetails4]*HLOOKUP([ExpenditureDetails1],'Currency Conversion'!$A$6:$BE$45,19,FALSE),"No Data")</f>
        <v>28455.5964609894</v>
      </c>
      <c r="AD3183" s="174">
        <f>Table1[[#This Row],[Calculations1]]/exchange_rate_2010</f>
        <v>622.30926343217232</v>
      </c>
      <c r="AE31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28455.5964609894</v>
      </c>
      <c r="AF3183" s="174">
        <f>Table1[[#This Row],[Calculations3]]/exchange_rate_2010</f>
        <v>622.30926343217232</v>
      </c>
      <c r="AG3183" s="110" t="s">
        <v>2847</v>
      </c>
      <c r="AH3183" s="53"/>
      <c r="BD3183" s="36"/>
      <c r="BE3183" s="36"/>
      <c r="BF3183" s="36"/>
      <c r="BG3183" s="36"/>
      <c r="BH3183" s="36"/>
      <c r="BI3183" s="36"/>
      <c r="BJ3183" s="36"/>
      <c r="BK3183" s="48"/>
      <c r="BL3183" s="36"/>
      <c r="BM3183" s="36"/>
      <c r="BN3183" s="36"/>
      <c r="BO3183" s="36"/>
      <c r="BP3183" s="36"/>
      <c r="BQ3183" s="36"/>
      <c r="BR3183" s="36"/>
    </row>
    <row r="3184" spans="2:70" ht="15" customHeight="1">
      <c r="B3184" s="48">
        <v>3646</v>
      </c>
      <c r="C3184" s="48" t="s">
        <v>1703</v>
      </c>
      <c r="D3184" s="108">
        <v>1925</v>
      </c>
      <c r="E3184" s="109" t="s">
        <v>2508</v>
      </c>
      <c r="F3184" s="109" t="s">
        <v>2509</v>
      </c>
      <c r="G3184" s="109" t="s">
        <v>517</v>
      </c>
      <c r="H3184" s="108" t="s">
        <v>2610</v>
      </c>
      <c r="I3184" s="108" t="s">
        <v>2853</v>
      </c>
      <c r="J3184" s="108" t="s">
        <v>2852</v>
      </c>
      <c r="K3184" s="108" t="s">
        <v>2859</v>
      </c>
      <c r="L3184" s="108">
        <v>11</v>
      </c>
      <c r="M3184" s="110" t="s">
        <v>2618</v>
      </c>
      <c r="N3184" s="111" t="s">
        <v>1729</v>
      </c>
      <c r="O3184" s="111" t="s">
        <v>210</v>
      </c>
      <c r="P3184" s="111" t="s">
        <v>627</v>
      </c>
      <c r="Q3184" s="111">
        <v>1</v>
      </c>
      <c r="R3184" s="109"/>
      <c r="S3184" s="109" t="s">
        <v>2391</v>
      </c>
      <c r="T3184" s="109" t="s">
        <v>7</v>
      </c>
      <c r="U3184" s="108">
        <v>1</v>
      </c>
      <c r="V3184" s="109">
        <v>2009</v>
      </c>
      <c r="W3184" s="108">
        <f>IF(Table1[[#This Row],[ExpenditureDetails1]]=2010,1,(2010-Table1[[#This Row],[ExpenditureDetails1]]))</f>
        <v>1</v>
      </c>
      <c r="X3184" s="109">
        <v>0.26</v>
      </c>
      <c r="Y3184" s="174">
        <f>Table1[[#This Row],[ExpenditureDetails3]]*100000</f>
        <v>26000</v>
      </c>
      <c r="Z3184" s="174">
        <f>Table1[[#This Row],[ExpenditureDetails4]]/Table1[[#This Row],[Component detail 4]]</f>
        <v>26000</v>
      </c>
      <c r="AA3184" s="109">
        <v>1</v>
      </c>
      <c r="AB3184" s="109">
        <v>10</v>
      </c>
      <c r="AC3184" s="174">
        <f>IF(ISNUMBER([ExpenditureDetails4]),[ExpenditureDetails4]*HLOOKUP([ExpenditureDetails1],'Currency Conversion'!$A$6:$BE$45,19,FALSE),"No Data")</f>
        <v>27960.822497494315</v>
      </c>
      <c r="AD3184" s="174">
        <f>Table1[[#This Row],[Calculations1]]/exchange_rate_2010</f>
        <v>611.48881125116975</v>
      </c>
      <c r="AE31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2796.0822497494314</v>
      </c>
      <c r="AF3184" s="174">
        <f>Table1[[#This Row],[Calculations3]]/exchange_rate_2010</f>
        <v>61.148881125116972</v>
      </c>
      <c r="AG3184" s="110" t="s">
        <v>2847</v>
      </c>
      <c r="AH3184" s="53"/>
      <c r="BD3184" s="36"/>
      <c r="BE3184" s="36"/>
      <c r="BF3184" s="36"/>
      <c r="BG3184" s="36"/>
      <c r="BH3184" s="36"/>
      <c r="BI3184" s="36"/>
      <c r="BJ3184" s="36"/>
      <c r="BK3184" s="48"/>
      <c r="BL3184" s="36"/>
      <c r="BM3184" s="36"/>
      <c r="BN3184" s="36"/>
      <c r="BO3184" s="36"/>
      <c r="BP3184" s="36"/>
      <c r="BQ3184" s="36"/>
      <c r="BR3184" s="36"/>
    </row>
    <row r="3185" spans="2:70" ht="15" customHeight="1">
      <c r="B3185" s="48">
        <v>3648</v>
      </c>
      <c r="C3185" s="48" t="s">
        <v>1703</v>
      </c>
      <c r="D3185" s="108">
        <v>1925</v>
      </c>
      <c r="E3185" s="109" t="s">
        <v>2508</v>
      </c>
      <c r="F3185" s="109" t="s">
        <v>2509</v>
      </c>
      <c r="G3185" s="109" t="s">
        <v>517</v>
      </c>
      <c r="H3185" s="108" t="s">
        <v>2610</v>
      </c>
      <c r="I3185" s="108" t="s">
        <v>2853</v>
      </c>
      <c r="J3185" s="108" t="s">
        <v>2852</v>
      </c>
      <c r="K3185" s="108" t="s">
        <v>2859</v>
      </c>
      <c r="L3185" s="108">
        <v>11</v>
      </c>
      <c r="M3185" s="110" t="s">
        <v>2618</v>
      </c>
      <c r="N3185" s="111" t="s">
        <v>1728</v>
      </c>
      <c r="O3185" s="111" t="s">
        <v>501</v>
      </c>
      <c r="P3185" s="111" t="s">
        <v>99</v>
      </c>
      <c r="Q3185" s="111">
        <v>1</v>
      </c>
      <c r="R3185" s="109">
        <v>60</v>
      </c>
      <c r="S3185" s="109"/>
      <c r="T3185" s="109" t="s">
        <v>7</v>
      </c>
      <c r="U3185" s="108">
        <v>1</v>
      </c>
      <c r="V3185" s="109">
        <v>1996</v>
      </c>
      <c r="W3185" s="108">
        <f>IF(Table1[[#This Row],[ExpenditureDetails1]]=2010,1,(2010-Table1[[#This Row],[ExpenditureDetails1]]))</f>
        <v>14</v>
      </c>
      <c r="X3185" s="109">
        <v>3.66</v>
      </c>
      <c r="Y3185" s="174">
        <f>Table1[[#This Row],[ExpenditureDetails3]]*100000</f>
        <v>366000</v>
      </c>
      <c r="Z3185" s="174">
        <f>Table1[[#This Row],[ExpenditureDetails4]]/Table1[[#This Row],[Component detail 4]]</f>
        <v>366000</v>
      </c>
      <c r="AA3185" s="109">
        <v>1</v>
      </c>
      <c r="AB3185" s="109">
        <v>30</v>
      </c>
      <c r="AC3185" s="174">
        <f>IF(ISNUMBER([ExpenditureDetails4]),[ExpenditureDetails4]*HLOOKUP([ExpenditureDetails1],'Currency Conversion'!$A$6:$BE$45,19,FALSE),"No Data")</f>
        <v>787400.70143128221</v>
      </c>
      <c r="AD3185" s="174">
        <f>Table1[[#This Row],[Calculations1]]/exchange_rate_2010</f>
        <v>17220.048478176919</v>
      </c>
      <c r="AE31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26246.690047709406</v>
      </c>
      <c r="AF3185" s="174">
        <f>Table1[[#This Row],[Calculations3]]/exchange_rate_2010</f>
        <v>574.00161593923065</v>
      </c>
      <c r="AG3185" s="110" t="s">
        <v>2847</v>
      </c>
      <c r="AH3185" s="53"/>
      <c r="BD3185" s="36"/>
      <c r="BE3185" s="36"/>
      <c r="BF3185" s="36"/>
      <c r="BG3185" s="36"/>
      <c r="BH3185" s="36"/>
      <c r="BI3185" s="36"/>
      <c r="BJ3185" s="36"/>
      <c r="BK3185" s="48"/>
      <c r="BL3185" s="36"/>
      <c r="BM3185" s="36"/>
      <c r="BN3185" s="36"/>
      <c r="BO3185" s="36"/>
      <c r="BP3185" s="36"/>
      <c r="BQ3185" s="36"/>
      <c r="BR3185" s="36"/>
    </row>
    <row r="3186" spans="2:70" ht="15" customHeight="1">
      <c r="B3186" s="48">
        <v>3650</v>
      </c>
      <c r="C3186" s="48" t="s">
        <v>1703</v>
      </c>
      <c r="D3186" s="108">
        <v>1925</v>
      </c>
      <c r="E3186" s="109" t="s">
        <v>2508</v>
      </c>
      <c r="F3186" s="109" t="s">
        <v>2509</v>
      </c>
      <c r="G3186" s="109" t="s">
        <v>517</v>
      </c>
      <c r="H3186" s="108" t="s">
        <v>2610</v>
      </c>
      <c r="I3186" s="108" t="s">
        <v>2853</v>
      </c>
      <c r="J3186" s="108" t="s">
        <v>2852</v>
      </c>
      <c r="K3186" s="108" t="s">
        <v>2859</v>
      </c>
      <c r="L3186" s="108">
        <v>11</v>
      </c>
      <c r="M3186" s="110" t="s">
        <v>2618</v>
      </c>
      <c r="N3186" s="111" t="s">
        <v>1729</v>
      </c>
      <c r="O3186" s="111" t="s">
        <v>210</v>
      </c>
      <c r="P3186" s="111" t="s">
        <v>333</v>
      </c>
      <c r="Q3186" s="111">
        <v>1</v>
      </c>
      <c r="R3186" s="109"/>
      <c r="S3186" s="109" t="s">
        <v>1723</v>
      </c>
      <c r="T3186" s="109" t="s">
        <v>28</v>
      </c>
      <c r="U3186" s="108">
        <v>2</v>
      </c>
      <c r="V3186" s="109">
        <v>2009</v>
      </c>
      <c r="W3186" s="108"/>
      <c r="X3186" s="109">
        <v>0.25</v>
      </c>
      <c r="Y3186" s="174">
        <f>Table1[[#This Row],[ExpenditureDetails3]]*100000</f>
        <v>25000</v>
      </c>
      <c r="Z3186" s="174">
        <f>Table1[[#This Row],[ExpenditureDetails4]]/Table1[[#This Row],[Component detail 4]]</f>
        <v>25000</v>
      </c>
      <c r="AA3186" s="109">
        <v>1</v>
      </c>
      <c r="AB3186" s="109">
        <v>10</v>
      </c>
      <c r="AC3186" s="174">
        <f>IF(ISNUMBER([ExpenditureDetails4]),[ExpenditureDetails4]*HLOOKUP([ExpenditureDetails1],'Currency Conversion'!$A$6:$BE$45,19,FALSE),"No Data")</f>
        <v>26885.406247590687</v>
      </c>
      <c r="AD3186" s="174">
        <f>Table1[[#This Row],[Calculations1]]/exchange_rate_2010</f>
        <v>587.97001081843246</v>
      </c>
      <c r="AE3186" s="174" t="s">
        <v>2912</v>
      </c>
      <c r="AF3186" s="174" t="s">
        <v>2912</v>
      </c>
      <c r="AG3186" s="110" t="s">
        <v>2847</v>
      </c>
      <c r="AH3186" s="53"/>
      <c r="BD3186" s="36"/>
      <c r="BE3186" s="36"/>
      <c r="BF3186" s="36"/>
      <c r="BG3186" s="36"/>
      <c r="BH3186" s="36"/>
      <c r="BI3186" s="36"/>
      <c r="BJ3186" s="36"/>
      <c r="BK3186" s="48"/>
      <c r="BL3186" s="36"/>
      <c r="BM3186" s="36"/>
      <c r="BN3186" s="36"/>
      <c r="BO3186" s="36"/>
      <c r="BP3186" s="36"/>
      <c r="BQ3186" s="36"/>
      <c r="BR3186" s="36"/>
    </row>
    <row r="3187" spans="2:70" ht="15" customHeight="1">
      <c r="B3187" s="48">
        <v>3651</v>
      </c>
      <c r="C3187" s="48" t="s">
        <v>1703</v>
      </c>
      <c r="D3187" s="108">
        <v>1925</v>
      </c>
      <c r="E3187" s="109" t="s">
        <v>2508</v>
      </c>
      <c r="F3187" s="109" t="s">
        <v>2509</v>
      </c>
      <c r="G3187" s="109" t="s">
        <v>517</v>
      </c>
      <c r="H3187" s="108" t="s">
        <v>2610</v>
      </c>
      <c r="I3187" s="108" t="s">
        <v>2853</v>
      </c>
      <c r="J3187" s="108" t="s">
        <v>2852</v>
      </c>
      <c r="K3187" s="108" t="s">
        <v>2859</v>
      </c>
      <c r="L3187" s="108">
        <v>11</v>
      </c>
      <c r="M3187" s="110" t="s">
        <v>2618</v>
      </c>
      <c r="N3187" s="111" t="s">
        <v>1712</v>
      </c>
      <c r="O3187" s="111" t="s">
        <v>2473</v>
      </c>
      <c r="P3187" s="111" t="s">
        <v>630</v>
      </c>
      <c r="Q3187" s="111">
        <v>1</v>
      </c>
      <c r="R3187" s="109"/>
      <c r="S3187" s="109" t="s">
        <v>2392</v>
      </c>
      <c r="T3187" s="109" t="s">
        <v>28</v>
      </c>
      <c r="U3187" s="108">
        <v>2</v>
      </c>
      <c r="V3187" s="109">
        <v>2008</v>
      </c>
      <c r="W3187" s="108"/>
      <c r="X3187" s="109">
        <v>0.15</v>
      </c>
      <c r="Y3187" s="174">
        <f>Table1[[#This Row],[ExpenditureDetails3]]*100000</f>
        <v>15000</v>
      </c>
      <c r="Z3187" s="174">
        <f>Table1[[#This Row],[ExpenditureDetails4]]/Table1[[#This Row],[Component detail 4]]</f>
        <v>15000</v>
      </c>
      <c r="AA3187" s="109">
        <v>1</v>
      </c>
      <c r="AB3187" s="109">
        <v>10</v>
      </c>
      <c r="AC3187" s="174">
        <f>IF(ISNUMBER([ExpenditureDetails4]),[ExpenditureDetails4]*HLOOKUP([ExpenditureDetails1],'Currency Conversion'!$A$6:$BE$45,19,FALSE),"No Data")</f>
        <v>17211.046246566169</v>
      </c>
      <c r="AD3187" s="174">
        <f>Table1[[#This Row],[Calculations1]]/exchange_rate_2010</f>
        <v>376.39673191462037</v>
      </c>
      <c r="AE3187" s="174" t="s">
        <v>2912</v>
      </c>
      <c r="AF3187" s="174" t="s">
        <v>2912</v>
      </c>
      <c r="AG3187" s="110" t="s">
        <v>2847</v>
      </c>
      <c r="AH3187" s="53"/>
      <c r="BD3187" s="36"/>
      <c r="BE3187" s="36"/>
      <c r="BF3187" s="36"/>
      <c r="BG3187" s="36"/>
      <c r="BH3187" s="36"/>
      <c r="BI3187" s="36"/>
      <c r="BJ3187" s="36"/>
      <c r="BK3187" s="48"/>
      <c r="BL3187" s="36"/>
      <c r="BM3187" s="36"/>
      <c r="BN3187" s="36"/>
      <c r="BO3187" s="36"/>
      <c r="BP3187" s="36"/>
      <c r="BQ3187" s="36"/>
      <c r="BR3187" s="36"/>
    </row>
    <row r="3188" spans="2:70" ht="15" customHeight="1">
      <c r="B3188" s="48">
        <v>3652</v>
      </c>
      <c r="C3188" s="48" t="s">
        <v>1703</v>
      </c>
      <c r="D3188" s="108">
        <v>1925</v>
      </c>
      <c r="E3188" s="109" t="s">
        <v>2508</v>
      </c>
      <c r="F3188" s="109" t="s">
        <v>2509</v>
      </c>
      <c r="G3188" s="109" t="s">
        <v>517</v>
      </c>
      <c r="H3188" s="108" t="s">
        <v>2610</v>
      </c>
      <c r="I3188" s="108" t="s">
        <v>2853</v>
      </c>
      <c r="J3188" s="108" t="s">
        <v>2852</v>
      </c>
      <c r="K3188" s="108" t="s">
        <v>2859</v>
      </c>
      <c r="L3188" s="108">
        <v>11</v>
      </c>
      <c r="M3188" s="110" t="s">
        <v>2618</v>
      </c>
      <c r="N3188" s="111" t="s">
        <v>1712</v>
      </c>
      <c r="O3188" s="111" t="s">
        <v>2473</v>
      </c>
      <c r="P3188" s="111" t="s">
        <v>264</v>
      </c>
      <c r="Q3188" s="111">
        <v>1</v>
      </c>
      <c r="R3188" s="109"/>
      <c r="S3188" s="109" t="s">
        <v>2392</v>
      </c>
      <c r="T3188" s="109" t="s">
        <v>28</v>
      </c>
      <c r="U3188" s="108">
        <v>2</v>
      </c>
      <c r="V3188" s="109">
        <v>2008</v>
      </c>
      <c r="W3188" s="108"/>
      <c r="X3188" s="109">
        <v>0.15</v>
      </c>
      <c r="Y3188" s="174">
        <f>Table1[[#This Row],[ExpenditureDetails3]]*100000</f>
        <v>15000</v>
      </c>
      <c r="Z3188" s="174">
        <f>Table1[[#This Row],[ExpenditureDetails4]]/Table1[[#This Row],[Component detail 4]]</f>
        <v>15000</v>
      </c>
      <c r="AA3188" s="109">
        <v>1</v>
      </c>
      <c r="AB3188" s="109">
        <v>10</v>
      </c>
      <c r="AC3188" s="174">
        <f>IF(ISNUMBER([ExpenditureDetails4]),[ExpenditureDetails4]*HLOOKUP([ExpenditureDetails1],'Currency Conversion'!$A$6:$BE$45,19,FALSE),"No Data")</f>
        <v>17211.046246566169</v>
      </c>
      <c r="AD3188" s="174">
        <f>Table1[[#This Row],[Calculations1]]/exchange_rate_2010</f>
        <v>376.39673191462037</v>
      </c>
      <c r="AE3188" s="174" t="s">
        <v>2912</v>
      </c>
      <c r="AF3188" s="174" t="s">
        <v>2912</v>
      </c>
      <c r="AG3188" s="110" t="s">
        <v>2847</v>
      </c>
      <c r="AH3188" s="53"/>
      <c r="BD3188" s="36"/>
      <c r="BE3188" s="36"/>
      <c r="BF3188" s="36"/>
      <c r="BG3188" s="36"/>
      <c r="BH3188" s="36"/>
      <c r="BI3188" s="36"/>
      <c r="BJ3188" s="36"/>
      <c r="BK3188" s="48"/>
      <c r="BL3188" s="36"/>
      <c r="BM3188" s="36"/>
      <c r="BN3188" s="36"/>
      <c r="BO3188" s="36"/>
      <c r="BP3188" s="36"/>
      <c r="BQ3188" s="36"/>
      <c r="BR3188" s="36"/>
    </row>
    <row r="3189" spans="2:70" ht="15" customHeight="1">
      <c r="B3189" s="48">
        <v>3656</v>
      </c>
      <c r="C3189" s="48" t="s">
        <v>1703</v>
      </c>
      <c r="D3189" s="108">
        <v>1925</v>
      </c>
      <c r="E3189" s="109" t="s">
        <v>2508</v>
      </c>
      <c r="F3189" s="109" t="s">
        <v>2509</v>
      </c>
      <c r="G3189" s="109" t="s">
        <v>517</v>
      </c>
      <c r="H3189" s="108" t="s">
        <v>2610</v>
      </c>
      <c r="I3189" s="108" t="s">
        <v>2853</v>
      </c>
      <c r="J3189" s="108" t="s">
        <v>2852</v>
      </c>
      <c r="K3189" s="108" t="s">
        <v>2859</v>
      </c>
      <c r="L3189" s="108">
        <v>11</v>
      </c>
      <c r="M3189" s="110" t="s">
        <v>2618</v>
      </c>
      <c r="N3189" s="111" t="s">
        <v>20</v>
      </c>
      <c r="O3189" s="111" t="s">
        <v>2466</v>
      </c>
      <c r="P3189" s="111" t="s">
        <v>613</v>
      </c>
      <c r="Q3189" s="111">
        <v>1</v>
      </c>
      <c r="R3189" s="109"/>
      <c r="S3189" s="109"/>
      <c r="T3189" s="109" t="s">
        <v>7</v>
      </c>
      <c r="U3189" s="108">
        <v>1</v>
      </c>
      <c r="V3189" s="109">
        <v>1996</v>
      </c>
      <c r="W3189" s="108">
        <f>IF(Table1[[#This Row],[ExpenditureDetails1]]=2010,1,(2010-Table1[[#This Row],[ExpenditureDetails1]]))</f>
        <v>14</v>
      </c>
      <c r="X3189" s="109">
        <v>0.05</v>
      </c>
      <c r="Y3189" s="174">
        <f>Table1[[#This Row],[ExpenditureDetails3]]*100000</f>
        <v>5000</v>
      </c>
      <c r="Z3189" s="174">
        <f>Table1[[#This Row],[ExpenditureDetails4]]/Table1[[#This Row],[Component detail 4]]</f>
        <v>5000</v>
      </c>
      <c r="AA3189" s="109">
        <v>1</v>
      </c>
      <c r="AB3189" s="109">
        <v>10</v>
      </c>
      <c r="AC3189" s="174">
        <f>IF(ISNUMBER([ExpenditureDetails4]),[ExpenditureDetails4]*HLOOKUP([ExpenditureDetails1],'Currency Conversion'!$A$6:$BE$45,19,FALSE),"No Data")</f>
        <v>10756.840183487462</v>
      </c>
      <c r="AD3189" s="174">
        <f>Table1[[#This Row],[Calculations1]]/exchange_rate_2010</f>
        <v>235.24656390952077</v>
      </c>
      <c r="AE31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1075.6840183487461</v>
      </c>
      <c r="AF3189" s="174">
        <f>Table1[[#This Row],[Calculations3]]/exchange_rate_2010</f>
        <v>23.524656390952075</v>
      </c>
      <c r="AG3189" s="110" t="s">
        <v>2847</v>
      </c>
      <c r="AH3189" s="53"/>
      <c r="BD3189" s="36"/>
      <c r="BE3189" s="36"/>
      <c r="BF3189" s="36"/>
      <c r="BG3189" s="36"/>
      <c r="BH3189" s="36"/>
      <c r="BI3189" s="36"/>
      <c r="BJ3189" s="36"/>
      <c r="BK3189" s="48"/>
      <c r="BL3189" s="36"/>
      <c r="BM3189" s="36"/>
      <c r="BN3189" s="36"/>
      <c r="BO3189" s="36"/>
      <c r="BP3189" s="36"/>
      <c r="BQ3189" s="36"/>
      <c r="BR3189" s="36"/>
    </row>
    <row r="3190" spans="2:70" ht="15" customHeight="1">
      <c r="B3190" s="48">
        <v>3657</v>
      </c>
      <c r="C3190" s="48" t="s">
        <v>1703</v>
      </c>
      <c r="D3190" s="108">
        <v>1925</v>
      </c>
      <c r="E3190" s="109" t="s">
        <v>2508</v>
      </c>
      <c r="F3190" s="109" t="s">
        <v>2509</v>
      </c>
      <c r="G3190" s="109" t="s">
        <v>517</v>
      </c>
      <c r="H3190" s="108" t="s">
        <v>2610</v>
      </c>
      <c r="I3190" s="108" t="s">
        <v>2853</v>
      </c>
      <c r="J3190" s="108" t="s">
        <v>2852</v>
      </c>
      <c r="K3190" s="108" t="s">
        <v>2859</v>
      </c>
      <c r="L3190" s="108">
        <v>11</v>
      </c>
      <c r="M3190" s="110" t="s">
        <v>2618</v>
      </c>
      <c r="N3190" s="111" t="s">
        <v>2400</v>
      </c>
      <c r="O3190" s="111"/>
      <c r="P3190" s="111" t="s">
        <v>629</v>
      </c>
      <c r="Q3190" s="111">
        <v>1</v>
      </c>
      <c r="R3190" s="109"/>
      <c r="S3190" s="109"/>
      <c r="T3190" s="114" t="s">
        <v>31</v>
      </c>
      <c r="U3190" s="108">
        <v>3</v>
      </c>
      <c r="V3190" s="109">
        <v>2009</v>
      </c>
      <c r="W3190" s="108"/>
      <c r="X3190" s="109">
        <v>0.4</v>
      </c>
      <c r="Y3190" s="174">
        <f>Table1[[#This Row],[ExpenditureDetails3]]*100000</f>
        <v>40000</v>
      </c>
      <c r="Z3190" s="174">
        <f>Table1[[#This Row],[ExpenditureDetails4]]/Table1[[#This Row],[Component detail 4]]</f>
        <v>40000</v>
      </c>
      <c r="AA3190" s="109">
        <v>1</v>
      </c>
      <c r="AB3190" s="109"/>
      <c r="AC3190" s="174">
        <f>IF(ISNUMBER([ExpenditureDetails4]),[ExpenditureDetails4]*HLOOKUP([ExpenditureDetails1],'Currency Conversion'!$A$6:$BE$45,19,FALSE),"No Data")</f>
        <v>43016.649996145097</v>
      </c>
      <c r="AD3190" s="174">
        <f>Table1[[#This Row],[Calculations1]]/exchange_rate_2010</f>
        <v>940.75201730949186</v>
      </c>
      <c r="AE31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43016.649996145097</v>
      </c>
      <c r="AF3190" s="174">
        <f>Table1[[#This Row],[Calculations3]]/exchange_rate_2010</f>
        <v>940.75201730949186</v>
      </c>
      <c r="AG3190" s="110" t="s">
        <v>2847</v>
      </c>
      <c r="AH3190" s="53"/>
      <c r="BD3190" s="36"/>
      <c r="BE3190" s="36"/>
      <c r="BF3190" s="36"/>
      <c r="BG3190" s="36"/>
      <c r="BH3190" s="36"/>
      <c r="BI3190" s="36"/>
      <c r="BJ3190" s="36"/>
      <c r="BK3190" s="48"/>
      <c r="BL3190" s="36"/>
      <c r="BM3190" s="36"/>
      <c r="BN3190" s="36"/>
      <c r="BO3190" s="36"/>
      <c r="BP3190" s="36"/>
      <c r="BQ3190" s="36"/>
      <c r="BR3190" s="36"/>
    </row>
    <row r="3191" spans="2:70" ht="15" customHeight="1">
      <c r="B3191" s="48">
        <v>3658</v>
      </c>
      <c r="C3191" s="48" t="s">
        <v>1703</v>
      </c>
      <c r="D3191" s="108">
        <v>1925</v>
      </c>
      <c r="E3191" s="109" t="s">
        <v>2508</v>
      </c>
      <c r="F3191" s="109" t="s">
        <v>2509</v>
      </c>
      <c r="G3191" s="109" t="s">
        <v>517</v>
      </c>
      <c r="H3191" s="108" t="s">
        <v>2610</v>
      </c>
      <c r="I3191" s="108" t="s">
        <v>2853</v>
      </c>
      <c r="J3191" s="108" t="s">
        <v>2852</v>
      </c>
      <c r="K3191" s="108" t="s">
        <v>2859</v>
      </c>
      <c r="L3191" s="108">
        <v>11</v>
      </c>
      <c r="M3191" s="110" t="s">
        <v>2618</v>
      </c>
      <c r="N3191" s="111" t="s">
        <v>2400</v>
      </c>
      <c r="O3191" s="111"/>
      <c r="P3191" s="111" t="s">
        <v>629</v>
      </c>
      <c r="Q3191" s="111">
        <v>1</v>
      </c>
      <c r="R3191" s="109"/>
      <c r="S3191" s="109"/>
      <c r="T3191" s="114" t="s">
        <v>31</v>
      </c>
      <c r="U3191" s="108">
        <v>3</v>
      </c>
      <c r="V3191" s="109">
        <v>2009</v>
      </c>
      <c r="W3191" s="108"/>
      <c r="X3191" s="109">
        <v>0.25</v>
      </c>
      <c r="Y3191" s="174">
        <f>Table1[[#This Row],[ExpenditureDetails3]]*100000</f>
        <v>25000</v>
      </c>
      <c r="Z3191" s="174">
        <f>Table1[[#This Row],[ExpenditureDetails4]]/Table1[[#This Row],[Component detail 4]]</f>
        <v>25000</v>
      </c>
      <c r="AA3191" s="109">
        <v>1</v>
      </c>
      <c r="AB3191" s="109"/>
      <c r="AC3191" s="174">
        <f>IF(ISNUMBER([ExpenditureDetails4]),[ExpenditureDetails4]*HLOOKUP([ExpenditureDetails1],'Currency Conversion'!$A$6:$BE$45,19,FALSE),"No Data")</f>
        <v>26885.406247590687</v>
      </c>
      <c r="AD3191" s="174">
        <f>Table1[[#This Row],[Calculations1]]/exchange_rate_2010</f>
        <v>587.97001081843246</v>
      </c>
      <c r="AE31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26885.406247590687</v>
      </c>
      <c r="AF3191" s="174">
        <f>Table1[[#This Row],[Calculations3]]/exchange_rate_2010</f>
        <v>587.97001081843246</v>
      </c>
      <c r="AG3191" s="110" t="s">
        <v>2847</v>
      </c>
      <c r="AH3191" s="53"/>
      <c r="BD3191" s="36"/>
      <c r="BE3191" s="36"/>
      <c r="BF3191" s="36"/>
      <c r="BG3191" s="36"/>
      <c r="BH3191" s="36"/>
      <c r="BI3191" s="36"/>
      <c r="BJ3191" s="36"/>
      <c r="BK3191" s="48"/>
      <c r="BL3191" s="36"/>
      <c r="BM3191" s="36"/>
      <c r="BN3191" s="36"/>
      <c r="BO3191" s="36"/>
      <c r="BP3191" s="36"/>
      <c r="BQ3191" s="36"/>
      <c r="BR3191" s="36"/>
    </row>
    <row r="3192" spans="2:70" ht="15" customHeight="1">
      <c r="B3192" s="48">
        <v>3659</v>
      </c>
      <c r="C3192" s="48" t="s">
        <v>1703</v>
      </c>
      <c r="D3192" s="108">
        <v>1925</v>
      </c>
      <c r="E3192" s="109" t="s">
        <v>2508</v>
      </c>
      <c r="F3192" s="109" t="s">
        <v>2509</v>
      </c>
      <c r="G3192" s="109" t="s">
        <v>517</v>
      </c>
      <c r="H3192" s="108" t="s">
        <v>2610</v>
      </c>
      <c r="I3192" s="108" t="s">
        <v>2853</v>
      </c>
      <c r="J3192" s="108" t="s">
        <v>2852</v>
      </c>
      <c r="K3192" s="108" t="s">
        <v>2859</v>
      </c>
      <c r="L3192" s="108">
        <v>11</v>
      </c>
      <c r="M3192" s="110" t="s">
        <v>2618</v>
      </c>
      <c r="N3192" s="111" t="s">
        <v>2400</v>
      </c>
      <c r="O3192" s="111"/>
      <c r="P3192" s="111" t="s">
        <v>629</v>
      </c>
      <c r="Q3192" s="111">
        <v>1</v>
      </c>
      <c r="R3192" s="109"/>
      <c r="S3192" s="109"/>
      <c r="T3192" s="114" t="s">
        <v>31</v>
      </c>
      <c r="U3192" s="108">
        <v>3</v>
      </c>
      <c r="V3192" s="109">
        <v>2009</v>
      </c>
      <c r="W3192" s="108"/>
      <c r="X3192" s="109">
        <v>0.3</v>
      </c>
      <c r="Y3192" s="174">
        <f>Table1[[#This Row],[ExpenditureDetails3]]*100000</f>
        <v>30000</v>
      </c>
      <c r="Z3192" s="174">
        <f>Table1[[#This Row],[ExpenditureDetails4]]/Table1[[#This Row],[Component detail 4]]</f>
        <v>30000</v>
      </c>
      <c r="AA3192" s="109">
        <v>1</v>
      </c>
      <c r="AB3192" s="109"/>
      <c r="AC3192" s="174">
        <f>IF(ISNUMBER([ExpenditureDetails4]),[ExpenditureDetails4]*HLOOKUP([ExpenditureDetails1],'Currency Conversion'!$A$6:$BE$45,19,FALSE),"No Data")</f>
        <v>32262.487497108825</v>
      </c>
      <c r="AD3192" s="174">
        <f>Table1[[#This Row],[Calculations1]]/exchange_rate_2010</f>
        <v>705.56401298211892</v>
      </c>
      <c r="AE31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32262.487497108825</v>
      </c>
      <c r="AF3192" s="174">
        <f>Table1[[#This Row],[Calculations3]]/exchange_rate_2010</f>
        <v>705.56401298211892</v>
      </c>
      <c r="AG3192" s="110" t="s">
        <v>2847</v>
      </c>
      <c r="AH3192" s="53"/>
      <c r="BD3192" s="36"/>
      <c r="BE3192" s="36"/>
      <c r="BF3192" s="36"/>
      <c r="BG3192" s="36"/>
      <c r="BH3192" s="36"/>
      <c r="BI3192" s="36"/>
      <c r="BJ3192" s="36"/>
      <c r="BK3192" s="48"/>
      <c r="BL3192" s="36"/>
      <c r="BM3192" s="36"/>
      <c r="BN3192" s="36"/>
      <c r="BO3192" s="36"/>
      <c r="BP3192" s="36"/>
      <c r="BQ3192" s="36"/>
      <c r="BR3192" s="36"/>
    </row>
    <row r="3193" spans="2:70" ht="15" customHeight="1">
      <c r="B3193" s="48">
        <v>3660</v>
      </c>
      <c r="C3193" s="48" t="s">
        <v>1703</v>
      </c>
      <c r="D3193" s="108">
        <v>1925</v>
      </c>
      <c r="E3193" s="109" t="s">
        <v>2508</v>
      </c>
      <c r="F3193" s="109" t="s">
        <v>2509</v>
      </c>
      <c r="G3193" s="109" t="s">
        <v>517</v>
      </c>
      <c r="H3193" s="108" t="s">
        <v>2610</v>
      </c>
      <c r="I3193" s="108" t="s">
        <v>2853</v>
      </c>
      <c r="J3193" s="108" t="s">
        <v>2852</v>
      </c>
      <c r="K3193" s="108" t="s">
        <v>2859</v>
      </c>
      <c r="L3193" s="108">
        <v>11</v>
      </c>
      <c r="M3193" s="110" t="s">
        <v>2618</v>
      </c>
      <c r="N3193" s="111" t="s">
        <v>1729</v>
      </c>
      <c r="O3193" s="111" t="s">
        <v>210</v>
      </c>
      <c r="P3193" s="111" t="s">
        <v>560</v>
      </c>
      <c r="Q3193" s="111">
        <v>1</v>
      </c>
      <c r="R3193" s="109"/>
      <c r="S3193" s="109"/>
      <c r="T3193" s="109" t="s">
        <v>7</v>
      </c>
      <c r="U3193" s="108">
        <v>1</v>
      </c>
      <c r="V3193" s="109">
        <v>1985</v>
      </c>
      <c r="W3193" s="108">
        <f>IF(Table1[[#This Row],[ExpenditureDetails1]]=2010,1,(2010-Table1[[#This Row],[ExpenditureDetails1]]))</f>
        <v>25</v>
      </c>
      <c r="X3193" s="109">
        <v>0.4</v>
      </c>
      <c r="Y3193" s="174">
        <f>Table1[[#This Row],[ExpenditureDetails3]]*100000</f>
        <v>40000</v>
      </c>
      <c r="Z3193" s="174">
        <f>Table1[[#This Row],[ExpenditureDetails4]]/Table1[[#This Row],[Component detail 4]]</f>
        <v>40000</v>
      </c>
      <c r="AA3193" s="109">
        <v>1</v>
      </c>
      <c r="AB3193" s="109">
        <v>10</v>
      </c>
      <c r="AC3193" s="174">
        <f>IF(ISNUMBER([ExpenditureDetails4]),[ExpenditureDetails4]*HLOOKUP([ExpenditureDetails1],'Currency Conversion'!$A$6:$BE$45,19,FALSE),"No Data")</f>
        <v>228549.80680728468</v>
      </c>
      <c r="AD3193" s="174">
        <f>Table1[[#This Row],[Calculations1]]/exchange_rate_2010</f>
        <v>4998.2667601711319</v>
      </c>
      <c r="AE31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22854.980680728469</v>
      </c>
      <c r="AF3193" s="174">
        <f>Table1[[#This Row],[Calculations3]]/exchange_rate_2010</f>
        <v>499.82667601711324</v>
      </c>
      <c r="AG3193" s="110" t="s">
        <v>2847</v>
      </c>
      <c r="AH3193" s="53"/>
      <c r="BD3193" s="36"/>
      <c r="BE3193" s="36"/>
      <c r="BF3193" s="36"/>
      <c r="BG3193" s="36"/>
      <c r="BH3193" s="36"/>
      <c r="BI3193" s="36"/>
      <c r="BJ3193" s="36"/>
      <c r="BK3193" s="48"/>
      <c r="BL3193" s="36"/>
      <c r="BM3193" s="36"/>
      <c r="BN3193" s="36"/>
      <c r="BO3193" s="36"/>
      <c r="BP3193" s="36"/>
      <c r="BQ3193" s="36"/>
      <c r="BR3193" s="36"/>
    </row>
    <row r="3194" spans="2:70" ht="15" customHeight="1">
      <c r="B3194" s="48">
        <v>3661</v>
      </c>
      <c r="C3194" s="48" t="s">
        <v>1703</v>
      </c>
      <c r="D3194" s="108">
        <v>1925</v>
      </c>
      <c r="E3194" s="109" t="s">
        <v>2508</v>
      </c>
      <c r="F3194" s="109" t="s">
        <v>2509</v>
      </c>
      <c r="G3194" s="109" t="s">
        <v>517</v>
      </c>
      <c r="H3194" s="108" t="s">
        <v>2610</v>
      </c>
      <c r="I3194" s="108" t="s">
        <v>2853</v>
      </c>
      <c r="J3194" s="108" t="s">
        <v>2852</v>
      </c>
      <c r="K3194" s="108" t="s">
        <v>2859</v>
      </c>
      <c r="L3194" s="108">
        <v>11</v>
      </c>
      <c r="M3194" s="110" t="s">
        <v>2618</v>
      </c>
      <c r="N3194" s="111" t="s">
        <v>1729</v>
      </c>
      <c r="O3194" s="111" t="s">
        <v>210</v>
      </c>
      <c r="P3194" s="111" t="s">
        <v>561</v>
      </c>
      <c r="Q3194" s="111">
        <v>1</v>
      </c>
      <c r="R3194" s="109"/>
      <c r="S3194" s="109"/>
      <c r="T3194" s="109" t="s">
        <v>7</v>
      </c>
      <c r="U3194" s="108">
        <v>1</v>
      </c>
      <c r="V3194" s="109">
        <v>2004</v>
      </c>
      <c r="W3194" s="108">
        <f>IF(Table1[[#This Row],[ExpenditureDetails1]]=2010,1,(2010-Table1[[#This Row],[ExpenditureDetails1]]))</f>
        <v>6</v>
      </c>
      <c r="X3194" s="109">
        <v>1.4</v>
      </c>
      <c r="Y3194" s="174">
        <f>Table1[[#This Row],[ExpenditureDetails3]]*100000</f>
        <v>140000</v>
      </c>
      <c r="Z3194" s="174">
        <f>Table1[[#This Row],[ExpenditureDetails4]]/Table1[[#This Row],[Component detail 4]]</f>
        <v>140000</v>
      </c>
      <c r="AA3194" s="109">
        <v>1</v>
      </c>
      <c r="AB3194" s="109">
        <v>10</v>
      </c>
      <c r="AC3194" s="174">
        <f>IF(ISNUMBER([ExpenditureDetails4]),[ExpenditureDetails4]*HLOOKUP([ExpenditureDetails1],'Currency Conversion'!$A$6:$BE$45,19,FALSE),"No Data")</f>
        <v>204718.68613321381</v>
      </c>
      <c r="AD3194" s="174">
        <f>Table1[[#This Row],[Calculations1]]/exchange_rate_2010</f>
        <v>4477.0924044068597</v>
      </c>
      <c r="AE31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20471.868613321381</v>
      </c>
      <c r="AF3194" s="174">
        <f>Table1[[#This Row],[Calculations3]]/exchange_rate_2010</f>
        <v>447.70924044068596</v>
      </c>
      <c r="AG3194" s="110" t="s">
        <v>2847</v>
      </c>
      <c r="AH3194" s="53"/>
      <c r="BD3194" s="36"/>
      <c r="BE3194" s="36"/>
      <c r="BF3194" s="36"/>
      <c r="BG3194" s="36"/>
      <c r="BH3194" s="36"/>
      <c r="BI3194" s="36"/>
      <c r="BJ3194" s="36"/>
      <c r="BK3194" s="48"/>
      <c r="BL3194" s="36"/>
      <c r="BM3194" s="36"/>
      <c r="BN3194" s="36"/>
      <c r="BO3194" s="36"/>
      <c r="BP3194" s="36"/>
      <c r="BQ3194" s="36"/>
      <c r="BR3194" s="36"/>
    </row>
    <row r="3195" spans="2:70" ht="15" customHeight="1">
      <c r="B3195" s="48">
        <v>3662</v>
      </c>
      <c r="C3195" s="48" t="s">
        <v>1703</v>
      </c>
      <c r="D3195" s="108">
        <v>1925</v>
      </c>
      <c r="E3195" s="109" t="s">
        <v>2508</v>
      </c>
      <c r="F3195" s="109" t="s">
        <v>2509</v>
      </c>
      <c r="G3195" s="109" t="s">
        <v>517</v>
      </c>
      <c r="H3195" s="108" t="s">
        <v>2610</v>
      </c>
      <c r="I3195" s="108" t="s">
        <v>2853</v>
      </c>
      <c r="J3195" s="108" t="s">
        <v>2852</v>
      </c>
      <c r="K3195" s="108" t="s">
        <v>2859</v>
      </c>
      <c r="L3195" s="108">
        <v>11</v>
      </c>
      <c r="M3195" s="110" t="s">
        <v>2618</v>
      </c>
      <c r="N3195" s="111" t="s">
        <v>1729</v>
      </c>
      <c r="O3195" s="111" t="s">
        <v>210</v>
      </c>
      <c r="P3195" s="111" t="s">
        <v>562</v>
      </c>
      <c r="Q3195" s="111">
        <v>1</v>
      </c>
      <c r="R3195" s="109"/>
      <c r="S3195" s="109"/>
      <c r="T3195" s="109" t="s">
        <v>7</v>
      </c>
      <c r="U3195" s="108">
        <v>1</v>
      </c>
      <c r="V3195" s="109">
        <v>1998</v>
      </c>
      <c r="W3195" s="108">
        <f>IF(Table1[[#This Row],[ExpenditureDetails1]]=2010,1,(2010-Table1[[#This Row],[ExpenditureDetails1]]))</f>
        <v>12</v>
      </c>
      <c r="X3195" s="109">
        <v>2.4</v>
      </c>
      <c r="Y3195" s="174">
        <f>Table1[[#This Row],[ExpenditureDetails3]]*100000</f>
        <v>240000</v>
      </c>
      <c r="Z3195" s="174">
        <f>Table1[[#This Row],[ExpenditureDetails4]]/Table1[[#This Row],[Component detail 4]]</f>
        <v>240000</v>
      </c>
      <c r="AA3195" s="109">
        <v>1</v>
      </c>
      <c r="AB3195" s="109">
        <v>10</v>
      </c>
      <c r="AC3195" s="174">
        <f>IF(ISNUMBER([ExpenditureDetails4]),[ExpenditureDetails4]*HLOOKUP([ExpenditureDetails1],'Currency Conversion'!$A$6:$BE$45,19,FALSE),"No Data")</f>
        <v>450972.95255748101</v>
      </c>
      <c r="AD3195" s="174">
        <f>Table1[[#This Row],[Calculations1]]/exchange_rate_2010</f>
        <v>9862.5465932025654</v>
      </c>
      <c r="AE31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45097.295255748104</v>
      </c>
      <c r="AF3195" s="174">
        <f>Table1[[#This Row],[Calculations3]]/exchange_rate_2010</f>
        <v>986.25465932025668</v>
      </c>
      <c r="AG3195" s="110" t="s">
        <v>2847</v>
      </c>
      <c r="AH3195" s="53"/>
      <c r="BD3195" s="36"/>
      <c r="BE3195" s="36"/>
      <c r="BF3195" s="36"/>
      <c r="BG3195" s="36"/>
      <c r="BH3195" s="36"/>
      <c r="BI3195" s="36"/>
      <c r="BJ3195" s="36"/>
      <c r="BK3195" s="48"/>
      <c r="BL3195" s="36"/>
      <c r="BM3195" s="36"/>
      <c r="BN3195" s="36"/>
      <c r="BO3195" s="36"/>
      <c r="BP3195" s="36"/>
      <c r="BQ3195" s="36"/>
      <c r="BR3195" s="36"/>
    </row>
    <row r="3196" spans="2:70" ht="15" customHeight="1">
      <c r="B3196" s="48">
        <v>3663</v>
      </c>
      <c r="C3196" s="48" t="s">
        <v>1703</v>
      </c>
      <c r="D3196" s="108">
        <v>1925</v>
      </c>
      <c r="E3196" s="109" t="s">
        <v>2508</v>
      </c>
      <c r="F3196" s="109" t="s">
        <v>2509</v>
      </c>
      <c r="G3196" s="109" t="s">
        <v>517</v>
      </c>
      <c r="H3196" s="108" t="s">
        <v>2610</v>
      </c>
      <c r="I3196" s="108" t="s">
        <v>2853</v>
      </c>
      <c r="J3196" s="108" t="s">
        <v>2852</v>
      </c>
      <c r="K3196" s="108" t="s">
        <v>2859</v>
      </c>
      <c r="L3196" s="108">
        <v>11</v>
      </c>
      <c r="M3196" s="110" t="s">
        <v>2618</v>
      </c>
      <c r="N3196" s="111" t="s">
        <v>1729</v>
      </c>
      <c r="O3196" s="111" t="s">
        <v>210</v>
      </c>
      <c r="P3196" s="111" t="s">
        <v>569</v>
      </c>
      <c r="Q3196" s="111">
        <v>1</v>
      </c>
      <c r="R3196" s="109"/>
      <c r="S3196" s="109"/>
      <c r="T3196" s="109" t="s">
        <v>7</v>
      </c>
      <c r="U3196" s="108">
        <v>1</v>
      </c>
      <c r="V3196" s="109">
        <v>2002</v>
      </c>
      <c r="W3196" s="108">
        <f>IF(Table1[[#This Row],[ExpenditureDetails1]]=2010,1,(2010-Table1[[#This Row],[ExpenditureDetails1]]))</f>
        <v>8</v>
      </c>
      <c r="X3196" s="109">
        <v>3.4</v>
      </c>
      <c r="Y3196" s="174">
        <f>Table1[[#This Row],[ExpenditureDetails3]]*100000</f>
        <v>340000</v>
      </c>
      <c r="Z3196" s="174">
        <f>Table1[[#This Row],[ExpenditureDetails4]]/Table1[[#This Row],[Component detail 4]]</f>
        <v>340000</v>
      </c>
      <c r="AA3196" s="109">
        <v>1</v>
      </c>
      <c r="AB3196" s="109">
        <v>10</v>
      </c>
      <c r="AC3196" s="174">
        <f>IF(ISNUMBER([ExpenditureDetails4]),[ExpenditureDetails4]*HLOOKUP([ExpenditureDetails1],'Currency Conversion'!$A$6:$BE$45,19,FALSE),"No Data")</f>
        <v>534396.76532192121</v>
      </c>
      <c r="AD3196" s="174">
        <f>Table1[[#This Row],[Calculations1]]/exchange_rate_2010</f>
        <v>11686.98248388279</v>
      </c>
      <c r="AE31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53439.676532192119</v>
      </c>
      <c r="AF3196" s="174">
        <f>Table1[[#This Row],[Calculations3]]/exchange_rate_2010</f>
        <v>1168.6982483882789</v>
      </c>
      <c r="AG3196" s="110" t="s">
        <v>2847</v>
      </c>
      <c r="AH3196" s="53"/>
      <c r="BD3196" s="36"/>
      <c r="BE3196" s="36"/>
      <c r="BF3196" s="36"/>
      <c r="BG3196" s="36"/>
      <c r="BH3196" s="36"/>
      <c r="BI3196" s="36"/>
      <c r="BJ3196" s="36"/>
      <c r="BK3196" s="48"/>
      <c r="BL3196" s="36"/>
      <c r="BM3196" s="36"/>
      <c r="BN3196" s="36"/>
      <c r="BO3196" s="36"/>
      <c r="BP3196" s="36"/>
      <c r="BQ3196" s="36"/>
      <c r="BR3196" s="36"/>
    </row>
    <row r="3197" spans="2:70" ht="15" customHeight="1">
      <c r="B3197" s="48">
        <v>3664</v>
      </c>
      <c r="C3197" s="48" t="s">
        <v>1703</v>
      </c>
      <c r="D3197" s="108">
        <v>1925</v>
      </c>
      <c r="E3197" s="109" t="s">
        <v>2508</v>
      </c>
      <c r="F3197" s="109" t="s">
        <v>2509</v>
      </c>
      <c r="G3197" s="109" t="s">
        <v>517</v>
      </c>
      <c r="H3197" s="108" t="s">
        <v>2610</v>
      </c>
      <c r="I3197" s="108" t="s">
        <v>2853</v>
      </c>
      <c r="J3197" s="108" t="s">
        <v>2852</v>
      </c>
      <c r="K3197" s="108" t="s">
        <v>2859</v>
      </c>
      <c r="L3197" s="108">
        <v>11</v>
      </c>
      <c r="M3197" s="110" t="s">
        <v>2618</v>
      </c>
      <c r="N3197" s="111" t="s">
        <v>1729</v>
      </c>
      <c r="O3197" s="111" t="s">
        <v>210</v>
      </c>
      <c r="P3197" s="111" t="s">
        <v>619</v>
      </c>
      <c r="Q3197" s="111">
        <v>1</v>
      </c>
      <c r="R3197" s="109"/>
      <c r="S3197" s="109"/>
      <c r="T3197" s="109" t="s">
        <v>7</v>
      </c>
      <c r="U3197" s="108">
        <v>1</v>
      </c>
      <c r="V3197" s="109">
        <v>2003</v>
      </c>
      <c r="W3197" s="108">
        <f>IF(Table1[[#This Row],[ExpenditureDetails1]]=2010,1,(2010-Table1[[#This Row],[ExpenditureDetails1]]))</f>
        <v>7</v>
      </c>
      <c r="X3197" s="109">
        <v>4.4000000000000004</v>
      </c>
      <c r="Y3197" s="174">
        <f>Table1[[#This Row],[ExpenditureDetails3]]*100000</f>
        <v>440000.00000000006</v>
      </c>
      <c r="Z3197" s="174">
        <f>Table1[[#This Row],[ExpenditureDetails4]]/Table1[[#This Row],[Component detail 4]]</f>
        <v>440000.00000000006</v>
      </c>
      <c r="AA3197" s="109">
        <v>1</v>
      </c>
      <c r="AB3197" s="109">
        <v>10</v>
      </c>
      <c r="AC3197" s="174">
        <f>IF(ISNUMBER([ExpenditureDetails4]),[ExpenditureDetails4]*HLOOKUP([ExpenditureDetails1],'Currency Conversion'!$A$6:$BE$45,19,FALSE),"No Data")</f>
        <v>666281.08374487457</v>
      </c>
      <c r="AD3197" s="174">
        <f>Table1[[#This Row],[Calculations1]]/exchange_rate_2010</f>
        <v>14571.224716111456</v>
      </c>
      <c r="AE31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66628.108374487463</v>
      </c>
      <c r="AF3197" s="174">
        <f>Table1[[#This Row],[Calculations3]]/exchange_rate_2010</f>
        <v>1457.1224716111458</v>
      </c>
      <c r="AG3197" s="110" t="s">
        <v>2847</v>
      </c>
      <c r="AH3197" s="53"/>
      <c r="BD3197" s="36"/>
      <c r="BE3197" s="36"/>
      <c r="BF3197" s="36"/>
      <c r="BG3197" s="36"/>
      <c r="BH3197" s="36"/>
      <c r="BI3197" s="36"/>
      <c r="BJ3197" s="36"/>
      <c r="BK3197" s="48"/>
      <c r="BL3197" s="36"/>
      <c r="BM3197" s="36"/>
      <c r="BN3197" s="36"/>
      <c r="BO3197" s="36"/>
      <c r="BP3197" s="36"/>
      <c r="BQ3197" s="36"/>
      <c r="BR3197" s="36"/>
    </row>
    <row r="3198" spans="2:70" ht="15" customHeight="1">
      <c r="B3198" s="48">
        <v>3666</v>
      </c>
      <c r="C3198" s="113" t="s">
        <v>1703</v>
      </c>
      <c r="D3198" s="108">
        <v>1014</v>
      </c>
      <c r="E3198" s="109" t="s">
        <v>2508</v>
      </c>
      <c r="F3198" s="109" t="s">
        <v>1818</v>
      </c>
      <c r="G3198" s="109" t="s">
        <v>2510</v>
      </c>
      <c r="H3198" s="108" t="s">
        <v>1173</v>
      </c>
      <c r="I3198" s="108" t="s">
        <v>2966</v>
      </c>
      <c r="J3198" s="108" t="s">
        <v>2567</v>
      </c>
      <c r="K3198" s="108" t="s">
        <v>2859</v>
      </c>
      <c r="L3198" s="108">
        <v>5</v>
      </c>
      <c r="M3198" s="110" t="s">
        <v>2617</v>
      </c>
      <c r="N3198" s="111" t="s">
        <v>20</v>
      </c>
      <c r="O3198" s="111" t="s">
        <v>2486</v>
      </c>
      <c r="P3198" s="111" t="s">
        <v>1174</v>
      </c>
      <c r="Q3198" s="111">
        <v>1</v>
      </c>
      <c r="R3198" s="109">
        <v>1800</v>
      </c>
      <c r="S3198" s="109"/>
      <c r="T3198" s="109" t="s">
        <v>7</v>
      </c>
      <c r="U3198" s="108">
        <v>1</v>
      </c>
      <c r="V3198" s="109">
        <v>2010</v>
      </c>
      <c r="W3198" s="108">
        <f>IF(Table1[[#This Row],[ExpenditureDetails1]]=2010,1,(2010-Table1[[#This Row],[ExpenditureDetails1]]))</f>
        <v>1</v>
      </c>
      <c r="X3198" s="109">
        <v>2.5</v>
      </c>
      <c r="Y3198" s="174">
        <f>Table1[[#This Row],[ExpenditureDetails3]]*100000</f>
        <v>250000</v>
      </c>
      <c r="Z3198" s="174">
        <f>Table1[[#This Row],[ExpenditureDetails4]]/Table1[[#This Row],[Component detail 4]]</f>
        <v>250000</v>
      </c>
      <c r="AA3198" s="109">
        <v>1</v>
      </c>
      <c r="AB3198" s="109">
        <v>10</v>
      </c>
      <c r="AC3198" s="174">
        <f>IF(ISNUMBER([ExpenditureDetails4]),[ExpenditureDetails4]*HLOOKUP([ExpenditureDetails1],'Currency Conversion'!$A$6:$BE$45,19,FALSE),"No Data")</f>
        <v>250000</v>
      </c>
      <c r="AD3198" s="174">
        <f>Table1[[#This Row],[Calculations1]]/exchange_rate_2010</f>
        <v>5467.3714561326633</v>
      </c>
      <c r="AE31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25000</v>
      </c>
      <c r="AF3198" s="174">
        <f>Table1[[#This Row],[Calculations3]]/exchange_rate_2010</f>
        <v>546.73714561326631</v>
      </c>
      <c r="AG3198" s="110"/>
      <c r="AH3198" s="53"/>
      <c r="BD3198" s="36"/>
      <c r="BE3198" s="36"/>
      <c r="BF3198" s="36"/>
      <c r="BG3198" s="36"/>
      <c r="BH3198" s="36"/>
      <c r="BI3198" s="36"/>
      <c r="BJ3198" s="36"/>
      <c r="BK3198" s="48"/>
      <c r="BL3198" s="36"/>
      <c r="BM3198" s="36"/>
      <c r="BN3198" s="36"/>
      <c r="BO3198" s="36"/>
      <c r="BP3198" s="36"/>
      <c r="BQ3198" s="36"/>
      <c r="BR3198" s="36"/>
    </row>
    <row r="3199" spans="2:70" ht="15" customHeight="1">
      <c r="B3199" s="48">
        <v>3667</v>
      </c>
      <c r="C3199" s="113" t="s">
        <v>1703</v>
      </c>
      <c r="D3199" s="108">
        <v>1014</v>
      </c>
      <c r="E3199" s="109" t="s">
        <v>2508</v>
      </c>
      <c r="F3199" s="109" t="s">
        <v>1818</v>
      </c>
      <c r="G3199" s="109" t="s">
        <v>2510</v>
      </c>
      <c r="H3199" s="108" t="s">
        <v>1173</v>
      </c>
      <c r="I3199" s="108" t="s">
        <v>2966</v>
      </c>
      <c r="J3199" s="108" t="s">
        <v>2567</v>
      </c>
      <c r="K3199" s="108" t="s">
        <v>2859</v>
      </c>
      <c r="L3199" s="108">
        <v>5</v>
      </c>
      <c r="M3199" s="110" t="s">
        <v>2617</v>
      </c>
      <c r="N3199" s="109" t="s">
        <v>1720</v>
      </c>
      <c r="O3199" s="111"/>
      <c r="P3199" s="111" t="s">
        <v>533</v>
      </c>
      <c r="Q3199" s="111">
        <v>1</v>
      </c>
      <c r="R3199" s="109"/>
      <c r="S3199" s="109"/>
      <c r="T3199" s="109" t="s">
        <v>31</v>
      </c>
      <c r="U3199" s="108">
        <v>3</v>
      </c>
      <c r="V3199" s="109">
        <v>2008</v>
      </c>
      <c r="W3199" s="108"/>
      <c r="X3199" s="109">
        <v>9.5299999999999996E-2</v>
      </c>
      <c r="Y3199" s="174">
        <f>Table1[[#This Row],[ExpenditureDetails3]]*100000</f>
        <v>9530</v>
      </c>
      <c r="Z3199" s="174">
        <f>Table1[[#This Row],[ExpenditureDetails4]]/Table1[[#This Row],[Component detail 4]]</f>
        <v>9530</v>
      </c>
      <c r="AA3199" s="109">
        <v>1</v>
      </c>
      <c r="AB3199" s="109"/>
      <c r="AC3199" s="174">
        <f>IF(ISNUMBER([ExpenditureDetails4]),[ExpenditureDetails4]*HLOOKUP([ExpenditureDetails1],'Currency Conversion'!$A$6:$BE$45,19,FALSE),"No Data")</f>
        <v>10934.751381985039</v>
      </c>
      <c r="AD3199" s="174">
        <f>Table1[[#This Row],[Calculations1]]/exchange_rate_2010</f>
        <v>239.13739034308878</v>
      </c>
      <c r="AE31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3199" s="174">
        <f>Table1[[#This Row],[Calculations3]]/exchange_rate_2010</f>
        <v>239.13739034308878</v>
      </c>
      <c r="AG3199" s="110"/>
      <c r="AH3199" s="53"/>
      <c r="BD3199" s="36"/>
      <c r="BE3199" s="36"/>
      <c r="BF3199" s="36"/>
      <c r="BG3199" s="36"/>
      <c r="BH3199" s="36"/>
      <c r="BI3199" s="36"/>
      <c r="BJ3199" s="36"/>
      <c r="BK3199" s="48"/>
      <c r="BL3199" s="36"/>
      <c r="BM3199" s="36"/>
      <c r="BN3199" s="36"/>
      <c r="BO3199" s="36"/>
      <c r="BP3199" s="36"/>
      <c r="BQ3199" s="36"/>
      <c r="BR3199" s="36"/>
    </row>
    <row r="3200" spans="2:70" ht="15" customHeight="1">
      <c r="B3200" s="48">
        <v>3670</v>
      </c>
      <c r="C3200" s="113" t="s">
        <v>1703</v>
      </c>
      <c r="D3200" s="108">
        <v>1014</v>
      </c>
      <c r="E3200" s="109" t="s">
        <v>2508</v>
      </c>
      <c r="F3200" s="109" t="s">
        <v>1818</v>
      </c>
      <c r="G3200" s="109" t="s">
        <v>2510</v>
      </c>
      <c r="H3200" s="108" t="s">
        <v>1173</v>
      </c>
      <c r="I3200" s="108" t="s">
        <v>2966</v>
      </c>
      <c r="J3200" s="108" t="s">
        <v>2567</v>
      </c>
      <c r="K3200" s="108" t="s">
        <v>2859</v>
      </c>
      <c r="L3200" s="108">
        <v>5</v>
      </c>
      <c r="M3200" s="110" t="s">
        <v>2617</v>
      </c>
      <c r="N3200" s="111"/>
      <c r="O3200" s="111"/>
      <c r="P3200" s="111" t="s">
        <v>1176</v>
      </c>
      <c r="Q3200" s="111">
        <v>1</v>
      </c>
      <c r="R3200" s="109"/>
      <c r="S3200" s="109"/>
      <c r="T3200" s="109" t="s">
        <v>31</v>
      </c>
      <c r="U3200" s="108">
        <v>3</v>
      </c>
      <c r="V3200" s="109">
        <v>2008</v>
      </c>
      <c r="W3200" s="108"/>
      <c r="X3200" s="109">
        <v>0.5</v>
      </c>
      <c r="Y3200" s="174">
        <f>Table1[[#This Row],[ExpenditureDetails3]]*100000</f>
        <v>50000</v>
      </c>
      <c r="Z3200" s="174">
        <f>Table1[[#This Row],[ExpenditureDetails4]]/Table1[[#This Row],[Component detail 4]]</f>
        <v>50000</v>
      </c>
      <c r="AA3200" s="109">
        <v>1</v>
      </c>
      <c r="AB3200" s="109"/>
      <c r="AC3200" s="174">
        <f>IF(ISNUMBER([ExpenditureDetails4]),[ExpenditureDetails4]*HLOOKUP([ExpenditureDetails1],'Currency Conversion'!$A$6:$BE$45,19,FALSE),"No Data")</f>
        <v>57370.154155220567</v>
      </c>
      <c r="AD3200" s="174">
        <f>Table1[[#This Row],[Calculations1]]/exchange_rate_2010</f>
        <v>1254.6557730487345</v>
      </c>
      <c r="AE32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57370.154155220567</v>
      </c>
      <c r="AF3200" s="174">
        <f>Table1[[#This Row],[Calculations3]]/exchange_rate_2010</f>
        <v>1254.6557730487345</v>
      </c>
      <c r="AG3200" s="110"/>
      <c r="AH3200" s="53"/>
      <c r="BD3200" s="36"/>
      <c r="BE3200" s="36"/>
      <c r="BF3200" s="36"/>
      <c r="BG3200" s="36"/>
      <c r="BH3200" s="36"/>
      <c r="BI3200" s="36"/>
      <c r="BJ3200" s="36"/>
      <c r="BK3200" s="48"/>
      <c r="BL3200" s="36"/>
      <c r="BM3200" s="36"/>
      <c r="BN3200" s="36"/>
      <c r="BO3200" s="36"/>
      <c r="BP3200" s="36"/>
      <c r="BQ3200" s="36"/>
      <c r="BR3200" s="36"/>
    </row>
    <row r="3201" spans="2:70" ht="15" customHeight="1">
      <c r="B3201" s="48">
        <v>3671</v>
      </c>
      <c r="C3201" s="113" t="s">
        <v>1703</v>
      </c>
      <c r="D3201" s="108">
        <v>1014</v>
      </c>
      <c r="E3201" s="109" t="s">
        <v>2508</v>
      </c>
      <c r="F3201" s="109" t="s">
        <v>1818</v>
      </c>
      <c r="G3201" s="109" t="s">
        <v>2510</v>
      </c>
      <c r="H3201" s="108" t="s">
        <v>1173</v>
      </c>
      <c r="I3201" s="108" t="s">
        <v>2966</v>
      </c>
      <c r="J3201" s="108" t="s">
        <v>2567</v>
      </c>
      <c r="K3201" s="108" t="s">
        <v>2859</v>
      </c>
      <c r="L3201" s="108">
        <v>5</v>
      </c>
      <c r="M3201" s="110" t="s">
        <v>2617</v>
      </c>
      <c r="N3201" s="111" t="s">
        <v>1728</v>
      </c>
      <c r="O3201" s="111" t="s">
        <v>501</v>
      </c>
      <c r="P3201" s="111" t="s">
        <v>501</v>
      </c>
      <c r="Q3201" s="111">
        <v>1</v>
      </c>
      <c r="R3201" s="109"/>
      <c r="S3201" s="109"/>
      <c r="T3201" s="109" t="s">
        <v>7</v>
      </c>
      <c r="U3201" s="108">
        <v>1</v>
      </c>
      <c r="V3201" s="109">
        <v>2006</v>
      </c>
      <c r="W3201" s="108">
        <f>IF(Table1[[#This Row],[ExpenditureDetails1]]=2010,1,(2010-Table1[[#This Row],[ExpenditureDetails1]]))</f>
        <v>4</v>
      </c>
      <c r="X3201" s="109">
        <v>6</v>
      </c>
      <c r="Y3201" s="174">
        <f>Table1[[#This Row],[ExpenditureDetails3]]*100000</f>
        <v>600000</v>
      </c>
      <c r="Z3201" s="174">
        <f>Table1[[#This Row],[ExpenditureDetails4]]/Table1[[#This Row],[Component detail 4]]</f>
        <v>600000</v>
      </c>
      <c r="AA3201" s="109">
        <v>1</v>
      </c>
      <c r="AB3201" s="109">
        <v>30</v>
      </c>
      <c r="AC3201" s="174">
        <f>IF(ISNUMBER([ExpenditureDetails4]),[ExpenditureDetails4]*HLOOKUP([ExpenditureDetails1],'Currency Conversion'!$A$6:$BE$45,19,FALSE),"No Data")</f>
        <v>774747.32669812383</v>
      </c>
      <c r="AD3201" s="174">
        <f>Table1[[#This Row],[Calculations1]]/exchange_rate_2010</f>
        <v>16943.325678817637</v>
      </c>
      <c r="AE32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25824.910889937462</v>
      </c>
      <c r="AF3201" s="174">
        <f>Table1[[#This Row],[Calculations3]]/exchange_rate_2010</f>
        <v>564.7775226272546</v>
      </c>
      <c r="AG3201" s="110"/>
      <c r="AH3201" s="53"/>
      <c r="BD3201" s="36"/>
      <c r="BE3201" s="36"/>
      <c r="BF3201" s="36"/>
      <c r="BG3201" s="36"/>
      <c r="BH3201" s="36"/>
      <c r="BI3201" s="36"/>
      <c r="BJ3201" s="36"/>
      <c r="BK3201" s="48"/>
      <c r="BL3201" s="36"/>
      <c r="BM3201" s="36"/>
      <c r="BN3201" s="36"/>
      <c r="BO3201" s="36"/>
      <c r="BP3201" s="36"/>
      <c r="BQ3201" s="36"/>
      <c r="BR3201" s="36"/>
    </row>
    <row r="3202" spans="2:70" ht="15" customHeight="1">
      <c r="B3202" s="48">
        <v>3672</v>
      </c>
      <c r="C3202" s="113" t="s">
        <v>1703</v>
      </c>
      <c r="D3202" s="108">
        <v>1014</v>
      </c>
      <c r="E3202" s="109" t="s">
        <v>2508</v>
      </c>
      <c r="F3202" s="109" t="s">
        <v>1818</v>
      </c>
      <c r="G3202" s="109" t="s">
        <v>2510</v>
      </c>
      <c r="H3202" s="108" t="s">
        <v>1173</v>
      </c>
      <c r="I3202" s="108" t="s">
        <v>2966</v>
      </c>
      <c r="J3202" s="108" t="s">
        <v>2567</v>
      </c>
      <c r="K3202" s="108" t="s">
        <v>2859</v>
      </c>
      <c r="L3202" s="108">
        <v>5</v>
      </c>
      <c r="M3202" s="110" t="s">
        <v>2617</v>
      </c>
      <c r="N3202" s="109" t="s">
        <v>1729</v>
      </c>
      <c r="O3202" s="109" t="s">
        <v>519</v>
      </c>
      <c r="P3202" s="109" t="s">
        <v>1510</v>
      </c>
      <c r="Q3202" s="111">
        <v>1</v>
      </c>
      <c r="R3202" s="109"/>
      <c r="S3202" s="109"/>
      <c r="T3202" s="109" t="s">
        <v>7</v>
      </c>
      <c r="U3202" s="108">
        <v>1</v>
      </c>
      <c r="V3202" s="109">
        <v>1983</v>
      </c>
      <c r="W3202" s="108">
        <f>IF(Table1[[#This Row],[ExpenditureDetails1]]=2010,1,(2010-Table1[[#This Row],[ExpenditureDetails1]]))</f>
        <v>27</v>
      </c>
      <c r="X3202" s="109">
        <v>0.25</v>
      </c>
      <c r="Y3202" s="174">
        <f>Table1[[#This Row],[ExpenditureDetails3]]*100000</f>
        <v>25000</v>
      </c>
      <c r="Z3202" s="174">
        <f>Table1[[#This Row],[ExpenditureDetails4]]/Table1[[#This Row],[Component detail 4]]</f>
        <v>25000</v>
      </c>
      <c r="AA3202" s="109">
        <v>2</v>
      </c>
      <c r="AB3202" s="109">
        <v>10</v>
      </c>
      <c r="AC3202" s="174">
        <f>IF(ISNUMBER([ExpenditureDetails4]),[ExpenditureDetails4]*HLOOKUP([ExpenditureDetails1],'Currency Conversion'!$A$6:$BE$45,19,FALSE),"No Data")</f>
        <v>167289.44196607493</v>
      </c>
      <c r="AD3202" s="174">
        <f>Table1[[#This Row],[Calculations1]]/exchange_rate_2010</f>
        <v>3658.5340796707192</v>
      </c>
      <c r="AE32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16728.944196607492</v>
      </c>
      <c r="AF3202" s="174">
        <f>Table1[[#This Row],[Calculations3]]/exchange_rate_2010</f>
        <v>365.85340796707192</v>
      </c>
      <c r="AG3202" s="110"/>
      <c r="AH3202" s="53"/>
      <c r="BD3202" s="36"/>
      <c r="BE3202" s="36"/>
      <c r="BF3202" s="36"/>
      <c r="BG3202" s="36"/>
      <c r="BH3202" s="36"/>
      <c r="BI3202" s="36"/>
      <c r="BJ3202" s="36"/>
      <c r="BK3202" s="48"/>
      <c r="BL3202" s="36"/>
      <c r="BM3202" s="36"/>
      <c r="BN3202" s="36"/>
      <c r="BO3202" s="36"/>
      <c r="BP3202" s="36"/>
      <c r="BQ3202" s="36"/>
      <c r="BR3202" s="36"/>
    </row>
    <row r="3203" spans="2:70" ht="15" customHeight="1">
      <c r="B3203" s="48">
        <v>3673</v>
      </c>
      <c r="C3203" s="113" t="s">
        <v>1703</v>
      </c>
      <c r="D3203" s="108">
        <v>1014</v>
      </c>
      <c r="E3203" s="109" t="s">
        <v>2508</v>
      </c>
      <c r="F3203" s="109" t="s">
        <v>1818</v>
      </c>
      <c r="G3203" s="109" t="s">
        <v>2510</v>
      </c>
      <c r="H3203" s="108" t="s">
        <v>1173</v>
      </c>
      <c r="I3203" s="108" t="s">
        <v>2966</v>
      </c>
      <c r="J3203" s="108" t="s">
        <v>2567</v>
      </c>
      <c r="K3203" s="108" t="s">
        <v>2859</v>
      </c>
      <c r="L3203" s="108">
        <v>5</v>
      </c>
      <c r="M3203" s="110" t="s">
        <v>2617</v>
      </c>
      <c r="N3203" s="109" t="s">
        <v>1729</v>
      </c>
      <c r="O3203" s="109" t="s">
        <v>519</v>
      </c>
      <c r="P3203" s="109" t="s">
        <v>1512</v>
      </c>
      <c r="Q3203" s="111">
        <v>1</v>
      </c>
      <c r="R3203" s="109"/>
      <c r="S3203" s="109"/>
      <c r="T3203" s="109" t="s">
        <v>7</v>
      </c>
      <c r="U3203" s="108">
        <v>1</v>
      </c>
      <c r="V3203" s="109">
        <v>1985</v>
      </c>
      <c r="W3203" s="108">
        <f>IF(Table1[[#This Row],[ExpenditureDetails1]]=2010,1,(2010-Table1[[#This Row],[ExpenditureDetails1]]))</f>
        <v>25</v>
      </c>
      <c r="X3203" s="109">
        <v>0.25</v>
      </c>
      <c r="Y3203" s="174">
        <f>Table1[[#This Row],[ExpenditureDetails3]]*100000</f>
        <v>25000</v>
      </c>
      <c r="Z3203" s="174">
        <f>Table1[[#This Row],[ExpenditureDetails4]]/Table1[[#This Row],[Component detail 4]]</f>
        <v>25000</v>
      </c>
      <c r="AA3203" s="109">
        <v>2</v>
      </c>
      <c r="AB3203" s="109">
        <v>10</v>
      </c>
      <c r="AC3203" s="174">
        <f>IF(ISNUMBER([ExpenditureDetails4]),[ExpenditureDetails4]*HLOOKUP([ExpenditureDetails1],'Currency Conversion'!$A$6:$BE$45,19,FALSE),"No Data")</f>
        <v>142843.62925455291</v>
      </c>
      <c r="AD3203" s="174">
        <f>Table1[[#This Row],[Calculations1]]/exchange_rate_2010</f>
        <v>3123.9167251069571</v>
      </c>
      <c r="AE32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14284.362925455291</v>
      </c>
      <c r="AF3203" s="174">
        <f>Table1[[#This Row],[Calculations3]]/exchange_rate_2010</f>
        <v>312.39167251069568</v>
      </c>
      <c r="AG3203" s="110"/>
      <c r="AH3203" s="53"/>
      <c r="BD3203" s="36"/>
      <c r="BE3203" s="36"/>
      <c r="BF3203" s="36"/>
      <c r="BG3203" s="36"/>
      <c r="BH3203" s="36"/>
      <c r="BI3203" s="36"/>
      <c r="BJ3203" s="36"/>
      <c r="BK3203" s="48"/>
      <c r="BL3203" s="36"/>
      <c r="BM3203" s="36"/>
      <c r="BN3203" s="36"/>
      <c r="BO3203" s="36"/>
      <c r="BP3203" s="36"/>
      <c r="BQ3203" s="36"/>
      <c r="BR3203" s="36"/>
    </row>
    <row r="3204" spans="2:70" ht="15" customHeight="1">
      <c r="B3204" s="48">
        <v>3674</v>
      </c>
      <c r="C3204" s="113" t="s">
        <v>1703</v>
      </c>
      <c r="D3204" s="108">
        <v>1014</v>
      </c>
      <c r="E3204" s="109" t="s">
        <v>2508</v>
      </c>
      <c r="F3204" s="109" t="s">
        <v>1818</v>
      </c>
      <c r="G3204" s="109" t="s">
        <v>2510</v>
      </c>
      <c r="H3204" s="108" t="s">
        <v>1173</v>
      </c>
      <c r="I3204" s="108" t="s">
        <v>2966</v>
      </c>
      <c r="J3204" s="108" t="s">
        <v>2567</v>
      </c>
      <c r="K3204" s="108" t="s">
        <v>2859</v>
      </c>
      <c r="L3204" s="108">
        <v>5</v>
      </c>
      <c r="M3204" s="110" t="s">
        <v>2617</v>
      </c>
      <c r="N3204" s="109" t="s">
        <v>1729</v>
      </c>
      <c r="O3204" s="109" t="s">
        <v>519</v>
      </c>
      <c r="P3204" s="109" t="s">
        <v>1513</v>
      </c>
      <c r="Q3204" s="111">
        <v>1</v>
      </c>
      <c r="R3204" s="109"/>
      <c r="S3204" s="109"/>
      <c r="T3204" s="109" t="s">
        <v>7</v>
      </c>
      <c r="U3204" s="108">
        <v>1</v>
      </c>
      <c r="V3204" s="109">
        <v>1986</v>
      </c>
      <c r="W3204" s="108">
        <f>IF(Table1[[#This Row],[ExpenditureDetails1]]=2010,1,(2010-Table1[[#This Row],[ExpenditureDetails1]]))</f>
        <v>24</v>
      </c>
      <c r="X3204" s="109">
        <v>0.25</v>
      </c>
      <c r="Y3204" s="174">
        <f>Table1[[#This Row],[ExpenditureDetails3]]*100000</f>
        <v>25000</v>
      </c>
      <c r="Z3204" s="174">
        <f>Table1[[#This Row],[ExpenditureDetails4]]/Table1[[#This Row],[Component detail 4]]</f>
        <v>25000</v>
      </c>
      <c r="AA3204" s="109">
        <v>2</v>
      </c>
      <c r="AB3204" s="109">
        <v>10</v>
      </c>
      <c r="AC3204" s="174">
        <f>IF(ISNUMBER([ExpenditureDetails4]),[ExpenditureDetails4]*HLOOKUP([ExpenditureDetails1],'Currency Conversion'!$A$6:$BE$45,19,FALSE),"No Data")</f>
        <v>133188.918566468</v>
      </c>
      <c r="AD3204" s="174">
        <f>Table1[[#This Row],[Calculations1]]/exchange_rate_2010</f>
        <v>2912.7731665739393</v>
      </c>
      <c r="AE32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13318.8918566468</v>
      </c>
      <c r="AF3204" s="174">
        <f>Table1[[#This Row],[Calculations3]]/exchange_rate_2010</f>
        <v>291.27731665739395</v>
      </c>
      <c r="AG3204" s="110"/>
      <c r="AH3204" s="53"/>
      <c r="BD3204" s="36"/>
      <c r="BE3204" s="36"/>
      <c r="BF3204" s="36"/>
      <c r="BG3204" s="36"/>
      <c r="BH3204" s="36"/>
      <c r="BI3204" s="36"/>
      <c r="BJ3204" s="36"/>
      <c r="BK3204" s="48"/>
      <c r="BL3204" s="36"/>
      <c r="BM3204" s="36"/>
      <c r="BN3204" s="36"/>
      <c r="BO3204" s="36"/>
      <c r="BP3204" s="36"/>
      <c r="BQ3204" s="36"/>
      <c r="BR3204" s="36"/>
    </row>
    <row r="3205" spans="2:70" ht="15" customHeight="1">
      <c r="B3205" s="48">
        <v>3675</v>
      </c>
      <c r="C3205" s="113" t="s">
        <v>1703</v>
      </c>
      <c r="D3205" s="108">
        <v>1014</v>
      </c>
      <c r="E3205" s="109" t="s">
        <v>2508</v>
      </c>
      <c r="F3205" s="109" t="s">
        <v>1818</v>
      </c>
      <c r="G3205" s="109" t="s">
        <v>2510</v>
      </c>
      <c r="H3205" s="108" t="s">
        <v>1173</v>
      </c>
      <c r="I3205" s="108" t="s">
        <v>2966</v>
      </c>
      <c r="J3205" s="108" t="s">
        <v>2567</v>
      </c>
      <c r="K3205" s="108" t="s">
        <v>2859</v>
      </c>
      <c r="L3205" s="108">
        <v>5</v>
      </c>
      <c r="M3205" s="110" t="s">
        <v>2617</v>
      </c>
      <c r="N3205" s="109" t="s">
        <v>1729</v>
      </c>
      <c r="O3205" s="109" t="s">
        <v>519</v>
      </c>
      <c r="P3205" s="109" t="s">
        <v>1514</v>
      </c>
      <c r="Q3205" s="111">
        <v>1</v>
      </c>
      <c r="R3205" s="109"/>
      <c r="S3205" s="109"/>
      <c r="T3205" s="109" t="s">
        <v>7</v>
      </c>
      <c r="U3205" s="108">
        <v>1</v>
      </c>
      <c r="V3205" s="109">
        <v>1988</v>
      </c>
      <c r="W3205" s="108">
        <f>IF(Table1[[#This Row],[ExpenditureDetails1]]=2010,1,(2010-Table1[[#This Row],[ExpenditureDetails1]]))</f>
        <v>22</v>
      </c>
      <c r="X3205" s="109">
        <v>0.3</v>
      </c>
      <c r="Y3205" s="174">
        <f>Table1[[#This Row],[ExpenditureDetails3]]*100000</f>
        <v>30000</v>
      </c>
      <c r="Z3205" s="174">
        <f>Table1[[#This Row],[ExpenditureDetails4]]/Table1[[#This Row],[Component detail 4]]</f>
        <v>30000</v>
      </c>
      <c r="AA3205" s="109">
        <v>2</v>
      </c>
      <c r="AB3205" s="109">
        <v>10</v>
      </c>
      <c r="AC3205" s="174">
        <f>IF(ISNUMBER([ExpenditureDetails4]),[ExpenditureDetails4]*HLOOKUP([ExpenditureDetails1],'Currency Conversion'!$A$6:$BE$45,19,FALSE),"No Data")</f>
        <v>136847.27149037889</v>
      </c>
      <c r="AD3205" s="174">
        <f>Table1[[#This Row],[Calculations1]]/exchange_rate_2010</f>
        <v>2992.7794639845388</v>
      </c>
      <c r="AE32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13684.727149037888</v>
      </c>
      <c r="AF3205" s="174">
        <f>Table1[[#This Row],[Calculations3]]/exchange_rate_2010</f>
        <v>299.27794639845388</v>
      </c>
      <c r="AG3205" s="110"/>
      <c r="AH3205" s="53"/>
      <c r="BD3205" s="36"/>
      <c r="BE3205" s="36"/>
      <c r="BF3205" s="36"/>
      <c r="BG3205" s="36"/>
      <c r="BH3205" s="36"/>
      <c r="BI3205" s="36"/>
      <c r="BJ3205" s="36"/>
      <c r="BK3205" s="48"/>
      <c r="BL3205" s="36"/>
      <c r="BM3205" s="36"/>
      <c r="BN3205" s="36"/>
      <c r="BO3205" s="36"/>
      <c r="BP3205" s="36"/>
      <c r="BQ3205" s="36"/>
      <c r="BR3205" s="36"/>
    </row>
    <row r="3206" spans="2:70" ht="15" customHeight="1">
      <c r="B3206" s="48">
        <v>3676</v>
      </c>
      <c r="C3206" s="113" t="s">
        <v>1703</v>
      </c>
      <c r="D3206" s="108">
        <v>1014</v>
      </c>
      <c r="E3206" s="109" t="s">
        <v>2508</v>
      </c>
      <c r="F3206" s="109" t="s">
        <v>1818</v>
      </c>
      <c r="G3206" s="109" t="s">
        <v>2510</v>
      </c>
      <c r="H3206" s="108" t="s">
        <v>1173</v>
      </c>
      <c r="I3206" s="108" t="s">
        <v>2966</v>
      </c>
      <c r="J3206" s="108" t="s">
        <v>2567</v>
      </c>
      <c r="K3206" s="108" t="s">
        <v>2859</v>
      </c>
      <c r="L3206" s="108">
        <v>5</v>
      </c>
      <c r="M3206" s="110" t="s">
        <v>2617</v>
      </c>
      <c r="N3206" s="109" t="s">
        <v>1729</v>
      </c>
      <c r="O3206" s="109" t="s">
        <v>519</v>
      </c>
      <c r="P3206" s="109" t="s">
        <v>1515</v>
      </c>
      <c r="Q3206" s="111">
        <v>1</v>
      </c>
      <c r="R3206" s="109"/>
      <c r="S3206" s="109"/>
      <c r="T3206" s="109" t="s">
        <v>7</v>
      </c>
      <c r="U3206" s="108">
        <v>1</v>
      </c>
      <c r="V3206" s="109">
        <v>1999</v>
      </c>
      <c r="W3206" s="108">
        <f>IF(Table1[[#This Row],[ExpenditureDetails1]]=2010,1,(2010-Table1[[#This Row],[ExpenditureDetails1]]))</f>
        <v>11</v>
      </c>
      <c r="X3206" s="109">
        <v>0.3</v>
      </c>
      <c r="Y3206" s="174">
        <f>Table1[[#This Row],[ExpenditureDetails3]]*100000</f>
        <v>30000</v>
      </c>
      <c r="Z3206" s="174">
        <f>Table1[[#This Row],[ExpenditureDetails4]]/Table1[[#This Row],[Component detail 4]]</f>
        <v>30000</v>
      </c>
      <c r="AA3206" s="109">
        <v>2</v>
      </c>
      <c r="AB3206" s="109">
        <v>10</v>
      </c>
      <c r="AC3206" s="174">
        <f>IF(ISNUMBER([ExpenditureDetails4]),[ExpenditureDetails4]*HLOOKUP([ExpenditureDetails1],'Currency Conversion'!$A$6:$BE$45,19,FALSE),"No Data")</f>
        <v>52204.396538134381</v>
      </c>
      <c r="AD3206" s="174">
        <f>Table1[[#This Row],[Calculations1]]/exchange_rate_2010</f>
        <v>1141.6833100689071</v>
      </c>
      <c r="AE32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3206" s="174">
        <f>Table1[[#This Row],[Calculations3]]/exchange_rate_2010</f>
        <v>114.1683310068907</v>
      </c>
      <c r="AG3206" s="110"/>
      <c r="AH3206" s="53"/>
      <c r="BD3206" s="36"/>
      <c r="BE3206" s="36"/>
      <c r="BF3206" s="36"/>
      <c r="BG3206" s="36"/>
      <c r="BH3206" s="36"/>
      <c r="BI3206" s="36"/>
      <c r="BJ3206" s="36"/>
      <c r="BK3206" s="48"/>
      <c r="BL3206" s="36"/>
      <c r="BM3206" s="36"/>
      <c r="BN3206" s="36"/>
      <c r="BO3206" s="36"/>
      <c r="BP3206" s="36"/>
      <c r="BQ3206" s="36"/>
      <c r="BR3206" s="36"/>
    </row>
    <row r="3207" spans="2:70" ht="15" customHeight="1">
      <c r="B3207" s="48">
        <v>3677</v>
      </c>
      <c r="C3207" s="113" t="s">
        <v>1703</v>
      </c>
      <c r="D3207" s="108">
        <v>1014</v>
      </c>
      <c r="E3207" s="109" t="s">
        <v>2508</v>
      </c>
      <c r="F3207" s="109" t="s">
        <v>1818</v>
      </c>
      <c r="G3207" s="109" t="s">
        <v>2510</v>
      </c>
      <c r="H3207" s="108" t="s">
        <v>1173</v>
      </c>
      <c r="I3207" s="108" t="s">
        <v>2966</v>
      </c>
      <c r="J3207" s="108" t="s">
        <v>2567</v>
      </c>
      <c r="K3207" s="108" t="s">
        <v>2859</v>
      </c>
      <c r="L3207" s="108">
        <v>5</v>
      </c>
      <c r="M3207" s="110" t="s">
        <v>2617</v>
      </c>
      <c r="N3207" s="109" t="s">
        <v>2478</v>
      </c>
      <c r="O3207" s="109" t="s">
        <v>369</v>
      </c>
      <c r="P3207" s="109" t="s">
        <v>369</v>
      </c>
      <c r="Q3207" s="111">
        <v>1</v>
      </c>
      <c r="R3207" s="109"/>
      <c r="S3207" s="109"/>
      <c r="T3207" s="109" t="s">
        <v>7</v>
      </c>
      <c r="U3207" s="108">
        <v>1</v>
      </c>
      <c r="V3207" s="109">
        <v>2007</v>
      </c>
      <c r="W3207" s="108">
        <f>IF(Table1[[#This Row],[ExpenditureDetails1]]=2010,1,(2010-Table1[[#This Row],[ExpenditureDetails1]]))</f>
        <v>3</v>
      </c>
      <c r="X3207" s="109">
        <v>0.4</v>
      </c>
      <c r="Y3207" s="174">
        <f>Table1[[#This Row],[ExpenditureDetails3]]*100000</f>
        <v>40000</v>
      </c>
      <c r="Z3207" s="174">
        <f>Table1[[#This Row],[ExpenditureDetails4]]/Table1[[#This Row],[Component detail 4]]</f>
        <v>40000</v>
      </c>
      <c r="AA3207" s="109">
        <v>2</v>
      </c>
      <c r="AB3207" s="109">
        <v>10</v>
      </c>
      <c r="AC3207" s="174">
        <f>IF(ISNUMBER([ExpenditureDetails4]),[ExpenditureDetails4]*HLOOKUP([ExpenditureDetails1],'Currency Conversion'!$A$6:$BE$45,19,FALSE),"No Data")</f>
        <v>48536.329169438461</v>
      </c>
      <c r="AD3207" s="174">
        <f>Table1[[#This Row],[Calculations1]]/exchange_rate_2010</f>
        <v>1061.464562745788</v>
      </c>
      <c r="AE32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4853.6329169438459</v>
      </c>
      <c r="AF3207" s="174">
        <f>Table1[[#This Row],[Calculations3]]/exchange_rate_2010</f>
        <v>106.14645627457881</v>
      </c>
      <c r="AG3207" s="110"/>
      <c r="AH3207" s="53"/>
      <c r="BD3207" s="36"/>
      <c r="BE3207" s="36"/>
      <c r="BF3207" s="36"/>
      <c r="BG3207" s="36"/>
      <c r="BH3207" s="36"/>
      <c r="BI3207" s="36"/>
      <c r="BJ3207" s="36"/>
      <c r="BK3207" s="48"/>
      <c r="BL3207" s="36"/>
      <c r="BM3207" s="36"/>
      <c r="BN3207" s="36"/>
      <c r="BO3207" s="36"/>
      <c r="BP3207" s="36"/>
      <c r="BQ3207" s="36"/>
      <c r="BR3207" s="36"/>
    </row>
    <row r="3208" spans="2:70" ht="15" customHeight="1">
      <c r="B3208" s="48">
        <v>3678</v>
      </c>
      <c r="C3208" s="113" t="s">
        <v>1703</v>
      </c>
      <c r="D3208" s="108">
        <v>1014</v>
      </c>
      <c r="E3208" s="109" t="s">
        <v>2508</v>
      </c>
      <c r="F3208" s="109" t="s">
        <v>1818</v>
      </c>
      <c r="G3208" s="109" t="s">
        <v>2510</v>
      </c>
      <c r="H3208" s="108" t="s">
        <v>1173</v>
      </c>
      <c r="I3208" s="108" t="s">
        <v>2966</v>
      </c>
      <c r="J3208" s="108" t="s">
        <v>2567</v>
      </c>
      <c r="K3208" s="108" t="s">
        <v>2859</v>
      </c>
      <c r="L3208" s="108">
        <v>5</v>
      </c>
      <c r="M3208" s="110" t="s">
        <v>2617</v>
      </c>
      <c r="N3208" s="111" t="s">
        <v>1729</v>
      </c>
      <c r="O3208" s="111" t="s">
        <v>210</v>
      </c>
      <c r="P3208" s="111" t="s">
        <v>1169</v>
      </c>
      <c r="Q3208" s="111">
        <v>1</v>
      </c>
      <c r="R3208" s="109"/>
      <c r="S3208" s="109"/>
      <c r="T3208" s="109" t="s">
        <v>7</v>
      </c>
      <c r="U3208" s="108">
        <v>1</v>
      </c>
      <c r="V3208" s="109">
        <v>2003</v>
      </c>
      <c r="W3208" s="108">
        <f>IF(Table1[[#This Row],[ExpenditureDetails1]]=2010,1,(2010-Table1[[#This Row],[ExpenditureDetails1]]))</f>
        <v>7</v>
      </c>
      <c r="X3208" s="109">
        <v>0.3</v>
      </c>
      <c r="Y3208" s="174">
        <f>Table1[[#This Row],[ExpenditureDetails3]]*100000</f>
        <v>30000</v>
      </c>
      <c r="Z3208" s="174">
        <f>Table1[[#This Row],[ExpenditureDetails4]]/Table1[[#This Row],[Component detail 4]]</f>
        <v>30000</v>
      </c>
      <c r="AA3208" s="109">
        <v>2</v>
      </c>
      <c r="AB3208" s="109">
        <v>10</v>
      </c>
      <c r="AC3208" s="174">
        <f>IF(ISNUMBER([ExpenditureDetails4]),[ExpenditureDetails4]*HLOOKUP([ExpenditureDetails1],'Currency Conversion'!$A$6:$BE$45,19,FALSE),"No Data")</f>
        <v>45428.255709877805</v>
      </c>
      <c r="AD3208" s="174">
        <f>Table1[[#This Row],[Calculations1]]/exchange_rate_2010</f>
        <v>993.49259428032644</v>
      </c>
      <c r="AE32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4542.8255709877803</v>
      </c>
      <c r="AF3208" s="174">
        <f>Table1[[#This Row],[Calculations3]]/exchange_rate_2010</f>
        <v>99.349259428032639</v>
      </c>
      <c r="AG3208" s="110"/>
      <c r="AH3208" s="53"/>
      <c r="BD3208" s="36"/>
      <c r="BE3208" s="36"/>
      <c r="BF3208" s="36"/>
      <c r="BG3208" s="36"/>
      <c r="BH3208" s="36"/>
      <c r="BI3208" s="36"/>
      <c r="BJ3208" s="36"/>
      <c r="BK3208" s="48"/>
      <c r="BL3208" s="36"/>
      <c r="BM3208" s="36"/>
      <c r="BN3208" s="36"/>
      <c r="BO3208" s="36"/>
      <c r="BP3208" s="36"/>
      <c r="BQ3208" s="36"/>
      <c r="BR3208" s="36"/>
    </row>
    <row r="3209" spans="2:70" ht="15" customHeight="1">
      <c r="B3209" s="48">
        <v>3679</v>
      </c>
      <c r="C3209" s="113" t="s">
        <v>1703</v>
      </c>
      <c r="D3209" s="108">
        <v>1014</v>
      </c>
      <c r="E3209" s="109" t="s">
        <v>2508</v>
      </c>
      <c r="F3209" s="109" t="s">
        <v>1818</v>
      </c>
      <c r="G3209" s="109" t="s">
        <v>2510</v>
      </c>
      <c r="H3209" s="108" t="s">
        <v>1173</v>
      </c>
      <c r="I3209" s="108" t="s">
        <v>2966</v>
      </c>
      <c r="J3209" s="108" t="s">
        <v>2567</v>
      </c>
      <c r="K3209" s="108" t="s">
        <v>2859</v>
      </c>
      <c r="L3209" s="108">
        <v>5</v>
      </c>
      <c r="M3209" s="110" t="s">
        <v>2617</v>
      </c>
      <c r="N3209" s="111" t="s">
        <v>1712</v>
      </c>
      <c r="O3209" s="111"/>
      <c r="P3209" s="111" t="s">
        <v>1111</v>
      </c>
      <c r="Q3209" s="111">
        <v>1</v>
      </c>
      <c r="R3209" s="109">
        <v>5</v>
      </c>
      <c r="S3209" s="109"/>
      <c r="T3209" s="109" t="s">
        <v>7</v>
      </c>
      <c r="U3209" s="108">
        <v>1</v>
      </c>
      <c r="V3209" s="109">
        <v>2003</v>
      </c>
      <c r="W3209" s="108">
        <f>IF(Table1[[#This Row],[ExpenditureDetails1]]=2010,1,(2010-Table1[[#This Row],[ExpenditureDetails1]]))</f>
        <v>7</v>
      </c>
      <c r="X3209" s="109">
        <v>0.5</v>
      </c>
      <c r="Y3209" s="174">
        <f>Table1[[#This Row],[ExpenditureDetails3]]*100000</f>
        <v>50000</v>
      </c>
      <c r="Z3209" s="174">
        <f>Table1[[#This Row],[ExpenditureDetails4]]/Table1[[#This Row],[Component detail 4]]</f>
        <v>50000</v>
      </c>
      <c r="AA3209" s="109">
        <v>1</v>
      </c>
      <c r="AB3209" s="109">
        <v>10</v>
      </c>
      <c r="AC3209" s="174">
        <f>IF(ISNUMBER([ExpenditureDetails4]),[ExpenditureDetails4]*HLOOKUP([ExpenditureDetails1],'Currency Conversion'!$A$6:$BE$45,19,FALSE),"No Data")</f>
        <v>75713.759516463004</v>
      </c>
      <c r="AD3209" s="174">
        <f>Table1[[#This Row],[Calculations1]]/exchange_rate_2010</f>
        <v>1655.8209904672105</v>
      </c>
      <c r="AE32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7571.3759516463006</v>
      </c>
      <c r="AF3209" s="174">
        <f>Table1[[#This Row],[Calculations3]]/exchange_rate_2010</f>
        <v>165.58209904672105</v>
      </c>
      <c r="AG3209" s="110"/>
      <c r="AH3209" s="53"/>
      <c r="BD3209" s="36"/>
      <c r="BE3209" s="36"/>
      <c r="BF3209" s="36"/>
      <c r="BG3209" s="36"/>
      <c r="BH3209" s="36"/>
      <c r="BI3209" s="36"/>
      <c r="BJ3209" s="36"/>
      <c r="BK3209" s="48"/>
      <c r="BL3209" s="36"/>
      <c r="BM3209" s="36"/>
      <c r="BN3209" s="36"/>
      <c r="BO3209" s="36"/>
      <c r="BP3209" s="36"/>
      <c r="BQ3209" s="36"/>
      <c r="BR3209" s="36"/>
    </row>
    <row r="3210" spans="2:70" ht="15" customHeight="1">
      <c r="B3210" s="48">
        <v>3680</v>
      </c>
      <c r="C3210" s="113" t="s">
        <v>1703</v>
      </c>
      <c r="D3210" s="108">
        <v>1014</v>
      </c>
      <c r="E3210" s="109" t="s">
        <v>2508</v>
      </c>
      <c r="F3210" s="109" t="s">
        <v>1818</v>
      </c>
      <c r="G3210" s="109" t="s">
        <v>2510</v>
      </c>
      <c r="H3210" s="108" t="s">
        <v>1173</v>
      </c>
      <c r="I3210" s="108" t="s">
        <v>2966</v>
      </c>
      <c r="J3210" s="108" t="s">
        <v>2567</v>
      </c>
      <c r="K3210" s="108" t="s">
        <v>2859</v>
      </c>
      <c r="L3210" s="108">
        <v>5</v>
      </c>
      <c r="M3210" s="110" t="s">
        <v>2617</v>
      </c>
      <c r="N3210" s="111" t="s">
        <v>364</v>
      </c>
      <c r="O3210" s="111" t="s">
        <v>2465</v>
      </c>
      <c r="P3210" s="111" t="s">
        <v>364</v>
      </c>
      <c r="Q3210" s="111">
        <v>1</v>
      </c>
      <c r="R3210" s="109"/>
      <c r="S3210" s="109"/>
      <c r="T3210" s="109" t="s">
        <v>7</v>
      </c>
      <c r="U3210" s="108">
        <v>1</v>
      </c>
      <c r="V3210" s="109">
        <v>2007</v>
      </c>
      <c r="W3210" s="108">
        <f>IF(Table1[[#This Row],[ExpenditureDetails1]]=2010,1,(2010-Table1[[#This Row],[ExpenditureDetails1]]))</f>
        <v>3</v>
      </c>
      <c r="X3210" s="109">
        <v>1</v>
      </c>
      <c r="Y3210" s="174">
        <f>Table1[[#This Row],[ExpenditureDetails3]]*100000</f>
        <v>100000</v>
      </c>
      <c r="Z3210" s="174">
        <f>Table1[[#This Row],[ExpenditureDetails4]]/Table1[[#This Row],[Component detail 4]]</f>
        <v>100000</v>
      </c>
      <c r="AA3210" s="109">
        <v>1</v>
      </c>
      <c r="AB3210" s="109">
        <v>20</v>
      </c>
      <c r="AC3210" s="174">
        <f>IF(ISNUMBER([ExpenditureDetails4]),[ExpenditureDetails4]*HLOOKUP([ExpenditureDetails1],'Currency Conversion'!$A$6:$BE$45,19,FALSE),"No Data")</f>
        <v>121340.82292359616</v>
      </c>
      <c r="AD3210" s="174">
        <f>Table1[[#This Row],[Calculations1]]/exchange_rate_2010</f>
        <v>2653.6614068644703</v>
      </c>
      <c r="AE32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6067.0411461798085</v>
      </c>
      <c r="AF3210" s="174">
        <f>Table1[[#This Row],[Calculations3]]/exchange_rate_2010</f>
        <v>132.68307034322353</v>
      </c>
      <c r="AG3210" s="110"/>
      <c r="AH3210" s="53"/>
      <c r="BD3210" s="36"/>
      <c r="BE3210" s="36"/>
      <c r="BF3210" s="36"/>
      <c r="BG3210" s="36"/>
      <c r="BH3210" s="36"/>
      <c r="BI3210" s="36"/>
      <c r="BJ3210" s="36"/>
      <c r="BK3210" s="48"/>
      <c r="BL3210" s="36"/>
      <c r="BM3210" s="36"/>
      <c r="BN3210" s="36"/>
      <c r="BO3210" s="36"/>
      <c r="BP3210" s="36"/>
      <c r="BQ3210" s="36"/>
      <c r="BR3210" s="36"/>
    </row>
    <row r="3211" spans="2:70" ht="15" customHeight="1">
      <c r="B3211" s="48">
        <v>3681</v>
      </c>
      <c r="C3211" s="113" t="s">
        <v>1703</v>
      </c>
      <c r="D3211" s="108">
        <v>1014</v>
      </c>
      <c r="E3211" s="109" t="s">
        <v>2508</v>
      </c>
      <c r="F3211" s="109" t="s">
        <v>1818</v>
      </c>
      <c r="G3211" s="109" t="s">
        <v>2510</v>
      </c>
      <c r="H3211" s="108" t="s">
        <v>1173</v>
      </c>
      <c r="I3211" s="108" t="s">
        <v>2966</v>
      </c>
      <c r="J3211" s="108" t="s">
        <v>2567</v>
      </c>
      <c r="K3211" s="108" t="s">
        <v>2859</v>
      </c>
      <c r="L3211" s="108">
        <v>5</v>
      </c>
      <c r="M3211" s="110" t="s">
        <v>2617</v>
      </c>
      <c r="N3211" s="111" t="s">
        <v>1717</v>
      </c>
      <c r="O3211" s="111"/>
      <c r="P3211" s="111" t="s">
        <v>243</v>
      </c>
      <c r="Q3211" s="111">
        <v>1</v>
      </c>
      <c r="R3211" s="109"/>
      <c r="S3211" s="109"/>
      <c r="T3211" s="109" t="s">
        <v>31</v>
      </c>
      <c r="U3211" s="108">
        <v>3</v>
      </c>
      <c r="V3211" s="109">
        <v>2010</v>
      </c>
      <c r="W3211" s="108"/>
      <c r="X3211" s="109">
        <v>0.14399999999999999</v>
      </c>
      <c r="Y3211" s="174">
        <f>Table1[[#This Row],[ExpenditureDetails3]]*100000</f>
        <v>14399.999999999998</v>
      </c>
      <c r="Z3211" s="174">
        <f>Table1[[#This Row],[ExpenditureDetails4]]/Table1[[#This Row],[Component detail 4]]</f>
        <v>14399.999999999998</v>
      </c>
      <c r="AA3211" s="109">
        <v>1</v>
      </c>
      <c r="AB3211" s="109"/>
      <c r="AC3211" s="174">
        <f>IF(ISNUMBER([ExpenditureDetails4]),[ExpenditureDetails4]*HLOOKUP([ExpenditureDetails1],'Currency Conversion'!$A$6:$BE$45,19,FALSE),"No Data")</f>
        <v>14399.999999999998</v>
      </c>
      <c r="AD3211" s="174">
        <f>Table1[[#This Row],[Calculations1]]/exchange_rate_2010</f>
        <v>314.92059587324138</v>
      </c>
      <c r="AE32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14399.999999999998</v>
      </c>
      <c r="AF3211" s="174">
        <f>Table1[[#This Row],[Calculations3]]/exchange_rate_2010</f>
        <v>314.92059587324138</v>
      </c>
      <c r="AG3211" s="110"/>
      <c r="AH3211" s="53"/>
      <c r="BD3211" s="36"/>
      <c r="BE3211" s="36"/>
      <c r="BF3211" s="36"/>
      <c r="BG3211" s="36"/>
      <c r="BH3211" s="36"/>
      <c r="BI3211" s="36"/>
      <c r="BJ3211" s="36"/>
      <c r="BK3211" s="48"/>
      <c r="BL3211" s="36"/>
      <c r="BM3211" s="36"/>
      <c r="BN3211" s="36"/>
      <c r="BO3211" s="36"/>
      <c r="BP3211" s="36"/>
      <c r="BQ3211" s="36"/>
      <c r="BR3211" s="36"/>
    </row>
    <row r="3212" spans="2:70" ht="15" customHeight="1">
      <c r="B3212" s="48">
        <v>3682</v>
      </c>
      <c r="C3212" s="113" t="s">
        <v>1703</v>
      </c>
      <c r="D3212" s="108">
        <v>1014</v>
      </c>
      <c r="E3212" s="109" t="s">
        <v>2508</v>
      </c>
      <c r="F3212" s="109" t="s">
        <v>1818</v>
      </c>
      <c r="G3212" s="109" t="s">
        <v>2510</v>
      </c>
      <c r="H3212" s="108" t="s">
        <v>1173</v>
      </c>
      <c r="I3212" s="108" t="s">
        <v>2966</v>
      </c>
      <c r="J3212" s="108" t="s">
        <v>2567</v>
      </c>
      <c r="K3212" s="108" t="s">
        <v>2859</v>
      </c>
      <c r="L3212" s="108">
        <v>5</v>
      </c>
      <c r="M3212" s="110" t="s">
        <v>2617</v>
      </c>
      <c r="N3212" s="111" t="s">
        <v>1729</v>
      </c>
      <c r="O3212" s="111" t="s">
        <v>1718</v>
      </c>
      <c r="P3212" s="111" t="s">
        <v>1175</v>
      </c>
      <c r="Q3212" s="109">
        <v>4</v>
      </c>
      <c r="R3212" s="109"/>
      <c r="S3212" s="109"/>
      <c r="T3212" s="109" t="s">
        <v>7</v>
      </c>
      <c r="U3212" s="108">
        <v>1</v>
      </c>
      <c r="V3212" s="109">
        <v>2010</v>
      </c>
      <c r="W3212" s="108">
        <f>IF(Table1[[#This Row],[ExpenditureDetails1]]=2010,1,(2010-Table1[[#This Row],[ExpenditureDetails1]]))</f>
        <v>1</v>
      </c>
      <c r="X3212" s="109">
        <v>0.16</v>
      </c>
      <c r="Y3212" s="174">
        <f>Table1[[#This Row],[ExpenditureDetails3]]*100000</f>
        <v>16000</v>
      </c>
      <c r="Z3212" s="174">
        <f>Table1[[#This Row],[ExpenditureDetails4]]/Table1[[#This Row],[Component detail 4]]</f>
        <v>4000</v>
      </c>
      <c r="AA3212" s="109">
        <v>1</v>
      </c>
      <c r="AB3212" s="109">
        <v>10</v>
      </c>
      <c r="AC3212" s="174">
        <f>IF(ISNUMBER([ExpenditureDetails4]),[ExpenditureDetails4]*HLOOKUP([ExpenditureDetails1],'Currency Conversion'!$A$6:$BE$45,19,FALSE),"No Data")</f>
        <v>16000</v>
      </c>
      <c r="AD3212" s="174">
        <f>Table1[[#This Row],[Calculations1]]/exchange_rate_2010</f>
        <v>349.91177319249044</v>
      </c>
      <c r="AE32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1600</v>
      </c>
      <c r="AF3212" s="174">
        <f>Table1[[#This Row],[Calculations3]]/exchange_rate_2010</f>
        <v>34.991177319249047</v>
      </c>
      <c r="AG3212" s="110"/>
      <c r="AH3212" s="53"/>
      <c r="BD3212" s="36"/>
      <c r="BE3212" s="36"/>
      <c r="BF3212" s="36"/>
      <c r="BG3212" s="36"/>
      <c r="BH3212" s="36"/>
      <c r="BI3212" s="36"/>
      <c r="BJ3212" s="36"/>
      <c r="BK3212" s="48"/>
      <c r="BL3212" s="36"/>
      <c r="BM3212" s="36"/>
      <c r="BN3212" s="36"/>
      <c r="BO3212" s="36"/>
      <c r="BP3212" s="36"/>
      <c r="BQ3212" s="36"/>
      <c r="BR3212" s="36"/>
    </row>
    <row r="3213" spans="2:70" ht="15" customHeight="1">
      <c r="B3213" s="48">
        <v>3684</v>
      </c>
      <c r="C3213" s="48" t="s">
        <v>1703</v>
      </c>
      <c r="D3213" s="108">
        <v>4008</v>
      </c>
      <c r="E3213" s="109" t="s">
        <v>2508</v>
      </c>
      <c r="F3213" s="109" t="s">
        <v>1814</v>
      </c>
      <c r="G3213" s="109" t="s">
        <v>481</v>
      </c>
      <c r="H3213" s="108" t="s">
        <v>936</v>
      </c>
      <c r="I3213" s="108" t="s">
        <v>2966</v>
      </c>
      <c r="J3213" s="108" t="s">
        <v>2567</v>
      </c>
      <c r="K3213" s="108" t="s">
        <v>2859</v>
      </c>
      <c r="L3213" s="108">
        <v>5</v>
      </c>
      <c r="M3213" s="110" t="s">
        <v>2617</v>
      </c>
      <c r="N3213" s="111" t="s">
        <v>20</v>
      </c>
      <c r="O3213" s="111" t="s">
        <v>2486</v>
      </c>
      <c r="P3213" s="111" t="s">
        <v>943</v>
      </c>
      <c r="Q3213" s="111">
        <v>1</v>
      </c>
      <c r="R3213" s="109">
        <v>3800</v>
      </c>
      <c r="S3213" s="109"/>
      <c r="T3213" s="109" t="s">
        <v>7</v>
      </c>
      <c r="U3213" s="108">
        <v>1</v>
      </c>
      <c r="V3213" s="109">
        <v>2004</v>
      </c>
      <c r="W3213" s="108">
        <f>IF(Table1[[#This Row],[ExpenditureDetails1]]=2010,1,(2010-Table1[[#This Row],[ExpenditureDetails1]]))</f>
        <v>6</v>
      </c>
      <c r="X3213" s="109">
        <v>5.37</v>
      </c>
      <c r="Y3213" s="174">
        <f>Table1[[#This Row],[ExpenditureDetails3]]*100000</f>
        <v>537000</v>
      </c>
      <c r="Z3213" s="174">
        <f>Table1[[#This Row],[ExpenditureDetails4]]/Table1[[#This Row],[Component detail 4]]</f>
        <v>537000</v>
      </c>
      <c r="AA3213" s="109">
        <v>1</v>
      </c>
      <c r="AB3213" s="109">
        <v>10</v>
      </c>
      <c r="AC3213" s="174">
        <f>IF(ISNUMBER([ExpenditureDetails4]),[ExpenditureDetails4]*HLOOKUP([ExpenditureDetails1],'Currency Conversion'!$A$6:$BE$45,19,FALSE),"No Data")</f>
        <v>785242.38895382721</v>
      </c>
      <c r="AD3213" s="174">
        <f>Table1[[#This Row],[Calculations1]]/exchange_rate_2010</f>
        <v>17172.847294046311</v>
      </c>
      <c r="AE32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78524.238895382718</v>
      </c>
      <c r="AF3213" s="174">
        <f>Table1[[#This Row],[Calculations3]]/exchange_rate_2010</f>
        <v>1717.284729404631</v>
      </c>
      <c r="AG3213" s="110"/>
      <c r="AH3213" s="53"/>
      <c r="BD3213" s="36"/>
      <c r="BE3213" s="36"/>
      <c r="BF3213" s="36"/>
      <c r="BG3213" s="36"/>
      <c r="BH3213" s="36"/>
      <c r="BI3213" s="36"/>
      <c r="BJ3213" s="36"/>
      <c r="BK3213" s="48"/>
      <c r="BL3213" s="36"/>
      <c r="BM3213" s="36"/>
      <c r="BN3213" s="36"/>
      <c r="BO3213" s="36"/>
      <c r="BP3213" s="36"/>
      <c r="BQ3213" s="36"/>
      <c r="BR3213" s="36"/>
    </row>
    <row r="3214" spans="2:70" ht="15" customHeight="1">
      <c r="B3214" s="48">
        <v>3685</v>
      </c>
      <c r="C3214" s="48" t="s">
        <v>1703</v>
      </c>
      <c r="D3214" s="108">
        <v>4008</v>
      </c>
      <c r="E3214" s="109" t="s">
        <v>2508</v>
      </c>
      <c r="F3214" s="109" t="s">
        <v>1814</v>
      </c>
      <c r="G3214" s="109" t="s">
        <v>481</v>
      </c>
      <c r="H3214" s="108" t="s">
        <v>936</v>
      </c>
      <c r="I3214" s="108" t="s">
        <v>2966</v>
      </c>
      <c r="J3214" s="108" t="s">
        <v>2567</v>
      </c>
      <c r="K3214" s="108" t="s">
        <v>2859</v>
      </c>
      <c r="L3214" s="108">
        <v>5</v>
      </c>
      <c r="M3214" s="110" t="s">
        <v>2617</v>
      </c>
      <c r="N3214" s="111" t="s">
        <v>20</v>
      </c>
      <c r="O3214" s="111" t="s">
        <v>2466</v>
      </c>
      <c r="P3214" s="111" t="s">
        <v>944</v>
      </c>
      <c r="Q3214" s="109">
        <v>8</v>
      </c>
      <c r="R3214" s="109"/>
      <c r="S3214" s="109"/>
      <c r="T3214" s="109" t="s">
        <v>7</v>
      </c>
      <c r="U3214" s="108">
        <v>1</v>
      </c>
      <c r="V3214" s="109">
        <v>2004</v>
      </c>
      <c r="W3214" s="108">
        <f>IF(Table1[[#This Row],[ExpenditureDetails1]]=2010,1,(2010-Table1[[#This Row],[ExpenditureDetails1]]))</f>
        <v>6</v>
      </c>
      <c r="X3214" s="109">
        <v>0.64</v>
      </c>
      <c r="Y3214" s="174">
        <f>Table1[[#This Row],[ExpenditureDetails3]]*100000</f>
        <v>64000</v>
      </c>
      <c r="Z3214" s="174">
        <f>Table1[[#This Row],[ExpenditureDetails4]]/Table1[[#This Row],[Component detail 4]]</f>
        <v>8000</v>
      </c>
      <c r="AA3214" s="109">
        <v>1</v>
      </c>
      <c r="AB3214" s="109">
        <v>10</v>
      </c>
      <c r="AC3214" s="174">
        <f>IF(ISNUMBER([ExpenditureDetails4]),[ExpenditureDetails4]*HLOOKUP([ExpenditureDetails1],'Currency Conversion'!$A$6:$BE$45,19,FALSE),"No Data")</f>
        <v>93585.68508946916</v>
      </c>
      <c r="AD3214" s="174">
        <f>Table1[[#This Row],[Calculations1]]/exchange_rate_2010</f>
        <v>2046.6708134431356</v>
      </c>
      <c r="AE32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9358.5685089469152</v>
      </c>
      <c r="AF3214" s="174">
        <f>Table1[[#This Row],[Calculations3]]/exchange_rate_2010</f>
        <v>204.66708134431354</v>
      </c>
      <c r="AG3214" s="110"/>
      <c r="AH3214" s="53"/>
      <c r="BD3214" s="36"/>
      <c r="BE3214" s="36"/>
      <c r="BF3214" s="36"/>
      <c r="BG3214" s="36"/>
      <c r="BH3214" s="36"/>
      <c r="BI3214" s="36"/>
      <c r="BJ3214" s="36"/>
      <c r="BK3214" s="48"/>
      <c r="BL3214" s="36"/>
      <c r="BM3214" s="36"/>
      <c r="BN3214" s="36"/>
      <c r="BO3214" s="36"/>
      <c r="BP3214" s="36"/>
      <c r="BQ3214" s="36"/>
      <c r="BR3214" s="36"/>
    </row>
    <row r="3215" spans="2:70" ht="15" customHeight="1">
      <c r="B3215" s="48">
        <v>3686</v>
      </c>
      <c r="C3215" s="48" t="s">
        <v>1703</v>
      </c>
      <c r="D3215" s="108">
        <v>4008</v>
      </c>
      <c r="E3215" s="109" t="s">
        <v>2508</v>
      </c>
      <c r="F3215" s="109" t="s">
        <v>1814</v>
      </c>
      <c r="G3215" s="109" t="s">
        <v>481</v>
      </c>
      <c r="H3215" s="108" t="s">
        <v>936</v>
      </c>
      <c r="I3215" s="108" t="s">
        <v>2966</v>
      </c>
      <c r="J3215" s="108" t="s">
        <v>2567</v>
      </c>
      <c r="K3215" s="108" t="s">
        <v>2859</v>
      </c>
      <c r="L3215" s="108">
        <v>5</v>
      </c>
      <c r="M3215" s="110" t="s">
        <v>2617</v>
      </c>
      <c r="N3215" s="111" t="s">
        <v>20</v>
      </c>
      <c r="O3215" s="111" t="s">
        <v>2466</v>
      </c>
      <c r="P3215" s="111" t="s">
        <v>179</v>
      </c>
      <c r="Q3215" s="111">
        <v>1</v>
      </c>
      <c r="R3215" s="109"/>
      <c r="S3215" s="109"/>
      <c r="T3215" s="109" t="s">
        <v>7</v>
      </c>
      <c r="U3215" s="108">
        <v>1</v>
      </c>
      <c r="V3215" s="109">
        <v>2004</v>
      </c>
      <c r="W3215" s="108">
        <f>IF(Table1[[#This Row],[ExpenditureDetails1]]=2010,1,(2010-Table1[[#This Row],[ExpenditureDetails1]]))</f>
        <v>6</v>
      </c>
      <c r="X3215" s="109">
        <v>0.1</v>
      </c>
      <c r="Y3215" s="174">
        <f>Table1[[#This Row],[ExpenditureDetails3]]*100000</f>
        <v>10000</v>
      </c>
      <c r="Z3215" s="174">
        <f>Table1[[#This Row],[ExpenditureDetails4]]/Table1[[#This Row],[Component detail 4]]</f>
        <v>10000</v>
      </c>
      <c r="AA3215" s="109">
        <v>1</v>
      </c>
      <c r="AB3215" s="109">
        <v>10</v>
      </c>
      <c r="AC3215" s="174">
        <f>IF(ISNUMBER([ExpenditureDetails4]),[ExpenditureDetails4]*HLOOKUP([ExpenditureDetails1],'Currency Conversion'!$A$6:$BE$45,19,FALSE),"No Data")</f>
        <v>14622.763295229557</v>
      </c>
      <c r="AD3215" s="174">
        <f>Table1[[#This Row],[Calculations1]]/exchange_rate_2010</f>
        <v>319.79231460048993</v>
      </c>
      <c r="AE32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1462.2763295229556</v>
      </c>
      <c r="AF3215" s="174">
        <f>Table1[[#This Row],[Calculations3]]/exchange_rate_2010</f>
        <v>31.979231460048993</v>
      </c>
      <c r="AG3215" s="110"/>
      <c r="AH3215" s="53"/>
      <c r="BD3215" s="36"/>
      <c r="BE3215" s="36"/>
      <c r="BF3215" s="36"/>
      <c r="BG3215" s="36"/>
      <c r="BH3215" s="36"/>
      <c r="BI3215" s="36"/>
      <c r="BJ3215" s="36"/>
      <c r="BK3215" s="48"/>
      <c r="BL3215" s="36"/>
      <c r="BM3215" s="36"/>
      <c r="BN3215" s="36"/>
      <c r="BO3215" s="36"/>
      <c r="BP3215" s="36"/>
      <c r="BQ3215" s="36"/>
      <c r="BR3215" s="36"/>
    </row>
    <row r="3216" spans="2:70" ht="15" customHeight="1">
      <c r="B3216" s="48">
        <v>3687</v>
      </c>
      <c r="C3216" s="48" t="s">
        <v>1703</v>
      </c>
      <c r="D3216" s="108">
        <v>4008</v>
      </c>
      <c r="E3216" s="109" t="s">
        <v>2508</v>
      </c>
      <c r="F3216" s="109" t="s">
        <v>1814</v>
      </c>
      <c r="G3216" s="109" t="s">
        <v>481</v>
      </c>
      <c r="H3216" s="108" t="s">
        <v>936</v>
      </c>
      <c r="I3216" s="108" t="s">
        <v>2966</v>
      </c>
      <c r="J3216" s="108" t="s">
        <v>2567</v>
      </c>
      <c r="K3216" s="108" t="s">
        <v>2859</v>
      </c>
      <c r="L3216" s="108">
        <v>5</v>
      </c>
      <c r="M3216" s="110" t="s">
        <v>2617</v>
      </c>
      <c r="N3216" s="109" t="s">
        <v>1720</v>
      </c>
      <c r="O3216" s="111"/>
      <c r="P3216" s="111" t="s">
        <v>949</v>
      </c>
      <c r="Q3216" s="111">
        <v>1</v>
      </c>
      <c r="R3216" s="109"/>
      <c r="S3216" s="109"/>
      <c r="T3216" s="109" t="s">
        <v>31</v>
      </c>
      <c r="U3216" s="108">
        <v>3</v>
      </c>
      <c r="V3216" s="109">
        <v>2008</v>
      </c>
      <c r="W3216" s="108"/>
      <c r="X3216" s="109">
        <v>0.17100000000000001</v>
      </c>
      <c r="Y3216" s="174">
        <f>Table1[[#This Row],[ExpenditureDetails3]]*100000</f>
        <v>17100</v>
      </c>
      <c r="Z3216" s="174">
        <f>Table1[[#This Row],[ExpenditureDetails4]]/Table1[[#This Row],[Component detail 4]]</f>
        <v>17100</v>
      </c>
      <c r="AA3216" s="109">
        <v>1</v>
      </c>
      <c r="AB3216" s="109"/>
      <c r="AC3216" s="174">
        <f>IF(ISNUMBER([ExpenditureDetails4]),[ExpenditureDetails4]*HLOOKUP([ExpenditureDetails1],'Currency Conversion'!$A$6:$BE$45,19,FALSE),"No Data")</f>
        <v>19620.592721085432</v>
      </c>
      <c r="AD3216" s="174">
        <f>Table1[[#This Row],[Calculations1]]/exchange_rate_2010</f>
        <v>429.0922743826672</v>
      </c>
      <c r="AE32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19620.592721085432</v>
      </c>
      <c r="AF3216" s="174">
        <f>Table1[[#This Row],[Calculations3]]/exchange_rate_2010</f>
        <v>429.0922743826672</v>
      </c>
      <c r="AG3216" s="110"/>
      <c r="AH3216" s="53"/>
      <c r="BD3216" s="36"/>
      <c r="BE3216" s="36"/>
      <c r="BF3216" s="36"/>
      <c r="BG3216" s="36"/>
      <c r="BH3216" s="36"/>
      <c r="BI3216" s="36"/>
      <c r="BJ3216" s="36"/>
      <c r="BK3216" s="48"/>
      <c r="BL3216" s="36"/>
      <c r="BM3216" s="36"/>
      <c r="BN3216" s="36"/>
      <c r="BO3216" s="36"/>
      <c r="BP3216" s="36"/>
      <c r="BQ3216" s="36"/>
      <c r="BR3216" s="36"/>
    </row>
    <row r="3217" spans="2:70" ht="15" customHeight="1">
      <c r="B3217" s="48">
        <v>3688</v>
      </c>
      <c r="C3217" s="48" t="s">
        <v>1703</v>
      </c>
      <c r="D3217" s="108">
        <v>4008</v>
      </c>
      <c r="E3217" s="109" t="s">
        <v>2508</v>
      </c>
      <c r="F3217" s="109" t="s">
        <v>1814</v>
      </c>
      <c r="G3217" s="109" t="s">
        <v>481</v>
      </c>
      <c r="H3217" s="108" t="s">
        <v>936</v>
      </c>
      <c r="I3217" s="108" t="s">
        <v>2966</v>
      </c>
      <c r="J3217" s="108" t="s">
        <v>2567</v>
      </c>
      <c r="K3217" s="108" t="s">
        <v>2859</v>
      </c>
      <c r="L3217" s="108">
        <v>5</v>
      </c>
      <c r="M3217" s="110" t="s">
        <v>2617</v>
      </c>
      <c r="N3217" s="111" t="s">
        <v>1722</v>
      </c>
      <c r="O3217" s="111"/>
      <c r="P3217" s="111" t="s">
        <v>573</v>
      </c>
      <c r="Q3217" s="111">
        <v>1</v>
      </c>
      <c r="R3217" s="109"/>
      <c r="S3217" s="109"/>
      <c r="T3217" s="109" t="s">
        <v>24</v>
      </c>
      <c r="U3217" s="108">
        <v>4</v>
      </c>
      <c r="V3217" s="109">
        <v>2009</v>
      </c>
      <c r="W3217" s="108">
        <f>IF(Table1[[#This Row],[ExpenditureDetails1]]=2010,1,(2010-Table1[[#This Row],[ExpenditureDetails1]]))</f>
        <v>1</v>
      </c>
      <c r="X3217" s="109">
        <v>0.01</v>
      </c>
      <c r="Y3217" s="174">
        <f>Table1[[#This Row],[ExpenditureDetails3]]*100000</f>
        <v>1000</v>
      </c>
      <c r="Z3217" s="174">
        <f>Table1[[#This Row],[ExpenditureDetails4]]/Table1[[#This Row],[Component detail 4]]</f>
        <v>1000</v>
      </c>
      <c r="AA3217" s="109">
        <v>1</v>
      </c>
      <c r="AB3217" s="109"/>
      <c r="AC3217" s="174">
        <f>IF(ISNUMBER([ExpenditureDetails4]),[ExpenditureDetails4]*HLOOKUP([ExpenditureDetails1],'Currency Conversion'!$A$6:$BE$45,19,FALSE),"No Data")</f>
        <v>1075.4162499036274</v>
      </c>
      <c r="AD3217" s="174">
        <f>Table1[[#This Row],[Calculations1]]/exchange_rate_2010</f>
        <v>23.518800432737294</v>
      </c>
      <c r="AE32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3217" s="174">
        <f>Table1[[#This Row],[Calculations3]]/exchange_rate_2010</f>
        <v>23.518800432737294</v>
      </c>
      <c r="AG3217" s="110"/>
      <c r="AH3217" s="53"/>
      <c r="BD3217" s="36"/>
      <c r="BE3217" s="36"/>
      <c r="BF3217" s="36"/>
      <c r="BG3217" s="36"/>
      <c r="BH3217" s="36"/>
      <c r="BI3217" s="36"/>
      <c r="BJ3217" s="36"/>
      <c r="BK3217" s="48"/>
      <c r="BL3217" s="36"/>
      <c r="BM3217" s="36"/>
      <c r="BN3217" s="36"/>
      <c r="BO3217" s="36"/>
      <c r="BP3217" s="36"/>
      <c r="BQ3217" s="36"/>
      <c r="BR3217" s="36"/>
    </row>
    <row r="3218" spans="2:70" ht="15" customHeight="1">
      <c r="B3218" s="48">
        <v>3689</v>
      </c>
      <c r="C3218" s="48" t="s">
        <v>1703</v>
      </c>
      <c r="D3218" s="108">
        <v>4008</v>
      </c>
      <c r="E3218" s="109" t="s">
        <v>2508</v>
      </c>
      <c r="F3218" s="109" t="s">
        <v>1814</v>
      </c>
      <c r="G3218" s="109" t="s">
        <v>481</v>
      </c>
      <c r="H3218" s="108" t="s">
        <v>936</v>
      </c>
      <c r="I3218" s="108" t="s">
        <v>2966</v>
      </c>
      <c r="J3218" s="108" t="s">
        <v>2567</v>
      </c>
      <c r="K3218" s="108" t="s">
        <v>2859</v>
      </c>
      <c r="L3218" s="108">
        <v>5</v>
      </c>
      <c r="M3218" s="110" t="s">
        <v>2617</v>
      </c>
      <c r="N3218" s="111" t="s">
        <v>1712</v>
      </c>
      <c r="O3218" s="111"/>
      <c r="P3218" s="111" t="s">
        <v>818</v>
      </c>
      <c r="Q3218" s="111">
        <v>1</v>
      </c>
      <c r="R3218" s="109">
        <v>5</v>
      </c>
      <c r="S3218" s="109"/>
      <c r="T3218" s="109" t="s">
        <v>7</v>
      </c>
      <c r="U3218" s="108">
        <v>1</v>
      </c>
      <c r="V3218" s="109">
        <v>1981</v>
      </c>
      <c r="W3218" s="108">
        <f>IF(Table1[[#This Row],[ExpenditureDetails1]]=2010,1,(2010-Table1[[#This Row],[ExpenditureDetails1]]))</f>
        <v>29</v>
      </c>
      <c r="X3218" s="109">
        <v>0.3</v>
      </c>
      <c r="Y3218" s="174">
        <f>Table1[[#This Row],[ExpenditureDetails3]]*100000</f>
        <v>30000</v>
      </c>
      <c r="Z3218" s="174">
        <f>Table1[[#This Row],[ExpenditureDetails4]]/Table1[[#This Row],[Component detail 4]]</f>
        <v>30000</v>
      </c>
      <c r="AA3218" s="109">
        <v>1</v>
      </c>
      <c r="AB3218" s="109">
        <v>10</v>
      </c>
      <c r="AC3218" s="174">
        <f>IF(ISNUMBER([ExpenditureDetails4]),[ExpenditureDetails4]*HLOOKUP([ExpenditureDetails1],'Currency Conversion'!$A$6:$BE$45,19,FALSE),"No Data")</f>
        <v>240571.11885439165</v>
      </c>
      <c r="AD3218" s="174">
        <f>Table1[[#This Row],[Calculations1]]/exchange_rate_2010</f>
        <v>5261.1666735775971</v>
      </c>
      <c r="AE32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24057.111885439164</v>
      </c>
      <c r="AF3218" s="174">
        <f>Table1[[#This Row],[Calculations3]]/exchange_rate_2010</f>
        <v>526.11666735775975</v>
      </c>
      <c r="AG3218" s="110"/>
      <c r="AH3218" s="53"/>
      <c r="BD3218" s="36"/>
      <c r="BE3218" s="36"/>
      <c r="BF3218" s="36"/>
      <c r="BG3218" s="36"/>
      <c r="BH3218" s="36"/>
      <c r="BI3218" s="36"/>
      <c r="BJ3218" s="36"/>
      <c r="BK3218" s="48"/>
      <c r="BL3218" s="36"/>
      <c r="BM3218" s="36"/>
      <c r="BN3218" s="36"/>
      <c r="BO3218" s="36"/>
      <c r="BP3218" s="36"/>
      <c r="BQ3218" s="36"/>
      <c r="BR3218" s="36"/>
    </row>
    <row r="3219" spans="2:70" ht="15" customHeight="1">
      <c r="B3219" s="48">
        <v>3690</v>
      </c>
      <c r="C3219" s="48" t="s">
        <v>1703</v>
      </c>
      <c r="D3219" s="108">
        <v>4008</v>
      </c>
      <c r="E3219" s="109" t="s">
        <v>2508</v>
      </c>
      <c r="F3219" s="109" t="s">
        <v>1814</v>
      </c>
      <c r="G3219" s="109" t="s">
        <v>481</v>
      </c>
      <c r="H3219" s="108" t="s">
        <v>936</v>
      </c>
      <c r="I3219" s="108" t="s">
        <v>2966</v>
      </c>
      <c r="J3219" s="108" t="s">
        <v>2567</v>
      </c>
      <c r="K3219" s="108" t="s">
        <v>2859</v>
      </c>
      <c r="L3219" s="108">
        <v>5</v>
      </c>
      <c r="M3219" s="110" t="s">
        <v>2617</v>
      </c>
      <c r="N3219" s="111" t="s">
        <v>1712</v>
      </c>
      <c r="O3219" s="111"/>
      <c r="P3219" s="111" t="s">
        <v>938</v>
      </c>
      <c r="Q3219" s="111">
        <v>1</v>
      </c>
      <c r="R3219" s="109">
        <v>3</v>
      </c>
      <c r="S3219" s="109"/>
      <c r="T3219" s="109" t="s">
        <v>7</v>
      </c>
      <c r="U3219" s="108">
        <v>1</v>
      </c>
      <c r="V3219" s="109">
        <v>1981</v>
      </c>
      <c r="W3219" s="108">
        <f>IF(Table1[[#This Row],[ExpenditureDetails1]]=2010,1,(2010-Table1[[#This Row],[ExpenditureDetails1]]))</f>
        <v>29</v>
      </c>
      <c r="X3219" s="109">
        <v>0.15</v>
      </c>
      <c r="Y3219" s="174">
        <f>Table1[[#This Row],[ExpenditureDetails3]]*100000</f>
        <v>15000</v>
      </c>
      <c r="Z3219" s="174">
        <f>Table1[[#This Row],[ExpenditureDetails4]]/Table1[[#This Row],[Component detail 4]]</f>
        <v>15000</v>
      </c>
      <c r="AA3219" s="109">
        <v>1</v>
      </c>
      <c r="AB3219" s="109">
        <v>10</v>
      </c>
      <c r="AC3219" s="174">
        <f>IF(ISNUMBER([ExpenditureDetails4]),[ExpenditureDetails4]*HLOOKUP([ExpenditureDetails1],'Currency Conversion'!$A$6:$BE$45,19,FALSE),"No Data")</f>
        <v>120285.55942719583</v>
      </c>
      <c r="AD3219" s="174">
        <f>Table1[[#This Row],[Calculations1]]/exchange_rate_2010</f>
        <v>2630.5833367887985</v>
      </c>
      <c r="AE32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12028.555942719582</v>
      </c>
      <c r="AF3219" s="174">
        <f>Table1[[#This Row],[Calculations3]]/exchange_rate_2010</f>
        <v>263.05833367887988</v>
      </c>
      <c r="AG3219" s="110"/>
      <c r="AH3219" s="53"/>
      <c r="BD3219" s="36"/>
      <c r="BE3219" s="36"/>
      <c r="BF3219" s="36"/>
      <c r="BG3219" s="36"/>
      <c r="BH3219" s="36"/>
      <c r="BI3219" s="36"/>
      <c r="BJ3219" s="36"/>
      <c r="BK3219" s="48"/>
      <c r="BL3219" s="36"/>
      <c r="BM3219" s="36"/>
      <c r="BN3219" s="36"/>
      <c r="BO3219" s="36"/>
      <c r="BP3219" s="36"/>
      <c r="BQ3219" s="36"/>
      <c r="BR3219" s="36"/>
    </row>
    <row r="3220" spans="2:70" ht="15" customHeight="1">
      <c r="B3220" s="48">
        <v>3691</v>
      </c>
      <c r="C3220" s="48" t="s">
        <v>1703</v>
      </c>
      <c r="D3220" s="108">
        <v>4008</v>
      </c>
      <c r="E3220" s="109" t="s">
        <v>2508</v>
      </c>
      <c r="F3220" s="109" t="s">
        <v>1814</v>
      </c>
      <c r="G3220" s="109" t="s">
        <v>481</v>
      </c>
      <c r="H3220" s="108" t="s">
        <v>936</v>
      </c>
      <c r="I3220" s="108" t="s">
        <v>2966</v>
      </c>
      <c r="J3220" s="108" t="s">
        <v>2567</v>
      </c>
      <c r="K3220" s="108" t="s">
        <v>2859</v>
      </c>
      <c r="L3220" s="108">
        <v>5</v>
      </c>
      <c r="M3220" s="110" t="s">
        <v>2617</v>
      </c>
      <c r="N3220" s="109" t="s">
        <v>1729</v>
      </c>
      <c r="O3220" s="109" t="s">
        <v>519</v>
      </c>
      <c r="P3220" s="109" t="s">
        <v>2428</v>
      </c>
      <c r="Q3220" s="111">
        <v>1</v>
      </c>
      <c r="R3220" s="109"/>
      <c r="S3220" s="109"/>
      <c r="T3220" s="109" t="s">
        <v>7</v>
      </c>
      <c r="U3220" s="108">
        <v>1</v>
      </c>
      <c r="V3220" s="109">
        <v>1985</v>
      </c>
      <c r="W3220" s="108">
        <f>IF(Table1[[#This Row],[ExpenditureDetails1]]=2010,1,(2010-Table1[[#This Row],[ExpenditureDetails1]]))</f>
        <v>25</v>
      </c>
      <c r="X3220" s="109">
        <v>0.15</v>
      </c>
      <c r="Y3220" s="174">
        <f>Table1[[#This Row],[ExpenditureDetails3]]*100000</f>
        <v>15000</v>
      </c>
      <c r="Z3220" s="174">
        <f>Table1[[#This Row],[ExpenditureDetails4]]/Table1[[#This Row],[Component detail 4]]</f>
        <v>15000</v>
      </c>
      <c r="AA3220" s="109">
        <v>1</v>
      </c>
      <c r="AB3220" s="109">
        <v>10</v>
      </c>
      <c r="AC3220" s="174">
        <f>IF(ISNUMBER([ExpenditureDetails4]),[ExpenditureDetails4]*HLOOKUP([ExpenditureDetails1],'Currency Conversion'!$A$6:$BE$45,19,FALSE),"No Data")</f>
        <v>85706.177552731751</v>
      </c>
      <c r="AD3220" s="174">
        <f>Table1[[#This Row],[Calculations1]]/exchange_rate_2010</f>
        <v>1874.3500350641743</v>
      </c>
      <c r="AE32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8570.6177552731751</v>
      </c>
      <c r="AF3220" s="174">
        <f>Table1[[#This Row],[Calculations3]]/exchange_rate_2010</f>
        <v>187.43500350641744</v>
      </c>
      <c r="AG3220" s="110"/>
      <c r="AH3220" s="53"/>
      <c r="BD3220" s="36"/>
      <c r="BE3220" s="36"/>
      <c r="BF3220" s="36"/>
      <c r="BG3220" s="36"/>
      <c r="BH3220" s="36"/>
      <c r="BI3220" s="36"/>
      <c r="BJ3220" s="36"/>
      <c r="BK3220" s="48"/>
      <c r="BL3220" s="36"/>
      <c r="BM3220" s="36"/>
      <c r="BN3220" s="36"/>
      <c r="BO3220" s="36"/>
      <c r="BP3220" s="36"/>
      <c r="BQ3220" s="36"/>
      <c r="BR3220" s="36"/>
    </row>
    <row r="3221" spans="2:70" ht="15" customHeight="1">
      <c r="B3221" s="48">
        <v>3692</v>
      </c>
      <c r="C3221" s="48" t="s">
        <v>1703</v>
      </c>
      <c r="D3221" s="108">
        <v>4008</v>
      </c>
      <c r="E3221" s="109" t="s">
        <v>2508</v>
      </c>
      <c r="F3221" s="109" t="s">
        <v>1814</v>
      </c>
      <c r="G3221" s="109" t="s">
        <v>481</v>
      </c>
      <c r="H3221" s="108" t="s">
        <v>936</v>
      </c>
      <c r="I3221" s="108" t="s">
        <v>2966</v>
      </c>
      <c r="J3221" s="108" t="s">
        <v>2567</v>
      </c>
      <c r="K3221" s="108" t="s">
        <v>2859</v>
      </c>
      <c r="L3221" s="108">
        <v>5</v>
      </c>
      <c r="M3221" s="110" t="s">
        <v>2617</v>
      </c>
      <c r="N3221" s="111" t="s">
        <v>1728</v>
      </c>
      <c r="O3221" s="111" t="s">
        <v>496</v>
      </c>
      <c r="P3221" s="111" t="s">
        <v>940</v>
      </c>
      <c r="Q3221" s="109">
        <v>5</v>
      </c>
      <c r="R3221" s="109">
        <v>2</v>
      </c>
      <c r="S3221" s="109"/>
      <c r="T3221" s="109" t="s">
        <v>7</v>
      </c>
      <c r="U3221" s="108">
        <v>1</v>
      </c>
      <c r="V3221" s="109">
        <v>1986</v>
      </c>
      <c r="W3221" s="108">
        <f>IF(Table1[[#This Row],[ExpenditureDetails1]]=2010,1,(2010-Table1[[#This Row],[ExpenditureDetails1]]))</f>
        <v>24</v>
      </c>
      <c r="X3221" s="109">
        <v>0.25</v>
      </c>
      <c r="Y3221" s="174">
        <f>Table1[[#This Row],[ExpenditureDetails3]]*100000</f>
        <v>25000</v>
      </c>
      <c r="Z3221" s="174">
        <f>Table1[[#This Row],[ExpenditureDetails4]]/Table1[[#This Row],[Component detail 4]]</f>
        <v>5000</v>
      </c>
      <c r="AA3221" s="109">
        <v>1</v>
      </c>
      <c r="AB3221" s="109">
        <v>30</v>
      </c>
      <c r="AC3221" s="174">
        <f>IF(ISNUMBER([ExpenditureDetails4]),[ExpenditureDetails4]*HLOOKUP([ExpenditureDetails1],'Currency Conversion'!$A$6:$BE$45,19,FALSE),"No Data")</f>
        <v>133188.918566468</v>
      </c>
      <c r="AD3221" s="174">
        <f>Table1[[#This Row],[Calculations1]]/exchange_rate_2010</f>
        <v>2912.7731665739393</v>
      </c>
      <c r="AE32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4439.6306188822664</v>
      </c>
      <c r="AF3221" s="174">
        <f>Table1[[#This Row],[Calculations3]]/exchange_rate_2010</f>
        <v>97.092438885797975</v>
      </c>
      <c r="AG3221" s="110"/>
      <c r="AH3221" s="53"/>
      <c r="BD3221" s="36"/>
      <c r="BE3221" s="36"/>
      <c r="BF3221" s="36"/>
      <c r="BG3221" s="36"/>
      <c r="BH3221" s="36"/>
      <c r="BI3221" s="36"/>
      <c r="BJ3221" s="36"/>
      <c r="BK3221" s="48"/>
      <c r="BL3221" s="36"/>
      <c r="BM3221" s="36"/>
      <c r="BN3221" s="36"/>
      <c r="BO3221" s="36"/>
      <c r="BP3221" s="36"/>
      <c r="BQ3221" s="36"/>
      <c r="BR3221" s="36"/>
    </row>
    <row r="3222" spans="2:70" ht="15" customHeight="1">
      <c r="B3222" s="48">
        <v>3693</v>
      </c>
      <c r="C3222" s="48" t="s">
        <v>1703</v>
      </c>
      <c r="D3222" s="108">
        <v>4008</v>
      </c>
      <c r="E3222" s="109" t="s">
        <v>2508</v>
      </c>
      <c r="F3222" s="109" t="s">
        <v>1814</v>
      </c>
      <c r="G3222" s="109" t="s">
        <v>481</v>
      </c>
      <c r="H3222" s="108" t="s">
        <v>936</v>
      </c>
      <c r="I3222" s="108" t="s">
        <v>2966</v>
      </c>
      <c r="J3222" s="108" t="s">
        <v>2567</v>
      </c>
      <c r="K3222" s="108" t="s">
        <v>2859</v>
      </c>
      <c r="L3222" s="108">
        <v>5</v>
      </c>
      <c r="M3222" s="110" t="s">
        <v>2617</v>
      </c>
      <c r="N3222" s="109" t="s">
        <v>1729</v>
      </c>
      <c r="O3222" s="109" t="s">
        <v>519</v>
      </c>
      <c r="P3222" s="109" t="s">
        <v>2428</v>
      </c>
      <c r="Q3222" s="111">
        <v>1</v>
      </c>
      <c r="R3222" s="109"/>
      <c r="S3222" s="109"/>
      <c r="T3222" s="109" t="s">
        <v>7</v>
      </c>
      <c r="U3222" s="108">
        <v>1</v>
      </c>
      <c r="V3222" s="109">
        <v>1990</v>
      </c>
      <c r="W3222" s="108">
        <f>IF(Table1[[#This Row],[ExpenditureDetails1]]=2010,1,(2010-Table1[[#This Row],[ExpenditureDetails1]]))</f>
        <v>20</v>
      </c>
      <c r="X3222" s="109">
        <v>0.25</v>
      </c>
      <c r="Y3222" s="174">
        <f>Table1[[#This Row],[ExpenditureDetails3]]*100000</f>
        <v>25000</v>
      </c>
      <c r="Z3222" s="174">
        <f>Table1[[#This Row],[ExpenditureDetails4]]/Table1[[#This Row],[Component detail 4]]</f>
        <v>25000</v>
      </c>
      <c r="AA3222" s="109">
        <v>1</v>
      </c>
      <c r="AB3222" s="109">
        <v>10</v>
      </c>
      <c r="AC3222" s="174">
        <f>IF(ISNUMBER([ExpenditureDetails4]),[ExpenditureDetails4]*HLOOKUP([ExpenditureDetails1],'Currency Conversion'!$A$6:$BE$45,19,FALSE),"No Data")</f>
        <v>97206.078178230178</v>
      </c>
      <c r="AD3222" s="174">
        <f>Table1[[#This Row],[Calculations1]]/exchange_rate_2010</f>
        <v>2125.8469487770235</v>
      </c>
      <c r="AE32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3222" s="174">
        <f>Table1[[#This Row],[Calculations3]]/exchange_rate_2010</f>
        <v>212.58469487770236</v>
      </c>
      <c r="AG3222" s="110"/>
      <c r="AH3222" s="53"/>
      <c r="BD3222" s="36"/>
      <c r="BE3222" s="36"/>
      <c r="BF3222" s="36"/>
      <c r="BG3222" s="36"/>
      <c r="BH3222" s="36"/>
      <c r="BI3222" s="36"/>
      <c r="BJ3222" s="36"/>
      <c r="BK3222" s="48"/>
      <c r="BL3222" s="36"/>
      <c r="BM3222" s="36"/>
      <c r="BN3222" s="36"/>
      <c r="BO3222" s="36"/>
      <c r="BP3222" s="36"/>
      <c r="BQ3222" s="36"/>
      <c r="BR3222" s="36"/>
    </row>
    <row r="3223" spans="2:70" ht="15" customHeight="1">
      <c r="B3223" s="48">
        <v>3694</v>
      </c>
      <c r="C3223" s="48" t="s">
        <v>1703</v>
      </c>
      <c r="D3223" s="108">
        <v>4008</v>
      </c>
      <c r="E3223" s="109" t="s">
        <v>2508</v>
      </c>
      <c r="F3223" s="109" t="s">
        <v>1814</v>
      </c>
      <c r="G3223" s="109" t="s">
        <v>481</v>
      </c>
      <c r="H3223" s="108" t="s">
        <v>936</v>
      </c>
      <c r="I3223" s="108" t="s">
        <v>2966</v>
      </c>
      <c r="J3223" s="108" t="s">
        <v>2567</v>
      </c>
      <c r="K3223" s="108" t="s">
        <v>2859</v>
      </c>
      <c r="L3223" s="108">
        <v>5</v>
      </c>
      <c r="M3223" s="110" t="s">
        <v>2617</v>
      </c>
      <c r="N3223" s="109" t="s">
        <v>1729</v>
      </c>
      <c r="O3223" s="109" t="s">
        <v>519</v>
      </c>
      <c r="P3223" s="109" t="s">
        <v>2428</v>
      </c>
      <c r="Q3223" s="111">
        <v>1</v>
      </c>
      <c r="R3223" s="109"/>
      <c r="S3223" s="109"/>
      <c r="T3223" s="109" t="s">
        <v>7</v>
      </c>
      <c r="U3223" s="108">
        <v>1</v>
      </c>
      <c r="V3223" s="109">
        <v>1993</v>
      </c>
      <c r="W3223" s="108">
        <f>IF(Table1[[#This Row],[ExpenditureDetails1]]=2010,1,(2010-Table1[[#This Row],[ExpenditureDetails1]]))</f>
        <v>17</v>
      </c>
      <c r="X3223" s="109">
        <v>0.25</v>
      </c>
      <c r="Y3223" s="174">
        <f>Table1[[#This Row],[ExpenditureDetails3]]*100000</f>
        <v>25000</v>
      </c>
      <c r="Z3223" s="174">
        <f>Table1[[#This Row],[ExpenditureDetails4]]/Table1[[#This Row],[Component detail 4]]</f>
        <v>25000</v>
      </c>
      <c r="AA3223" s="109">
        <v>1</v>
      </c>
      <c r="AB3223" s="109">
        <v>10</v>
      </c>
      <c r="AC3223" s="174">
        <f>IF(ISNUMBER([ExpenditureDetails4]),[ExpenditureDetails4]*HLOOKUP([ExpenditureDetails1],'Currency Conversion'!$A$6:$BE$45,19,FALSE),"No Data")</f>
        <v>70861.574521078248</v>
      </c>
      <c r="AD3223" s="174">
        <f>Table1[[#This Row],[Calculations1]]/exchange_rate_2010</f>
        <v>1549.7061994926432</v>
      </c>
      <c r="AE32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7086.1574521078246</v>
      </c>
      <c r="AF3223" s="174">
        <f>Table1[[#This Row],[Calculations3]]/exchange_rate_2010</f>
        <v>154.97061994926432</v>
      </c>
      <c r="AG3223" s="110"/>
      <c r="AH3223" s="53"/>
      <c r="BD3223" s="36"/>
      <c r="BE3223" s="36"/>
      <c r="BF3223" s="36"/>
      <c r="BG3223" s="36"/>
      <c r="BH3223" s="36"/>
      <c r="BI3223" s="36"/>
      <c r="BJ3223" s="36"/>
      <c r="BK3223" s="48"/>
      <c r="BL3223" s="36"/>
      <c r="BM3223" s="36"/>
      <c r="BN3223" s="36"/>
      <c r="BO3223" s="36"/>
      <c r="BP3223" s="36"/>
      <c r="BQ3223" s="36"/>
      <c r="BR3223" s="36"/>
    </row>
    <row r="3224" spans="2:70" ht="15" customHeight="1">
      <c r="B3224" s="48">
        <v>3695</v>
      </c>
      <c r="C3224" s="48" t="s">
        <v>1703</v>
      </c>
      <c r="D3224" s="108">
        <v>4008</v>
      </c>
      <c r="E3224" s="109" t="s">
        <v>2508</v>
      </c>
      <c r="F3224" s="109" t="s">
        <v>1814</v>
      </c>
      <c r="G3224" s="109" t="s">
        <v>481</v>
      </c>
      <c r="H3224" s="108" t="s">
        <v>936</v>
      </c>
      <c r="I3224" s="108" t="s">
        <v>2966</v>
      </c>
      <c r="J3224" s="108" t="s">
        <v>2567</v>
      </c>
      <c r="K3224" s="108" t="s">
        <v>2859</v>
      </c>
      <c r="L3224" s="108">
        <v>5</v>
      </c>
      <c r="M3224" s="110" t="s">
        <v>2617</v>
      </c>
      <c r="N3224" s="109" t="s">
        <v>1729</v>
      </c>
      <c r="O3224" s="109" t="s">
        <v>519</v>
      </c>
      <c r="P3224" s="109" t="s">
        <v>2428</v>
      </c>
      <c r="Q3224" s="111">
        <v>1</v>
      </c>
      <c r="R3224" s="109"/>
      <c r="S3224" s="109"/>
      <c r="T3224" s="109" t="s">
        <v>7</v>
      </c>
      <c r="U3224" s="108">
        <v>1</v>
      </c>
      <c r="V3224" s="109">
        <v>2000</v>
      </c>
      <c r="W3224" s="108">
        <f>IF(Table1[[#This Row],[ExpenditureDetails1]]=2010,1,(2010-Table1[[#This Row],[ExpenditureDetails1]]))</f>
        <v>10</v>
      </c>
      <c r="X3224" s="109">
        <v>0.35</v>
      </c>
      <c r="Y3224" s="174">
        <f>Table1[[#This Row],[ExpenditureDetails3]]*100000</f>
        <v>35000</v>
      </c>
      <c r="Z3224" s="174">
        <f>Table1[[#This Row],[ExpenditureDetails4]]/Table1[[#This Row],[Component detail 4]]</f>
        <v>35000</v>
      </c>
      <c r="AA3224" s="109">
        <v>1</v>
      </c>
      <c r="AB3224" s="109">
        <v>10</v>
      </c>
      <c r="AC3224" s="174">
        <f>IF(ISNUMBER([ExpenditureDetails4]),[ExpenditureDetails4]*HLOOKUP([ExpenditureDetails1],'Currency Conversion'!$A$6:$BE$45,19,FALSE),"No Data")</f>
        <v>58675.221655859423</v>
      </c>
      <c r="AD3224" s="174">
        <f>Table1[[#This Row],[Calculations1]]/exchange_rate_2010</f>
        <v>1283.1969282540117</v>
      </c>
      <c r="AE32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5867.5221655859423</v>
      </c>
      <c r="AF3224" s="174">
        <f>Table1[[#This Row],[Calculations3]]/exchange_rate_2010</f>
        <v>128.31969282540118</v>
      </c>
      <c r="AG3224" s="110"/>
      <c r="AH3224" s="53"/>
      <c r="BD3224" s="36"/>
      <c r="BE3224" s="36"/>
      <c r="BF3224" s="36"/>
      <c r="BG3224" s="36"/>
      <c r="BH3224" s="36"/>
      <c r="BI3224" s="36"/>
      <c r="BJ3224" s="36"/>
      <c r="BK3224" s="48"/>
      <c r="BL3224" s="36"/>
      <c r="BM3224" s="36"/>
      <c r="BN3224" s="36"/>
      <c r="BO3224" s="36"/>
      <c r="BP3224" s="36"/>
      <c r="BQ3224" s="36"/>
      <c r="BR3224" s="36"/>
    </row>
    <row r="3225" spans="2:70" ht="15" customHeight="1">
      <c r="B3225" s="48">
        <v>3696</v>
      </c>
      <c r="C3225" s="48" t="s">
        <v>1703</v>
      </c>
      <c r="D3225" s="108">
        <v>4008</v>
      </c>
      <c r="E3225" s="109" t="s">
        <v>2508</v>
      </c>
      <c r="F3225" s="109" t="s">
        <v>1814</v>
      </c>
      <c r="G3225" s="109" t="s">
        <v>481</v>
      </c>
      <c r="H3225" s="108" t="s">
        <v>936</v>
      </c>
      <c r="I3225" s="108" t="s">
        <v>2966</v>
      </c>
      <c r="J3225" s="108" t="s">
        <v>2567</v>
      </c>
      <c r="K3225" s="108" t="s">
        <v>2859</v>
      </c>
      <c r="L3225" s="108">
        <v>5</v>
      </c>
      <c r="M3225" s="110" t="s">
        <v>2617</v>
      </c>
      <c r="N3225" s="111" t="s">
        <v>364</v>
      </c>
      <c r="O3225" s="111" t="s">
        <v>2465</v>
      </c>
      <c r="P3225" s="111" t="s">
        <v>942</v>
      </c>
      <c r="Q3225" s="111">
        <v>1</v>
      </c>
      <c r="R3225" s="109">
        <v>3000</v>
      </c>
      <c r="S3225" s="109"/>
      <c r="T3225" s="109" t="s">
        <v>7</v>
      </c>
      <c r="U3225" s="108">
        <v>1</v>
      </c>
      <c r="V3225" s="109">
        <v>2004</v>
      </c>
      <c r="W3225" s="108">
        <f>IF(Table1[[#This Row],[ExpenditureDetails1]]=2010,1,(2010-Table1[[#This Row],[ExpenditureDetails1]]))</f>
        <v>6</v>
      </c>
      <c r="X3225" s="109">
        <v>7</v>
      </c>
      <c r="Y3225" s="174">
        <f>Table1[[#This Row],[ExpenditureDetails3]]*100000</f>
        <v>700000</v>
      </c>
      <c r="Z3225" s="174">
        <f>Table1[[#This Row],[ExpenditureDetails4]]/Table1[[#This Row],[Component detail 4]]</f>
        <v>700000</v>
      </c>
      <c r="AA3225" s="109">
        <v>1</v>
      </c>
      <c r="AB3225" s="109">
        <v>20</v>
      </c>
      <c r="AC3225" s="174">
        <f>IF(ISNUMBER([ExpenditureDetails4]),[ExpenditureDetails4]*HLOOKUP([ExpenditureDetails1],'Currency Conversion'!$A$6:$BE$45,19,FALSE),"No Data")</f>
        <v>1023593.430666069</v>
      </c>
      <c r="AD3225" s="174">
        <f>Table1[[#This Row],[Calculations1]]/exchange_rate_2010</f>
        <v>22385.462022034299</v>
      </c>
      <c r="AE32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51179.671533303452</v>
      </c>
      <c r="AF3225" s="174">
        <f>Table1[[#This Row],[Calculations3]]/exchange_rate_2010</f>
        <v>1119.2731011017149</v>
      </c>
      <c r="AG3225" s="110"/>
      <c r="AH3225" s="53"/>
      <c r="BD3225" s="36"/>
      <c r="BE3225" s="36"/>
      <c r="BF3225" s="36"/>
      <c r="BG3225" s="36"/>
      <c r="BH3225" s="36"/>
      <c r="BI3225" s="36"/>
      <c r="BJ3225" s="36"/>
      <c r="BK3225" s="48"/>
      <c r="BL3225" s="36"/>
      <c r="BM3225" s="36"/>
      <c r="BN3225" s="36"/>
      <c r="BO3225" s="36"/>
      <c r="BP3225" s="36"/>
      <c r="BQ3225" s="36"/>
      <c r="BR3225" s="36"/>
    </row>
    <row r="3226" spans="2:70" ht="15" customHeight="1">
      <c r="B3226" s="48">
        <v>3697</v>
      </c>
      <c r="C3226" s="48" t="s">
        <v>1703</v>
      </c>
      <c r="D3226" s="108">
        <v>4008</v>
      </c>
      <c r="E3226" s="109" t="s">
        <v>2508</v>
      </c>
      <c r="F3226" s="109" t="s">
        <v>1814</v>
      </c>
      <c r="G3226" s="109" t="s">
        <v>481</v>
      </c>
      <c r="H3226" s="108" t="s">
        <v>936</v>
      </c>
      <c r="I3226" s="108" t="s">
        <v>2966</v>
      </c>
      <c r="J3226" s="108" t="s">
        <v>2567</v>
      </c>
      <c r="K3226" s="108" t="s">
        <v>2859</v>
      </c>
      <c r="L3226" s="108">
        <v>5</v>
      </c>
      <c r="M3226" s="110" t="s">
        <v>2617</v>
      </c>
      <c r="N3226" s="111" t="s">
        <v>364</v>
      </c>
      <c r="O3226" s="111" t="s">
        <v>2467</v>
      </c>
      <c r="P3226" s="111" t="s">
        <v>102</v>
      </c>
      <c r="Q3226" s="111">
        <v>1</v>
      </c>
      <c r="R3226" s="109"/>
      <c r="S3226" s="109"/>
      <c r="T3226" s="109" t="s">
        <v>7</v>
      </c>
      <c r="U3226" s="108">
        <v>1</v>
      </c>
      <c r="V3226" s="109">
        <v>2004</v>
      </c>
      <c r="W3226" s="108">
        <f>IF(Table1[[#This Row],[ExpenditureDetails1]]=2010,1,(2010-Table1[[#This Row],[ExpenditureDetails1]]))</f>
        <v>6</v>
      </c>
      <c r="X3226" s="109">
        <v>0.24</v>
      </c>
      <c r="Y3226" s="174">
        <f>Table1[[#This Row],[ExpenditureDetails3]]*100000</f>
        <v>24000</v>
      </c>
      <c r="Z3226" s="174">
        <f>Table1[[#This Row],[ExpenditureDetails4]]/Table1[[#This Row],[Component detail 4]]</f>
        <v>24000</v>
      </c>
      <c r="AA3226" s="109">
        <v>1</v>
      </c>
      <c r="AB3226" s="109">
        <v>10</v>
      </c>
      <c r="AC3226" s="174">
        <f>IF(ISNUMBER([ExpenditureDetails4]),[ExpenditureDetails4]*HLOOKUP([ExpenditureDetails1],'Currency Conversion'!$A$6:$BE$45,19,FALSE),"No Data")</f>
        <v>35094.631908550939</v>
      </c>
      <c r="AD3226" s="174">
        <f>Table1[[#This Row],[Calculations1]]/exchange_rate_2010</f>
        <v>767.50155504117595</v>
      </c>
      <c r="AE32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3509.4631908550937</v>
      </c>
      <c r="AF3226" s="174">
        <f>Table1[[#This Row],[Calculations3]]/exchange_rate_2010</f>
        <v>76.750155504117586</v>
      </c>
      <c r="AG3226" s="110"/>
      <c r="AH3226" s="53"/>
      <c r="BD3226" s="36"/>
      <c r="BE3226" s="36"/>
      <c r="BF3226" s="36"/>
      <c r="BG3226" s="36"/>
      <c r="BH3226" s="36"/>
      <c r="BI3226" s="36"/>
      <c r="BJ3226" s="36"/>
      <c r="BK3226" s="48"/>
      <c r="BL3226" s="36"/>
      <c r="BM3226" s="36"/>
      <c r="BN3226" s="36"/>
      <c r="BO3226" s="36"/>
      <c r="BP3226" s="36"/>
      <c r="BQ3226" s="36"/>
      <c r="BR3226" s="36"/>
    </row>
    <row r="3227" spans="2:70" ht="15" customHeight="1">
      <c r="B3227" s="48">
        <v>3698</v>
      </c>
      <c r="C3227" s="48" t="s">
        <v>1703</v>
      </c>
      <c r="D3227" s="108">
        <v>4008</v>
      </c>
      <c r="E3227" s="109" t="s">
        <v>2508</v>
      </c>
      <c r="F3227" s="109" t="s">
        <v>1814</v>
      </c>
      <c r="G3227" s="109" t="s">
        <v>481</v>
      </c>
      <c r="H3227" s="108" t="s">
        <v>936</v>
      </c>
      <c r="I3227" s="108" t="s">
        <v>2966</v>
      </c>
      <c r="J3227" s="108" t="s">
        <v>2567</v>
      </c>
      <c r="K3227" s="108" t="s">
        <v>2859</v>
      </c>
      <c r="L3227" s="108">
        <v>5</v>
      </c>
      <c r="M3227" s="110" t="s">
        <v>2617</v>
      </c>
      <c r="N3227" s="111" t="s">
        <v>1729</v>
      </c>
      <c r="O3227" s="111" t="s">
        <v>1713</v>
      </c>
      <c r="P3227" s="111" t="s">
        <v>301</v>
      </c>
      <c r="Q3227" s="111">
        <v>1</v>
      </c>
      <c r="R3227" s="109"/>
      <c r="S3227" s="109"/>
      <c r="T3227" s="109" t="s">
        <v>7</v>
      </c>
      <c r="U3227" s="108">
        <v>1</v>
      </c>
      <c r="V3227" s="109">
        <v>2000</v>
      </c>
      <c r="W3227" s="108">
        <f>IF(Table1[[#This Row],[ExpenditureDetails1]]=2010,1,(2010-Table1[[#This Row],[ExpenditureDetails1]]))</f>
        <v>10</v>
      </c>
      <c r="X3227" s="109">
        <v>2</v>
      </c>
      <c r="Y3227" s="174">
        <f>Table1[[#This Row],[ExpenditureDetails3]]*100000</f>
        <v>200000</v>
      </c>
      <c r="Z3227" s="174">
        <f>Table1[[#This Row],[ExpenditureDetails4]]/Table1[[#This Row],[Component detail 4]]</f>
        <v>200000</v>
      </c>
      <c r="AA3227" s="109">
        <v>1</v>
      </c>
      <c r="AB3227" s="109">
        <v>10</v>
      </c>
      <c r="AC3227" s="174">
        <f>IF(ISNUMBER([ExpenditureDetails4]),[ExpenditureDetails4]*HLOOKUP([ExpenditureDetails1],'Currency Conversion'!$A$6:$BE$45,19,FALSE),"No Data")</f>
        <v>335286.98089062527</v>
      </c>
      <c r="AD3227" s="174">
        <f>Table1[[#This Row],[Calculations1]]/exchange_rate_2010</f>
        <v>7332.5538757372096</v>
      </c>
      <c r="AE32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33528.698089062527</v>
      </c>
      <c r="AF3227" s="174">
        <f>Table1[[#This Row],[Calculations3]]/exchange_rate_2010</f>
        <v>733.25538757372101</v>
      </c>
      <c r="AG3227" s="110"/>
      <c r="AH3227" s="53"/>
      <c r="BD3227" s="36"/>
      <c r="BE3227" s="36"/>
      <c r="BF3227" s="36"/>
      <c r="BG3227" s="36"/>
      <c r="BH3227" s="36"/>
      <c r="BI3227" s="36"/>
      <c r="BJ3227" s="36"/>
      <c r="BK3227" s="48"/>
      <c r="BL3227" s="36"/>
      <c r="BM3227" s="36"/>
      <c r="BN3227" s="36"/>
      <c r="BO3227" s="36"/>
      <c r="BP3227" s="36"/>
      <c r="BQ3227" s="36"/>
      <c r="BR3227" s="36"/>
    </row>
    <row r="3228" spans="2:70" ht="15" customHeight="1">
      <c r="B3228" s="48">
        <v>3699</v>
      </c>
      <c r="C3228" s="48" t="s">
        <v>1703</v>
      </c>
      <c r="D3228" s="108">
        <v>4008</v>
      </c>
      <c r="E3228" s="109" t="s">
        <v>2508</v>
      </c>
      <c r="F3228" s="109" t="s">
        <v>1814</v>
      </c>
      <c r="G3228" s="109" t="s">
        <v>481</v>
      </c>
      <c r="H3228" s="108" t="s">
        <v>936</v>
      </c>
      <c r="I3228" s="108" t="s">
        <v>2966</v>
      </c>
      <c r="J3228" s="108" t="s">
        <v>2567</v>
      </c>
      <c r="K3228" s="108" t="s">
        <v>2859</v>
      </c>
      <c r="L3228" s="108">
        <v>5</v>
      </c>
      <c r="M3228" s="110" t="s">
        <v>2617</v>
      </c>
      <c r="N3228" s="111" t="s">
        <v>20</v>
      </c>
      <c r="O3228" s="111" t="s">
        <v>2486</v>
      </c>
      <c r="P3228" s="111" t="s">
        <v>287</v>
      </c>
      <c r="Q3228" s="111">
        <v>1</v>
      </c>
      <c r="R3228" s="109"/>
      <c r="S3228" s="109" t="s">
        <v>2394</v>
      </c>
      <c r="T3228" s="109" t="s">
        <v>7</v>
      </c>
      <c r="U3228" s="108">
        <v>1</v>
      </c>
      <c r="V3228" s="109">
        <v>2005</v>
      </c>
      <c r="W3228" s="108">
        <f>IF(Table1[[#This Row],[ExpenditureDetails1]]=2010,1,(2010-Table1[[#This Row],[ExpenditureDetails1]]))</f>
        <v>5</v>
      </c>
      <c r="X3228" s="109">
        <v>5.37</v>
      </c>
      <c r="Y3228" s="174">
        <f>Table1[[#This Row],[ExpenditureDetails3]]*100000</f>
        <v>537000</v>
      </c>
      <c r="Z3228" s="174">
        <f>Table1[[#This Row],[ExpenditureDetails4]]/Table1[[#This Row],[Component detail 4]]</f>
        <v>537000</v>
      </c>
      <c r="AA3228" s="109">
        <v>1</v>
      </c>
      <c r="AB3228" s="109">
        <v>10</v>
      </c>
      <c r="AC3228" s="174">
        <f>IF(ISNUMBER([ExpenditureDetails4]),[ExpenditureDetails4]*HLOOKUP([ExpenditureDetails1],'Currency Conversion'!$A$6:$BE$45,19,FALSE),"No Data")</f>
        <v>722379.65345037065</v>
      </c>
      <c r="AD3228" s="174">
        <f>Table1[[#This Row],[Calculations1]]/exchange_rate_2010</f>
        <v>15798.071591062248</v>
      </c>
      <c r="AE32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72237.965345037068</v>
      </c>
      <c r="AF3228" s="174">
        <f>Table1[[#This Row],[Calculations3]]/exchange_rate_2010</f>
        <v>1579.8071591062248</v>
      </c>
      <c r="AG3228" s="110"/>
      <c r="AH3228" s="53"/>
      <c r="BD3228" s="36"/>
      <c r="BE3228" s="36"/>
      <c r="BF3228" s="36"/>
      <c r="BG3228" s="36"/>
      <c r="BH3228" s="36"/>
      <c r="BI3228" s="36"/>
      <c r="BJ3228" s="36"/>
      <c r="BK3228" s="48"/>
      <c r="BL3228" s="36"/>
      <c r="BM3228" s="36"/>
      <c r="BN3228" s="36"/>
      <c r="BO3228" s="36"/>
      <c r="BP3228" s="36"/>
      <c r="BQ3228" s="36"/>
      <c r="BR3228" s="36"/>
    </row>
    <row r="3229" spans="2:70" ht="15" customHeight="1">
      <c r="B3229" s="48">
        <v>3700</v>
      </c>
      <c r="C3229" s="48" t="s">
        <v>1703</v>
      </c>
      <c r="D3229" s="108">
        <v>4008</v>
      </c>
      <c r="E3229" s="109" t="s">
        <v>2508</v>
      </c>
      <c r="F3229" s="109" t="s">
        <v>1814</v>
      </c>
      <c r="G3229" s="109" t="s">
        <v>481</v>
      </c>
      <c r="H3229" s="108" t="s">
        <v>936</v>
      </c>
      <c r="I3229" s="108" t="s">
        <v>2966</v>
      </c>
      <c r="J3229" s="108" t="s">
        <v>2567</v>
      </c>
      <c r="K3229" s="108" t="s">
        <v>2859</v>
      </c>
      <c r="L3229" s="108">
        <v>5</v>
      </c>
      <c r="M3229" s="110" t="s">
        <v>2617</v>
      </c>
      <c r="N3229" s="111" t="s">
        <v>1729</v>
      </c>
      <c r="O3229" s="111" t="s">
        <v>1718</v>
      </c>
      <c r="P3229" s="111" t="s">
        <v>712</v>
      </c>
      <c r="Q3229" s="109">
        <v>4</v>
      </c>
      <c r="R3229" s="109"/>
      <c r="S3229" s="109"/>
      <c r="T3229" s="109" t="s">
        <v>7</v>
      </c>
      <c r="U3229" s="108">
        <v>1</v>
      </c>
      <c r="V3229" s="109">
        <v>2009</v>
      </c>
      <c r="W3229" s="108">
        <f>IF(Table1[[#This Row],[ExpenditureDetails1]]=2010,1,(2010-Table1[[#This Row],[ExpenditureDetails1]]))</f>
        <v>1</v>
      </c>
      <c r="X3229" s="109">
        <v>0.16</v>
      </c>
      <c r="Y3229" s="174">
        <f>Table1[[#This Row],[ExpenditureDetails3]]*100000</f>
        <v>16000</v>
      </c>
      <c r="Z3229" s="174">
        <f>Table1[[#This Row],[ExpenditureDetails4]]/Table1[[#This Row],[Component detail 4]]</f>
        <v>4000</v>
      </c>
      <c r="AA3229" s="109">
        <v>1</v>
      </c>
      <c r="AB3229" s="109">
        <v>10</v>
      </c>
      <c r="AC3229" s="174">
        <f>IF(ISNUMBER([ExpenditureDetails4]),[ExpenditureDetails4]*HLOOKUP([ExpenditureDetails1],'Currency Conversion'!$A$6:$BE$45,19,FALSE),"No Data")</f>
        <v>17206.659998458039</v>
      </c>
      <c r="AD3229" s="174">
        <f>Table1[[#This Row],[Calculations1]]/exchange_rate_2010</f>
        <v>376.3008069237967</v>
      </c>
      <c r="AE32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1720.665999845804</v>
      </c>
      <c r="AF3229" s="174">
        <f>Table1[[#This Row],[Calculations3]]/exchange_rate_2010</f>
        <v>37.630080692379671</v>
      </c>
      <c r="AG3229" s="110"/>
      <c r="AH3229" s="53"/>
      <c r="BD3229" s="36"/>
      <c r="BE3229" s="36"/>
      <c r="BF3229" s="36"/>
      <c r="BG3229" s="36"/>
      <c r="BH3229" s="36"/>
      <c r="BI3229" s="36"/>
      <c r="BJ3229" s="36"/>
      <c r="BK3229" s="48"/>
      <c r="BL3229" s="36"/>
      <c r="BM3229" s="36"/>
      <c r="BN3229" s="36"/>
      <c r="BO3229" s="36"/>
      <c r="BP3229" s="36"/>
      <c r="BQ3229" s="36"/>
      <c r="BR3229" s="36"/>
    </row>
    <row r="3230" spans="2:70" ht="15" customHeight="1">
      <c r="B3230" s="48">
        <v>3701</v>
      </c>
      <c r="C3230" s="48" t="s">
        <v>1703</v>
      </c>
      <c r="D3230" s="108">
        <v>4008</v>
      </c>
      <c r="E3230" s="109" t="s">
        <v>2508</v>
      </c>
      <c r="F3230" s="109" t="s">
        <v>1814</v>
      </c>
      <c r="G3230" s="109" t="s">
        <v>481</v>
      </c>
      <c r="H3230" s="108" t="s">
        <v>936</v>
      </c>
      <c r="I3230" s="108" t="s">
        <v>2966</v>
      </c>
      <c r="J3230" s="108" t="s">
        <v>2567</v>
      </c>
      <c r="K3230" s="108" t="s">
        <v>2859</v>
      </c>
      <c r="L3230" s="108">
        <v>5</v>
      </c>
      <c r="M3230" s="110" t="s">
        <v>2617</v>
      </c>
      <c r="N3230" s="111" t="s">
        <v>1729</v>
      </c>
      <c r="O3230" s="111" t="s">
        <v>210</v>
      </c>
      <c r="P3230" s="111" t="s">
        <v>946</v>
      </c>
      <c r="Q3230" s="111">
        <v>1</v>
      </c>
      <c r="R3230" s="109"/>
      <c r="S3230" s="109"/>
      <c r="T3230" s="109" t="s">
        <v>7</v>
      </c>
      <c r="U3230" s="108">
        <v>1</v>
      </c>
      <c r="V3230" s="109">
        <v>2009</v>
      </c>
      <c r="W3230" s="108">
        <f>IF(Table1[[#This Row],[ExpenditureDetails1]]=2010,1,(2010-Table1[[#This Row],[ExpenditureDetails1]]))</f>
        <v>1</v>
      </c>
      <c r="X3230" s="109">
        <v>0.32100000000000001</v>
      </c>
      <c r="Y3230" s="174">
        <f>Table1[[#This Row],[ExpenditureDetails3]]*100000</f>
        <v>32100</v>
      </c>
      <c r="Z3230" s="174">
        <f>Table1[[#This Row],[ExpenditureDetails4]]/Table1[[#This Row],[Component detail 4]]</f>
        <v>32100</v>
      </c>
      <c r="AA3230" s="109">
        <v>1</v>
      </c>
      <c r="AB3230" s="109">
        <v>10</v>
      </c>
      <c r="AC3230" s="174">
        <f>IF(ISNUMBER([ExpenditureDetails4]),[ExpenditureDetails4]*HLOOKUP([ExpenditureDetails1],'Currency Conversion'!$A$6:$BE$45,19,FALSE),"No Data")</f>
        <v>34520.861621906442</v>
      </c>
      <c r="AD3230" s="174">
        <f>Table1[[#This Row],[Calculations1]]/exchange_rate_2010</f>
        <v>754.95349389086721</v>
      </c>
      <c r="AE32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3230" s="174">
        <f>Table1[[#This Row],[Calculations3]]/exchange_rate_2010</f>
        <v>75.495349389086726</v>
      </c>
      <c r="AG3230" s="110"/>
      <c r="AH3230" s="53"/>
      <c r="BD3230" s="36"/>
      <c r="BE3230" s="36"/>
      <c r="BF3230" s="36"/>
      <c r="BG3230" s="36"/>
      <c r="BH3230" s="36"/>
      <c r="BI3230" s="36"/>
      <c r="BJ3230" s="36"/>
      <c r="BK3230" s="48"/>
      <c r="BL3230" s="36"/>
      <c r="BM3230" s="36"/>
      <c r="BN3230" s="36"/>
      <c r="BO3230" s="36"/>
      <c r="BP3230" s="36"/>
      <c r="BQ3230" s="36"/>
      <c r="BR3230" s="36"/>
    </row>
    <row r="3231" spans="2:70" ht="15" customHeight="1">
      <c r="B3231" s="48">
        <v>3702</v>
      </c>
      <c r="C3231" s="48" t="s">
        <v>1703</v>
      </c>
      <c r="D3231" s="108">
        <v>4008</v>
      </c>
      <c r="E3231" s="109" t="s">
        <v>2508</v>
      </c>
      <c r="F3231" s="109" t="s">
        <v>1814</v>
      </c>
      <c r="G3231" s="109" t="s">
        <v>481</v>
      </c>
      <c r="H3231" s="108" t="s">
        <v>936</v>
      </c>
      <c r="I3231" s="108" t="s">
        <v>2966</v>
      </c>
      <c r="J3231" s="108" t="s">
        <v>2567</v>
      </c>
      <c r="K3231" s="108" t="s">
        <v>2859</v>
      </c>
      <c r="L3231" s="108">
        <v>5</v>
      </c>
      <c r="M3231" s="110" t="s">
        <v>2617</v>
      </c>
      <c r="N3231" s="111" t="s">
        <v>1729</v>
      </c>
      <c r="O3231" s="111" t="s">
        <v>210</v>
      </c>
      <c r="P3231" s="111" t="s">
        <v>947</v>
      </c>
      <c r="Q3231" s="111">
        <v>1</v>
      </c>
      <c r="R3231" s="109"/>
      <c r="S3231" s="109"/>
      <c r="T3231" s="109" t="s">
        <v>7</v>
      </c>
      <c r="U3231" s="108">
        <v>1</v>
      </c>
      <c r="V3231" s="109">
        <v>2009</v>
      </c>
      <c r="W3231" s="108">
        <f>IF(Table1[[#This Row],[ExpenditureDetails1]]=2010,1,(2010-Table1[[#This Row],[ExpenditureDetails1]]))</f>
        <v>1</v>
      </c>
      <c r="X3231" s="109">
        <v>0.32100000000000001</v>
      </c>
      <c r="Y3231" s="174">
        <f>Table1[[#This Row],[ExpenditureDetails3]]*100000</f>
        <v>32100</v>
      </c>
      <c r="Z3231" s="174">
        <f>Table1[[#This Row],[ExpenditureDetails4]]/Table1[[#This Row],[Component detail 4]]</f>
        <v>32100</v>
      </c>
      <c r="AA3231" s="109">
        <v>1</v>
      </c>
      <c r="AB3231" s="109">
        <v>10</v>
      </c>
      <c r="AC3231" s="174">
        <f>IF(ISNUMBER([ExpenditureDetails4]),[ExpenditureDetails4]*HLOOKUP([ExpenditureDetails1],'Currency Conversion'!$A$6:$BE$45,19,FALSE),"No Data")</f>
        <v>34520.861621906442</v>
      </c>
      <c r="AD3231" s="174">
        <f>Table1[[#This Row],[Calculations1]]/exchange_rate_2010</f>
        <v>754.95349389086721</v>
      </c>
      <c r="AE32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3231" s="174">
        <f>Table1[[#This Row],[Calculations3]]/exchange_rate_2010</f>
        <v>75.495349389086726</v>
      </c>
      <c r="AG3231" s="110"/>
      <c r="AH3231" s="53"/>
      <c r="BD3231" s="36"/>
      <c r="BE3231" s="36"/>
      <c r="BF3231" s="36"/>
      <c r="BG3231" s="36"/>
      <c r="BH3231" s="36"/>
      <c r="BI3231" s="36"/>
      <c r="BJ3231" s="36"/>
      <c r="BK3231" s="48"/>
      <c r="BL3231" s="36"/>
      <c r="BM3231" s="36"/>
      <c r="BN3231" s="36"/>
      <c r="BO3231" s="36"/>
      <c r="BP3231" s="36"/>
      <c r="BQ3231" s="36"/>
      <c r="BR3231" s="36"/>
    </row>
    <row r="3232" spans="2:70" ht="15" customHeight="1">
      <c r="B3232" s="48">
        <v>3703</v>
      </c>
      <c r="C3232" s="48" t="s">
        <v>1703</v>
      </c>
      <c r="D3232" s="108">
        <v>4008</v>
      </c>
      <c r="E3232" s="109" t="s">
        <v>2508</v>
      </c>
      <c r="F3232" s="109" t="s">
        <v>1814</v>
      </c>
      <c r="G3232" s="109" t="s">
        <v>481</v>
      </c>
      <c r="H3232" s="108" t="s">
        <v>936</v>
      </c>
      <c r="I3232" s="108" t="s">
        <v>2966</v>
      </c>
      <c r="J3232" s="108" t="s">
        <v>2567</v>
      </c>
      <c r="K3232" s="108" t="s">
        <v>2859</v>
      </c>
      <c r="L3232" s="108">
        <v>5</v>
      </c>
      <c r="M3232" s="110" t="s">
        <v>2617</v>
      </c>
      <c r="N3232" s="111" t="s">
        <v>1712</v>
      </c>
      <c r="O3232" s="111"/>
      <c r="P3232" s="111" t="s">
        <v>948</v>
      </c>
      <c r="Q3232" s="111">
        <v>1</v>
      </c>
      <c r="R3232" s="109">
        <v>10</v>
      </c>
      <c r="S3232" s="109"/>
      <c r="T3232" s="109" t="s">
        <v>7</v>
      </c>
      <c r="U3232" s="108">
        <v>1</v>
      </c>
      <c r="V3232" s="109">
        <v>2009</v>
      </c>
      <c r="W3232" s="108">
        <f>IF(Table1[[#This Row],[ExpenditureDetails1]]=2010,1,(2010-Table1[[#This Row],[ExpenditureDetails1]]))</f>
        <v>1</v>
      </c>
      <c r="X3232" s="109">
        <v>0.4</v>
      </c>
      <c r="Y3232" s="174">
        <f>Table1[[#This Row],[ExpenditureDetails3]]*100000</f>
        <v>40000</v>
      </c>
      <c r="Z3232" s="174">
        <f>Table1[[#This Row],[ExpenditureDetails4]]/Table1[[#This Row],[Component detail 4]]</f>
        <v>40000</v>
      </c>
      <c r="AA3232" s="109">
        <v>1</v>
      </c>
      <c r="AB3232" s="109">
        <v>10</v>
      </c>
      <c r="AC3232" s="174">
        <f>IF(ISNUMBER([ExpenditureDetails4]),[ExpenditureDetails4]*HLOOKUP([ExpenditureDetails1],'Currency Conversion'!$A$6:$BE$45,19,FALSE),"No Data")</f>
        <v>43016.649996145097</v>
      </c>
      <c r="AD3232" s="174">
        <f>Table1[[#This Row],[Calculations1]]/exchange_rate_2010</f>
        <v>940.75201730949186</v>
      </c>
      <c r="AE32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3232" s="174">
        <f>Table1[[#This Row],[Calculations3]]/exchange_rate_2010</f>
        <v>94.075201730949175</v>
      </c>
      <c r="AG3232" s="110"/>
      <c r="AH3232" s="53"/>
      <c r="BD3232" s="36"/>
      <c r="BE3232" s="36"/>
      <c r="BF3232" s="36"/>
      <c r="BG3232" s="36"/>
      <c r="BH3232" s="36"/>
      <c r="BI3232" s="36"/>
      <c r="BJ3232" s="36"/>
      <c r="BK3232" s="48"/>
      <c r="BL3232" s="36"/>
      <c r="BM3232" s="36"/>
      <c r="BN3232" s="36"/>
      <c r="BO3232" s="36"/>
      <c r="BP3232" s="36"/>
      <c r="BQ3232" s="36"/>
      <c r="BR3232" s="36"/>
    </row>
    <row r="3233" spans="2:70" ht="15" customHeight="1">
      <c r="B3233" s="48">
        <v>3704</v>
      </c>
      <c r="C3233" s="48" t="s">
        <v>1703</v>
      </c>
      <c r="D3233" s="108">
        <v>4008</v>
      </c>
      <c r="E3233" s="109" t="s">
        <v>2508</v>
      </c>
      <c r="F3233" s="109" t="s">
        <v>1814</v>
      </c>
      <c r="G3233" s="109" t="s">
        <v>481</v>
      </c>
      <c r="H3233" s="108" t="s">
        <v>936</v>
      </c>
      <c r="I3233" s="108" t="s">
        <v>2966</v>
      </c>
      <c r="J3233" s="108" t="s">
        <v>2567</v>
      </c>
      <c r="K3233" s="108" t="s">
        <v>2859</v>
      </c>
      <c r="L3233" s="108">
        <v>5</v>
      </c>
      <c r="M3233" s="110" t="s">
        <v>2617</v>
      </c>
      <c r="N3233" s="111" t="s">
        <v>1712</v>
      </c>
      <c r="O3233" s="111"/>
      <c r="P3233" s="111" t="s">
        <v>27</v>
      </c>
      <c r="Q3233" s="111">
        <v>1</v>
      </c>
      <c r="R3233" s="109"/>
      <c r="S3233" s="109" t="s">
        <v>2392</v>
      </c>
      <c r="T3233" s="109" t="s">
        <v>28</v>
      </c>
      <c r="U3233" s="108">
        <v>2</v>
      </c>
      <c r="V3233" s="109">
        <v>2008</v>
      </c>
      <c r="W3233" s="108"/>
      <c r="X3233" s="109">
        <v>0.4</v>
      </c>
      <c r="Y3233" s="174">
        <f>Table1[[#This Row],[ExpenditureDetails3]]*100000</f>
        <v>40000</v>
      </c>
      <c r="Z3233" s="174">
        <f>Table1[[#This Row],[ExpenditureDetails4]]/Table1[[#This Row],[Component detail 4]]</f>
        <v>40000</v>
      </c>
      <c r="AA3233" s="109">
        <v>1</v>
      </c>
      <c r="AB3233" s="109">
        <v>10</v>
      </c>
      <c r="AC3233" s="174">
        <f>IF(ISNUMBER([ExpenditureDetails4]),[ExpenditureDetails4]*HLOOKUP([ExpenditureDetails1],'Currency Conversion'!$A$6:$BE$45,19,FALSE),"No Data")</f>
        <v>45896.123324176449</v>
      </c>
      <c r="AD3233" s="174">
        <f>Table1[[#This Row],[Calculations1]]/exchange_rate_2010</f>
        <v>1003.7246184389876</v>
      </c>
      <c r="AE3233" s="174" t="s">
        <v>2912</v>
      </c>
      <c r="AF3233" s="174" t="s">
        <v>2912</v>
      </c>
      <c r="AG3233" s="110"/>
      <c r="AH3233" s="53"/>
      <c r="BD3233" s="36"/>
      <c r="BE3233" s="36"/>
      <c r="BF3233" s="36"/>
      <c r="BG3233" s="36"/>
      <c r="BH3233" s="36"/>
      <c r="BI3233" s="36"/>
      <c r="BJ3233" s="36"/>
      <c r="BK3233" s="48"/>
      <c r="BL3233" s="36"/>
      <c r="BM3233" s="36"/>
      <c r="BN3233" s="36"/>
      <c r="BO3233" s="36"/>
      <c r="BP3233" s="36"/>
      <c r="BQ3233" s="36"/>
      <c r="BR3233" s="36"/>
    </row>
    <row r="3234" spans="2:70" ht="15" customHeight="1">
      <c r="B3234" s="48">
        <v>3705</v>
      </c>
      <c r="C3234" s="48" t="s">
        <v>1703</v>
      </c>
      <c r="D3234" s="108">
        <v>4008</v>
      </c>
      <c r="E3234" s="109" t="s">
        <v>2508</v>
      </c>
      <c r="F3234" s="109" t="s">
        <v>1814</v>
      </c>
      <c r="G3234" s="109" t="s">
        <v>481</v>
      </c>
      <c r="H3234" s="108" t="s">
        <v>936</v>
      </c>
      <c r="I3234" s="108" t="s">
        <v>2966</v>
      </c>
      <c r="J3234" s="108" t="s">
        <v>2567</v>
      </c>
      <c r="K3234" s="108" t="s">
        <v>2859</v>
      </c>
      <c r="L3234" s="108">
        <v>5</v>
      </c>
      <c r="M3234" s="110" t="s">
        <v>2617</v>
      </c>
      <c r="N3234" s="111" t="s">
        <v>1719</v>
      </c>
      <c r="O3234" s="111"/>
      <c r="P3234" s="111" t="s">
        <v>530</v>
      </c>
      <c r="Q3234" s="111">
        <v>1</v>
      </c>
      <c r="R3234" s="109"/>
      <c r="S3234" s="109"/>
      <c r="T3234" s="109" t="s">
        <v>31</v>
      </c>
      <c r="U3234" s="108">
        <v>3</v>
      </c>
      <c r="V3234" s="109">
        <v>2008</v>
      </c>
      <c r="W3234" s="108"/>
      <c r="X3234" s="109">
        <v>0.18</v>
      </c>
      <c r="Y3234" s="174">
        <f>Table1[[#This Row],[ExpenditureDetails3]]*100000</f>
        <v>18000</v>
      </c>
      <c r="Z3234" s="174">
        <f>Table1[[#This Row],[ExpenditureDetails4]]/Table1[[#This Row],[Component detail 4]]</f>
        <v>18000</v>
      </c>
      <c r="AA3234" s="109">
        <v>1</v>
      </c>
      <c r="AB3234" s="109"/>
      <c r="AC3234" s="174">
        <f>IF(ISNUMBER([ExpenditureDetails4]),[ExpenditureDetails4]*HLOOKUP([ExpenditureDetails1],'Currency Conversion'!$A$6:$BE$45,19,FALSE),"No Data")</f>
        <v>20653.255495879403</v>
      </c>
      <c r="AD3234" s="174">
        <f>Table1[[#This Row],[Calculations1]]/exchange_rate_2010</f>
        <v>451.67607829754439</v>
      </c>
      <c r="AE32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3234" s="174">
        <f>Table1[[#This Row],[Calculations3]]/exchange_rate_2010</f>
        <v>451.67607829754439</v>
      </c>
      <c r="AG3234" s="110"/>
      <c r="AH3234" s="53"/>
      <c r="BD3234" s="36"/>
      <c r="BE3234" s="36"/>
      <c r="BF3234" s="36"/>
      <c r="BG3234" s="36"/>
      <c r="BH3234" s="36"/>
      <c r="BI3234" s="36"/>
      <c r="BJ3234" s="36"/>
      <c r="BK3234" s="48"/>
      <c r="BL3234" s="36"/>
      <c r="BM3234" s="36"/>
      <c r="BN3234" s="36"/>
      <c r="BO3234" s="36"/>
      <c r="BP3234" s="36"/>
      <c r="BQ3234" s="36"/>
      <c r="BR3234" s="36"/>
    </row>
    <row r="3235" spans="2:70" ht="15" customHeight="1">
      <c r="B3235" s="48">
        <v>3706</v>
      </c>
      <c r="C3235" s="48" t="s">
        <v>1703</v>
      </c>
      <c r="D3235" s="108">
        <v>4008</v>
      </c>
      <c r="E3235" s="109" t="s">
        <v>2508</v>
      </c>
      <c r="F3235" s="109" t="s">
        <v>1814</v>
      </c>
      <c r="G3235" s="109" t="s">
        <v>481</v>
      </c>
      <c r="H3235" s="108" t="s">
        <v>936</v>
      </c>
      <c r="I3235" s="108" t="s">
        <v>2966</v>
      </c>
      <c r="J3235" s="108" t="s">
        <v>2567</v>
      </c>
      <c r="K3235" s="108" t="s">
        <v>2859</v>
      </c>
      <c r="L3235" s="108">
        <v>5</v>
      </c>
      <c r="M3235" s="110" t="s">
        <v>2617</v>
      </c>
      <c r="N3235" s="111" t="s">
        <v>1717</v>
      </c>
      <c r="O3235" s="111"/>
      <c r="P3235" s="111" t="s">
        <v>934</v>
      </c>
      <c r="Q3235" s="111">
        <v>1</v>
      </c>
      <c r="R3235" s="109"/>
      <c r="S3235" s="109"/>
      <c r="T3235" s="109" t="s">
        <v>31</v>
      </c>
      <c r="U3235" s="108">
        <v>3</v>
      </c>
      <c r="V3235" s="109">
        <v>2008</v>
      </c>
      <c r="W3235" s="108"/>
      <c r="X3235" s="109">
        <v>0.15</v>
      </c>
      <c r="Y3235" s="174">
        <f>Table1[[#This Row],[ExpenditureDetails3]]*100000</f>
        <v>15000</v>
      </c>
      <c r="Z3235" s="174">
        <f>Table1[[#This Row],[ExpenditureDetails4]]/Table1[[#This Row],[Component detail 4]]</f>
        <v>15000</v>
      </c>
      <c r="AA3235" s="109">
        <v>1</v>
      </c>
      <c r="AB3235" s="109"/>
      <c r="AC3235" s="174">
        <f>IF(ISNUMBER([ExpenditureDetails4]),[ExpenditureDetails4]*HLOOKUP([ExpenditureDetails1],'Currency Conversion'!$A$6:$BE$45,19,FALSE),"No Data")</f>
        <v>17211.046246566169</v>
      </c>
      <c r="AD3235" s="174">
        <f>Table1[[#This Row],[Calculations1]]/exchange_rate_2010</f>
        <v>376.39673191462037</v>
      </c>
      <c r="AE32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17211.046246566169</v>
      </c>
      <c r="AF3235" s="174">
        <f>Table1[[#This Row],[Calculations3]]/exchange_rate_2010</f>
        <v>376.39673191462037</v>
      </c>
      <c r="AG3235" s="110"/>
      <c r="AH3235" s="53"/>
      <c r="BD3235" s="36"/>
      <c r="BE3235" s="36"/>
      <c r="BF3235" s="36"/>
      <c r="BG3235" s="36"/>
      <c r="BH3235" s="36"/>
      <c r="BI3235" s="36"/>
      <c r="BJ3235" s="36"/>
      <c r="BK3235" s="48"/>
      <c r="BL3235" s="36"/>
      <c r="BM3235" s="36"/>
      <c r="BN3235" s="36"/>
      <c r="BO3235" s="36"/>
      <c r="BP3235" s="36"/>
      <c r="BQ3235" s="36"/>
      <c r="BR3235" s="36"/>
    </row>
    <row r="3236" spans="2:70" ht="15" customHeight="1">
      <c r="B3236" s="48">
        <v>3708</v>
      </c>
      <c r="C3236" s="48" t="s">
        <v>1703</v>
      </c>
      <c r="D3236" s="108">
        <v>4008</v>
      </c>
      <c r="E3236" s="109" t="s">
        <v>2508</v>
      </c>
      <c r="F3236" s="109" t="s">
        <v>1814</v>
      </c>
      <c r="G3236" s="109" t="s">
        <v>481</v>
      </c>
      <c r="H3236" s="108" t="s">
        <v>936</v>
      </c>
      <c r="I3236" s="108" t="s">
        <v>2966</v>
      </c>
      <c r="J3236" s="108" t="s">
        <v>2567</v>
      </c>
      <c r="K3236" s="108" t="s">
        <v>2859</v>
      </c>
      <c r="L3236" s="108">
        <v>5</v>
      </c>
      <c r="M3236" s="110" t="s">
        <v>2617</v>
      </c>
      <c r="N3236" s="111" t="s">
        <v>1728</v>
      </c>
      <c r="O3236" s="111" t="s">
        <v>501</v>
      </c>
      <c r="P3236" s="111" t="s">
        <v>945</v>
      </c>
      <c r="Q3236" s="111">
        <v>1</v>
      </c>
      <c r="R3236" s="109">
        <v>90</v>
      </c>
      <c r="S3236" s="109"/>
      <c r="T3236" s="109" t="s">
        <v>7</v>
      </c>
      <c r="U3236" s="108">
        <v>1</v>
      </c>
      <c r="V3236" s="109">
        <v>2005</v>
      </c>
      <c r="W3236" s="108">
        <f>IF(Table1[[#This Row],[ExpenditureDetails1]]=2010,1,(2010-Table1[[#This Row],[ExpenditureDetails1]]))</f>
        <v>5</v>
      </c>
      <c r="X3236" s="109">
        <v>4</v>
      </c>
      <c r="Y3236" s="174">
        <f>Table1[[#This Row],[ExpenditureDetails3]]*100000</f>
        <v>400000</v>
      </c>
      <c r="Z3236" s="174">
        <f>Table1[[#This Row],[ExpenditureDetails4]]/Table1[[#This Row],[Component detail 4]]</f>
        <v>400000</v>
      </c>
      <c r="AA3236" s="109">
        <v>1</v>
      </c>
      <c r="AB3236" s="109">
        <v>30</v>
      </c>
      <c r="AC3236" s="174">
        <f>IF(ISNUMBER([ExpenditureDetails4]),[ExpenditureDetails4]*HLOOKUP([ExpenditureDetails1],'Currency Conversion'!$A$6:$BE$45,19,FALSE),"No Data")</f>
        <v>538085.40294254804</v>
      </c>
      <c r="AD3236" s="174">
        <f>Table1[[#This Row],[Calculations1]]/exchange_rate_2010</f>
        <v>11767.651092038919</v>
      </c>
      <c r="AE32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17936.180098084933</v>
      </c>
      <c r="AF3236" s="174">
        <f>Table1[[#This Row],[Calculations3]]/exchange_rate_2010</f>
        <v>392.25503640129728</v>
      </c>
      <c r="AG3236" s="110"/>
      <c r="AH3236" s="53"/>
      <c r="BD3236" s="36"/>
      <c r="BE3236" s="36"/>
      <c r="BF3236" s="36"/>
      <c r="BG3236" s="36"/>
      <c r="BH3236" s="36"/>
      <c r="BI3236" s="36"/>
      <c r="BJ3236" s="36"/>
      <c r="BK3236" s="48"/>
      <c r="BL3236" s="36"/>
      <c r="BM3236" s="36"/>
      <c r="BN3236" s="36"/>
      <c r="BO3236" s="36"/>
      <c r="BP3236" s="36"/>
      <c r="BQ3236" s="36"/>
      <c r="BR3236" s="36"/>
    </row>
    <row r="3237" spans="2:70" ht="15" customHeight="1">
      <c r="B3237" s="48">
        <v>3709</v>
      </c>
      <c r="C3237" s="48" t="s">
        <v>1703</v>
      </c>
      <c r="D3237" s="108">
        <v>4008</v>
      </c>
      <c r="E3237" s="109" t="s">
        <v>2508</v>
      </c>
      <c r="F3237" s="109" t="s">
        <v>1814</v>
      </c>
      <c r="G3237" s="109" t="s">
        <v>481</v>
      </c>
      <c r="H3237" s="108" t="s">
        <v>936</v>
      </c>
      <c r="I3237" s="108" t="s">
        <v>2966</v>
      </c>
      <c r="J3237" s="108" t="s">
        <v>2567</v>
      </c>
      <c r="K3237" s="108" t="s">
        <v>2859</v>
      </c>
      <c r="L3237" s="108">
        <v>5</v>
      </c>
      <c r="M3237" s="110" t="s">
        <v>2617</v>
      </c>
      <c r="N3237" s="111" t="s">
        <v>1728</v>
      </c>
      <c r="O3237" s="111" t="s">
        <v>501</v>
      </c>
      <c r="P3237" s="111" t="s">
        <v>941</v>
      </c>
      <c r="Q3237" s="111">
        <v>1</v>
      </c>
      <c r="R3237" s="109">
        <v>200</v>
      </c>
      <c r="S3237" s="109"/>
      <c r="T3237" s="109" t="s">
        <v>7</v>
      </c>
      <c r="U3237" s="108">
        <v>1</v>
      </c>
      <c r="V3237" s="109">
        <v>2004</v>
      </c>
      <c r="W3237" s="108">
        <f>IF(Table1[[#This Row],[ExpenditureDetails1]]=2010,1,(2010-Table1[[#This Row],[ExpenditureDetails1]]))</f>
        <v>6</v>
      </c>
      <c r="X3237" s="109">
        <v>17.239999999999998</v>
      </c>
      <c r="Y3237" s="174">
        <f>Table1[[#This Row],[ExpenditureDetails3]]*100000</f>
        <v>1723999.9999999998</v>
      </c>
      <c r="Z3237" s="174">
        <f>Table1[[#This Row],[ExpenditureDetails4]]/Table1[[#This Row],[Component detail 4]]</f>
        <v>1723999.9999999998</v>
      </c>
      <c r="AA3237" s="109">
        <v>1</v>
      </c>
      <c r="AB3237" s="109">
        <v>30</v>
      </c>
      <c r="AC3237" s="174">
        <f>IF(ISNUMBER([ExpenditureDetails4]),[ExpenditureDetails4]*HLOOKUP([ExpenditureDetails1],'Currency Conversion'!$A$6:$BE$45,19,FALSE),"No Data")</f>
        <v>2520964.3920975751</v>
      </c>
      <c r="AD3237" s="174">
        <f>Table1[[#This Row],[Calculations1]]/exchange_rate_2010</f>
        <v>55132.19503712446</v>
      </c>
      <c r="AE32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84032.146403252511</v>
      </c>
      <c r="AF3237" s="174">
        <f>Table1[[#This Row],[Calculations3]]/exchange_rate_2010</f>
        <v>1837.7398345708154</v>
      </c>
      <c r="AG3237" s="110"/>
      <c r="AH3237" s="53"/>
      <c r="BD3237" s="36"/>
      <c r="BE3237" s="36"/>
      <c r="BF3237" s="36"/>
      <c r="BG3237" s="36"/>
      <c r="BH3237" s="36"/>
      <c r="BI3237" s="36"/>
      <c r="BJ3237" s="36"/>
      <c r="BK3237" s="48"/>
      <c r="BL3237" s="36"/>
      <c r="BM3237" s="36"/>
      <c r="BN3237" s="36"/>
      <c r="BO3237" s="36"/>
      <c r="BP3237" s="36"/>
      <c r="BQ3237" s="36"/>
      <c r="BR3237" s="36"/>
    </row>
    <row r="3238" spans="2:70" ht="15" customHeight="1">
      <c r="B3238" s="48">
        <v>3711</v>
      </c>
      <c r="C3238" s="48" t="s">
        <v>1703</v>
      </c>
      <c r="D3238" s="108">
        <v>4008</v>
      </c>
      <c r="E3238" s="109" t="s">
        <v>2508</v>
      </c>
      <c r="F3238" s="109" t="s">
        <v>1814</v>
      </c>
      <c r="G3238" s="109" t="s">
        <v>481</v>
      </c>
      <c r="H3238" s="108" t="s">
        <v>936</v>
      </c>
      <c r="I3238" s="108" t="s">
        <v>2966</v>
      </c>
      <c r="J3238" s="108" t="s">
        <v>2567</v>
      </c>
      <c r="K3238" s="108" t="s">
        <v>2859</v>
      </c>
      <c r="L3238" s="108">
        <v>5</v>
      </c>
      <c r="M3238" s="110" t="s">
        <v>2617</v>
      </c>
      <c r="N3238" s="111" t="s">
        <v>1728</v>
      </c>
      <c r="O3238" s="111" t="s">
        <v>496</v>
      </c>
      <c r="P3238" s="111" t="s">
        <v>2565</v>
      </c>
      <c r="Q3238" s="111">
        <v>1</v>
      </c>
      <c r="R3238" s="109">
        <v>10</v>
      </c>
      <c r="S3238" s="109"/>
      <c r="T3238" s="109" t="s">
        <v>7</v>
      </c>
      <c r="U3238" s="108">
        <v>1</v>
      </c>
      <c r="V3238" s="109">
        <v>1986</v>
      </c>
      <c r="W3238" s="108">
        <f>IF(Table1[[#This Row],[ExpenditureDetails1]]=2010,1,(2010-Table1[[#This Row],[ExpenditureDetails1]]))</f>
        <v>24</v>
      </c>
      <c r="X3238" s="109">
        <v>0.25</v>
      </c>
      <c r="Y3238" s="174">
        <f>Table1[[#This Row],[ExpenditureDetails3]]*100000</f>
        <v>25000</v>
      </c>
      <c r="Z3238" s="174">
        <f>Table1[[#This Row],[ExpenditureDetails4]]/Table1[[#This Row],[Component detail 4]]</f>
        <v>25000</v>
      </c>
      <c r="AA3238" s="109">
        <v>2</v>
      </c>
      <c r="AB3238" s="109">
        <v>30</v>
      </c>
      <c r="AC3238" s="174">
        <f>IF(ISNUMBER([ExpenditureDetails4]),[ExpenditureDetails4]*HLOOKUP([ExpenditureDetails1],'Currency Conversion'!$A$6:$BE$45,19,FALSE),"No Data")</f>
        <v>133188.918566468</v>
      </c>
      <c r="AD3238" s="174">
        <f>Table1[[#This Row],[Calculations1]]/exchange_rate_2010</f>
        <v>2912.7731665739393</v>
      </c>
      <c r="AE32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4439.6306188822664</v>
      </c>
      <c r="AF3238" s="174">
        <f>Table1[[#This Row],[Calculations3]]/exchange_rate_2010</f>
        <v>97.092438885797975</v>
      </c>
      <c r="AG3238" s="110"/>
      <c r="AH3238" s="53"/>
      <c r="BD3238" s="36"/>
      <c r="BE3238" s="36"/>
      <c r="BF3238" s="36"/>
      <c r="BG3238" s="36"/>
      <c r="BH3238" s="36"/>
      <c r="BI3238" s="36"/>
      <c r="BJ3238" s="36"/>
      <c r="BK3238" s="48"/>
      <c r="BL3238" s="36"/>
      <c r="BM3238" s="36"/>
      <c r="BN3238" s="36"/>
      <c r="BO3238" s="36"/>
      <c r="BP3238" s="36"/>
      <c r="BQ3238" s="36"/>
      <c r="BR3238" s="36"/>
    </row>
    <row r="3239" spans="2:70" ht="15" customHeight="1">
      <c r="B3239" s="48">
        <v>3712</v>
      </c>
      <c r="C3239" s="48" t="s">
        <v>1703</v>
      </c>
      <c r="D3239" s="108">
        <v>4008</v>
      </c>
      <c r="E3239" s="109" t="s">
        <v>2508</v>
      </c>
      <c r="F3239" s="109" t="s">
        <v>1814</v>
      </c>
      <c r="G3239" s="109" t="s">
        <v>481</v>
      </c>
      <c r="H3239" s="108" t="s">
        <v>936</v>
      </c>
      <c r="I3239" s="108" t="s">
        <v>2966</v>
      </c>
      <c r="J3239" s="108" t="s">
        <v>2567</v>
      </c>
      <c r="K3239" s="108" t="s">
        <v>2859</v>
      </c>
      <c r="L3239" s="108">
        <v>5</v>
      </c>
      <c r="M3239" s="110" t="s">
        <v>2617</v>
      </c>
      <c r="N3239" s="111" t="s">
        <v>1717</v>
      </c>
      <c r="O3239" s="111"/>
      <c r="P3239" s="111" t="s">
        <v>576</v>
      </c>
      <c r="Q3239" s="111">
        <v>1</v>
      </c>
      <c r="R3239" s="109"/>
      <c r="S3239" s="109"/>
      <c r="T3239" s="109" t="s">
        <v>31</v>
      </c>
      <c r="U3239" s="108">
        <v>3</v>
      </c>
      <c r="V3239" s="109">
        <v>2008</v>
      </c>
      <c r="W3239" s="108"/>
      <c r="X3239" s="109">
        <v>0.6</v>
      </c>
      <c r="Y3239" s="174">
        <f>Table1[[#This Row],[ExpenditureDetails3]]*100000</f>
        <v>60000</v>
      </c>
      <c r="Z3239" s="174">
        <f>Table1[[#This Row],[ExpenditureDetails4]]/Table1[[#This Row],[Component detail 4]]</f>
        <v>60000</v>
      </c>
      <c r="AA3239" s="109">
        <v>1</v>
      </c>
      <c r="AB3239" s="109"/>
      <c r="AC3239" s="174">
        <f>IF(ISNUMBER([ExpenditureDetails4]),[ExpenditureDetails4]*HLOOKUP([ExpenditureDetails1],'Currency Conversion'!$A$6:$BE$45,19,FALSE),"No Data")</f>
        <v>68844.184986264678</v>
      </c>
      <c r="AD3239" s="174">
        <f>Table1[[#This Row],[Calculations1]]/exchange_rate_2010</f>
        <v>1505.5869276584815</v>
      </c>
      <c r="AE32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68844.184986264678</v>
      </c>
      <c r="AF3239" s="174">
        <f>Table1[[#This Row],[Calculations3]]/exchange_rate_2010</f>
        <v>1505.5869276584815</v>
      </c>
      <c r="AG3239" s="110"/>
      <c r="AH3239" s="53"/>
      <c r="BD3239" s="36"/>
      <c r="BE3239" s="36"/>
      <c r="BF3239" s="36"/>
      <c r="BG3239" s="36"/>
      <c r="BH3239" s="36"/>
      <c r="BI3239" s="36"/>
      <c r="BJ3239" s="36"/>
      <c r="BK3239" s="48"/>
      <c r="BL3239" s="36"/>
      <c r="BM3239" s="36"/>
      <c r="BN3239" s="36"/>
      <c r="BO3239" s="36"/>
      <c r="BP3239" s="36"/>
      <c r="BQ3239" s="36"/>
      <c r="BR3239" s="36"/>
    </row>
    <row r="3240" spans="2:70" ht="15" customHeight="1">
      <c r="B3240" s="48">
        <v>3716</v>
      </c>
      <c r="C3240" s="48" t="s">
        <v>1703</v>
      </c>
      <c r="D3240" s="108">
        <v>4008</v>
      </c>
      <c r="E3240" s="109" t="s">
        <v>2508</v>
      </c>
      <c r="F3240" s="109" t="s">
        <v>1814</v>
      </c>
      <c r="G3240" s="109" t="s">
        <v>481</v>
      </c>
      <c r="H3240" s="108" t="s">
        <v>936</v>
      </c>
      <c r="I3240" s="108" t="s">
        <v>2966</v>
      </c>
      <c r="J3240" s="108" t="s">
        <v>2567</v>
      </c>
      <c r="K3240" s="108" t="s">
        <v>2859</v>
      </c>
      <c r="L3240" s="108">
        <v>5</v>
      </c>
      <c r="M3240" s="110" t="s">
        <v>2617</v>
      </c>
      <c r="N3240" s="111" t="s">
        <v>2474</v>
      </c>
      <c r="O3240" s="111"/>
      <c r="P3240" s="111" t="s">
        <v>599</v>
      </c>
      <c r="Q3240" s="111">
        <v>1</v>
      </c>
      <c r="R3240" s="109"/>
      <c r="S3240" s="109"/>
      <c r="T3240" s="109" t="s">
        <v>31</v>
      </c>
      <c r="U3240" s="108">
        <v>3</v>
      </c>
      <c r="V3240" s="109">
        <v>2008</v>
      </c>
      <c r="W3240" s="108"/>
      <c r="X3240" s="109">
        <v>0.05</v>
      </c>
      <c r="Y3240" s="174">
        <f>Table1[[#This Row],[ExpenditureDetails3]]*100000</f>
        <v>5000</v>
      </c>
      <c r="Z3240" s="174">
        <f>Table1[[#This Row],[ExpenditureDetails4]]/Table1[[#This Row],[Component detail 4]]</f>
        <v>5000</v>
      </c>
      <c r="AA3240" s="109">
        <v>1</v>
      </c>
      <c r="AB3240" s="109"/>
      <c r="AC3240" s="174">
        <f>IF(ISNUMBER([ExpenditureDetails4]),[ExpenditureDetails4]*HLOOKUP([ExpenditureDetails1],'Currency Conversion'!$A$6:$BE$45,19,FALSE),"No Data")</f>
        <v>5737.0154155220562</v>
      </c>
      <c r="AD3240" s="174">
        <f>Table1[[#This Row],[Calculations1]]/exchange_rate_2010</f>
        <v>125.46557730487345</v>
      </c>
      <c r="AE32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3240" s="174">
        <f>Table1[[#This Row],[Calculations3]]/exchange_rate_2010</f>
        <v>125.46557730487345</v>
      </c>
      <c r="AG3240" s="110"/>
      <c r="AH3240" s="53"/>
      <c r="BD3240" s="36"/>
      <c r="BE3240" s="36"/>
      <c r="BF3240" s="36"/>
      <c r="BG3240" s="36"/>
      <c r="BH3240" s="36"/>
      <c r="BI3240" s="36"/>
      <c r="BJ3240" s="36"/>
      <c r="BK3240" s="48"/>
      <c r="BL3240" s="36"/>
      <c r="BM3240" s="36"/>
      <c r="BN3240" s="36"/>
      <c r="BO3240" s="36"/>
      <c r="BP3240" s="36"/>
      <c r="BQ3240" s="36"/>
      <c r="BR3240" s="36"/>
    </row>
    <row r="3241" spans="2:70" ht="15" customHeight="1">
      <c r="B3241" s="48">
        <v>3717</v>
      </c>
      <c r="C3241" s="48" t="s">
        <v>1703</v>
      </c>
      <c r="D3241" s="108">
        <v>4008</v>
      </c>
      <c r="E3241" s="109" t="s">
        <v>2508</v>
      </c>
      <c r="F3241" s="109" t="s">
        <v>1814</v>
      </c>
      <c r="G3241" s="109" t="s">
        <v>481</v>
      </c>
      <c r="H3241" s="108" t="s">
        <v>936</v>
      </c>
      <c r="I3241" s="108" t="s">
        <v>2966</v>
      </c>
      <c r="J3241" s="108" t="s">
        <v>2567</v>
      </c>
      <c r="K3241" s="108" t="s">
        <v>2859</v>
      </c>
      <c r="L3241" s="108">
        <v>5</v>
      </c>
      <c r="M3241" s="110" t="s">
        <v>2617</v>
      </c>
      <c r="N3241" s="111" t="s">
        <v>1721</v>
      </c>
      <c r="O3241" s="111"/>
      <c r="P3241" s="111" t="s">
        <v>814</v>
      </c>
      <c r="Q3241" s="111">
        <v>1</v>
      </c>
      <c r="R3241" s="109"/>
      <c r="S3241" s="109"/>
      <c r="T3241" s="109" t="s">
        <v>24</v>
      </c>
      <c r="U3241" s="108">
        <v>4</v>
      </c>
      <c r="V3241" s="109">
        <v>2009</v>
      </c>
      <c r="W3241" s="108">
        <f>IF(Table1[[#This Row],[ExpenditureDetails1]]=2010,1,(2010-Table1[[#This Row],[ExpenditureDetails1]]))</f>
        <v>1</v>
      </c>
      <c r="X3241" s="109">
        <v>5.0000000000000001E-3</v>
      </c>
      <c r="Y3241" s="174">
        <f>Table1[[#This Row],[ExpenditureDetails3]]*100000</f>
        <v>500</v>
      </c>
      <c r="Z3241" s="174">
        <f>Table1[[#This Row],[ExpenditureDetails4]]/Table1[[#This Row],[Component detail 4]]</f>
        <v>500</v>
      </c>
      <c r="AA3241" s="109">
        <v>1</v>
      </c>
      <c r="AB3241" s="109"/>
      <c r="AC3241" s="174">
        <f>IF(ISNUMBER([ExpenditureDetails4]),[ExpenditureDetails4]*HLOOKUP([ExpenditureDetails1],'Currency Conversion'!$A$6:$BE$45,19,FALSE),"No Data")</f>
        <v>537.70812495181372</v>
      </c>
      <c r="AD3241" s="174">
        <f>Table1[[#This Row],[Calculations1]]/exchange_rate_2010</f>
        <v>11.759400216368647</v>
      </c>
      <c r="AE32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537.70812495181372</v>
      </c>
      <c r="AF3241" s="174">
        <f>Table1[[#This Row],[Calculations3]]/exchange_rate_2010</f>
        <v>11.759400216368647</v>
      </c>
      <c r="AG3241" s="110"/>
      <c r="AH3241" s="53"/>
      <c r="BD3241" s="36"/>
      <c r="BE3241" s="36"/>
      <c r="BF3241" s="36"/>
      <c r="BG3241" s="36"/>
      <c r="BH3241" s="36"/>
      <c r="BI3241" s="36"/>
      <c r="BJ3241" s="36"/>
      <c r="BK3241" s="48"/>
      <c r="BL3241" s="36"/>
      <c r="BM3241" s="36"/>
      <c r="BN3241" s="36"/>
      <c r="BO3241" s="36"/>
      <c r="BP3241" s="36"/>
      <c r="BQ3241" s="36"/>
      <c r="BR3241" s="36"/>
    </row>
    <row r="3242" spans="2:70" ht="15" customHeight="1">
      <c r="B3242" s="48">
        <v>3720</v>
      </c>
      <c r="C3242" s="48" t="s">
        <v>1703</v>
      </c>
      <c r="D3242" s="108">
        <v>4008</v>
      </c>
      <c r="E3242" s="109" t="s">
        <v>2508</v>
      </c>
      <c r="F3242" s="109" t="s">
        <v>1814</v>
      </c>
      <c r="G3242" s="109" t="s">
        <v>481</v>
      </c>
      <c r="H3242" s="108" t="s">
        <v>936</v>
      </c>
      <c r="I3242" s="108" t="s">
        <v>2966</v>
      </c>
      <c r="J3242" s="108" t="s">
        <v>2567</v>
      </c>
      <c r="K3242" s="108" t="s">
        <v>2859</v>
      </c>
      <c r="L3242" s="108">
        <v>5</v>
      </c>
      <c r="M3242" s="110" t="s">
        <v>2617</v>
      </c>
      <c r="N3242" s="111" t="s">
        <v>2474</v>
      </c>
      <c r="O3242" s="111"/>
      <c r="P3242" s="111" t="s">
        <v>935</v>
      </c>
      <c r="Q3242" s="111">
        <v>1</v>
      </c>
      <c r="R3242" s="109"/>
      <c r="S3242" s="109"/>
      <c r="T3242" s="109" t="s">
        <v>31</v>
      </c>
      <c r="U3242" s="108">
        <v>3</v>
      </c>
      <c r="V3242" s="109">
        <v>2008</v>
      </c>
      <c r="W3242" s="108"/>
      <c r="X3242" s="109">
        <v>5.0000000000000001E-3</v>
      </c>
      <c r="Y3242" s="174">
        <f>Table1[[#This Row],[ExpenditureDetails3]]*100000</f>
        <v>500</v>
      </c>
      <c r="Z3242" s="174">
        <f>Table1[[#This Row],[ExpenditureDetails4]]/Table1[[#This Row],[Component detail 4]]</f>
        <v>500</v>
      </c>
      <c r="AA3242" s="109">
        <v>1</v>
      </c>
      <c r="AB3242" s="109"/>
      <c r="AC3242" s="174">
        <f>IF(ISNUMBER([ExpenditureDetails4]),[ExpenditureDetails4]*HLOOKUP([ExpenditureDetails1],'Currency Conversion'!$A$6:$BE$45,19,FALSE),"No Data")</f>
        <v>573.70154155220564</v>
      </c>
      <c r="AD3242" s="174">
        <f>Table1[[#This Row],[Calculations1]]/exchange_rate_2010</f>
        <v>12.546557730487345</v>
      </c>
      <c r="AE32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573.70154155220564</v>
      </c>
      <c r="AF3242" s="174">
        <f>Table1[[#This Row],[Calculations3]]/exchange_rate_2010</f>
        <v>12.546557730487345</v>
      </c>
      <c r="AG3242" s="110"/>
      <c r="AH3242" s="53"/>
      <c r="BD3242" s="36"/>
      <c r="BE3242" s="36"/>
      <c r="BF3242" s="36"/>
      <c r="BG3242" s="36"/>
      <c r="BH3242" s="36"/>
      <c r="BI3242" s="36"/>
      <c r="BJ3242" s="36"/>
      <c r="BK3242" s="48"/>
      <c r="BL3242" s="36"/>
      <c r="BM3242" s="36"/>
      <c r="BN3242" s="36"/>
      <c r="BO3242" s="36"/>
      <c r="BP3242" s="36"/>
      <c r="BQ3242" s="36"/>
      <c r="BR3242" s="36"/>
    </row>
    <row r="3243" spans="2:70" ht="15" customHeight="1">
      <c r="B3243" s="48">
        <v>3721</v>
      </c>
      <c r="C3243" s="48" t="s">
        <v>1703</v>
      </c>
      <c r="D3243" s="108">
        <v>4008</v>
      </c>
      <c r="E3243" s="109" t="s">
        <v>2508</v>
      </c>
      <c r="F3243" s="109" t="s">
        <v>1814</v>
      </c>
      <c r="G3243" s="109" t="s">
        <v>481</v>
      </c>
      <c r="H3243" s="108" t="s">
        <v>936</v>
      </c>
      <c r="I3243" s="108" t="s">
        <v>2966</v>
      </c>
      <c r="J3243" s="108" t="s">
        <v>2567</v>
      </c>
      <c r="K3243" s="108" t="s">
        <v>2859</v>
      </c>
      <c r="L3243" s="108">
        <v>5</v>
      </c>
      <c r="M3243" s="110" t="s">
        <v>2617</v>
      </c>
      <c r="N3243" s="111" t="s">
        <v>1721</v>
      </c>
      <c r="O3243" s="111"/>
      <c r="P3243" s="111" t="s">
        <v>574</v>
      </c>
      <c r="Q3243" s="111">
        <v>1</v>
      </c>
      <c r="R3243" s="109"/>
      <c r="S3243" s="109"/>
      <c r="T3243" s="109" t="s">
        <v>24</v>
      </c>
      <c r="U3243" s="108">
        <v>4</v>
      </c>
      <c r="V3243" s="109">
        <v>2009</v>
      </c>
      <c r="W3243" s="108">
        <f>IF(Table1[[#This Row],[ExpenditureDetails1]]=2010,1,(2010-Table1[[#This Row],[ExpenditureDetails1]]))</f>
        <v>1</v>
      </c>
      <c r="X3243" s="109">
        <v>0.01</v>
      </c>
      <c r="Y3243" s="174">
        <f>Table1[[#This Row],[ExpenditureDetails3]]*100000</f>
        <v>1000</v>
      </c>
      <c r="Z3243" s="174">
        <f>Table1[[#This Row],[ExpenditureDetails4]]/Table1[[#This Row],[Component detail 4]]</f>
        <v>1000</v>
      </c>
      <c r="AA3243" s="109">
        <v>1</v>
      </c>
      <c r="AB3243" s="109"/>
      <c r="AC3243" s="174">
        <f>IF(ISNUMBER([ExpenditureDetails4]),[ExpenditureDetails4]*HLOOKUP([ExpenditureDetails1],'Currency Conversion'!$A$6:$BE$45,19,FALSE),"No Data")</f>
        <v>1075.4162499036274</v>
      </c>
      <c r="AD3243" s="174">
        <f>Table1[[#This Row],[Calculations1]]/exchange_rate_2010</f>
        <v>23.518800432737294</v>
      </c>
      <c r="AE32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3243" s="174">
        <f>Table1[[#This Row],[Calculations3]]/exchange_rate_2010</f>
        <v>23.518800432737294</v>
      </c>
      <c r="AG3243" s="110"/>
      <c r="AH3243" s="53"/>
      <c r="BD3243" s="36"/>
      <c r="BE3243" s="36"/>
      <c r="BF3243" s="36"/>
      <c r="BG3243" s="36"/>
      <c r="BH3243" s="36"/>
      <c r="BI3243" s="36"/>
      <c r="BJ3243" s="36"/>
      <c r="BK3243" s="48"/>
      <c r="BL3243" s="36"/>
      <c r="BM3243" s="36"/>
      <c r="BN3243" s="36"/>
      <c r="BO3243" s="36"/>
      <c r="BP3243" s="36"/>
      <c r="BQ3243" s="36"/>
      <c r="BR3243" s="36"/>
    </row>
    <row r="3244" spans="2:70" ht="15" customHeight="1">
      <c r="B3244" s="48">
        <v>3722</v>
      </c>
      <c r="C3244" s="48" t="s">
        <v>1703</v>
      </c>
      <c r="D3244" s="108">
        <v>388</v>
      </c>
      <c r="E3244" s="109" t="s">
        <v>2508</v>
      </c>
      <c r="F3244" s="109" t="s">
        <v>1819</v>
      </c>
      <c r="G3244" s="109" t="s">
        <v>1827</v>
      </c>
      <c r="H3244" s="108" t="s">
        <v>5</v>
      </c>
      <c r="I3244" s="108" t="s">
        <v>2853</v>
      </c>
      <c r="J3244" s="108" t="s">
        <v>2852</v>
      </c>
      <c r="K3244" s="108" t="s">
        <v>2858</v>
      </c>
      <c r="L3244" s="108">
        <v>10</v>
      </c>
      <c r="M3244" s="110" t="s">
        <v>2617</v>
      </c>
      <c r="N3244" s="111" t="s">
        <v>1729</v>
      </c>
      <c r="O3244" s="111" t="s">
        <v>1713</v>
      </c>
      <c r="P3244" s="111" t="s">
        <v>6</v>
      </c>
      <c r="Q3244" s="111">
        <v>1</v>
      </c>
      <c r="R3244" s="111"/>
      <c r="S3244" s="111"/>
      <c r="T3244" s="109" t="s">
        <v>7</v>
      </c>
      <c r="U3244" s="108">
        <v>1</v>
      </c>
      <c r="V3244" s="109">
        <v>1970</v>
      </c>
      <c r="W3244" s="108">
        <f>IF(Table1[[#This Row],[ExpenditureDetails1]]=2010,1,(2010-Table1[[#This Row],[ExpenditureDetails1]]))</f>
        <v>40</v>
      </c>
      <c r="X3244" s="109">
        <v>0.06</v>
      </c>
      <c r="Y3244" s="174">
        <f>Table1[[#This Row],[ExpenditureDetails3]]*100000</f>
        <v>6000</v>
      </c>
      <c r="Z3244" s="174">
        <f>Table1[[#This Row],[ExpenditureDetails4]]/Table1[[#This Row],[Component detail 4]]</f>
        <v>6000</v>
      </c>
      <c r="AA3244" s="109">
        <v>2</v>
      </c>
      <c r="AB3244" s="109">
        <v>10</v>
      </c>
      <c r="AC3244" s="174">
        <f>IF(ISNUMBER([ExpenditureDetails4]),[ExpenditureDetails4]*HLOOKUP([ExpenditureDetails1],'Currency Conversion'!$A$6:$BE$45,19,FALSE),"No Data")</f>
        <v>114250.17319140444</v>
      </c>
      <c r="AD3244" s="174">
        <f>Table1[[#This Row],[Calculations1]]/exchange_rate_2010</f>
        <v>2498.5925430595917</v>
      </c>
      <c r="AE32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11425.017319140443</v>
      </c>
      <c r="AF3244" s="174">
        <f>Table1[[#This Row],[Calculations3]]/exchange_rate_2010</f>
        <v>249.85925430595913</v>
      </c>
      <c r="AG3244" s="110"/>
      <c r="AH3244" s="53"/>
      <c r="BD3244" s="36"/>
      <c r="BE3244" s="36"/>
      <c r="BF3244" s="36"/>
      <c r="BG3244" s="36"/>
      <c r="BH3244" s="36"/>
      <c r="BI3244" s="36"/>
      <c r="BJ3244" s="36"/>
      <c r="BK3244" s="48"/>
      <c r="BL3244" s="36"/>
      <c r="BM3244" s="36"/>
      <c r="BN3244" s="36"/>
      <c r="BO3244" s="36"/>
      <c r="BP3244" s="36"/>
      <c r="BQ3244" s="36"/>
      <c r="BR3244" s="36"/>
    </row>
    <row r="3245" spans="2:70" ht="15" customHeight="1">
      <c r="B3245" s="48">
        <v>3723</v>
      </c>
      <c r="C3245" s="48" t="s">
        <v>1703</v>
      </c>
      <c r="D3245" s="108">
        <v>388</v>
      </c>
      <c r="E3245" s="109" t="s">
        <v>2508</v>
      </c>
      <c r="F3245" s="109" t="s">
        <v>1819</v>
      </c>
      <c r="G3245" s="109" t="s">
        <v>1827</v>
      </c>
      <c r="H3245" s="108" t="s">
        <v>5</v>
      </c>
      <c r="I3245" s="108" t="s">
        <v>2853</v>
      </c>
      <c r="J3245" s="108" t="s">
        <v>2852</v>
      </c>
      <c r="K3245" s="108" t="s">
        <v>2858</v>
      </c>
      <c r="L3245" s="108">
        <v>10</v>
      </c>
      <c r="M3245" s="110" t="s">
        <v>2617</v>
      </c>
      <c r="N3245" s="111" t="s">
        <v>1729</v>
      </c>
      <c r="O3245" s="111" t="s">
        <v>1713</v>
      </c>
      <c r="P3245" s="111" t="s">
        <v>9</v>
      </c>
      <c r="Q3245" s="111">
        <v>1</v>
      </c>
      <c r="R3245" s="111"/>
      <c r="S3245" s="111"/>
      <c r="T3245" s="109" t="s">
        <v>7</v>
      </c>
      <c r="U3245" s="108">
        <v>1</v>
      </c>
      <c r="V3245" s="109">
        <v>1972</v>
      </c>
      <c r="W3245" s="108">
        <f>IF(Table1[[#This Row],[ExpenditureDetails1]]=2010,1,(2010-Table1[[#This Row],[ExpenditureDetails1]]))</f>
        <v>38</v>
      </c>
      <c r="X3245" s="109">
        <v>0.04</v>
      </c>
      <c r="Y3245" s="174">
        <f>Table1[[#This Row],[ExpenditureDetails3]]*100000</f>
        <v>4000</v>
      </c>
      <c r="Z3245" s="174">
        <f>Table1[[#This Row],[ExpenditureDetails4]]/Table1[[#This Row],[Component detail 4]]</f>
        <v>4000</v>
      </c>
      <c r="AA3245" s="109">
        <v>2</v>
      </c>
      <c r="AB3245" s="109">
        <v>10</v>
      </c>
      <c r="AC3245" s="174">
        <f>IF(ISNUMBER([ExpenditureDetails4]),[ExpenditureDetails4]*HLOOKUP([ExpenditureDetails1],'Currency Conversion'!$A$6:$BE$45,19,FALSE),"No Data")</f>
        <v>71167.527235594898</v>
      </c>
      <c r="AD3245" s="174">
        <f>Table1[[#This Row],[Calculations1]]/exchange_rate_2010</f>
        <v>1556.3972280457419</v>
      </c>
      <c r="AE32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7116.7527235594898</v>
      </c>
      <c r="AF3245" s="174">
        <f>Table1[[#This Row],[Calculations3]]/exchange_rate_2010</f>
        <v>155.63972280457418</v>
      </c>
      <c r="AG3245" s="110"/>
      <c r="AH3245" s="53"/>
      <c r="BD3245" s="36"/>
      <c r="BE3245" s="36"/>
      <c r="BF3245" s="36"/>
      <c r="BG3245" s="36"/>
      <c r="BH3245" s="36"/>
      <c r="BI3245" s="36"/>
      <c r="BJ3245" s="36"/>
      <c r="BK3245" s="48"/>
      <c r="BL3245" s="36"/>
      <c r="BM3245" s="36"/>
      <c r="BN3245" s="36"/>
      <c r="BO3245" s="36"/>
      <c r="BP3245" s="36"/>
      <c r="BQ3245" s="36"/>
      <c r="BR3245" s="36"/>
    </row>
    <row r="3246" spans="2:70" ht="15" customHeight="1">
      <c r="B3246" s="48">
        <v>3724</v>
      </c>
      <c r="C3246" s="48" t="s">
        <v>1703</v>
      </c>
      <c r="D3246" s="108">
        <v>388</v>
      </c>
      <c r="E3246" s="109" t="s">
        <v>2508</v>
      </c>
      <c r="F3246" s="109" t="s">
        <v>1819</v>
      </c>
      <c r="G3246" s="109" t="s">
        <v>1827</v>
      </c>
      <c r="H3246" s="108" t="s">
        <v>5</v>
      </c>
      <c r="I3246" s="108" t="s">
        <v>2853</v>
      </c>
      <c r="J3246" s="108" t="s">
        <v>2852</v>
      </c>
      <c r="K3246" s="108" t="s">
        <v>2858</v>
      </c>
      <c r="L3246" s="108">
        <v>10</v>
      </c>
      <c r="M3246" s="110" t="s">
        <v>2617</v>
      </c>
      <c r="N3246" s="111" t="s">
        <v>1712</v>
      </c>
      <c r="O3246" s="111"/>
      <c r="P3246" s="111" t="s">
        <v>11</v>
      </c>
      <c r="Q3246" s="111">
        <v>1</v>
      </c>
      <c r="R3246" s="109">
        <v>1</v>
      </c>
      <c r="S3246" s="109"/>
      <c r="T3246" s="109" t="s">
        <v>7</v>
      </c>
      <c r="U3246" s="108">
        <v>1</v>
      </c>
      <c r="V3246" s="109">
        <v>2006</v>
      </c>
      <c r="W3246" s="108">
        <f>IF(Table1[[#This Row],[ExpenditureDetails1]]=2010,1,(2010-Table1[[#This Row],[ExpenditureDetails1]]))</f>
        <v>4</v>
      </c>
      <c r="X3246" s="109">
        <v>0.15</v>
      </c>
      <c r="Y3246" s="174">
        <f>Table1[[#This Row],[ExpenditureDetails3]]*100000</f>
        <v>15000</v>
      </c>
      <c r="Z3246" s="174">
        <f>Table1[[#This Row],[ExpenditureDetails4]]/Table1[[#This Row],[Component detail 4]]</f>
        <v>15000</v>
      </c>
      <c r="AA3246" s="109">
        <v>1</v>
      </c>
      <c r="AB3246" s="109">
        <v>10</v>
      </c>
      <c r="AC3246" s="174">
        <f>IF(ISNUMBER([ExpenditureDetails4]),[ExpenditureDetails4]*HLOOKUP([ExpenditureDetails1],'Currency Conversion'!$A$6:$BE$45,19,FALSE),"No Data")</f>
        <v>19368.683167453099</v>
      </c>
      <c r="AD3246" s="174">
        <f>Table1[[#This Row],[Calculations1]]/exchange_rate_2010</f>
        <v>423.58314197044103</v>
      </c>
      <c r="AE32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1936.8683167453098</v>
      </c>
      <c r="AF3246" s="174">
        <f>Table1[[#This Row],[Calculations3]]/exchange_rate_2010</f>
        <v>42.358314197044102</v>
      </c>
      <c r="AG3246" s="110"/>
      <c r="AH3246" s="53"/>
      <c r="BD3246" s="36"/>
      <c r="BE3246" s="36"/>
      <c r="BF3246" s="36"/>
      <c r="BG3246" s="36"/>
      <c r="BH3246" s="36"/>
      <c r="BI3246" s="36"/>
      <c r="BJ3246" s="36"/>
      <c r="BK3246" s="48"/>
      <c r="BL3246" s="36"/>
      <c r="BM3246" s="36"/>
      <c r="BN3246" s="36"/>
      <c r="BO3246" s="36"/>
      <c r="BP3246" s="36"/>
      <c r="BQ3246" s="36"/>
      <c r="BR3246" s="36"/>
    </row>
    <row r="3247" spans="2:70" ht="15" customHeight="1">
      <c r="B3247" s="48">
        <v>3725</v>
      </c>
      <c r="C3247" s="48" t="s">
        <v>1703</v>
      </c>
      <c r="D3247" s="108">
        <v>388</v>
      </c>
      <c r="E3247" s="109" t="s">
        <v>2508</v>
      </c>
      <c r="F3247" s="109" t="s">
        <v>1819</v>
      </c>
      <c r="G3247" s="109" t="s">
        <v>1827</v>
      </c>
      <c r="H3247" s="108" t="s">
        <v>5</v>
      </c>
      <c r="I3247" s="108" t="s">
        <v>2853</v>
      </c>
      <c r="J3247" s="108" t="s">
        <v>2852</v>
      </c>
      <c r="K3247" s="108" t="s">
        <v>2858</v>
      </c>
      <c r="L3247" s="108">
        <v>10</v>
      </c>
      <c r="M3247" s="110" t="s">
        <v>2617</v>
      </c>
      <c r="N3247" s="111" t="s">
        <v>1712</v>
      </c>
      <c r="O3247" s="111"/>
      <c r="P3247" s="111" t="s">
        <v>12</v>
      </c>
      <c r="Q3247" s="111">
        <v>1</v>
      </c>
      <c r="R3247" s="109">
        <v>1</v>
      </c>
      <c r="S3247" s="109"/>
      <c r="T3247" s="109" t="s">
        <v>7</v>
      </c>
      <c r="U3247" s="108">
        <v>1</v>
      </c>
      <c r="V3247" s="109">
        <v>2010</v>
      </c>
      <c r="W3247" s="108">
        <f>IF(Table1[[#This Row],[ExpenditureDetails1]]=2010,1,(2010-Table1[[#This Row],[ExpenditureDetails1]]))</f>
        <v>1</v>
      </c>
      <c r="X3247" s="109">
        <v>0.15</v>
      </c>
      <c r="Y3247" s="174">
        <f>Table1[[#This Row],[ExpenditureDetails3]]*100000</f>
        <v>15000</v>
      </c>
      <c r="Z3247" s="174">
        <f>Table1[[#This Row],[ExpenditureDetails4]]/Table1[[#This Row],[Component detail 4]]</f>
        <v>15000</v>
      </c>
      <c r="AA3247" s="109">
        <v>1</v>
      </c>
      <c r="AB3247" s="109">
        <v>10</v>
      </c>
      <c r="AC3247" s="174">
        <f>IF(ISNUMBER([ExpenditureDetails4]),[ExpenditureDetails4]*HLOOKUP([ExpenditureDetails1],'Currency Conversion'!$A$6:$BE$45,19,FALSE),"No Data")</f>
        <v>15000</v>
      </c>
      <c r="AD3247" s="174">
        <f>Table1[[#This Row],[Calculations1]]/exchange_rate_2010</f>
        <v>328.04228736795983</v>
      </c>
      <c r="AE32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1500</v>
      </c>
      <c r="AF3247" s="174">
        <f>Table1[[#This Row],[Calculations3]]/exchange_rate_2010</f>
        <v>32.804228736795984</v>
      </c>
      <c r="AG3247" s="110"/>
      <c r="AH3247" s="53"/>
      <c r="BD3247" s="36"/>
      <c r="BE3247" s="36"/>
      <c r="BF3247" s="36"/>
      <c r="BG3247" s="36"/>
      <c r="BH3247" s="36"/>
      <c r="BI3247" s="36"/>
      <c r="BJ3247" s="36"/>
      <c r="BK3247" s="48"/>
      <c r="BL3247" s="36"/>
      <c r="BM3247" s="36"/>
      <c r="BN3247" s="36"/>
      <c r="BO3247" s="36"/>
      <c r="BP3247" s="36"/>
      <c r="BQ3247" s="36"/>
      <c r="BR3247" s="36"/>
    </row>
    <row r="3248" spans="2:70" ht="15" customHeight="1">
      <c r="B3248" s="48">
        <v>3726</v>
      </c>
      <c r="C3248" s="48" t="s">
        <v>1703</v>
      </c>
      <c r="D3248" s="108">
        <v>388</v>
      </c>
      <c r="E3248" s="109" t="s">
        <v>2508</v>
      </c>
      <c r="F3248" s="109" t="s">
        <v>1819</v>
      </c>
      <c r="G3248" s="109" t="s">
        <v>1827</v>
      </c>
      <c r="H3248" s="108" t="s">
        <v>5</v>
      </c>
      <c r="I3248" s="108" t="s">
        <v>2853</v>
      </c>
      <c r="J3248" s="108" t="s">
        <v>2852</v>
      </c>
      <c r="K3248" s="108" t="s">
        <v>2858</v>
      </c>
      <c r="L3248" s="108">
        <v>10</v>
      </c>
      <c r="M3248" s="110" t="s">
        <v>2617</v>
      </c>
      <c r="N3248" s="111" t="s">
        <v>1712</v>
      </c>
      <c r="O3248" s="111"/>
      <c r="P3248" s="111" t="s">
        <v>13</v>
      </c>
      <c r="Q3248" s="111">
        <v>1</v>
      </c>
      <c r="R3248" s="109">
        <v>7.5</v>
      </c>
      <c r="S3248" s="109"/>
      <c r="T3248" s="109" t="s">
        <v>7</v>
      </c>
      <c r="U3248" s="108">
        <v>1</v>
      </c>
      <c r="V3248" s="109">
        <v>2004</v>
      </c>
      <c r="W3248" s="108">
        <f>IF(Table1[[#This Row],[ExpenditureDetails1]]=2010,1,(2010-Table1[[#This Row],[ExpenditureDetails1]]))</f>
        <v>6</v>
      </c>
      <c r="X3248" s="109">
        <v>0.4</v>
      </c>
      <c r="Y3248" s="174">
        <f>Table1[[#This Row],[ExpenditureDetails3]]*100000</f>
        <v>40000</v>
      </c>
      <c r="Z3248" s="174">
        <f>Table1[[#This Row],[ExpenditureDetails4]]/Table1[[#This Row],[Component detail 4]]</f>
        <v>40000</v>
      </c>
      <c r="AA3248" s="109">
        <v>1</v>
      </c>
      <c r="AB3248" s="109">
        <v>10</v>
      </c>
      <c r="AC3248" s="174">
        <f>IF(ISNUMBER([ExpenditureDetails4]),[ExpenditureDetails4]*HLOOKUP([ExpenditureDetails1],'Currency Conversion'!$A$6:$BE$45,19,FALSE),"No Data")</f>
        <v>58491.053180918228</v>
      </c>
      <c r="AD3248" s="174">
        <f>Table1[[#This Row],[Calculations1]]/exchange_rate_2010</f>
        <v>1279.1692584019597</v>
      </c>
      <c r="AE32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3248" s="174">
        <f>Table1[[#This Row],[Calculations3]]/exchange_rate_2010</f>
        <v>127.91692584019597</v>
      </c>
      <c r="AG3248" s="110"/>
      <c r="AH3248" s="53"/>
      <c r="BD3248" s="36"/>
      <c r="BE3248" s="36"/>
      <c r="BF3248" s="36"/>
      <c r="BG3248" s="36"/>
      <c r="BH3248" s="36"/>
      <c r="BI3248" s="36"/>
      <c r="BJ3248" s="36"/>
      <c r="BK3248" s="48"/>
      <c r="BL3248" s="36"/>
      <c r="BM3248" s="36"/>
      <c r="BN3248" s="36"/>
      <c r="BO3248" s="36"/>
      <c r="BP3248" s="36"/>
      <c r="BQ3248" s="36"/>
      <c r="BR3248" s="36"/>
    </row>
    <row r="3249" spans="2:70" ht="15" customHeight="1">
      <c r="B3249" s="48">
        <v>3727</v>
      </c>
      <c r="C3249" s="48" t="s">
        <v>1703</v>
      </c>
      <c r="D3249" s="108">
        <v>388</v>
      </c>
      <c r="E3249" s="109" t="s">
        <v>2508</v>
      </c>
      <c r="F3249" s="109" t="s">
        <v>1819</v>
      </c>
      <c r="G3249" s="109" t="s">
        <v>1827</v>
      </c>
      <c r="H3249" s="108" t="s">
        <v>5</v>
      </c>
      <c r="I3249" s="108" t="s">
        <v>2853</v>
      </c>
      <c r="J3249" s="108" t="s">
        <v>2852</v>
      </c>
      <c r="K3249" s="108" t="s">
        <v>2858</v>
      </c>
      <c r="L3249" s="108">
        <v>10</v>
      </c>
      <c r="M3249" s="110" t="s">
        <v>2617</v>
      </c>
      <c r="N3249" s="111" t="s">
        <v>1712</v>
      </c>
      <c r="O3249" s="111"/>
      <c r="P3249" s="111" t="s">
        <v>14</v>
      </c>
      <c r="Q3249" s="111">
        <v>1</v>
      </c>
      <c r="R3249" s="109">
        <v>5</v>
      </c>
      <c r="S3249" s="109"/>
      <c r="T3249" s="109" t="s">
        <v>7</v>
      </c>
      <c r="U3249" s="108">
        <v>1</v>
      </c>
      <c r="V3249" s="109">
        <v>2005</v>
      </c>
      <c r="W3249" s="108">
        <f>IF(Table1[[#This Row],[ExpenditureDetails1]]=2010,1,(2010-Table1[[#This Row],[ExpenditureDetails1]]))</f>
        <v>5</v>
      </c>
      <c r="X3249" s="109">
        <v>0.25</v>
      </c>
      <c r="Y3249" s="174">
        <f>Table1[[#This Row],[ExpenditureDetails3]]*100000</f>
        <v>25000</v>
      </c>
      <c r="Z3249" s="174">
        <f>Table1[[#This Row],[ExpenditureDetails4]]/Table1[[#This Row],[Component detail 4]]</f>
        <v>25000</v>
      </c>
      <c r="AA3249" s="109">
        <v>1</v>
      </c>
      <c r="AB3249" s="109">
        <v>10</v>
      </c>
      <c r="AC3249" s="174">
        <f>IF(ISNUMBER([ExpenditureDetails4]),[ExpenditureDetails4]*HLOOKUP([ExpenditureDetails1],'Currency Conversion'!$A$6:$BE$45,19,FALSE),"No Data")</f>
        <v>33630.337683909253</v>
      </c>
      <c r="AD3249" s="174">
        <f>Table1[[#This Row],[Calculations1]]/exchange_rate_2010</f>
        <v>735.47819325243245</v>
      </c>
      <c r="AE32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3363.0337683909252</v>
      </c>
      <c r="AF3249" s="174">
        <f>Table1[[#This Row],[Calculations3]]/exchange_rate_2010</f>
        <v>73.547819325243239</v>
      </c>
      <c r="AG3249" s="110"/>
      <c r="AH3249" s="53"/>
      <c r="BD3249" s="36"/>
      <c r="BE3249" s="36"/>
      <c r="BF3249" s="36"/>
      <c r="BG3249" s="36"/>
      <c r="BH3249" s="36"/>
      <c r="BI3249" s="36"/>
      <c r="BJ3249" s="36"/>
      <c r="BK3249" s="48"/>
      <c r="BL3249" s="36"/>
      <c r="BM3249" s="36"/>
      <c r="BN3249" s="36"/>
      <c r="BO3249" s="36"/>
      <c r="BP3249" s="36"/>
      <c r="BQ3249" s="36"/>
      <c r="BR3249" s="36"/>
    </row>
    <row r="3250" spans="2:70" ht="15" customHeight="1">
      <c r="B3250" s="48">
        <v>3728</v>
      </c>
      <c r="C3250" s="48" t="s">
        <v>1703</v>
      </c>
      <c r="D3250" s="108">
        <v>388</v>
      </c>
      <c r="E3250" s="109" t="s">
        <v>2508</v>
      </c>
      <c r="F3250" s="109" t="s">
        <v>1819</v>
      </c>
      <c r="G3250" s="109" t="s">
        <v>1827</v>
      </c>
      <c r="H3250" s="108" t="s">
        <v>5</v>
      </c>
      <c r="I3250" s="108" t="s">
        <v>2853</v>
      </c>
      <c r="J3250" s="108" t="s">
        <v>2852</v>
      </c>
      <c r="K3250" s="108" t="s">
        <v>2858</v>
      </c>
      <c r="L3250" s="108">
        <v>10</v>
      </c>
      <c r="M3250" s="110" t="s">
        <v>2617</v>
      </c>
      <c r="N3250" s="111" t="s">
        <v>1728</v>
      </c>
      <c r="O3250" s="111" t="s">
        <v>496</v>
      </c>
      <c r="P3250" s="111" t="s">
        <v>15</v>
      </c>
      <c r="Q3250" s="111">
        <v>1</v>
      </c>
      <c r="R3250" s="109"/>
      <c r="S3250" s="109"/>
      <c r="T3250" s="109" t="s">
        <v>7</v>
      </c>
      <c r="U3250" s="108">
        <v>1</v>
      </c>
      <c r="V3250" s="109">
        <v>2005</v>
      </c>
      <c r="W3250" s="108">
        <f>IF(Table1[[#This Row],[ExpenditureDetails1]]=2010,1,(2010-Table1[[#This Row],[ExpenditureDetails1]]))</f>
        <v>5</v>
      </c>
      <c r="X3250" s="109">
        <v>0.4</v>
      </c>
      <c r="Y3250" s="174">
        <f>Table1[[#This Row],[ExpenditureDetails3]]*100000</f>
        <v>40000</v>
      </c>
      <c r="Z3250" s="174">
        <f>Table1[[#This Row],[ExpenditureDetails4]]/Table1[[#This Row],[Component detail 4]]</f>
        <v>40000</v>
      </c>
      <c r="AA3250" s="109">
        <v>1</v>
      </c>
      <c r="AB3250" s="109">
        <v>30</v>
      </c>
      <c r="AC3250" s="174">
        <f>IF(ISNUMBER([ExpenditureDetails4]),[ExpenditureDetails4]*HLOOKUP([ExpenditureDetails1],'Currency Conversion'!$A$6:$BE$45,19,FALSE),"No Data")</f>
        <v>53808.540294254803</v>
      </c>
      <c r="AD3250" s="174">
        <f>Table1[[#This Row],[Calculations1]]/exchange_rate_2010</f>
        <v>1176.7651092038918</v>
      </c>
      <c r="AE32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1793.6180098084935</v>
      </c>
      <c r="AF3250" s="174">
        <f>Table1[[#This Row],[Calculations3]]/exchange_rate_2010</f>
        <v>39.22550364012973</v>
      </c>
      <c r="AG3250" s="110"/>
      <c r="AH3250" s="53"/>
      <c r="BD3250" s="36"/>
      <c r="BE3250" s="36"/>
      <c r="BF3250" s="36"/>
      <c r="BG3250" s="36"/>
      <c r="BH3250" s="36"/>
      <c r="BI3250" s="36"/>
      <c r="BJ3250" s="36"/>
      <c r="BK3250" s="48"/>
      <c r="BL3250" s="36"/>
      <c r="BM3250" s="36"/>
      <c r="BN3250" s="36"/>
      <c r="BO3250" s="36"/>
      <c r="BP3250" s="36"/>
      <c r="BQ3250" s="36"/>
      <c r="BR3250" s="36"/>
    </row>
    <row r="3251" spans="2:70" ht="15" customHeight="1">
      <c r="B3251" s="48">
        <v>3729</v>
      </c>
      <c r="C3251" s="48" t="s">
        <v>1703</v>
      </c>
      <c r="D3251" s="108">
        <v>388</v>
      </c>
      <c r="E3251" s="109" t="s">
        <v>2508</v>
      </c>
      <c r="F3251" s="109" t="s">
        <v>1819</v>
      </c>
      <c r="G3251" s="109" t="s">
        <v>1827</v>
      </c>
      <c r="H3251" s="108" t="s">
        <v>5</v>
      </c>
      <c r="I3251" s="108" t="s">
        <v>2853</v>
      </c>
      <c r="J3251" s="108" t="s">
        <v>2852</v>
      </c>
      <c r="K3251" s="108" t="s">
        <v>2858</v>
      </c>
      <c r="L3251" s="108">
        <v>10</v>
      </c>
      <c r="M3251" s="110" t="s">
        <v>2617</v>
      </c>
      <c r="N3251" s="111" t="s">
        <v>1728</v>
      </c>
      <c r="O3251" s="111" t="s">
        <v>496</v>
      </c>
      <c r="P3251" s="111" t="s">
        <v>16</v>
      </c>
      <c r="Q3251" s="111">
        <v>1</v>
      </c>
      <c r="R3251" s="109"/>
      <c r="S3251" s="109"/>
      <c r="T3251" s="109" t="s">
        <v>7</v>
      </c>
      <c r="U3251" s="108">
        <v>1</v>
      </c>
      <c r="V3251" s="109">
        <v>2005</v>
      </c>
      <c r="W3251" s="108">
        <f>IF(Table1[[#This Row],[ExpenditureDetails1]]=2010,1,(2010-Table1[[#This Row],[ExpenditureDetails1]]))</f>
        <v>5</v>
      </c>
      <c r="X3251" s="109">
        <v>0.4</v>
      </c>
      <c r="Y3251" s="174">
        <f>Table1[[#This Row],[ExpenditureDetails3]]*100000</f>
        <v>40000</v>
      </c>
      <c r="Z3251" s="174">
        <f>Table1[[#This Row],[ExpenditureDetails4]]/Table1[[#This Row],[Component detail 4]]</f>
        <v>40000</v>
      </c>
      <c r="AA3251" s="109">
        <v>1</v>
      </c>
      <c r="AB3251" s="109">
        <v>30</v>
      </c>
      <c r="AC3251" s="174">
        <f>IF(ISNUMBER([ExpenditureDetails4]),[ExpenditureDetails4]*HLOOKUP([ExpenditureDetails1],'Currency Conversion'!$A$6:$BE$45,19,FALSE),"No Data")</f>
        <v>53808.540294254803</v>
      </c>
      <c r="AD3251" s="174">
        <f>Table1[[#This Row],[Calculations1]]/exchange_rate_2010</f>
        <v>1176.7651092038918</v>
      </c>
      <c r="AE32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1793.6180098084935</v>
      </c>
      <c r="AF3251" s="174">
        <f>Table1[[#This Row],[Calculations3]]/exchange_rate_2010</f>
        <v>39.22550364012973</v>
      </c>
      <c r="AG3251" s="110"/>
      <c r="AH3251" s="53"/>
      <c r="BD3251" s="36"/>
      <c r="BE3251" s="36"/>
      <c r="BF3251" s="36"/>
      <c r="BG3251" s="36"/>
      <c r="BH3251" s="36"/>
      <c r="BI3251" s="36"/>
      <c r="BJ3251" s="36"/>
      <c r="BK3251" s="48"/>
      <c r="BL3251" s="36"/>
      <c r="BM3251" s="36"/>
      <c r="BN3251" s="36"/>
      <c r="BO3251" s="36"/>
      <c r="BP3251" s="36"/>
      <c r="BQ3251" s="36"/>
      <c r="BR3251" s="36"/>
    </row>
    <row r="3252" spans="2:70" ht="15" customHeight="1">
      <c r="B3252" s="48">
        <v>3730</v>
      </c>
      <c r="C3252" s="48" t="s">
        <v>1703</v>
      </c>
      <c r="D3252" s="108">
        <v>388</v>
      </c>
      <c r="E3252" s="109" t="s">
        <v>2508</v>
      </c>
      <c r="F3252" s="109" t="s">
        <v>1819</v>
      </c>
      <c r="G3252" s="109" t="s">
        <v>1827</v>
      </c>
      <c r="H3252" s="108" t="s">
        <v>5</v>
      </c>
      <c r="I3252" s="108" t="s">
        <v>2853</v>
      </c>
      <c r="J3252" s="108" t="s">
        <v>2852</v>
      </c>
      <c r="K3252" s="108" t="s">
        <v>2858</v>
      </c>
      <c r="L3252" s="108">
        <v>10</v>
      </c>
      <c r="M3252" s="110" t="s">
        <v>2617</v>
      </c>
      <c r="N3252" s="111" t="s">
        <v>1728</v>
      </c>
      <c r="O3252" s="111" t="s">
        <v>496</v>
      </c>
      <c r="P3252" s="111" t="s">
        <v>17</v>
      </c>
      <c r="Q3252" s="111">
        <v>1</v>
      </c>
      <c r="R3252" s="109"/>
      <c r="S3252" s="109"/>
      <c r="T3252" s="109" t="s">
        <v>7</v>
      </c>
      <c r="U3252" s="108">
        <v>1</v>
      </c>
      <c r="V3252" s="109">
        <v>2005</v>
      </c>
      <c r="W3252" s="108">
        <f>IF(Table1[[#This Row],[ExpenditureDetails1]]=2010,1,(2010-Table1[[#This Row],[ExpenditureDetails1]]))</f>
        <v>5</v>
      </c>
      <c r="X3252" s="109">
        <v>0.4</v>
      </c>
      <c r="Y3252" s="174">
        <f>Table1[[#This Row],[ExpenditureDetails3]]*100000</f>
        <v>40000</v>
      </c>
      <c r="Z3252" s="174">
        <f>Table1[[#This Row],[ExpenditureDetails4]]/Table1[[#This Row],[Component detail 4]]</f>
        <v>40000</v>
      </c>
      <c r="AA3252" s="109">
        <v>1</v>
      </c>
      <c r="AB3252" s="109">
        <v>30</v>
      </c>
      <c r="AC3252" s="174">
        <f>IF(ISNUMBER([ExpenditureDetails4]),[ExpenditureDetails4]*HLOOKUP([ExpenditureDetails1],'Currency Conversion'!$A$6:$BE$45,19,FALSE),"No Data")</f>
        <v>53808.540294254803</v>
      </c>
      <c r="AD3252" s="174">
        <f>Table1[[#This Row],[Calculations1]]/exchange_rate_2010</f>
        <v>1176.7651092038918</v>
      </c>
      <c r="AE32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1793.6180098084935</v>
      </c>
      <c r="AF3252" s="174">
        <f>Table1[[#This Row],[Calculations3]]/exchange_rate_2010</f>
        <v>39.22550364012973</v>
      </c>
      <c r="AG3252" s="110"/>
      <c r="AH3252" s="53"/>
      <c r="BD3252" s="36"/>
      <c r="BE3252" s="36"/>
      <c r="BF3252" s="36"/>
      <c r="BG3252" s="36"/>
      <c r="BH3252" s="36"/>
      <c r="BI3252" s="36"/>
      <c r="BJ3252" s="36"/>
      <c r="BK3252" s="48"/>
      <c r="BL3252" s="36"/>
      <c r="BM3252" s="36"/>
      <c r="BN3252" s="36"/>
      <c r="BO3252" s="36"/>
      <c r="BP3252" s="36"/>
      <c r="BQ3252" s="36"/>
      <c r="BR3252" s="36"/>
    </row>
    <row r="3253" spans="2:70" ht="15" customHeight="1">
      <c r="B3253" s="48">
        <v>3731</v>
      </c>
      <c r="C3253" s="48" t="s">
        <v>1703</v>
      </c>
      <c r="D3253" s="108">
        <v>388</v>
      </c>
      <c r="E3253" s="109" t="s">
        <v>2508</v>
      </c>
      <c r="F3253" s="109" t="s">
        <v>1819</v>
      </c>
      <c r="G3253" s="109" t="s">
        <v>1827</v>
      </c>
      <c r="H3253" s="108" t="s">
        <v>5</v>
      </c>
      <c r="I3253" s="108" t="s">
        <v>2853</v>
      </c>
      <c r="J3253" s="108" t="s">
        <v>2852</v>
      </c>
      <c r="K3253" s="108" t="s">
        <v>2858</v>
      </c>
      <c r="L3253" s="108">
        <v>10</v>
      </c>
      <c r="M3253" s="110" t="s">
        <v>2617</v>
      </c>
      <c r="N3253" s="111" t="s">
        <v>1728</v>
      </c>
      <c r="O3253" s="111" t="s">
        <v>496</v>
      </c>
      <c r="P3253" s="111" t="s">
        <v>18</v>
      </c>
      <c r="Q3253" s="111">
        <v>1</v>
      </c>
      <c r="R3253" s="109"/>
      <c r="S3253" s="109"/>
      <c r="T3253" s="109" t="s">
        <v>7</v>
      </c>
      <c r="U3253" s="108">
        <v>1</v>
      </c>
      <c r="V3253" s="109">
        <v>2005</v>
      </c>
      <c r="W3253" s="108">
        <f>IF(Table1[[#This Row],[ExpenditureDetails1]]=2010,1,(2010-Table1[[#This Row],[ExpenditureDetails1]]))</f>
        <v>5</v>
      </c>
      <c r="X3253" s="109">
        <v>0.4</v>
      </c>
      <c r="Y3253" s="174">
        <f>Table1[[#This Row],[ExpenditureDetails3]]*100000</f>
        <v>40000</v>
      </c>
      <c r="Z3253" s="174">
        <f>Table1[[#This Row],[ExpenditureDetails4]]/Table1[[#This Row],[Component detail 4]]</f>
        <v>40000</v>
      </c>
      <c r="AA3253" s="109">
        <v>1</v>
      </c>
      <c r="AB3253" s="109">
        <v>30</v>
      </c>
      <c r="AC3253" s="174">
        <f>IF(ISNUMBER([ExpenditureDetails4]),[ExpenditureDetails4]*HLOOKUP([ExpenditureDetails1],'Currency Conversion'!$A$6:$BE$45,19,FALSE),"No Data")</f>
        <v>53808.540294254803</v>
      </c>
      <c r="AD3253" s="174">
        <f>Table1[[#This Row],[Calculations1]]/exchange_rate_2010</f>
        <v>1176.7651092038918</v>
      </c>
      <c r="AE32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1793.6180098084935</v>
      </c>
      <c r="AF3253" s="174">
        <f>Table1[[#This Row],[Calculations3]]/exchange_rate_2010</f>
        <v>39.22550364012973</v>
      </c>
      <c r="AG3253" s="110"/>
      <c r="AH3253" s="53"/>
      <c r="BD3253" s="36"/>
      <c r="BE3253" s="36"/>
      <c r="BF3253" s="36"/>
      <c r="BG3253" s="36"/>
      <c r="BH3253" s="36"/>
      <c r="BI3253" s="36"/>
      <c r="BJ3253" s="36"/>
      <c r="BK3253" s="48"/>
      <c r="BL3253" s="36"/>
      <c r="BM3253" s="36"/>
      <c r="BN3253" s="36"/>
      <c r="BO3253" s="36"/>
      <c r="BP3253" s="36"/>
      <c r="BQ3253" s="36"/>
      <c r="BR3253" s="36"/>
    </row>
    <row r="3254" spans="2:70" ht="15" customHeight="1">
      <c r="B3254" s="48">
        <v>3732</v>
      </c>
      <c r="C3254" s="48" t="s">
        <v>1703</v>
      </c>
      <c r="D3254" s="108">
        <v>388</v>
      </c>
      <c r="E3254" s="109" t="s">
        <v>2508</v>
      </c>
      <c r="F3254" s="109" t="s">
        <v>1819</v>
      </c>
      <c r="G3254" s="109" t="s">
        <v>1827</v>
      </c>
      <c r="H3254" s="108" t="s">
        <v>5</v>
      </c>
      <c r="I3254" s="108" t="s">
        <v>2853</v>
      </c>
      <c r="J3254" s="108" t="s">
        <v>2852</v>
      </c>
      <c r="K3254" s="108" t="s">
        <v>2858</v>
      </c>
      <c r="L3254" s="108">
        <v>10</v>
      </c>
      <c r="M3254" s="110" t="s">
        <v>2617</v>
      </c>
      <c r="N3254" s="111" t="s">
        <v>364</v>
      </c>
      <c r="O3254" s="111" t="s">
        <v>2465</v>
      </c>
      <c r="P3254" s="111" t="s">
        <v>19</v>
      </c>
      <c r="Q3254" s="111">
        <v>1</v>
      </c>
      <c r="R3254" s="109">
        <v>800</v>
      </c>
      <c r="S3254" s="109"/>
      <c r="T3254" s="109" t="s">
        <v>7</v>
      </c>
      <c r="U3254" s="108">
        <v>1</v>
      </c>
      <c r="V3254" s="109">
        <v>2008</v>
      </c>
      <c r="W3254" s="108">
        <f>IF(Table1[[#This Row],[ExpenditureDetails1]]=2010,1,(2010-Table1[[#This Row],[ExpenditureDetails1]]))</f>
        <v>2</v>
      </c>
      <c r="X3254" s="109">
        <v>1.35</v>
      </c>
      <c r="Y3254" s="174">
        <f>Table1[[#This Row],[ExpenditureDetails3]]*100000</f>
        <v>135000</v>
      </c>
      <c r="Z3254" s="174">
        <f>Table1[[#This Row],[ExpenditureDetails4]]/Table1[[#This Row],[Component detail 4]]</f>
        <v>135000</v>
      </c>
      <c r="AA3254" s="109">
        <v>1</v>
      </c>
      <c r="AB3254" s="109">
        <v>20</v>
      </c>
      <c r="AC3254" s="174">
        <f>IF(ISNUMBER([ExpenditureDetails4]),[ExpenditureDetails4]*HLOOKUP([ExpenditureDetails1],'Currency Conversion'!$A$6:$BE$45,19,FALSE),"No Data")</f>
        <v>154899.41621909552</v>
      </c>
      <c r="AD3254" s="174">
        <f>Table1[[#This Row],[Calculations1]]/exchange_rate_2010</f>
        <v>3387.5705872315834</v>
      </c>
      <c r="AE32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7744.9708109547764</v>
      </c>
      <c r="AF3254" s="174">
        <f>Table1[[#This Row],[Calculations3]]/exchange_rate_2010</f>
        <v>169.37852936157915</v>
      </c>
      <c r="AG3254" s="110"/>
      <c r="AH3254" s="53"/>
      <c r="BD3254" s="36"/>
      <c r="BE3254" s="36"/>
      <c r="BF3254" s="36"/>
      <c r="BG3254" s="36"/>
      <c r="BH3254" s="36"/>
      <c r="BI3254" s="36"/>
      <c r="BJ3254" s="36"/>
      <c r="BK3254" s="48"/>
      <c r="BL3254" s="36"/>
      <c r="BM3254" s="36"/>
      <c r="BN3254" s="36"/>
      <c r="BO3254" s="36"/>
      <c r="BP3254" s="36"/>
      <c r="BQ3254" s="36"/>
      <c r="BR3254" s="36"/>
    </row>
    <row r="3255" spans="2:70" ht="15" customHeight="1">
      <c r="B3255" s="48">
        <v>3733</v>
      </c>
      <c r="C3255" s="48" t="s">
        <v>1703</v>
      </c>
      <c r="D3255" s="108">
        <v>388</v>
      </c>
      <c r="E3255" s="109" t="s">
        <v>2508</v>
      </c>
      <c r="F3255" s="109" t="s">
        <v>1819</v>
      </c>
      <c r="G3255" s="109" t="s">
        <v>1827</v>
      </c>
      <c r="H3255" s="108" t="s">
        <v>5</v>
      </c>
      <c r="I3255" s="108" t="s">
        <v>2853</v>
      </c>
      <c r="J3255" s="108" t="s">
        <v>2852</v>
      </c>
      <c r="K3255" s="108" t="s">
        <v>2858</v>
      </c>
      <c r="L3255" s="108">
        <v>10</v>
      </c>
      <c r="M3255" s="110" t="s">
        <v>2617</v>
      </c>
      <c r="N3255" s="111" t="s">
        <v>1712</v>
      </c>
      <c r="O3255" s="111"/>
      <c r="P3255" s="111" t="s">
        <v>27</v>
      </c>
      <c r="Q3255" s="111">
        <v>1</v>
      </c>
      <c r="R3255" s="109"/>
      <c r="S3255" s="109" t="s">
        <v>2392</v>
      </c>
      <c r="T3255" s="109" t="s">
        <v>28</v>
      </c>
      <c r="U3255" s="108">
        <v>2</v>
      </c>
      <c r="V3255" s="109">
        <v>2004</v>
      </c>
      <c r="W3255" s="108"/>
      <c r="X3255" s="109">
        <v>0.4</v>
      </c>
      <c r="Y3255" s="174">
        <f>Table1[[#This Row],[ExpenditureDetails3]]*100000</f>
        <v>40000</v>
      </c>
      <c r="Z3255" s="174">
        <f>Table1[[#This Row],[ExpenditureDetails4]]/Table1[[#This Row],[Component detail 4]]</f>
        <v>40000</v>
      </c>
      <c r="AA3255" s="109">
        <v>1</v>
      </c>
      <c r="AB3255" s="109">
        <v>10</v>
      </c>
      <c r="AC3255" s="174">
        <f>IF(ISNUMBER([ExpenditureDetails4]),[ExpenditureDetails4]*HLOOKUP([ExpenditureDetails1],'Currency Conversion'!$A$6:$BE$45,19,FALSE),"No Data")</f>
        <v>58491.053180918228</v>
      </c>
      <c r="AD3255" s="174">
        <f>Table1[[#This Row],[Calculations1]]/exchange_rate_2010</f>
        <v>1279.1692584019597</v>
      </c>
      <c r="AE3255" s="174" t="s">
        <v>2912</v>
      </c>
      <c r="AF3255" s="174" t="s">
        <v>2912</v>
      </c>
      <c r="AG3255" s="110"/>
      <c r="AH3255" s="53"/>
      <c r="BD3255" s="36"/>
      <c r="BE3255" s="36"/>
      <c r="BF3255" s="36"/>
      <c r="BG3255" s="36"/>
      <c r="BH3255" s="36"/>
      <c r="BI3255" s="36"/>
      <c r="BJ3255" s="36"/>
      <c r="BK3255" s="48"/>
      <c r="BL3255" s="36"/>
      <c r="BM3255" s="36"/>
      <c r="BN3255" s="36"/>
      <c r="BO3255" s="36"/>
      <c r="BP3255" s="36"/>
      <c r="BQ3255" s="36"/>
      <c r="BR3255" s="36"/>
    </row>
    <row r="3256" spans="2:70" ht="15" customHeight="1">
      <c r="B3256" s="48">
        <v>3734</v>
      </c>
      <c r="C3256" s="48" t="s">
        <v>1703</v>
      </c>
      <c r="D3256" s="108">
        <v>388</v>
      </c>
      <c r="E3256" s="109" t="s">
        <v>2508</v>
      </c>
      <c r="F3256" s="109" t="s">
        <v>1819</v>
      </c>
      <c r="G3256" s="109" t="s">
        <v>1827</v>
      </c>
      <c r="H3256" s="108" t="s">
        <v>5</v>
      </c>
      <c r="I3256" s="108" t="s">
        <v>2853</v>
      </c>
      <c r="J3256" s="108" t="s">
        <v>2852</v>
      </c>
      <c r="K3256" s="108" t="s">
        <v>2858</v>
      </c>
      <c r="L3256" s="108">
        <v>10</v>
      </c>
      <c r="M3256" s="110" t="s">
        <v>2617</v>
      </c>
      <c r="N3256" s="111" t="s">
        <v>20</v>
      </c>
      <c r="O3256" s="111" t="s">
        <v>2486</v>
      </c>
      <c r="P3256" s="111" t="s">
        <v>29</v>
      </c>
      <c r="Q3256" s="111">
        <v>1</v>
      </c>
      <c r="R3256" s="109"/>
      <c r="S3256" s="109" t="s">
        <v>2392</v>
      </c>
      <c r="T3256" s="109" t="s">
        <v>28</v>
      </c>
      <c r="U3256" s="108">
        <v>2</v>
      </c>
      <c r="V3256" s="109">
        <v>2009</v>
      </c>
      <c r="W3256" s="108"/>
      <c r="X3256" s="109">
        <v>0.5</v>
      </c>
      <c r="Y3256" s="174">
        <f>Table1[[#This Row],[ExpenditureDetails3]]*100000</f>
        <v>50000</v>
      </c>
      <c r="Z3256" s="174">
        <f>Table1[[#This Row],[ExpenditureDetails4]]/Table1[[#This Row],[Component detail 4]]</f>
        <v>50000</v>
      </c>
      <c r="AA3256" s="109">
        <v>1</v>
      </c>
      <c r="AB3256" s="109">
        <v>10</v>
      </c>
      <c r="AC3256" s="174">
        <f>IF(ISNUMBER([ExpenditureDetails4]),[ExpenditureDetails4]*HLOOKUP([ExpenditureDetails1],'Currency Conversion'!$A$6:$BE$45,19,FALSE),"No Data")</f>
        <v>53770.812495181373</v>
      </c>
      <c r="AD3256" s="174">
        <f>Table1[[#This Row],[Calculations1]]/exchange_rate_2010</f>
        <v>1175.9400216368649</v>
      </c>
      <c r="AE3256" s="174" t="s">
        <v>2912</v>
      </c>
      <c r="AF3256" s="174" t="s">
        <v>2912</v>
      </c>
      <c r="AG3256" s="110"/>
      <c r="AH3256" s="53"/>
      <c r="BD3256" s="36"/>
      <c r="BE3256" s="36"/>
      <c r="BF3256" s="36"/>
      <c r="BG3256" s="36"/>
      <c r="BH3256" s="36"/>
      <c r="BI3256" s="36"/>
      <c r="BJ3256" s="36"/>
      <c r="BK3256" s="48"/>
      <c r="BL3256" s="36"/>
      <c r="BM3256" s="36"/>
      <c r="BN3256" s="36"/>
      <c r="BO3256" s="36"/>
      <c r="BP3256" s="36"/>
      <c r="BQ3256" s="36"/>
      <c r="BR3256" s="36"/>
    </row>
    <row r="3257" spans="2:70" ht="15" customHeight="1">
      <c r="B3257" s="48">
        <v>3735</v>
      </c>
      <c r="C3257" s="48" t="s">
        <v>1703</v>
      </c>
      <c r="D3257" s="108">
        <v>388</v>
      </c>
      <c r="E3257" s="109" t="s">
        <v>2508</v>
      </c>
      <c r="F3257" s="109" t="s">
        <v>1819</v>
      </c>
      <c r="G3257" s="109" t="s">
        <v>1827</v>
      </c>
      <c r="H3257" s="108" t="s">
        <v>5</v>
      </c>
      <c r="I3257" s="108" t="s">
        <v>2853</v>
      </c>
      <c r="J3257" s="108" t="s">
        <v>2852</v>
      </c>
      <c r="K3257" s="108" t="s">
        <v>2858</v>
      </c>
      <c r="L3257" s="108">
        <v>10</v>
      </c>
      <c r="M3257" s="110" t="s">
        <v>2617</v>
      </c>
      <c r="N3257" s="111" t="s">
        <v>1717</v>
      </c>
      <c r="O3257" s="111"/>
      <c r="P3257" s="111" t="s">
        <v>30</v>
      </c>
      <c r="Q3257" s="111">
        <v>1</v>
      </c>
      <c r="R3257" s="109"/>
      <c r="S3257" s="109"/>
      <c r="T3257" s="109" t="s">
        <v>31</v>
      </c>
      <c r="U3257" s="108">
        <v>3</v>
      </c>
      <c r="V3257" s="109">
        <v>2008</v>
      </c>
      <c r="W3257" s="108"/>
      <c r="X3257" s="109">
        <v>0.12</v>
      </c>
      <c r="Y3257" s="174">
        <f>Table1[[#This Row],[ExpenditureDetails3]]*100000</f>
        <v>12000</v>
      </c>
      <c r="Z3257" s="174">
        <f>Table1[[#This Row],[ExpenditureDetails4]]/Table1[[#This Row],[Component detail 4]]</f>
        <v>12000</v>
      </c>
      <c r="AA3257" s="109">
        <v>1</v>
      </c>
      <c r="AB3257" s="109"/>
      <c r="AC3257" s="174">
        <f>IF(ISNUMBER([ExpenditureDetails4]),[ExpenditureDetails4]*HLOOKUP([ExpenditureDetails1],'Currency Conversion'!$A$6:$BE$45,19,FALSE),"No Data")</f>
        <v>13768.836997252936</v>
      </c>
      <c r="AD3257" s="174">
        <f>Table1[[#This Row],[Calculations1]]/exchange_rate_2010</f>
        <v>301.1173855316963</v>
      </c>
      <c r="AE32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13768.836997252936</v>
      </c>
      <c r="AF3257" s="174">
        <f>Table1[[#This Row],[Calculations3]]/exchange_rate_2010</f>
        <v>301.1173855316963</v>
      </c>
      <c r="AG3257" s="110"/>
      <c r="AH3257" s="53"/>
      <c r="BD3257" s="36"/>
      <c r="BE3257" s="36"/>
      <c r="BF3257" s="36"/>
      <c r="BG3257" s="36"/>
      <c r="BH3257" s="36"/>
      <c r="BI3257" s="36"/>
      <c r="BJ3257" s="36"/>
      <c r="BK3257" s="48"/>
      <c r="BL3257" s="36"/>
      <c r="BM3257" s="36"/>
      <c r="BN3257" s="36"/>
      <c r="BO3257" s="36"/>
      <c r="BP3257" s="36"/>
      <c r="BQ3257" s="36"/>
      <c r="BR3257" s="36"/>
    </row>
    <row r="3258" spans="2:70" ht="15" customHeight="1">
      <c r="B3258" s="48">
        <v>3736</v>
      </c>
      <c r="C3258" s="48" t="s">
        <v>1703</v>
      </c>
      <c r="D3258" s="108">
        <v>388</v>
      </c>
      <c r="E3258" s="109" t="s">
        <v>2508</v>
      </c>
      <c r="F3258" s="109" t="s">
        <v>1819</v>
      </c>
      <c r="G3258" s="109" t="s">
        <v>1827</v>
      </c>
      <c r="H3258" s="108" t="s">
        <v>5</v>
      </c>
      <c r="I3258" s="108" t="s">
        <v>2853</v>
      </c>
      <c r="J3258" s="108" t="s">
        <v>2852</v>
      </c>
      <c r="K3258" s="108" t="s">
        <v>2858</v>
      </c>
      <c r="L3258" s="108">
        <v>10</v>
      </c>
      <c r="M3258" s="110" t="s">
        <v>2617</v>
      </c>
      <c r="N3258" s="111" t="s">
        <v>1719</v>
      </c>
      <c r="O3258" s="111"/>
      <c r="P3258" s="111" t="s">
        <v>32</v>
      </c>
      <c r="Q3258" s="111">
        <v>1</v>
      </c>
      <c r="R3258" s="109"/>
      <c r="S3258" s="109"/>
      <c r="T3258" s="109" t="s">
        <v>31</v>
      </c>
      <c r="U3258" s="108">
        <v>3</v>
      </c>
      <c r="V3258" s="109">
        <v>2008</v>
      </c>
      <c r="W3258" s="108"/>
      <c r="X3258" s="109">
        <v>0.06</v>
      </c>
      <c r="Y3258" s="174">
        <f>Table1[[#This Row],[ExpenditureDetails3]]*100000</f>
        <v>6000</v>
      </c>
      <c r="Z3258" s="174">
        <f>Table1[[#This Row],[ExpenditureDetails4]]/Table1[[#This Row],[Component detail 4]]</f>
        <v>6000</v>
      </c>
      <c r="AA3258" s="109">
        <v>1</v>
      </c>
      <c r="AB3258" s="109"/>
      <c r="AC3258" s="174">
        <f>IF(ISNUMBER([ExpenditureDetails4]),[ExpenditureDetails4]*HLOOKUP([ExpenditureDetails1],'Currency Conversion'!$A$6:$BE$45,19,FALSE),"No Data")</f>
        <v>6884.4184986264681</v>
      </c>
      <c r="AD3258" s="174">
        <f>Table1[[#This Row],[Calculations1]]/exchange_rate_2010</f>
        <v>150.55869276584815</v>
      </c>
      <c r="AE32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3258" s="174">
        <f>Table1[[#This Row],[Calculations3]]/exchange_rate_2010</f>
        <v>150.55869276584815</v>
      </c>
      <c r="AG3258" s="110"/>
      <c r="AH3258" s="53"/>
      <c r="BD3258" s="36"/>
      <c r="BE3258" s="36"/>
      <c r="BF3258" s="36"/>
      <c r="BG3258" s="36"/>
      <c r="BH3258" s="36"/>
      <c r="BI3258" s="36"/>
      <c r="BJ3258" s="36"/>
      <c r="BK3258" s="48"/>
      <c r="BL3258" s="36"/>
      <c r="BM3258" s="36"/>
      <c r="BN3258" s="36"/>
      <c r="BO3258" s="36"/>
      <c r="BP3258" s="36"/>
      <c r="BQ3258" s="36"/>
      <c r="BR3258" s="36"/>
    </row>
    <row r="3259" spans="2:70" ht="15" customHeight="1">
      <c r="B3259" s="48">
        <v>3737</v>
      </c>
      <c r="C3259" s="48" t="s">
        <v>1703</v>
      </c>
      <c r="D3259" s="108">
        <v>388</v>
      </c>
      <c r="E3259" s="109" t="s">
        <v>2508</v>
      </c>
      <c r="F3259" s="109" t="s">
        <v>1819</v>
      </c>
      <c r="G3259" s="109" t="s">
        <v>1827</v>
      </c>
      <c r="H3259" s="108" t="s">
        <v>5</v>
      </c>
      <c r="I3259" s="108" t="s">
        <v>2853</v>
      </c>
      <c r="J3259" s="108" t="s">
        <v>2852</v>
      </c>
      <c r="K3259" s="108" t="s">
        <v>2858</v>
      </c>
      <c r="L3259" s="108">
        <v>10</v>
      </c>
      <c r="M3259" s="110" t="s">
        <v>2617</v>
      </c>
      <c r="N3259" s="111" t="s">
        <v>1717</v>
      </c>
      <c r="O3259" s="111"/>
      <c r="P3259" s="111" t="s">
        <v>33</v>
      </c>
      <c r="Q3259" s="111">
        <v>1</v>
      </c>
      <c r="R3259" s="109"/>
      <c r="S3259" s="109"/>
      <c r="T3259" s="109" t="s">
        <v>31</v>
      </c>
      <c r="U3259" s="108">
        <v>3</v>
      </c>
      <c r="V3259" s="109">
        <v>2008</v>
      </c>
      <c r="W3259" s="108"/>
      <c r="X3259" s="109">
        <v>0.02</v>
      </c>
      <c r="Y3259" s="174">
        <f>Table1[[#This Row],[ExpenditureDetails3]]*100000</f>
        <v>2000</v>
      </c>
      <c r="Z3259" s="174">
        <f>Table1[[#This Row],[ExpenditureDetails4]]/Table1[[#This Row],[Component detail 4]]</f>
        <v>2000</v>
      </c>
      <c r="AA3259" s="109">
        <v>1</v>
      </c>
      <c r="AB3259" s="109"/>
      <c r="AC3259" s="174">
        <f>IF(ISNUMBER([ExpenditureDetails4]),[ExpenditureDetails4]*HLOOKUP([ExpenditureDetails1],'Currency Conversion'!$A$6:$BE$45,19,FALSE),"No Data")</f>
        <v>2294.8061662088226</v>
      </c>
      <c r="AD3259" s="174">
        <f>Table1[[#This Row],[Calculations1]]/exchange_rate_2010</f>
        <v>50.186230921949381</v>
      </c>
      <c r="AE32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3259" s="174">
        <f>Table1[[#This Row],[Calculations3]]/exchange_rate_2010</f>
        <v>50.186230921949381</v>
      </c>
      <c r="AG3259" s="110"/>
      <c r="AH3259" s="53"/>
      <c r="BD3259" s="36"/>
      <c r="BE3259" s="36"/>
      <c r="BF3259" s="36"/>
      <c r="BG3259" s="36"/>
      <c r="BH3259" s="36"/>
      <c r="BI3259" s="36"/>
      <c r="BJ3259" s="36"/>
      <c r="BK3259" s="48"/>
      <c r="BL3259" s="36"/>
      <c r="BM3259" s="36"/>
      <c r="BN3259" s="36"/>
      <c r="BO3259" s="36"/>
      <c r="BP3259" s="36"/>
      <c r="BQ3259" s="36"/>
      <c r="BR3259" s="36"/>
    </row>
    <row r="3260" spans="2:70" ht="15" customHeight="1">
      <c r="B3260" s="48">
        <v>3740</v>
      </c>
      <c r="C3260" s="48" t="s">
        <v>1703</v>
      </c>
      <c r="D3260" s="108">
        <v>388</v>
      </c>
      <c r="E3260" s="109" t="s">
        <v>2508</v>
      </c>
      <c r="F3260" s="109" t="s">
        <v>1819</v>
      </c>
      <c r="G3260" s="109" t="s">
        <v>1827</v>
      </c>
      <c r="H3260" s="108" t="s">
        <v>5</v>
      </c>
      <c r="I3260" s="108" t="s">
        <v>2853</v>
      </c>
      <c r="J3260" s="108" t="s">
        <v>2852</v>
      </c>
      <c r="K3260" s="108" t="s">
        <v>2858</v>
      </c>
      <c r="L3260" s="108">
        <v>10</v>
      </c>
      <c r="M3260" s="110" t="s">
        <v>2617</v>
      </c>
      <c r="N3260" s="111" t="s">
        <v>1721</v>
      </c>
      <c r="O3260" s="111"/>
      <c r="P3260" s="111" t="s">
        <v>23</v>
      </c>
      <c r="Q3260" s="111">
        <v>1</v>
      </c>
      <c r="R3260" s="111"/>
      <c r="S3260" s="111"/>
      <c r="T3260" s="109" t="s">
        <v>24</v>
      </c>
      <c r="U3260" s="108">
        <v>4</v>
      </c>
      <c r="V3260" s="109">
        <v>2008</v>
      </c>
      <c r="W3260" s="108">
        <f>IF(Table1[[#This Row],[ExpenditureDetails1]]=2010,1,(2010-Table1[[#This Row],[ExpenditureDetails1]]))</f>
        <v>2</v>
      </c>
      <c r="X3260" s="109">
        <v>0.06</v>
      </c>
      <c r="Y3260" s="174">
        <f>Table1[[#This Row],[ExpenditureDetails3]]*100000</f>
        <v>6000</v>
      </c>
      <c r="Z3260" s="174">
        <f>Table1[[#This Row],[ExpenditureDetails4]]/Table1[[#This Row],[Component detail 4]]</f>
        <v>6000</v>
      </c>
      <c r="AA3260" s="111">
        <v>1</v>
      </c>
      <c r="AB3260" s="111"/>
      <c r="AC3260" s="174">
        <f>IF(ISNUMBER([ExpenditureDetails4]),[ExpenditureDetails4]*HLOOKUP([ExpenditureDetails1],'Currency Conversion'!$A$6:$BE$45,19,FALSE),"No Data")</f>
        <v>6884.4184986264681</v>
      </c>
      <c r="AD3260" s="174">
        <f>Table1[[#This Row],[Calculations1]]/exchange_rate_2010</f>
        <v>150.55869276584815</v>
      </c>
      <c r="AE32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3260" s="174">
        <f>Table1[[#This Row],[Calculations3]]/exchange_rate_2010</f>
        <v>150.55869276584815</v>
      </c>
      <c r="AG3260" s="110"/>
      <c r="AH3260" s="53"/>
      <c r="BD3260" s="36"/>
      <c r="BE3260" s="36"/>
      <c r="BF3260" s="36"/>
      <c r="BG3260" s="36"/>
      <c r="BH3260" s="36"/>
      <c r="BI3260" s="36"/>
      <c r="BJ3260" s="36"/>
      <c r="BK3260" s="48"/>
      <c r="BL3260" s="36"/>
      <c r="BM3260" s="36"/>
      <c r="BN3260" s="36"/>
      <c r="BO3260" s="36"/>
      <c r="BP3260" s="36"/>
      <c r="BQ3260" s="36"/>
      <c r="BR3260" s="36"/>
    </row>
    <row r="3261" spans="2:70" ht="15" customHeight="1">
      <c r="B3261" s="48">
        <v>3741</v>
      </c>
      <c r="C3261" s="48" t="s">
        <v>1703</v>
      </c>
      <c r="D3261" s="108">
        <v>388</v>
      </c>
      <c r="E3261" s="109" t="s">
        <v>2508</v>
      </c>
      <c r="F3261" s="109" t="s">
        <v>1819</v>
      </c>
      <c r="G3261" s="109" t="s">
        <v>1827</v>
      </c>
      <c r="H3261" s="108" t="s">
        <v>5</v>
      </c>
      <c r="I3261" s="108" t="s">
        <v>2853</v>
      </c>
      <c r="J3261" s="108" t="s">
        <v>2852</v>
      </c>
      <c r="K3261" s="108" t="s">
        <v>2858</v>
      </c>
      <c r="L3261" s="108">
        <v>10</v>
      </c>
      <c r="M3261" s="110" t="s">
        <v>2617</v>
      </c>
      <c r="N3261" s="111" t="s">
        <v>1722</v>
      </c>
      <c r="O3261" s="111"/>
      <c r="P3261" s="111" t="s">
        <v>25</v>
      </c>
      <c r="Q3261" s="111">
        <v>1</v>
      </c>
      <c r="R3261" s="111"/>
      <c r="S3261" s="111"/>
      <c r="T3261" s="109" t="s">
        <v>24</v>
      </c>
      <c r="U3261" s="108">
        <v>4</v>
      </c>
      <c r="V3261" s="109">
        <v>2008</v>
      </c>
      <c r="W3261" s="108">
        <f>IF(Table1[[#This Row],[ExpenditureDetails1]]=2010,1,(2010-Table1[[#This Row],[ExpenditureDetails1]]))</f>
        <v>2</v>
      </c>
      <c r="X3261" s="109">
        <v>0.1</v>
      </c>
      <c r="Y3261" s="174">
        <f>Table1[[#This Row],[ExpenditureDetails3]]*100000</f>
        <v>10000</v>
      </c>
      <c r="Z3261" s="174">
        <f>Table1[[#This Row],[ExpenditureDetails4]]/Table1[[#This Row],[Component detail 4]]</f>
        <v>10000</v>
      </c>
      <c r="AA3261" s="109">
        <v>1</v>
      </c>
      <c r="AB3261" s="109" t="s">
        <v>26</v>
      </c>
      <c r="AC3261" s="174">
        <f>IF(ISNUMBER([ExpenditureDetails4]),[ExpenditureDetails4]*HLOOKUP([ExpenditureDetails1],'Currency Conversion'!$A$6:$BE$45,19,FALSE),"No Data")</f>
        <v>11474.030831044112</v>
      </c>
      <c r="AD3261" s="174">
        <f>Table1[[#This Row],[Calculations1]]/exchange_rate_2010</f>
        <v>250.9311546097469</v>
      </c>
      <c r="AE32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3261" s="174">
        <f>Table1[[#This Row],[Calculations3]]/exchange_rate_2010</f>
        <v>250.9311546097469</v>
      </c>
      <c r="AG3261" s="110"/>
      <c r="AH3261" s="53"/>
      <c r="BD3261" s="36"/>
      <c r="BE3261" s="36"/>
      <c r="BF3261" s="36"/>
      <c r="BG3261" s="36"/>
      <c r="BH3261" s="36"/>
      <c r="BI3261" s="36"/>
      <c r="BJ3261" s="36"/>
      <c r="BK3261" s="48"/>
      <c r="BL3261" s="36"/>
      <c r="BM3261" s="36"/>
      <c r="BN3261" s="36"/>
      <c r="BO3261" s="36"/>
      <c r="BP3261" s="36"/>
      <c r="BQ3261" s="36"/>
      <c r="BR3261" s="36"/>
    </row>
    <row r="3262" spans="2:70" ht="15" customHeight="1">
      <c r="B3262" s="48">
        <v>3742</v>
      </c>
      <c r="C3262" s="48" t="s">
        <v>1703</v>
      </c>
      <c r="D3262" s="108">
        <v>388</v>
      </c>
      <c r="E3262" s="109" t="s">
        <v>2508</v>
      </c>
      <c r="F3262" s="109" t="s">
        <v>1819</v>
      </c>
      <c r="G3262" s="109" t="s">
        <v>1827</v>
      </c>
      <c r="H3262" s="108" t="s">
        <v>5</v>
      </c>
      <c r="I3262" s="108" t="s">
        <v>2853</v>
      </c>
      <c r="J3262" s="108" t="s">
        <v>2852</v>
      </c>
      <c r="K3262" s="108" t="s">
        <v>2858</v>
      </c>
      <c r="L3262" s="108">
        <v>10</v>
      </c>
      <c r="M3262" s="110" t="s">
        <v>2617</v>
      </c>
      <c r="N3262" s="111" t="s">
        <v>20</v>
      </c>
      <c r="O3262" s="111" t="s">
        <v>2486</v>
      </c>
      <c r="P3262" s="111" t="s">
        <v>20</v>
      </c>
      <c r="Q3262" s="111">
        <v>1</v>
      </c>
      <c r="R3262" s="109"/>
      <c r="S3262" s="109"/>
      <c r="T3262" s="109" t="s">
        <v>7</v>
      </c>
      <c r="U3262" s="108">
        <v>1</v>
      </c>
      <c r="V3262" s="109">
        <v>2008</v>
      </c>
      <c r="W3262" s="108">
        <f>IF(Table1[[#This Row],[ExpenditureDetails1]]=2010,1,(2010-Table1[[#This Row],[ExpenditureDetails1]]))</f>
        <v>2</v>
      </c>
      <c r="X3262" s="109">
        <v>1</v>
      </c>
      <c r="Y3262" s="174">
        <f>Table1[[#This Row],[ExpenditureDetails3]]*100000</f>
        <v>100000</v>
      </c>
      <c r="Z3262" s="174">
        <f>Table1[[#This Row],[ExpenditureDetails4]]/Table1[[#This Row],[Component detail 4]]</f>
        <v>100000</v>
      </c>
      <c r="AA3262" s="109">
        <v>1</v>
      </c>
      <c r="AB3262" s="109">
        <v>10</v>
      </c>
      <c r="AC3262" s="174">
        <f>IF(ISNUMBER([ExpenditureDetails4]),[ExpenditureDetails4]*HLOOKUP([ExpenditureDetails1],'Currency Conversion'!$A$6:$BE$45,19,FALSE),"No Data")</f>
        <v>114740.30831044113</v>
      </c>
      <c r="AD3262" s="174">
        <f>Table1[[#This Row],[Calculations1]]/exchange_rate_2010</f>
        <v>2509.3115460974691</v>
      </c>
      <c r="AE32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11474.030831044114</v>
      </c>
      <c r="AF3262" s="174">
        <f>Table1[[#This Row],[Calculations3]]/exchange_rate_2010</f>
        <v>250.93115460974693</v>
      </c>
      <c r="AG3262" s="110"/>
      <c r="AH3262" s="53"/>
      <c r="BD3262" s="36"/>
      <c r="BE3262" s="36"/>
      <c r="BF3262" s="36"/>
      <c r="BG3262" s="36"/>
      <c r="BH3262" s="36"/>
      <c r="BI3262" s="36"/>
      <c r="BJ3262" s="36"/>
      <c r="BK3262" s="48"/>
      <c r="BL3262" s="36"/>
      <c r="BM3262" s="36"/>
      <c r="BN3262" s="36"/>
      <c r="BO3262" s="36"/>
      <c r="BP3262" s="36"/>
      <c r="BQ3262" s="36"/>
      <c r="BR3262" s="36"/>
    </row>
    <row r="3263" spans="2:70" ht="15" customHeight="1">
      <c r="B3263" s="48">
        <v>3743</v>
      </c>
      <c r="C3263" s="48" t="s">
        <v>1703</v>
      </c>
      <c r="D3263" s="108">
        <v>388</v>
      </c>
      <c r="E3263" s="109" t="s">
        <v>2508</v>
      </c>
      <c r="F3263" s="109" t="s">
        <v>1819</v>
      </c>
      <c r="G3263" s="109" t="s">
        <v>1827</v>
      </c>
      <c r="H3263" s="108" t="s">
        <v>5</v>
      </c>
      <c r="I3263" s="108" t="s">
        <v>2853</v>
      </c>
      <c r="J3263" s="108" t="s">
        <v>2852</v>
      </c>
      <c r="K3263" s="108" t="s">
        <v>2858</v>
      </c>
      <c r="L3263" s="108">
        <v>10</v>
      </c>
      <c r="M3263" s="110" t="s">
        <v>2617</v>
      </c>
      <c r="N3263" s="111" t="s">
        <v>20</v>
      </c>
      <c r="O3263" s="111" t="s">
        <v>2466</v>
      </c>
      <c r="P3263" s="111" t="s">
        <v>21</v>
      </c>
      <c r="Q3263" s="109">
        <v>6</v>
      </c>
      <c r="R3263" s="109"/>
      <c r="S3263" s="109"/>
      <c r="T3263" s="109" t="s">
        <v>7</v>
      </c>
      <c r="U3263" s="108">
        <v>1</v>
      </c>
      <c r="V3263" s="109">
        <v>2008</v>
      </c>
      <c r="W3263" s="108">
        <f>IF(Table1[[#This Row],[ExpenditureDetails1]]=2010,1,(2010-Table1[[#This Row],[ExpenditureDetails1]]))</f>
        <v>2</v>
      </c>
      <c r="X3263" s="109">
        <v>0.15</v>
      </c>
      <c r="Y3263" s="174">
        <f>Table1[[#This Row],[ExpenditureDetails3]]*100000</f>
        <v>15000</v>
      </c>
      <c r="Z3263" s="174">
        <f>Table1[[#This Row],[ExpenditureDetails4]]/Table1[[#This Row],[Component detail 4]]</f>
        <v>2500</v>
      </c>
      <c r="AA3263" s="109">
        <v>1</v>
      </c>
      <c r="AB3263" s="109">
        <v>10</v>
      </c>
      <c r="AC3263" s="174">
        <f>IF(ISNUMBER([ExpenditureDetails4]),[ExpenditureDetails4]*HLOOKUP([ExpenditureDetails1],'Currency Conversion'!$A$6:$BE$45,19,FALSE),"No Data")</f>
        <v>17211.046246566169</v>
      </c>
      <c r="AD3263" s="174">
        <f>Table1[[#This Row],[Calculations1]]/exchange_rate_2010</f>
        <v>376.39673191462037</v>
      </c>
      <c r="AE32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1721.104624656617</v>
      </c>
      <c r="AF3263" s="174">
        <f>Table1[[#This Row],[Calculations3]]/exchange_rate_2010</f>
        <v>37.639673191462037</v>
      </c>
      <c r="AG3263" s="110"/>
      <c r="AH3263" s="53"/>
      <c r="BD3263" s="36"/>
      <c r="BE3263" s="36"/>
      <c r="BF3263" s="36"/>
      <c r="BG3263" s="36"/>
      <c r="BH3263" s="36"/>
      <c r="BI3263" s="36"/>
      <c r="BJ3263" s="36"/>
      <c r="BK3263" s="48"/>
      <c r="BL3263" s="36"/>
      <c r="BM3263" s="36"/>
      <c r="BN3263" s="36"/>
      <c r="BO3263" s="36"/>
      <c r="BP3263" s="36"/>
      <c r="BQ3263" s="36"/>
      <c r="BR3263" s="36"/>
    </row>
    <row r="3264" spans="2:70" ht="15" customHeight="1">
      <c r="B3264" s="48">
        <v>3744</v>
      </c>
      <c r="C3264" s="48" t="s">
        <v>1703</v>
      </c>
      <c r="D3264" s="108">
        <v>388</v>
      </c>
      <c r="E3264" s="109" t="s">
        <v>2508</v>
      </c>
      <c r="F3264" s="109" t="s">
        <v>1819</v>
      </c>
      <c r="G3264" s="109" t="s">
        <v>1827</v>
      </c>
      <c r="H3264" s="108" t="s">
        <v>5</v>
      </c>
      <c r="I3264" s="108" t="s">
        <v>2853</v>
      </c>
      <c r="J3264" s="108" t="s">
        <v>2852</v>
      </c>
      <c r="K3264" s="108" t="s">
        <v>2858</v>
      </c>
      <c r="L3264" s="108">
        <v>10</v>
      </c>
      <c r="M3264" s="110" t="s">
        <v>2617</v>
      </c>
      <c r="N3264" s="111" t="s">
        <v>20</v>
      </c>
      <c r="O3264" s="111" t="s">
        <v>2466</v>
      </c>
      <c r="P3264" s="111" t="s">
        <v>22</v>
      </c>
      <c r="Q3264" s="111">
        <v>1</v>
      </c>
      <c r="R3264" s="109"/>
      <c r="S3264" s="109"/>
      <c r="T3264" s="109" t="s">
        <v>7</v>
      </c>
      <c r="U3264" s="108">
        <v>1</v>
      </c>
      <c r="V3264" s="109">
        <v>2008</v>
      </c>
      <c r="W3264" s="108">
        <f>IF(Table1[[#This Row],[ExpenditureDetails1]]=2010,1,(2010-Table1[[#This Row],[ExpenditureDetails1]]))</f>
        <v>2</v>
      </c>
      <c r="X3264" s="109">
        <v>0.03</v>
      </c>
      <c r="Y3264" s="174">
        <f>Table1[[#This Row],[ExpenditureDetails3]]*100000</f>
        <v>3000</v>
      </c>
      <c r="Z3264" s="174">
        <f>Table1[[#This Row],[ExpenditureDetails4]]/Table1[[#This Row],[Component detail 4]]</f>
        <v>3000</v>
      </c>
      <c r="AA3264" s="109">
        <v>1</v>
      </c>
      <c r="AB3264" s="109">
        <v>10</v>
      </c>
      <c r="AC3264" s="174">
        <f>IF(ISNUMBER([ExpenditureDetails4]),[ExpenditureDetails4]*HLOOKUP([ExpenditureDetails1],'Currency Conversion'!$A$6:$BE$45,19,FALSE),"No Data")</f>
        <v>3442.2092493132341</v>
      </c>
      <c r="AD3264" s="174">
        <f>Table1[[#This Row],[Calculations1]]/exchange_rate_2010</f>
        <v>75.279346382924075</v>
      </c>
      <c r="AE32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344.2209249313234</v>
      </c>
      <c r="AF3264" s="174">
        <f>Table1[[#This Row],[Calculations3]]/exchange_rate_2010</f>
        <v>7.5279346382924075</v>
      </c>
      <c r="AG3264" s="110"/>
      <c r="AH3264" s="53"/>
      <c r="BD3264" s="36"/>
      <c r="BE3264" s="36"/>
      <c r="BF3264" s="36"/>
      <c r="BG3264" s="36"/>
      <c r="BH3264" s="36"/>
      <c r="BI3264" s="36"/>
      <c r="BJ3264" s="36"/>
      <c r="BK3264" s="48"/>
      <c r="BL3264" s="36"/>
      <c r="BM3264" s="36"/>
      <c r="BN3264" s="36"/>
      <c r="BO3264" s="36"/>
      <c r="BP3264" s="36"/>
      <c r="BQ3264" s="36"/>
      <c r="BR3264" s="36"/>
    </row>
    <row r="3265" spans="2:70" ht="15" customHeight="1">
      <c r="B3265" s="48">
        <v>3747</v>
      </c>
      <c r="C3265" s="48" t="s">
        <v>1703</v>
      </c>
      <c r="D3265" s="108">
        <v>237</v>
      </c>
      <c r="E3265" s="109" t="s">
        <v>2508</v>
      </c>
      <c r="F3265" s="109" t="s">
        <v>2509</v>
      </c>
      <c r="G3265" s="109" t="s">
        <v>633</v>
      </c>
      <c r="H3265" s="108" t="s">
        <v>998</v>
      </c>
      <c r="I3265" s="108" t="s">
        <v>2616</v>
      </c>
      <c r="J3265" s="108" t="s">
        <v>2619</v>
      </c>
      <c r="K3265" s="108" t="s">
        <v>2858</v>
      </c>
      <c r="L3265" s="108">
        <v>2</v>
      </c>
      <c r="M3265" s="110" t="s">
        <v>2617</v>
      </c>
      <c r="N3265" s="111" t="s">
        <v>20</v>
      </c>
      <c r="O3265" s="111" t="s">
        <v>2486</v>
      </c>
      <c r="P3265" s="111" t="s">
        <v>890</v>
      </c>
      <c r="Q3265" s="111">
        <v>1</v>
      </c>
      <c r="R3265" s="109">
        <v>400</v>
      </c>
      <c r="S3265" s="109"/>
      <c r="T3265" s="109" t="s">
        <v>7</v>
      </c>
      <c r="U3265" s="108">
        <v>1</v>
      </c>
      <c r="V3265" s="109">
        <v>2009</v>
      </c>
      <c r="W3265" s="108">
        <f>IF(Table1[[#This Row],[ExpenditureDetails1]]=2010,1,(2010-Table1[[#This Row],[ExpenditureDetails1]]))</f>
        <v>1</v>
      </c>
      <c r="X3265" s="109">
        <v>0.54</v>
      </c>
      <c r="Y3265" s="174">
        <f>Table1[[#This Row],[ExpenditureDetails3]]*100000</f>
        <v>54000</v>
      </c>
      <c r="Z3265" s="174">
        <f>Table1[[#This Row],[ExpenditureDetails4]]/Table1[[#This Row],[Component detail 4]]</f>
        <v>54000</v>
      </c>
      <c r="AA3265" s="109">
        <v>1</v>
      </c>
      <c r="AB3265" s="109">
        <v>10</v>
      </c>
      <c r="AC3265" s="174">
        <f>IF(ISNUMBER([ExpenditureDetails4]),[ExpenditureDetails4]*HLOOKUP([ExpenditureDetails1],'Currency Conversion'!$A$6:$BE$45,19,FALSE),"No Data")</f>
        <v>58072.477494795887</v>
      </c>
      <c r="AD3265" s="174">
        <f>Table1[[#This Row],[Calculations1]]/exchange_rate_2010</f>
        <v>1270.0152233678141</v>
      </c>
      <c r="AE32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5807.2477494795885</v>
      </c>
      <c r="AF3265" s="174">
        <f>Table1[[#This Row],[Calculations3]]/exchange_rate_2010</f>
        <v>127.00152233678141</v>
      </c>
      <c r="AG3265" s="110"/>
      <c r="AH3265" s="53"/>
      <c r="BD3265" s="36"/>
      <c r="BE3265" s="36"/>
      <c r="BF3265" s="36"/>
      <c r="BG3265" s="36"/>
      <c r="BH3265" s="36"/>
      <c r="BI3265" s="36"/>
      <c r="BJ3265" s="36"/>
      <c r="BK3265" s="48"/>
      <c r="BL3265" s="36"/>
      <c r="BM3265" s="36"/>
      <c r="BN3265" s="36"/>
      <c r="BO3265" s="36"/>
      <c r="BP3265" s="36"/>
      <c r="BQ3265" s="36"/>
      <c r="BR3265" s="36"/>
    </row>
    <row r="3266" spans="2:70" ht="15" customHeight="1">
      <c r="B3266" s="48">
        <v>3748</v>
      </c>
      <c r="C3266" s="48" t="s">
        <v>1703</v>
      </c>
      <c r="D3266" s="108">
        <v>237</v>
      </c>
      <c r="E3266" s="109" t="s">
        <v>2508</v>
      </c>
      <c r="F3266" s="109" t="s">
        <v>2509</v>
      </c>
      <c r="G3266" s="109" t="s">
        <v>633</v>
      </c>
      <c r="H3266" s="108" t="s">
        <v>998</v>
      </c>
      <c r="I3266" s="108" t="s">
        <v>2616</v>
      </c>
      <c r="J3266" s="108" t="s">
        <v>2619</v>
      </c>
      <c r="K3266" s="108" t="s">
        <v>2858</v>
      </c>
      <c r="L3266" s="108">
        <v>2</v>
      </c>
      <c r="M3266" s="110" t="s">
        <v>2617</v>
      </c>
      <c r="N3266" s="109" t="s">
        <v>1720</v>
      </c>
      <c r="O3266" s="111"/>
      <c r="P3266" s="111" t="s">
        <v>533</v>
      </c>
      <c r="Q3266" s="111">
        <v>1</v>
      </c>
      <c r="R3266" s="109"/>
      <c r="S3266" s="109"/>
      <c r="T3266" s="109" t="s">
        <v>31</v>
      </c>
      <c r="U3266" s="108">
        <v>3</v>
      </c>
      <c r="V3266" s="109">
        <v>2008</v>
      </c>
      <c r="W3266" s="108"/>
      <c r="X3266" s="109">
        <v>9.5299999999999996E-2</v>
      </c>
      <c r="Y3266" s="174">
        <f>Table1[[#This Row],[ExpenditureDetails3]]*100000</f>
        <v>9530</v>
      </c>
      <c r="Z3266" s="174">
        <f>Table1[[#This Row],[ExpenditureDetails4]]/Table1[[#This Row],[Component detail 4]]</f>
        <v>9530</v>
      </c>
      <c r="AA3266" s="109">
        <v>1</v>
      </c>
      <c r="AB3266" s="109"/>
      <c r="AC3266" s="174">
        <f>IF(ISNUMBER([ExpenditureDetails4]),[ExpenditureDetails4]*HLOOKUP([ExpenditureDetails1],'Currency Conversion'!$A$6:$BE$45,19,FALSE),"No Data")</f>
        <v>10934.751381985039</v>
      </c>
      <c r="AD3266" s="174">
        <f>Table1[[#This Row],[Calculations1]]/exchange_rate_2010</f>
        <v>239.13739034308878</v>
      </c>
      <c r="AE32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3266" s="174">
        <f>Table1[[#This Row],[Calculations3]]/exchange_rate_2010</f>
        <v>239.13739034308878</v>
      </c>
      <c r="AG3266" s="110"/>
      <c r="AH3266" s="53"/>
      <c r="BD3266" s="36"/>
      <c r="BE3266" s="36"/>
      <c r="BF3266" s="36"/>
      <c r="BG3266" s="36"/>
      <c r="BH3266" s="36"/>
      <c r="BI3266" s="36"/>
      <c r="BJ3266" s="36"/>
      <c r="BK3266" s="48"/>
      <c r="BL3266" s="36"/>
      <c r="BM3266" s="36"/>
      <c r="BN3266" s="36"/>
      <c r="BO3266" s="36"/>
      <c r="BP3266" s="36"/>
      <c r="BQ3266" s="36"/>
      <c r="BR3266" s="36"/>
    </row>
    <row r="3267" spans="2:70" ht="15" customHeight="1">
      <c r="B3267" s="48">
        <v>3749</v>
      </c>
      <c r="C3267" s="48" t="s">
        <v>1703</v>
      </c>
      <c r="D3267" s="108">
        <v>237</v>
      </c>
      <c r="E3267" s="109" t="s">
        <v>2508</v>
      </c>
      <c r="F3267" s="109" t="s">
        <v>2509</v>
      </c>
      <c r="G3267" s="109" t="s">
        <v>633</v>
      </c>
      <c r="H3267" s="108" t="s">
        <v>998</v>
      </c>
      <c r="I3267" s="108" t="s">
        <v>2616</v>
      </c>
      <c r="J3267" s="108" t="s">
        <v>2619</v>
      </c>
      <c r="K3267" s="108" t="s">
        <v>2858</v>
      </c>
      <c r="L3267" s="108">
        <v>2</v>
      </c>
      <c r="M3267" s="110" t="s">
        <v>2617</v>
      </c>
      <c r="N3267" s="109" t="s">
        <v>1729</v>
      </c>
      <c r="O3267" s="109" t="s">
        <v>519</v>
      </c>
      <c r="P3267" s="109" t="s">
        <v>2428</v>
      </c>
      <c r="Q3267" s="111">
        <v>1</v>
      </c>
      <c r="R3267" s="109"/>
      <c r="S3267" s="109"/>
      <c r="T3267" s="109" t="s">
        <v>7</v>
      </c>
      <c r="U3267" s="108">
        <v>1</v>
      </c>
      <c r="V3267" s="109">
        <v>1990</v>
      </c>
      <c r="W3267" s="108">
        <f>IF(Table1[[#This Row],[ExpenditureDetails1]]=2010,1,(2010-Table1[[#This Row],[ExpenditureDetails1]]))</f>
        <v>20</v>
      </c>
      <c r="X3267" s="109">
        <v>0.2</v>
      </c>
      <c r="Y3267" s="174">
        <f>Table1[[#This Row],[ExpenditureDetails3]]*100000</f>
        <v>20000</v>
      </c>
      <c r="Z3267" s="174">
        <f>Table1[[#This Row],[ExpenditureDetails4]]/Table1[[#This Row],[Component detail 4]]</f>
        <v>20000</v>
      </c>
      <c r="AA3267" s="109">
        <v>1</v>
      </c>
      <c r="AB3267" s="109">
        <v>10</v>
      </c>
      <c r="AC3267" s="174">
        <f>IF(ISNUMBER([ExpenditureDetails4]),[ExpenditureDetails4]*HLOOKUP([ExpenditureDetails1],'Currency Conversion'!$A$6:$BE$45,19,FALSE),"No Data")</f>
        <v>77764.862542584146</v>
      </c>
      <c r="AD3267" s="174">
        <f>Table1[[#This Row],[Calculations1]]/exchange_rate_2010</f>
        <v>1700.6775590216189</v>
      </c>
      <c r="AE32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3267" s="174">
        <f>Table1[[#This Row],[Calculations3]]/exchange_rate_2010</f>
        <v>170.06775590216188</v>
      </c>
      <c r="AG3267" s="110"/>
      <c r="AH3267" s="53"/>
      <c r="BD3267" s="36"/>
      <c r="BE3267" s="36"/>
      <c r="BF3267" s="36"/>
      <c r="BG3267" s="36"/>
      <c r="BH3267" s="36"/>
      <c r="BI3267" s="36"/>
      <c r="BJ3267" s="36"/>
      <c r="BK3267" s="48"/>
      <c r="BL3267" s="36"/>
      <c r="BM3267" s="36"/>
      <c r="BN3267" s="36"/>
      <c r="BO3267" s="36"/>
      <c r="BP3267" s="36"/>
      <c r="BQ3267" s="36"/>
      <c r="BR3267" s="36"/>
    </row>
    <row r="3268" spans="2:70" ht="15" customHeight="1">
      <c r="B3268" s="48">
        <v>3750</v>
      </c>
      <c r="C3268" s="48" t="s">
        <v>1703</v>
      </c>
      <c r="D3268" s="108">
        <v>237</v>
      </c>
      <c r="E3268" s="109" t="s">
        <v>2508</v>
      </c>
      <c r="F3268" s="109" t="s">
        <v>2509</v>
      </c>
      <c r="G3268" s="109" t="s">
        <v>633</v>
      </c>
      <c r="H3268" s="108" t="s">
        <v>998</v>
      </c>
      <c r="I3268" s="108" t="s">
        <v>2616</v>
      </c>
      <c r="J3268" s="108" t="s">
        <v>2619</v>
      </c>
      <c r="K3268" s="108" t="s">
        <v>2858</v>
      </c>
      <c r="L3268" s="108">
        <v>2</v>
      </c>
      <c r="M3268" s="110" t="s">
        <v>2617</v>
      </c>
      <c r="N3268" s="111" t="s">
        <v>1729</v>
      </c>
      <c r="O3268" s="111" t="s">
        <v>1718</v>
      </c>
      <c r="P3268" s="111" t="s">
        <v>999</v>
      </c>
      <c r="Q3268" s="109">
        <v>3</v>
      </c>
      <c r="R3268" s="109"/>
      <c r="S3268" s="109"/>
      <c r="T3268" s="109" t="s">
        <v>7</v>
      </c>
      <c r="U3268" s="108">
        <v>1</v>
      </c>
      <c r="V3268" s="109">
        <v>2009</v>
      </c>
      <c r="W3268" s="108">
        <f>IF(Table1[[#This Row],[ExpenditureDetails1]]=2010,1,(2010-Table1[[#This Row],[ExpenditureDetails1]]))</f>
        <v>1</v>
      </c>
      <c r="X3268" s="109">
        <v>0.12</v>
      </c>
      <c r="Y3268" s="174">
        <f>Table1[[#This Row],[ExpenditureDetails3]]*100000</f>
        <v>12000</v>
      </c>
      <c r="Z3268" s="174">
        <f>Table1[[#This Row],[ExpenditureDetails4]]/Table1[[#This Row],[Component detail 4]]</f>
        <v>4000</v>
      </c>
      <c r="AA3268" s="109">
        <v>1</v>
      </c>
      <c r="AB3268" s="109">
        <v>10</v>
      </c>
      <c r="AC3268" s="174">
        <f>IF(ISNUMBER([ExpenditureDetails4]),[ExpenditureDetails4]*HLOOKUP([ExpenditureDetails1],'Currency Conversion'!$A$6:$BE$45,19,FALSE),"No Data")</f>
        <v>12904.994998843529</v>
      </c>
      <c r="AD3268" s="174">
        <f>Table1[[#This Row],[Calculations1]]/exchange_rate_2010</f>
        <v>282.22560519284752</v>
      </c>
      <c r="AE32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1290.4994998843529</v>
      </c>
      <c r="AF3268" s="174">
        <f>Table1[[#This Row],[Calculations3]]/exchange_rate_2010</f>
        <v>28.222560519284752</v>
      </c>
      <c r="AG3268" s="110"/>
      <c r="AH3268" s="53"/>
      <c r="BD3268" s="36"/>
      <c r="BE3268" s="36"/>
      <c r="BF3268" s="36"/>
      <c r="BG3268" s="36"/>
      <c r="BH3268" s="36"/>
      <c r="BI3268" s="36"/>
      <c r="BJ3268" s="36"/>
      <c r="BK3268" s="48"/>
      <c r="BL3268" s="36"/>
      <c r="BM3268" s="36"/>
      <c r="BN3268" s="36"/>
      <c r="BO3268" s="36"/>
      <c r="BP3268" s="36"/>
      <c r="BQ3268" s="36"/>
      <c r="BR3268" s="36"/>
    </row>
    <row r="3269" spans="2:70" ht="15" customHeight="1">
      <c r="B3269" s="48">
        <v>3751</v>
      </c>
      <c r="C3269" s="48" t="s">
        <v>1703</v>
      </c>
      <c r="D3269" s="108">
        <v>237</v>
      </c>
      <c r="E3269" s="109" t="s">
        <v>2508</v>
      </c>
      <c r="F3269" s="109" t="s">
        <v>2509</v>
      </c>
      <c r="G3269" s="109" t="s">
        <v>633</v>
      </c>
      <c r="H3269" s="108" t="s">
        <v>998</v>
      </c>
      <c r="I3269" s="108" t="s">
        <v>2616</v>
      </c>
      <c r="J3269" s="108" t="s">
        <v>2619</v>
      </c>
      <c r="K3269" s="108" t="s">
        <v>2858</v>
      </c>
      <c r="L3269" s="108">
        <v>2</v>
      </c>
      <c r="M3269" s="110" t="s">
        <v>2617</v>
      </c>
      <c r="N3269" s="111" t="s">
        <v>1729</v>
      </c>
      <c r="O3269" s="111" t="s">
        <v>210</v>
      </c>
      <c r="P3269" s="111" t="s">
        <v>946</v>
      </c>
      <c r="Q3269" s="111">
        <v>1</v>
      </c>
      <c r="R3269" s="109"/>
      <c r="S3269" s="109"/>
      <c r="T3269" s="109" t="s">
        <v>7</v>
      </c>
      <c r="U3269" s="108">
        <v>1</v>
      </c>
      <c r="V3269" s="109">
        <v>2009</v>
      </c>
      <c r="W3269" s="108">
        <f>IF(Table1[[#This Row],[ExpenditureDetails1]]=2010,1,(2010-Table1[[#This Row],[ExpenditureDetails1]]))</f>
        <v>1</v>
      </c>
      <c r="X3269" s="109">
        <v>0.32100000000000001</v>
      </c>
      <c r="Y3269" s="174">
        <f>Table1[[#This Row],[ExpenditureDetails3]]*100000</f>
        <v>32100</v>
      </c>
      <c r="Z3269" s="174">
        <f>Table1[[#This Row],[ExpenditureDetails4]]/Table1[[#This Row],[Component detail 4]]</f>
        <v>32100</v>
      </c>
      <c r="AA3269" s="109">
        <v>1</v>
      </c>
      <c r="AB3269" s="109">
        <v>10</v>
      </c>
      <c r="AC3269" s="174">
        <f>IF(ISNUMBER([ExpenditureDetails4]),[ExpenditureDetails4]*HLOOKUP([ExpenditureDetails1],'Currency Conversion'!$A$6:$BE$45,19,FALSE),"No Data")</f>
        <v>34520.861621906442</v>
      </c>
      <c r="AD3269" s="174">
        <f>Table1[[#This Row],[Calculations1]]/exchange_rate_2010</f>
        <v>754.95349389086721</v>
      </c>
      <c r="AE32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3269" s="174">
        <f>Table1[[#This Row],[Calculations3]]/exchange_rate_2010</f>
        <v>75.495349389086726</v>
      </c>
      <c r="AG3269" s="110"/>
      <c r="AH3269" s="53"/>
      <c r="BD3269" s="36"/>
      <c r="BE3269" s="36"/>
      <c r="BF3269" s="36"/>
      <c r="BG3269" s="36"/>
      <c r="BH3269" s="36"/>
      <c r="BI3269" s="36"/>
      <c r="BJ3269" s="36"/>
      <c r="BK3269" s="48"/>
      <c r="BL3269" s="36"/>
      <c r="BM3269" s="36"/>
      <c r="BN3269" s="36"/>
      <c r="BO3269" s="36"/>
      <c r="BP3269" s="36"/>
      <c r="BQ3269" s="36"/>
      <c r="BR3269" s="36"/>
    </row>
    <row r="3270" spans="2:70" ht="15" customHeight="1">
      <c r="B3270" s="48">
        <v>3752</v>
      </c>
      <c r="C3270" s="48" t="s">
        <v>1703</v>
      </c>
      <c r="D3270" s="108">
        <v>237</v>
      </c>
      <c r="E3270" s="109" t="s">
        <v>2508</v>
      </c>
      <c r="F3270" s="109" t="s">
        <v>2509</v>
      </c>
      <c r="G3270" s="109" t="s">
        <v>633</v>
      </c>
      <c r="H3270" s="108" t="s">
        <v>998</v>
      </c>
      <c r="I3270" s="108" t="s">
        <v>2616</v>
      </c>
      <c r="J3270" s="108" t="s">
        <v>2619</v>
      </c>
      <c r="K3270" s="108" t="s">
        <v>2858</v>
      </c>
      <c r="L3270" s="108">
        <v>2</v>
      </c>
      <c r="M3270" s="110" t="s">
        <v>2617</v>
      </c>
      <c r="N3270" s="111" t="s">
        <v>1712</v>
      </c>
      <c r="O3270" s="111"/>
      <c r="P3270" s="111" t="s">
        <v>622</v>
      </c>
      <c r="Q3270" s="111">
        <v>1</v>
      </c>
      <c r="R3270" s="109">
        <v>5</v>
      </c>
      <c r="S3270" s="109"/>
      <c r="T3270" s="109" t="s">
        <v>7</v>
      </c>
      <c r="U3270" s="108">
        <v>1</v>
      </c>
      <c r="V3270" s="109">
        <v>2009</v>
      </c>
      <c r="W3270" s="108">
        <f>IF(Table1[[#This Row],[ExpenditureDetails1]]=2010,1,(2010-Table1[[#This Row],[ExpenditureDetails1]]))</f>
        <v>1</v>
      </c>
      <c r="X3270" s="109">
        <v>0.36</v>
      </c>
      <c r="Y3270" s="174">
        <f>Table1[[#This Row],[ExpenditureDetails3]]*100000</f>
        <v>36000</v>
      </c>
      <c r="Z3270" s="174">
        <f>Table1[[#This Row],[ExpenditureDetails4]]/Table1[[#This Row],[Component detail 4]]</f>
        <v>36000</v>
      </c>
      <c r="AA3270" s="109">
        <v>1</v>
      </c>
      <c r="AB3270" s="109">
        <v>10</v>
      </c>
      <c r="AC3270" s="174">
        <f>IF(ISNUMBER([ExpenditureDetails4]),[ExpenditureDetails4]*HLOOKUP([ExpenditureDetails1],'Currency Conversion'!$A$6:$BE$45,19,FALSE),"No Data")</f>
        <v>38714.984996530591</v>
      </c>
      <c r="AD3270" s="174">
        <f>Table1[[#This Row],[Calculations1]]/exchange_rate_2010</f>
        <v>846.67681557854269</v>
      </c>
      <c r="AE32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3871.4984996530593</v>
      </c>
      <c r="AF3270" s="174">
        <f>Table1[[#This Row],[Calculations3]]/exchange_rate_2010</f>
        <v>84.66768155785428</v>
      </c>
      <c r="AG3270" s="110"/>
      <c r="AH3270" s="53"/>
      <c r="BD3270" s="36"/>
      <c r="BE3270" s="36"/>
      <c r="BF3270" s="36"/>
      <c r="BG3270" s="36"/>
      <c r="BH3270" s="36"/>
      <c r="BI3270" s="36"/>
      <c r="BJ3270" s="36"/>
      <c r="BK3270" s="48"/>
      <c r="BL3270" s="36"/>
      <c r="BM3270" s="36"/>
      <c r="BN3270" s="36"/>
      <c r="BO3270" s="36"/>
      <c r="BP3270" s="36"/>
      <c r="BQ3270" s="36"/>
      <c r="BR3270" s="36"/>
    </row>
    <row r="3271" spans="2:70" ht="15" customHeight="1">
      <c r="B3271" s="48">
        <v>3753</v>
      </c>
      <c r="C3271" s="48" t="s">
        <v>1703</v>
      </c>
      <c r="D3271" s="108">
        <v>237</v>
      </c>
      <c r="E3271" s="109" t="s">
        <v>2508</v>
      </c>
      <c r="F3271" s="109" t="s">
        <v>2509</v>
      </c>
      <c r="G3271" s="109" t="s">
        <v>633</v>
      </c>
      <c r="H3271" s="108" t="s">
        <v>998</v>
      </c>
      <c r="I3271" s="108" t="s">
        <v>2616</v>
      </c>
      <c r="J3271" s="108" t="s">
        <v>2619</v>
      </c>
      <c r="K3271" s="108" t="s">
        <v>2858</v>
      </c>
      <c r="L3271" s="108">
        <v>2</v>
      </c>
      <c r="M3271" s="110" t="s">
        <v>2617</v>
      </c>
      <c r="N3271" s="111" t="s">
        <v>1728</v>
      </c>
      <c r="O3271" s="111" t="s">
        <v>524</v>
      </c>
      <c r="P3271" s="111" t="s">
        <v>411</v>
      </c>
      <c r="Q3271" s="111">
        <v>1</v>
      </c>
      <c r="R3271" s="109">
        <v>20</v>
      </c>
      <c r="S3271" s="109"/>
      <c r="T3271" s="109" t="s">
        <v>7</v>
      </c>
      <c r="U3271" s="108">
        <v>1</v>
      </c>
      <c r="V3271" s="109">
        <v>2009</v>
      </c>
      <c r="W3271" s="108">
        <f>IF(Table1[[#This Row],[ExpenditureDetails1]]=2010,1,(2010-Table1[[#This Row],[ExpenditureDetails1]]))</f>
        <v>1</v>
      </c>
      <c r="X3271" s="109">
        <v>2.7</v>
      </c>
      <c r="Y3271" s="174">
        <f>Table1[[#This Row],[ExpenditureDetails3]]*100000</f>
        <v>270000</v>
      </c>
      <c r="Z3271" s="174">
        <f>Table1[[#This Row],[ExpenditureDetails4]]/Table1[[#This Row],[Component detail 4]]</f>
        <v>270000</v>
      </c>
      <c r="AA3271" s="109">
        <v>1</v>
      </c>
      <c r="AB3271" s="109">
        <v>30</v>
      </c>
      <c r="AC3271" s="174">
        <f>IF(ISNUMBER([ExpenditureDetails4]),[ExpenditureDetails4]*HLOOKUP([ExpenditureDetails1],'Currency Conversion'!$A$6:$BE$45,19,FALSE),"No Data")</f>
        <v>290362.38747397944</v>
      </c>
      <c r="AD3271" s="174">
        <f>Table1[[#This Row],[Calculations1]]/exchange_rate_2010</f>
        <v>6350.0761168390709</v>
      </c>
      <c r="AE32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9678.7462491326478</v>
      </c>
      <c r="AF3271" s="174">
        <f>Table1[[#This Row],[Calculations3]]/exchange_rate_2010</f>
        <v>211.66920389463567</v>
      </c>
      <c r="AG3271" s="110"/>
      <c r="AH3271" s="53"/>
      <c r="BD3271" s="36"/>
      <c r="BE3271" s="36"/>
      <c r="BF3271" s="36"/>
      <c r="BG3271" s="36"/>
      <c r="BH3271" s="36"/>
      <c r="BI3271" s="36"/>
      <c r="BJ3271" s="36"/>
      <c r="BK3271" s="48"/>
      <c r="BL3271" s="36"/>
      <c r="BM3271" s="36"/>
      <c r="BN3271" s="36"/>
      <c r="BO3271" s="36"/>
      <c r="BP3271" s="36"/>
      <c r="BQ3271" s="36"/>
      <c r="BR3271" s="36"/>
    </row>
    <row r="3272" spans="2:70" ht="15" customHeight="1">
      <c r="B3272" s="48">
        <v>3754</v>
      </c>
      <c r="C3272" s="48" t="s">
        <v>1703</v>
      </c>
      <c r="D3272" s="108">
        <v>237</v>
      </c>
      <c r="E3272" s="109" t="s">
        <v>2508</v>
      </c>
      <c r="F3272" s="109" t="s">
        <v>2509</v>
      </c>
      <c r="G3272" s="109" t="s">
        <v>633</v>
      </c>
      <c r="H3272" s="108" t="s">
        <v>998</v>
      </c>
      <c r="I3272" s="108" t="s">
        <v>2616</v>
      </c>
      <c r="J3272" s="108" t="s">
        <v>2619</v>
      </c>
      <c r="K3272" s="108" t="s">
        <v>2858</v>
      </c>
      <c r="L3272" s="108">
        <v>2</v>
      </c>
      <c r="M3272" s="110" t="s">
        <v>2617</v>
      </c>
      <c r="N3272" s="111" t="s">
        <v>364</v>
      </c>
      <c r="O3272" s="111" t="s">
        <v>2465</v>
      </c>
      <c r="P3272" s="111" t="s">
        <v>1000</v>
      </c>
      <c r="Q3272" s="111">
        <v>1</v>
      </c>
      <c r="R3272" s="109">
        <v>150</v>
      </c>
      <c r="S3272" s="109"/>
      <c r="T3272" s="109" t="s">
        <v>7</v>
      </c>
      <c r="U3272" s="108">
        <v>1</v>
      </c>
      <c r="V3272" s="109">
        <v>2009</v>
      </c>
      <c r="W3272" s="108">
        <f>IF(Table1[[#This Row],[ExpenditureDetails1]]=2010,1,(2010-Table1[[#This Row],[ExpenditureDetails1]]))</f>
        <v>1</v>
      </c>
      <c r="X3272" s="109">
        <v>0.23699999999999999</v>
      </c>
      <c r="Y3272" s="174">
        <f>Table1[[#This Row],[ExpenditureDetails3]]*100000</f>
        <v>23700</v>
      </c>
      <c r="Z3272" s="174">
        <f>Table1[[#This Row],[ExpenditureDetails4]]/Table1[[#This Row],[Component detail 4]]</f>
        <v>23700</v>
      </c>
      <c r="AA3272" s="109">
        <v>1</v>
      </c>
      <c r="AB3272" s="109">
        <v>20</v>
      </c>
      <c r="AC3272" s="174">
        <f>IF(ISNUMBER([ExpenditureDetails4]),[ExpenditureDetails4]*HLOOKUP([ExpenditureDetails1],'Currency Conversion'!$A$6:$BE$45,19,FALSE),"No Data")</f>
        <v>25487.365122715972</v>
      </c>
      <c r="AD3272" s="174">
        <f>Table1[[#This Row],[Calculations1]]/exchange_rate_2010</f>
        <v>557.39557025587396</v>
      </c>
      <c r="AE32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1274.3682561357987</v>
      </c>
      <c r="AF3272" s="174">
        <f>Table1[[#This Row],[Calculations3]]/exchange_rate_2010</f>
        <v>27.869778512793697</v>
      </c>
      <c r="AG3272" s="110"/>
      <c r="AH3272" s="53"/>
      <c r="BD3272" s="36"/>
      <c r="BE3272" s="36"/>
      <c r="BF3272" s="36"/>
      <c r="BG3272" s="36"/>
      <c r="BH3272" s="36"/>
      <c r="BI3272" s="36"/>
      <c r="BJ3272" s="36"/>
      <c r="BK3272" s="48"/>
      <c r="BL3272" s="36"/>
      <c r="BM3272" s="36"/>
      <c r="BN3272" s="36"/>
      <c r="BO3272" s="36"/>
      <c r="BP3272" s="36"/>
      <c r="BQ3272" s="36"/>
      <c r="BR3272" s="36"/>
    </row>
    <row r="3273" spans="2:70" ht="15" customHeight="1">
      <c r="B3273" s="48">
        <v>3755</v>
      </c>
      <c r="C3273" s="48" t="s">
        <v>1703</v>
      </c>
      <c r="D3273" s="108">
        <v>237</v>
      </c>
      <c r="E3273" s="109" t="s">
        <v>2508</v>
      </c>
      <c r="F3273" s="109" t="s">
        <v>2509</v>
      </c>
      <c r="G3273" s="109" t="s">
        <v>633</v>
      </c>
      <c r="H3273" s="108" t="s">
        <v>998</v>
      </c>
      <c r="I3273" s="108" t="s">
        <v>2616</v>
      </c>
      <c r="J3273" s="108" t="s">
        <v>2619</v>
      </c>
      <c r="K3273" s="108" t="s">
        <v>2858</v>
      </c>
      <c r="L3273" s="108">
        <v>2</v>
      </c>
      <c r="M3273" s="110" t="s">
        <v>2617</v>
      </c>
      <c r="N3273" s="111" t="s">
        <v>1719</v>
      </c>
      <c r="O3273" s="111"/>
      <c r="P3273" s="111" t="s">
        <v>1001</v>
      </c>
      <c r="Q3273" s="111">
        <v>1</v>
      </c>
      <c r="R3273" s="109"/>
      <c r="S3273" s="109"/>
      <c r="T3273" s="109" t="s">
        <v>31</v>
      </c>
      <c r="U3273" s="108">
        <v>3</v>
      </c>
      <c r="V3273" s="109">
        <v>2008</v>
      </c>
      <c r="W3273" s="108"/>
      <c r="X3273" s="109">
        <v>5.0000000000000001E-3</v>
      </c>
      <c r="Y3273" s="174">
        <f>Table1[[#This Row],[ExpenditureDetails3]]*100000</f>
        <v>500</v>
      </c>
      <c r="Z3273" s="174">
        <f>Table1[[#This Row],[ExpenditureDetails4]]/Table1[[#This Row],[Component detail 4]]</f>
        <v>500</v>
      </c>
      <c r="AA3273" s="109">
        <v>1</v>
      </c>
      <c r="AB3273" s="109"/>
      <c r="AC3273" s="174">
        <f>IF(ISNUMBER([ExpenditureDetails4]),[ExpenditureDetails4]*HLOOKUP([ExpenditureDetails1],'Currency Conversion'!$A$6:$BE$45,19,FALSE),"No Data")</f>
        <v>573.70154155220564</v>
      </c>
      <c r="AD3273" s="174">
        <f>Table1[[#This Row],[Calculations1]]/exchange_rate_2010</f>
        <v>12.546557730487345</v>
      </c>
      <c r="AE32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573.70154155220564</v>
      </c>
      <c r="AF3273" s="174">
        <f>Table1[[#This Row],[Calculations3]]/exchange_rate_2010</f>
        <v>12.546557730487345</v>
      </c>
      <c r="AG3273" s="110"/>
      <c r="AH3273" s="53"/>
      <c r="BD3273" s="36"/>
      <c r="BE3273" s="36"/>
      <c r="BF3273" s="36"/>
      <c r="BG3273" s="36"/>
      <c r="BH3273" s="36"/>
      <c r="BI3273" s="36"/>
      <c r="BJ3273" s="36"/>
      <c r="BK3273" s="48"/>
      <c r="BL3273" s="36"/>
      <c r="BM3273" s="36"/>
      <c r="BN3273" s="36"/>
      <c r="BO3273" s="36"/>
      <c r="BP3273" s="36"/>
      <c r="BQ3273" s="36"/>
      <c r="BR3273" s="36"/>
    </row>
    <row r="3274" spans="2:70" ht="15" customHeight="1">
      <c r="B3274" s="48">
        <v>3756</v>
      </c>
      <c r="C3274" s="48" t="s">
        <v>1703</v>
      </c>
      <c r="D3274" s="108">
        <v>237</v>
      </c>
      <c r="E3274" s="109" t="s">
        <v>2508</v>
      </c>
      <c r="F3274" s="109" t="s">
        <v>2509</v>
      </c>
      <c r="G3274" s="109" t="s">
        <v>633</v>
      </c>
      <c r="H3274" s="108" t="s">
        <v>998</v>
      </c>
      <c r="I3274" s="108" t="s">
        <v>2616</v>
      </c>
      <c r="J3274" s="108" t="s">
        <v>2619</v>
      </c>
      <c r="K3274" s="108" t="s">
        <v>2858</v>
      </c>
      <c r="L3274" s="108">
        <v>2</v>
      </c>
      <c r="M3274" s="110" t="s">
        <v>2617</v>
      </c>
      <c r="N3274" s="111" t="s">
        <v>1717</v>
      </c>
      <c r="O3274" s="111"/>
      <c r="P3274" s="111" t="s">
        <v>507</v>
      </c>
      <c r="Q3274" s="111">
        <v>1</v>
      </c>
      <c r="R3274" s="109"/>
      <c r="S3274" s="109"/>
      <c r="T3274" s="109" t="s">
        <v>31</v>
      </c>
      <c r="U3274" s="108">
        <v>3</v>
      </c>
      <c r="V3274" s="109">
        <v>2008</v>
      </c>
      <c r="W3274" s="108"/>
      <c r="X3274" s="109">
        <v>5.0000000000000001E-3</v>
      </c>
      <c r="Y3274" s="174">
        <f>Table1[[#This Row],[ExpenditureDetails3]]*100000</f>
        <v>500</v>
      </c>
      <c r="Z3274" s="174">
        <f>Table1[[#This Row],[ExpenditureDetails4]]/Table1[[#This Row],[Component detail 4]]</f>
        <v>500</v>
      </c>
      <c r="AA3274" s="109">
        <v>1</v>
      </c>
      <c r="AB3274" s="109"/>
      <c r="AC3274" s="174">
        <f>IF(ISNUMBER([ExpenditureDetails4]),[ExpenditureDetails4]*HLOOKUP([ExpenditureDetails1],'Currency Conversion'!$A$6:$BE$45,19,FALSE),"No Data")</f>
        <v>573.70154155220564</v>
      </c>
      <c r="AD3274" s="174">
        <f>Table1[[#This Row],[Calculations1]]/exchange_rate_2010</f>
        <v>12.546557730487345</v>
      </c>
      <c r="AE32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573.70154155220564</v>
      </c>
      <c r="AF3274" s="174">
        <f>Table1[[#This Row],[Calculations3]]/exchange_rate_2010</f>
        <v>12.546557730487345</v>
      </c>
      <c r="AG3274" s="110"/>
      <c r="AH3274" s="53"/>
      <c r="BD3274" s="36"/>
      <c r="BE3274" s="36"/>
      <c r="BF3274" s="36"/>
      <c r="BG3274" s="36"/>
      <c r="BH3274" s="36"/>
      <c r="BI3274" s="36"/>
      <c r="BJ3274" s="36"/>
      <c r="BK3274" s="48"/>
      <c r="BL3274" s="36"/>
      <c r="BM3274" s="36"/>
      <c r="BN3274" s="36"/>
      <c r="BO3274" s="36"/>
      <c r="BP3274" s="36"/>
      <c r="BQ3274" s="36"/>
      <c r="BR3274" s="36"/>
    </row>
    <row r="3275" spans="2:70" ht="15" customHeight="1">
      <c r="B3275" s="48">
        <v>3757</v>
      </c>
      <c r="C3275" s="48" t="s">
        <v>1703</v>
      </c>
      <c r="D3275" s="108">
        <v>237</v>
      </c>
      <c r="E3275" s="109" t="s">
        <v>2508</v>
      </c>
      <c r="F3275" s="109" t="s">
        <v>2509</v>
      </c>
      <c r="G3275" s="109" t="s">
        <v>633</v>
      </c>
      <c r="H3275" s="108" t="s">
        <v>998</v>
      </c>
      <c r="I3275" s="108" t="s">
        <v>2616</v>
      </c>
      <c r="J3275" s="108" t="s">
        <v>2619</v>
      </c>
      <c r="K3275" s="108" t="s">
        <v>2858</v>
      </c>
      <c r="L3275" s="108">
        <v>2</v>
      </c>
      <c r="M3275" s="110" t="s">
        <v>2617</v>
      </c>
      <c r="N3275" s="111" t="s">
        <v>1717</v>
      </c>
      <c r="O3275" s="111"/>
      <c r="P3275" s="111" t="s">
        <v>997</v>
      </c>
      <c r="Q3275" s="111">
        <v>1</v>
      </c>
      <c r="R3275" s="109"/>
      <c r="S3275" s="109"/>
      <c r="T3275" s="109" t="s">
        <v>31</v>
      </c>
      <c r="U3275" s="108">
        <v>3</v>
      </c>
      <c r="V3275" s="109">
        <v>2008</v>
      </c>
      <c r="W3275" s="108"/>
      <c r="X3275" s="109">
        <v>0.06</v>
      </c>
      <c r="Y3275" s="174">
        <f>Table1[[#This Row],[ExpenditureDetails3]]*100000</f>
        <v>6000</v>
      </c>
      <c r="Z3275" s="174">
        <f>Table1[[#This Row],[ExpenditureDetails4]]/Table1[[#This Row],[Component detail 4]]</f>
        <v>6000</v>
      </c>
      <c r="AA3275" s="109">
        <v>1</v>
      </c>
      <c r="AB3275" s="109"/>
      <c r="AC3275" s="174">
        <f>IF(ISNUMBER([ExpenditureDetails4]),[ExpenditureDetails4]*HLOOKUP([ExpenditureDetails1],'Currency Conversion'!$A$6:$BE$45,19,FALSE),"No Data")</f>
        <v>6884.4184986264681</v>
      </c>
      <c r="AD3275" s="174">
        <f>Table1[[#This Row],[Calculations1]]/exchange_rate_2010</f>
        <v>150.55869276584815</v>
      </c>
      <c r="AE32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3275" s="174">
        <f>Table1[[#This Row],[Calculations3]]/exchange_rate_2010</f>
        <v>150.55869276584815</v>
      </c>
      <c r="AG3275" s="110"/>
      <c r="AH3275" s="53"/>
      <c r="BD3275" s="36"/>
      <c r="BE3275" s="36"/>
      <c r="BF3275" s="36"/>
      <c r="BG3275" s="36"/>
      <c r="BH3275" s="36"/>
      <c r="BI3275" s="36"/>
      <c r="BJ3275" s="36"/>
      <c r="BK3275" s="48"/>
      <c r="BL3275" s="36"/>
      <c r="BM3275" s="36"/>
      <c r="BN3275" s="36"/>
      <c r="BO3275" s="36"/>
      <c r="BP3275" s="36"/>
      <c r="BQ3275" s="36"/>
      <c r="BR3275" s="36"/>
    </row>
    <row r="3276" spans="2:70" ht="15" customHeight="1">
      <c r="B3276" s="48">
        <v>3758</v>
      </c>
      <c r="C3276" s="48" t="s">
        <v>1703</v>
      </c>
      <c r="D3276" s="108">
        <v>237</v>
      </c>
      <c r="E3276" s="109" t="s">
        <v>2508</v>
      </c>
      <c r="F3276" s="109" t="s">
        <v>2509</v>
      </c>
      <c r="G3276" s="109" t="s">
        <v>633</v>
      </c>
      <c r="H3276" s="108" t="s">
        <v>998</v>
      </c>
      <c r="I3276" s="108" t="s">
        <v>2616</v>
      </c>
      <c r="J3276" s="108" t="s">
        <v>2619</v>
      </c>
      <c r="K3276" s="108" t="s">
        <v>2858</v>
      </c>
      <c r="L3276" s="108">
        <v>2</v>
      </c>
      <c r="M3276" s="110" t="s">
        <v>2617</v>
      </c>
      <c r="N3276" s="111" t="s">
        <v>1722</v>
      </c>
      <c r="O3276" s="111"/>
      <c r="P3276" s="111" t="s">
        <v>829</v>
      </c>
      <c r="Q3276" s="111">
        <v>1</v>
      </c>
      <c r="R3276" s="109"/>
      <c r="S3276" s="109"/>
      <c r="T3276" s="109" t="s">
        <v>24</v>
      </c>
      <c r="U3276" s="108">
        <v>4</v>
      </c>
      <c r="V3276" s="109">
        <v>2009</v>
      </c>
      <c r="W3276" s="108">
        <f>IF(Table1[[#This Row],[ExpenditureDetails1]]=2010,1,(2010-Table1[[#This Row],[ExpenditureDetails1]]))</f>
        <v>1</v>
      </c>
      <c r="X3276" s="109">
        <v>0.01</v>
      </c>
      <c r="Y3276" s="174">
        <f>Table1[[#This Row],[ExpenditureDetails3]]*100000</f>
        <v>1000</v>
      </c>
      <c r="Z3276" s="174">
        <f>Table1[[#This Row],[ExpenditureDetails4]]/Table1[[#This Row],[Component detail 4]]</f>
        <v>1000</v>
      </c>
      <c r="AA3276" s="109">
        <v>1</v>
      </c>
      <c r="AB3276" s="109"/>
      <c r="AC3276" s="174">
        <f>IF(ISNUMBER([ExpenditureDetails4]),[ExpenditureDetails4]*HLOOKUP([ExpenditureDetails1],'Currency Conversion'!$A$6:$BE$45,19,FALSE),"No Data")</f>
        <v>1075.4162499036274</v>
      </c>
      <c r="AD3276" s="174">
        <f>Table1[[#This Row],[Calculations1]]/exchange_rate_2010</f>
        <v>23.518800432737294</v>
      </c>
      <c r="AE32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3276" s="174">
        <f>Table1[[#This Row],[Calculations3]]/exchange_rate_2010</f>
        <v>23.518800432737294</v>
      </c>
      <c r="AG3276" s="110"/>
      <c r="AH3276" s="53"/>
      <c r="BD3276" s="36"/>
      <c r="BE3276" s="36"/>
      <c r="BF3276" s="36"/>
      <c r="BG3276" s="36"/>
      <c r="BH3276" s="36"/>
      <c r="BI3276" s="36"/>
      <c r="BJ3276" s="36"/>
      <c r="BK3276" s="48"/>
      <c r="BL3276" s="36"/>
      <c r="BM3276" s="36"/>
      <c r="BN3276" s="36"/>
      <c r="BO3276" s="36"/>
      <c r="BP3276" s="36"/>
      <c r="BQ3276" s="36"/>
      <c r="BR3276" s="36"/>
    </row>
    <row r="3277" spans="2:70" ht="15" customHeight="1">
      <c r="B3277" s="48">
        <v>3759</v>
      </c>
      <c r="C3277" s="48" t="s">
        <v>1703</v>
      </c>
      <c r="D3277" s="108">
        <v>237</v>
      </c>
      <c r="E3277" s="109" t="s">
        <v>2508</v>
      </c>
      <c r="F3277" s="109" t="s">
        <v>2509</v>
      </c>
      <c r="G3277" s="109" t="s">
        <v>633</v>
      </c>
      <c r="H3277" s="108" t="s">
        <v>998</v>
      </c>
      <c r="I3277" s="108" t="s">
        <v>2616</v>
      </c>
      <c r="J3277" s="108" t="s">
        <v>2619</v>
      </c>
      <c r="K3277" s="108" t="s">
        <v>2858</v>
      </c>
      <c r="L3277" s="108">
        <v>2</v>
      </c>
      <c r="M3277" s="110" t="s">
        <v>2617</v>
      </c>
      <c r="N3277" s="111" t="s">
        <v>2474</v>
      </c>
      <c r="O3277" s="111"/>
      <c r="P3277" s="111" t="s">
        <v>78</v>
      </c>
      <c r="Q3277" s="111">
        <v>1</v>
      </c>
      <c r="R3277" s="109"/>
      <c r="S3277" s="109"/>
      <c r="T3277" s="109" t="s">
        <v>31</v>
      </c>
      <c r="U3277" s="108">
        <v>3</v>
      </c>
      <c r="V3277" s="109">
        <v>2008</v>
      </c>
      <c r="W3277" s="108"/>
      <c r="X3277" s="109">
        <v>5.0000000000000001E-3</v>
      </c>
      <c r="Y3277" s="174">
        <f>Table1[[#This Row],[ExpenditureDetails3]]*100000</f>
        <v>500</v>
      </c>
      <c r="Z3277" s="174">
        <f>Table1[[#This Row],[ExpenditureDetails4]]/Table1[[#This Row],[Component detail 4]]</f>
        <v>500</v>
      </c>
      <c r="AA3277" s="109">
        <v>1</v>
      </c>
      <c r="AB3277" s="109"/>
      <c r="AC3277" s="174">
        <f>IF(ISNUMBER([ExpenditureDetails4]),[ExpenditureDetails4]*HLOOKUP([ExpenditureDetails1],'Currency Conversion'!$A$6:$BE$45,19,FALSE),"No Data")</f>
        <v>573.70154155220564</v>
      </c>
      <c r="AD3277" s="174">
        <f>Table1[[#This Row],[Calculations1]]/exchange_rate_2010</f>
        <v>12.546557730487345</v>
      </c>
      <c r="AE32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573.70154155220564</v>
      </c>
      <c r="AF3277" s="174">
        <f>Table1[[#This Row],[Calculations3]]/exchange_rate_2010</f>
        <v>12.546557730487345</v>
      </c>
      <c r="AG3277" s="110"/>
      <c r="AH3277" s="53"/>
      <c r="BD3277" s="36"/>
      <c r="BE3277" s="36"/>
      <c r="BF3277" s="36"/>
      <c r="BG3277" s="36"/>
      <c r="BH3277" s="36"/>
      <c r="BI3277" s="36"/>
      <c r="BJ3277" s="36"/>
      <c r="BK3277" s="48"/>
      <c r="BL3277" s="36"/>
      <c r="BM3277" s="36"/>
      <c r="BN3277" s="36"/>
      <c r="BO3277" s="36"/>
      <c r="BP3277" s="36"/>
      <c r="BQ3277" s="36"/>
      <c r="BR3277" s="36"/>
    </row>
    <row r="3278" spans="2:70" ht="15" customHeight="1">
      <c r="B3278" s="48">
        <v>3760</v>
      </c>
      <c r="C3278" s="48" t="s">
        <v>1703</v>
      </c>
      <c r="D3278" s="108">
        <v>237</v>
      </c>
      <c r="E3278" s="109" t="s">
        <v>2508</v>
      </c>
      <c r="F3278" s="109" t="s">
        <v>2509</v>
      </c>
      <c r="G3278" s="109" t="s">
        <v>633</v>
      </c>
      <c r="H3278" s="108" t="s">
        <v>998</v>
      </c>
      <c r="I3278" s="108" t="s">
        <v>2616</v>
      </c>
      <c r="J3278" s="108" t="s">
        <v>2619</v>
      </c>
      <c r="K3278" s="108" t="s">
        <v>2858</v>
      </c>
      <c r="L3278" s="108">
        <v>2</v>
      </c>
      <c r="M3278" s="110" t="s">
        <v>2617</v>
      </c>
      <c r="N3278" s="111" t="s">
        <v>2474</v>
      </c>
      <c r="O3278" s="111"/>
      <c r="P3278" s="111" t="s">
        <v>77</v>
      </c>
      <c r="Q3278" s="111">
        <v>1</v>
      </c>
      <c r="R3278" s="109"/>
      <c r="S3278" s="109"/>
      <c r="T3278" s="109" t="s">
        <v>31</v>
      </c>
      <c r="U3278" s="108">
        <v>3</v>
      </c>
      <c r="V3278" s="109">
        <v>2008</v>
      </c>
      <c r="W3278" s="108"/>
      <c r="X3278" s="109">
        <v>5.0000000000000001E-3</v>
      </c>
      <c r="Y3278" s="174">
        <f>Table1[[#This Row],[ExpenditureDetails3]]*100000</f>
        <v>500</v>
      </c>
      <c r="Z3278" s="174">
        <f>Table1[[#This Row],[ExpenditureDetails4]]/Table1[[#This Row],[Component detail 4]]</f>
        <v>500</v>
      </c>
      <c r="AA3278" s="109">
        <v>1</v>
      </c>
      <c r="AB3278" s="109"/>
      <c r="AC3278" s="174">
        <f>IF(ISNUMBER([ExpenditureDetails4]),[ExpenditureDetails4]*HLOOKUP([ExpenditureDetails1],'Currency Conversion'!$A$6:$BE$45,19,FALSE),"No Data")</f>
        <v>573.70154155220564</v>
      </c>
      <c r="AD3278" s="174">
        <f>Table1[[#This Row],[Calculations1]]/exchange_rate_2010</f>
        <v>12.546557730487345</v>
      </c>
      <c r="AE32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573.70154155220564</v>
      </c>
      <c r="AF3278" s="174">
        <f>Table1[[#This Row],[Calculations3]]/exchange_rate_2010</f>
        <v>12.546557730487345</v>
      </c>
      <c r="AG3278" s="110"/>
      <c r="AH3278" s="53"/>
      <c r="BD3278" s="36"/>
      <c r="BE3278" s="36"/>
      <c r="BF3278" s="36"/>
      <c r="BG3278" s="36"/>
      <c r="BH3278" s="36"/>
      <c r="BI3278" s="36"/>
      <c r="BJ3278" s="36"/>
      <c r="BK3278" s="48"/>
      <c r="BL3278" s="36"/>
      <c r="BM3278" s="36"/>
      <c r="BN3278" s="36"/>
      <c r="BO3278" s="36"/>
      <c r="BP3278" s="36"/>
      <c r="BQ3278" s="36"/>
      <c r="BR3278" s="36"/>
    </row>
    <row r="3279" spans="2:70" ht="15" customHeight="1">
      <c r="B3279" s="48">
        <v>3761</v>
      </c>
      <c r="C3279" s="48" t="s">
        <v>1703</v>
      </c>
      <c r="D3279" s="108">
        <v>810</v>
      </c>
      <c r="E3279" s="109" t="s">
        <v>2508</v>
      </c>
      <c r="F3279" s="109" t="s">
        <v>1816</v>
      </c>
      <c r="G3279" s="109" t="s">
        <v>2515</v>
      </c>
      <c r="H3279" s="108" t="s">
        <v>1317</v>
      </c>
      <c r="I3279" s="108" t="s">
        <v>2854</v>
      </c>
      <c r="J3279" s="108" t="s">
        <v>2852</v>
      </c>
      <c r="K3279" s="108" t="s">
        <v>2859</v>
      </c>
      <c r="L3279" s="108">
        <v>11</v>
      </c>
      <c r="M3279" s="110" t="s">
        <v>2618</v>
      </c>
      <c r="N3279" s="111" t="s">
        <v>20</v>
      </c>
      <c r="O3279" s="111" t="s">
        <v>2486</v>
      </c>
      <c r="P3279" s="111" t="s">
        <v>1328</v>
      </c>
      <c r="Q3279" s="111">
        <v>1</v>
      </c>
      <c r="R3279" s="109">
        <v>280</v>
      </c>
      <c r="S3279" s="109"/>
      <c r="T3279" s="109" t="s">
        <v>7</v>
      </c>
      <c r="U3279" s="108">
        <v>1</v>
      </c>
      <c r="V3279" s="109">
        <v>2008</v>
      </c>
      <c r="W3279" s="108">
        <f>IF(Table1[[#This Row],[ExpenditureDetails1]]=2010,1,(2010-Table1[[#This Row],[ExpenditureDetails1]]))</f>
        <v>2</v>
      </c>
      <c r="X3279" s="109">
        <v>0.4</v>
      </c>
      <c r="Y3279" s="174">
        <f>Table1[[#This Row],[ExpenditureDetails3]]*100000</f>
        <v>40000</v>
      </c>
      <c r="Z3279" s="174">
        <f>Table1[[#This Row],[ExpenditureDetails4]]/Table1[[#This Row],[Component detail 4]]</f>
        <v>40000</v>
      </c>
      <c r="AA3279" s="109">
        <v>1</v>
      </c>
      <c r="AB3279" s="109">
        <v>10</v>
      </c>
      <c r="AC3279" s="174">
        <f>IF(ISNUMBER([ExpenditureDetails4]),[ExpenditureDetails4]*HLOOKUP([ExpenditureDetails1],'Currency Conversion'!$A$6:$BE$45,19,FALSE),"No Data")</f>
        <v>45896.123324176449</v>
      </c>
      <c r="AD3279" s="174">
        <f>Table1[[#This Row],[Calculations1]]/exchange_rate_2010</f>
        <v>1003.7246184389876</v>
      </c>
      <c r="AE32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4589.6123324176451</v>
      </c>
      <c r="AF3279" s="174">
        <f>Table1[[#This Row],[Calculations3]]/exchange_rate_2010</f>
        <v>100.37246184389876</v>
      </c>
      <c r="AG3279" s="110" t="s">
        <v>2848</v>
      </c>
      <c r="AH3279" s="53"/>
      <c r="BD3279" s="36"/>
      <c r="BE3279" s="36"/>
      <c r="BF3279" s="36"/>
      <c r="BG3279" s="36"/>
      <c r="BH3279" s="36"/>
      <c r="BI3279" s="36"/>
      <c r="BJ3279" s="36"/>
      <c r="BK3279" s="48"/>
      <c r="BL3279" s="36"/>
      <c r="BM3279" s="36"/>
      <c r="BN3279" s="36"/>
      <c r="BO3279" s="36"/>
      <c r="BP3279" s="36"/>
      <c r="BQ3279" s="36"/>
      <c r="BR3279" s="36"/>
    </row>
    <row r="3280" spans="2:70" ht="15" customHeight="1">
      <c r="B3280" s="48">
        <v>3762</v>
      </c>
      <c r="C3280" s="48" t="s">
        <v>1703</v>
      </c>
      <c r="D3280" s="108">
        <v>810</v>
      </c>
      <c r="E3280" s="109" t="s">
        <v>2508</v>
      </c>
      <c r="F3280" s="109" t="s">
        <v>1816</v>
      </c>
      <c r="G3280" s="109" t="s">
        <v>2515</v>
      </c>
      <c r="H3280" s="108" t="s">
        <v>1317</v>
      </c>
      <c r="I3280" s="108" t="s">
        <v>2854</v>
      </c>
      <c r="J3280" s="108" t="s">
        <v>2852</v>
      </c>
      <c r="K3280" s="108" t="s">
        <v>2859</v>
      </c>
      <c r="L3280" s="108">
        <v>11</v>
      </c>
      <c r="M3280" s="110" t="s">
        <v>2618</v>
      </c>
      <c r="N3280" s="109" t="s">
        <v>1720</v>
      </c>
      <c r="O3280" s="111"/>
      <c r="P3280" s="111" t="s">
        <v>533</v>
      </c>
      <c r="Q3280" s="111">
        <v>1</v>
      </c>
      <c r="R3280" s="109"/>
      <c r="S3280" s="109"/>
      <c r="T3280" s="109" t="s">
        <v>31</v>
      </c>
      <c r="U3280" s="108">
        <v>3</v>
      </c>
      <c r="V3280" s="109">
        <v>2008</v>
      </c>
      <c r="W3280" s="108"/>
      <c r="X3280" s="109">
        <v>9.5299999999999996E-2</v>
      </c>
      <c r="Y3280" s="174">
        <f>Table1[[#This Row],[ExpenditureDetails3]]*100000</f>
        <v>9530</v>
      </c>
      <c r="Z3280" s="174">
        <f>Table1[[#This Row],[ExpenditureDetails4]]/Table1[[#This Row],[Component detail 4]]</f>
        <v>9530</v>
      </c>
      <c r="AA3280" s="109">
        <v>1</v>
      </c>
      <c r="AB3280" s="109"/>
      <c r="AC3280" s="174">
        <f>IF(ISNUMBER([ExpenditureDetails4]),[ExpenditureDetails4]*HLOOKUP([ExpenditureDetails1],'Currency Conversion'!$A$6:$BE$45,19,FALSE),"No Data")</f>
        <v>10934.751381985039</v>
      </c>
      <c r="AD3280" s="174">
        <f>Table1[[#This Row],[Calculations1]]/exchange_rate_2010</f>
        <v>239.13739034308878</v>
      </c>
      <c r="AE32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3280" s="174">
        <f>Table1[[#This Row],[Calculations3]]/exchange_rate_2010</f>
        <v>239.13739034308878</v>
      </c>
      <c r="AG3280" s="110" t="s">
        <v>2848</v>
      </c>
      <c r="AH3280" s="53"/>
      <c r="BD3280" s="36"/>
      <c r="BE3280" s="36"/>
      <c r="BF3280" s="36"/>
      <c r="BG3280" s="36"/>
      <c r="BH3280" s="36"/>
      <c r="BI3280" s="36"/>
      <c r="BJ3280" s="36"/>
      <c r="BK3280" s="48"/>
      <c r="BL3280" s="36"/>
      <c r="BM3280" s="36"/>
      <c r="BN3280" s="36"/>
      <c r="BO3280" s="36"/>
      <c r="BP3280" s="36"/>
      <c r="BQ3280" s="36"/>
      <c r="BR3280" s="36"/>
    </row>
    <row r="3281" spans="2:70" ht="15" customHeight="1">
      <c r="B3281" s="48">
        <v>3763</v>
      </c>
      <c r="C3281" s="48" t="s">
        <v>1703</v>
      </c>
      <c r="D3281" s="108">
        <v>810</v>
      </c>
      <c r="E3281" s="109" t="s">
        <v>2508</v>
      </c>
      <c r="F3281" s="109" t="s">
        <v>1816</v>
      </c>
      <c r="G3281" s="109" t="s">
        <v>2515</v>
      </c>
      <c r="H3281" s="108" t="s">
        <v>1317</v>
      </c>
      <c r="I3281" s="108" t="s">
        <v>2854</v>
      </c>
      <c r="J3281" s="108" t="s">
        <v>2852</v>
      </c>
      <c r="K3281" s="108" t="s">
        <v>2859</v>
      </c>
      <c r="L3281" s="108">
        <v>11</v>
      </c>
      <c r="M3281" s="110" t="s">
        <v>2618</v>
      </c>
      <c r="N3281" s="111" t="s">
        <v>1729</v>
      </c>
      <c r="O3281" s="111" t="s">
        <v>519</v>
      </c>
      <c r="P3281" s="111" t="s">
        <v>1318</v>
      </c>
      <c r="Q3281" s="111">
        <v>1</v>
      </c>
      <c r="R3281" s="109"/>
      <c r="S3281" s="109"/>
      <c r="T3281" s="109" t="s">
        <v>7</v>
      </c>
      <c r="U3281" s="108">
        <v>1</v>
      </c>
      <c r="V3281" s="109">
        <v>1981</v>
      </c>
      <c r="W3281" s="108">
        <f>IF(Table1[[#This Row],[ExpenditureDetails1]]=2010,1,(2010-Table1[[#This Row],[ExpenditureDetails1]]))</f>
        <v>29</v>
      </c>
      <c r="X3281" s="109">
        <v>0.08</v>
      </c>
      <c r="Y3281" s="174">
        <f>Table1[[#This Row],[ExpenditureDetails3]]*100000</f>
        <v>8000</v>
      </c>
      <c r="Z3281" s="174">
        <f>Table1[[#This Row],[ExpenditureDetails4]]/Table1[[#This Row],[Component detail 4]]</f>
        <v>8000</v>
      </c>
      <c r="AA3281" s="109">
        <v>1</v>
      </c>
      <c r="AB3281" s="109">
        <v>10</v>
      </c>
      <c r="AC3281" s="174">
        <f>IF(ISNUMBER([ExpenditureDetails4]),[ExpenditureDetails4]*HLOOKUP([ExpenditureDetails1],'Currency Conversion'!$A$6:$BE$45,19,FALSE),"No Data")</f>
        <v>64152.298361171102</v>
      </c>
      <c r="AD3281" s="174">
        <f>Table1[[#This Row],[Calculations1]]/exchange_rate_2010</f>
        <v>1402.9777796206924</v>
      </c>
      <c r="AE32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6415.2298361171106</v>
      </c>
      <c r="AF3281" s="174">
        <f>Table1[[#This Row],[Calculations3]]/exchange_rate_2010</f>
        <v>140.29777796206926</v>
      </c>
      <c r="AG3281" s="110" t="s">
        <v>2848</v>
      </c>
      <c r="AH3281" s="53"/>
      <c r="BD3281" s="36"/>
      <c r="BE3281" s="36"/>
      <c r="BF3281" s="36"/>
      <c r="BG3281" s="36"/>
      <c r="BH3281" s="36"/>
      <c r="BI3281" s="36"/>
      <c r="BJ3281" s="36"/>
      <c r="BK3281" s="48"/>
      <c r="BL3281" s="36"/>
      <c r="BM3281" s="36"/>
      <c r="BN3281" s="36"/>
      <c r="BO3281" s="36"/>
      <c r="BP3281" s="36"/>
      <c r="BQ3281" s="36"/>
      <c r="BR3281" s="36"/>
    </row>
    <row r="3282" spans="2:70" ht="15" customHeight="1">
      <c r="B3282" s="48">
        <v>3764</v>
      </c>
      <c r="C3282" s="48" t="s">
        <v>1703</v>
      </c>
      <c r="D3282" s="108">
        <v>810</v>
      </c>
      <c r="E3282" s="109" t="s">
        <v>2508</v>
      </c>
      <c r="F3282" s="109" t="s">
        <v>1816</v>
      </c>
      <c r="G3282" s="109" t="s">
        <v>2515</v>
      </c>
      <c r="H3282" s="108" t="s">
        <v>1317</v>
      </c>
      <c r="I3282" s="108" t="s">
        <v>2854</v>
      </c>
      <c r="J3282" s="108" t="s">
        <v>2852</v>
      </c>
      <c r="K3282" s="108" t="s">
        <v>2859</v>
      </c>
      <c r="L3282" s="108">
        <v>11</v>
      </c>
      <c r="M3282" s="110" t="s">
        <v>2618</v>
      </c>
      <c r="N3282" s="109" t="s">
        <v>1729</v>
      </c>
      <c r="O3282" s="109" t="s">
        <v>519</v>
      </c>
      <c r="P3282" s="109" t="s">
        <v>1319</v>
      </c>
      <c r="Q3282" s="111">
        <v>1</v>
      </c>
      <c r="R3282" s="109"/>
      <c r="S3282" s="109"/>
      <c r="T3282" s="109" t="s">
        <v>7</v>
      </c>
      <c r="U3282" s="108">
        <v>1</v>
      </c>
      <c r="V3282" s="109">
        <v>1982</v>
      </c>
      <c r="W3282" s="108">
        <f>IF(Table1[[#This Row],[ExpenditureDetails1]]=2010,1,(2010-Table1[[#This Row],[ExpenditureDetails1]]))</f>
        <v>28</v>
      </c>
      <c r="X3282" s="109">
        <v>0.15</v>
      </c>
      <c r="Y3282" s="174">
        <f>Table1[[#This Row],[ExpenditureDetails3]]*100000</f>
        <v>15000</v>
      </c>
      <c r="Z3282" s="174">
        <f>Table1[[#This Row],[ExpenditureDetails4]]/Table1[[#This Row],[Component detail 4]]</f>
        <v>15000</v>
      </c>
      <c r="AA3282" s="109">
        <v>1</v>
      </c>
      <c r="AB3282" s="109">
        <v>10</v>
      </c>
      <c r="AC3282" s="174">
        <f>IF(ISNUMBER([ExpenditureDetails4]),[ExpenditureDetails4]*HLOOKUP([ExpenditureDetails1],'Currency Conversion'!$A$6:$BE$45,19,FALSE),"No Data")</f>
        <v>108515.26183406531</v>
      </c>
      <c r="AD3282" s="174">
        <f>Table1[[#This Row],[Calculations1]]/exchange_rate_2010</f>
        <v>2373.1729804253237</v>
      </c>
      <c r="AE32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10851.526183406531</v>
      </c>
      <c r="AF3282" s="174">
        <f>Table1[[#This Row],[Calculations3]]/exchange_rate_2010</f>
        <v>237.31729804253237</v>
      </c>
      <c r="AG3282" s="110" t="s">
        <v>2848</v>
      </c>
      <c r="AH3282" s="53"/>
      <c r="BD3282" s="36"/>
      <c r="BE3282" s="36"/>
      <c r="BF3282" s="36"/>
      <c r="BG3282" s="36"/>
      <c r="BH3282" s="36"/>
      <c r="BI3282" s="36"/>
      <c r="BJ3282" s="36"/>
      <c r="BK3282" s="48"/>
      <c r="BL3282" s="36"/>
      <c r="BM3282" s="36"/>
      <c r="BN3282" s="36"/>
      <c r="BO3282" s="36"/>
      <c r="BP3282" s="36"/>
      <c r="BQ3282" s="36"/>
      <c r="BR3282" s="36"/>
    </row>
    <row r="3283" spans="2:70" ht="15" customHeight="1">
      <c r="B3283" s="48">
        <v>3765</v>
      </c>
      <c r="C3283" s="48" t="s">
        <v>1703</v>
      </c>
      <c r="D3283" s="108">
        <v>810</v>
      </c>
      <c r="E3283" s="109" t="s">
        <v>2508</v>
      </c>
      <c r="F3283" s="109" t="s">
        <v>1816</v>
      </c>
      <c r="G3283" s="109" t="s">
        <v>2515</v>
      </c>
      <c r="H3283" s="108" t="s">
        <v>1317</v>
      </c>
      <c r="I3283" s="108" t="s">
        <v>2854</v>
      </c>
      <c r="J3283" s="108" t="s">
        <v>2852</v>
      </c>
      <c r="K3283" s="108" t="s">
        <v>2859</v>
      </c>
      <c r="L3283" s="108">
        <v>11</v>
      </c>
      <c r="M3283" s="110" t="s">
        <v>2618</v>
      </c>
      <c r="N3283" s="109" t="s">
        <v>1729</v>
      </c>
      <c r="O3283" s="109" t="s">
        <v>519</v>
      </c>
      <c r="P3283" s="109" t="s">
        <v>1320</v>
      </c>
      <c r="Q3283" s="111">
        <v>1</v>
      </c>
      <c r="R3283" s="109"/>
      <c r="S3283" s="109"/>
      <c r="T3283" s="109" t="s">
        <v>7</v>
      </c>
      <c r="U3283" s="108">
        <v>1</v>
      </c>
      <c r="V3283" s="109">
        <v>1982</v>
      </c>
      <c r="W3283" s="108">
        <f>IF(Table1[[#This Row],[ExpenditureDetails1]]=2010,1,(2010-Table1[[#This Row],[ExpenditureDetails1]]))</f>
        <v>28</v>
      </c>
      <c r="X3283" s="109">
        <v>0.1</v>
      </c>
      <c r="Y3283" s="174">
        <f>Table1[[#This Row],[ExpenditureDetails3]]*100000</f>
        <v>10000</v>
      </c>
      <c r="Z3283" s="174">
        <f>Table1[[#This Row],[ExpenditureDetails4]]/Table1[[#This Row],[Component detail 4]]</f>
        <v>10000</v>
      </c>
      <c r="AA3283" s="109">
        <v>1</v>
      </c>
      <c r="AB3283" s="109">
        <v>10</v>
      </c>
      <c r="AC3283" s="174">
        <f>IF(ISNUMBER([ExpenditureDetails4]),[ExpenditureDetails4]*HLOOKUP([ExpenditureDetails1],'Currency Conversion'!$A$6:$BE$45,19,FALSE),"No Data")</f>
        <v>72343.50788937688</v>
      </c>
      <c r="AD3283" s="174">
        <f>Table1[[#This Row],[Calculations1]]/exchange_rate_2010</f>
        <v>1582.1153202835492</v>
      </c>
      <c r="AE32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7234.3507889376879</v>
      </c>
      <c r="AF3283" s="174">
        <f>Table1[[#This Row],[Calculations3]]/exchange_rate_2010</f>
        <v>158.21153202835492</v>
      </c>
      <c r="AG3283" s="110" t="s">
        <v>2848</v>
      </c>
      <c r="AH3283" s="53"/>
      <c r="BD3283" s="36"/>
      <c r="BE3283" s="36"/>
      <c r="BF3283" s="36"/>
      <c r="BG3283" s="36"/>
      <c r="BH3283" s="36"/>
      <c r="BI3283" s="36"/>
      <c r="BJ3283" s="36"/>
      <c r="BK3283" s="48"/>
      <c r="BL3283" s="36"/>
      <c r="BM3283" s="36"/>
      <c r="BN3283" s="36"/>
      <c r="BO3283" s="36"/>
      <c r="BP3283" s="36"/>
      <c r="BQ3283" s="36"/>
      <c r="BR3283" s="36"/>
    </row>
    <row r="3284" spans="2:70" ht="15" customHeight="1">
      <c r="B3284" s="48">
        <v>3766</v>
      </c>
      <c r="C3284" s="48" t="s">
        <v>1703</v>
      </c>
      <c r="D3284" s="108">
        <v>810</v>
      </c>
      <c r="E3284" s="109" t="s">
        <v>2508</v>
      </c>
      <c r="F3284" s="109" t="s">
        <v>1816</v>
      </c>
      <c r="G3284" s="109" t="s">
        <v>2515</v>
      </c>
      <c r="H3284" s="108" t="s">
        <v>1317</v>
      </c>
      <c r="I3284" s="108" t="s">
        <v>2854</v>
      </c>
      <c r="J3284" s="108" t="s">
        <v>2852</v>
      </c>
      <c r="K3284" s="108" t="s">
        <v>2859</v>
      </c>
      <c r="L3284" s="108">
        <v>11</v>
      </c>
      <c r="M3284" s="110" t="s">
        <v>2618</v>
      </c>
      <c r="N3284" s="109" t="s">
        <v>1729</v>
      </c>
      <c r="O3284" s="109" t="s">
        <v>519</v>
      </c>
      <c r="P3284" s="109" t="s">
        <v>1321</v>
      </c>
      <c r="Q3284" s="111">
        <v>1</v>
      </c>
      <c r="R3284" s="109"/>
      <c r="S3284" s="109"/>
      <c r="T3284" s="109" t="s">
        <v>7</v>
      </c>
      <c r="U3284" s="108">
        <v>1</v>
      </c>
      <c r="V3284" s="109">
        <v>1988</v>
      </c>
      <c r="W3284" s="108">
        <f>IF(Table1[[#This Row],[ExpenditureDetails1]]=2010,1,(2010-Table1[[#This Row],[ExpenditureDetails1]]))</f>
        <v>22</v>
      </c>
      <c r="X3284" s="109">
        <v>0.35</v>
      </c>
      <c r="Y3284" s="174">
        <f>Table1[[#This Row],[ExpenditureDetails3]]*100000</f>
        <v>35000</v>
      </c>
      <c r="Z3284" s="174">
        <f>Table1[[#This Row],[ExpenditureDetails4]]/Table1[[#This Row],[Component detail 4]]</f>
        <v>35000</v>
      </c>
      <c r="AA3284" s="109">
        <v>1</v>
      </c>
      <c r="AB3284" s="109">
        <v>10</v>
      </c>
      <c r="AC3284" s="174">
        <f>IF(ISNUMBER([ExpenditureDetails4]),[ExpenditureDetails4]*HLOOKUP([ExpenditureDetails1],'Currency Conversion'!$A$6:$BE$45,19,FALSE),"No Data")</f>
        <v>159655.15007210872</v>
      </c>
      <c r="AD3284" s="174">
        <f>Table1[[#This Row],[Calculations1]]/exchange_rate_2010</f>
        <v>3491.5760413152957</v>
      </c>
      <c r="AE32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15965.515007210872</v>
      </c>
      <c r="AF3284" s="174">
        <f>Table1[[#This Row],[Calculations3]]/exchange_rate_2010</f>
        <v>349.15760413152958</v>
      </c>
      <c r="AG3284" s="110" t="s">
        <v>2848</v>
      </c>
      <c r="AH3284" s="53"/>
      <c r="BD3284" s="36"/>
      <c r="BE3284" s="36"/>
      <c r="BF3284" s="36"/>
      <c r="BG3284" s="36"/>
      <c r="BH3284" s="36"/>
      <c r="BI3284" s="36"/>
      <c r="BJ3284" s="36"/>
      <c r="BK3284" s="48"/>
      <c r="BL3284" s="36"/>
      <c r="BM3284" s="36"/>
      <c r="BN3284" s="36"/>
      <c r="BO3284" s="36"/>
      <c r="BP3284" s="36"/>
      <c r="BQ3284" s="36"/>
      <c r="BR3284" s="36"/>
    </row>
    <row r="3285" spans="2:70" ht="15" customHeight="1">
      <c r="B3285" s="48">
        <v>3767</v>
      </c>
      <c r="C3285" s="48" t="s">
        <v>1703</v>
      </c>
      <c r="D3285" s="108">
        <v>810</v>
      </c>
      <c r="E3285" s="109" t="s">
        <v>2508</v>
      </c>
      <c r="F3285" s="109" t="s">
        <v>1816</v>
      </c>
      <c r="G3285" s="109" t="s">
        <v>2515</v>
      </c>
      <c r="H3285" s="108" t="s">
        <v>1317</v>
      </c>
      <c r="I3285" s="108" t="s">
        <v>2854</v>
      </c>
      <c r="J3285" s="108" t="s">
        <v>2852</v>
      </c>
      <c r="K3285" s="108" t="s">
        <v>2859</v>
      </c>
      <c r="L3285" s="108">
        <v>11</v>
      </c>
      <c r="M3285" s="110" t="s">
        <v>2618</v>
      </c>
      <c r="N3285" s="109" t="s">
        <v>1729</v>
      </c>
      <c r="O3285" s="109" t="s">
        <v>519</v>
      </c>
      <c r="P3285" s="109" t="s">
        <v>1322</v>
      </c>
      <c r="Q3285" s="111">
        <v>1</v>
      </c>
      <c r="R3285" s="109"/>
      <c r="S3285" s="109"/>
      <c r="T3285" s="109" t="s">
        <v>7</v>
      </c>
      <c r="U3285" s="108">
        <v>1</v>
      </c>
      <c r="V3285" s="109">
        <v>1996</v>
      </c>
      <c r="W3285" s="108">
        <f>IF(Table1[[#This Row],[ExpenditureDetails1]]=2010,1,(2010-Table1[[#This Row],[ExpenditureDetails1]]))</f>
        <v>14</v>
      </c>
      <c r="X3285" s="109">
        <v>0.1</v>
      </c>
      <c r="Y3285" s="174">
        <f>Table1[[#This Row],[ExpenditureDetails3]]*100000</f>
        <v>10000</v>
      </c>
      <c r="Z3285" s="174">
        <f>Table1[[#This Row],[ExpenditureDetails4]]/Table1[[#This Row],[Component detail 4]]</f>
        <v>10000</v>
      </c>
      <c r="AA3285" s="109">
        <v>1</v>
      </c>
      <c r="AB3285" s="109">
        <v>10</v>
      </c>
      <c r="AC3285" s="174">
        <f>IF(ISNUMBER([ExpenditureDetails4]),[ExpenditureDetails4]*HLOOKUP([ExpenditureDetails1],'Currency Conversion'!$A$6:$BE$45,19,FALSE),"No Data")</f>
        <v>21513.680366974924</v>
      </c>
      <c r="AD3285" s="174">
        <f>Table1[[#This Row],[Calculations1]]/exchange_rate_2010</f>
        <v>470.49312781904155</v>
      </c>
      <c r="AE32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2151.3680366974922</v>
      </c>
      <c r="AF3285" s="174">
        <f>Table1[[#This Row],[Calculations3]]/exchange_rate_2010</f>
        <v>47.049312781904149</v>
      </c>
      <c r="AG3285" s="110" t="s">
        <v>2848</v>
      </c>
      <c r="AH3285" s="53"/>
      <c r="BD3285" s="36"/>
      <c r="BE3285" s="36"/>
      <c r="BF3285" s="36"/>
      <c r="BG3285" s="36"/>
      <c r="BH3285" s="36"/>
      <c r="BI3285" s="36"/>
      <c r="BJ3285" s="36"/>
      <c r="BK3285" s="48"/>
      <c r="BL3285" s="36"/>
      <c r="BM3285" s="36"/>
      <c r="BN3285" s="36"/>
      <c r="BO3285" s="36"/>
      <c r="BP3285" s="36"/>
      <c r="BQ3285" s="36"/>
      <c r="BR3285" s="36"/>
    </row>
    <row r="3286" spans="2:70" ht="15" customHeight="1">
      <c r="B3286" s="48">
        <v>3768</v>
      </c>
      <c r="C3286" s="48" t="s">
        <v>1703</v>
      </c>
      <c r="D3286" s="108">
        <v>810</v>
      </c>
      <c r="E3286" s="109" t="s">
        <v>2508</v>
      </c>
      <c r="F3286" s="109" t="s">
        <v>1816</v>
      </c>
      <c r="G3286" s="109" t="s">
        <v>2515</v>
      </c>
      <c r="H3286" s="108" t="s">
        <v>1317</v>
      </c>
      <c r="I3286" s="108" t="s">
        <v>2854</v>
      </c>
      <c r="J3286" s="108" t="s">
        <v>2852</v>
      </c>
      <c r="K3286" s="108" t="s">
        <v>2859</v>
      </c>
      <c r="L3286" s="108">
        <v>11</v>
      </c>
      <c r="M3286" s="110" t="s">
        <v>2618</v>
      </c>
      <c r="N3286" s="109" t="s">
        <v>1729</v>
      </c>
      <c r="O3286" s="109" t="s">
        <v>519</v>
      </c>
      <c r="P3286" s="109" t="s">
        <v>1323</v>
      </c>
      <c r="Q3286" s="111">
        <v>1</v>
      </c>
      <c r="R3286" s="109"/>
      <c r="S3286" s="109"/>
      <c r="T3286" s="109" t="s">
        <v>7</v>
      </c>
      <c r="U3286" s="108">
        <v>1</v>
      </c>
      <c r="V3286" s="109">
        <v>1983</v>
      </c>
      <c r="W3286" s="108">
        <f>IF(Table1[[#This Row],[ExpenditureDetails1]]=2010,1,(2010-Table1[[#This Row],[ExpenditureDetails1]]))</f>
        <v>27</v>
      </c>
      <c r="X3286" s="109">
        <v>0.1</v>
      </c>
      <c r="Y3286" s="174">
        <f>Table1[[#This Row],[ExpenditureDetails3]]*100000</f>
        <v>10000</v>
      </c>
      <c r="Z3286" s="174">
        <f>Table1[[#This Row],[ExpenditureDetails4]]/Table1[[#This Row],[Component detail 4]]</f>
        <v>10000</v>
      </c>
      <c r="AA3286" s="109">
        <v>1</v>
      </c>
      <c r="AB3286" s="109">
        <v>10</v>
      </c>
      <c r="AC3286" s="174">
        <f>IF(ISNUMBER([ExpenditureDetails4]),[ExpenditureDetails4]*HLOOKUP([ExpenditureDetails1],'Currency Conversion'!$A$6:$BE$45,19,FALSE),"No Data")</f>
        <v>66915.776786429968</v>
      </c>
      <c r="AD3286" s="174">
        <f>Table1[[#This Row],[Calculations1]]/exchange_rate_2010</f>
        <v>1463.4136318682877</v>
      </c>
      <c r="AE32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6691.5776786429969</v>
      </c>
      <c r="AF3286" s="174">
        <f>Table1[[#This Row],[Calculations3]]/exchange_rate_2010</f>
        <v>146.34136318682877</v>
      </c>
      <c r="AG3286" s="110" t="s">
        <v>2848</v>
      </c>
      <c r="AH3286" s="53"/>
      <c r="BD3286" s="36"/>
      <c r="BE3286" s="36"/>
      <c r="BF3286" s="36"/>
      <c r="BG3286" s="36"/>
      <c r="BH3286" s="36"/>
      <c r="BI3286" s="36"/>
      <c r="BJ3286" s="36"/>
      <c r="BK3286" s="48"/>
      <c r="BL3286" s="36"/>
      <c r="BM3286" s="36"/>
      <c r="BN3286" s="36"/>
      <c r="BO3286" s="36"/>
      <c r="BP3286" s="36"/>
      <c r="BQ3286" s="36"/>
      <c r="BR3286" s="36"/>
    </row>
    <row r="3287" spans="2:70" ht="15" customHeight="1">
      <c r="B3287" s="48">
        <v>3769</v>
      </c>
      <c r="C3287" s="48" t="s">
        <v>1703</v>
      </c>
      <c r="D3287" s="108">
        <v>810</v>
      </c>
      <c r="E3287" s="109" t="s">
        <v>2508</v>
      </c>
      <c r="F3287" s="109" t="s">
        <v>1816</v>
      </c>
      <c r="G3287" s="109" t="s">
        <v>2515</v>
      </c>
      <c r="H3287" s="108" t="s">
        <v>1317</v>
      </c>
      <c r="I3287" s="108" t="s">
        <v>2854</v>
      </c>
      <c r="J3287" s="108" t="s">
        <v>2852</v>
      </c>
      <c r="K3287" s="108" t="s">
        <v>2859</v>
      </c>
      <c r="L3287" s="108">
        <v>11</v>
      </c>
      <c r="M3287" s="110" t="s">
        <v>2618</v>
      </c>
      <c r="N3287" s="109" t="s">
        <v>1729</v>
      </c>
      <c r="O3287" s="109" t="s">
        <v>519</v>
      </c>
      <c r="P3287" s="109" t="s">
        <v>1324</v>
      </c>
      <c r="Q3287" s="111">
        <v>1</v>
      </c>
      <c r="R3287" s="109"/>
      <c r="S3287" s="109"/>
      <c r="T3287" s="109" t="s">
        <v>7</v>
      </c>
      <c r="U3287" s="108">
        <v>1</v>
      </c>
      <c r="V3287" s="109">
        <v>1989</v>
      </c>
      <c r="W3287" s="108">
        <f>IF(Table1[[#This Row],[ExpenditureDetails1]]=2010,1,(2010-Table1[[#This Row],[ExpenditureDetails1]]))</f>
        <v>21</v>
      </c>
      <c r="X3287" s="109">
        <v>0.45</v>
      </c>
      <c r="Y3287" s="174">
        <f>Table1[[#This Row],[ExpenditureDetails3]]*100000</f>
        <v>45000</v>
      </c>
      <c r="Z3287" s="174">
        <f>Table1[[#This Row],[ExpenditureDetails4]]/Table1[[#This Row],[Component detail 4]]</f>
        <v>45000</v>
      </c>
      <c r="AA3287" s="109">
        <v>1</v>
      </c>
      <c r="AB3287" s="109">
        <v>10</v>
      </c>
      <c r="AC3287" s="174">
        <f>IF(ISNUMBER([ExpenditureDetails4]),[ExpenditureDetails4]*HLOOKUP([ExpenditureDetails1],'Currency Conversion'!$A$6:$BE$45,19,FALSE),"No Data")</f>
        <v>189710.35747086661</v>
      </c>
      <c r="AD3287" s="174">
        <f>Table1[[#This Row],[Calculations1]]/exchange_rate_2010</f>
        <v>4148.8679734757607</v>
      </c>
      <c r="AE32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18971.035747086662</v>
      </c>
      <c r="AF3287" s="174">
        <f>Table1[[#This Row],[Calculations3]]/exchange_rate_2010</f>
        <v>414.88679734757608</v>
      </c>
      <c r="AG3287" s="110" t="s">
        <v>2848</v>
      </c>
      <c r="AH3287" s="53"/>
      <c r="BD3287" s="36"/>
      <c r="BE3287" s="36"/>
      <c r="BF3287" s="36"/>
      <c r="BG3287" s="36"/>
      <c r="BH3287" s="36"/>
      <c r="BI3287" s="36"/>
      <c r="BJ3287" s="36"/>
      <c r="BK3287" s="48"/>
      <c r="BL3287" s="36"/>
      <c r="BM3287" s="36"/>
      <c r="BN3287" s="36"/>
      <c r="BO3287" s="36"/>
      <c r="BP3287" s="36"/>
      <c r="BQ3287" s="36"/>
      <c r="BR3287" s="36"/>
    </row>
    <row r="3288" spans="2:70" ht="15" customHeight="1">
      <c r="B3288" s="48">
        <v>3770</v>
      </c>
      <c r="C3288" s="48" t="s">
        <v>1703</v>
      </c>
      <c r="D3288" s="108">
        <v>810</v>
      </c>
      <c r="E3288" s="109" t="s">
        <v>2508</v>
      </c>
      <c r="F3288" s="109" t="s">
        <v>1816</v>
      </c>
      <c r="G3288" s="109" t="s">
        <v>2515</v>
      </c>
      <c r="H3288" s="108" t="s">
        <v>1317</v>
      </c>
      <c r="I3288" s="108" t="s">
        <v>2854</v>
      </c>
      <c r="J3288" s="108" t="s">
        <v>2852</v>
      </c>
      <c r="K3288" s="108" t="s">
        <v>2859</v>
      </c>
      <c r="L3288" s="108">
        <v>11</v>
      </c>
      <c r="M3288" s="110" t="s">
        <v>2618</v>
      </c>
      <c r="N3288" s="111" t="s">
        <v>1728</v>
      </c>
      <c r="O3288" s="111" t="s">
        <v>524</v>
      </c>
      <c r="P3288" s="111" t="s">
        <v>1325</v>
      </c>
      <c r="Q3288" s="111">
        <v>1</v>
      </c>
      <c r="R3288" s="109">
        <v>20</v>
      </c>
      <c r="S3288" s="109"/>
      <c r="T3288" s="109" t="s">
        <v>7</v>
      </c>
      <c r="U3288" s="108">
        <v>1</v>
      </c>
      <c r="V3288" s="109">
        <v>2006</v>
      </c>
      <c r="W3288" s="108">
        <f>IF(Table1[[#This Row],[ExpenditureDetails1]]=2010,1,(2010-Table1[[#This Row],[ExpenditureDetails1]]))</f>
        <v>4</v>
      </c>
      <c r="X3288" s="109">
        <v>0.8</v>
      </c>
      <c r="Y3288" s="174">
        <f>Table1[[#This Row],[ExpenditureDetails3]]*100000</f>
        <v>80000</v>
      </c>
      <c r="Z3288" s="174">
        <f>Table1[[#This Row],[ExpenditureDetails4]]/Table1[[#This Row],[Component detail 4]]</f>
        <v>80000</v>
      </c>
      <c r="AA3288" s="109">
        <v>1</v>
      </c>
      <c r="AB3288" s="109">
        <v>30</v>
      </c>
      <c r="AC3288" s="174">
        <f>IF(ISNUMBER([ExpenditureDetails4]),[ExpenditureDetails4]*HLOOKUP([ExpenditureDetails1],'Currency Conversion'!$A$6:$BE$45,19,FALSE),"No Data")</f>
        <v>103299.64355974985</v>
      </c>
      <c r="AD3288" s="174">
        <f>Table1[[#This Row],[Calculations1]]/exchange_rate_2010</f>
        <v>2259.1100905090184</v>
      </c>
      <c r="AE32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3443.3214519916614</v>
      </c>
      <c r="AF3288" s="174">
        <f>Table1[[#This Row],[Calculations3]]/exchange_rate_2010</f>
        <v>75.303669683633942</v>
      </c>
      <c r="AG3288" s="110" t="s">
        <v>2848</v>
      </c>
      <c r="AH3288" s="53"/>
      <c r="BD3288" s="36"/>
      <c r="BE3288" s="36"/>
      <c r="BF3288" s="36"/>
      <c r="BG3288" s="36"/>
      <c r="BH3288" s="36"/>
      <c r="BI3288" s="36"/>
      <c r="BJ3288" s="36"/>
      <c r="BK3288" s="48"/>
      <c r="BL3288" s="36"/>
      <c r="BM3288" s="36"/>
      <c r="BN3288" s="36"/>
      <c r="BO3288" s="36"/>
      <c r="BP3288" s="36"/>
      <c r="BQ3288" s="36"/>
      <c r="BR3288" s="36"/>
    </row>
    <row r="3289" spans="2:70" ht="15" customHeight="1">
      <c r="B3289" s="48">
        <v>3771</v>
      </c>
      <c r="C3289" s="48" t="s">
        <v>1703</v>
      </c>
      <c r="D3289" s="108">
        <v>810</v>
      </c>
      <c r="E3289" s="109" t="s">
        <v>2508</v>
      </c>
      <c r="F3289" s="109" t="s">
        <v>1816</v>
      </c>
      <c r="G3289" s="109" t="s">
        <v>2515</v>
      </c>
      <c r="H3289" s="108" t="s">
        <v>1317</v>
      </c>
      <c r="I3289" s="108" t="s">
        <v>2854</v>
      </c>
      <c r="J3289" s="108" t="s">
        <v>2852</v>
      </c>
      <c r="K3289" s="108" t="s">
        <v>2859</v>
      </c>
      <c r="L3289" s="108">
        <v>11</v>
      </c>
      <c r="M3289" s="110" t="s">
        <v>2618</v>
      </c>
      <c r="N3289" s="111" t="s">
        <v>1728</v>
      </c>
      <c r="O3289" s="111" t="s">
        <v>524</v>
      </c>
      <c r="P3289" s="111" t="s">
        <v>1326</v>
      </c>
      <c r="Q3289" s="111">
        <v>1</v>
      </c>
      <c r="R3289" s="109">
        <v>20</v>
      </c>
      <c r="S3289" s="109"/>
      <c r="T3289" s="109" t="s">
        <v>7</v>
      </c>
      <c r="U3289" s="108">
        <v>1</v>
      </c>
      <c r="V3289" s="109">
        <v>1999</v>
      </c>
      <c r="W3289" s="108">
        <f>IF(Table1[[#This Row],[ExpenditureDetails1]]=2010,1,(2010-Table1[[#This Row],[ExpenditureDetails1]]))</f>
        <v>11</v>
      </c>
      <c r="X3289" s="109">
        <v>1.5</v>
      </c>
      <c r="Y3289" s="174">
        <f>Table1[[#This Row],[ExpenditureDetails3]]*100000</f>
        <v>150000</v>
      </c>
      <c r="Z3289" s="174">
        <f>Table1[[#This Row],[ExpenditureDetails4]]/Table1[[#This Row],[Component detail 4]]</f>
        <v>150000</v>
      </c>
      <c r="AA3289" s="109">
        <v>1</v>
      </c>
      <c r="AB3289" s="109">
        <v>30</v>
      </c>
      <c r="AC3289" s="174">
        <f>IF(ISNUMBER([ExpenditureDetails4]),[ExpenditureDetails4]*HLOOKUP([ExpenditureDetails1],'Currency Conversion'!$A$6:$BE$45,19,FALSE),"No Data")</f>
        <v>261021.9826906719</v>
      </c>
      <c r="AD3289" s="174">
        <f>Table1[[#This Row],[Calculations1]]/exchange_rate_2010</f>
        <v>5708.4165503445347</v>
      </c>
      <c r="AE32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8700.7327563557301</v>
      </c>
      <c r="AF3289" s="174">
        <f>Table1[[#This Row],[Calculations3]]/exchange_rate_2010</f>
        <v>190.28055167815117</v>
      </c>
      <c r="AG3289" s="110" t="s">
        <v>2848</v>
      </c>
      <c r="AH3289" s="53"/>
      <c r="BD3289" s="36"/>
      <c r="BE3289" s="36"/>
      <c r="BF3289" s="36"/>
      <c r="BG3289" s="36"/>
      <c r="BH3289" s="36"/>
      <c r="BI3289" s="36"/>
      <c r="BJ3289" s="36"/>
      <c r="BK3289" s="48"/>
      <c r="BL3289" s="36"/>
      <c r="BM3289" s="36"/>
      <c r="BN3289" s="36"/>
      <c r="BO3289" s="36"/>
      <c r="BP3289" s="36"/>
      <c r="BQ3289" s="36"/>
      <c r="BR3289" s="36"/>
    </row>
    <row r="3290" spans="2:70" ht="15" customHeight="1">
      <c r="B3290" s="48">
        <v>3772</v>
      </c>
      <c r="C3290" s="48" t="s">
        <v>1703</v>
      </c>
      <c r="D3290" s="108">
        <v>810</v>
      </c>
      <c r="E3290" s="109" t="s">
        <v>2508</v>
      </c>
      <c r="F3290" s="109" t="s">
        <v>1816</v>
      </c>
      <c r="G3290" s="109" t="s">
        <v>2515</v>
      </c>
      <c r="H3290" s="108" t="s">
        <v>1317</v>
      </c>
      <c r="I3290" s="108" t="s">
        <v>2854</v>
      </c>
      <c r="J3290" s="108" t="s">
        <v>2852</v>
      </c>
      <c r="K3290" s="108" t="s">
        <v>2859</v>
      </c>
      <c r="L3290" s="108">
        <v>11</v>
      </c>
      <c r="M3290" s="110" t="s">
        <v>2618</v>
      </c>
      <c r="N3290" s="111" t="s">
        <v>364</v>
      </c>
      <c r="O3290" s="111" t="s">
        <v>2465</v>
      </c>
      <c r="P3290" s="111" t="s">
        <v>1327</v>
      </c>
      <c r="Q3290" s="111">
        <v>1</v>
      </c>
      <c r="R3290" s="109">
        <v>1000</v>
      </c>
      <c r="S3290" s="109"/>
      <c r="T3290" s="109" t="s">
        <v>7</v>
      </c>
      <c r="U3290" s="108">
        <v>1</v>
      </c>
      <c r="V3290" s="109">
        <v>2008</v>
      </c>
      <c r="W3290" s="108">
        <f>IF(Table1[[#This Row],[ExpenditureDetails1]]=2010,1,(2010-Table1[[#This Row],[ExpenditureDetails1]]))</f>
        <v>2</v>
      </c>
      <c r="X3290" s="109">
        <v>3</v>
      </c>
      <c r="Y3290" s="174">
        <f>Table1[[#This Row],[ExpenditureDetails3]]*100000</f>
        <v>300000</v>
      </c>
      <c r="Z3290" s="174">
        <f>Table1[[#This Row],[ExpenditureDetails4]]/Table1[[#This Row],[Component detail 4]]</f>
        <v>300000</v>
      </c>
      <c r="AA3290" s="109">
        <v>1</v>
      </c>
      <c r="AB3290" s="109">
        <v>20</v>
      </c>
      <c r="AC3290" s="174">
        <f>IF(ISNUMBER([ExpenditureDetails4]),[ExpenditureDetails4]*HLOOKUP([ExpenditureDetails1],'Currency Conversion'!$A$6:$BE$45,19,FALSE),"No Data")</f>
        <v>344220.92493132339</v>
      </c>
      <c r="AD3290" s="174">
        <f>Table1[[#This Row],[Calculations1]]/exchange_rate_2010</f>
        <v>7527.9346382924068</v>
      </c>
      <c r="AE32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17211.046246566169</v>
      </c>
      <c r="AF3290" s="174">
        <f>Table1[[#This Row],[Calculations3]]/exchange_rate_2010</f>
        <v>376.39673191462037</v>
      </c>
      <c r="AG3290" s="110" t="s">
        <v>2848</v>
      </c>
      <c r="AH3290" s="53"/>
      <c r="BD3290" s="36"/>
      <c r="BE3290" s="36"/>
      <c r="BF3290" s="36"/>
      <c r="BG3290" s="36"/>
      <c r="BH3290" s="36"/>
      <c r="BI3290" s="36"/>
      <c r="BJ3290" s="36"/>
      <c r="BK3290" s="48"/>
      <c r="BL3290" s="36"/>
      <c r="BM3290" s="36"/>
      <c r="BN3290" s="36"/>
      <c r="BO3290" s="36"/>
      <c r="BP3290" s="36"/>
      <c r="BQ3290" s="36"/>
      <c r="BR3290" s="36"/>
    </row>
    <row r="3291" spans="2:70" ht="15" customHeight="1">
      <c r="B3291" s="48">
        <v>3773</v>
      </c>
      <c r="C3291" s="48" t="s">
        <v>1703</v>
      </c>
      <c r="D3291" s="108">
        <v>810</v>
      </c>
      <c r="E3291" s="109" t="s">
        <v>2508</v>
      </c>
      <c r="F3291" s="109" t="s">
        <v>1816</v>
      </c>
      <c r="G3291" s="109" t="s">
        <v>2515</v>
      </c>
      <c r="H3291" s="108" t="s">
        <v>1317</v>
      </c>
      <c r="I3291" s="108" t="s">
        <v>2854</v>
      </c>
      <c r="J3291" s="108" t="s">
        <v>2852</v>
      </c>
      <c r="K3291" s="108" t="s">
        <v>2859</v>
      </c>
      <c r="L3291" s="108">
        <v>11</v>
      </c>
      <c r="M3291" s="110" t="s">
        <v>2618</v>
      </c>
      <c r="N3291" s="111" t="s">
        <v>364</v>
      </c>
      <c r="O3291" s="111" t="s">
        <v>2467</v>
      </c>
      <c r="P3291" s="111" t="s">
        <v>1297</v>
      </c>
      <c r="Q3291" s="111">
        <v>1</v>
      </c>
      <c r="R3291" s="109"/>
      <c r="S3291" s="109"/>
      <c r="T3291" s="109" t="s">
        <v>7</v>
      </c>
      <c r="U3291" s="108">
        <v>1</v>
      </c>
      <c r="V3291" s="109">
        <v>2008</v>
      </c>
      <c r="W3291" s="108">
        <f>IF(Table1[[#This Row],[ExpenditureDetails1]]=2010,1,(2010-Table1[[#This Row],[ExpenditureDetails1]]))</f>
        <v>2</v>
      </c>
      <c r="X3291" s="109">
        <v>0.02</v>
      </c>
      <c r="Y3291" s="174">
        <f>Table1[[#This Row],[ExpenditureDetails3]]*100000</f>
        <v>2000</v>
      </c>
      <c r="Z3291" s="174">
        <f>Table1[[#This Row],[ExpenditureDetails4]]/Table1[[#This Row],[Component detail 4]]</f>
        <v>2000</v>
      </c>
      <c r="AA3291" s="109">
        <v>1</v>
      </c>
      <c r="AB3291" s="109">
        <v>10</v>
      </c>
      <c r="AC3291" s="174">
        <f>IF(ISNUMBER([ExpenditureDetails4]),[ExpenditureDetails4]*HLOOKUP([ExpenditureDetails1],'Currency Conversion'!$A$6:$BE$45,19,FALSE),"No Data")</f>
        <v>2294.8061662088226</v>
      </c>
      <c r="AD3291" s="174">
        <f>Table1[[#This Row],[Calculations1]]/exchange_rate_2010</f>
        <v>50.186230921949381</v>
      </c>
      <c r="AE32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229.48061662088224</v>
      </c>
      <c r="AF3291" s="174">
        <f>Table1[[#This Row],[Calculations3]]/exchange_rate_2010</f>
        <v>5.0186230921949377</v>
      </c>
      <c r="AG3291" s="110" t="s">
        <v>2848</v>
      </c>
      <c r="AH3291" s="53"/>
      <c r="BD3291" s="36"/>
      <c r="BE3291" s="36"/>
      <c r="BF3291" s="36"/>
      <c r="BG3291" s="36"/>
      <c r="BH3291" s="36"/>
      <c r="BI3291" s="36"/>
      <c r="BJ3291" s="36"/>
      <c r="BK3291" s="48"/>
      <c r="BL3291" s="36"/>
      <c r="BM3291" s="36"/>
      <c r="BN3291" s="36"/>
      <c r="BO3291" s="36"/>
      <c r="BP3291" s="36"/>
      <c r="BQ3291" s="36"/>
      <c r="BR3291" s="36"/>
    </row>
    <row r="3292" spans="2:70" ht="15" customHeight="1">
      <c r="B3292" s="48">
        <v>3774</v>
      </c>
      <c r="C3292" s="48" t="s">
        <v>1703</v>
      </c>
      <c r="D3292" s="108">
        <v>810</v>
      </c>
      <c r="E3292" s="109" t="s">
        <v>2508</v>
      </c>
      <c r="F3292" s="109" t="s">
        <v>1816</v>
      </c>
      <c r="G3292" s="109" t="s">
        <v>2515</v>
      </c>
      <c r="H3292" s="108" t="s">
        <v>1317</v>
      </c>
      <c r="I3292" s="108" t="s">
        <v>2854</v>
      </c>
      <c r="J3292" s="108" t="s">
        <v>2852</v>
      </c>
      <c r="K3292" s="108" t="s">
        <v>2859</v>
      </c>
      <c r="L3292" s="108">
        <v>11</v>
      </c>
      <c r="M3292" s="110" t="s">
        <v>2618</v>
      </c>
      <c r="N3292" s="111" t="s">
        <v>364</v>
      </c>
      <c r="O3292" s="111" t="s">
        <v>2467</v>
      </c>
      <c r="P3292" s="111" t="s">
        <v>1297</v>
      </c>
      <c r="Q3292" s="111">
        <v>1</v>
      </c>
      <c r="R3292" s="109"/>
      <c r="S3292" s="109"/>
      <c r="T3292" s="109" t="s">
        <v>7</v>
      </c>
      <c r="U3292" s="108">
        <v>1</v>
      </c>
      <c r="V3292" s="109">
        <v>2008</v>
      </c>
      <c r="W3292" s="108">
        <f>IF(Table1[[#This Row],[ExpenditureDetails1]]=2010,1,(2010-Table1[[#This Row],[ExpenditureDetails1]]))</f>
        <v>2</v>
      </c>
      <c r="X3292" s="109">
        <v>0.126</v>
      </c>
      <c r="Y3292" s="174">
        <f>Table1[[#This Row],[ExpenditureDetails3]]*100000</f>
        <v>12600</v>
      </c>
      <c r="Z3292" s="174">
        <f>Table1[[#This Row],[ExpenditureDetails4]]/Table1[[#This Row],[Component detail 4]]</f>
        <v>12600</v>
      </c>
      <c r="AA3292" s="109">
        <v>1</v>
      </c>
      <c r="AB3292" s="109">
        <v>10</v>
      </c>
      <c r="AC3292" s="174">
        <f>IF(ISNUMBER([ExpenditureDetails4]),[ExpenditureDetails4]*HLOOKUP([ExpenditureDetails1],'Currency Conversion'!$A$6:$BE$45,19,FALSE),"No Data")</f>
        <v>14457.278847115582</v>
      </c>
      <c r="AD3292" s="174">
        <f>Table1[[#This Row],[Calculations1]]/exchange_rate_2010</f>
        <v>316.17325480828111</v>
      </c>
      <c r="AE32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1445.7278847115581</v>
      </c>
      <c r="AF3292" s="174">
        <f>Table1[[#This Row],[Calculations3]]/exchange_rate_2010</f>
        <v>31.617325480828107</v>
      </c>
      <c r="AG3292" s="110" t="s">
        <v>2848</v>
      </c>
      <c r="AH3292" s="53"/>
      <c r="BD3292" s="36"/>
      <c r="BE3292" s="36"/>
      <c r="BF3292" s="36"/>
      <c r="BG3292" s="36"/>
      <c r="BH3292" s="36"/>
      <c r="BI3292" s="36"/>
      <c r="BJ3292" s="36"/>
      <c r="BK3292" s="48"/>
      <c r="BL3292" s="36"/>
      <c r="BM3292" s="36"/>
      <c r="BN3292" s="36"/>
      <c r="BO3292" s="36"/>
      <c r="BP3292" s="36"/>
      <c r="BQ3292" s="36"/>
      <c r="BR3292" s="36"/>
    </row>
    <row r="3293" spans="2:70" ht="15" customHeight="1">
      <c r="B3293" s="48">
        <v>3775</v>
      </c>
      <c r="C3293" s="48" t="s">
        <v>1703</v>
      </c>
      <c r="D3293" s="108">
        <v>810</v>
      </c>
      <c r="E3293" s="109" t="s">
        <v>2508</v>
      </c>
      <c r="F3293" s="109" t="s">
        <v>1816</v>
      </c>
      <c r="G3293" s="109" t="s">
        <v>2515</v>
      </c>
      <c r="H3293" s="108" t="s">
        <v>1317</v>
      </c>
      <c r="I3293" s="108" t="s">
        <v>2854</v>
      </c>
      <c r="J3293" s="108" t="s">
        <v>2852</v>
      </c>
      <c r="K3293" s="108" t="s">
        <v>2859</v>
      </c>
      <c r="L3293" s="108">
        <v>11</v>
      </c>
      <c r="M3293" s="110" t="s">
        <v>2618</v>
      </c>
      <c r="N3293" s="111" t="s">
        <v>364</v>
      </c>
      <c r="O3293" s="111" t="s">
        <v>2465</v>
      </c>
      <c r="P3293" s="111" t="s">
        <v>1329</v>
      </c>
      <c r="Q3293" s="111">
        <v>1</v>
      </c>
      <c r="R3293" s="109"/>
      <c r="S3293" s="109"/>
      <c r="T3293" s="109" t="s">
        <v>7</v>
      </c>
      <c r="U3293" s="108">
        <v>1</v>
      </c>
      <c r="V3293" s="109">
        <v>2008</v>
      </c>
      <c r="W3293" s="108">
        <f>IF(Table1[[#This Row],[ExpenditureDetails1]]=2010,1,(2010-Table1[[#This Row],[ExpenditureDetails1]]))</f>
        <v>2</v>
      </c>
      <c r="X3293" s="109">
        <v>7.0000000000000007E-2</v>
      </c>
      <c r="Y3293" s="174">
        <f>Table1[[#This Row],[ExpenditureDetails3]]*100000</f>
        <v>7000.0000000000009</v>
      </c>
      <c r="Z3293" s="174">
        <f>Table1[[#This Row],[ExpenditureDetails4]]/Table1[[#This Row],[Component detail 4]]</f>
        <v>7000.0000000000009</v>
      </c>
      <c r="AA3293" s="109">
        <v>1</v>
      </c>
      <c r="AB3293" s="109">
        <v>20</v>
      </c>
      <c r="AC3293" s="174">
        <f>IF(ISNUMBER([ExpenditureDetails4]),[ExpenditureDetails4]*HLOOKUP([ExpenditureDetails1],'Currency Conversion'!$A$6:$BE$45,19,FALSE),"No Data")</f>
        <v>8031.8215817308801</v>
      </c>
      <c r="AD3293" s="174">
        <f>Table1[[#This Row],[Calculations1]]/exchange_rate_2010</f>
        <v>175.65180822682285</v>
      </c>
      <c r="AE32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401.59107908654403</v>
      </c>
      <c r="AF3293" s="174">
        <f>Table1[[#This Row],[Calculations3]]/exchange_rate_2010</f>
        <v>8.7825904113411433</v>
      </c>
      <c r="AG3293" s="110" t="s">
        <v>2848</v>
      </c>
      <c r="AH3293" s="53"/>
      <c r="BD3293" s="36"/>
      <c r="BE3293" s="36"/>
      <c r="BF3293" s="36"/>
      <c r="BG3293" s="36"/>
      <c r="BH3293" s="36"/>
      <c r="BI3293" s="36"/>
      <c r="BJ3293" s="36"/>
      <c r="BK3293" s="48"/>
      <c r="BL3293" s="36"/>
      <c r="BM3293" s="36"/>
      <c r="BN3293" s="36"/>
      <c r="BO3293" s="36"/>
      <c r="BP3293" s="36"/>
      <c r="BQ3293" s="36"/>
      <c r="BR3293" s="36"/>
    </row>
    <row r="3294" spans="2:70" ht="15" customHeight="1">
      <c r="B3294" s="48">
        <v>3776</v>
      </c>
      <c r="C3294" s="48" t="s">
        <v>1703</v>
      </c>
      <c r="D3294" s="108">
        <v>810</v>
      </c>
      <c r="E3294" s="109" t="s">
        <v>2508</v>
      </c>
      <c r="F3294" s="109" t="s">
        <v>1816</v>
      </c>
      <c r="G3294" s="109" t="s">
        <v>2515</v>
      </c>
      <c r="H3294" s="108" t="s">
        <v>1317</v>
      </c>
      <c r="I3294" s="108" t="s">
        <v>2854</v>
      </c>
      <c r="J3294" s="108" t="s">
        <v>2852</v>
      </c>
      <c r="K3294" s="108" t="s">
        <v>2859</v>
      </c>
      <c r="L3294" s="108">
        <v>11</v>
      </c>
      <c r="M3294" s="110" t="s">
        <v>2618</v>
      </c>
      <c r="N3294" s="111" t="s">
        <v>1717</v>
      </c>
      <c r="O3294" s="111"/>
      <c r="P3294" s="111" t="s">
        <v>1316</v>
      </c>
      <c r="Q3294" s="111">
        <v>1</v>
      </c>
      <c r="R3294" s="109"/>
      <c r="S3294" s="109"/>
      <c r="T3294" s="109" t="s">
        <v>31</v>
      </c>
      <c r="U3294" s="108">
        <v>3</v>
      </c>
      <c r="V3294" s="109">
        <v>2008</v>
      </c>
      <c r="W3294" s="108"/>
      <c r="X3294" s="109">
        <v>0.42</v>
      </c>
      <c r="Y3294" s="174">
        <f>Table1[[#This Row],[ExpenditureDetails3]]*100000</f>
        <v>42000</v>
      </c>
      <c r="Z3294" s="174">
        <f>Table1[[#This Row],[ExpenditureDetails4]]/Table1[[#This Row],[Component detail 4]]</f>
        <v>42000</v>
      </c>
      <c r="AA3294" s="109">
        <v>1</v>
      </c>
      <c r="AB3294" s="109"/>
      <c r="AC3294" s="174">
        <f>IF(ISNUMBER([ExpenditureDetails4]),[ExpenditureDetails4]*HLOOKUP([ExpenditureDetails1],'Currency Conversion'!$A$6:$BE$45,19,FALSE),"No Data")</f>
        <v>48190.929490385271</v>
      </c>
      <c r="AD3294" s="174">
        <f>Table1[[#This Row],[Calculations1]]/exchange_rate_2010</f>
        <v>1053.9108493609369</v>
      </c>
      <c r="AE32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48190.929490385271</v>
      </c>
      <c r="AF3294" s="174">
        <f>Table1[[#This Row],[Calculations3]]/exchange_rate_2010</f>
        <v>1053.9108493609369</v>
      </c>
      <c r="AG3294" s="110" t="s">
        <v>2848</v>
      </c>
      <c r="AH3294" s="53"/>
      <c r="BD3294" s="36"/>
      <c r="BE3294" s="36"/>
      <c r="BF3294" s="36"/>
      <c r="BG3294" s="36"/>
      <c r="BH3294" s="36"/>
      <c r="BI3294" s="36"/>
      <c r="BJ3294" s="36"/>
      <c r="BK3294" s="48"/>
      <c r="BL3294" s="36"/>
      <c r="BM3294" s="36"/>
      <c r="BN3294" s="36"/>
      <c r="BO3294" s="36"/>
      <c r="BP3294" s="36"/>
      <c r="BQ3294" s="36"/>
      <c r="BR3294" s="36"/>
    </row>
    <row r="3295" spans="2:70" ht="15" customHeight="1">
      <c r="B3295" s="48">
        <v>3777</v>
      </c>
      <c r="C3295" s="48" t="s">
        <v>1703</v>
      </c>
      <c r="D3295" s="108">
        <v>810</v>
      </c>
      <c r="E3295" s="109" t="s">
        <v>2508</v>
      </c>
      <c r="F3295" s="109" t="s">
        <v>1816</v>
      </c>
      <c r="G3295" s="109" t="s">
        <v>2515</v>
      </c>
      <c r="H3295" s="108" t="s">
        <v>1317</v>
      </c>
      <c r="I3295" s="108" t="s">
        <v>2854</v>
      </c>
      <c r="J3295" s="108" t="s">
        <v>2852</v>
      </c>
      <c r="K3295" s="108" t="s">
        <v>2859</v>
      </c>
      <c r="L3295" s="108">
        <v>11</v>
      </c>
      <c r="M3295" s="110" t="s">
        <v>2618</v>
      </c>
      <c r="N3295" s="111" t="s">
        <v>1719</v>
      </c>
      <c r="O3295" s="111"/>
      <c r="P3295" s="111" t="s">
        <v>32</v>
      </c>
      <c r="Q3295" s="111">
        <v>1</v>
      </c>
      <c r="R3295" s="109"/>
      <c r="S3295" s="109"/>
      <c r="T3295" s="109" t="s">
        <v>31</v>
      </c>
      <c r="U3295" s="108">
        <v>3</v>
      </c>
      <c r="V3295" s="109">
        <v>2008</v>
      </c>
      <c r="W3295" s="108"/>
      <c r="X3295" s="109">
        <v>1.2E-2</v>
      </c>
      <c r="Y3295" s="174">
        <f>Table1[[#This Row],[ExpenditureDetails3]]*100000</f>
        <v>1200</v>
      </c>
      <c r="Z3295" s="174">
        <f>Table1[[#This Row],[ExpenditureDetails4]]/Table1[[#This Row],[Component detail 4]]</f>
        <v>1200</v>
      </c>
      <c r="AA3295" s="109">
        <v>1</v>
      </c>
      <c r="AB3295" s="109"/>
      <c r="AC3295" s="174">
        <f>IF(ISNUMBER([ExpenditureDetails4]),[ExpenditureDetails4]*HLOOKUP([ExpenditureDetails1],'Currency Conversion'!$A$6:$BE$45,19,FALSE),"No Data")</f>
        <v>1376.8836997252936</v>
      </c>
      <c r="AD3295" s="174">
        <f>Table1[[#This Row],[Calculations1]]/exchange_rate_2010</f>
        <v>30.11173855316963</v>
      </c>
      <c r="AE32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3295" s="174">
        <f>Table1[[#This Row],[Calculations3]]/exchange_rate_2010</f>
        <v>30.11173855316963</v>
      </c>
      <c r="AG3295" s="110" t="s">
        <v>2848</v>
      </c>
      <c r="AH3295" s="53"/>
      <c r="BD3295" s="36"/>
      <c r="BE3295" s="36"/>
      <c r="BF3295" s="36"/>
      <c r="BG3295" s="36"/>
      <c r="BH3295" s="36"/>
      <c r="BI3295" s="36"/>
      <c r="BJ3295" s="36"/>
      <c r="BK3295" s="48"/>
      <c r="BL3295" s="36"/>
      <c r="BM3295" s="36"/>
      <c r="BN3295" s="36"/>
      <c r="BO3295" s="36"/>
      <c r="BP3295" s="36"/>
      <c r="BQ3295" s="36"/>
      <c r="BR3295" s="36"/>
    </row>
    <row r="3296" spans="2:70" ht="15" customHeight="1">
      <c r="B3296" s="48">
        <v>3778</v>
      </c>
      <c r="C3296" s="48" t="s">
        <v>1703</v>
      </c>
      <c r="D3296" s="108">
        <v>810</v>
      </c>
      <c r="E3296" s="109" t="s">
        <v>2508</v>
      </c>
      <c r="F3296" s="109" t="s">
        <v>1816</v>
      </c>
      <c r="G3296" s="109" t="s">
        <v>2515</v>
      </c>
      <c r="H3296" s="108" t="s">
        <v>1317</v>
      </c>
      <c r="I3296" s="108" t="s">
        <v>2854</v>
      </c>
      <c r="J3296" s="108" t="s">
        <v>2852</v>
      </c>
      <c r="K3296" s="108" t="s">
        <v>2859</v>
      </c>
      <c r="L3296" s="108">
        <v>11</v>
      </c>
      <c r="M3296" s="110" t="s">
        <v>2618</v>
      </c>
      <c r="N3296" s="111" t="s">
        <v>2474</v>
      </c>
      <c r="O3296" s="111"/>
      <c r="P3296" s="111" t="s">
        <v>1198</v>
      </c>
      <c r="Q3296" s="111">
        <v>1</v>
      </c>
      <c r="R3296" s="109"/>
      <c r="S3296" s="109"/>
      <c r="T3296" s="109" t="s">
        <v>31</v>
      </c>
      <c r="U3296" s="108">
        <v>3</v>
      </c>
      <c r="V3296" s="109">
        <v>2008</v>
      </c>
      <c r="W3296" s="108"/>
      <c r="X3296" s="109">
        <v>0.06</v>
      </c>
      <c r="Y3296" s="174">
        <f>Table1[[#This Row],[ExpenditureDetails3]]*100000</f>
        <v>6000</v>
      </c>
      <c r="Z3296" s="174">
        <f>Table1[[#This Row],[ExpenditureDetails4]]/Table1[[#This Row],[Component detail 4]]</f>
        <v>6000</v>
      </c>
      <c r="AA3296" s="109">
        <v>1</v>
      </c>
      <c r="AB3296" s="109"/>
      <c r="AC3296" s="174">
        <f>IF(ISNUMBER([ExpenditureDetails4]),[ExpenditureDetails4]*HLOOKUP([ExpenditureDetails1],'Currency Conversion'!$A$6:$BE$45,19,FALSE),"No Data")</f>
        <v>6884.4184986264681</v>
      </c>
      <c r="AD3296" s="174">
        <f>Table1[[#This Row],[Calculations1]]/exchange_rate_2010</f>
        <v>150.55869276584815</v>
      </c>
      <c r="AE32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3296" s="174">
        <f>Table1[[#This Row],[Calculations3]]/exchange_rate_2010</f>
        <v>150.55869276584815</v>
      </c>
      <c r="AG3296" s="110" t="s">
        <v>2848</v>
      </c>
      <c r="AH3296" s="53"/>
      <c r="BD3296" s="36"/>
      <c r="BE3296" s="36"/>
      <c r="BF3296" s="36"/>
      <c r="BG3296" s="36"/>
      <c r="BH3296" s="36"/>
      <c r="BI3296" s="36"/>
      <c r="BJ3296" s="36"/>
      <c r="BK3296" s="48"/>
      <c r="BL3296" s="36"/>
      <c r="BM3296" s="36"/>
      <c r="BN3296" s="36"/>
      <c r="BO3296" s="36"/>
      <c r="BP3296" s="36"/>
      <c r="BQ3296" s="36"/>
      <c r="BR3296" s="36"/>
    </row>
    <row r="3297" spans="2:70" ht="15" customHeight="1">
      <c r="B3297" s="48">
        <v>3780</v>
      </c>
      <c r="C3297" s="48" t="s">
        <v>1703</v>
      </c>
      <c r="D3297" s="108">
        <v>604</v>
      </c>
      <c r="E3297" s="109" t="s">
        <v>2508</v>
      </c>
      <c r="F3297" s="109" t="s">
        <v>1814</v>
      </c>
      <c r="G3297" s="109" t="s">
        <v>481</v>
      </c>
      <c r="H3297" s="108" t="s">
        <v>898</v>
      </c>
      <c r="I3297" s="108" t="s">
        <v>2616</v>
      </c>
      <c r="J3297" s="108" t="s">
        <v>2619</v>
      </c>
      <c r="K3297" s="108" t="s">
        <v>2859</v>
      </c>
      <c r="L3297" s="108">
        <v>3</v>
      </c>
      <c r="M3297" s="110" t="s">
        <v>2617</v>
      </c>
      <c r="N3297" s="109" t="s">
        <v>1720</v>
      </c>
      <c r="O3297" s="111"/>
      <c r="P3297" s="111" t="s">
        <v>600</v>
      </c>
      <c r="Q3297" s="111">
        <v>1</v>
      </c>
      <c r="R3297" s="109"/>
      <c r="S3297" s="109"/>
      <c r="T3297" s="109" t="s">
        <v>31</v>
      </c>
      <c r="U3297" s="108">
        <v>3</v>
      </c>
      <c r="V3297" s="109">
        <v>2008</v>
      </c>
      <c r="W3297" s="108"/>
      <c r="X3297" s="109">
        <v>4.6699999999999998E-2</v>
      </c>
      <c r="Y3297" s="174">
        <f>Table1[[#This Row],[ExpenditureDetails3]]*100000</f>
        <v>4670</v>
      </c>
      <c r="Z3297" s="174">
        <f>Table1[[#This Row],[ExpenditureDetails4]]/Table1[[#This Row],[Component detail 4]]</f>
        <v>4670</v>
      </c>
      <c r="AA3297" s="109">
        <v>1</v>
      </c>
      <c r="AB3297" s="109"/>
      <c r="AC3297" s="174">
        <f>IF(ISNUMBER([ExpenditureDetails4]),[ExpenditureDetails4]*HLOOKUP([ExpenditureDetails1],'Currency Conversion'!$A$6:$BE$45,19,FALSE),"No Data")</f>
        <v>5358.372398097601</v>
      </c>
      <c r="AD3297" s="174">
        <f>Table1[[#This Row],[Calculations1]]/exchange_rate_2010</f>
        <v>117.18484920275181</v>
      </c>
      <c r="AE32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5358.372398097601</v>
      </c>
      <c r="AF3297" s="174">
        <f>Table1[[#This Row],[Calculations3]]/exchange_rate_2010</f>
        <v>117.18484920275181</v>
      </c>
      <c r="AG3297" s="110"/>
      <c r="AH3297" s="53"/>
      <c r="BD3297" s="36"/>
      <c r="BE3297" s="36"/>
      <c r="BF3297" s="36"/>
      <c r="BG3297" s="36"/>
      <c r="BH3297" s="36"/>
      <c r="BI3297" s="36"/>
      <c r="BJ3297" s="36"/>
      <c r="BK3297" s="48"/>
      <c r="BL3297" s="36"/>
      <c r="BM3297" s="36"/>
      <c r="BN3297" s="36"/>
      <c r="BO3297" s="36"/>
      <c r="BP3297" s="36"/>
      <c r="BQ3297" s="36"/>
      <c r="BR3297" s="36"/>
    </row>
    <row r="3298" spans="2:70" ht="15" customHeight="1">
      <c r="B3298" s="48">
        <v>3781</v>
      </c>
      <c r="C3298" s="48" t="s">
        <v>1703</v>
      </c>
      <c r="D3298" s="108">
        <v>604</v>
      </c>
      <c r="E3298" s="109" t="s">
        <v>2508</v>
      </c>
      <c r="F3298" s="109" t="s">
        <v>1814</v>
      </c>
      <c r="G3298" s="109" t="s">
        <v>481</v>
      </c>
      <c r="H3298" s="108" t="s">
        <v>898</v>
      </c>
      <c r="I3298" s="108" t="s">
        <v>2616</v>
      </c>
      <c r="J3298" s="108" t="s">
        <v>2619</v>
      </c>
      <c r="K3298" s="108" t="s">
        <v>2859</v>
      </c>
      <c r="L3298" s="108">
        <v>3</v>
      </c>
      <c r="M3298" s="110" t="s">
        <v>2617</v>
      </c>
      <c r="N3298" s="111" t="s">
        <v>1728</v>
      </c>
      <c r="O3298" s="111" t="s">
        <v>496</v>
      </c>
      <c r="P3298" s="111" t="s">
        <v>899</v>
      </c>
      <c r="Q3298" s="111">
        <v>1</v>
      </c>
      <c r="R3298" s="109">
        <v>2</v>
      </c>
      <c r="S3298" s="109"/>
      <c r="T3298" s="109" t="s">
        <v>7</v>
      </c>
      <c r="U3298" s="108">
        <v>1</v>
      </c>
      <c r="V3298" s="109">
        <v>2000</v>
      </c>
      <c r="W3298" s="108">
        <f>IF(Table1[[#This Row],[ExpenditureDetails1]]=2010,1,(2010-Table1[[#This Row],[ExpenditureDetails1]]))</f>
        <v>10</v>
      </c>
      <c r="X3298" s="109">
        <v>0.13</v>
      </c>
      <c r="Y3298" s="174">
        <f>Table1[[#This Row],[ExpenditureDetails3]]*100000</f>
        <v>13000</v>
      </c>
      <c r="Z3298" s="174">
        <f>Table1[[#This Row],[ExpenditureDetails4]]/Table1[[#This Row],[Component detail 4]]</f>
        <v>13000</v>
      </c>
      <c r="AA3298" s="109">
        <v>2</v>
      </c>
      <c r="AB3298" s="109">
        <v>30</v>
      </c>
      <c r="AC3298" s="174">
        <f>IF(ISNUMBER([ExpenditureDetails4]),[ExpenditureDetails4]*HLOOKUP([ExpenditureDetails1],'Currency Conversion'!$A$6:$BE$45,19,FALSE),"No Data")</f>
        <v>21793.653757890643</v>
      </c>
      <c r="AD3298" s="174">
        <f>Table1[[#This Row],[Calculations1]]/exchange_rate_2010</f>
        <v>476.61600192291866</v>
      </c>
      <c r="AE32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726.45512526302139</v>
      </c>
      <c r="AF3298" s="174">
        <f>Table1[[#This Row],[Calculations3]]/exchange_rate_2010</f>
        <v>15.887200064097287</v>
      </c>
      <c r="AG3298" s="110"/>
      <c r="AH3298" s="53"/>
      <c r="BD3298" s="36"/>
      <c r="BE3298" s="36"/>
      <c r="BF3298" s="36"/>
      <c r="BG3298" s="36"/>
      <c r="BH3298" s="36"/>
      <c r="BI3298" s="36"/>
      <c r="BJ3298" s="36"/>
      <c r="BK3298" s="48"/>
      <c r="BL3298" s="36"/>
      <c r="BM3298" s="36"/>
      <c r="BN3298" s="36"/>
      <c r="BO3298" s="36"/>
      <c r="BP3298" s="36"/>
      <c r="BQ3298" s="36"/>
      <c r="BR3298" s="36"/>
    </row>
    <row r="3299" spans="2:70" ht="15" customHeight="1">
      <c r="B3299" s="48">
        <v>3782</v>
      </c>
      <c r="C3299" s="48" t="s">
        <v>1703</v>
      </c>
      <c r="D3299" s="108">
        <v>604</v>
      </c>
      <c r="E3299" s="109" t="s">
        <v>2508</v>
      </c>
      <c r="F3299" s="109" t="s">
        <v>1814</v>
      </c>
      <c r="G3299" s="109" t="s">
        <v>481</v>
      </c>
      <c r="H3299" s="108" t="s">
        <v>898</v>
      </c>
      <c r="I3299" s="108" t="s">
        <v>2616</v>
      </c>
      <c r="J3299" s="108" t="s">
        <v>2619</v>
      </c>
      <c r="K3299" s="108" t="s">
        <v>2859</v>
      </c>
      <c r="L3299" s="108">
        <v>3</v>
      </c>
      <c r="M3299" s="110" t="s">
        <v>2617</v>
      </c>
      <c r="N3299" s="111" t="s">
        <v>1728</v>
      </c>
      <c r="O3299" s="111" t="s">
        <v>496</v>
      </c>
      <c r="P3299" s="111" t="s">
        <v>899</v>
      </c>
      <c r="Q3299" s="111">
        <v>1</v>
      </c>
      <c r="R3299" s="109">
        <v>2</v>
      </c>
      <c r="S3299" s="109"/>
      <c r="T3299" s="109" t="s">
        <v>7</v>
      </c>
      <c r="U3299" s="108">
        <v>1</v>
      </c>
      <c r="V3299" s="109">
        <v>2000</v>
      </c>
      <c r="W3299" s="108">
        <f>IF(Table1[[#This Row],[ExpenditureDetails1]]=2010,1,(2010-Table1[[#This Row],[ExpenditureDetails1]]))</f>
        <v>10</v>
      </c>
      <c r="X3299" s="109">
        <v>0.13</v>
      </c>
      <c r="Y3299" s="174">
        <f>Table1[[#This Row],[ExpenditureDetails3]]*100000</f>
        <v>13000</v>
      </c>
      <c r="Z3299" s="174">
        <f>Table1[[#This Row],[ExpenditureDetails4]]/Table1[[#This Row],[Component detail 4]]</f>
        <v>13000</v>
      </c>
      <c r="AA3299" s="109">
        <v>2</v>
      </c>
      <c r="AB3299" s="109">
        <v>30</v>
      </c>
      <c r="AC3299" s="174">
        <f>IF(ISNUMBER([ExpenditureDetails4]),[ExpenditureDetails4]*HLOOKUP([ExpenditureDetails1],'Currency Conversion'!$A$6:$BE$45,19,FALSE),"No Data")</f>
        <v>21793.653757890643</v>
      </c>
      <c r="AD3299" s="174">
        <f>Table1[[#This Row],[Calculations1]]/exchange_rate_2010</f>
        <v>476.61600192291866</v>
      </c>
      <c r="AE32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726.45512526302139</v>
      </c>
      <c r="AF3299" s="174">
        <f>Table1[[#This Row],[Calculations3]]/exchange_rate_2010</f>
        <v>15.887200064097287</v>
      </c>
      <c r="AG3299" s="110"/>
      <c r="AH3299" s="53"/>
      <c r="BD3299" s="36"/>
      <c r="BE3299" s="36"/>
      <c r="BF3299" s="36"/>
      <c r="BG3299" s="36"/>
      <c r="BH3299" s="36"/>
      <c r="BI3299" s="36"/>
      <c r="BJ3299" s="36"/>
      <c r="BK3299" s="48"/>
      <c r="BL3299" s="36"/>
      <c r="BM3299" s="36"/>
      <c r="BN3299" s="36"/>
      <c r="BO3299" s="36"/>
      <c r="BP3299" s="36"/>
      <c r="BQ3299" s="36"/>
      <c r="BR3299" s="36"/>
    </row>
    <row r="3300" spans="2:70" ht="15" customHeight="1">
      <c r="B3300" s="48">
        <v>3783</v>
      </c>
      <c r="C3300" s="48" t="s">
        <v>1703</v>
      </c>
      <c r="D3300" s="108">
        <v>604</v>
      </c>
      <c r="E3300" s="109" t="s">
        <v>2508</v>
      </c>
      <c r="F3300" s="109" t="s">
        <v>1814</v>
      </c>
      <c r="G3300" s="109" t="s">
        <v>481</v>
      </c>
      <c r="H3300" s="108" t="s">
        <v>898</v>
      </c>
      <c r="I3300" s="108" t="s">
        <v>2616</v>
      </c>
      <c r="J3300" s="108" t="s">
        <v>2619</v>
      </c>
      <c r="K3300" s="108" t="s">
        <v>2859</v>
      </c>
      <c r="L3300" s="108">
        <v>3</v>
      </c>
      <c r="M3300" s="110" t="s">
        <v>2617</v>
      </c>
      <c r="N3300" s="109" t="s">
        <v>1729</v>
      </c>
      <c r="O3300" s="109" t="s">
        <v>519</v>
      </c>
      <c r="P3300" s="109" t="s">
        <v>2428</v>
      </c>
      <c r="Q3300" s="111">
        <v>1</v>
      </c>
      <c r="R3300" s="109"/>
      <c r="S3300" s="109"/>
      <c r="T3300" s="109" t="s">
        <v>7</v>
      </c>
      <c r="U3300" s="108">
        <v>1</v>
      </c>
      <c r="V3300" s="109">
        <v>1988</v>
      </c>
      <c r="W3300" s="108">
        <f>IF(Table1[[#This Row],[ExpenditureDetails1]]=2010,1,(2010-Table1[[#This Row],[ExpenditureDetails1]]))</f>
        <v>22</v>
      </c>
      <c r="X3300" s="109">
        <v>0.25</v>
      </c>
      <c r="Y3300" s="174">
        <f>Table1[[#This Row],[ExpenditureDetails3]]*100000</f>
        <v>25000</v>
      </c>
      <c r="Z3300" s="174">
        <f>Table1[[#This Row],[ExpenditureDetails4]]/Table1[[#This Row],[Component detail 4]]</f>
        <v>25000</v>
      </c>
      <c r="AA3300" s="109">
        <v>1</v>
      </c>
      <c r="AB3300" s="109">
        <v>10</v>
      </c>
      <c r="AC3300" s="174">
        <f>IF(ISNUMBER([ExpenditureDetails4]),[ExpenditureDetails4]*HLOOKUP([ExpenditureDetails1],'Currency Conversion'!$A$6:$BE$45,19,FALSE),"No Data")</f>
        <v>114039.39290864908</v>
      </c>
      <c r="AD3300" s="174">
        <f>Table1[[#This Row],[Calculations1]]/exchange_rate_2010</f>
        <v>2493.9828866537828</v>
      </c>
      <c r="AE33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11403.939290864908</v>
      </c>
      <c r="AF3300" s="174">
        <f>Table1[[#This Row],[Calculations3]]/exchange_rate_2010</f>
        <v>249.39828866537826</v>
      </c>
      <c r="AG3300" s="110"/>
      <c r="AH3300" s="53"/>
      <c r="BD3300" s="36"/>
      <c r="BE3300" s="36"/>
      <c r="BF3300" s="36"/>
      <c r="BG3300" s="36"/>
      <c r="BH3300" s="36"/>
      <c r="BI3300" s="36"/>
      <c r="BJ3300" s="36"/>
      <c r="BK3300" s="48"/>
      <c r="BL3300" s="36"/>
      <c r="BM3300" s="36"/>
      <c r="BN3300" s="36"/>
      <c r="BO3300" s="36"/>
      <c r="BP3300" s="36"/>
      <c r="BQ3300" s="36"/>
      <c r="BR3300" s="36"/>
    </row>
    <row r="3301" spans="2:70" ht="15" customHeight="1">
      <c r="B3301" s="48">
        <v>3784</v>
      </c>
      <c r="C3301" s="48" t="s">
        <v>1703</v>
      </c>
      <c r="D3301" s="108">
        <v>604</v>
      </c>
      <c r="E3301" s="109" t="s">
        <v>2508</v>
      </c>
      <c r="F3301" s="109" t="s">
        <v>1814</v>
      </c>
      <c r="G3301" s="109" t="s">
        <v>481</v>
      </c>
      <c r="H3301" s="108" t="s">
        <v>898</v>
      </c>
      <c r="I3301" s="108" t="s">
        <v>2616</v>
      </c>
      <c r="J3301" s="108" t="s">
        <v>2619</v>
      </c>
      <c r="K3301" s="108" t="s">
        <v>2859</v>
      </c>
      <c r="L3301" s="108">
        <v>3</v>
      </c>
      <c r="M3301" s="110" t="s">
        <v>2617</v>
      </c>
      <c r="N3301" s="109" t="s">
        <v>1729</v>
      </c>
      <c r="O3301" s="109" t="s">
        <v>519</v>
      </c>
      <c r="P3301" s="109" t="s">
        <v>2428</v>
      </c>
      <c r="Q3301" s="111">
        <v>1</v>
      </c>
      <c r="R3301" s="109"/>
      <c r="S3301" s="109"/>
      <c r="T3301" s="109" t="s">
        <v>7</v>
      </c>
      <c r="U3301" s="108">
        <v>1</v>
      </c>
      <c r="V3301" s="109">
        <v>1989</v>
      </c>
      <c r="W3301" s="108">
        <f>IF(Table1[[#This Row],[ExpenditureDetails1]]=2010,1,(2010-Table1[[#This Row],[ExpenditureDetails1]]))</f>
        <v>21</v>
      </c>
      <c r="X3301" s="109">
        <v>0.25</v>
      </c>
      <c r="Y3301" s="174">
        <f>Table1[[#This Row],[ExpenditureDetails3]]*100000</f>
        <v>25000</v>
      </c>
      <c r="Z3301" s="174">
        <f>Table1[[#This Row],[ExpenditureDetails4]]/Table1[[#This Row],[Component detail 4]]</f>
        <v>25000</v>
      </c>
      <c r="AA3301" s="109">
        <v>1</v>
      </c>
      <c r="AB3301" s="109">
        <v>10</v>
      </c>
      <c r="AC3301" s="174">
        <f>IF(ISNUMBER([ExpenditureDetails4]),[ExpenditureDetails4]*HLOOKUP([ExpenditureDetails1],'Currency Conversion'!$A$6:$BE$45,19,FALSE),"No Data")</f>
        <v>105394.64303937033</v>
      </c>
      <c r="AD3301" s="174">
        <f>Table1[[#This Row],[Calculations1]]/exchange_rate_2010</f>
        <v>2304.9266519309781</v>
      </c>
      <c r="AE33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10539.464303937033</v>
      </c>
      <c r="AF3301" s="174">
        <f>Table1[[#This Row],[Calculations3]]/exchange_rate_2010</f>
        <v>230.49266519309779</v>
      </c>
      <c r="AG3301" s="110"/>
      <c r="AH3301" s="53"/>
      <c r="BD3301" s="36"/>
      <c r="BE3301" s="36"/>
      <c r="BF3301" s="36"/>
      <c r="BG3301" s="36"/>
      <c r="BH3301" s="36"/>
      <c r="BI3301" s="36"/>
      <c r="BJ3301" s="36"/>
      <c r="BK3301" s="48"/>
      <c r="BL3301" s="36"/>
      <c r="BM3301" s="36"/>
      <c r="BN3301" s="36"/>
      <c r="BO3301" s="36"/>
      <c r="BP3301" s="36"/>
      <c r="BQ3301" s="36"/>
      <c r="BR3301" s="36"/>
    </row>
    <row r="3302" spans="2:70" ht="15" customHeight="1">
      <c r="B3302" s="48">
        <v>3785</v>
      </c>
      <c r="C3302" s="48" t="s">
        <v>1703</v>
      </c>
      <c r="D3302" s="108">
        <v>604</v>
      </c>
      <c r="E3302" s="109" t="s">
        <v>2508</v>
      </c>
      <c r="F3302" s="109" t="s">
        <v>1814</v>
      </c>
      <c r="G3302" s="109" t="s">
        <v>481</v>
      </c>
      <c r="H3302" s="108" t="s">
        <v>898</v>
      </c>
      <c r="I3302" s="108" t="s">
        <v>2616</v>
      </c>
      <c r="J3302" s="108" t="s">
        <v>2619</v>
      </c>
      <c r="K3302" s="108" t="s">
        <v>2859</v>
      </c>
      <c r="L3302" s="108">
        <v>3</v>
      </c>
      <c r="M3302" s="110" t="s">
        <v>2617</v>
      </c>
      <c r="N3302" s="109" t="s">
        <v>1729</v>
      </c>
      <c r="O3302" s="109" t="s">
        <v>519</v>
      </c>
      <c r="P3302" s="109" t="s">
        <v>2428</v>
      </c>
      <c r="Q3302" s="111">
        <v>1</v>
      </c>
      <c r="R3302" s="109"/>
      <c r="S3302" s="109"/>
      <c r="T3302" s="109" t="s">
        <v>7</v>
      </c>
      <c r="U3302" s="108">
        <v>1</v>
      </c>
      <c r="V3302" s="109">
        <v>1990</v>
      </c>
      <c r="W3302" s="108">
        <f>IF(Table1[[#This Row],[ExpenditureDetails1]]=2010,1,(2010-Table1[[#This Row],[ExpenditureDetails1]]))</f>
        <v>20</v>
      </c>
      <c r="X3302" s="109">
        <v>0.25</v>
      </c>
      <c r="Y3302" s="174">
        <f>Table1[[#This Row],[ExpenditureDetails3]]*100000</f>
        <v>25000</v>
      </c>
      <c r="Z3302" s="174">
        <f>Table1[[#This Row],[ExpenditureDetails4]]/Table1[[#This Row],[Component detail 4]]</f>
        <v>25000</v>
      </c>
      <c r="AA3302" s="109">
        <v>1</v>
      </c>
      <c r="AB3302" s="109">
        <v>10</v>
      </c>
      <c r="AC3302" s="174">
        <f>IF(ISNUMBER([ExpenditureDetails4]),[ExpenditureDetails4]*HLOOKUP([ExpenditureDetails1],'Currency Conversion'!$A$6:$BE$45,19,FALSE),"No Data")</f>
        <v>97206.078178230178</v>
      </c>
      <c r="AD3302" s="174">
        <f>Table1[[#This Row],[Calculations1]]/exchange_rate_2010</f>
        <v>2125.8469487770235</v>
      </c>
      <c r="AE33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3302" s="174">
        <f>Table1[[#This Row],[Calculations3]]/exchange_rate_2010</f>
        <v>212.58469487770236</v>
      </c>
      <c r="AG3302" s="110"/>
      <c r="AH3302" s="53"/>
      <c r="BD3302" s="36"/>
      <c r="BE3302" s="36"/>
      <c r="BF3302" s="36"/>
      <c r="BG3302" s="36"/>
      <c r="BH3302" s="36"/>
      <c r="BI3302" s="36"/>
      <c r="BJ3302" s="36"/>
      <c r="BK3302" s="48"/>
      <c r="BL3302" s="36"/>
      <c r="BM3302" s="36"/>
      <c r="BN3302" s="36"/>
      <c r="BO3302" s="36"/>
      <c r="BP3302" s="36"/>
      <c r="BQ3302" s="36"/>
      <c r="BR3302" s="36"/>
    </row>
    <row r="3303" spans="2:70" ht="15" customHeight="1">
      <c r="B3303" s="48">
        <v>3786</v>
      </c>
      <c r="C3303" s="48" t="s">
        <v>1703</v>
      </c>
      <c r="D3303" s="108">
        <v>604</v>
      </c>
      <c r="E3303" s="109" t="s">
        <v>2508</v>
      </c>
      <c r="F3303" s="109" t="s">
        <v>1814</v>
      </c>
      <c r="G3303" s="109" t="s">
        <v>481</v>
      </c>
      <c r="H3303" s="108" t="s">
        <v>898</v>
      </c>
      <c r="I3303" s="108" t="s">
        <v>2616</v>
      </c>
      <c r="J3303" s="108" t="s">
        <v>2619</v>
      </c>
      <c r="K3303" s="108" t="s">
        <v>2859</v>
      </c>
      <c r="L3303" s="108">
        <v>3</v>
      </c>
      <c r="M3303" s="110" t="s">
        <v>2617</v>
      </c>
      <c r="N3303" s="109" t="s">
        <v>1729</v>
      </c>
      <c r="O3303" s="109" t="s">
        <v>519</v>
      </c>
      <c r="P3303" s="109" t="s">
        <v>2428</v>
      </c>
      <c r="Q3303" s="111">
        <v>1</v>
      </c>
      <c r="R3303" s="109"/>
      <c r="S3303" s="109"/>
      <c r="T3303" s="109" t="s">
        <v>7</v>
      </c>
      <c r="U3303" s="108">
        <v>1</v>
      </c>
      <c r="V3303" s="109">
        <v>1994</v>
      </c>
      <c r="W3303" s="108">
        <f>IF(Table1[[#This Row],[ExpenditureDetails1]]=2010,1,(2010-Table1[[#This Row],[ExpenditureDetails1]]))</f>
        <v>16</v>
      </c>
      <c r="X3303" s="109">
        <v>0.25</v>
      </c>
      <c r="Y3303" s="174">
        <f>Table1[[#This Row],[ExpenditureDetails3]]*100000</f>
        <v>25000</v>
      </c>
      <c r="Z3303" s="174">
        <f>Table1[[#This Row],[ExpenditureDetails4]]/Table1[[#This Row],[Component detail 4]]</f>
        <v>25000</v>
      </c>
      <c r="AA3303" s="109">
        <v>1</v>
      </c>
      <c r="AB3303" s="109">
        <v>10</v>
      </c>
      <c r="AC3303" s="174">
        <f>IF(ISNUMBER([ExpenditureDetails4]),[ExpenditureDetails4]*HLOOKUP([ExpenditureDetails1],'Currency Conversion'!$A$6:$BE$45,19,FALSE),"No Data")</f>
        <v>64532.254062094406</v>
      </c>
      <c r="AD3303" s="174">
        <f>Table1[[#This Row],[Calculations1]]/exchange_rate_2010</f>
        <v>1411.2872154359843</v>
      </c>
      <c r="AE33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6453.2254062094407</v>
      </c>
      <c r="AF3303" s="174">
        <f>Table1[[#This Row],[Calculations3]]/exchange_rate_2010</f>
        <v>141.12872154359843</v>
      </c>
      <c r="AG3303" s="110"/>
      <c r="AH3303" s="53"/>
      <c r="BD3303" s="36"/>
      <c r="BE3303" s="36"/>
      <c r="BF3303" s="36"/>
      <c r="BG3303" s="36"/>
      <c r="BH3303" s="36"/>
      <c r="BI3303" s="36"/>
      <c r="BJ3303" s="36"/>
      <c r="BK3303" s="48"/>
      <c r="BL3303" s="36"/>
      <c r="BM3303" s="36"/>
      <c r="BN3303" s="36"/>
      <c r="BO3303" s="36"/>
      <c r="BP3303" s="36"/>
      <c r="BQ3303" s="36"/>
      <c r="BR3303" s="36"/>
    </row>
    <row r="3304" spans="2:70" ht="15" customHeight="1">
      <c r="B3304" s="48">
        <v>3787</v>
      </c>
      <c r="C3304" s="48" t="s">
        <v>1703</v>
      </c>
      <c r="D3304" s="108">
        <v>604</v>
      </c>
      <c r="E3304" s="109" t="s">
        <v>2508</v>
      </c>
      <c r="F3304" s="109" t="s">
        <v>1814</v>
      </c>
      <c r="G3304" s="109" t="s">
        <v>481</v>
      </c>
      <c r="H3304" s="108" t="s">
        <v>898</v>
      </c>
      <c r="I3304" s="108" t="s">
        <v>2616</v>
      </c>
      <c r="J3304" s="108" t="s">
        <v>2619</v>
      </c>
      <c r="K3304" s="108" t="s">
        <v>2859</v>
      </c>
      <c r="L3304" s="108">
        <v>3</v>
      </c>
      <c r="M3304" s="110" t="s">
        <v>2617</v>
      </c>
      <c r="N3304" s="111" t="s">
        <v>1729</v>
      </c>
      <c r="O3304" s="111" t="s">
        <v>1713</v>
      </c>
      <c r="P3304" s="111" t="s">
        <v>301</v>
      </c>
      <c r="Q3304" s="111">
        <v>1</v>
      </c>
      <c r="R3304" s="109"/>
      <c r="S3304" s="109"/>
      <c r="T3304" s="109" t="s">
        <v>7</v>
      </c>
      <c r="U3304" s="108">
        <v>1</v>
      </c>
      <c r="V3304" s="109">
        <v>2000</v>
      </c>
      <c r="W3304" s="108">
        <f>IF(Table1[[#This Row],[ExpenditureDetails1]]=2010,1,(2010-Table1[[#This Row],[ExpenditureDetails1]]))</f>
        <v>10</v>
      </c>
      <c r="X3304" s="109">
        <v>0.5</v>
      </c>
      <c r="Y3304" s="174">
        <f>Table1[[#This Row],[ExpenditureDetails3]]*100000</f>
        <v>50000</v>
      </c>
      <c r="Z3304" s="174">
        <f>Table1[[#This Row],[ExpenditureDetails4]]/Table1[[#This Row],[Component detail 4]]</f>
        <v>50000</v>
      </c>
      <c r="AA3304" s="109">
        <v>1</v>
      </c>
      <c r="AB3304" s="109">
        <v>10</v>
      </c>
      <c r="AC3304" s="174">
        <f>IF(ISNUMBER([ExpenditureDetails4]),[ExpenditureDetails4]*HLOOKUP([ExpenditureDetails1],'Currency Conversion'!$A$6:$BE$45,19,FALSE),"No Data")</f>
        <v>83821.745222656318</v>
      </c>
      <c r="AD3304" s="174">
        <f>Table1[[#This Row],[Calculations1]]/exchange_rate_2010</f>
        <v>1833.1384689343024</v>
      </c>
      <c r="AE33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8382.1745222656318</v>
      </c>
      <c r="AF3304" s="174">
        <f>Table1[[#This Row],[Calculations3]]/exchange_rate_2010</f>
        <v>183.31384689343025</v>
      </c>
      <c r="AG3304" s="110"/>
      <c r="AH3304" s="53"/>
      <c r="BD3304" s="36"/>
      <c r="BE3304" s="36"/>
      <c r="BF3304" s="36"/>
      <c r="BG3304" s="36"/>
      <c r="BH3304" s="36"/>
      <c r="BI3304" s="36"/>
      <c r="BJ3304" s="36"/>
      <c r="BK3304" s="48"/>
      <c r="BL3304" s="36"/>
      <c r="BM3304" s="36"/>
      <c r="BN3304" s="36"/>
      <c r="BO3304" s="36"/>
      <c r="BP3304" s="36"/>
      <c r="BQ3304" s="36"/>
      <c r="BR3304" s="36"/>
    </row>
    <row r="3305" spans="2:70" ht="15" customHeight="1">
      <c r="B3305" s="48">
        <v>3788</v>
      </c>
      <c r="C3305" s="48" t="s">
        <v>1703</v>
      </c>
      <c r="D3305" s="108">
        <v>604</v>
      </c>
      <c r="E3305" s="109" t="s">
        <v>2508</v>
      </c>
      <c r="F3305" s="109" t="s">
        <v>1814</v>
      </c>
      <c r="G3305" s="109" t="s">
        <v>481</v>
      </c>
      <c r="H3305" s="108" t="s">
        <v>898</v>
      </c>
      <c r="I3305" s="108" t="s">
        <v>2616</v>
      </c>
      <c r="J3305" s="108" t="s">
        <v>2619</v>
      </c>
      <c r="K3305" s="108" t="s">
        <v>2859</v>
      </c>
      <c r="L3305" s="108">
        <v>3</v>
      </c>
      <c r="M3305" s="110" t="s">
        <v>2617</v>
      </c>
      <c r="N3305" s="111" t="s">
        <v>1712</v>
      </c>
      <c r="O3305" s="111"/>
      <c r="P3305" s="111" t="s">
        <v>818</v>
      </c>
      <c r="Q3305" s="111">
        <v>1</v>
      </c>
      <c r="R3305" s="109">
        <v>5</v>
      </c>
      <c r="S3305" s="109"/>
      <c r="T3305" s="109" t="s">
        <v>7</v>
      </c>
      <c r="U3305" s="108">
        <v>1</v>
      </c>
      <c r="V3305" s="109">
        <v>2000</v>
      </c>
      <c r="W3305" s="108">
        <f>IF(Table1[[#This Row],[ExpenditureDetails1]]=2010,1,(2010-Table1[[#This Row],[ExpenditureDetails1]]))</f>
        <v>10</v>
      </c>
      <c r="X3305" s="109">
        <v>0.3</v>
      </c>
      <c r="Y3305" s="174">
        <f>Table1[[#This Row],[ExpenditureDetails3]]*100000</f>
        <v>30000</v>
      </c>
      <c r="Z3305" s="174">
        <f>Table1[[#This Row],[ExpenditureDetails4]]/Table1[[#This Row],[Component detail 4]]</f>
        <v>30000</v>
      </c>
      <c r="AA3305" s="109">
        <v>1</v>
      </c>
      <c r="AB3305" s="109">
        <v>10</v>
      </c>
      <c r="AC3305" s="174">
        <f>IF(ISNUMBER([ExpenditureDetails4]),[ExpenditureDetails4]*HLOOKUP([ExpenditureDetails1],'Currency Conversion'!$A$6:$BE$45,19,FALSE),"No Data")</f>
        <v>50293.047133593791</v>
      </c>
      <c r="AD3305" s="174">
        <f>Table1[[#This Row],[Calculations1]]/exchange_rate_2010</f>
        <v>1099.8830813605814</v>
      </c>
      <c r="AE33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3305" s="174">
        <f>Table1[[#This Row],[Calculations3]]/exchange_rate_2010</f>
        <v>109.98830813605815</v>
      </c>
      <c r="AG3305" s="110"/>
      <c r="AH3305" s="53"/>
      <c r="BD3305" s="36"/>
      <c r="BE3305" s="36"/>
      <c r="BF3305" s="36"/>
      <c r="BG3305" s="36"/>
      <c r="BH3305" s="36"/>
      <c r="BI3305" s="36"/>
      <c r="BJ3305" s="36"/>
      <c r="BK3305" s="48"/>
      <c r="BL3305" s="36"/>
      <c r="BM3305" s="36"/>
      <c r="BN3305" s="36"/>
      <c r="BO3305" s="36"/>
      <c r="BP3305" s="36"/>
      <c r="BQ3305" s="36"/>
      <c r="BR3305" s="36"/>
    </row>
    <row r="3306" spans="2:70" ht="15" customHeight="1">
      <c r="B3306" s="48">
        <v>3789</v>
      </c>
      <c r="C3306" s="48" t="s">
        <v>1703</v>
      </c>
      <c r="D3306" s="108">
        <v>604</v>
      </c>
      <c r="E3306" s="109" t="s">
        <v>2508</v>
      </c>
      <c r="F3306" s="109" t="s">
        <v>1814</v>
      </c>
      <c r="G3306" s="109" t="s">
        <v>481</v>
      </c>
      <c r="H3306" s="108" t="s">
        <v>898</v>
      </c>
      <c r="I3306" s="108" t="s">
        <v>2616</v>
      </c>
      <c r="J3306" s="108" t="s">
        <v>2619</v>
      </c>
      <c r="K3306" s="108" t="s">
        <v>2859</v>
      </c>
      <c r="L3306" s="108">
        <v>3</v>
      </c>
      <c r="M3306" s="110" t="s">
        <v>2617</v>
      </c>
      <c r="N3306" s="111" t="s">
        <v>1728</v>
      </c>
      <c r="O3306" s="111" t="s">
        <v>496</v>
      </c>
      <c r="P3306" s="111" t="s">
        <v>899</v>
      </c>
      <c r="Q3306" s="111">
        <v>1</v>
      </c>
      <c r="R3306" s="109">
        <v>2</v>
      </c>
      <c r="S3306" s="109"/>
      <c r="T3306" s="109" t="s">
        <v>7</v>
      </c>
      <c r="U3306" s="108">
        <v>1</v>
      </c>
      <c r="V3306" s="109">
        <v>2000</v>
      </c>
      <c r="W3306" s="108">
        <f>IF(Table1[[#This Row],[ExpenditureDetails1]]=2010,1,(2010-Table1[[#This Row],[ExpenditureDetails1]]))</f>
        <v>10</v>
      </c>
      <c r="X3306" s="109">
        <v>0.13</v>
      </c>
      <c r="Y3306" s="174">
        <f>Table1[[#This Row],[ExpenditureDetails3]]*100000</f>
        <v>13000</v>
      </c>
      <c r="Z3306" s="174">
        <f>Table1[[#This Row],[ExpenditureDetails4]]/Table1[[#This Row],[Component detail 4]]</f>
        <v>13000</v>
      </c>
      <c r="AA3306" s="109">
        <v>1</v>
      </c>
      <c r="AB3306" s="109">
        <v>30</v>
      </c>
      <c r="AC3306" s="174">
        <f>IF(ISNUMBER([ExpenditureDetails4]),[ExpenditureDetails4]*HLOOKUP([ExpenditureDetails1],'Currency Conversion'!$A$6:$BE$45,19,FALSE),"No Data")</f>
        <v>21793.653757890643</v>
      </c>
      <c r="AD3306" s="174">
        <f>Table1[[#This Row],[Calculations1]]/exchange_rate_2010</f>
        <v>476.61600192291866</v>
      </c>
      <c r="AE33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726.45512526302139</v>
      </c>
      <c r="AF3306" s="174">
        <f>Table1[[#This Row],[Calculations3]]/exchange_rate_2010</f>
        <v>15.887200064097287</v>
      </c>
      <c r="AG3306" s="110"/>
      <c r="AH3306" s="53"/>
      <c r="BD3306" s="36"/>
      <c r="BE3306" s="36"/>
      <c r="BF3306" s="36"/>
      <c r="BG3306" s="36"/>
      <c r="BH3306" s="36"/>
      <c r="BI3306" s="36"/>
      <c r="BJ3306" s="36"/>
      <c r="BK3306" s="48"/>
      <c r="BL3306" s="36"/>
      <c r="BM3306" s="36"/>
      <c r="BN3306" s="36"/>
      <c r="BO3306" s="36"/>
      <c r="BP3306" s="36"/>
      <c r="BQ3306" s="36"/>
      <c r="BR3306" s="36"/>
    </row>
    <row r="3307" spans="2:70" ht="15" customHeight="1">
      <c r="B3307" s="48">
        <v>3790</v>
      </c>
      <c r="C3307" s="48" t="s">
        <v>1703</v>
      </c>
      <c r="D3307" s="108">
        <v>604</v>
      </c>
      <c r="E3307" s="109" t="s">
        <v>2508</v>
      </c>
      <c r="F3307" s="109" t="s">
        <v>1814</v>
      </c>
      <c r="G3307" s="109" t="s">
        <v>481</v>
      </c>
      <c r="H3307" s="108" t="s">
        <v>898</v>
      </c>
      <c r="I3307" s="108" t="s">
        <v>2616</v>
      </c>
      <c r="J3307" s="108" t="s">
        <v>2619</v>
      </c>
      <c r="K3307" s="108" t="s">
        <v>2859</v>
      </c>
      <c r="L3307" s="108">
        <v>3</v>
      </c>
      <c r="M3307" s="110" t="s">
        <v>2617</v>
      </c>
      <c r="N3307" s="111" t="s">
        <v>1728</v>
      </c>
      <c r="O3307" s="111" t="s">
        <v>496</v>
      </c>
      <c r="P3307" s="111" t="s">
        <v>899</v>
      </c>
      <c r="Q3307" s="111">
        <v>1</v>
      </c>
      <c r="R3307" s="109">
        <v>2</v>
      </c>
      <c r="S3307" s="109"/>
      <c r="T3307" s="109" t="s">
        <v>7</v>
      </c>
      <c r="U3307" s="108">
        <v>1</v>
      </c>
      <c r="V3307" s="109">
        <v>2000</v>
      </c>
      <c r="W3307" s="108">
        <f>IF(Table1[[#This Row],[ExpenditureDetails1]]=2010,1,(2010-Table1[[#This Row],[ExpenditureDetails1]]))</f>
        <v>10</v>
      </c>
      <c r="X3307" s="109">
        <v>0.13</v>
      </c>
      <c r="Y3307" s="174">
        <f>Table1[[#This Row],[ExpenditureDetails3]]*100000</f>
        <v>13000</v>
      </c>
      <c r="Z3307" s="174">
        <f>Table1[[#This Row],[ExpenditureDetails4]]/Table1[[#This Row],[Component detail 4]]</f>
        <v>13000</v>
      </c>
      <c r="AA3307" s="109">
        <v>1</v>
      </c>
      <c r="AB3307" s="109">
        <v>30</v>
      </c>
      <c r="AC3307" s="174">
        <f>IF(ISNUMBER([ExpenditureDetails4]),[ExpenditureDetails4]*HLOOKUP([ExpenditureDetails1],'Currency Conversion'!$A$6:$BE$45,19,FALSE),"No Data")</f>
        <v>21793.653757890643</v>
      </c>
      <c r="AD3307" s="174">
        <f>Table1[[#This Row],[Calculations1]]/exchange_rate_2010</f>
        <v>476.61600192291866</v>
      </c>
      <c r="AE33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726.45512526302139</v>
      </c>
      <c r="AF3307" s="174">
        <f>Table1[[#This Row],[Calculations3]]/exchange_rate_2010</f>
        <v>15.887200064097287</v>
      </c>
      <c r="AG3307" s="110"/>
      <c r="AH3307" s="53"/>
      <c r="BD3307" s="36"/>
      <c r="BE3307" s="36"/>
      <c r="BF3307" s="36"/>
      <c r="BG3307" s="36"/>
      <c r="BH3307" s="36"/>
      <c r="BI3307" s="36"/>
      <c r="BJ3307" s="36"/>
      <c r="BK3307" s="48"/>
      <c r="BL3307" s="36"/>
      <c r="BM3307" s="36"/>
      <c r="BN3307" s="36"/>
      <c r="BO3307" s="36"/>
      <c r="BP3307" s="36"/>
      <c r="BQ3307" s="36"/>
      <c r="BR3307" s="36"/>
    </row>
    <row r="3308" spans="2:70" ht="15" customHeight="1">
      <c r="B3308" s="48">
        <v>3791</v>
      </c>
      <c r="C3308" s="48" t="s">
        <v>1703</v>
      </c>
      <c r="D3308" s="108">
        <v>604</v>
      </c>
      <c r="E3308" s="109" t="s">
        <v>2508</v>
      </c>
      <c r="F3308" s="109" t="s">
        <v>1814</v>
      </c>
      <c r="G3308" s="109" t="s">
        <v>481</v>
      </c>
      <c r="H3308" s="108" t="s">
        <v>898</v>
      </c>
      <c r="I3308" s="108" t="s">
        <v>2616</v>
      </c>
      <c r="J3308" s="108" t="s">
        <v>2619</v>
      </c>
      <c r="K3308" s="108" t="s">
        <v>2859</v>
      </c>
      <c r="L3308" s="108">
        <v>3</v>
      </c>
      <c r="M3308" s="110" t="s">
        <v>2617</v>
      </c>
      <c r="N3308" s="111" t="s">
        <v>364</v>
      </c>
      <c r="O3308" s="111" t="s">
        <v>2465</v>
      </c>
      <c r="P3308" s="111" t="s">
        <v>902</v>
      </c>
      <c r="Q3308" s="111">
        <v>1</v>
      </c>
      <c r="R3308" s="109">
        <v>1350</v>
      </c>
      <c r="S3308" s="109"/>
      <c r="T3308" s="109" t="s">
        <v>7</v>
      </c>
      <c r="U3308" s="108">
        <v>1</v>
      </c>
      <c r="V3308" s="109">
        <v>2000</v>
      </c>
      <c r="W3308" s="108">
        <f>IF(Table1[[#This Row],[ExpenditureDetails1]]=2010,1,(2010-Table1[[#This Row],[ExpenditureDetails1]]))</f>
        <v>10</v>
      </c>
      <c r="X3308" s="109">
        <v>2.5</v>
      </c>
      <c r="Y3308" s="174">
        <f>Table1[[#This Row],[ExpenditureDetails3]]*100000</f>
        <v>250000</v>
      </c>
      <c r="Z3308" s="174">
        <f>Table1[[#This Row],[ExpenditureDetails4]]/Table1[[#This Row],[Component detail 4]]</f>
        <v>250000</v>
      </c>
      <c r="AA3308" s="109">
        <v>1</v>
      </c>
      <c r="AB3308" s="109">
        <v>20</v>
      </c>
      <c r="AC3308" s="174">
        <f>IF(ISNUMBER([ExpenditureDetails4]),[ExpenditureDetails4]*HLOOKUP([ExpenditureDetails1],'Currency Conversion'!$A$6:$BE$45,19,FALSE),"No Data")</f>
        <v>419108.72611328162</v>
      </c>
      <c r="AD3308" s="174">
        <f>Table1[[#This Row],[Calculations1]]/exchange_rate_2010</f>
        <v>9165.6923446715118</v>
      </c>
      <c r="AE33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20955.43630566408</v>
      </c>
      <c r="AF3308" s="174">
        <f>Table1[[#This Row],[Calculations3]]/exchange_rate_2010</f>
        <v>458.2846172335756</v>
      </c>
      <c r="AG3308" s="110"/>
      <c r="AH3308" s="53"/>
      <c r="BD3308" s="36"/>
      <c r="BE3308" s="36"/>
      <c r="BF3308" s="36"/>
      <c r="BG3308" s="36"/>
      <c r="BH3308" s="36"/>
      <c r="BI3308" s="36"/>
      <c r="BJ3308" s="36"/>
      <c r="BK3308" s="48"/>
      <c r="BL3308" s="36"/>
      <c r="BM3308" s="36"/>
      <c r="BN3308" s="36"/>
      <c r="BO3308" s="36"/>
      <c r="BP3308" s="36"/>
      <c r="BQ3308" s="36"/>
      <c r="BR3308" s="36"/>
    </row>
    <row r="3309" spans="2:70" ht="15" customHeight="1">
      <c r="B3309" s="48">
        <v>3792</v>
      </c>
      <c r="C3309" s="48" t="s">
        <v>1703</v>
      </c>
      <c r="D3309" s="108">
        <v>604</v>
      </c>
      <c r="E3309" s="109" t="s">
        <v>2508</v>
      </c>
      <c r="F3309" s="109" t="s">
        <v>1814</v>
      </c>
      <c r="G3309" s="109" t="s">
        <v>481</v>
      </c>
      <c r="H3309" s="108" t="s">
        <v>898</v>
      </c>
      <c r="I3309" s="108" t="s">
        <v>2616</v>
      </c>
      <c r="J3309" s="108" t="s">
        <v>2619</v>
      </c>
      <c r="K3309" s="108" t="s">
        <v>2859</v>
      </c>
      <c r="L3309" s="108">
        <v>3</v>
      </c>
      <c r="M3309" s="110" t="s">
        <v>2617</v>
      </c>
      <c r="N3309" s="111" t="s">
        <v>364</v>
      </c>
      <c r="O3309" s="111" t="s">
        <v>2467</v>
      </c>
      <c r="P3309" s="111" t="s">
        <v>903</v>
      </c>
      <c r="Q3309" s="109">
        <v>2</v>
      </c>
      <c r="R3309" s="109"/>
      <c r="S3309" s="109"/>
      <c r="T3309" s="109" t="s">
        <v>7</v>
      </c>
      <c r="U3309" s="108">
        <v>1</v>
      </c>
      <c r="V3309" s="109">
        <v>2000</v>
      </c>
      <c r="W3309" s="108">
        <f>IF(Table1[[#This Row],[ExpenditureDetails1]]=2010,1,(2010-Table1[[#This Row],[ExpenditureDetails1]]))</f>
        <v>10</v>
      </c>
      <c r="X3309" s="109">
        <v>0.06</v>
      </c>
      <c r="Y3309" s="174">
        <f>Table1[[#This Row],[ExpenditureDetails3]]*100000</f>
        <v>6000</v>
      </c>
      <c r="Z3309" s="174">
        <f>Table1[[#This Row],[ExpenditureDetails4]]/Table1[[#This Row],[Component detail 4]]</f>
        <v>3000</v>
      </c>
      <c r="AA3309" s="109">
        <v>1</v>
      </c>
      <c r="AB3309" s="109">
        <v>10</v>
      </c>
      <c r="AC3309" s="174">
        <f>IF(ISNUMBER([ExpenditureDetails4]),[ExpenditureDetails4]*HLOOKUP([ExpenditureDetails1],'Currency Conversion'!$A$6:$BE$45,19,FALSE),"No Data")</f>
        <v>10058.609426718758</v>
      </c>
      <c r="AD3309" s="174">
        <f>Table1[[#This Row],[Calculations1]]/exchange_rate_2010</f>
        <v>219.9766162721163</v>
      </c>
      <c r="AE33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1005.8609426718758</v>
      </c>
      <c r="AF3309" s="174">
        <f>Table1[[#This Row],[Calculations3]]/exchange_rate_2010</f>
        <v>21.997661627211627</v>
      </c>
      <c r="AG3309" s="110"/>
      <c r="AH3309" s="53"/>
      <c r="BD3309" s="36"/>
      <c r="BE3309" s="36"/>
      <c r="BF3309" s="36"/>
      <c r="BG3309" s="36"/>
      <c r="BH3309" s="36"/>
      <c r="BI3309" s="36"/>
      <c r="BJ3309" s="36"/>
      <c r="BK3309" s="48"/>
      <c r="BL3309" s="36"/>
      <c r="BM3309" s="36"/>
      <c r="BN3309" s="36"/>
      <c r="BO3309" s="36"/>
      <c r="BP3309" s="36"/>
      <c r="BQ3309" s="36"/>
      <c r="BR3309" s="36"/>
    </row>
    <row r="3310" spans="2:70" ht="15" customHeight="1">
      <c r="B3310" s="48">
        <v>3793</v>
      </c>
      <c r="C3310" s="48" t="s">
        <v>1703</v>
      </c>
      <c r="D3310" s="108">
        <v>604</v>
      </c>
      <c r="E3310" s="109" t="s">
        <v>2508</v>
      </c>
      <c r="F3310" s="109" t="s">
        <v>1814</v>
      </c>
      <c r="G3310" s="109" t="s">
        <v>481</v>
      </c>
      <c r="H3310" s="108" t="s">
        <v>898</v>
      </c>
      <c r="I3310" s="108" t="s">
        <v>2616</v>
      </c>
      <c r="J3310" s="108" t="s">
        <v>2619</v>
      </c>
      <c r="K3310" s="108" t="s">
        <v>2859</v>
      </c>
      <c r="L3310" s="108">
        <v>3</v>
      </c>
      <c r="M3310" s="110" t="s">
        <v>2617</v>
      </c>
      <c r="N3310" s="111" t="s">
        <v>20</v>
      </c>
      <c r="O3310" s="111" t="s">
        <v>2486</v>
      </c>
      <c r="P3310" s="111" t="s">
        <v>904</v>
      </c>
      <c r="Q3310" s="111">
        <v>1</v>
      </c>
      <c r="R3310" s="109">
        <v>600</v>
      </c>
      <c r="S3310" s="109" t="s">
        <v>2394</v>
      </c>
      <c r="T3310" s="109" t="s">
        <v>7</v>
      </c>
      <c r="U3310" s="108">
        <v>1</v>
      </c>
      <c r="V3310" s="109">
        <v>2000</v>
      </c>
      <c r="W3310" s="108">
        <f>IF(Table1[[#This Row],[ExpenditureDetails1]]=2010,1,(2010-Table1[[#This Row],[ExpenditureDetails1]]))</f>
        <v>10</v>
      </c>
      <c r="X3310" s="109">
        <v>1.2</v>
      </c>
      <c r="Y3310" s="174">
        <f>Table1[[#This Row],[ExpenditureDetails3]]*100000</f>
        <v>120000</v>
      </c>
      <c r="Z3310" s="174">
        <f>Table1[[#This Row],[ExpenditureDetails4]]/Table1[[#This Row],[Component detail 4]]</f>
        <v>120000</v>
      </c>
      <c r="AA3310" s="109">
        <v>1</v>
      </c>
      <c r="AB3310" s="109">
        <v>10</v>
      </c>
      <c r="AC3310" s="174">
        <f>IF(ISNUMBER([ExpenditureDetails4]),[ExpenditureDetails4]*HLOOKUP([ExpenditureDetails1],'Currency Conversion'!$A$6:$BE$45,19,FALSE),"No Data")</f>
        <v>201172.18853437516</v>
      </c>
      <c r="AD3310" s="174">
        <f>Table1[[#This Row],[Calculations1]]/exchange_rate_2010</f>
        <v>4399.5323254423256</v>
      </c>
      <c r="AE33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20117.218853437516</v>
      </c>
      <c r="AF3310" s="174">
        <f>Table1[[#This Row],[Calculations3]]/exchange_rate_2010</f>
        <v>439.95323254423261</v>
      </c>
      <c r="AG3310" s="110"/>
      <c r="AH3310" s="53"/>
      <c r="BD3310" s="36"/>
      <c r="BE3310" s="36"/>
      <c r="BF3310" s="36"/>
      <c r="BG3310" s="36"/>
      <c r="BH3310" s="36"/>
      <c r="BI3310" s="36"/>
      <c r="BJ3310" s="36"/>
      <c r="BK3310" s="48"/>
      <c r="BL3310" s="36"/>
      <c r="BM3310" s="36"/>
      <c r="BN3310" s="36"/>
      <c r="BO3310" s="36"/>
      <c r="BP3310" s="36"/>
      <c r="BQ3310" s="36"/>
      <c r="BR3310" s="36"/>
    </row>
    <row r="3311" spans="2:70" ht="15" customHeight="1">
      <c r="B3311" s="48">
        <v>3795</v>
      </c>
      <c r="C3311" s="48" t="s">
        <v>1703</v>
      </c>
      <c r="D3311" s="108">
        <v>604</v>
      </c>
      <c r="E3311" s="109" t="s">
        <v>2508</v>
      </c>
      <c r="F3311" s="109" t="s">
        <v>1814</v>
      </c>
      <c r="G3311" s="109" t="s">
        <v>481</v>
      </c>
      <c r="H3311" s="108" t="s">
        <v>898</v>
      </c>
      <c r="I3311" s="108" t="s">
        <v>2616</v>
      </c>
      <c r="J3311" s="108" t="s">
        <v>2619</v>
      </c>
      <c r="K3311" s="108" t="s">
        <v>2859</v>
      </c>
      <c r="L3311" s="108">
        <v>3</v>
      </c>
      <c r="M3311" s="110" t="s">
        <v>2617</v>
      </c>
      <c r="N3311" s="111" t="s">
        <v>1722</v>
      </c>
      <c r="O3311" s="111"/>
      <c r="P3311" s="111" t="s">
        <v>829</v>
      </c>
      <c r="Q3311" s="111">
        <v>1</v>
      </c>
      <c r="R3311" s="109"/>
      <c r="S3311" s="109"/>
      <c r="T3311" s="109" t="s">
        <v>24</v>
      </c>
      <c r="U3311" s="108">
        <v>4</v>
      </c>
      <c r="V3311" s="109">
        <v>2009</v>
      </c>
      <c r="W3311" s="108">
        <f>IF(Table1[[#This Row],[ExpenditureDetails1]]=2010,1,(2010-Table1[[#This Row],[ExpenditureDetails1]]))</f>
        <v>1</v>
      </c>
      <c r="X3311" s="109">
        <v>0.01</v>
      </c>
      <c r="Y3311" s="174">
        <f>Table1[[#This Row],[ExpenditureDetails3]]*100000</f>
        <v>1000</v>
      </c>
      <c r="Z3311" s="174">
        <f>Table1[[#This Row],[ExpenditureDetails4]]/Table1[[#This Row],[Component detail 4]]</f>
        <v>1000</v>
      </c>
      <c r="AA3311" s="109">
        <v>1</v>
      </c>
      <c r="AB3311" s="109"/>
      <c r="AC3311" s="174">
        <f>IF(ISNUMBER([ExpenditureDetails4]),[ExpenditureDetails4]*HLOOKUP([ExpenditureDetails1],'Currency Conversion'!$A$6:$BE$45,19,FALSE),"No Data")</f>
        <v>1075.4162499036274</v>
      </c>
      <c r="AD3311" s="174">
        <f>Table1[[#This Row],[Calculations1]]/exchange_rate_2010</f>
        <v>23.518800432737294</v>
      </c>
      <c r="AE33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3311" s="174">
        <f>Table1[[#This Row],[Calculations3]]/exchange_rate_2010</f>
        <v>23.518800432737294</v>
      </c>
      <c r="AG3311" s="110"/>
      <c r="AH3311" s="53"/>
      <c r="BD3311" s="36"/>
      <c r="BE3311" s="36"/>
      <c r="BF3311" s="36"/>
      <c r="BG3311" s="36"/>
      <c r="BH3311" s="36"/>
      <c r="BI3311" s="36"/>
      <c r="BJ3311" s="36"/>
      <c r="BK3311" s="48"/>
      <c r="BL3311" s="36"/>
      <c r="BM3311" s="36"/>
      <c r="BN3311" s="36"/>
      <c r="BO3311" s="36"/>
      <c r="BP3311" s="36"/>
      <c r="BQ3311" s="36"/>
      <c r="BR3311" s="36"/>
    </row>
    <row r="3312" spans="2:70" ht="15" customHeight="1">
      <c r="B3312" s="48">
        <v>3800</v>
      </c>
      <c r="C3312" s="48" t="s">
        <v>1703</v>
      </c>
      <c r="D3312" s="108">
        <v>604</v>
      </c>
      <c r="E3312" s="109" t="s">
        <v>2508</v>
      </c>
      <c r="F3312" s="109" t="s">
        <v>1814</v>
      </c>
      <c r="G3312" s="109" t="s">
        <v>481</v>
      </c>
      <c r="H3312" s="108" t="s">
        <v>898</v>
      </c>
      <c r="I3312" s="108" t="s">
        <v>2616</v>
      </c>
      <c r="J3312" s="108" t="s">
        <v>2619</v>
      </c>
      <c r="K3312" s="108" t="s">
        <v>2859</v>
      </c>
      <c r="L3312" s="108">
        <v>3</v>
      </c>
      <c r="M3312" s="110" t="s">
        <v>2617</v>
      </c>
      <c r="N3312" s="111" t="s">
        <v>1721</v>
      </c>
      <c r="O3312" s="111"/>
      <c r="P3312" s="111" t="s">
        <v>76</v>
      </c>
      <c r="Q3312" s="109">
        <v>1</v>
      </c>
      <c r="R3312" s="109"/>
      <c r="S3312" s="109"/>
      <c r="T3312" s="109" t="s">
        <v>24</v>
      </c>
      <c r="U3312" s="108">
        <v>4</v>
      </c>
      <c r="V3312" s="109">
        <v>2010</v>
      </c>
      <c r="W3312" s="108">
        <f>IF(Table1[[#This Row],[ExpenditureDetails1]]=2010,1,(2010-Table1[[#This Row],[ExpenditureDetails1]]))</f>
        <v>1</v>
      </c>
      <c r="X3312" s="109">
        <v>0.01</v>
      </c>
      <c r="Y3312" s="174">
        <f>Table1[[#This Row],[ExpenditureDetails3]]*100000</f>
        <v>1000</v>
      </c>
      <c r="Z3312" s="174">
        <f>Table1[[#This Row],[ExpenditureDetails4]]/Table1[[#This Row],[Component detail 4]]</f>
        <v>1000</v>
      </c>
      <c r="AA3312" s="109">
        <v>1</v>
      </c>
      <c r="AB3312" s="109"/>
      <c r="AC3312" s="174">
        <f>IF(ISNUMBER([ExpenditureDetails4]),[ExpenditureDetails4]*HLOOKUP([ExpenditureDetails1],'Currency Conversion'!$A$6:$BE$45,19,FALSE),"No Data")</f>
        <v>1000</v>
      </c>
      <c r="AD3312" s="174">
        <f>Table1[[#This Row],[Calculations1]]/exchange_rate_2010</f>
        <v>21.869485824530653</v>
      </c>
      <c r="AE33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</v>
      </c>
      <c r="AF3312" s="174">
        <f>Table1[[#This Row],[Calculations3]]/exchange_rate_2010</f>
        <v>21.869485824530653</v>
      </c>
      <c r="AG3312" s="110"/>
      <c r="AH3312" s="53"/>
      <c r="BD3312" s="36"/>
      <c r="BE3312" s="36"/>
      <c r="BF3312" s="36"/>
      <c r="BG3312" s="36"/>
      <c r="BH3312" s="36"/>
      <c r="BI3312" s="36"/>
      <c r="BJ3312" s="36"/>
      <c r="BK3312" s="48"/>
      <c r="BL3312" s="36"/>
      <c r="BM3312" s="36"/>
      <c r="BN3312" s="36"/>
      <c r="BO3312" s="36"/>
      <c r="BP3312" s="36"/>
      <c r="BQ3312" s="36"/>
      <c r="BR3312" s="36"/>
    </row>
    <row r="3313" spans="2:70" ht="15" customHeight="1">
      <c r="B3313" s="48">
        <v>3801</v>
      </c>
      <c r="C3313" s="48" t="s">
        <v>1703</v>
      </c>
      <c r="D3313" s="108">
        <v>1398</v>
      </c>
      <c r="E3313" s="109" t="s">
        <v>2508</v>
      </c>
      <c r="F3313" s="109" t="s">
        <v>1818</v>
      </c>
      <c r="G3313" s="109" t="s">
        <v>2510</v>
      </c>
      <c r="H3313" s="108" t="s">
        <v>1824</v>
      </c>
      <c r="I3313" s="108" t="s">
        <v>2855</v>
      </c>
      <c r="J3313" s="108" t="s">
        <v>2852</v>
      </c>
      <c r="K3313" s="108" t="s">
        <v>2859</v>
      </c>
      <c r="L3313" s="108">
        <v>11</v>
      </c>
      <c r="M3313" s="110" t="s">
        <v>2617</v>
      </c>
      <c r="N3313" s="111" t="s">
        <v>20</v>
      </c>
      <c r="O3313" s="111" t="s">
        <v>2486</v>
      </c>
      <c r="P3313" s="111" t="s">
        <v>1123</v>
      </c>
      <c r="Q3313" s="109">
        <v>1</v>
      </c>
      <c r="R3313" s="109">
        <v>1200</v>
      </c>
      <c r="S3313" s="109"/>
      <c r="T3313" s="109" t="s">
        <v>7</v>
      </c>
      <c r="U3313" s="108">
        <v>1</v>
      </c>
      <c r="V3313" s="109">
        <v>2010</v>
      </c>
      <c r="W3313" s="108">
        <f>IF(Table1[[#This Row],[ExpenditureDetails1]]=2010,1,(2010-Table1[[#This Row],[ExpenditureDetails1]]))</f>
        <v>1</v>
      </c>
      <c r="X3313" s="109">
        <v>1.2</v>
      </c>
      <c r="Y3313" s="174">
        <f>Table1[[#This Row],[ExpenditureDetails3]]*100000</f>
        <v>120000</v>
      </c>
      <c r="Z3313" s="174">
        <f>Table1[[#This Row],[ExpenditureDetails4]]/Table1[[#This Row],[Component detail 4]]</f>
        <v>120000</v>
      </c>
      <c r="AA3313" s="109">
        <v>1</v>
      </c>
      <c r="AB3313" s="109">
        <v>10</v>
      </c>
      <c r="AC3313" s="174">
        <f>IF(ISNUMBER([ExpenditureDetails4]),[ExpenditureDetails4]*HLOOKUP([ExpenditureDetails1],'Currency Conversion'!$A$6:$BE$45,19,FALSE),"No Data")</f>
        <v>120000</v>
      </c>
      <c r="AD3313" s="174">
        <f>Table1[[#This Row],[Calculations1]]/exchange_rate_2010</f>
        <v>2624.3382989436786</v>
      </c>
      <c r="AE33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12000</v>
      </c>
      <c r="AF3313" s="174">
        <f>Table1[[#This Row],[Calculations3]]/exchange_rate_2010</f>
        <v>262.43382989436788</v>
      </c>
      <c r="AG3313" s="110"/>
      <c r="AH3313" s="53"/>
      <c r="BD3313" s="36"/>
      <c r="BE3313" s="36"/>
      <c r="BF3313" s="36"/>
      <c r="BG3313" s="36"/>
      <c r="BH3313" s="36"/>
      <c r="BI3313" s="36"/>
      <c r="BJ3313" s="36"/>
      <c r="BK3313" s="48"/>
      <c r="BL3313" s="36"/>
      <c r="BM3313" s="36"/>
      <c r="BN3313" s="36"/>
      <c r="BO3313" s="36"/>
      <c r="BP3313" s="36"/>
      <c r="BQ3313" s="36"/>
      <c r="BR3313" s="36"/>
    </row>
    <row r="3314" spans="2:70" ht="15" customHeight="1">
      <c r="B3314" s="48">
        <v>3802</v>
      </c>
      <c r="C3314" s="48" t="s">
        <v>1703</v>
      </c>
      <c r="D3314" s="108">
        <v>1398</v>
      </c>
      <c r="E3314" s="109" t="s">
        <v>2508</v>
      </c>
      <c r="F3314" s="109" t="s">
        <v>1818</v>
      </c>
      <c r="G3314" s="109" t="s">
        <v>2510</v>
      </c>
      <c r="H3314" s="108" t="s">
        <v>1824</v>
      </c>
      <c r="I3314" s="108" t="s">
        <v>2855</v>
      </c>
      <c r="J3314" s="108" t="s">
        <v>2852</v>
      </c>
      <c r="K3314" s="108" t="s">
        <v>2859</v>
      </c>
      <c r="L3314" s="108">
        <v>11</v>
      </c>
      <c r="M3314" s="110" t="s">
        <v>2617</v>
      </c>
      <c r="N3314" s="111" t="s">
        <v>20</v>
      </c>
      <c r="O3314" s="111" t="s">
        <v>2486</v>
      </c>
      <c r="P3314" s="111" t="s">
        <v>1122</v>
      </c>
      <c r="Q3314" s="109">
        <v>1</v>
      </c>
      <c r="R3314" s="109">
        <v>600</v>
      </c>
      <c r="S3314" s="109"/>
      <c r="T3314" s="109" t="s">
        <v>7</v>
      </c>
      <c r="U3314" s="108">
        <v>1</v>
      </c>
      <c r="V3314" s="109">
        <v>2010</v>
      </c>
      <c r="W3314" s="108">
        <f>IF(Table1[[#This Row],[ExpenditureDetails1]]=2010,1,(2010-Table1[[#This Row],[ExpenditureDetails1]]))</f>
        <v>1</v>
      </c>
      <c r="X3314" s="109">
        <v>5</v>
      </c>
      <c r="Y3314" s="174">
        <f>Table1[[#This Row],[ExpenditureDetails3]]*100000</f>
        <v>500000</v>
      </c>
      <c r="Z3314" s="174">
        <f>Table1[[#This Row],[ExpenditureDetails4]]/Table1[[#This Row],[Component detail 4]]</f>
        <v>500000</v>
      </c>
      <c r="AA3314" s="109">
        <v>1</v>
      </c>
      <c r="AB3314" s="109">
        <v>10</v>
      </c>
      <c r="AC3314" s="174">
        <f>IF(ISNUMBER([ExpenditureDetails4]),[ExpenditureDetails4]*HLOOKUP([ExpenditureDetails1],'Currency Conversion'!$A$6:$BE$45,19,FALSE),"No Data")</f>
        <v>500000</v>
      </c>
      <c r="AD3314" s="174">
        <f>Table1[[#This Row],[Calculations1]]/exchange_rate_2010</f>
        <v>10934.742912265327</v>
      </c>
      <c r="AE33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50000</v>
      </c>
      <c r="AF3314" s="174">
        <f>Table1[[#This Row],[Calculations3]]/exchange_rate_2010</f>
        <v>1093.4742912265326</v>
      </c>
      <c r="AG3314" s="110"/>
      <c r="AH3314" s="53"/>
      <c r="BD3314" s="36"/>
      <c r="BE3314" s="36"/>
      <c r="BF3314" s="36"/>
      <c r="BG3314" s="36"/>
      <c r="BH3314" s="36"/>
      <c r="BI3314" s="36"/>
      <c r="BJ3314" s="36"/>
      <c r="BK3314" s="48"/>
      <c r="BL3314" s="36"/>
      <c r="BM3314" s="36"/>
      <c r="BN3314" s="36"/>
      <c r="BO3314" s="36"/>
      <c r="BP3314" s="36"/>
      <c r="BQ3314" s="36"/>
      <c r="BR3314" s="36"/>
    </row>
    <row r="3315" spans="2:70" ht="15" customHeight="1">
      <c r="B3315" s="48">
        <v>3803</v>
      </c>
      <c r="C3315" s="48" t="s">
        <v>1703</v>
      </c>
      <c r="D3315" s="108">
        <v>1398</v>
      </c>
      <c r="E3315" s="109" t="s">
        <v>2508</v>
      </c>
      <c r="F3315" s="109" t="s">
        <v>1818</v>
      </c>
      <c r="G3315" s="109" t="s">
        <v>2510</v>
      </c>
      <c r="H3315" s="108" t="s">
        <v>1824</v>
      </c>
      <c r="I3315" s="108" t="s">
        <v>2855</v>
      </c>
      <c r="J3315" s="108" t="s">
        <v>2852</v>
      </c>
      <c r="K3315" s="108" t="s">
        <v>2859</v>
      </c>
      <c r="L3315" s="108">
        <v>11</v>
      </c>
      <c r="M3315" s="110" t="s">
        <v>2617</v>
      </c>
      <c r="N3315" s="111" t="s">
        <v>20</v>
      </c>
      <c r="O3315" s="111" t="s">
        <v>2486</v>
      </c>
      <c r="P3315" s="111" t="s">
        <v>1125</v>
      </c>
      <c r="Q3315" s="109">
        <v>1</v>
      </c>
      <c r="R3315" s="109">
        <v>2500</v>
      </c>
      <c r="S3315" s="109"/>
      <c r="T3315" s="109" t="s">
        <v>7</v>
      </c>
      <c r="U3315" s="108">
        <v>1</v>
      </c>
      <c r="V3315" s="109">
        <v>2010</v>
      </c>
      <c r="W3315" s="108">
        <f>IF(Table1[[#This Row],[ExpenditureDetails1]]=2010,1,(2010-Table1[[#This Row],[ExpenditureDetails1]]))</f>
        <v>1</v>
      </c>
      <c r="X3315" s="109">
        <v>0.5</v>
      </c>
      <c r="Y3315" s="174">
        <f>Table1[[#This Row],[ExpenditureDetails3]]*100000</f>
        <v>50000</v>
      </c>
      <c r="Z3315" s="174">
        <f>Table1[[#This Row],[ExpenditureDetails4]]/Table1[[#This Row],[Component detail 4]]</f>
        <v>50000</v>
      </c>
      <c r="AA3315" s="109">
        <v>1</v>
      </c>
      <c r="AB3315" s="109">
        <v>10</v>
      </c>
      <c r="AC3315" s="174">
        <f>IF(ISNUMBER([ExpenditureDetails4]),[ExpenditureDetails4]*HLOOKUP([ExpenditureDetails1],'Currency Conversion'!$A$6:$BE$45,19,FALSE),"No Data")</f>
        <v>50000</v>
      </c>
      <c r="AD3315" s="174">
        <f>Table1[[#This Row],[Calculations1]]/exchange_rate_2010</f>
        <v>1093.4742912265326</v>
      </c>
      <c r="AE33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5000</v>
      </c>
      <c r="AF3315" s="174">
        <f>Table1[[#This Row],[Calculations3]]/exchange_rate_2010</f>
        <v>109.34742912265327</v>
      </c>
      <c r="AG3315" s="110"/>
      <c r="AH3315" s="53"/>
      <c r="BD3315" s="36"/>
      <c r="BE3315" s="36"/>
      <c r="BF3315" s="36"/>
      <c r="BG3315" s="36"/>
      <c r="BH3315" s="36"/>
      <c r="BI3315" s="36"/>
      <c r="BJ3315" s="36"/>
      <c r="BK3315" s="48"/>
      <c r="BL3315" s="36"/>
      <c r="BM3315" s="36"/>
      <c r="BN3315" s="36"/>
      <c r="BO3315" s="36"/>
      <c r="BP3315" s="36"/>
      <c r="BQ3315" s="36"/>
      <c r="BR3315" s="36"/>
    </row>
    <row r="3316" spans="2:70" ht="15" customHeight="1">
      <c r="B3316" s="48">
        <v>3804</v>
      </c>
      <c r="C3316" s="48" t="s">
        <v>1703</v>
      </c>
      <c r="D3316" s="108">
        <v>1398</v>
      </c>
      <c r="E3316" s="109" t="s">
        <v>2508</v>
      </c>
      <c r="F3316" s="109" t="s">
        <v>1818</v>
      </c>
      <c r="G3316" s="109" t="s">
        <v>2510</v>
      </c>
      <c r="H3316" s="108" t="s">
        <v>1824</v>
      </c>
      <c r="I3316" s="108" t="s">
        <v>2855</v>
      </c>
      <c r="J3316" s="108" t="s">
        <v>2852</v>
      </c>
      <c r="K3316" s="108" t="s">
        <v>2859</v>
      </c>
      <c r="L3316" s="108">
        <v>11</v>
      </c>
      <c r="M3316" s="110" t="s">
        <v>2617</v>
      </c>
      <c r="N3316" s="111" t="s">
        <v>20</v>
      </c>
      <c r="O3316" s="111" t="s">
        <v>2486</v>
      </c>
      <c r="P3316" s="111" t="s">
        <v>1124</v>
      </c>
      <c r="Q3316" s="109">
        <v>1</v>
      </c>
      <c r="R3316" s="109"/>
      <c r="S3316" s="109"/>
      <c r="T3316" s="109" t="s">
        <v>7</v>
      </c>
      <c r="U3316" s="108">
        <v>1</v>
      </c>
      <c r="V3316" s="109">
        <v>2010</v>
      </c>
      <c r="W3316" s="108">
        <f>IF(Table1[[#This Row],[ExpenditureDetails1]]=2010,1,(2010-Table1[[#This Row],[ExpenditureDetails1]]))</f>
        <v>1</v>
      </c>
      <c r="X3316" s="109">
        <v>2</v>
      </c>
      <c r="Y3316" s="174">
        <f>Table1[[#This Row],[ExpenditureDetails3]]*100000</f>
        <v>200000</v>
      </c>
      <c r="Z3316" s="174">
        <f>Table1[[#This Row],[ExpenditureDetails4]]/Table1[[#This Row],[Component detail 4]]</f>
        <v>200000</v>
      </c>
      <c r="AA3316" s="109">
        <v>1</v>
      </c>
      <c r="AB3316" s="109">
        <v>10</v>
      </c>
      <c r="AC3316" s="174">
        <f>IF(ISNUMBER([ExpenditureDetails4]),[ExpenditureDetails4]*HLOOKUP([ExpenditureDetails1],'Currency Conversion'!$A$6:$BE$45,19,FALSE),"No Data")</f>
        <v>200000</v>
      </c>
      <c r="AD3316" s="174">
        <f>Table1[[#This Row],[Calculations1]]/exchange_rate_2010</f>
        <v>4373.8971649061305</v>
      </c>
      <c r="AE33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20000</v>
      </c>
      <c r="AF3316" s="174">
        <f>Table1[[#This Row],[Calculations3]]/exchange_rate_2010</f>
        <v>437.38971649061307</v>
      </c>
      <c r="AG3316" s="110"/>
      <c r="AH3316" s="53"/>
      <c r="BD3316" s="36"/>
      <c r="BE3316" s="36"/>
      <c r="BF3316" s="36"/>
      <c r="BG3316" s="36"/>
      <c r="BH3316" s="36"/>
      <c r="BI3316" s="36"/>
      <c r="BJ3316" s="36"/>
      <c r="BK3316" s="48"/>
      <c r="BL3316" s="36"/>
      <c r="BM3316" s="36"/>
      <c r="BN3316" s="36"/>
      <c r="BO3316" s="36"/>
      <c r="BP3316" s="36"/>
      <c r="BQ3316" s="36"/>
      <c r="BR3316" s="36"/>
    </row>
    <row r="3317" spans="2:70" ht="15" customHeight="1">
      <c r="B3317" s="48">
        <v>3805</v>
      </c>
      <c r="C3317" s="48" t="s">
        <v>1703</v>
      </c>
      <c r="D3317" s="108">
        <v>1398</v>
      </c>
      <c r="E3317" s="109" t="s">
        <v>2508</v>
      </c>
      <c r="F3317" s="109" t="s">
        <v>1818</v>
      </c>
      <c r="G3317" s="109" t="s">
        <v>2510</v>
      </c>
      <c r="H3317" s="108" t="s">
        <v>1824</v>
      </c>
      <c r="I3317" s="108" t="s">
        <v>2855</v>
      </c>
      <c r="J3317" s="108" t="s">
        <v>2852</v>
      </c>
      <c r="K3317" s="108" t="s">
        <v>2859</v>
      </c>
      <c r="L3317" s="108">
        <v>11</v>
      </c>
      <c r="M3317" s="110" t="s">
        <v>2617</v>
      </c>
      <c r="N3317" s="109" t="s">
        <v>1720</v>
      </c>
      <c r="O3317" s="111"/>
      <c r="P3317" s="111" t="s">
        <v>533</v>
      </c>
      <c r="Q3317" s="109">
        <v>1</v>
      </c>
      <c r="R3317" s="109"/>
      <c r="S3317" s="109"/>
      <c r="T3317" s="109" t="s">
        <v>31</v>
      </c>
      <c r="U3317" s="108">
        <v>3</v>
      </c>
      <c r="V3317" s="109">
        <v>2008</v>
      </c>
      <c r="W3317" s="108"/>
      <c r="X3317" s="109">
        <v>0.58099999999999996</v>
      </c>
      <c r="Y3317" s="174">
        <f>Table1[[#This Row],[ExpenditureDetails3]]*100000</f>
        <v>58099.999999999993</v>
      </c>
      <c r="Z3317" s="174">
        <f>Table1[[#This Row],[ExpenditureDetails4]]/Table1[[#This Row],[Component detail 4]]</f>
        <v>58099.999999999993</v>
      </c>
      <c r="AA3317" s="109">
        <v>1</v>
      </c>
      <c r="AB3317" s="109"/>
      <c r="AC3317" s="174">
        <f>IF(ISNUMBER([ExpenditureDetails4]),[ExpenditureDetails4]*HLOOKUP([ExpenditureDetails1],'Currency Conversion'!$A$6:$BE$45,19,FALSE),"No Data")</f>
        <v>66664.119128366292</v>
      </c>
      <c r="AD3317" s="174">
        <f>Table1[[#This Row],[Calculations1]]/exchange_rate_2010</f>
        <v>1457.9100082826294</v>
      </c>
      <c r="AE33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66664.119128366292</v>
      </c>
      <c r="AF3317" s="174">
        <f>Table1[[#This Row],[Calculations3]]/exchange_rate_2010</f>
        <v>1457.9100082826294</v>
      </c>
      <c r="AG3317" s="110"/>
      <c r="AH3317" s="53"/>
      <c r="BD3317" s="36"/>
      <c r="BE3317" s="36"/>
      <c r="BF3317" s="36"/>
      <c r="BG3317" s="36"/>
      <c r="BH3317" s="36"/>
      <c r="BI3317" s="36"/>
      <c r="BJ3317" s="36"/>
      <c r="BK3317" s="48"/>
      <c r="BL3317" s="36"/>
      <c r="BM3317" s="36"/>
      <c r="BN3317" s="36"/>
      <c r="BO3317" s="36"/>
      <c r="BP3317" s="36"/>
      <c r="BQ3317" s="36"/>
      <c r="BR3317" s="36"/>
    </row>
    <row r="3318" spans="2:70" ht="15" customHeight="1">
      <c r="B3318" s="48">
        <v>3806</v>
      </c>
      <c r="C3318" s="48" t="s">
        <v>1703</v>
      </c>
      <c r="D3318" s="108">
        <v>1398</v>
      </c>
      <c r="E3318" s="109" t="s">
        <v>2508</v>
      </c>
      <c r="F3318" s="109" t="s">
        <v>1818</v>
      </c>
      <c r="G3318" s="109" t="s">
        <v>2510</v>
      </c>
      <c r="H3318" s="108" t="s">
        <v>1824</v>
      </c>
      <c r="I3318" s="108" t="s">
        <v>2855</v>
      </c>
      <c r="J3318" s="108" t="s">
        <v>2852</v>
      </c>
      <c r="K3318" s="108" t="s">
        <v>2859</v>
      </c>
      <c r="L3318" s="108">
        <v>11</v>
      </c>
      <c r="M3318" s="110" t="s">
        <v>2617</v>
      </c>
      <c r="N3318" s="111" t="s">
        <v>20</v>
      </c>
      <c r="O3318" s="111" t="s">
        <v>2486</v>
      </c>
      <c r="P3318" s="111" t="s">
        <v>1127</v>
      </c>
      <c r="Q3318" s="109">
        <v>1</v>
      </c>
      <c r="R3318" s="109"/>
      <c r="S3318" s="109" t="s">
        <v>2394</v>
      </c>
      <c r="T3318" s="109" t="s">
        <v>7</v>
      </c>
      <c r="U3318" s="108">
        <v>1</v>
      </c>
      <c r="V3318" s="109">
        <v>2010</v>
      </c>
      <c r="W3318" s="108">
        <f>IF(Table1[[#This Row],[ExpenditureDetails1]]=2010,1,(2010-Table1[[#This Row],[ExpenditureDetails1]]))</f>
        <v>1</v>
      </c>
      <c r="X3318" s="109">
        <v>0.1</v>
      </c>
      <c r="Y3318" s="174">
        <f>Table1[[#This Row],[ExpenditureDetails3]]*100000</f>
        <v>10000</v>
      </c>
      <c r="Z3318" s="174">
        <f>Table1[[#This Row],[ExpenditureDetails4]]/Table1[[#This Row],[Component detail 4]]</f>
        <v>10000</v>
      </c>
      <c r="AA3318" s="109">
        <v>1</v>
      </c>
      <c r="AB3318" s="109">
        <v>10</v>
      </c>
      <c r="AC3318" s="174">
        <f>IF(ISNUMBER([ExpenditureDetails4]),[ExpenditureDetails4]*HLOOKUP([ExpenditureDetails1],'Currency Conversion'!$A$6:$BE$45,19,FALSE),"No Data")</f>
        <v>10000</v>
      </c>
      <c r="AD3318" s="174">
        <f>Table1[[#This Row],[Calculations1]]/exchange_rate_2010</f>
        <v>218.69485824530653</v>
      </c>
      <c r="AE33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</v>
      </c>
      <c r="AF3318" s="174">
        <f>Table1[[#This Row],[Calculations3]]/exchange_rate_2010</f>
        <v>21.869485824530653</v>
      </c>
      <c r="AG3318" s="110"/>
      <c r="AH3318" s="53"/>
      <c r="BD3318" s="36"/>
      <c r="BE3318" s="36"/>
      <c r="BF3318" s="36"/>
      <c r="BG3318" s="36"/>
      <c r="BH3318" s="36"/>
      <c r="BI3318" s="36"/>
      <c r="BJ3318" s="36"/>
      <c r="BK3318" s="48"/>
      <c r="BL3318" s="36"/>
      <c r="BM3318" s="36"/>
      <c r="BN3318" s="36"/>
      <c r="BO3318" s="36"/>
      <c r="BP3318" s="36"/>
      <c r="BQ3318" s="36"/>
      <c r="BR3318" s="36"/>
    </row>
    <row r="3319" spans="2:70" ht="15" customHeight="1">
      <c r="B3319" s="48">
        <v>3808</v>
      </c>
      <c r="C3319" s="48" t="s">
        <v>1703</v>
      </c>
      <c r="D3319" s="108">
        <v>1398</v>
      </c>
      <c r="E3319" s="109" t="s">
        <v>2508</v>
      </c>
      <c r="F3319" s="109" t="s">
        <v>1818</v>
      </c>
      <c r="G3319" s="109" t="s">
        <v>2510</v>
      </c>
      <c r="H3319" s="108" t="s">
        <v>1824</v>
      </c>
      <c r="I3319" s="108" t="s">
        <v>2855</v>
      </c>
      <c r="J3319" s="108" t="s">
        <v>2852</v>
      </c>
      <c r="K3319" s="108" t="s">
        <v>2859</v>
      </c>
      <c r="L3319" s="108">
        <v>11</v>
      </c>
      <c r="M3319" s="110" t="s">
        <v>2617</v>
      </c>
      <c r="N3319" s="111" t="s">
        <v>1712</v>
      </c>
      <c r="O3319" s="111"/>
      <c r="P3319" s="111" t="s">
        <v>1111</v>
      </c>
      <c r="Q3319" s="109">
        <v>1</v>
      </c>
      <c r="R3319" s="109">
        <v>5</v>
      </c>
      <c r="S3319" s="109"/>
      <c r="T3319" s="109" t="s">
        <v>7</v>
      </c>
      <c r="U3319" s="108">
        <v>1</v>
      </c>
      <c r="V3319" s="109">
        <v>1986</v>
      </c>
      <c r="W3319" s="108">
        <f>IF(Table1[[#This Row],[ExpenditureDetails1]]=2010,1,(2010-Table1[[#This Row],[ExpenditureDetails1]]))</f>
        <v>24</v>
      </c>
      <c r="X3319" s="109">
        <v>0.4</v>
      </c>
      <c r="Y3319" s="174">
        <f>Table1[[#This Row],[ExpenditureDetails3]]*100000</f>
        <v>40000</v>
      </c>
      <c r="Z3319" s="174">
        <f>Table1[[#This Row],[ExpenditureDetails4]]/Table1[[#This Row],[Component detail 4]]</f>
        <v>40000</v>
      </c>
      <c r="AA3319" s="109">
        <v>2</v>
      </c>
      <c r="AB3319" s="109">
        <v>10</v>
      </c>
      <c r="AC3319" s="174">
        <f>IF(ISNUMBER([ExpenditureDetails4]),[ExpenditureDetails4]*HLOOKUP([ExpenditureDetails1],'Currency Conversion'!$A$6:$BE$45,19,FALSE),"No Data")</f>
        <v>213102.2697063488</v>
      </c>
      <c r="AD3319" s="174">
        <f>Table1[[#This Row],[Calculations1]]/exchange_rate_2010</f>
        <v>4660.4370665183033</v>
      </c>
      <c r="AE33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21310.226970634882</v>
      </c>
      <c r="AF3319" s="174">
        <f>Table1[[#This Row],[Calculations3]]/exchange_rate_2010</f>
        <v>466.04370665183035</v>
      </c>
      <c r="AG3319" s="110"/>
      <c r="AH3319" s="53"/>
      <c r="BD3319" s="36"/>
      <c r="BE3319" s="36"/>
      <c r="BF3319" s="36"/>
      <c r="BG3319" s="36"/>
      <c r="BH3319" s="36"/>
      <c r="BI3319" s="36"/>
      <c r="BJ3319" s="36"/>
      <c r="BK3319" s="48"/>
      <c r="BL3319" s="36"/>
      <c r="BM3319" s="36"/>
      <c r="BN3319" s="36"/>
      <c r="BO3319" s="36"/>
      <c r="BP3319" s="36"/>
      <c r="BQ3319" s="36"/>
      <c r="BR3319" s="36"/>
    </row>
    <row r="3320" spans="2:70" ht="15" customHeight="1">
      <c r="B3320" s="48">
        <v>3809</v>
      </c>
      <c r="C3320" s="48" t="s">
        <v>1703</v>
      </c>
      <c r="D3320" s="108">
        <v>1398</v>
      </c>
      <c r="E3320" s="109" t="s">
        <v>2508</v>
      </c>
      <c r="F3320" s="109" t="s">
        <v>1818</v>
      </c>
      <c r="G3320" s="109" t="s">
        <v>2510</v>
      </c>
      <c r="H3320" s="108" t="s">
        <v>1824</v>
      </c>
      <c r="I3320" s="108" t="s">
        <v>2855</v>
      </c>
      <c r="J3320" s="108" t="s">
        <v>2852</v>
      </c>
      <c r="K3320" s="108" t="s">
        <v>2859</v>
      </c>
      <c r="L3320" s="108">
        <v>11</v>
      </c>
      <c r="M3320" s="110" t="s">
        <v>2617</v>
      </c>
      <c r="N3320" s="111" t="s">
        <v>1712</v>
      </c>
      <c r="O3320" s="111"/>
      <c r="P3320" s="111" t="s">
        <v>1112</v>
      </c>
      <c r="Q3320" s="109">
        <v>1</v>
      </c>
      <c r="R3320" s="109">
        <v>3</v>
      </c>
      <c r="S3320" s="109"/>
      <c r="T3320" s="109" t="s">
        <v>7</v>
      </c>
      <c r="U3320" s="108">
        <v>1</v>
      </c>
      <c r="V3320" s="109">
        <v>2005</v>
      </c>
      <c r="W3320" s="108">
        <f>IF(Table1[[#This Row],[ExpenditureDetails1]]=2010,1,(2010-Table1[[#This Row],[ExpenditureDetails1]]))</f>
        <v>5</v>
      </c>
      <c r="X3320" s="109">
        <v>0.4</v>
      </c>
      <c r="Y3320" s="174">
        <f>Table1[[#This Row],[ExpenditureDetails3]]*100000</f>
        <v>40000</v>
      </c>
      <c r="Z3320" s="174">
        <f>Table1[[#This Row],[ExpenditureDetails4]]/Table1[[#This Row],[Component detail 4]]</f>
        <v>40000</v>
      </c>
      <c r="AA3320" s="109">
        <v>1</v>
      </c>
      <c r="AB3320" s="109">
        <v>10</v>
      </c>
      <c r="AC3320" s="174">
        <f>IF(ISNUMBER([ExpenditureDetails4]),[ExpenditureDetails4]*HLOOKUP([ExpenditureDetails1],'Currency Conversion'!$A$6:$BE$45,19,FALSE),"No Data")</f>
        <v>53808.540294254803</v>
      </c>
      <c r="AD3320" s="174">
        <f>Table1[[#This Row],[Calculations1]]/exchange_rate_2010</f>
        <v>1176.7651092038918</v>
      </c>
      <c r="AE33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5380.8540294254799</v>
      </c>
      <c r="AF3320" s="174">
        <f>Table1[[#This Row],[Calculations3]]/exchange_rate_2010</f>
        <v>117.67651092038918</v>
      </c>
      <c r="AG3320" s="110"/>
      <c r="AH3320" s="53"/>
      <c r="BD3320" s="36"/>
      <c r="BE3320" s="36"/>
      <c r="BF3320" s="36"/>
      <c r="BG3320" s="36"/>
      <c r="BH3320" s="36"/>
      <c r="BI3320" s="36"/>
      <c r="BJ3320" s="36"/>
      <c r="BK3320" s="48"/>
      <c r="BL3320" s="36"/>
      <c r="BM3320" s="36"/>
      <c r="BN3320" s="36"/>
      <c r="BO3320" s="36"/>
      <c r="BP3320" s="36"/>
      <c r="BQ3320" s="36"/>
      <c r="BR3320" s="36"/>
    </row>
    <row r="3321" spans="2:70" ht="15" customHeight="1">
      <c r="B3321" s="48">
        <v>3810</v>
      </c>
      <c r="C3321" s="48" t="s">
        <v>1703</v>
      </c>
      <c r="D3321" s="108">
        <v>1398</v>
      </c>
      <c r="E3321" s="109" t="s">
        <v>2508</v>
      </c>
      <c r="F3321" s="109" t="s">
        <v>1818</v>
      </c>
      <c r="G3321" s="109" t="s">
        <v>2510</v>
      </c>
      <c r="H3321" s="108" t="s">
        <v>1824</v>
      </c>
      <c r="I3321" s="108" t="s">
        <v>2855</v>
      </c>
      <c r="J3321" s="108" t="s">
        <v>2852</v>
      </c>
      <c r="K3321" s="108" t="s">
        <v>2859</v>
      </c>
      <c r="L3321" s="108">
        <v>11</v>
      </c>
      <c r="M3321" s="110" t="s">
        <v>2617</v>
      </c>
      <c r="N3321" s="111" t="s">
        <v>1712</v>
      </c>
      <c r="O3321" s="111"/>
      <c r="P3321" s="111" t="s">
        <v>1114</v>
      </c>
      <c r="Q3321" s="109">
        <v>1</v>
      </c>
      <c r="R3321" s="109">
        <v>7.5</v>
      </c>
      <c r="S3321" s="109"/>
      <c r="T3321" s="109" t="s">
        <v>7</v>
      </c>
      <c r="U3321" s="108">
        <v>1</v>
      </c>
      <c r="V3321" s="109">
        <v>2009</v>
      </c>
      <c r="W3321" s="108">
        <f>IF(Table1[[#This Row],[ExpenditureDetails1]]=2010,1,(2010-Table1[[#This Row],[ExpenditureDetails1]]))</f>
        <v>1</v>
      </c>
      <c r="X3321" s="109">
        <v>0.6</v>
      </c>
      <c r="Y3321" s="174">
        <f>Table1[[#This Row],[ExpenditureDetails3]]*100000</f>
        <v>60000</v>
      </c>
      <c r="Z3321" s="174">
        <f>Table1[[#This Row],[ExpenditureDetails4]]/Table1[[#This Row],[Component detail 4]]</f>
        <v>60000</v>
      </c>
      <c r="AA3321" s="109">
        <v>1</v>
      </c>
      <c r="AB3321" s="109">
        <v>10</v>
      </c>
      <c r="AC3321" s="174">
        <f>IF(ISNUMBER([ExpenditureDetails4]),[ExpenditureDetails4]*HLOOKUP([ExpenditureDetails1],'Currency Conversion'!$A$6:$BE$45,19,FALSE),"No Data")</f>
        <v>64524.97499421765</v>
      </c>
      <c r="AD3321" s="174">
        <f>Table1[[#This Row],[Calculations1]]/exchange_rate_2010</f>
        <v>1411.1280259642378</v>
      </c>
      <c r="AE33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3321" s="174">
        <f>Table1[[#This Row],[Calculations3]]/exchange_rate_2010</f>
        <v>141.11280259642376</v>
      </c>
      <c r="AG3321" s="110"/>
      <c r="AH3321" s="53"/>
      <c r="BD3321" s="36"/>
      <c r="BE3321" s="36"/>
      <c r="BF3321" s="36"/>
      <c r="BG3321" s="36"/>
      <c r="BH3321" s="36"/>
      <c r="BI3321" s="36"/>
      <c r="BJ3321" s="36"/>
      <c r="BK3321" s="48"/>
      <c r="BL3321" s="36"/>
      <c r="BM3321" s="36"/>
      <c r="BN3321" s="36"/>
      <c r="BO3321" s="36"/>
      <c r="BP3321" s="36"/>
      <c r="BQ3321" s="36"/>
      <c r="BR3321" s="36"/>
    </row>
    <row r="3322" spans="2:70" ht="15" customHeight="1">
      <c r="B3322" s="48">
        <v>3811</v>
      </c>
      <c r="C3322" s="48" t="s">
        <v>1703</v>
      </c>
      <c r="D3322" s="108">
        <v>1398</v>
      </c>
      <c r="E3322" s="109" t="s">
        <v>2508</v>
      </c>
      <c r="F3322" s="109" t="s">
        <v>1818</v>
      </c>
      <c r="G3322" s="109" t="s">
        <v>2510</v>
      </c>
      <c r="H3322" s="108" t="s">
        <v>1824</v>
      </c>
      <c r="I3322" s="108" t="s">
        <v>2855</v>
      </c>
      <c r="J3322" s="108" t="s">
        <v>2852</v>
      </c>
      <c r="K3322" s="108" t="s">
        <v>2859</v>
      </c>
      <c r="L3322" s="108">
        <v>11</v>
      </c>
      <c r="M3322" s="110" t="s">
        <v>2617</v>
      </c>
      <c r="N3322" s="109" t="s">
        <v>2478</v>
      </c>
      <c r="O3322" s="111" t="s">
        <v>348</v>
      </c>
      <c r="P3322" s="111" t="s">
        <v>1116</v>
      </c>
      <c r="Q3322" s="109">
        <v>1</v>
      </c>
      <c r="R3322" s="109"/>
      <c r="S3322" s="109"/>
      <c r="T3322" s="109" t="s">
        <v>7</v>
      </c>
      <c r="U3322" s="108">
        <v>1</v>
      </c>
      <c r="V3322" s="109">
        <v>1985</v>
      </c>
      <c r="W3322" s="108">
        <f>IF(Table1[[#This Row],[ExpenditureDetails1]]=2010,1,(2010-Table1[[#This Row],[ExpenditureDetails1]]))</f>
        <v>25</v>
      </c>
      <c r="X3322" s="109">
        <v>0.01</v>
      </c>
      <c r="Y3322" s="174">
        <f>Table1[[#This Row],[ExpenditureDetails3]]*100000</f>
        <v>1000</v>
      </c>
      <c r="Z3322" s="174">
        <f>Table1[[#This Row],[ExpenditureDetails4]]/Table1[[#This Row],[Component detail 4]]</f>
        <v>1000</v>
      </c>
      <c r="AA3322" s="109">
        <v>1</v>
      </c>
      <c r="AB3322" s="109">
        <v>15</v>
      </c>
      <c r="AC3322" s="174">
        <f>IF(ISNUMBER([ExpenditureDetails4]),[ExpenditureDetails4]*HLOOKUP([ExpenditureDetails1],'Currency Conversion'!$A$6:$BE$45,19,FALSE),"No Data")</f>
        <v>5713.7451701821165</v>
      </c>
      <c r="AD3322" s="174">
        <f>Table1[[#This Row],[Calculations1]]/exchange_rate_2010</f>
        <v>124.95666900427828</v>
      </c>
      <c r="AE33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380.91634467880777</v>
      </c>
      <c r="AF3322" s="174">
        <f>Table1[[#This Row],[Calculations3]]/exchange_rate_2010</f>
        <v>8.3304446002852188</v>
      </c>
      <c r="AG3322" s="110"/>
      <c r="AH3322" s="53"/>
      <c r="BD3322" s="36"/>
      <c r="BE3322" s="36"/>
      <c r="BF3322" s="36"/>
      <c r="BG3322" s="36"/>
      <c r="BH3322" s="36"/>
      <c r="BI3322" s="36"/>
      <c r="BJ3322" s="36"/>
      <c r="BK3322" s="48"/>
      <c r="BL3322" s="36"/>
      <c r="BM3322" s="36"/>
      <c r="BN3322" s="36"/>
      <c r="BO3322" s="36"/>
      <c r="BP3322" s="36"/>
      <c r="BQ3322" s="36"/>
      <c r="BR3322" s="36"/>
    </row>
    <row r="3323" spans="2:70" ht="15" customHeight="1">
      <c r="B3323" s="48">
        <v>3812</v>
      </c>
      <c r="C3323" s="48" t="s">
        <v>1703</v>
      </c>
      <c r="D3323" s="108">
        <v>1398</v>
      </c>
      <c r="E3323" s="109" t="s">
        <v>2508</v>
      </c>
      <c r="F3323" s="109" t="s">
        <v>1818</v>
      </c>
      <c r="G3323" s="109" t="s">
        <v>2510</v>
      </c>
      <c r="H3323" s="108" t="s">
        <v>1824</v>
      </c>
      <c r="I3323" s="108" t="s">
        <v>2855</v>
      </c>
      <c r="J3323" s="108" t="s">
        <v>2852</v>
      </c>
      <c r="K3323" s="108" t="s">
        <v>2859</v>
      </c>
      <c r="L3323" s="108">
        <v>11</v>
      </c>
      <c r="M3323" s="110" t="s">
        <v>2617</v>
      </c>
      <c r="N3323" s="109" t="s">
        <v>2478</v>
      </c>
      <c r="O3323" s="111" t="s">
        <v>348</v>
      </c>
      <c r="P3323" s="111" t="s">
        <v>1117</v>
      </c>
      <c r="Q3323" s="109">
        <v>1</v>
      </c>
      <c r="R3323" s="109"/>
      <c r="S3323" s="109"/>
      <c r="T3323" s="109" t="s">
        <v>7</v>
      </c>
      <c r="U3323" s="108">
        <v>1</v>
      </c>
      <c r="V3323" s="109">
        <v>2001</v>
      </c>
      <c r="W3323" s="108">
        <f>IF(Table1[[#This Row],[ExpenditureDetails1]]=2010,1,(2010-Table1[[#This Row],[ExpenditureDetails1]]))</f>
        <v>9</v>
      </c>
      <c r="X3323" s="109">
        <v>0.4</v>
      </c>
      <c r="Y3323" s="174">
        <f>Table1[[#This Row],[ExpenditureDetails3]]*100000</f>
        <v>40000</v>
      </c>
      <c r="Z3323" s="174">
        <f>Table1[[#This Row],[ExpenditureDetails4]]/Table1[[#This Row],[Component detail 4]]</f>
        <v>40000</v>
      </c>
      <c r="AA3323" s="109">
        <v>1</v>
      </c>
      <c r="AB3323" s="109">
        <v>15</v>
      </c>
      <c r="AC3323" s="174">
        <f>IF(ISNUMBER([ExpenditureDetails4]),[ExpenditureDetails4]*HLOOKUP([ExpenditureDetails1],'Currency Conversion'!$A$6:$BE$45,19,FALSE),"No Data")</f>
        <v>64773.447255205625</v>
      </c>
      <c r="AD3323" s="174">
        <f>Table1[[#This Row],[Calculations1]]/exchange_rate_2010</f>
        <v>1416.5619865537035</v>
      </c>
      <c r="AE33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4318.2298170137083</v>
      </c>
      <c r="AF3323" s="174">
        <f>Table1[[#This Row],[Calculations3]]/exchange_rate_2010</f>
        <v>94.437465770246888</v>
      </c>
      <c r="AG3323" s="110"/>
      <c r="AH3323" s="53"/>
      <c r="BD3323" s="36"/>
      <c r="BE3323" s="36"/>
      <c r="BF3323" s="36"/>
      <c r="BG3323" s="36"/>
      <c r="BH3323" s="36"/>
      <c r="BI3323" s="36"/>
      <c r="BJ3323" s="36"/>
      <c r="BK3323" s="48"/>
      <c r="BL3323" s="36"/>
      <c r="BM3323" s="36"/>
      <c r="BN3323" s="36"/>
      <c r="BO3323" s="36"/>
      <c r="BP3323" s="36"/>
      <c r="BQ3323" s="36"/>
      <c r="BR3323" s="36"/>
    </row>
    <row r="3324" spans="2:70" ht="15" customHeight="1">
      <c r="B3324" s="48">
        <v>3813</v>
      </c>
      <c r="C3324" s="48" t="s">
        <v>1703</v>
      </c>
      <c r="D3324" s="108">
        <v>1398</v>
      </c>
      <c r="E3324" s="109" t="s">
        <v>2508</v>
      </c>
      <c r="F3324" s="109" t="s">
        <v>1818</v>
      </c>
      <c r="G3324" s="109" t="s">
        <v>2510</v>
      </c>
      <c r="H3324" s="108" t="s">
        <v>1824</v>
      </c>
      <c r="I3324" s="108" t="s">
        <v>2855</v>
      </c>
      <c r="J3324" s="108" t="s">
        <v>2852</v>
      </c>
      <c r="K3324" s="108" t="s">
        <v>2859</v>
      </c>
      <c r="L3324" s="108">
        <v>11</v>
      </c>
      <c r="M3324" s="110" t="s">
        <v>2617</v>
      </c>
      <c r="N3324" s="111" t="s">
        <v>1728</v>
      </c>
      <c r="O3324" s="111" t="s">
        <v>496</v>
      </c>
      <c r="P3324" s="111" t="s">
        <v>1118</v>
      </c>
      <c r="Q3324" s="109">
        <v>1</v>
      </c>
      <c r="R3324" s="109">
        <v>20</v>
      </c>
      <c r="S3324" s="109"/>
      <c r="T3324" s="109" t="s">
        <v>7</v>
      </c>
      <c r="U3324" s="108">
        <v>1</v>
      </c>
      <c r="V3324" s="109">
        <v>2002</v>
      </c>
      <c r="W3324" s="108">
        <f>IF(Table1[[#This Row],[ExpenditureDetails1]]=2010,1,(2010-Table1[[#This Row],[ExpenditureDetails1]]))</f>
        <v>8</v>
      </c>
      <c r="X3324" s="109">
        <v>0.3</v>
      </c>
      <c r="Y3324" s="174">
        <f>Table1[[#This Row],[ExpenditureDetails3]]*100000</f>
        <v>30000</v>
      </c>
      <c r="Z3324" s="174">
        <f>Table1[[#This Row],[ExpenditureDetails4]]/Table1[[#This Row],[Component detail 4]]</f>
        <v>30000</v>
      </c>
      <c r="AA3324" s="109">
        <v>1</v>
      </c>
      <c r="AB3324" s="109">
        <v>30</v>
      </c>
      <c r="AC3324" s="174">
        <f>IF(ISNUMBER([ExpenditureDetails4]),[ExpenditureDetails4]*HLOOKUP([ExpenditureDetails1],'Currency Conversion'!$A$6:$BE$45,19,FALSE),"No Data")</f>
        <v>47152.655763698924</v>
      </c>
      <c r="AD3324" s="174">
        <f>Table1[[#This Row],[Calculations1]]/exchange_rate_2010</f>
        <v>1031.2043368131872</v>
      </c>
      <c r="AE33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1571.7551921232975</v>
      </c>
      <c r="AF3324" s="174">
        <f>Table1[[#This Row],[Calculations3]]/exchange_rate_2010</f>
        <v>34.373477893772908</v>
      </c>
      <c r="AG3324" s="110"/>
      <c r="AH3324" s="53"/>
      <c r="BD3324" s="36"/>
      <c r="BE3324" s="36"/>
      <c r="BF3324" s="36"/>
      <c r="BG3324" s="36"/>
      <c r="BH3324" s="36"/>
      <c r="BI3324" s="36"/>
      <c r="BJ3324" s="36"/>
      <c r="BK3324" s="48"/>
      <c r="BL3324" s="36"/>
      <c r="BM3324" s="36"/>
      <c r="BN3324" s="36"/>
      <c r="BO3324" s="36"/>
      <c r="BP3324" s="36"/>
      <c r="BQ3324" s="36"/>
      <c r="BR3324" s="36"/>
    </row>
    <row r="3325" spans="2:70" ht="15" customHeight="1">
      <c r="B3325" s="48">
        <v>3814</v>
      </c>
      <c r="C3325" s="48" t="s">
        <v>1703</v>
      </c>
      <c r="D3325" s="108">
        <v>1398</v>
      </c>
      <c r="E3325" s="109" t="s">
        <v>2508</v>
      </c>
      <c r="F3325" s="109" t="s">
        <v>1818</v>
      </c>
      <c r="G3325" s="109" t="s">
        <v>2510</v>
      </c>
      <c r="H3325" s="108" t="s">
        <v>1824</v>
      </c>
      <c r="I3325" s="108" t="s">
        <v>2855</v>
      </c>
      <c r="J3325" s="108" t="s">
        <v>2852</v>
      </c>
      <c r="K3325" s="108" t="s">
        <v>2859</v>
      </c>
      <c r="L3325" s="108">
        <v>11</v>
      </c>
      <c r="M3325" s="110" t="s">
        <v>2617</v>
      </c>
      <c r="N3325" s="111" t="s">
        <v>1728</v>
      </c>
      <c r="O3325" s="111" t="s">
        <v>496</v>
      </c>
      <c r="P3325" s="111" t="s">
        <v>1119</v>
      </c>
      <c r="Q3325" s="109">
        <v>1</v>
      </c>
      <c r="R3325" s="109">
        <v>10</v>
      </c>
      <c r="S3325" s="109"/>
      <c r="T3325" s="109" t="s">
        <v>7</v>
      </c>
      <c r="U3325" s="108">
        <v>1</v>
      </c>
      <c r="V3325" s="109">
        <v>2003</v>
      </c>
      <c r="W3325" s="108">
        <f>IF(Table1[[#This Row],[ExpenditureDetails1]]=2010,1,(2010-Table1[[#This Row],[ExpenditureDetails1]]))</f>
        <v>7</v>
      </c>
      <c r="X3325" s="109">
        <v>0.6</v>
      </c>
      <c r="Y3325" s="174">
        <f>Table1[[#This Row],[ExpenditureDetails3]]*100000</f>
        <v>60000</v>
      </c>
      <c r="Z3325" s="174">
        <f>Table1[[#This Row],[ExpenditureDetails4]]/Table1[[#This Row],[Component detail 4]]</f>
        <v>60000</v>
      </c>
      <c r="AA3325" s="109">
        <v>1</v>
      </c>
      <c r="AB3325" s="109">
        <v>30</v>
      </c>
      <c r="AC3325" s="174">
        <f>IF(ISNUMBER([ExpenditureDetails4]),[ExpenditureDetails4]*HLOOKUP([ExpenditureDetails1],'Currency Conversion'!$A$6:$BE$45,19,FALSE),"No Data")</f>
        <v>90856.51141975561</v>
      </c>
      <c r="AD3325" s="174">
        <f>Table1[[#This Row],[Calculations1]]/exchange_rate_2010</f>
        <v>1986.9851885606529</v>
      </c>
      <c r="AE33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3028.5503806585202</v>
      </c>
      <c r="AF3325" s="174">
        <f>Table1[[#This Row],[Calculations3]]/exchange_rate_2010</f>
        <v>66.232839618688431</v>
      </c>
      <c r="AG3325" s="110"/>
      <c r="AH3325" s="53"/>
      <c r="BD3325" s="36"/>
      <c r="BE3325" s="36"/>
      <c r="BF3325" s="36"/>
      <c r="BG3325" s="36"/>
      <c r="BH3325" s="36"/>
      <c r="BI3325" s="36"/>
      <c r="BJ3325" s="36"/>
      <c r="BK3325" s="48"/>
      <c r="BL3325" s="36"/>
      <c r="BM3325" s="36"/>
      <c r="BN3325" s="36"/>
      <c r="BO3325" s="36"/>
      <c r="BP3325" s="36"/>
      <c r="BQ3325" s="36"/>
      <c r="BR3325" s="36"/>
    </row>
    <row r="3326" spans="2:70" ht="15" customHeight="1">
      <c r="B3326" s="48">
        <v>3815</v>
      </c>
      <c r="C3326" s="48" t="s">
        <v>1703</v>
      </c>
      <c r="D3326" s="108">
        <v>1398</v>
      </c>
      <c r="E3326" s="109" t="s">
        <v>2508</v>
      </c>
      <c r="F3326" s="109" t="s">
        <v>1818</v>
      </c>
      <c r="G3326" s="109" t="s">
        <v>2510</v>
      </c>
      <c r="H3326" s="108" t="s">
        <v>1824</v>
      </c>
      <c r="I3326" s="108" t="s">
        <v>2855</v>
      </c>
      <c r="J3326" s="108" t="s">
        <v>2852</v>
      </c>
      <c r="K3326" s="108" t="s">
        <v>2859</v>
      </c>
      <c r="L3326" s="108">
        <v>11</v>
      </c>
      <c r="M3326" s="110" t="s">
        <v>2617</v>
      </c>
      <c r="N3326" s="111" t="s">
        <v>20</v>
      </c>
      <c r="O3326" s="111" t="s">
        <v>2486</v>
      </c>
      <c r="P3326" s="111" t="s">
        <v>299</v>
      </c>
      <c r="Q3326" s="109">
        <v>1</v>
      </c>
      <c r="R3326" s="109"/>
      <c r="S3326" s="109" t="s">
        <v>2392</v>
      </c>
      <c r="T3326" s="109" t="s">
        <v>28</v>
      </c>
      <c r="U3326" s="108">
        <v>2</v>
      </c>
      <c r="V3326" s="109">
        <v>2010</v>
      </c>
      <c r="W3326" s="108"/>
      <c r="X3326" s="109">
        <v>0.2</v>
      </c>
      <c r="Y3326" s="174">
        <f>Table1[[#This Row],[ExpenditureDetails3]]*100000</f>
        <v>20000</v>
      </c>
      <c r="Z3326" s="174">
        <f>Table1[[#This Row],[ExpenditureDetails4]]/Table1[[#This Row],[Component detail 4]]</f>
        <v>20000</v>
      </c>
      <c r="AA3326" s="109">
        <v>1</v>
      </c>
      <c r="AB3326" s="109">
        <v>10</v>
      </c>
      <c r="AC3326" s="174">
        <f>IF(ISNUMBER([ExpenditureDetails4]),[ExpenditureDetails4]*HLOOKUP([ExpenditureDetails1],'Currency Conversion'!$A$6:$BE$45,19,FALSE),"No Data")</f>
        <v>20000</v>
      </c>
      <c r="AD3326" s="174">
        <f>Table1[[#This Row],[Calculations1]]/exchange_rate_2010</f>
        <v>437.38971649061307</v>
      </c>
      <c r="AE3326" s="174" t="s">
        <v>2912</v>
      </c>
      <c r="AF3326" s="174" t="s">
        <v>2912</v>
      </c>
      <c r="AG3326" s="110"/>
      <c r="AH3326" s="53"/>
      <c r="BD3326" s="36"/>
      <c r="BE3326" s="36"/>
      <c r="BF3326" s="36"/>
      <c r="BG3326" s="36"/>
      <c r="BH3326" s="36"/>
      <c r="BI3326" s="36"/>
      <c r="BJ3326" s="36"/>
      <c r="BK3326" s="48"/>
      <c r="BL3326" s="36"/>
      <c r="BM3326" s="36"/>
      <c r="BN3326" s="36"/>
      <c r="BO3326" s="36"/>
      <c r="BP3326" s="36"/>
      <c r="BQ3326" s="36"/>
      <c r="BR3326" s="36"/>
    </row>
    <row r="3327" spans="2:70" ht="15" customHeight="1">
      <c r="B3327" s="48">
        <v>3816</v>
      </c>
      <c r="C3327" s="48" t="s">
        <v>1703</v>
      </c>
      <c r="D3327" s="108">
        <v>1398</v>
      </c>
      <c r="E3327" s="109" t="s">
        <v>2508</v>
      </c>
      <c r="F3327" s="109" t="s">
        <v>1818</v>
      </c>
      <c r="G3327" s="109" t="s">
        <v>2510</v>
      </c>
      <c r="H3327" s="108" t="s">
        <v>1824</v>
      </c>
      <c r="I3327" s="108" t="s">
        <v>2855</v>
      </c>
      <c r="J3327" s="108" t="s">
        <v>2852</v>
      </c>
      <c r="K3327" s="108" t="s">
        <v>2859</v>
      </c>
      <c r="L3327" s="108">
        <v>11</v>
      </c>
      <c r="M3327" s="110" t="s">
        <v>2617</v>
      </c>
      <c r="N3327" s="111" t="s">
        <v>1717</v>
      </c>
      <c r="O3327" s="111"/>
      <c r="P3327" s="111" t="s">
        <v>1128</v>
      </c>
      <c r="Q3327" s="109">
        <v>1</v>
      </c>
      <c r="R3327" s="109"/>
      <c r="S3327" s="109"/>
      <c r="T3327" s="109" t="s">
        <v>31</v>
      </c>
      <c r="U3327" s="108">
        <v>3</v>
      </c>
      <c r="V3327" s="109">
        <v>2010</v>
      </c>
      <c r="W3327" s="108"/>
      <c r="X3327" s="109">
        <v>0.14399999999999999</v>
      </c>
      <c r="Y3327" s="174">
        <f>Table1[[#This Row],[ExpenditureDetails3]]*100000</f>
        <v>14399.999999999998</v>
      </c>
      <c r="Z3327" s="174">
        <f>Table1[[#This Row],[ExpenditureDetails4]]/Table1[[#This Row],[Component detail 4]]</f>
        <v>14399.999999999998</v>
      </c>
      <c r="AA3327" s="109">
        <v>1</v>
      </c>
      <c r="AB3327" s="109"/>
      <c r="AC3327" s="174">
        <f>IF(ISNUMBER([ExpenditureDetails4]),[ExpenditureDetails4]*HLOOKUP([ExpenditureDetails1],'Currency Conversion'!$A$6:$BE$45,19,FALSE),"No Data")</f>
        <v>14399.999999999998</v>
      </c>
      <c r="AD3327" s="174">
        <f>Table1[[#This Row],[Calculations1]]/exchange_rate_2010</f>
        <v>314.92059587324138</v>
      </c>
      <c r="AE33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14399.999999999998</v>
      </c>
      <c r="AF3327" s="174">
        <f>Table1[[#This Row],[Calculations3]]/exchange_rate_2010</f>
        <v>314.92059587324138</v>
      </c>
      <c r="AG3327" s="110"/>
      <c r="AH3327" s="53"/>
      <c r="BD3327" s="36"/>
      <c r="BE3327" s="36"/>
      <c r="BF3327" s="36"/>
      <c r="BG3327" s="36"/>
      <c r="BH3327" s="36"/>
      <c r="BI3327" s="36"/>
      <c r="BJ3327" s="36"/>
      <c r="BK3327" s="48"/>
      <c r="BL3327" s="36"/>
      <c r="BM3327" s="36"/>
      <c r="BN3327" s="36"/>
      <c r="BO3327" s="36"/>
      <c r="BP3327" s="36"/>
      <c r="BQ3327" s="36"/>
      <c r="BR3327" s="36"/>
    </row>
    <row r="3328" spans="2:70" ht="15" customHeight="1">
      <c r="B3328" s="48">
        <v>3817</v>
      </c>
      <c r="C3328" s="48" t="s">
        <v>1703</v>
      </c>
      <c r="D3328" s="108">
        <v>1398</v>
      </c>
      <c r="E3328" s="109" t="s">
        <v>2508</v>
      </c>
      <c r="F3328" s="109" t="s">
        <v>1818</v>
      </c>
      <c r="G3328" s="109" t="s">
        <v>2510</v>
      </c>
      <c r="H3328" s="108" t="s">
        <v>1824</v>
      </c>
      <c r="I3328" s="108" t="s">
        <v>2855</v>
      </c>
      <c r="J3328" s="108" t="s">
        <v>2852</v>
      </c>
      <c r="K3328" s="108" t="s">
        <v>2859</v>
      </c>
      <c r="L3328" s="108">
        <v>11</v>
      </c>
      <c r="M3328" s="110" t="s">
        <v>2617</v>
      </c>
      <c r="N3328" s="111" t="s">
        <v>1717</v>
      </c>
      <c r="O3328" s="111"/>
      <c r="P3328" s="111" t="s">
        <v>1129</v>
      </c>
      <c r="Q3328" s="109">
        <v>1</v>
      </c>
      <c r="R3328" s="109"/>
      <c r="S3328" s="109"/>
      <c r="T3328" s="109" t="s">
        <v>31</v>
      </c>
      <c r="U3328" s="108">
        <v>3</v>
      </c>
      <c r="V3328" s="109">
        <v>2010</v>
      </c>
      <c r="W3328" s="108"/>
      <c r="X3328" s="109">
        <v>0.1</v>
      </c>
      <c r="Y3328" s="174">
        <f>Table1[[#This Row],[ExpenditureDetails3]]*100000</f>
        <v>10000</v>
      </c>
      <c r="Z3328" s="174">
        <f>Table1[[#This Row],[ExpenditureDetails4]]/Table1[[#This Row],[Component detail 4]]</f>
        <v>10000</v>
      </c>
      <c r="AA3328" s="109">
        <v>1</v>
      </c>
      <c r="AB3328" s="109"/>
      <c r="AC3328" s="174">
        <f>IF(ISNUMBER([ExpenditureDetails4]),[ExpenditureDetails4]*HLOOKUP([ExpenditureDetails1],'Currency Conversion'!$A$6:$BE$45,19,FALSE),"No Data")</f>
        <v>10000</v>
      </c>
      <c r="AD3328" s="174">
        <f>Table1[[#This Row],[Calculations1]]/exchange_rate_2010</f>
        <v>218.69485824530653</v>
      </c>
      <c r="AE33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10000</v>
      </c>
      <c r="AF3328" s="174">
        <f>Table1[[#This Row],[Calculations3]]/exchange_rate_2010</f>
        <v>218.69485824530653</v>
      </c>
      <c r="AG3328" s="110"/>
      <c r="AH3328" s="53"/>
      <c r="BD3328" s="36"/>
      <c r="BE3328" s="36"/>
      <c r="BF3328" s="36"/>
      <c r="BG3328" s="36"/>
      <c r="BH3328" s="36"/>
      <c r="BI3328" s="36"/>
      <c r="BJ3328" s="36"/>
      <c r="BK3328" s="48"/>
      <c r="BL3328" s="36"/>
      <c r="BM3328" s="36"/>
      <c r="BN3328" s="36"/>
      <c r="BO3328" s="36"/>
      <c r="BP3328" s="36"/>
      <c r="BQ3328" s="36"/>
      <c r="BR3328" s="36"/>
    </row>
    <row r="3329" spans="2:70" ht="15" customHeight="1">
      <c r="B3329" s="48">
        <v>3818</v>
      </c>
      <c r="C3329" s="48" t="s">
        <v>1703</v>
      </c>
      <c r="D3329" s="108">
        <v>1398</v>
      </c>
      <c r="E3329" s="109" t="s">
        <v>2508</v>
      </c>
      <c r="F3329" s="109" t="s">
        <v>1818</v>
      </c>
      <c r="G3329" s="109" t="s">
        <v>2510</v>
      </c>
      <c r="H3329" s="108" t="s">
        <v>1824</v>
      </c>
      <c r="I3329" s="108" t="s">
        <v>2855</v>
      </c>
      <c r="J3329" s="108" t="s">
        <v>2852</v>
      </c>
      <c r="K3329" s="108" t="s">
        <v>2859</v>
      </c>
      <c r="L3329" s="108">
        <v>11</v>
      </c>
      <c r="M3329" s="110" t="s">
        <v>2617</v>
      </c>
      <c r="N3329" s="109" t="s">
        <v>1719</v>
      </c>
      <c r="O3329" s="111"/>
      <c r="P3329" s="111" t="s">
        <v>1715</v>
      </c>
      <c r="Q3329" s="109">
        <v>1</v>
      </c>
      <c r="R3329" s="109"/>
      <c r="S3329" s="109"/>
      <c r="T3329" s="109" t="s">
        <v>31</v>
      </c>
      <c r="U3329" s="108">
        <v>3</v>
      </c>
      <c r="V3329" s="109">
        <v>2008</v>
      </c>
      <c r="W3329" s="108"/>
      <c r="X3329" s="109">
        <v>0.02</v>
      </c>
      <c r="Y3329" s="174">
        <f>Table1[[#This Row],[ExpenditureDetails3]]*100000</f>
        <v>2000</v>
      </c>
      <c r="Z3329" s="174">
        <f>Table1[[#This Row],[ExpenditureDetails4]]/Table1[[#This Row],[Component detail 4]]</f>
        <v>2000</v>
      </c>
      <c r="AA3329" s="109">
        <v>1</v>
      </c>
      <c r="AB3329" s="109"/>
      <c r="AC3329" s="174">
        <f>IF(ISNUMBER([ExpenditureDetails4]),[ExpenditureDetails4]*HLOOKUP([ExpenditureDetails1],'Currency Conversion'!$A$6:$BE$45,19,FALSE),"No Data")</f>
        <v>2294.8061662088226</v>
      </c>
      <c r="AD3329" s="174">
        <f>Table1[[#This Row],[Calculations1]]/exchange_rate_2010</f>
        <v>50.186230921949381</v>
      </c>
      <c r="AE33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3329" s="174">
        <f>Table1[[#This Row],[Calculations3]]/exchange_rate_2010</f>
        <v>50.186230921949381</v>
      </c>
      <c r="AG3329" s="110"/>
      <c r="AH3329" s="53"/>
      <c r="BD3329" s="36"/>
      <c r="BE3329" s="36"/>
      <c r="BF3329" s="36"/>
      <c r="BG3329" s="36"/>
      <c r="BH3329" s="36"/>
      <c r="BI3329" s="36"/>
      <c r="BJ3329" s="36"/>
      <c r="BK3329" s="48"/>
      <c r="BL3329" s="36"/>
      <c r="BM3329" s="36"/>
      <c r="BN3329" s="36"/>
      <c r="BO3329" s="36"/>
      <c r="BP3329" s="36"/>
      <c r="BQ3329" s="36"/>
      <c r="BR3329" s="36"/>
    </row>
    <row r="3330" spans="2:70" ht="15" customHeight="1">
      <c r="B3330" s="48">
        <v>3819</v>
      </c>
      <c r="C3330" s="48" t="s">
        <v>1703</v>
      </c>
      <c r="D3330" s="108">
        <v>1398</v>
      </c>
      <c r="E3330" s="109" t="s">
        <v>2508</v>
      </c>
      <c r="F3330" s="109" t="s">
        <v>1818</v>
      </c>
      <c r="G3330" s="109" t="s">
        <v>2510</v>
      </c>
      <c r="H3330" s="108" t="s">
        <v>1824</v>
      </c>
      <c r="I3330" s="108" t="s">
        <v>2855</v>
      </c>
      <c r="J3330" s="108" t="s">
        <v>2852</v>
      </c>
      <c r="K3330" s="108" t="s">
        <v>2859</v>
      </c>
      <c r="L3330" s="108">
        <v>11</v>
      </c>
      <c r="M3330" s="110" t="s">
        <v>2617</v>
      </c>
      <c r="N3330" s="111" t="s">
        <v>1728</v>
      </c>
      <c r="O3330" s="111" t="s">
        <v>501</v>
      </c>
      <c r="P3330" s="111" t="s">
        <v>1120</v>
      </c>
      <c r="Q3330" s="109">
        <v>1</v>
      </c>
      <c r="R3330" s="109">
        <v>60</v>
      </c>
      <c r="S3330" s="109"/>
      <c r="T3330" s="109" t="s">
        <v>7</v>
      </c>
      <c r="U3330" s="108">
        <v>1</v>
      </c>
      <c r="V3330" s="109">
        <v>2001</v>
      </c>
      <c r="W3330" s="108">
        <f>IF(Table1[[#This Row],[ExpenditureDetails1]]=2010,1,(2010-Table1[[#This Row],[ExpenditureDetails1]]))</f>
        <v>9</v>
      </c>
      <c r="X3330" s="109">
        <v>8</v>
      </c>
      <c r="Y3330" s="174">
        <f>Table1[[#This Row],[ExpenditureDetails3]]*100000</f>
        <v>800000</v>
      </c>
      <c r="Z3330" s="174">
        <f>Table1[[#This Row],[ExpenditureDetails4]]/Table1[[#This Row],[Component detail 4]]</f>
        <v>800000</v>
      </c>
      <c r="AA3330" s="109">
        <v>1</v>
      </c>
      <c r="AB3330" s="109">
        <v>30</v>
      </c>
      <c r="AC3330" s="174">
        <f>IF(ISNUMBER([ExpenditureDetails4]),[ExpenditureDetails4]*HLOOKUP([ExpenditureDetails1],'Currency Conversion'!$A$6:$BE$45,19,FALSE),"No Data")</f>
        <v>1295468.9451041124</v>
      </c>
      <c r="AD3330" s="174">
        <f>Table1[[#This Row],[Calculations1]]/exchange_rate_2010</f>
        <v>28331.239731074067</v>
      </c>
      <c r="AE33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43182.298170137081</v>
      </c>
      <c r="AF3330" s="174">
        <f>Table1[[#This Row],[Calculations3]]/exchange_rate_2010</f>
        <v>944.37465770246888</v>
      </c>
      <c r="AG3330" s="110"/>
      <c r="AH3330" s="53"/>
      <c r="BD3330" s="36"/>
      <c r="BE3330" s="36"/>
      <c r="BF3330" s="36"/>
      <c r="BG3330" s="36"/>
      <c r="BH3330" s="36"/>
      <c r="BI3330" s="36"/>
      <c r="BJ3330" s="36"/>
      <c r="BK3330" s="48"/>
      <c r="BL3330" s="36"/>
      <c r="BM3330" s="36"/>
      <c r="BN3330" s="36"/>
      <c r="BO3330" s="36"/>
      <c r="BP3330" s="36"/>
      <c r="BQ3330" s="36"/>
      <c r="BR3330" s="36"/>
    </row>
    <row r="3331" spans="2:70" ht="15" customHeight="1">
      <c r="B3331" s="48">
        <v>3820</v>
      </c>
      <c r="C3331" s="48" t="s">
        <v>1703</v>
      </c>
      <c r="D3331" s="108">
        <v>1398</v>
      </c>
      <c r="E3331" s="109" t="s">
        <v>2508</v>
      </c>
      <c r="F3331" s="109" t="s">
        <v>1818</v>
      </c>
      <c r="G3331" s="109" t="s">
        <v>2510</v>
      </c>
      <c r="H3331" s="108" t="s">
        <v>1824</v>
      </c>
      <c r="I3331" s="108" t="s">
        <v>2855</v>
      </c>
      <c r="J3331" s="108" t="s">
        <v>2852</v>
      </c>
      <c r="K3331" s="108" t="s">
        <v>2859</v>
      </c>
      <c r="L3331" s="108">
        <v>11</v>
      </c>
      <c r="M3331" s="110" t="s">
        <v>2617</v>
      </c>
      <c r="N3331" s="111" t="s">
        <v>1729</v>
      </c>
      <c r="O3331" s="111" t="s">
        <v>1718</v>
      </c>
      <c r="P3331" s="111" t="s">
        <v>1121</v>
      </c>
      <c r="Q3331" s="109">
        <v>18</v>
      </c>
      <c r="R3331" s="109"/>
      <c r="S3331" s="109"/>
      <c r="T3331" s="109" t="s">
        <v>7</v>
      </c>
      <c r="U3331" s="108">
        <v>1</v>
      </c>
      <c r="V3331" s="109">
        <v>2010</v>
      </c>
      <c r="W3331" s="108">
        <f>IF(Table1[[#This Row],[ExpenditureDetails1]]=2010,1,(2010-Table1[[#This Row],[ExpenditureDetails1]]))</f>
        <v>1</v>
      </c>
      <c r="X3331" s="109">
        <v>0.72</v>
      </c>
      <c r="Y3331" s="174">
        <f>Table1[[#This Row],[ExpenditureDetails3]]*100000</f>
        <v>72000</v>
      </c>
      <c r="Z3331" s="174">
        <f>Table1[[#This Row],[ExpenditureDetails4]]/Table1[[#This Row],[Component detail 4]]</f>
        <v>4000</v>
      </c>
      <c r="AA3331" s="109">
        <v>1</v>
      </c>
      <c r="AB3331" s="109">
        <v>10</v>
      </c>
      <c r="AC3331" s="174">
        <f>IF(ISNUMBER([ExpenditureDetails4]),[ExpenditureDetails4]*HLOOKUP([ExpenditureDetails1],'Currency Conversion'!$A$6:$BE$45,19,FALSE),"No Data")</f>
        <v>72000</v>
      </c>
      <c r="AD3331" s="174">
        <f>Table1[[#This Row],[Calculations1]]/exchange_rate_2010</f>
        <v>1574.6029793662071</v>
      </c>
      <c r="AE33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7200</v>
      </c>
      <c r="AF3331" s="174">
        <f>Table1[[#This Row],[Calculations3]]/exchange_rate_2010</f>
        <v>157.46029793662072</v>
      </c>
      <c r="AG3331" s="110"/>
      <c r="AH3331" s="53"/>
      <c r="BD3331" s="36"/>
      <c r="BE3331" s="36"/>
      <c r="BF3331" s="36"/>
      <c r="BG3331" s="36"/>
      <c r="BH3331" s="36"/>
      <c r="BI3331" s="36"/>
      <c r="BJ3331" s="36"/>
      <c r="BK3331" s="48"/>
      <c r="BL3331" s="36"/>
      <c r="BM3331" s="36"/>
      <c r="BN3331" s="36"/>
      <c r="BO3331" s="36"/>
      <c r="BP3331" s="36"/>
      <c r="BQ3331" s="36"/>
      <c r="BR3331" s="36"/>
    </row>
    <row r="3332" spans="2:70" ht="15" customHeight="1">
      <c r="B3332" s="48">
        <v>3821</v>
      </c>
      <c r="C3332" s="48" t="s">
        <v>1703</v>
      </c>
      <c r="D3332" s="108">
        <v>1398</v>
      </c>
      <c r="E3332" s="109" t="s">
        <v>2508</v>
      </c>
      <c r="F3332" s="109" t="s">
        <v>1818</v>
      </c>
      <c r="G3332" s="109" t="s">
        <v>2510</v>
      </c>
      <c r="H3332" s="108" t="s">
        <v>1824</v>
      </c>
      <c r="I3332" s="108" t="s">
        <v>2855</v>
      </c>
      <c r="J3332" s="108" t="s">
        <v>2852</v>
      </c>
      <c r="K3332" s="108" t="s">
        <v>2859</v>
      </c>
      <c r="L3332" s="108">
        <v>11</v>
      </c>
      <c r="M3332" s="110" t="s">
        <v>2617</v>
      </c>
      <c r="N3332" s="111" t="s">
        <v>1712</v>
      </c>
      <c r="O3332" s="111"/>
      <c r="P3332" s="111" t="s">
        <v>1115</v>
      </c>
      <c r="Q3332" s="109">
        <v>1</v>
      </c>
      <c r="R3332" s="109">
        <v>15</v>
      </c>
      <c r="S3332" s="109"/>
      <c r="T3332" s="109" t="s">
        <v>7</v>
      </c>
      <c r="U3332" s="108">
        <v>1</v>
      </c>
      <c r="V3332" s="109">
        <v>2010</v>
      </c>
      <c r="W3332" s="108">
        <f>IF(Table1[[#This Row],[ExpenditureDetails1]]=2010,1,(2010-Table1[[#This Row],[ExpenditureDetails1]]))</f>
        <v>1</v>
      </c>
      <c r="X3332" s="109">
        <v>1.2</v>
      </c>
      <c r="Y3332" s="174">
        <f>Table1[[#This Row],[ExpenditureDetails3]]*100000</f>
        <v>120000</v>
      </c>
      <c r="Z3332" s="174">
        <f>Table1[[#This Row],[ExpenditureDetails4]]/Table1[[#This Row],[Component detail 4]]</f>
        <v>120000</v>
      </c>
      <c r="AA3332" s="109">
        <v>1</v>
      </c>
      <c r="AB3332" s="109">
        <v>10</v>
      </c>
      <c r="AC3332" s="174">
        <f>IF(ISNUMBER([ExpenditureDetails4]),[ExpenditureDetails4]*HLOOKUP([ExpenditureDetails1],'Currency Conversion'!$A$6:$BE$45,19,FALSE),"No Data")</f>
        <v>120000</v>
      </c>
      <c r="AD3332" s="174">
        <f>Table1[[#This Row],[Calculations1]]/exchange_rate_2010</f>
        <v>2624.3382989436786</v>
      </c>
      <c r="AE33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12000</v>
      </c>
      <c r="AF3332" s="174">
        <f>Table1[[#This Row],[Calculations3]]/exchange_rate_2010</f>
        <v>262.43382989436788</v>
      </c>
      <c r="AG3332" s="110"/>
      <c r="AH3332" s="53"/>
      <c r="BD3332" s="36"/>
      <c r="BE3332" s="36"/>
      <c r="BF3332" s="36"/>
      <c r="BG3332" s="36"/>
      <c r="BH3332" s="36"/>
      <c r="BI3332" s="36"/>
      <c r="BJ3332" s="36"/>
      <c r="BK3332" s="48"/>
      <c r="BL3332" s="36"/>
      <c r="BM3332" s="36"/>
      <c r="BN3332" s="36"/>
      <c r="BO3332" s="36"/>
      <c r="BP3332" s="36"/>
      <c r="BQ3332" s="36"/>
      <c r="BR3332" s="36"/>
    </row>
    <row r="3333" spans="2:70" ht="15" customHeight="1">
      <c r="B3333" s="48">
        <v>3822</v>
      </c>
      <c r="C3333" s="48" t="s">
        <v>1703</v>
      </c>
      <c r="D3333" s="108">
        <v>1398</v>
      </c>
      <c r="E3333" s="109" t="s">
        <v>2508</v>
      </c>
      <c r="F3333" s="109" t="s">
        <v>1818</v>
      </c>
      <c r="G3333" s="109" t="s">
        <v>2510</v>
      </c>
      <c r="H3333" s="108" t="s">
        <v>1824</v>
      </c>
      <c r="I3333" s="108" t="s">
        <v>2855</v>
      </c>
      <c r="J3333" s="108" t="s">
        <v>2852</v>
      </c>
      <c r="K3333" s="108" t="s">
        <v>2859</v>
      </c>
      <c r="L3333" s="108">
        <v>11</v>
      </c>
      <c r="M3333" s="110" t="s">
        <v>2617</v>
      </c>
      <c r="N3333" s="111" t="s">
        <v>1712</v>
      </c>
      <c r="O3333" s="111"/>
      <c r="P3333" s="111" t="s">
        <v>1113</v>
      </c>
      <c r="Q3333" s="109">
        <v>1</v>
      </c>
      <c r="R3333" s="109">
        <v>15</v>
      </c>
      <c r="S3333" s="109"/>
      <c r="T3333" s="109" t="s">
        <v>7</v>
      </c>
      <c r="U3333" s="108">
        <v>1</v>
      </c>
      <c r="V3333" s="109">
        <v>2002</v>
      </c>
      <c r="W3333" s="108">
        <f>IF(Table1[[#This Row],[ExpenditureDetails1]]=2010,1,(2010-Table1[[#This Row],[ExpenditureDetails1]]))</f>
        <v>8</v>
      </c>
      <c r="X3333" s="109">
        <v>0.8</v>
      </c>
      <c r="Y3333" s="174">
        <f>Table1[[#This Row],[ExpenditureDetails3]]*100000</f>
        <v>80000</v>
      </c>
      <c r="Z3333" s="174">
        <f>Table1[[#This Row],[ExpenditureDetails4]]/Table1[[#This Row],[Component detail 4]]</f>
        <v>80000</v>
      </c>
      <c r="AA3333" s="109">
        <v>1</v>
      </c>
      <c r="AB3333" s="109">
        <v>10</v>
      </c>
      <c r="AC3333" s="174">
        <f>IF(ISNUMBER([ExpenditureDetails4]),[ExpenditureDetails4]*HLOOKUP([ExpenditureDetails1],'Currency Conversion'!$A$6:$BE$45,19,FALSE),"No Data")</f>
        <v>125740.4153698638</v>
      </c>
      <c r="AD3333" s="174">
        <f>Table1[[#This Row],[Calculations1]]/exchange_rate_2010</f>
        <v>2749.8782315018325</v>
      </c>
      <c r="AE33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12574.04153698638</v>
      </c>
      <c r="AF3333" s="174">
        <f>Table1[[#This Row],[Calculations3]]/exchange_rate_2010</f>
        <v>274.98782315018326</v>
      </c>
      <c r="AG3333" s="110"/>
      <c r="AH3333" s="53"/>
      <c r="BD3333" s="36"/>
      <c r="BE3333" s="36"/>
      <c r="BF3333" s="36"/>
      <c r="BG3333" s="36"/>
      <c r="BH3333" s="36"/>
      <c r="BI3333" s="36"/>
      <c r="BJ3333" s="36"/>
      <c r="BK3333" s="48"/>
      <c r="BL3333" s="36"/>
      <c r="BM3333" s="36"/>
      <c r="BN3333" s="36"/>
      <c r="BO3333" s="36"/>
      <c r="BP3333" s="36"/>
      <c r="BQ3333" s="36"/>
      <c r="BR3333" s="36"/>
    </row>
    <row r="3334" spans="2:70" ht="15" customHeight="1">
      <c r="B3334" s="48">
        <v>3823</v>
      </c>
      <c r="C3334" s="48" t="s">
        <v>1703</v>
      </c>
      <c r="D3334" s="108">
        <v>1398</v>
      </c>
      <c r="E3334" s="109" t="s">
        <v>2508</v>
      </c>
      <c r="F3334" s="109" t="s">
        <v>1818</v>
      </c>
      <c r="G3334" s="109" t="s">
        <v>2510</v>
      </c>
      <c r="H3334" s="108" t="s">
        <v>1824</v>
      </c>
      <c r="I3334" s="108" t="s">
        <v>2855</v>
      </c>
      <c r="J3334" s="108" t="s">
        <v>2852</v>
      </c>
      <c r="K3334" s="108" t="s">
        <v>2859</v>
      </c>
      <c r="L3334" s="108">
        <v>11</v>
      </c>
      <c r="M3334" s="110" t="s">
        <v>2617</v>
      </c>
      <c r="N3334" s="111" t="s">
        <v>1712</v>
      </c>
      <c r="O3334" s="111" t="s">
        <v>2473</v>
      </c>
      <c r="P3334" s="111" t="s">
        <v>264</v>
      </c>
      <c r="Q3334" s="109">
        <v>1</v>
      </c>
      <c r="R3334" s="109"/>
      <c r="S3334" s="109" t="s">
        <v>2392</v>
      </c>
      <c r="T3334" s="109" t="s">
        <v>28</v>
      </c>
      <c r="U3334" s="108">
        <v>2</v>
      </c>
      <c r="V3334" s="109">
        <v>2010</v>
      </c>
      <c r="W3334" s="108"/>
      <c r="X3334" s="109">
        <v>0.2</v>
      </c>
      <c r="Y3334" s="174">
        <f>Table1[[#This Row],[ExpenditureDetails3]]*100000</f>
        <v>20000</v>
      </c>
      <c r="Z3334" s="174">
        <f>Table1[[#This Row],[ExpenditureDetails4]]/Table1[[#This Row],[Component detail 4]]</f>
        <v>20000</v>
      </c>
      <c r="AA3334" s="109">
        <v>1</v>
      </c>
      <c r="AB3334" s="109">
        <v>10</v>
      </c>
      <c r="AC3334" s="174">
        <f>IF(ISNUMBER([ExpenditureDetails4]),[ExpenditureDetails4]*HLOOKUP([ExpenditureDetails1],'Currency Conversion'!$A$6:$BE$45,19,FALSE),"No Data")</f>
        <v>20000</v>
      </c>
      <c r="AD3334" s="174">
        <f>Table1[[#This Row],[Calculations1]]/exchange_rate_2010</f>
        <v>437.38971649061307</v>
      </c>
      <c r="AE3334" s="174" t="s">
        <v>2912</v>
      </c>
      <c r="AF3334" s="174" t="s">
        <v>2912</v>
      </c>
      <c r="AG3334" s="110"/>
      <c r="AH3334" s="53"/>
      <c r="BD3334" s="36"/>
      <c r="BE3334" s="36"/>
      <c r="BF3334" s="36"/>
      <c r="BG3334" s="36"/>
      <c r="BH3334" s="36"/>
      <c r="BI3334" s="36"/>
      <c r="BJ3334" s="36"/>
      <c r="BK3334" s="48"/>
      <c r="BL3334" s="36"/>
      <c r="BM3334" s="36"/>
      <c r="BN3334" s="36"/>
      <c r="BO3334" s="36"/>
      <c r="BP3334" s="36"/>
      <c r="BQ3334" s="36"/>
      <c r="BR3334" s="36"/>
    </row>
    <row r="3335" spans="2:70" ht="15" customHeight="1">
      <c r="B3335" s="48">
        <v>3825</v>
      </c>
      <c r="C3335" s="48" t="s">
        <v>1703</v>
      </c>
      <c r="D3335" s="108">
        <v>1398</v>
      </c>
      <c r="E3335" s="109" t="s">
        <v>2508</v>
      </c>
      <c r="F3335" s="109" t="s">
        <v>1818</v>
      </c>
      <c r="G3335" s="109" t="s">
        <v>2510</v>
      </c>
      <c r="H3335" s="108" t="s">
        <v>1824</v>
      </c>
      <c r="I3335" s="108" t="s">
        <v>2855</v>
      </c>
      <c r="J3335" s="108" t="s">
        <v>2852</v>
      </c>
      <c r="K3335" s="108" t="s">
        <v>2859</v>
      </c>
      <c r="L3335" s="108">
        <v>11</v>
      </c>
      <c r="M3335" s="110" t="s">
        <v>2617</v>
      </c>
      <c r="N3335" s="111" t="s">
        <v>20</v>
      </c>
      <c r="O3335" s="111" t="s">
        <v>2466</v>
      </c>
      <c r="P3335" s="111" t="s">
        <v>1126</v>
      </c>
      <c r="Q3335" s="109">
        <v>1</v>
      </c>
      <c r="R3335" s="109"/>
      <c r="S3335" s="109"/>
      <c r="T3335" s="109" t="s">
        <v>7</v>
      </c>
      <c r="U3335" s="108">
        <v>1</v>
      </c>
      <c r="V3335" s="109">
        <v>2010</v>
      </c>
      <c r="W3335" s="108">
        <f>IF(Table1[[#This Row],[ExpenditureDetails1]]=2010,1,(2010-Table1[[#This Row],[ExpenditureDetails1]]))</f>
        <v>1</v>
      </c>
      <c r="X3335" s="109">
        <v>8.0000000000000002E-3</v>
      </c>
      <c r="Y3335" s="174">
        <f>Table1[[#This Row],[ExpenditureDetails3]]*100000</f>
        <v>800</v>
      </c>
      <c r="Z3335" s="174">
        <f>Table1[[#This Row],[ExpenditureDetails4]]/Table1[[#This Row],[Component detail 4]]</f>
        <v>800</v>
      </c>
      <c r="AA3335" s="109">
        <v>1</v>
      </c>
      <c r="AB3335" s="109">
        <v>10</v>
      </c>
      <c r="AC3335" s="174">
        <f>IF(ISNUMBER([ExpenditureDetails4]),[ExpenditureDetails4]*HLOOKUP([ExpenditureDetails1],'Currency Conversion'!$A$6:$BE$45,19,FALSE),"No Data")</f>
        <v>800</v>
      </c>
      <c r="AD3335" s="174">
        <f>Table1[[#This Row],[Calculations1]]/exchange_rate_2010</f>
        <v>17.495588659624524</v>
      </c>
      <c r="AE33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</v>
      </c>
      <c r="AF3335" s="174">
        <f>Table1[[#This Row],[Calculations3]]/exchange_rate_2010</f>
        <v>1.7495588659624524</v>
      </c>
      <c r="AG3335" s="110"/>
      <c r="AH3335" s="53"/>
      <c r="BD3335" s="36"/>
      <c r="BE3335" s="36"/>
      <c r="BF3335" s="36"/>
      <c r="BG3335" s="36"/>
      <c r="BH3335" s="36"/>
      <c r="BI3335" s="36"/>
      <c r="BJ3335" s="36"/>
      <c r="BK3335" s="48"/>
      <c r="BL3335" s="36"/>
      <c r="BM3335" s="36"/>
      <c r="BN3335" s="36"/>
      <c r="BO3335" s="36"/>
      <c r="BP3335" s="36"/>
      <c r="BQ3335" s="36"/>
      <c r="BR3335" s="36"/>
    </row>
    <row r="3336" spans="2:70" ht="15" customHeight="1">
      <c r="B3336" s="48">
        <v>3826</v>
      </c>
      <c r="C3336" s="48" t="s">
        <v>1703</v>
      </c>
      <c r="D3336" s="108">
        <v>1398</v>
      </c>
      <c r="E3336" s="109" t="s">
        <v>2508</v>
      </c>
      <c r="F3336" s="109" t="s">
        <v>1818</v>
      </c>
      <c r="G3336" s="109" t="s">
        <v>2510</v>
      </c>
      <c r="H3336" s="108" t="s">
        <v>1824</v>
      </c>
      <c r="I3336" s="108" t="s">
        <v>2855</v>
      </c>
      <c r="J3336" s="108" t="s">
        <v>2852</v>
      </c>
      <c r="K3336" s="108" t="s">
        <v>2859</v>
      </c>
      <c r="L3336" s="108">
        <v>11</v>
      </c>
      <c r="M3336" s="110" t="s">
        <v>2617</v>
      </c>
      <c r="N3336" s="111" t="s">
        <v>1729</v>
      </c>
      <c r="O3336" s="111" t="s">
        <v>2393</v>
      </c>
      <c r="P3336" s="111" t="s">
        <v>1109</v>
      </c>
      <c r="Q3336" s="109">
        <v>1</v>
      </c>
      <c r="R3336" s="109"/>
      <c r="S3336" s="109"/>
      <c r="T3336" s="109" t="s">
        <v>7</v>
      </c>
      <c r="U3336" s="108">
        <v>1</v>
      </c>
      <c r="V3336" s="109">
        <v>2009</v>
      </c>
      <c r="W3336" s="108">
        <f>IF(Table1[[#This Row],[ExpenditureDetails1]]=2010,1,(2010-Table1[[#This Row],[ExpenditureDetails1]]))</f>
        <v>1</v>
      </c>
      <c r="X3336" s="109">
        <v>3.5</v>
      </c>
      <c r="Y3336" s="174">
        <f>Table1[[#This Row],[ExpenditureDetails3]]*100000</f>
        <v>350000</v>
      </c>
      <c r="Z3336" s="174">
        <f>Table1[[#This Row],[ExpenditureDetails4]]/Table1[[#This Row],[Component detail 4]]</f>
        <v>350000</v>
      </c>
      <c r="AA3336" s="109">
        <v>2</v>
      </c>
      <c r="AB3336" s="109">
        <v>10</v>
      </c>
      <c r="AC3336" s="174">
        <f>IF(ISNUMBER([ExpenditureDetails4]),[ExpenditureDetails4]*HLOOKUP([ExpenditureDetails1],'Currency Conversion'!$A$6:$BE$45,19,FALSE),"No Data")</f>
        <v>376395.68746626965</v>
      </c>
      <c r="AD3336" s="174">
        <f>Table1[[#This Row],[Calculations1]]/exchange_rate_2010</f>
        <v>8231.5801514580544</v>
      </c>
      <c r="AE33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37639.568746626966</v>
      </c>
      <c r="AF3336" s="174">
        <f>Table1[[#This Row],[Calculations3]]/exchange_rate_2010</f>
        <v>823.15801514580551</v>
      </c>
      <c r="AG3336" s="110"/>
      <c r="AH3336" s="53"/>
      <c r="BD3336" s="36"/>
      <c r="BE3336" s="36"/>
      <c r="BF3336" s="36"/>
      <c r="BG3336" s="36"/>
      <c r="BH3336" s="36"/>
      <c r="BI3336" s="36"/>
      <c r="BJ3336" s="36"/>
      <c r="BK3336" s="48"/>
      <c r="BL3336" s="36"/>
      <c r="BM3336" s="36"/>
      <c r="BN3336" s="36"/>
      <c r="BO3336" s="36"/>
      <c r="BP3336" s="36"/>
      <c r="BQ3336" s="36"/>
      <c r="BR3336" s="36"/>
    </row>
    <row r="3337" spans="2:70" ht="15" customHeight="1">
      <c r="B3337" s="48">
        <v>3827</v>
      </c>
      <c r="C3337" s="48" t="s">
        <v>1703</v>
      </c>
      <c r="D3337" s="108">
        <v>1398</v>
      </c>
      <c r="E3337" s="109" t="s">
        <v>2508</v>
      </c>
      <c r="F3337" s="109" t="s">
        <v>1818</v>
      </c>
      <c r="G3337" s="109" t="s">
        <v>2510</v>
      </c>
      <c r="H3337" s="108" t="s">
        <v>1824</v>
      </c>
      <c r="I3337" s="108" t="s">
        <v>2855</v>
      </c>
      <c r="J3337" s="108" t="s">
        <v>2852</v>
      </c>
      <c r="K3337" s="108" t="s">
        <v>2859</v>
      </c>
      <c r="L3337" s="108">
        <v>11</v>
      </c>
      <c r="M3337" s="110" t="s">
        <v>2617</v>
      </c>
      <c r="N3337" s="111" t="s">
        <v>1728</v>
      </c>
      <c r="O3337" s="111" t="s">
        <v>501</v>
      </c>
      <c r="P3337" s="111" t="s">
        <v>1108</v>
      </c>
      <c r="Q3337" s="109">
        <v>1</v>
      </c>
      <c r="R3337" s="109"/>
      <c r="S3337" s="109"/>
      <c r="T3337" s="109" t="s">
        <v>7</v>
      </c>
      <c r="U3337" s="108">
        <v>1</v>
      </c>
      <c r="V3337" s="109">
        <v>2002</v>
      </c>
      <c r="W3337" s="108">
        <f>IF(Table1[[#This Row],[ExpenditureDetails1]]=2010,1,(2010-Table1[[#This Row],[ExpenditureDetails1]]))</f>
        <v>8</v>
      </c>
      <c r="X3337" s="109">
        <v>3</v>
      </c>
      <c r="Y3337" s="174">
        <f>Table1[[#This Row],[ExpenditureDetails3]]*100000</f>
        <v>300000</v>
      </c>
      <c r="Z3337" s="174">
        <f>Table1[[#This Row],[ExpenditureDetails4]]/Table1[[#This Row],[Component detail 4]]</f>
        <v>300000</v>
      </c>
      <c r="AA3337" s="109">
        <v>1</v>
      </c>
      <c r="AB3337" s="109">
        <v>30</v>
      </c>
      <c r="AC3337" s="174">
        <f>IF(ISNUMBER([ExpenditureDetails4]),[ExpenditureDetails4]*HLOOKUP([ExpenditureDetails1],'Currency Conversion'!$A$6:$BE$45,19,FALSE),"No Data")</f>
        <v>471526.55763698928</v>
      </c>
      <c r="AD3337" s="174">
        <f>Table1[[#This Row],[Calculations1]]/exchange_rate_2010</f>
        <v>10312.043368131874</v>
      </c>
      <c r="AE33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15717.551921232976</v>
      </c>
      <c r="AF3337" s="174">
        <f>Table1[[#This Row],[Calculations3]]/exchange_rate_2010</f>
        <v>343.73477893772912</v>
      </c>
      <c r="AG3337" s="110"/>
      <c r="AH3337" s="53"/>
      <c r="BD3337" s="36"/>
      <c r="BE3337" s="36"/>
      <c r="BF3337" s="36"/>
      <c r="BG3337" s="36"/>
      <c r="BH3337" s="36"/>
      <c r="BI3337" s="36"/>
      <c r="BJ3337" s="36"/>
      <c r="BK3337" s="48"/>
      <c r="BL3337" s="36"/>
      <c r="BM3337" s="36"/>
      <c r="BN3337" s="36"/>
      <c r="BO3337" s="36"/>
      <c r="BP3337" s="36"/>
      <c r="BQ3337" s="36"/>
      <c r="BR3337" s="36"/>
    </row>
    <row r="3338" spans="2:70" ht="15" customHeight="1">
      <c r="B3338" s="48">
        <v>3828</v>
      </c>
      <c r="C3338" s="48" t="s">
        <v>1703</v>
      </c>
      <c r="D3338" s="108">
        <v>1398</v>
      </c>
      <c r="E3338" s="109" t="s">
        <v>2508</v>
      </c>
      <c r="F3338" s="109" t="s">
        <v>1818</v>
      </c>
      <c r="G3338" s="109" t="s">
        <v>2510</v>
      </c>
      <c r="H3338" s="108" t="s">
        <v>1824</v>
      </c>
      <c r="I3338" s="108" t="s">
        <v>2855</v>
      </c>
      <c r="J3338" s="108" t="s">
        <v>2852</v>
      </c>
      <c r="K3338" s="108" t="s">
        <v>2859</v>
      </c>
      <c r="L3338" s="108">
        <v>11</v>
      </c>
      <c r="M3338" s="110" t="s">
        <v>2617</v>
      </c>
      <c r="N3338" s="111" t="s">
        <v>1729</v>
      </c>
      <c r="O3338" s="111" t="s">
        <v>2393</v>
      </c>
      <c r="P3338" s="111" t="s">
        <v>1107</v>
      </c>
      <c r="Q3338" s="109">
        <v>1</v>
      </c>
      <c r="R3338" s="109"/>
      <c r="S3338" s="109"/>
      <c r="T3338" s="109" t="s">
        <v>7</v>
      </c>
      <c r="U3338" s="108">
        <v>1</v>
      </c>
      <c r="V3338" s="109">
        <v>2001</v>
      </c>
      <c r="W3338" s="108">
        <f>IF(Table1[[#This Row],[ExpenditureDetails1]]=2010,1,(2010-Table1[[#This Row],[ExpenditureDetails1]]))</f>
        <v>9</v>
      </c>
      <c r="X3338" s="109">
        <v>1</v>
      </c>
      <c r="Y3338" s="174">
        <f>Table1[[#This Row],[ExpenditureDetails3]]*100000</f>
        <v>100000</v>
      </c>
      <c r="Z3338" s="174">
        <f>Table1[[#This Row],[ExpenditureDetails4]]/Table1[[#This Row],[Component detail 4]]</f>
        <v>100000</v>
      </c>
      <c r="AA3338" s="109">
        <v>1</v>
      </c>
      <c r="AB3338" s="109">
        <v>10</v>
      </c>
      <c r="AC3338" s="174">
        <f>IF(ISNUMBER([ExpenditureDetails4]),[ExpenditureDetails4]*HLOOKUP([ExpenditureDetails1],'Currency Conversion'!$A$6:$BE$45,19,FALSE),"No Data")</f>
        <v>161933.61813801405</v>
      </c>
      <c r="AD3338" s="174">
        <f>Table1[[#This Row],[Calculations1]]/exchange_rate_2010</f>
        <v>3541.4049663842584</v>
      </c>
      <c r="AE33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16193.361813801404</v>
      </c>
      <c r="AF3338" s="174">
        <f>Table1[[#This Row],[Calculations3]]/exchange_rate_2010</f>
        <v>354.14049663842582</v>
      </c>
      <c r="AG3338" s="110"/>
      <c r="AH3338" s="53"/>
      <c r="BD3338" s="36"/>
      <c r="BE3338" s="36"/>
      <c r="BF3338" s="36"/>
      <c r="BG3338" s="36"/>
      <c r="BH3338" s="36"/>
      <c r="BI3338" s="36"/>
      <c r="BJ3338" s="36"/>
      <c r="BK3338" s="48"/>
      <c r="BL3338" s="36"/>
      <c r="BM3338" s="36"/>
      <c r="BN3338" s="36"/>
      <c r="BO3338" s="36"/>
      <c r="BP3338" s="36"/>
      <c r="BQ3338" s="36"/>
      <c r="BR3338" s="36"/>
    </row>
    <row r="3339" spans="2:70" ht="15" customHeight="1">
      <c r="B3339" s="48">
        <v>3829</v>
      </c>
      <c r="C3339" s="48" t="s">
        <v>1703</v>
      </c>
      <c r="D3339" s="108">
        <v>1398</v>
      </c>
      <c r="E3339" s="109" t="s">
        <v>2508</v>
      </c>
      <c r="F3339" s="109" t="s">
        <v>1818</v>
      </c>
      <c r="G3339" s="109" t="s">
        <v>2510</v>
      </c>
      <c r="H3339" s="108" t="s">
        <v>1824</v>
      </c>
      <c r="I3339" s="108" t="s">
        <v>2855</v>
      </c>
      <c r="J3339" s="108" t="s">
        <v>2852</v>
      </c>
      <c r="K3339" s="108" t="s">
        <v>2859</v>
      </c>
      <c r="L3339" s="108">
        <v>11</v>
      </c>
      <c r="M3339" s="110" t="s">
        <v>2617</v>
      </c>
      <c r="N3339" s="111" t="s">
        <v>1729</v>
      </c>
      <c r="O3339" s="111" t="s">
        <v>2393</v>
      </c>
      <c r="P3339" s="111" t="s">
        <v>1106</v>
      </c>
      <c r="Q3339" s="109">
        <v>1</v>
      </c>
      <c r="R3339" s="109"/>
      <c r="S3339" s="109"/>
      <c r="T3339" s="109" t="s">
        <v>7</v>
      </c>
      <c r="U3339" s="108">
        <v>1</v>
      </c>
      <c r="V3339" s="109">
        <v>1985</v>
      </c>
      <c r="W3339" s="108">
        <f>IF(Table1[[#This Row],[ExpenditureDetails1]]=2010,1,(2010-Table1[[#This Row],[ExpenditureDetails1]]))</f>
        <v>25</v>
      </c>
      <c r="X3339" s="109">
        <v>1</v>
      </c>
      <c r="Y3339" s="174">
        <f>Table1[[#This Row],[ExpenditureDetails3]]*100000</f>
        <v>100000</v>
      </c>
      <c r="Z3339" s="174">
        <f>Table1[[#This Row],[ExpenditureDetails4]]/Table1[[#This Row],[Component detail 4]]</f>
        <v>100000</v>
      </c>
      <c r="AA3339" s="109">
        <v>2</v>
      </c>
      <c r="AB3339" s="109">
        <v>10</v>
      </c>
      <c r="AC3339" s="174">
        <f>IF(ISNUMBER([ExpenditureDetails4]),[ExpenditureDetails4]*HLOOKUP([ExpenditureDetails1],'Currency Conversion'!$A$6:$BE$45,19,FALSE),"No Data")</f>
        <v>571374.51701821166</v>
      </c>
      <c r="AD3339" s="174">
        <f>Table1[[#This Row],[Calculations1]]/exchange_rate_2010</f>
        <v>12495.666900427828</v>
      </c>
      <c r="AE33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57137.451701821163</v>
      </c>
      <c r="AF3339" s="174">
        <f>Table1[[#This Row],[Calculations3]]/exchange_rate_2010</f>
        <v>1249.5666900427827</v>
      </c>
      <c r="AG3339" s="110"/>
      <c r="AH3339" s="53"/>
      <c r="BD3339" s="36"/>
      <c r="BE3339" s="36"/>
      <c r="BF3339" s="36"/>
      <c r="BG3339" s="36"/>
      <c r="BH3339" s="36"/>
      <c r="BI3339" s="36"/>
      <c r="BJ3339" s="36"/>
      <c r="BK3339" s="48"/>
      <c r="BL3339" s="36"/>
      <c r="BM3339" s="36"/>
      <c r="BN3339" s="36"/>
      <c r="BO3339" s="36"/>
      <c r="BP3339" s="36"/>
      <c r="BQ3339" s="36"/>
      <c r="BR3339" s="36"/>
    </row>
    <row r="3340" spans="2:70" ht="15" customHeight="1">
      <c r="B3340" s="48">
        <v>3830</v>
      </c>
      <c r="C3340" s="48" t="s">
        <v>1703</v>
      </c>
      <c r="D3340" s="108">
        <v>1398</v>
      </c>
      <c r="E3340" s="109" t="s">
        <v>2508</v>
      </c>
      <c r="F3340" s="109" t="s">
        <v>1818</v>
      </c>
      <c r="G3340" s="109" t="s">
        <v>2510</v>
      </c>
      <c r="H3340" s="108" t="s">
        <v>1824</v>
      </c>
      <c r="I3340" s="108" t="s">
        <v>2855</v>
      </c>
      <c r="J3340" s="108" t="s">
        <v>2852</v>
      </c>
      <c r="K3340" s="108" t="s">
        <v>2859</v>
      </c>
      <c r="L3340" s="108">
        <v>11</v>
      </c>
      <c r="M3340" s="110" t="s">
        <v>2617</v>
      </c>
      <c r="N3340" s="111" t="s">
        <v>1728</v>
      </c>
      <c r="O3340" s="111" t="s">
        <v>501</v>
      </c>
      <c r="P3340" s="111" t="s">
        <v>1110</v>
      </c>
      <c r="Q3340" s="109">
        <v>1</v>
      </c>
      <c r="R3340" s="109"/>
      <c r="S3340" s="109"/>
      <c r="T3340" s="109" t="s">
        <v>7</v>
      </c>
      <c r="U3340" s="108">
        <v>1</v>
      </c>
      <c r="V3340" s="109">
        <v>2010</v>
      </c>
      <c r="W3340" s="108">
        <f>IF(Table1[[#This Row],[ExpenditureDetails1]]=2010,1,(2010-Table1[[#This Row],[ExpenditureDetails1]]))</f>
        <v>1</v>
      </c>
      <c r="X3340" s="109">
        <v>3.5</v>
      </c>
      <c r="Y3340" s="174">
        <f>Table1[[#This Row],[ExpenditureDetails3]]*100000</f>
        <v>350000</v>
      </c>
      <c r="Z3340" s="174">
        <f>Table1[[#This Row],[ExpenditureDetails4]]/Table1[[#This Row],[Component detail 4]]</f>
        <v>350000</v>
      </c>
      <c r="AA3340" s="109">
        <v>1</v>
      </c>
      <c r="AB3340" s="109">
        <v>30</v>
      </c>
      <c r="AC3340" s="174">
        <f>IF(ISNUMBER([ExpenditureDetails4]),[ExpenditureDetails4]*HLOOKUP([ExpenditureDetails1],'Currency Conversion'!$A$6:$BE$45,19,FALSE),"No Data")</f>
        <v>350000</v>
      </c>
      <c r="AD3340" s="174">
        <f>Table1[[#This Row],[Calculations1]]/exchange_rate_2010</f>
        <v>7654.320038585729</v>
      </c>
      <c r="AE33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11666.666666666666</v>
      </c>
      <c r="AF3340" s="174">
        <f>Table1[[#This Row],[Calculations3]]/exchange_rate_2010</f>
        <v>255.14400128619096</v>
      </c>
      <c r="AG3340" s="110"/>
      <c r="AH3340" s="53"/>
      <c r="BD3340" s="36"/>
      <c r="BE3340" s="36"/>
      <c r="BF3340" s="36"/>
      <c r="BG3340" s="36"/>
      <c r="BH3340" s="36"/>
      <c r="BI3340" s="36"/>
      <c r="BJ3340" s="36"/>
      <c r="BK3340" s="48"/>
      <c r="BL3340" s="36"/>
      <c r="BM3340" s="36"/>
      <c r="BN3340" s="36"/>
      <c r="BO3340" s="36"/>
      <c r="BP3340" s="36"/>
      <c r="BQ3340" s="36"/>
      <c r="BR3340" s="36"/>
    </row>
    <row r="3341" spans="2:70" ht="15" customHeight="1">
      <c r="B3341" s="48">
        <v>3831</v>
      </c>
      <c r="C3341" s="48" t="s">
        <v>1703</v>
      </c>
      <c r="D3341" s="108">
        <v>1398</v>
      </c>
      <c r="E3341" s="109" t="s">
        <v>2508</v>
      </c>
      <c r="F3341" s="109" t="s">
        <v>1818</v>
      </c>
      <c r="G3341" s="109" t="s">
        <v>2510</v>
      </c>
      <c r="H3341" s="108" t="s">
        <v>1824</v>
      </c>
      <c r="I3341" s="108" t="s">
        <v>2855</v>
      </c>
      <c r="J3341" s="108" t="s">
        <v>2852</v>
      </c>
      <c r="K3341" s="108" t="s">
        <v>2859</v>
      </c>
      <c r="L3341" s="108">
        <v>11</v>
      </c>
      <c r="M3341" s="110" t="s">
        <v>2617</v>
      </c>
      <c r="N3341" s="111" t="s">
        <v>1721</v>
      </c>
      <c r="O3341" s="111"/>
      <c r="P3341" s="111" t="s">
        <v>1105</v>
      </c>
      <c r="Q3341" s="109">
        <v>1</v>
      </c>
      <c r="R3341" s="109"/>
      <c r="S3341" s="109"/>
      <c r="T3341" s="109" t="s">
        <v>24</v>
      </c>
      <c r="U3341" s="108">
        <v>4</v>
      </c>
      <c r="V3341" s="109">
        <v>2008</v>
      </c>
      <c r="W3341" s="108">
        <f>IF(Table1[[#This Row],[ExpenditureDetails1]]=2010,1,(2010-Table1[[#This Row],[ExpenditureDetails1]]))</f>
        <v>2</v>
      </c>
      <c r="X3341" s="109">
        <v>0.02</v>
      </c>
      <c r="Y3341" s="174">
        <f>Table1[[#This Row],[ExpenditureDetails3]]*100000</f>
        <v>2000</v>
      </c>
      <c r="Z3341" s="174">
        <f>Table1[[#This Row],[ExpenditureDetails4]]/Table1[[#This Row],[Component detail 4]]</f>
        <v>2000</v>
      </c>
      <c r="AA3341" s="109">
        <v>1</v>
      </c>
      <c r="AB3341" s="109"/>
      <c r="AC3341" s="174">
        <f>IF(ISNUMBER([ExpenditureDetails4]),[ExpenditureDetails4]*HLOOKUP([ExpenditureDetails1],'Currency Conversion'!$A$6:$BE$45,19,FALSE),"No Data")</f>
        <v>2294.8061662088226</v>
      </c>
      <c r="AD3341" s="174">
        <f>Table1[[#This Row],[Calculations1]]/exchange_rate_2010</f>
        <v>50.186230921949381</v>
      </c>
      <c r="AE33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3341" s="174">
        <f>Table1[[#This Row],[Calculations3]]/exchange_rate_2010</f>
        <v>50.186230921949381</v>
      </c>
      <c r="AG3341" s="110"/>
      <c r="AH3341" s="53"/>
      <c r="BD3341" s="36"/>
      <c r="BE3341" s="36"/>
      <c r="BF3341" s="36"/>
      <c r="BG3341" s="36"/>
      <c r="BH3341" s="36"/>
      <c r="BI3341" s="36"/>
      <c r="BJ3341" s="36"/>
      <c r="BK3341" s="48"/>
      <c r="BL3341" s="36"/>
      <c r="BM3341" s="36"/>
      <c r="BN3341" s="36"/>
      <c r="BO3341" s="36"/>
      <c r="BP3341" s="36"/>
      <c r="BQ3341" s="36"/>
      <c r="BR3341" s="36"/>
    </row>
    <row r="3342" spans="2:70" ht="15" customHeight="1">
      <c r="B3342" s="48">
        <v>3832</v>
      </c>
      <c r="C3342" s="48" t="s">
        <v>1703</v>
      </c>
      <c r="D3342" s="108">
        <v>1180</v>
      </c>
      <c r="E3342" s="109" t="s">
        <v>2508</v>
      </c>
      <c r="F3342" s="109" t="s">
        <v>2509</v>
      </c>
      <c r="G3342" s="109" t="s">
        <v>663</v>
      </c>
      <c r="H3342" s="108" t="s">
        <v>1066</v>
      </c>
      <c r="I3342" s="108" t="s">
        <v>2855</v>
      </c>
      <c r="J3342" s="108" t="s">
        <v>2852</v>
      </c>
      <c r="K3342" s="108" t="s">
        <v>2859</v>
      </c>
      <c r="L3342" s="108">
        <v>11</v>
      </c>
      <c r="M3342" s="110" t="s">
        <v>2617</v>
      </c>
      <c r="N3342" s="111" t="s">
        <v>20</v>
      </c>
      <c r="O3342" s="111" t="s">
        <v>2486</v>
      </c>
      <c r="P3342" s="111" t="s">
        <v>1070</v>
      </c>
      <c r="Q3342" s="109">
        <v>1</v>
      </c>
      <c r="R3342" s="109">
        <v>1500</v>
      </c>
      <c r="S3342" s="109"/>
      <c r="T3342" s="109" t="s">
        <v>7</v>
      </c>
      <c r="U3342" s="108">
        <v>1</v>
      </c>
      <c r="V3342" s="109">
        <v>2002</v>
      </c>
      <c r="W3342" s="108">
        <f>IF(Table1[[#This Row],[ExpenditureDetails1]]=2010,1,(2010-Table1[[#This Row],[ExpenditureDetails1]]))</f>
        <v>8</v>
      </c>
      <c r="X3342" s="109">
        <v>1.2</v>
      </c>
      <c r="Y3342" s="174">
        <f>Table1[[#This Row],[ExpenditureDetails3]]*100000</f>
        <v>120000</v>
      </c>
      <c r="Z3342" s="174">
        <f>Table1[[#This Row],[ExpenditureDetails4]]/Table1[[#This Row],[Component detail 4]]</f>
        <v>120000</v>
      </c>
      <c r="AA3342" s="109">
        <v>1</v>
      </c>
      <c r="AB3342" s="109">
        <v>10</v>
      </c>
      <c r="AC3342" s="174">
        <f>IF(ISNUMBER([ExpenditureDetails4]),[ExpenditureDetails4]*HLOOKUP([ExpenditureDetails1],'Currency Conversion'!$A$6:$BE$45,19,FALSE),"No Data")</f>
        <v>188610.62305479569</v>
      </c>
      <c r="AD3342" s="174">
        <f>Table1[[#This Row],[Calculations1]]/exchange_rate_2010</f>
        <v>4124.8173472527487</v>
      </c>
      <c r="AE33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18861.062305479569</v>
      </c>
      <c r="AF3342" s="174">
        <f>Table1[[#This Row],[Calculations3]]/exchange_rate_2010</f>
        <v>412.48173472527486</v>
      </c>
      <c r="AG3342" s="110"/>
      <c r="AH3342" s="53"/>
      <c r="BD3342" s="36"/>
      <c r="BE3342" s="36"/>
      <c r="BF3342" s="36"/>
      <c r="BG3342" s="36"/>
      <c r="BH3342" s="36"/>
      <c r="BI3342" s="36"/>
      <c r="BJ3342" s="36"/>
      <c r="BK3342" s="48"/>
      <c r="BL3342" s="36"/>
      <c r="BM3342" s="36"/>
      <c r="BN3342" s="36"/>
      <c r="BO3342" s="36"/>
      <c r="BP3342" s="36"/>
      <c r="BQ3342" s="36"/>
      <c r="BR3342" s="36"/>
    </row>
    <row r="3343" spans="2:70" ht="15" customHeight="1">
      <c r="B3343" s="48">
        <v>3833</v>
      </c>
      <c r="C3343" s="48" t="s">
        <v>1703</v>
      </c>
      <c r="D3343" s="108">
        <v>1180</v>
      </c>
      <c r="E3343" s="109" t="s">
        <v>2508</v>
      </c>
      <c r="F3343" s="109" t="s">
        <v>2509</v>
      </c>
      <c r="G3343" s="109" t="s">
        <v>663</v>
      </c>
      <c r="H3343" s="108" t="s">
        <v>1066</v>
      </c>
      <c r="I3343" s="108" t="s">
        <v>2855</v>
      </c>
      <c r="J3343" s="108" t="s">
        <v>2852</v>
      </c>
      <c r="K3343" s="108" t="s">
        <v>2859</v>
      </c>
      <c r="L3343" s="108">
        <v>11</v>
      </c>
      <c r="M3343" s="110" t="s">
        <v>2617</v>
      </c>
      <c r="N3343" s="111" t="s">
        <v>20</v>
      </c>
      <c r="O3343" s="111" t="s">
        <v>2486</v>
      </c>
      <c r="P3343" s="111" t="s">
        <v>1068</v>
      </c>
      <c r="Q3343" s="109">
        <v>1</v>
      </c>
      <c r="R3343" s="109">
        <v>400</v>
      </c>
      <c r="S3343" s="109"/>
      <c r="T3343" s="109" t="s">
        <v>7</v>
      </c>
      <c r="U3343" s="108">
        <v>1</v>
      </c>
      <c r="V3343" s="109">
        <v>2002</v>
      </c>
      <c r="W3343" s="108">
        <f>IF(Table1[[#This Row],[ExpenditureDetails1]]=2010,1,(2010-Table1[[#This Row],[ExpenditureDetails1]]))</f>
        <v>8</v>
      </c>
      <c r="X3343" s="109">
        <v>0.9</v>
      </c>
      <c r="Y3343" s="174">
        <f>Table1[[#This Row],[ExpenditureDetails3]]*100000</f>
        <v>90000</v>
      </c>
      <c r="Z3343" s="174">
        <f>Table1[[#This Row],[ExpenditureDetails4]]/Table1[[#This Row],[Component detail 4]]</f>
        <v>90000</v>
      </c>
      <c r="AA3343" s="109">
        <v>1</v>
      </c>
      <c r="AB3343" s="109">
        <v>10</v>
      </c>
      <c r="AC3343" s="174">
        <f>IF(ISNUMBER([ExpenditureDetails4]),[ExpenditureDetails4]*HLOOKUP([ExpenditureDetails1],'Currency Conversion'!$A$6:$BE$45,19,FALSE),"No Data")</f>
        <v>141457.96729109678</v>
      </c>
      <c r="AD3343" s="174">
        <f>Table1[[#This Row],[Calculations1]]/exchange_rate_2010</f>
        <v>3093.613010439562</v>
      </c>
      <c r="AE33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14145.796729109677</v>
      </c>
      <c r="AF3343" s="174">
        <f>Table1[[#This Row],[Calculations3]]/exchange_rate_2010</f>
        <v>309.36130104395619</v>
      </c>
      <c r="AG3343" s="110"/>
      <c r="AH3343" s="53"/>
      <c r="BD3343" s="36"/>
      <c r="BE3343" s="36"/>
      <c r="BF3343" s="36"/>
      <c r="BG3343" s="36"/>
      <c r="BH3343" s="36"/>
      <c r="BI3343" s="36"/>
      <c r="BJ3343" s="36"/>
      <c r="BK3343" s="48"/>
      <c r="BL3343" s="36"/>
      <c r="BM3343" s="36"/>
      <c r="BN3343" s="36"/>
      <c r="BO3343" s="36"/>
      <c r="BP3343" s="36"/>
      <c r="BQ3343" s="36"/>
      <c r="BR3343" s="36"/>
    </row>
    <row r="3344" spans="2:70" ht="15" customHeight="1">
      <c r="B3344" s="48">
        <v>3834</v>
      </c>
      <c r="C3344" s="48" t="s">
        <v>1703</v>
      </c>
      <c r="D3344" s="108">
        <v>1180</v>
      </c>
      <c r="E3344" s="109" t="s">
        <v>2508</v>
      </c>
      <c r="F3344" s="109" t="s">
        <v>2509</v>
      </c>
      <c r="G3344" s="109" t="s">
        <v>663</v>
      </c>
      <c r="H3344" s="108" t="s">
        <v>1066</v>
      </c>
      <c r="I3344" s="108" t="s">
        <v>2855</v>
      </c>
      <c r="J3344" s="108" t="s">
        <v>2852</v>
      </c>
      <c r="K3344" s="108" t="s">
        <v>2859</v>
      </c>
      <c r="L3344" s="108">
        <v>11</v>
      </c>
      <c r="M3344" s="110" t="s">
        <v>2617</v>
      </c>
      <c r="N3344" s="111" t="s">
        <v>20</v>
      </c>
      <c r="O3344" s="111" t="s">
        <v>2486</v>
      </c>
      <c r="P3344" s="111" t="s">
        <v>1069</v>
      </c>
      <c r="Q3344" s="109">
        <v>1</v>
      </c>
      <c r="R3344" s="109">
        <v>800</v>
      </c>
      <c r="S3344" s="109"/>
      <c r="T3344" s="109" t="s">
        <v>7</v>
      </c>
      <c r="U3344" s="108">
        <v>1</v>
      </c>
      <c r="V3344" s="109">
        <v>2002</v>
      </c>
      <c r="W3344" s="108">
        <f>IF(Table1[[#This Row],[ExpenditureDetails1]]=2010,1,(2010-Table1[[#This Row],[ExpenditureDetails1]]))</f>
        <v>8</v>
      </c>
      <c r="X3344" s="109">
        <v>1.5</v>
      </c>
      <c r="Y3344" s="174">
        <f>Table1[[#This Row],[ExpenditureDetails3]]*100000</f>
        <v>150000</v>
      </c>
      <c r="Z3344" s="174">
        <f>Table1[[#This Row],[ExpenditureDetails4]]/Table1[[#This Row],[Component detail 4]]</f>
        <v>150000</v>
      </c>
      <c r="AA3344" s="109">
        <v>1</v>
      </c>
      <c r="AB3344" s="109">
        <v>10</v>
      </c>
      <c r="AC3344" s="174">
        <f>IF(ISNUMBER([ExpenditureDetails4]),[ExpenditureDetails4]*HLOOKUP([ExpenditureDetails1],'Currency Conversion'!$A$6:$BE$45,19,FALSE),"No Data")</f>
        <v>235763.27881849464</v>
      </c>
      <c r="AD3344" s="174">
        <f>Table1[[#This Row],[Calculations1]]/exchange_rate_2010</f>
        <v>5156.0216840659368</v>
      </c>
      <c r="AE33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23576.327881849465</v>
      </c>
      <c r="AF3344" s="174">
        <f>Table1[[#This Row],[Calculations3]]/exchange_rate_2010</f>
        <v>515.60216840659371</v>
      </c>
      <c r="AG3344" s="110"/>
      <c r="AH3344" s="53"/>
      <c r="BD3344" s="36"/>
      <c r="BE3344" s="36"/>
      <c r="BF3344" s="36"/>
      <c r="BG3344" s="36"/>
      <c r="BH3344" s="36"/>
      <c r="BI3344" s="36"/>
      <c r="BJ3344" s="36"/>
      <c r="BK3344" s="48"/>
      <c r="BL3344" s="36"/>
      <c r="BM3344" s="36"/>
      <c r="BN3344" s="36"/>
      <c r="BO3344" s="36"/>
      <c r="BP3344" s="36"/>
      <c r="BQ3344" s="36"/>
      <c r="BR3344" s="36"/>
    </row>
    <row r="3345" spans="2:70" ht="15" customHeight="1">
      <c r="B3345" s="48">
        <v>3835</v>
      </c>
      <c r="C3345" s="48" t="s">
        <v>1703</v>
      </c>
      <c r="D3345" s="108">
        <v>1180</v>
      </c>
      <c r="E3345" s="109" t="s">
        <v>2508</v>
      </c>
      <c r="F3345" s="109" t="s">
        <v>2509</v>
      </c>
      <c r="G3345" s="109" t="s">
        <v>663</v>
      </c>
      <c r="H3345" s="108" t="s">
        <v>1066</v>
      </c>
      <c r="I3345" s="108" t="s">
        <v>2855</v>
      </c>
      <c r="J3345" s="108" t="s">
        <v>2852</v>
      </c>
      <c r="K3345" s="108" t="s">
        <v>2859</v>
      </c>
      <c r="L3345" s="108">
        <v>11</v>
      </c>
      <c r="M3345" s="110" t="s">
        <v>2617</v>
      </c>
      <c r="N3345" s="109" t="s">
        <v>1720</v>
      </c>
      <c r="O3345" s="111"/>
      <c r="P3345" s="111" t="s">
        <v>533</v>
      </c>
      <c r="Q3345" s="109">
        <v>1</v>
      </c>
      <c r="R3345" s="109"/>
      <c r="S3345" s="109"/>
      <c r="T3345" s="109" t="s">
        <v>31</v>
      </c>
      <c r="U3345" s="108">
        <v>3</v>
      </c>
      <c r="V3345" s="109">
        <v>2008</v>
      </c>
      <c r="W3345" s="108"/>
      <c r="X3345" s="109">
        <v>9.5299999999999996E-2</v>
      </c>
      <c r="Y3345" s="174">
        <f>Table1[[#This Row],[ExpenditureDetails3]]*100000</f>
        <v>9530</v>
      </c>
      <c r="Z3345" s="174">
        <f>Table1[[#This Row],[ExpenditureDetails4]]/Table1[[#This Row],[Component detail 4]]</f>
        <v>9530</v>
      </c>
      <c r="AA3345" s="109">
        <v>1</v>
      </c>
      <c r="AB3345" s="109"/>
      <c r="AC3345" s="174">
        <f>IF(ISNUMBER([ExpenditureDetails4]),[ExpenditureDetails4]*HLOOKUP([ExpenditureDetails1],'Currency Conversion'!$A$6:$BE$45,19,FALSE),"No Data")</f>
        <v>10934.751381985039</v>
      </c>
      <c r="AD3345" s="174">
        <f>Table1[[#This Row],[Calculations1]]/exchange_rate_2010</f>
        <v>239.13739034308878</v>
      </c>
      <c r="AE33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3345" s="174">
        <f>Table1[[#This Row],[Calculations3]]/exchange_rate_2010</f>
        <v>239.13739034308878</v>
      </c>
      <c r="AG3345" s="110"/>
      <c r="AH3345" s="53"/>
      <c r="BD3345" s="36"/>
      <c r="BE3345" s="36"/>
      <c r="BF3345" s="36"/>
      <c r="BG3345" s="36"/>
      <c r="BH3345" s="36"/>
      <c r="BI3345" s="36"/>
      <c r="BJ3345" s="36"/>
      <c r="BK3345" s="48"/>
      <c r="BL3345" s="36"/>
      <c r="BM3345" s="36"/>
      <c r="BN3345" s="36"/>
      <c r="BO3345" s="36"/>
      <c r="BP3345" s="36"/>
      <c r="BQ3345" s="36"/>
      <c r="BR3345" s="36"/>
    </row>
    <row r="3346" spans="2:70" ht="15" customHeight="1">
      <c r="B3346" s="48">
        <v>3836</v>
      </c>
      <c r="C3346" s="48" t="s">
        <v>1703</v>
      </c>
      <c r="D3346" s="108">
        <v>1180</v>
      </c>
      <c r="E3346" s="109" t="s">
        <v>2508</v>
      </c>
      <c r="F3346" s="109" t="s">
        <v>2509</v>
      </c>
      <c r="G3346" s="109" t="s">
        <v>663</v>
      </c>
      <c r="H3346" s="108" t="s">
        <v>1066</v>
      </c>
      <c r="I3346" s="108" t="s">
        <v>2855</v>
      </c>
      <c r="J3346" s="108" t="s">
        <v>2852</v>
      </c>
      <c r="K3346" s="108" t="s">
        <v>2859</v>
      </c>
      <c r="L3346" s="108">
        <v>11</v>
      </c>
      <c r="M3346" s="110" t="s">
        <v>2617</v>
      </c>
      <c r="N3346" s="109" t="s">
        <v>1729</v>
      </c>
      <c r="O3346" s="109" t="s">
        <v>519</v>
      </c>
      <c r="P3346" s="109" t="s">
        <v>108</v>
      </c>
      <c r="Q3346" s="109">
        <v>1</v>
      </c>
      <c r="R3346" s="109"/>
      <c r="S3346" s="109"/>
      <c r="T3346" s="109" t="s">
        <v>7</v>
      </c>
      <c r="U3346" s="108">
        <v>1</v>
      </c>
      <c r="V3346" s="109">
        <v>2002</v>
      </c>
      <c r="W3346" s="108">
        <f>IF(Table1[[#This Row],[ExpenditureDetails1]]=2010,1,(2010-Table1[[#This Row],[ExpenditureDetails1]]))</f>
        <v>8</v>
      </c>
      <c r="X3346" s="109">
        <v>0.16</v>
      </c>
      <c r="Y3346" s="174">
        <f>Table1[[#This Row],[ExpenditureDetails3]]*100000</f>
        <v>16000</v>
      </c>
      <c r="Z3346" s="174">
        <f>Table1[[#This Row],[ExpenditureDetails4]]/Table1[[#This Row],[Component detail 4]]</f>
        <v>16000</v>
      </c>
      <c r="AA3346" s="109">
        <v>1</v>
      </c>
      <c r="AB3346" s="109">
        <v>10</v>
      </c>
      <c r="AC3346" s="174">
        <f>IF(ISNUMBER([ExpenditureDetails4]),[ExpenditureDetails4]*HLOOKUP([ExpenditureDetails1],'Currency Conversion'!$A$6:$BE$45,19,FALSE),"No Data")</f>
        <v>25148.083073972761</v>
      </c>
      <c r="AD3346" s="174">
        <f>Table1[[#This Row],[Calculations1]]/exchange_rate_2010</f>
        <v>549.97564630036652</v>
      </c>
      <c r="AE33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2514.8083073972762</v>
      </c>
      <c r="AF3346" s="174">
        <f>Table1[[#This Row],[Calculations3]]/exchange_rate_2010</f>
        <v>54.997564630036656</v>
      </c>
      <c r="AG3346" s="110"/>
      <c r="AH3346" s="53"/>
      <c r="BD3346" s="36"/>
      <c r="BE3346" s="36"/>
      <c r="BF3346" s="36"/>
      <c r="BG3346" s="36"/>
      <c r="BH3346" s="36"/>
      <c r="BI3346" s="36"/>
      <c r="BJ3346" s="36"/>
      <c r="BK3346" s="48"/>
      <c r="BL3346" s="36"/>
      <c r="BM3346" s="36"/>
      <c r="BN3346" s="36"/>
      <c r="BO3346" s="36"/>
      <c r="BP3346" s="36"/>
      <c r="BQ3346" s="36"/>
      <c r="BR3346" s="36"/>
    </row>
    <row r="3347" spans="2:70" ht="15" customHeight="1">
      <c r="B3347" s="48">
        <v>3837</v>
      </c>
      <c r="C3347" s="48" t="s">
        <v>1703</v>
      </c>
      <c r="D3347" s="108">
        <v>1180</v>
      </c>
      <c r="E3347" s="109" t="s">
        <v>2508</v>
      </c>
      <c r="F3347" s="109" t="s">
        <v>2509</v>
      </c>
      <c r="G3347" s="109" t="s">
        <v>663</v>
      </c>
      <c r="H3347" s="108" t="s">
        <v>1066</v>
      </c>
      <c r="I3347" s="108" t="s">
        <v>2855</v>
      </c>
      <c r="J3347" s="108" t="s">
        <v>2852</v>
      </c>
      <c r="K3347" s="108" t="s">
        <v>2859</v>
      </c>
      <c r="L3347" s="108">
        <v>11</v>
      </c>
      <c r="M3347" s="110" t="s">
        <v>2617</v>
      </c>
      <c r="N3347" s="111" t="s">
        <v>1729</v>
      </c>
      <c r="O3347" s="111" t="s">
        <v>1713</v>
      </c>
      <c r="P3347" s="111" t="s">
        <v>476</v>
      </c>
      <c r="Q3347" s="109">
        <v>1</v>
      </c>
      <c r="R3347" s="109"/>
      <c r="S3347" s="109"/>
      <c r="T3347" s="109" t="s">
        <v>7</v>
      </c>
      <c r="U3347" s="108">
        <v>1</v>
      </c>
      <c r="V3347" s="109">
        <v>1990</v>
      </c>
      <c r="W3347" s="108">
        <f>IF(Table1[[#This Row],[ExpenditureDetails1]]=2010,1,(2010-Table1[[#This Row],[ExpenditureDetails1]]))</f>
        <v>20</v>
      </c>
      <c r="X3347" s="109">
        <v>0.1</v>
      </c>
      <c r="Y3347" s="174">
        <f>Table1[[#This Row],[ExpenditureDetails3]]*100000</f>
        <v>10000</v>
      </c>
      <c r="Z3347" s="174">
        <f>Table1[[#This Row],[ExpenditureDetails4]]/Table1[[#This Row],[Component detail 4]]</f>
        <v>10000</v>
      </c>
      <c r="AA3347" s="109">
        <v>1</v>
      </c>
      <c r="AB3347" s="109">
        <v>10</v>
      </c>
      <c r="AC3347" s="174">
        <f>IF(ISNUMBER([ExpenditureDetails4]),[ExpenditureDetails4]*HLOOKUP([ExpenditureDetails1],'Currency Conversion'!$A$6:$BE$45,19,FALSE),"No Data")</f>
        <v>38882.431271292073</v>
      </c>
      <c r="AD3347" s="174">
        <f>Table1[[#This Row],[Calculations1]]/exchange_rate_2010</f>
        <v>850.33877951080945</v>
      </c>
      <c r="AE33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3888.2431271292071</v>
      </c>
      <c r="AF3347" s="174">
        <f>Table1[[#This Row],[Calculations3]]/exchange_rate_2010</f>
        <v>85.033877951080939</v>
      </c>
      <c r="AG3347" s="110"/>
      <c r="AH3347" s="53"/>
      <c r="BD3347" s="36"/>
      <c r="BE3347" s="36"/>
      <c r="BF3347" s="36"/>
      <c r="BG3347" s="36"/>
      <c r="BH3347" s="36"/>
      <c r="BI3347" s="36"/>
      <c r="BJ3347" s="36"/>
      <c r="BK3347" s="48"/>
      <c r="BL3347" s="36"/>
      <c r="BM3347" s="36"/>
      <c r="BN3347" s="36"/>
      <c r="BO3347" s="36"/>
      <c r="BP3347" s="36"/>
      <c r="BQ3347" s="36"/>
      <c r="BR3347" s="36"/>
    </row>
    <row r="3348" spans="2:70" ht="15" customHeight="1">
      <c r="B3348" s="48">
        <v>3838</v>
      </c>
      <c r="C3348" s="48" t="s">
        <v>1703</v>
      </c>
      <c r="D3348" s="108">
        <v>1180</v>
      </c>
      <c r="E3348" s="109" t="s">
        <v>2508</v>
      </c>
      <c r="F3348" s="109" t="s">
        <v>2509</v>
      </c>
      <c r="G3348" s="109" t="s">
        <v>663</v>
      </c>
      <c r="H3348" s="108" t="s">
        <v>1066</v>
      </c>
      <c r="I3348" s="108" t="s">
        <v>2855</v>
      </c>
      <c r="J3348" s="108" t="s">
        <v>2852</v>
      </c>
      <c r="K3348" s="108" t="s">
        <v>2859</v>
      </c>
      <c r="L3348" s="108">
        <v>11</v>
      </c>
      <c r="M3348" s="110" t="s">
        <v>2617</v>
      </c>
      <c r="N3348" s="111" t="s">
        <v>1712</v>
      </c>
      <c r="O3348" s="111"/>
      <c r="P3348" s="111" t="s">
        <v>1009</v>
      </c>
      <c r="Q3348" s="109">
        <v>1</v>
      </c>
      <c r="R3348" s="109">
        <v>7.5</v>
      </c>
      <c r="S3348" s="109"/>
      <c r="T3348" s="109" t="s">
        <v>7</v>
      </c>
      <c r="U3348" s="108">
        <v>1</v>
      </c>
      <c r="V3348" s="109">
        <v>2002</v>
      </c>
      <c r="W3348" s="108">
        <f>IF(Table1[[#This Row],[ExpenditureDetails1]]=2010,1,(2010-Table1[[#This Row],[ExpenditureDetails1]]))</f>
        <v>8</v>
      </c>
      <c r="X3348" s="109">
        <v>0.25</v>
      </c>
      <c r="Y3348" s="174">
        <f>Table1[[#This Row],[ExpenditureDetails3]]*100000</f>
        <v>25000</v>
      </c>
      <c r="Z3348" s="174">
        <f>Table1[[#This Row],[ExpenditureDetails4]]/Table1[[#This Row],[Component detail 4]]</f>
        <v>25000</v>
      </c>
      <c r="AA3348" s="109">
        <v>1</v>
      </c>
      <c r="AB3348" s="109">
        <v>10</v>
      </c>
      <c r="AC3348" s="174">
        <f>IF(ISNUMBER([ExpenditureDetails4]),[ExpenditureDetails4]*HLOOKUP([ExpenditureDetails1],'Currency Conversion'!$A$6:$BE$45,19,FALSE),"No Data")</f>
        <v>39293.87980308244</v>
      </c>
      <c r="AD3348" s="174">
        <f>Table1[[#This Row],[Calculations1]]/exchange_rate_2010</f>
        <v>859.33694734432277</v>
      </c>
      <c r="AE33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3929.3879803082441</v>
      </c>
      <c r="AF3348" s="174">
        <f>Table1[[#This Row],[Calculations3]]/exchange_rate_2010</f>
        <v>85.933694734432279</v>
      </c>
      <c r="AG3348" s="110"/>
      <c r="AH3348" s="53"/>
      <c r="BD3348" s="36"/>
      <c r="BE3348" s="36"/>
      <c r="BF3348" s="36"/>
      <c r="BG3348" s="36"/>
      <c r="BH3348" s="36"/>
      <c r="BI3348" s="36"/>
      <c r="BJ3348" s="36"/>
      <c r="BK3348" s="48"/>
      <c r="BL3348" s="36"/>
      <c r="BM3348" s="36"/>
      <c r="BN3348" s="36"/>
      <c r="BO3348" s="36"/>
      <c r="BP3348" s="36"/>
      <c r="BQ3348" s="36"/>
      <c r="BR3348" s="36"/>
    </row>
    <row r="3349" spans="2:70" ht="15" customHeight="1">
      <c r="B3349" s="48">
        <v>3839</v>
      </c>
      <c r="C3349" s="48" t="s">
        <v>1703</v>
      </c>
      <c r="D3349" s="108">
        <v>1180</v>
      </c>
      <c r="E3349" s="109" t="s">
        <v>2508</v>
      </c>
      <c r="F3349" s="109" t="s">
        <v>2509</v>
      </c>
      <c r="G3349" s="109" t="s">
        <v>663</v>
      </c>
      <c r="H3349" s="108" t="s">
        <v>1066</v>
      </c>
      <c r="I3349" s="108" t="s">
        <v>2855</v>
      </c>
      <c r="J3349" s="108" t="s">
        <v>2852</v>
      </c>
      <c r="K3349" s="108" t="s">
        <v>2859</v>
      </c>
      <c r="L3349" s="108">
        <v>11</v>
      </c>
      <c r="M3349" s="110" t="s">
        <v>2617</v>
      </c>
      <c r="N3349" s="111" t="s">
        <v>364</v>
      </c>
      <c r="O3349" s="111" t="s">
        <v>2465</v>
      </c>
      <c r="P3349" s="111" t="s">
        <v>1067</v>
      </c>
      <c r="Q3349" s="109">
        <v>1</v>
      </c>
      <c r="R3349" s="109">
        <v>500</v>
      </c>
      <c r="S3349" s="109"/>
      <c r="T3349" s="109" t="s">
        <v>7</v>
      </c>
      <c r="U3349" s="108">
        <v>1</v>
      </c>
      <c r="V3349" s="109">
        <v>2002</v>
      </c>
      <c r="W3349" s="108">
        <f>IF(Table1[[#This Row],[ExpenditureDetails1]]=2010,1,(2010-Table1[[#This Row],[ExpenditureDetails1]]))</f>
        <v>8</v>
      </c>
      <c r="X3349" s="109">
        <v>1</v>
      </c>
      <c r="Y3349" s="174">
        <f>Table1[[#This Row],[ExpenditureDetails3]]*100000</f>
        <v>100000</v>
      </c>
      <c r="Z3349" s="174">
        <f>Table1[[#This Row],[ExpenditureDetails4]]/Table1[[#This Row],[Component detail 4]]</f>
        <v>100000</v>
      </c>
      <c r="AA3349" s="109">
        <v>1</v>
      </c>
      <c r="AB3349" s="109">
        <v>20</v>
      </c>
      <c r="AC3349" s="174">
        <f>IF(ISNUMBER([ExpenditureDetails4]),[ExpenditureDetails4]*HLOOKUP([ExpenditureDetails1],'Currency Conversion'!$A$6:$BE$45,19,FALSE),"No Data")</f>
        <v>157175.51921232976</v>
      </c>
      <c r="AD3349" s="174">
        <f>Table1[[#This Row],[Calculations1]]/exchange_rate_2010</f>
        <v>3437.3477893772911</v>
      </c>
      <c r="AE33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7858.7759606164882</v>
      </c>
      <c r="AF3349" s="174">
        <f>Table1[[#This Row],[Calculations3]]/exchange_rate_2010</f>
        <v>171.86738946886456</v>
      </c>
      <c r="AG3349" s="110"/>
      <c r="AH3349" s="53"/>
      <c r="BD3349" s="36"/>
      <c r="BE3349" s="36"/>
      <c r="BF3349" s="36"/>
      <c r="BG3349" s="36"/>
      <c r="BH3349" s="36"/>
      <c r="BI3349" s="36"/>
      <c r="BJ3349" s="36"/>
      <c r="BK3349" s="48"/>
      <c r="BL3349" s="36"/>
      <c r="BM3349" s="36"/>
      <c r="BN3349" s="36"/>
      <c r="BO3349" s="36"/>
      <c r="BP3349" s="36"/>
      <c r="BQ3349" s="36"/>
      <c r="BR3349" s="36"/>
    </row>
    <row r="3350" spans="2:70" ht="15" customHeight="1">
      <c r="B3350" s="48">
        <v>3840</v>
      </c>
      <c r="C3350" s="48" t="s">
        <v>1703</v>
      </c>
      <c r="D3350" s="108">
        <v>1180</v>
      </c>
      <c r="E3350" s="109" t="s">
        <v>2508</v>
      </c>
      <c r="F3350" s="109" t="s">
        <v>2509</v>
      </c>
      <c r="G3350" s="109" t="s">
        <v>663</v>
      </c>
      <c r="H3350" s="108" t="s">
        <v>1066</v>
      </c>
      <c r="I3350" s="108" t="s">
        <v>2855</v>
      </c>
      <c r="J3350" s="108" t="s">
        <v>2852</v>
      </c>
      <c r="K3350" s="108" t="s">
        <v>2859</v>
      </c>
      <c r="L3350" s="108">
        <v>11</v>
      </c>
      <c r="M3350" s="110" t="s">
        <v>2617</v>
      </c>
      <c r="N3350" s="111" t="s">
        <v>364</v>
      </c>
      <c r="O3350" s="111" t="s">
        <v>2467</v>
      </c>
      <c r="P3350" s="111" t="s">
        <v>545</v>
      </c>
      <c r="Q3350" s="109">
        <v>1</v>
      </c>
      <c r="R3350" s="109"/>
      <c r="S3350" s="109"/>
      <c r="T3350" s="109" t="s">
        <v>7</v>
      </c>
      <c r="U3350" s="108">
        <v>1</v>
      </c>
      <c r="V3350" s="109">
        <v>2002</v>
      </c>
      <c r="W3350" s="108">
        <f>IF(Table1[[#This Row],[ExpenditureDetails1]]=2010,1,(2010-Table1[[#This Row],[ExpenditureDetails1]]))</f>
        <v>8</v>
      </c>
      <c r="X3350" s="109">
        <v>0.315</v>
      </c>
      <c r="Y3350" s="174">
        <f>Table1[[#This Row],[ExpenditureDetails3]]*100000</f>
        <v>31500</v>
      </c>
      <c r="Z3350" s="174">
        <f>Table1[[#This Row],[ExpenditureDetails4]]/Table1[[#This Row],[Component detail 4]]</f>
        <v>31500</v>
      </c>
      <c r="AA3350" s="109">
        <v>1</v>
      </c>
      <c r="AB3350" s="109">
        <v>10</v>
      </c>
      <c r="AC3350" s="174">
        <f>IF(ISNUMBER([ExpenditureDetails4]),[ExpenditureDetails4]*HLOOKUP([ExpenditureDetails1],'Currency Conversion'!$A$6:$BE$45,19,FALSE),"No Data")</f>
        <v>49510.288551883874</v>
      </c>
      <c r="AD3350" s="174">
        <f>Table1[[#This Row],[Calculations1]]/exchange_rate_2010</f>
        <v>1082.7645536538466</v>
      </c>
      <c r="AE33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4951.0288551883878</v>
      </c>
      <c r="AF3350" s="174">
        <f>Table1[[#This Row],[Calculations3]]/exchange_rate_2010</f>
        <v>108.27645536538468</v>
      </c>
      <c r="AG3350" s="110"/>
      <c r="AH3350" s="53"/>
      <c r="BD3350" s="36"/>
      <c r="BE3350" s="36"/>
      <c r="BF3350" s="36"/>
      <c r="BG3350" s="36"/>
      <c r="BH3350" s="36"/>
      <c r="BI3350" s="36"/>
      <c r="BJ3350" s="36"/>
      <c r="BK3350" s="48"/>
      <c r="BL3350" s="36"/>
      <c r="BM3350" s="36"/>
      <c r="BN3350" s="36"/>
      <c r="BO3350" s="36"/>
      <c r="BP3350" s="36"/>
      <c r="BQ3350" s="36"/>
      <c r="BR3350" s="36"/>
    </row>
    <row r="3351" spans="2:70" ht="15" customHeight="1">
      <c r="B3351" s="48">
        <v>3841</v>
      </c>
      <c r="C3351" s="48" t="s">
        <v>1703</v>
      </c>
      <c r="D3351" s="108">
        <v>1180</v>
      </c>
      <c r="E3351" s="109" t="s">
        <v>2508</v>
      </c>
      <c r="F3351" s="109" t="s">
        <v>2509</v>
      </c>
      <c r="G3351" s="109" t="s">
        <v>663</v>
      </c>
      <c r="H3351" s="108" t="s">
        <v>1066</v>
      </c>
      <c r="I3351" s="108" t="s">
        <v>2855</v>
      </c>
      <c r="J3351" s="108" t="s">
        <v>2852</v>
      </c>
      <c r="K3351" s="108" t="s">
        <v>2859</v>
      </c>
      <c r="L3351" s="108">
        <v>11</v>
      </c>
      <c r="M3351" s="110" t="s">
        <v>2617</v>
      </c>
      <c r="N3351" s="111" t="s">
        <v>20</v>
      </c>
      <c r="O3351" s="111" t="s">
        <v>2486</v>
      </c>
      <c r="P3351" s="111" t="s">
        <v>1063</v>
      </c>
      <c r="Q3351" s="109">
        <v>1</v>
      </c>
      <c r="R3351" s="109"/>
      <c r="S3351" s="109" t="s">
        <v>2394</v>
      </c>
      <c r="T3351" s="109" t="s">
        <v>7</v>
      </c>
      <c r="U3351" s="108">
        <v>1</v>
      </c>
      <c r="V3351" s="109">
        <v>2009</v>
      </c>
      <c r="W3351" s="108">
        <f>IF(Table1[[#This Row],[ExpenditureDetails1]]=2010,1,(2010-Table1[[#This Row],[ExpenditureDetails1]]))</f>
        <v>1</v>
      </c>
      <c r="X3351" s="109">
        <v>1</v>
      </c>
      <c r="Y3351" s="174">
        <f>Table1[[#This Row],[ExpenditureDetails3]]*100000</f>
        <v>100000</v>
      </c>
      <c r="Z3351" s="174">
        <f>Table1[[#This Row],[ExpenditureDetails4]]/Table1[[#This Row],[Component detail 4]]</f>
        <v>100000</v>
      </c>
      <c r="AA3351" s="109">
        <v>1</v>
      </c>
      <c r="AB3351" s="109">
        <v>10</v>
      </c>
      <c r="AC3351" s="174">
        <f>IF(ISNUMBER([ExpenditureDetails4]),[ExpenditureDetails4]*HLOOKUP([ExpenditureDetails1],'Currency Conversion'!$A$6:$BE$45,19,FALSE),"No Data")</f>
        <v>107541.62499036275</v>
      </c>
      <c r="AD3351" s="174">
        <f>Table1[[#This Row],[Calculations1]]/exchange_rate_2010</f>
        <v>2351.8800432737298</v>
      </c>
      <c r="AE33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10754.162499036274</v>
      </c>
      <c r="AF3351" s="174">
        <f>Table1[[#This Row],[Calculations3]]/exchange_rate_2010</f>
        <v>235.18800432737297</v>
      </c>
      <c r="AG3351" s="110"/>
      <c r="AH3351" s="53"/>
      <c r="BD3351" s="36"/>
      <c r="BE3351" s="36"/>
      <c r="BF3351" s="36"/>
      <c r="BG3351" s="36"/>
      <c r="BH3351" s="36"/>
      <c r="BI3351" s="36"/>
      <c r="BJ3351" s="36"/>
      <c r="BK3351" s="48"/>
      <c r="BL3351" s="36"/>
      <c r="BM3351" s="36"/>
      <c r="BN3351" s="36"/>
      <c r="BO3351" s="36"/>
      <c r="BP3351" s="36"/>
      <c r="BQ3351" s="36"/>
      <c r="BR3351" s="36"/>
    </row>
    <row r="3352" spans="2:70" ht="15" customHeight="1">
      <c r="B3352" s="48">
        <v>3842</v>
      </c>
      <c r="C3352" s="48" t="s">
        <v>1703</v>
      </c>
      <c r="D3352" s="108">
        <v>1180</v>
      </c>
      <c r="E3352" s="109" t="s">
        <v>2508</v>
      </c>
      <c r="F3352" s="109" t="s">
        <v>2509</v>
      </c>
      <c r="G3352" s="109" t="s">
        <v>663</v>
      </c>
      <c r="H3352" s="108" t="s">
        <v>1066</v>
      </c>
      <c r="I3352" s="108" t="s">
        <v>2855</v>
      </c>
      <c r="J3352" s="108" t="s">
        <v>2852</v>
      </c>
      <c r="K3352" s="108" t="s">
        <v>2859</v>
      </c>
      <c r="L3352" s="108">
        <v>11</v>
      </c>
      <c r="M3352" s="110" t="s">
        <v>2617</v>
      </c>
      <c r="N3352" s="111" t="s">
        <v>1712</v>
      </c>
      <c r="O3352" s="111"/>
      <c r="P3352" s="111" t="s">
        <v>1071</v>
      </c>
      <c r="Q3352" s="109">
        <v>2</v>
      </c>
      <c r="R3352" s="109">
        <v>7.5</v>
      </c>
      <c r="S3352" s="109" t="s">
        <v>2392</v>
      </c>
      <c r="T3352" s="109" t="s">
        <v>28</v>
      </c>
      <c r="U3352" s="108">
        <v>2</v>
      </c>
      <c r="V3352" s="109">
        <v>2009</v>
      </c>
      <c r="W3352" s="108"/>
      <c r="X3352" s="109">
        <v>1.1200000000000001</v>
      </c>
      <c r="Y3352" s="174">
        <f>Table1[[#This Row],[ExpenditureDetails3]]*100000</f>
        <v>112000.00000000001</v>
      </c>
      <c r="Z3352" s="174">
        <f>Table1[[#This Row],[ExpenditureDetails4]]/Table1[[#This Row],[Component detail 4]]</f>
        <v>56000.000000000007</v>
      </c>
      <c r="AA3352" s="109">
        <v>1</v>
      </c>
      <c r="AB3352" s="109">
        <v>10</v>
      </c>
      <c r="AC3352" s="174">
        <f>IF(ISNUMBER([ExpenditureDetails4]),[ExpenditureDetails4]*HLOOKUP([ExpenditureDetails1],'Currency Conversion'!$A$6:$BE$45,19,FALSE),"No Data")</f>
        <v>120446.6199892063</v>
      </c>
      <c r="AD3352" s="174">
        <f>Table1[[#This Row],[Calculations1]]/exchange_rate_2010</f>
        <v>2634.1056484665778</v>
      </c>
      <c r="AE3352" s="174" t="s">
        <v>2912</v>
      </c>
      <c r="AF3352" s="174" t="s">
        <v>2912</v>
      </c>
      <c r="AG3352" s="110"/>
      <c r="AH3352" s="53"/>
      <c r="BD3352" s="36"/>
      <c r="BE3352" s="36"/>
      <c r="BF3352" s="36"/>
      <c r="BG3352" s="36"/>
      <c r="BH3352" s="36"/>
      <c r="BI3352" s="36"/>
      <c r="BJ3352" s="36"/>
      <c r="BK3352" s="48"/>
      <c r="BL3352" s="36"/>
      <c r="BM3352" s="36"/>
      <c r="BN3352" s="36"/>
      <c r="BO3352" s="36"/>
      <c r="BP3352" s="36"/>
      <c r="BQ3352" s="36"/>
      <c r="BR3352" s="36"/>
    </row>
    <row r="3353" spans="2:70" ht="15" customHeight="1">
      <c r="B3353" s="48">
        <v>3843</v>
      </c>
      <c r="C3353" s="48" t="s">
        <v>1703</v>
      </c>
      <c r="D3353" s="108">
        <v>1180</v>
      </c>
      <c r="E3353" s="109" t="s">
        <v>2508</v>
      </c>
      <c r="F3353" s="109" t="s">
        <v>2509</v>
      </c>
      <c r="G3353" s="109" t="s">
        <v>663</v>
      </c>
      <c r="H3353" s="108" t="s">
        <v>1066</v>
      </c>
      <c r="I3353" s="108" t="s">
        <v>2855</v>
      </c>
      <c r="J3353" s="108" t="s">
        <v>2852</v>
      </c>
      <c r="K3353" s="108" t="s">
        <v>2859</v>
      </c>
      <c r="L3353" s="108">
        <v>11</v>
      </c>
      <c r="M3353" s="110" t="s">
        <v>2617</v>
      </c>
      <c r="N3353" s="111" t="s">
        <v>1719</v>
      </c>
      <c r="O3353" s="111"/>
      <c r="P3353" s="111" t="s">
        <v>1001</v>
      </c>
      <c r="Q3353" s="109">
        <v>1</v>
      </c>
      <c r="R3353" s="109"/>
      <c r="S3353" s="109"/>
      <c r="T3353" s="109" t="s">
        <v>31</v>
      </c>
      <c r="U3353" s="108">
        <v>3</v>
      </c>
      <c r="V3353" s="109">
        <v>2008</v>
      </c>
      <c r="W3353" s="108"/>
      <c r="X3353" s="109">
        <v>0.05</v>
      </c>
      <c r="Y3353" s="174">
        <f>Table1[[#This Row],[ExpenditureDetails3]]*100000</f>
        <v>5000</v>
      </c>
      <c r="Z3353" s="174">
        <f>Table1[[#This Row],[ExpenditureDetails4]]/Table1[[#This Row],[Component detail 4]]</f>
        <v>5000</v>
      </c>
      <c r="AA3353" s="109">
        <v>1</v>
      </c>
      <c r="AB3353" s="109"/>
      <c r="AC3353" s="174">
        <f>IF(ISNUMBER([ExpenditureDetails4]),[ExpenditureDetails4]*HLOOKUP([ExpenditureDetails1],'Currency Conversion'!$A$6:$BE$45,19,FALSE),"No Data")</f>
        <v>5737.0154155220562</v>
      </c>
      <c r="AD3353" s="174">
        <f>Table1[[#This Row],[Calculations1]]/exchange_rate_2010</f>
        <v>125.46557730487345</v>
      </c>
      <c r="AE33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3353" s="174">
        <f>Table1[[#This Row],[Calculations3]]/exchange_rate_2010</f>
        <v>125.46557730487345</v>
      </c>
      <c r="AG3353" s="110"/>
      <c r="AH3353" s="53"/>
      <c r="BD3353" s="36"/>
      <c r="BE3353" s="36"/>
      <c r="BF3353" s="36"/>
      <c r="BG3353" s="36"/>
      <c r="BH3353" s="36"/>
      <c r="BI3353" s="36"/>
      <c r="BJ3353" s="36"/>
      <c r="BK3353" s="48"/>
      <c r="BL3353" s="36"/>
      <c r="BM3353" s="36"/>
      <c r="BN3353" s="36"/>
      <c r="BO3353" s="36"/>
      <c r="BP3353" s="36"/>
      <c r="BQ3353" s="36"/>
      <c r="BR3353" s="36"/>
    </row>
    <row r="3354" spans="2:70" ht="15" customHeight="1">
      <c r="B3354" s="48">
        <v>3844</v>
      </c>
      <c r="C3354" s="48" t="s">
        <v>1703</v>
      </c>
      <c r="D3354" s="108">
        <v>1180</v>
      </c>
      <c r="E3354" s="109" t="s">
        <v>2508</v>
      </c>
      <c r="F3354" s="109" t="s">
        <v>2509</v>
      </c>
      <c r="G3354" s="109" t="s">
        <v>663</v>
      </c>
      <c r="H3354" s="108" t="s">
        <v>1066</v>
      </c>
      <c r="I3354" s="108" t="s">
        <v>2855</v>
      </c>
      <c r="J3354" s="108" t="s">
        <v>2852</v>
      </c>
      <c r="K3354" s="108" t="s">
        <v>2859</v>
      </c>
      <c r="L3354" s="108">
        <v>11</v>
      </c>
      <c r="M3354" s="110" t="s">
        <v>2617</v>
      </c>
      <c r="N3354" s="111" t="s">
        <v>1728</v>
      </c>
      <c r="O3354" s="111" t="s">
        <v>501</v>
      </c>
      <c r="P3354" s="111" t="s">
        <v>983</v>
      </c>
      <c r="Q3354" s="109">
        <v>1</v>
      </c>
      <c r="R3354" s="109">
        <v>40</v>
      </c>
      <c r="S3354" s="109"/>
      <c r="T3354" s="109" t="s">
        <v>7</v>
      </c>
      <c r="U3354" s="108">
        <v>1</v>
      </c>
      <c r="V3354" s="109">
        <v>2002</v>
      </c>
      <c r="W3354" s="108">
        <f>IF(Table1[[#This Row],[ExpenditureDetails1]]=2010,1,(2010-Table1[[#This Row],[ExpenditureDetails1]]))</f>
        <v>8</v>
      </c>
      <c r="X3354" s="109">
        <v>5</v>
      </c>
      <c r="Y3354" s="174">
        <f>Table1[[#This Row],[ExpenditureDetails3]]*100000</f>
        <v>500000</v>
      </c>
      <c r="Z3354" s="174">
        <f>Table1[[#This Row],[ExpenditureDetails4]]/Table1[[#This Row],[Component detail 4]]</f>
        <v>500000</v>
      </c>
      <c r="AA3354" s="109">
        <v>1</v>
      </c>
      <c r="AB3354" s="109">
        <v>30</v>
      </c>
      <c r="AC3354" s="174">
        <f>IF(ISNUMBER([ExpenditureDetails4]),[ExpenditureDetails4]*HLOOKUP([ExpenditureDetails1],'Currency Conversion'!$A$6:$BE$45,19,FALSE),"No Data")</f>
        <v>785877.5960616488</v>
      </c>
      <c r="AD3354" s="174">
        <f>Table1[[#This Row],[Calculations1]]/exchange_rate_2010</f>
        <v>17186.738946886457</v>
      </c>
      <c r="AE33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26195.919868721627</v>
      </c>
      <c r="AF3354" s="174">
        <f>Table1[[#This Row],[Calculations3]]/exchange_rate_2010</f>
        <v>572.89129822954851</v>
      </c>
      <c r="AG3354" s="110"/>
      <c r="AH3354" s="53"/>
      <c r="BD3354" s="36"/>
      <c r="BE3354" s="36"/>
      <c r="BF3354" s="36"/>
      <c r="BG3354" s="36"/>
      <c r="BH3354" s="36"/>
      <c r="BI3354" s="36"/>
      <c r="BJ3354" s="36"/>
      <c r="BK3354" s="48"/>
      <c r="BL3354" s="36"/>
      <c r="BM3354" s="36"/>
      <c r="BN3354" s="36"/>
      <c r="BO3354" s="36"/>
      <c r="BP3354" s="36"/>
      <c r="BQ3354" s="36"/>
      <c r="BR3354" s="36"/>
    </row>
    <row r="3355" spans="2:70" ht="15" customHeight="1">
      <c r="B3355" s="48">
        <v>3845</v>
      </c>
      <c r="C3355" s="48" t="s">
        <v>1703</v>
      </c>
      <c r="D3355" s="108">
        <v>1180</v>
      </c>
      <c r="E3355" s="109" t="s">
        <v>2508</v>
      </c>
      <c r="F3355" s="109" t="s">
        <v>2509</v>
      </c>
      <c r="G3355" s="109" t="s">
        <v>663</v>
      </c>
      <c r="H3355" s="108" t="s">
        <v>1066</v>
      </c>
      <c r="I3355" s="108" t="s">
        <v>2855</v>
      </c>
      <c r="J3355" s="108" t="s">
        <v>2852</v>
      </c>
      <c r="K3355" s="108" t="s">
        <v>2859</v>
      </c>
      <c r="L3355" s="108">
        <v>11</v>
      </c>
      <c r="M3355" s="110" t="s">
        <v>2617</v>
      </c>
      <c r="N3355" s="111" t="s">
        <v>1717</v>
      </c>
      <c r="O3355" s="111"/>
      <c r="P3355" s="111" t="s">
        <v>576</v>
      </c>
      <c r="Q3355" s="109">
        <v>1</v>
      </c>
      <c r="R3355" s="109"/>
      <c r="S3355" s="109"/>
      <c r="T3355" s="109" t="s">
        <v>31</v>
      </c>
      <c r="U3355" s="108">
        <v>3</v>
      </c>
      <c r="V3355" s="109">
        <v>2008</v>
      </c>
      <c r="W3355" s="108"/>
      <c r="X3355" s="109">
        <v>0.24</v>
      </c>
      <c r="Y3355" s="174">
        <f>Table1[[#This Row],[ExpenditureDetails3]]*100000</f>
        <v>24000</v>
      </c>
      <c r="Z3355" s="174">
        <f>Table1[[#This Row],[ExpenditureDetails4]]/Table1[[#This Row],[Component detail 4]]</f>
        <v>24000</v>
      </c>
      <c r="AA3355" s="109">
        <v>1</v>
      </c>
      <c r="AB3355" s="109"/>
      <c r="AC3355" s="174">
        <f>IF(ISNUMBER([ExpenditureDetails4]),[ExpenditureDetails4]*HLOOKUP([ExpenditureDetails1],'Currency Conversion'!$A$6:$BE$45,19,FALSE),"No Data")</f>
        <v>27537.673994505873</v>
      </c>
      <c r="AD3355" s="174">
        <f>Table1[[#This Row],[Calculations1]]/exchange_rate_2010</f>
        <v>602.2347710633926</v>
      </c>
      <c r="AE33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27537.673994505873</v>
      </c>
      <c r="AF3355" s="174">
        <f>Table1[[#This Row],[Calculations3]]/exchange_rate_2010</f>
        <v>602.2347710633926</v>
      </c>
      <c r="AG3355" s="110"/>
      <c r="AH3355" s="53"/>
      <c r="BD3355" s="36"/>
      <c r="BE3355" s="36"/>
      <c r="BF3355" s="36"/>
      <c r="BG3355" s="36"/>
      <c r="BH3355" s="36"/>
      <c r="BI3355" s="36"/>
      <c r="BJ3355" s="36"/>
      <c r="BK3355" s="48"/>
      <c r="BL3355" s="36"/>
      <c r="BM3355" s="36"/>
      <c r="BN3355" s="36"/>
      <c r="BO3355" s="36"/>
      <c r="BP3355" s="36"/>
      <c r="BQ3355" s="36"/>
      <c r="BR3355" s="36"/>
    </row>
    <row r="3356" spans="2:70" ht="15" customHeight="1">
      <c r="B3356" s="48">
        <v>3846</v>
      </c>
      <c r="C3356" s="48" t="s">
        <v>1703</v>
      </c>
      <c r="D3356" s="108">
        <v>1180</v>
      </c>
      <c r="E3356" s="109" t="s">
        <v>2508</v>
      </c>
      <c r="F3356" s="109" t="s">
        <v>2509</v>
      </c>
      <c r="G3356" s="109" t="s">
        <v>663</v>
      </c>
      <c r="H3356" s="108" t="s">
        <v>1066</v>
      </c>
      <c r="I3356" s="108" t="s">
        <v>2855</v>
      </c>
      <c r="J3356" s="108" t="s">
        <v>2852</v>
      </c>
      <c r="K3356" s="108" t="s">
        <v>2859</v>
      </c>
      <c r="L3356" s="108">
        <v>11</v>
      </c>
      <c r="M3356" s="110" t="s">
        <v>2617</v>
      </c>
      <c r="N3356" s="111" t="s">
        <v>2474</v>
      </c>
      <c r="O3356" s="111"/>
      <c r="P3356" s="111" t="s">
        <v>78</v>
      </c>
      <c r="Q3356" s="109">
        <v>1</v>
      </c>
      <c r="R3356" s="109"/>
      <c r="S3356" s="109"/>
      <c r="T3356" s="109" t="s">
        <v>31</v>
      </c>
      <c r="U3356" s="108">
        <v>3</v>
      </c>
      <c r="V3356" s="109">
        <v>2008</v>
      </c>
      <c r="W3356" s="108"/>
      <c r="X3356" s="109">
        <v>4.4999999999999998E-2</v>
      </c>
      <c r="Y3356" s="174">
        <f>Table1[[#This Row],[ExpenditureDetails3]]*100000</f>
        <v>4500</v>
      </c>
      <c r="Z3356" s="174">
        <f>Table1[[#This Row],[ExpenditureDetails4]]/Table1[[#This Row],[Component detail 4]]</f>
        <v>4500</v>
      </c>
      <c r="AA3356" s="109">
        <v>1</v>
      </c>
      <c r="AB3356" s="109"/>
      <c r="AC3356" s="174">
        <f>IF(ISNUMBER([ExpenditureDetails4]),[ExpenditureDetails4]*HLOOKUP([ExpenditureDetails1],'Currency Conversion'!$A$6:$BE$45,19,FALSE),"No Data")</f>
        <v>5163.3138739698506</v>
      </c>
      <c r="AD3356" s="174">
        <f>Table1[[#This Row],[Calculations1]]/exchange_rate_2010</f>
        <v>112.9190195743861</v>
      </c>
      <c r="AE33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5163.3138739698506</v>
      </c>
      <c r="AF3356" s="174">
        <f>Table1[[#This Row],[Calculations3]]/exchange_rate_2010</f>
        <v>112.9190195743861</v>
      </c>
      <c r="AG3356" s="110"/>
      <c r="AH3356" s="53"/>
      <c r="BD3356" s="36"/>
      <c r="BE3356" s="36"/>
      <c r="BF3356" s="36"/>
      <c r="BG3356" s="36"/>
      <c r="BH3356" s="36"/>
      <c r="BI3356" s="36"/>
      <c r="BJ3356" s="36"/>
      <c r="BK3356" s="48"/>
      <c r="BL3356" s="36"/>
      <c r="BM3356" s="36"/>
      <c r="BN3356" s="36"/>
      <c r="BO3356" s="36"/>
      <c r="BP3356" s="36"/>
      <c r="BQ3356" s="36"/>
      <c r="BR3356" s="36"/>
    </row>
    <row r="3357" spans="2:70" ht="15" customHeight="1">
      <c r="B3357" s="48">
        <v>3848</v>
      </c>
      <c r="C3357" s="48" t="s">
        <v>1703</v>
      </c>
      <c r="D3357" s="108">
        <v>2023</v>
      </c>
      <c r="E3357" s="109" t="s">
        <v>2508</v>
      </c>
      <c r="F3357" s="109" t="s">
        <v>1818</v>
      </c>
      <c r="G3357" s="109" t="s">
        <v>1844</v>
      </c>
      <c r="H3357" s="108" t="s">
        <v>1212</v>
      </c>
      <c r="I3357" s="108" t="s">
        <v>2855</v>
      </c>
      <c r="J3357" s="108" t="s">
        <v>2852</v>
      </c>
      <c r="K3357" s="108" t="s">
        <v>2859</v>
      </c>
      <c r="L3357" s="108">
        <v>11</v>
      </c>
      <c r="M3357" s="110" t="s">
        <v>2617</v>
      </c>
      <c r="N3357" s="109" t="s">
        <v>1720</v>
      </c>
      <c r="O3357" s="111"/>
      <c r="P3357" s="111" t="s">
        <v>533</v>
      </c>
      <c r="Q3357" s="109">
        <v>1</v>
      </c>
      <c r="R3357" s="109"/>
      <c r="S3357" s="109"/>
      <c r="T3357" s="109" t="s">
        <v>31</v>
      </c>
      <c r="U3357" s="108">
        <v>3</v>
      </c>
      <c r="V3357" s="109">
        <v>2008</v>
      </c>
      <c r="W3357" s="108"/>
      <c r="X3357" s="109">
        <v>0.33189999999999997</v>
      </c>
      <c r="Y3357" s="174">
        <f>Table1[[#This Row],[ExpenditureDetails3]]*100000</f>
        <v>33190</v>
      </c>
      <c r="Z3357" s="174">
        <f>Table1[[#This Row],[ExpenditureDetails4]]/Table1[[#This Row],[Component detail 4]]</f>
        <v>33190</v>
      </c>
      <c r="AA3357" s="109">
        <v>1</v>
      </c>
      <c r="AB3357" s="109"/>
      <c r="AC3357" s="174">
        <f>IF(ISNUMBER([ExpenditureDetails4]),[ExpenditureDetails4]*HLOOKUP([ExpenditureDetails1],'Currency Conversion'!$A$6:$BE$45,19,FALSE),"No Data")</f>
        <v>38082.308328235413</v>
      </c>
      <c r="AD3357" s="174">
        <f>Table1[[#This Row],[Calculations1]]/exchange_rate_2010</f>
        <v>832.84050214975002</v>
      </c>
      <c r="AE33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38082.308328235413</v>
      </c>
      <c r="AF3357" s="174">
        <f>Table1[[#This Row],[Calculations3]]/exchange_rate_2010</f>
        <v>832.84050214975002</v>
      </c>
      <c r="AG3357" s="110"/>
      <c r="AH3357" s="53"/>
      <c r="BD3357" s="36"/>
      <c r="BE3357" s="36"/>
      <c r="BF3357" s="36"/>
      <c r="BG3357" s="36"/>
      <c r="BH3357" s="36"/>
      <c r="BI3357" s="36"/>
      <c r="BJ3357" s="36"/>
      <c r="BK3357" s="48"/>
      <c r="BL3357" s="36"/>
      <c r="BM3357" s="36"/>
      <c r="BN3357" s="36"/>
      <c r="BO3357" s="36"/>
      <c r="BP3357" s="36"/>
      <c r="BQ3357" s="36"/>
      <c r="BR3357" s="36"/>
    </row>
    <row r="3358" spans="2:70" ht="15" customHeight="1">
      <c r="B3358" s="48">
        <v>3850</v>
      </c>
      <c r="C3358" s="48" t="s">
        <v>1703</v>
      </c>
      <c r="D3358" s="108">
        <v>2023</v>
      </c>
      <c r="E3358" s="109" t="s">
        <v>2508</v>
      </c>
      <c r="F3358" s="109" t="s">
        <v>1818</v>
      </c>
      <c r="G3358" s="109" t="s">
        <v>1844</v>
      </c>
      <c r="H3358" s="108" t="s">
        <v>1212</v>
      </c>
      <c r="I3358" s="108" t="s">
        <v>2855</v>
      </c>
      <c r="J3358" s="108" t="s">
        <v>2852</v>
      </c>
      <c r="K3358" s="108" t="s">
        <v>2859</v>
      </c>
      <c r="L3358" s="108">
        <v>11</v>
      </c>
      <c r="M3358" s="110" t="s">
        <v>2617</v>
      </c>
      <c r="N3358" s="111" t="s">
        <v>1728</v>
      </c>
      <c r="O3358" s="111" t="s">
        <v>501</v>
      </c>
      <c r="P3358" s="111" t="s">
        <v>1216</v>
      </c>
      <c r="Q3358" s="109">
        <v>1</v>
      </c>
      <c r="R3358" s="109">
        <v>90</v>
      </c>
      <c r="S3358" s="109"/>
      <c r="T3358" s="109" t="s">
        <v>7</v>
      </c>
      <c r="U3358" s="108">
        <v>1</v>
      </c>
      <c r="V3358" s="109">
        <v>2000</v>
      </c>
      <c r="W3358" s="108">
        <f>IF(Table1[[#This Row],[ExpenditureDetails1]]=2010,1,(2010-Table1[[#This Row],[ExpenditureDetails1]]))</f>
        <v>10</v>
      </c>
      <c r="X3358" s="109">
        <v>10</v>
      </c>
      <c r="Y3358" s="174">
        <f>Table1[[#This Row],[ExpenditureDetails3]]*100000</f>
        <v>1000000</v>
      </c>
      <c r="Z3358" s="174">
        <f>Table1[[#This Row],[ExpenditureDetails4]]/Table1[[#This Row],[Component detail 4]]</f>
        <v>1000000</v>
      </c>
      <c r="AA3358" s="109">
        <v>1</v>
      </c>
      <c r="AB3358" s="109">
        <v>30</v>
      </c>
      <c r="AC3358" s="174">
        <f>IF(ISNUMBER([ExpenditureDetails4]),[ExpenditureDetails4]*HLOOKUP([ExpenditureDetails1],'Currency Conversion'!$A$6:$BE$45,19,FALSE),"No Data")</f>
        <v>1676434.9044531265</v>
      </c>
      <c r="AD3358" s="174">
        <f>Table1[[#This Row],[Calculations1]]/exchange_rate_2010</f>
        <v>36662.769378686047</v>
      </c>
      <c r="AE33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55881.163481770884</v>
      </c>
      <c r="AF3358" s="174">
        <f>Table1[[#This Row],[Calculations3]]/exchange_rate_2010</f>
        <v>1222.0923126228683</v>
      </c>
      <c r="AG3358" s="110"/>
      <c r="AH3358" s="53"/>
      <c r="BD3358" s="36"/>
      <c r="BE3358" s="36"/>
      <c r="BF3358" s="36"/>
      <c r="BG3358" s="36"/>
      <c r="BH3358" s="36"/>
      <c r="BI3358" s="36"/>
      <c r="BJ3358" s="36"/>
      <c r="BK3358" s="48"/>
      <c r="BL3358" s="36"/>
      <c r="BM3358" s="36"/>
      <c r="BN3358" s="36"/>
      <c r="BO3358" s="36"/>
      <c r="BP3358" s="36"/>
      <c r="BQ3358" s="36"/>
      <c r="BR3358" s="36"/>
    </row>
    <row r="3359" spans="2:70" ht="15" customHeight="1">
      <c r="B3359" s="48">
        <v>3851</v>
      </c>
      <c r="C3359" s="48" t="s">
        <v>1703</v>
      </c>
      <c r="D3359" s="108">
        <v>2023</v>
      </c>
      <c r="E3359" s="109" t="s">
        <v>2508</v>
      </c>
      <c r="F3359" s="109" t="s">
        <v>1818</v>
      </c>
      <c r="G3359" s="109" t="s">
        <v>1844</v>
      </c>
      <c r="H3359" s="108" t="s">
        <v>1212</v>
      </c>
      <c r="I3359" s="108" t="s">
        <v>2855</v>
      </c>
      <c r="J3359" s="108" t="s">
        <v>2852</v>
      </c>
      <c r="K3359" s="108" t="s">
        <v>2859</v>
      </c>
      <c r="L3359" s="108">
        <v>11</v>
      </c>
      <c r="M3359" s="110" t="s">
        <v>2617</v>
      </c>
      <c r="N3359" s="111" t="s">
        <v>1728</v>
      </c>
      <c r="O3359" s="111" t="s">
        <v>501</v>
      </c>
      <c r="P3359" s="111" t="s">
        <v>1217</v>
      </c>
      <c r="Q3359" s="109">
        <v>1</v>
      </c>
      <c r="R3359" s="109">
        <v>90</v>
      </c>
      <c r="S3359" s="109"/>
      <c r="T3359" s="109" t="s">
        <v>7</v>
      </c>
      <c r="U3359" s="108">
        <v>1</v>
      </c>
      <c r="V3359" s="109">
        <v>2000</v>
      </c>
      <c r="W3359" s="108">
        <f>IF(Table1[[#This Row],[ExpenditureDetails1]]=2010,1,(2010-Table1[[#This Row],[ExpenditureDetails1]]))</f>
        <v>10</v>
      </c>
      <c r="X3359" s="109">
        <v>12</v>
      </c>
      <c r="Y3359" s="174">
        <f>Table1[[#This Row],[ExpenditureDetails3]]*100000</f>
        <v>1200000</v>
      </c>
      <c r="Z3359" s="174">
        <f>Table1[[#This Row],[ExpenditureDetails4]]/Table1[[#This Row],[Component detail 4]]</f>
        <v>1200000</v>
      </c>
      <c r="AA3359" s="109">
        <v>1</v>
      </c>
      <c r="AB3359" s="109">
        <v>30</v>
      </c>
      <c r="AC3359" s="174">
        <f>IF(ISNUMBER([ExpenditureDetails4]),[ExpenditureDetails4]*HLOOKUP([ExpenditureDetails1],'Currency Conversion'!$A$6:$BE$45,19,FALSE),"No Data")</f>
        <v>2011721.8853437516</v>
      </c>
      <c r="AD3359" s="174">
        <f>Table1[[#This Row],[Calculations1]]/exchange_rate_2010</f>
        <v>43995.32325442326</v>
      </c>
      <c r="AE33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67057.396178125055</v>
      </c>
      <c r="AF3359" s="174">
        <f>Table1[[#This Row],[Calculations3]]/exchange_rate_2010</f>
        <v>1466.510775147442</v>
      </c>
      <c r="AG3359" s="110"/>
      <c r="AH3359" s="53"/>
      <c r="BD3359" s="36"/>
      <c r="BE3359" s="36"/>
      <c r="BF3359" s="36"/>
      <c r="BG3359" s="36"/>
      <c r="BH3359" s="36"/>
      <c r="BI3359" s="36"/>
      <c r="BJ3359" s="36"/>
      <c r="BK3359" s="48"/>
      <c r="BL3359" s="36"/>
      <c r="BM3359" s="36"/>
      <c r="BN3359" s="36"/>
      <c r="BO3359" s="36"/>
      <c r="BP3359" s="36"/>
      <c r="BQ3359" s="36"/>
      <c r="BR3359" s="36"/>
    </row>
    <row r="3360" spans="2:70" ht="15" customHeight="1">
      <c r="B3360" s="48">
        <v>3852</v>
      </c>
      <c r="C3360" s="48" t="s">
        <v>1703</v>
      </c>
      <c r="D3360" s="108">
        <v>2023</v>
      </c>
      <c r="E3360" s="109" t="s">
        <v>2508</v>
      </c>
      <c r="F3360" s="109" t="s">
        <v>1818</v>
      </c>
      <c r="G3360" s="109" t="s">
        <v>1844</v>
      </c>
      <c r="H3360" s="108" t="s">
        <v>1212</v>
      </c>
      <c r="I3360" s="108" t="s">
        <v>2855</v>
      </c>
      <c r="J3360" s="108" t="s">
        <v>2852</v>
      </c>
      <c r="K3360" s="108" t="s">
        <v>2859</v>
      </c>
      <c r="L3360" s="108">
        <v>11</v>
      </c>
      <c r="M3360" s="110" t="s">
        <v>2617</v>
      </c>
      <c r="N3360" s="111" t="s">
        <v>1729</v>
      </c>
      <c r="O3360" s="111" t="s">
        <v>210</v>
      </c>
      <c r="P3360" s="111" t="s">
        <v>57</v>
      </c>
      <c r="Q3360" s="109">
        <v>1</v>
      </c>
      <c r="R3360" s="109"/>
      <c r="S3360" s="109"/>
      <c r="T3360" s="109" t="s">
        <v>7</v>
      </c>
      <c r="U3360" s="108">
        <v>1</v>
      </c>
      <c r="V3360" s="109">
        <v>2001</v>
      </c>
      <c r="W3360" s="108">
        <f>IF(Table1[[#This Row],[ExpenditureDetails1]]=2010,1,(2010-Table1[[#This Row],[ExpenditureDetails1]]))</f>
        <v>9</v>
      </c>
      <c r="X3360" s="109">
        <v>0.39</v>
      </c>
      <c r="Y3360" s="174">
        <f>Table1[[#This Row],[ExpenditureDetails3]]*100000</f>
        <v>39000</v>
      </c>
      <c r="Z3360" s="174">
        <f>Table1[[#This Row],[ExpenditureDetails4]]/Table1[[#This Row],[Component detail 4]]</f>
        <v>39000</v>
      </c>
      <c r="AA3360" s="109">
        <v>2</v>
      </c>
      <c r="AB3360" s="109">
        <v>10</v>
      </c>
      <c r="AC3360" s="174">
        <f>IF(ISNUMBER([ExpenditureDetails4]),[ExpenditureDetails4]*HLOOKUP([ExpenditureDetails1],'Currency Conversion'!$A$6:$BE$45,19,FALSE),"No Data")</f>
        <v>63154.111073825479</v>
      </c>
      <c r="AD3360" s="174">
        <f>Table1[[#This Row],[Calculations1]]/exchange_rate_2010</f>
        <v>1381.1479368898608</v>
      </c>
      <c r="AE33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6315.4111073825479</v>
      </c>
      <c r="AF3360" s="174">
        <f>Table1[[#This Row],[Calculations3]]/exchange_rate_2010</f>
        <v>138.11479368898608</v>
      </c>
      <c r="AG3360" s="110"/>
      <c r="AH3360" s="53"/>
      <c r="BD3360" s="36"/>
      <c r="BE3360" s="36"/>
      <c r="BF3360" s="36"/>
      <c r="BG3360" s="36"/>
      <c r="BH3360" s="36"/>
      <c r="BI3360" s="36"/>
      <c r="BJ3360" s="36"/>
      <c r="BK3360" s="48"/>
      <c r="BL3360" s="36"/>
      <c r="BM3360" s="36"/>
      <c r="BN3360" s="36"/>
      <c r="BO3360" s="36"/>
      <c r="BP3360" s="36"/>
      <c r="BQ3360" s="36"/>
      <c r="BR3360" s="36"/>
    </row>
    <row r="3361" spans="2:70" ht="15" customHeight="1">
      <c r="B3361" s="48">
        <v>3853</v>
      </c>
      <c r="C3361" s="48" t="s">
        <v>1703</v>
      </c>
      <c r="D3361" s="108">
        <v>2023</v>
      </c>
      <c r="E3361" s="109" t="s">
        <v>2508</v>
      </c>
      <c r="F3361" s="109" t="s">
        <v>1818</v>
      </c>
      <c r="G3361" s="109" t="s">
        <v>1844</v>
      </c>
      <c r="H3361" s="108" t="s">
        <v>1212</v>
      </c>
      <c r="I3361" s="108" t="s">
        <v>2855</v>
      </c>
      <c r="J3361" s="108" t="s">
        <v>2852</v>
      </c>
      <c r="K3361" s="108" t="s">
        <v>2859</v>
      </c>
      <c r="L3361" s="108">
        <v>11</v>
      </c>
      <c r="M3361" s="110" t="s">
        <v>2617</v>
      </c>
      <c r="N3361" s="111" t="s">
        <v>1729</v>
      </c>
      <c r="O3361" s="111" t="s">
        <v>210</v>
      </c>
      <c r="P3361" s="111" t="s">
        <v>37</v>
      </c>
      <c r="Q3361" s="109">
        <v>1</v>
      </c>
      <c r="R3361" s="109"/>
      <c r="S3361" s="109"/>
      <c r="T3361" s="109" t="s">
        <v>7</v>
      </c>
      <c r="U3361" s="108">
        <v>1</v>
      </c>
      <c r="V3361" s="109">
        <v>2001</v>
      </c>
      <c r="W3361" s="108">
        <f>IF(Table1[[#This Row],[ExpenditureDetails1]]=2010,1,(2010-Table1[[#This Row],[ExpenditureDetails1]]))</f>
        <v>9</v>
      </c>
      <c r="X3361" s="109">
        <v>0.39</v>
      </c>
      <c r="Y3361" s="174">
        <f>Table1[[#This Row],[ExpenditureDetails3]]*100000</f>
        <v>39000</v>
      </c>
      <c r="Z3361" s="174">
        <f>Table1[[#This Row],[ExpenditureDetails4]]/Table1[[#This Row],[Component detail 4]]</f>
        <v>39000</v>
      </c>
      <c r="AA3361" s="109">
        <v>2</v>
      </c>
      <c r="AB3361" s="109">
        <v>10</v>
      </c>
      <c r="AC3361" s="174">
        <f>IF(ISNUMBER([ExpenditureDetails4]),[ExpenditureDetails4]*HLOOKUP([ExpenditureDetails1],'Currency Conversion'!$A$6:$BE$45,19,FALSE),"No Data")</f>
        <v>63154.111073825479</v>
      </c>
      <c r="AD3361" s="174">
        <f>Table1[[#This Row],[Calculations1]]/exchange_rate_2010</f>
        <v>1381.1479368898608</v>
      </c>
      <c r="AE33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6315.4111073825479</v>
      </c>
      <c r="AF3361" s="174">
        <f>Table1[[#This Row],[Calculations3]]/exchange_rate_2010</f>
        <v>138.11479368898608</v>
      </c>
      <c r="AG3361" s="110"/>
      <c r="AH3361" s="53"/>
      <c r="BD3361" s="36"/>
      <c r="BE3361" s="36"/>
      <c r="BF3361" s="36"/>
      <c r="BG3361" s="36"/>
      <c r="BH3361" s="36"/>
      <c r="BI3361" s="36"/>
      <c r="BJ3361" s="36"/>
      <c r="BK3361" s="48"/>
      <c r="BL3361" s="36"/>
      <c r="BM3361" s="36"/>
      <c r="BN3361" s="36"/>
      <c r="BO3361" s="36"/>
      <c r="BP3361" s="36"/>
      <c r="BQ3361" s="36"/>
      <c r="BR3361" s="36"/>
    </row>
    <row r="3362" spans="2:70" ht="15" customHeight="1">
      <c r="B3362" s="48">
        <v>3854</v>
      </c>
      <c r="C3362" s="48" t="s">
        <v>1703</v>
      </c>
      <c r="D3362" s="108">
        <v>2023</v>
      </c>
      <c r="E3362" s="109" t="s">
        <v>2508</v>
      </c>
      <c r="F3362" s="109" t="s">
        <v>1818</v>
      </c>
      <c r="G3362" s="109" t="s">
        <v>1844</v>
      </c>
      <c r="H3362" s="108" t="s">
        <v>1212</v>
      </c>
      <c r="I3362" s="108" t="s">
        <v>2855</v>
      </c>
      <c r="J3362" s="108" t="s">
        <v>2852</v>
      </c>
      <c r="K3362" s="108" t="s">
        <v>2859</v>
      </c>
      <c r="L3362" s="108">
        <v>11</v>
      </c>
      <c r="M3362" s="110" t="s">
        <v>2617</v>
      </c>
      <c r="N3362" s="111" t="s">
        <v>1712</v>
      </c>
      <c r="O3362" s="111"/>
      <c r="P3362" s="111" t="s">
        <v>1208</v>
      </c>
      <c r="Q3362" s="109">
        <v>1</v>
      </c>
      <c r="R3362" s="109">
        <v>7.5</v>
      </c>
      <c r="S3362" s="109"/>
      <c r="T3362" s="109" t="s">
        <v>7</v>
      </c>
      <c r="U3362" s="108">
        <v>1</v>
      </c>
      <c r="V3362" s="109">
        <v>1991</v>
      </c>
      <c r="W3362" s="108">
        <f>IF(Table1[[#This Row],[ExpenditureDetails1]]=2010,1,(2010-Table1[[#This Row],[ExpenditureDetails1]]))</f>
        <v>19</v>
      </c>
      <c r="X3362" s="109">
        <v>0.2</v>
      </c>
      <c r="Y3362" s="174">
        <f>Table1[[#This Row],[ExpenditureDetails3]]*100000</f>
        <v>20000</v>
      </c>
      <c r="Z3362" s="174">
        <f>Table1[[#This Row],[ExpenditureDetails4]]/Table1[[#This Row],[Component detail 4]]</f>
        <v>20000</v>
      </c>
      <c r="AA3362" s="109">
        <v>1</v>
      </c>
      <c r="AB3362" s="109">
        <v>10</v>
      </c>
      <c r="AC3362" s="174">
        <f>IF(ISNUMBER([ExpenditureDetails4]),[ExpenditureDetails4]*HLOOKUP([ExpenditureDetails1],'Currency Conversion'!$A$6:$BE$45,19,FALSE),"No Data")</f>
        <v>70259.558013723945</v>
      </c>
      <c r="AD3362" s="174">
        <f>Table1[[#This Row],[Calculations1]]/exchange_rate_2010</f>
        <v>1536.5404080189248</v>
      </c>
      <c r="AE33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7025.9558013723945</v>
      </c>
      <c r="AF3362" s="174">
        <f>Table1[[#This Row],[Calculations3]]/exchange_rate_2010</f>
        <v>153.65404080189251</v>
      </c>
      <c r="AG3362" s="110"/>
      <c r="AH3362" s="53"/>
      <c r="BD3362" s="36"/>
      <c r="BE3362" s="36"/>
      <c r="BF3362" s="36"/>
      <c r="BG3362" s="36"/>
      <c r="BH3362" s="36"/>
      <c r="BI3362" s="36"/>
      <c r="BJ3362" s="36"/>
      <c r="BK3362" s="48"/>
      <c r="BL3362" s="36"/>
      <c r="BM3362" s="36"/>
      <c r="BN3362" s="36"/>
      <c r="BO3362" s="36"/>
      <c r="BP3362" s="36"/>
      <c r="BQ3362" s="36"/>
      <c r="BR3362" s="36"/>
    </row>
    <row r="3363" spans="2:70" ht="15" customHeight="1">
      <c r="B3363" s="48">
        <v>3855</v>
      </c>
      <c r="C3363" s="48" t="s">
        <v>1703</v>
      </c>
      <c r="D3363" s="108">
        <v>2023</v>
      </c>
      <c r="E3363" s="109" t="s">
        <v>2508</v>
      </c>
      <c r="F3363" s="109" t="s">
        <v>1818</v>
      </c>
      <c r="G3363" s="109" t="s">
        <v>1844</v>
      </c>
      <c r="H3363" s="108" t="s">
        <v>1212</v>
      </c>
      <c r="I3363" s="108" t="s">
        <v>2855</v>
      </c>
      <c r="J3363" s="108" t="s">
        <v>2852</v>
      </c>
      <c r="K3363" s="108" t="s">
        <v>2859</v>
      </c>
      <c r="L3363" s="108">
        <v>11</v>
      </c>
      <c r="M3363" s="110" t="s">
        <v>2617</v>
      </c>
      <c r="N3363" s="111" t="s">
        <v>1712</v>
      </c>
      <c r="O3363" s="111"/>
      <c r="P3363" s="111" t="s">
        <v>1213</v>
      </c>
      <c r="Q3363" s="109">
        <v>1</v>
      </c>
      <c r="R3363" s="109">
        <v>5</v>
      </c>
      <c r="S3363" s="109"/>
      <c r="T3363" s="109" t="s">
        <v>7</v>
      </c>
      <c r="U3363" s="108">
        <v>1</v>
      </c>
      <c r="V3363" s="109">
        <v>1991</v>
      </c>
      <c r="W3363" s="108">
        <f>IF(Table1[[#This Row],[ExpenditureDetails1]]=2010,1,(2010-Table1[[#This Row],[ExpenditureDetails1]]))</f>
        <v>19</v>
      </c>
      <c r="X3363" s="109">
        <v>0.15</v>
      </c>
      <c r="Y3363" s="174">
        <f>Table1[[#This Row],[ExpenditureDetails3]]*100000</f>
        <v>15000</v>
      </c>
      <c r="Z3363" s="174">
        <f>Table1[[#This Row],[ExpenditureDetails4]]/Table1[[#This Row],[Component detail 4]]</f>
        <v>15000</v>
      </c>
      <c r="AA3363" s="109">
        <v>1</v>
      </c>
      <c r="AB3363" s="109">
        <v>10</v>
      </c>
      <c r="AC3363" s="174">
        <f>IF(ISNUMBER([ExpenditureDetails4]),[ExpenditureDetails4]*HLOOKUP([ExpenditureDetails1],'Currency Conversion'!$A$6:$BE$45,19,FALSE),"No Data")</f>
        <v>52694.668510292955</v>
      </c>
      <c r="AD3363" s="174">
        <f>Table1[[#This Row],[Calculations1]]/exchange_rate_2010</f>
        <v>1152.4053060141937</v>
      </c>
      <c r="AE33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5269.4668510292959</v>
      </c>
      <c r="AF3363" s="174">
        <f>Table1[[#This Row],[Calculations3]]/exchange_rate_2010</f>
        <v>115.24053060141937</v>
      </c>
      <c r="AG3363" s="110"/>
      <c r="AH3363" s="53"/>
      <c r="BD3363" s="36"/>
      <c r="BE3363" s="36"/>
      <c r="BF3363" s="36"/>
      <c r="BG3363" s="36"/>
      <c r="BH3363" s="36"/>
      <c r="BI3363" s="36"/>
      <c r="BJ3363" s="36"/>
      <c r="BK3363" s="48"/>
      <c r="BL3363" s="36"/>
      <c r="BM3363" s="36"/>
      <c r="BN3363" s="36"/>
      <c r="BO3363" s="36"/>
      <c r="BP3363" s="36"/>
      <c r="BQ3363" s="36"/>
      <c r="BR3363" s="36"/>
    </row>
    <row r="3364" spans="2:70" ht="15" customHeight="1">
      <c r="B3364" s="48">
        <v>3856</v>
      </c>
      <c r="C3364" s="48" t="s">
        <v>1703</v>
      </c>
      <c r="D3364" s="108">
        <v>2023</v>
      </c>
      <c r="E3364" s="109" t="s">
        <v>2508</v>
      </c>
      <c r="F3364" s="109" t="s">
        <v>1818</v>
      </c>
      <c r="G3364" s="109" t="s">
        <v>1844</v>
      </c>
      <c r="H3364" s="108" t="s">
        <v>1212</v>
      </c>
      <c r="I3364" s="108" t="s">
        <v>2855</v>
      </c>
      <c r="J3364" s="108" t="s">
        <v>2852</v>
      </c>
      <c r="K3364" s="108" t="s">
        <v>2859</v>
      </c>
      <c r="L3364" s="108">
        <v>11</v>
      </c>
      <c r="M3364" s="110" t="s">
        <v>2617</v>
      </c>
      <c r="N3364" s="111" t="s">
        <v>1712</v>
      </c>
      <c r="O3364" s="111"/>
      <c r="P3364" s="111" t="s">
        <v>1213</v>
      </c>
      <c r="Q3364" s="109">
        <v>1</v>
      </c>
      <c r="R3364" s="109">
        <v>5</v>
      </c>
      <c r="S3364" s="109"/>
      <c r="T3364" s="109" t="s">
        <v>7</v>
      </c>
      <c r="U3364" s="108">
        <v>1</v>
      </c>
      <c r="V3364" s="109">
        <v>2010</v>
      </c>
      <c r="W3364" s="108">
        <f>IF(Table1[[#This Row],[ExpenditureDetails1]]=2010,1,(2010-Table1[[#This Row],[ExpenditureDetails1]]))</f>
        <v>1</v>
      </c>
      <c r="X3364" s="109">
        <v>0.35</v>
      </c>
      <c r="Y3364" s="174">
        <f>Table1[[#This Row],[ExpenditureDetails3]]*100000</f>
        <v>35000</v>
      </c>
      <c r="Z3364" s="174">
        <f>Table1[[#This Row],[ExpenditureDetails4]]/Table1[[#This Row],[Component detail 4]]</f>
        <v>35000</v>
      </c>
      <c r="AA3364" s="109">
        <v>1</v>
      </c>
      <c r="AB3364" s="109">
        <v>10</v>
      </c>
      <c r="AC3364" s="174">
        <f>IF(ISNUMBER([ExpenditureDetails4]),[ExpenditureDetails4]*HLOOKUP([ExpenditureDetails1],'Currency Conversion'!$A$6:$BE$45,19,FALSE),"No Data")</f>
        <v>35000</v>
      </c>
      <c r="AD3364" s="174">
        <f>Table1[[#This Row],[Calculations1]]/exchange_rate_2010</f>
        <v>765.4320038585729</v>
      </c>
      <c r="AE33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3500</v>
      </c>
      <c r="AF3364" s="174">
        <f>Table1[[#This Row],[Calculations3]]/exchange_rate_2010</f>
        <v>76.54320038585729</v>
      </c>
      <c r="AG3364" s="110"/>
      <c r="AH3364" s="53"/>
      <c r="BD3364" s="36"/>
      <c r="BE3364" s="36"/>
      <c r="BF3364" s="36"/>
      <c r="BG3364" s="36"/>
      <c r="BH3364" s="36"/>
      <c r="BI3364" s="36"/>
      <c r="BJ3364" s="36"/>
      <c r="BK3364" s="48"/>
      <c r="BL3364" s="36"/>
      <c r="BM3364" s="36"/>
      <c r="BN3364" s="36"/>
      <c r="BO3364" s="36"/>
      <c r="BP3364" s="36"/>
      <c r="BQ3364" s="36"/>
      <c r="BR3364" s="36"/>
    </row>
    <row r="3365" spans="2:70" ht="15" customHeight="1">
      <c r="B3365" s="48">
        <v>3857</v>
      </c>
      <c r="C3365" s="48" t="s">
        <v>1703</v>
      </c>
      <c r="D3365" s="108">
        <v>2023</v>
      </c>
      <c r="E3365" s="109" t="s">
        <v>2508</v>
      </c>
      <c r="F3365" s="109" t="s">
        <v>1818</v>
      </c>
      <c r="G3365" s="109" t="s">
        <v>1844</v>
      </c>
      <c r="H3365" s="108" t="s">
        <v>1212</v>
      </c>
      <c r="I3365" s="108" t="s">
        <v>2855</v>
      </c>
      <c r="J3365" s="108" t="s">
        <v>2852</v>
      </c>
      <c r="K3365" s="108" t="s">
        <v>2859</v>
      </c>
      <c r="L3365" s="108">
        <v>11</v>
      </c>
      <c r="M3365" s="110" t="s">
        <v>2617</v>
      </c>
      <c r="N3365" s="111" t="s">
        <v>1712</v>
      </c>
      <c r="O3365" s="111"/>
      <c r="P3365" s="111" t="s">
        <v>1213</v>
      </c>
      <c r="Q3365" s="109">
        <v>1</v>
      </c>
      <c r="R3365" s="109">
        <v>5</v>
      </c>
      <c r="S3365" s="109"/>
      <c r="T3365" s="109" t="s">
        <v>7</v>
      </c>
      <c r="U3365" s="108">
        <v>1</v>
      </c>
      <c r="V3365" s="109">
        <v>2010</v>
      </c>
      <c r="W3365" s="108">
        <f>IF(Table1[[#This Row],[ExpenditureDetails1]]=2010,1,(2010-Table1[[#This Row],[ExpenditureDetails1]]))</f>
        <v>1</v>
      </c>
      <c r="X3365" s="109">
        <v>0.35</v>
      </c>
      <c r="Y3365" s="174">
        <f>Table1[[#This Row],[ExpenditureDetails3]]*100000</f>
        <v>35000</v>
      </c>
      <c r="Z3365" s="174">
        <f>Table1[[#This Row],[ExpenditureDetails4]]/Table1[[#This Row],[Component detail 4]]</f>
        <v>35000</v>
      </c>
      <c r="AA3365" s="109">
        <v>1</v>
      </c>
      <c r="AB3365" s="109">
        <v>10</v>
      </c>
      <c r="AC3365" s="174">
        <f>IF(ISNUMBER([ExpenditureDetails4]),[ExpenditureDetails4]*HLOOKUP([ExpenditureDetails1],'Currency Conversion'!$A$6:$BE$45,19,FALSE),"No Data")</f>
        <v>35000</v>
      </c>
      <c r="AD3365" s="174">
        <f>Table1[[#This Row],[Calculations1]]/exchange_rate_2010</f>
        <v>765.4320038585729</v>
      </c>
      <c r="AE33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3500</v>
      </c>
      <c r="AF3365" s="174">
        <f>Table1[[#This Row],[Calculations3]]/exchange_rate_2010</f>
        <v>76.54320038585729</v>
      </c>
      <c r="AG3365" s="110"/>
      <c r="AH3365" s="53"/>
      <c r="BD3365" s="36"/>
      <c r="BE3365" s="36"/>
      <c r="BF3365" s="36"/>
      <c r="BG3365" s="36"/>
      <c r="BH3365" s="36"/>
      <c r="BI3365" s="36"/>
      <c r="BJ3365" s="36"/>
      <c r="BK3365" s="48"/>
      <c r="BL3365" s="36"/>
      <c r="BM3365" s="36"/>
      <c r="BN3365" s="36"/>
      <c r="BO3365" s="36"/>
      <c r="BP3365" s="36"/>
      <c r="BQ3365" s="36"/>
      <c r="BR3365" s="36"/>
    </row>
    <row r="3366" spans="2:70" ht="15" customHeight="1">
      <c r="B3366" s="48">
        <v>3858</v>
      </c>
      <c r="C3366" s="48" t="s">
        <v>1703</v>
      </c>
      <c r="D3366" s="108">
        <v>2023</v>
      </c>
      <c r="E3366" s="109" t="s">
        <v>2508</v>
      </c>
      <c r="F3366" s="109" t="s">
        <v>1818</v>
      </c>
      <c r="G3366" s="109" t="s">
        <v>1844</v>
      </c>
      <c r="H3366" s="108" t="s">
        <v>1212</v>
      </c>
      <c r="I3366" s="108" t="s">
        <v>2855</v>
      </c>
      <c r="J3366" s="108" t="s">
        <v>2852</v>
      </c>
      <c r="K3366" s="108" t="s">
        <v>2859</v>
      </c>
      <c r="L3366" s="108">
        <v>11</v>
      </c>
      <c r="M3366" s="110" t="s">
        <v>2617</v>
      </c>
      <c r="N3366" s="111" t="s">
        <v>1728</v>
      </c>
      <c r="O3366" s="111" t="s">
        <v>496</v>
      </c>
      <c r="P3366" s="111" t="s">
        <v>1214</v>
      </c>
      <c r="Q3366" s="109">
        <v>1</v>
      </c>
      <c r="R3366" s="109">
        <v>1</v>
      </c>
      <c r="S3366" s="109"/>
      <c r="T3366" s="109" t="s">
        <v>7</v>
      </c>
      <c r="U3366" s="108">
        <v>1</v>
      </c>
      <c r="V3366" s="109">
        <v>2004</v>
      </c>
      <c r="W3366" s="108">
        <f>IF(Table1[[#This Row],[ExpenditureDetails1]]=2010,1,(2010-Table1[[#This Row],[ExpenditureDetails1]]))</f>
        <v>6</v>
      </c>
      <c r="X3366" s="109">
        <v>0.2</v>
      </c>
      <c r="Y3366" s="174">
        <f>Table1[[#This Row],[ExpenditureDetails3]]*100000</f>
        <v>20000</v>
      </c>
      <c r="Z3366" s="174">
        <f>Table1[[#This Row],[ExpenditureDetails4]]/Table1[[#This Row],[Component detail 4]]</f>
        <v>20000</v>
      </c>
      <c r="AA3366" s="109">
        <v>1</v>
      </c>
      <c r="AB3366" s="109">
        <v>30</v>
      </c>
      <c r="AC3366" s="174">
        <f>IF(ISNUMBER([ExpenditureDetails4]),[ExpenditureDetails4]*HLOOKUP([ExpenditureDetails1],'Currency Conversion'!$A$6:$BE$45,19,FALSE),"No Data")</f>
        <v>29245.526590459114</v>
      </c>
      <c r="AD3366" s="174">
        <f>Table1[[#This Row],[Calculations1]]/exchange_rate_2010</f>
        <v>639.58462920097986</v>
      </c>
      <c r="AE33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974.85088634863712</v>
      </c>
      <c r="AF3366" s="174">
        <f>Table1[[#This Row],[Calculations3]]/exchange_rate_2010</f>
        <v>21.319487640032662</v>
      </c>
      <c r="AG3366" s="110"/>
      <c r="AH3366" s="53"/>
      <c r="BD3366" s="36"/>
      <c r="BE3366" s="36"/>
      <c r="BF3366" s="36"/>
      <c r="BG3366" s="36"/>
      <c r="BH3366" s="36"/>
      <c r="BI3366" s="36"/>
      <c r="BJ3366" s="36"/>
      <c r="BK3366" s="48"/>
      <c r="BL3366" s="36"/>
      <c r="BM3366" s="36"/>
      <c r="BN3366" s="36"/>
      <c r="BO3366" s="36"/>
      <c r="BP3366" s="36"/>
      <c r="BQ3366" s="36"/>
      <c r="BR3366" s="36"/>
    </row>
    <row r="3367" spans="2:70" ht="15" customHeight="1">
      <c r="B3367" s="48">
        <v>3859</v>
      </c>
      <c r="C3367" s="48" t="s">
        <v>1703</v>
      </c>
      <c r="D3367" s="108">
        <v>2023</v>
      </c>
      <c r="E3367" s="109" t="s">
        <v>2508</v>
      </c>
      <c r="F3367" s="109" t="s">
        <v>1818</v>
      </c>
      <c r="G3367" s="109" t="s">
        <v>1844</v>
      </c>
      <c r="H3367" s="108" t="s">
        <v>1212</v>
      </c>
      <c r="I3367" s="108" t="s">
        <v>2855</v>
      </c>
      <c r="J3367" s="108" t="s">
        <v>2852</v>
      </c>
      <c r="K3367" s="108" t="s">
        <v>2859</v>
      </c>
      <c r="L3367" s="108">
        <v>11</v>
      </c>
      <c r="M3367" s="110" t="s">
        <v>2617</v>
      </c>
      <c r="N3367" s="111" t="s">
        <v>1728</v>
      </c>
      <c r="O3367" s="111" t="s">
        <v>496</v>
      </c>
      <c r="P3367" s="111" t="s">
        <v>1215</v>
      </c>
      <c r="Q3367" s="109">
        <v>1</v>
      </c>
      <c r="R3367" s="109">
        <v>1</v>
      </c>
      <c r="S3367" s="109"/>
      <c r="T3367" s="109" t="s">
        <v>7</v>
      </c>
      <c r="U3367" s="108">
        <v>1</v>
      </c>
      <c r="V3367" s="109">
        <v>2004</v>
      </c>
      <c r="W3367" s="108">
        <f>IF(Table1[[#This Row],[ExpenditureDetails1]]=2010,1,(2010-Table1[[#This Row],[ExpenditureDetails1]]))</f>
        <v>6</v>
      </c>
      <c r="X3367" s="109">
        <v>0.2</v>
      </c>
      <c r="Y3367" s="174">
        <f>Table1[[#This Row],[ExpenditureDetails3]]*100000</f>
        <v>20000</v>
      </c>
      <c r="Z3367" s="174">
        <f>Table1[[#This Row],[ExpenditureDetails4]]/Table1[[#This Row],[Component detail 4]]</f>
        <v>20000</v>
      </c>
      <c r="AA3367" s="109">
        <v>1</v>
      </c>
      <c r="AB3367" s="109">
        <v>30</v>
      </c>
      <c r="AC3367" s="174">
        <f>IF(ISNUMBER([ExpenditureDetails4]),[ExpenditureDetails4]*HLOOKUP([ExpenditureDetails1],'Currency Conversion'!$A$6:$BE$45,19,FALSE),"No Data")</f>
        <v>29245.526590459114</v>
      </c>
      <c r="AD3367" s="174">
        <f>Table1[[#This Row],[Calculations1]]/exchange_rate_2010</f>
        <v>639.58462920097986</v>
      </c>
      <c r="AE33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974.85088634863712</v>
      </c>
      <c r="AF3367" s="174">
        <f>Table1[[#This Row],[Calculations3]]/exchange_rate_2010</f>
        <v>21.319487640032662</v>
      </c>
      <c r="AG3367" s="110"/>
      <c r="AH3367" s="53"/>
      <c r="BD3367" s="36"/>
      <c r="BE3367" s="36"/>
      <c r="BF3367" s="36"/>
      <c r="BG3367" s="36"/>
      <c r="BH3367" s="36"/>
      <c r="BI3367" s="36"/>
      <c r="BJ3367" s="36"/>
      <c r="BK3367" s="48"/>
      <c r="BL3367" s="36"/>
      <c r="BM3367" s="36"/>
      <c r="BN3367" s="36"/>
      <c r="BO3367" s="36"/>
      <c r="BP3367" s="36"/>
      <c r="BQ3367" s="36"/>
      <c r="BR3367" s="36"/>
    </row>
    <row r="3368" spans="2:70" ht="15" customHeight="1">
      <c r="B3368" s="48">
        <v>3860</v>
      </c>
      <c r="C3368" s="48" t="s">
        <v>1703</v>
      </c>
      <c r="D3368" s="108">
        <v>2023</v>
      </c>
      <c r="E3368" s="109" t="s">
        <v>2508</v>
      </c>
      <c r="F3368" s="109" t="s">
        <v>1818</v>
      </c>
      <c r="G3368" s="109" t="s">
        <v>1844</v>
      </c>
      <c r="H3368" s="108" t="s">
        <v>1212</v>
      </c>
      <c r="I3368" s="108" t="s">
        <v>2855</v>
      </c>
      <c r="J3368" s="108" t="s">
        <v>2852</v>
      </c>
      <c r="K3368" s="108" t="s">
        <v>2859</v>
      </c>
      <c r="L3368" s="108">
        <v>11</v>
      </c>
      <c r="M3368" s="110" t="s">
        <v>2617</v>
      </c>
      <c r="N3368" s="111" t="s">
        <v>364</v>
      </c>
      <c r="O3368" s="111" t="s">
        <v>2465</v>
      </c>
      <c r="P3368" s="111" t="s">
        <v>1218</v>
      </c>
      <c r="Q3368" s="109">
        <v>1</v>
      </c>
      <c r="R3368" s="109"/>
      <c r="S3368" s="109"/>
      <c r="T3368" s="109" t="s">
        <v>7</v>
      </c>
      <c r="U3368" s="108">
        <v>1</v>
      </c>
      <c r="V3368" s="109">
        <v>2010</v>
      </c>
      <c r="W3368" s="108">
        <f>IF(Table1[[#This Row],[ExpenditureDetails1]]=2010,1,(2010-Table1[[#This Row],[ExpenditureDetails1]]))</f>
        <v>1</v>
      </c>
      <c r="X3368" s="109">
        <v>19.38</v>
      </c>
      <c r="Y3368" s="174">
        <f>Table1[[#This Row],[ExpenditureDetails3]]*100000</f>
        <v>1938000</v>
      </c>
      <c r="Z3368" s="174">
        <f>Table1[[#This Row],[ExpenditureDetails4]]/Table1[[#This Row],[Component detail 4]]</f>
        <v>1938000</v>
      </c>
      <c r="AA3368" s="109">
        <v>1</v>
      </c>
      <c r="AB3368" s="109">
        <v>20</v>
      </c>
      <c r="AC3368" s="174">
        <f>IF(ISNUMBER([ExpenditureDetails4]),[ExpenditureDetails4]*HLOOKUP([ExpenditureDetails1],'Currency Conversion'!$A$6:$BE$45,19,FALSE),"No Data")</f>
        <v>1938000</v>
      </c>
      <c r="AD3368" s="174">
        <f>Table1[[#This Row],[Calculations1]]/exchange_rate_2010</f>
        <v>42383.063527940409</v>
      </c>
      <c r="AE33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96900</v>
      </c>
      <c r="AF3368" s="174">
        <f>Table1[[#This Row],[Calculations3]]/exchange_rate_2010</f>
        <v>2119.1531763970202</v>
      </c>
      <c r="AG3368" s="110"/>
      <c r="AH3368" s="53"/>
      <c r="BD3368" s="36"/>
      <c r="BE3368" s="36"/>
      <c r="BF3368" s="36"/>
      <c r="BG3368" s="36"/>
      <c r="BH3368" s="36"/>
      <c r="BI3368" s="36"/>
      <c r="BJ3368" s="36"/>
      <c r="BK3368" s="48"/>
      <c r="BL3368" s="36"/>
      <c r="BM3368" s="36"/>
      <c r="BN3368" s="36"/>
      <c r="BO3368" s="36"/>
      <c r="BP3368" s="36"/>
      <c r="BQ3368" s="36"/>
      <c r="BR3368" s="36"/>
    </row>
    <row r="3369" spans="2:70" ht="15" customHeight="1">
      <c r="B3369" s="48">
        <v>3861</v>
      </c>
      <c r="C3369" s="48" t="s">
        <v>1703</v>
      </c>
      <c r="D3369" s="108">
        <v>2023</v>
      </c>
      <c r="E3369" s="109" t="s">
        <v>2508</v>
      </c>
      <c r="F3369" s="109" t="s">
        <v>1818</v>
      </c>
      <c r="G3369" s="109" t="s">
        <v>1844</v>
      </c>
      <c r="H3369" s="108" t="s">
        <v>1212</v>
      </c>
      <c r="I3369" s="108" t="s">
        <v>2855</v>
      </c>
      <c r="J3369" s="108" t="s">
        <v>2852</v>
      </c>
      <c r="K3369" s="108" t="s">
        <v>2859</v>
      </c>
      <c r="L3369" s="108">
        <v>11</v>
      </c>
      <c r="M3369" s="110" t="s">
        <v>2617</v>
      </c>
      <c r="N3369" s="111" t="s">
        <v>1717</v>
      </c>
      <c r="O3369" s="111"/>
      <c r="P3369" s="111" t="s">
        <v>243</v>
      </c>
      <c r="Q3369" s="109">
        <v>1</v>
      </c>
      <c r="R3369" s="109"/>
      <c r="S3369" s="109"/>
      <c r="T3369" s="109" t="s">
        <v>31</v>
      </c>
      <c r="U3369" s="108">
        <v>3</v>
      </c>
      <c r="V3369" s="109">
        <v>2010</v>
      </c>
      <c r="W3369" s="108"/>
      <c r="X3369" s="109">
        <v>0.48</v>
      </c>
      <c r="Y3369" s="174">
        <f>Table1[[#This Row],[ExpenditureDetails3]]*100000</f>
        <v>48000</v>
      </c>
      <c r="Z3369" s="174">
        <f>Table1[[#This Row],[ExpenditureDetails4]]/Table1[[#This Row],[Component detail 4]]</f>
        <v>48000</v>
      </c>
      <c r="AA3369" s="109">
        <v>1</v>
      </c>
      <c r="AB3369" s="109"/>
      <c r="AC3369" s="174">
        <f>IF(ISNUMBER([ExpenditureDetails4]),[ExpenditureDetails4]*HLOOKUP([ExpenditureDetails1],'Currency Conversion'!$A$6:$BE$45,19,FALSE),"No Data")</f>
        <v>48000</v>
      </c>
      <c r="AD3369" s="174">
        <f>Table1[[#This Row],[Calculations1]]/exchange_rate_2010</f>
        <v>1049.7353195774715</v>
      </c>
      <c r="AE33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48000</v>
      </c>
      <c r="AF3369" s="174">
        <f>Table1[[#This Row],[Calculations3]]/exchange_rate_2010</f>
        <v>1049.7353195774715</v>
      </c>
      <c r="AG3369" s="110"/>
      <c r="AH3369" s="53"/>
      <c r="BD3369" s="36"/>
      <c r="BE3369" s="36"/>
      <c r="BF3369" s="36"/>
      <c r="BG3369" s="36"/>
      <c r="BH3369" s="36"/>
      <c r="BI3369" s="36"/>
      <c r="BJ3369" s="36"/>
      <c r="BK3369" s="48"/>
      <c r="BL3369" s="36"/>
      <c r="BM3369" s="36"/>
      <c r="BN3369" s="36"/>
      <c r="BO3369" s="36"/>
      <c r="BP3369" s="36"/>
      <c r="BQ3369" s="36"/>
      <c r="BR3369" s="36"/>
    </row>
    <row r="3370" spans="2:70" ht="15" customHeight="1">
      <c r="B3370" s="48">
        <v>3862</v>
      </c>
      <c r="C3370" s="48" t="s">
        <v>1703</v>
      </c>
      <c r="D3370" s="108">
        <v>2023</v>
      </c>
      <c r="E3370" s="109" t="s">
        <v>2508</v>
      </c>
      <c r="F3370" s="109" t="s">
        <v>1818</v>
      </c>
      <c r="G3370" s="109" t="s">
        <v>1844</v>
      </c>
      <c r="H3370" s="108" t="s">
        <v>1212</v>
      </c>
      <c r="I3370" s="108" t="s">
        <v>2855</v>
      </c>
      <c r="J3370" s="108" t="s">
        <v>2852</v>
      </c>
      <c r="K3370" s="108" t="s">
        <v>2859</v>
      </c>
      <c r="L3370" s="108">
        <v>11</v>
      </c>
      <c r="M3370" s="110" t="s">
        <v>2617</v>
      </c>
      <c r="N3370" s="111" t="s">
        <v>1719</v>
      </c>
      <c r="O3370" s="111"/>
      <c r="P3370" s="111" t="s">
        <v>32</v>
      </c>
      <c r="Q3370" s="109">
        <v>1</v>
      </c>
      <c r="R3370" s="109"/>
      <c r="S3370" s="109"/>
      <c r="T3370" s="109" t="s">
        <v>31</v>
      </c>
      <c r="U3370" s="108">
        <v>3</v>
      </c>
      <c r="V3370" s="109">
        <v>2010</v>
      </c>
      <c r="W3370" s="108"/>
      <c r="X3370" s="109">
        <v>7.1999999999999995E-2</v>
      </c>
      <c r="Y3370" s="174">
        <f>Table1[[#This Row],[ExpenditureDetails3]]*100000</f>
        <v>7199.9999999999991</v>
      </c>
      <c r="Z3370" s="174">
        <f>Table1[[#This Row],[ExpenditureDetails4]]/Table1[[#This Row],[Component detail 4]]</f>
        <v>7199.9999999999991</v>
      </c>
      <c r="AA3370" s="109">
        <v>1</v>
      </c>
      <c r="AB3370" s="109"/>
      <c r="AC3370" s="174">
        <f>IF(ISNUMBER([ExpenditureDetails4]),[ExpenditureDetails4]*HLOOKUP([ExpenditureDetails1],'Currency Conversion'!$A$6:$BE$45,19,FALSE),"No Data")</f>
        <v>7199.9999999999991</v>
      </c>
      <c r="AD3370" s="174">
        <f>Table1[[#This Row],[Calculations1]]/exchange_rate_2010</f>
        <v>157.46029793662069</v>
      </c>
      <c r="AE33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7199.9999999999991</v>
      </c>
      <c r="AF3370" s="174">
        <f>Table1[[#This Row],[Calculations3]]/exchange_rate_2010</f>
        <v>157.46029793662069</v>
      </c>
      <c r="AG3370" s="110"/>
      <c r="AH3370" s="53"/>
      <c r="BD3370" s="36"/>
      <c r="BE3370" s="36"/>
      <c r="BF3370" s="36"/>
      <c r="BG3370" s="36"/>
      <c r="BH3370" s="36"/>
      <c r="BI3370" s="36"/>
      <c r="BJ3370" s="36"/>
      <c r="BK3370" s="48"/>
      <c r="BL3370" s="36"/>
      <c r="BM3370" s="36"/>
      <c r="BN3370" s="36"/>
      <c r="BO3370" s="36"/>
      <c r="BP3370" s="36"/>
      <c r="BQ3370" s="36"/>
      <c r="BR3370" s="36"/>
    </row>
    <row r="3371" spans="2:70" ht="15" customHeight="1">
      <c r="B3371" s="48">
        <v>3863</v>
      </c>
      <c r="C3371" s="48" t="s">
        <v>1703</v>
      </c>
      <c r="D3371" s="108">
        <v>2023</v>
      </c>
      <c r="E3371" s="109" t="s">
        <v>2508</v>
      </c>
      <c r="F3371" s="109" t="s">
        <v>1818</v>
      </c>
      <c r="G3371" s="109" t="s">
        <v>1844</v>
      </c>
      <c r="H3371" s="108" t="s">
        <v>1212</v>
      </c>
      <c r="I3371" s="108" t="s">
        <v>2855</v>
      </c>
      <c r="J3371" s="108" t="s">
        <v>2852</v>
      </c>
      <c r="K3371" s="108" t="s">
        <v>2859</v>
      </c>
      <c r="L3371" s="108">
        <v>11</v>
      </c>
      <c r="M3371" s="110" t="s">
        <v>2617</v>
      </c>
      <c r="N3371" s="111" t="s">
        <v>1717</v>
      </c>
      <c r="O3371" s="111"/>
      <c r="P3371" s="111" t="s">
        <v>1220</v>
      </c>
      <c r="Q3371" s="109">
        <v>1</v>
      </c>
      <c r="R3371" s="109"/>
      <c r="S3371" s="109"/>
      <c r="T3371" s="109" t="s">
        <v>31</v>
      </c>
      <c r="U3371" s="108">
        <v>3</v>
      </c>
      <c r="V3371" s="109">
        <v>2010</v>
      </c>
      <c r="W3371" s="108"/>
      <c r="X3371" s="109">
        <v>0.36</v>
      </c>
      <c r="Y3371" s="174">
        <f>Table1[[#This Row],[ExpenditureDetails3]]*100000</f>
        <v>36000</v>
      </c>
      <c r="Z3371" s="174">
        <f>Table1[[#This Row],[ExpenditureDetails4]]/Table1[[#This Row],[Component detail 4]]</f>
        <v>36000</v>
      </c>
      <c r="AA3371" s="109">
        <v>1</v>
      </c>
      <c r="AB3371" s="109"/>
      <c r="AC3371" s="174">
        <f>IF(ISNUMBER([ExpenditureDetails4]),[ExpenditureDetails4]*HLOOKUP([ExpenditureDetails1],'Currency Conversion'!$A$6:$BE$45,19,FALSE),"No Data")</f>
        <v>36000</v>
      </c>
      <c r="AD3371" s="174">
        <f>Table1[[#This Row],[Calculations1]]/exchange_rate_2010</f>
        <v>787.30148968310357</v>
      </c>
      <c r="AE33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36000</v>
      </c>
      <c r="AF3371" s="174">
        <f>Table1[[#This Row],[Calculations3]]/exchange_rate_2010</f>
        <v>787.30148968310357</v>
      </c>
      <c r="AG3371" s="110"/>
      <c r="AH3371" s="53"/>
      <c r="BD3371" s="36"/>
      <c r="BE3371" s="36"/>
      <c r="BF3371" s="36"/>
      <c r="BG3371" s="36"/>
      <c r="BH3371" s="36"/>
      <c r="BI3371" s="36"/>
      <c r="BJ3371" s="36"/>
      <c r="BK3371" s="48"/>
      <c r="BL3371" s="36"/>
      <c r="BM3371" s="36"/>
      <c r="BN3371" s="36"/>
      <c r="BO3371" s="36"/>
      <c r="BP3371" s="36"/>
      <c r="BQ3371" s="36"/>
      <c r="BR3371" s="36"/>
    </row>
    <row r="3372" spans="2:70" ht="15" customHeight="1">
      <c r="B3372" s="48">
        <v>3864</v>
      </c>
      <c r="C3372" s="48" t="s">
        <v>1703</v>
      </c>
      <c r="D3372" s="108">
        <v>2023</v>
      </c>
      <c r="E3372" s="109" t="s">
        <v>2508</v>
      </c>
      <c r="F3372" s="109" t="s">
        <v>1818</v>
      </c>
      <c r="G3372" s="109" t="s">
        <v>1844</v>
      </c>
      <c r="H3372" s="108" t="s">
        <v>1212</v>
      </c>
      <c r="I3372" s="108" t="s">
        <v>2855</v>
      </c>
      <c r="J3372" s="108" t="s">
        <v>2852</v>
      </c>
      <c r="K3372" s="108" t="s">
        <v>2859</v>
      </c>
      <c r="L3372" s="108">
        <v>11</v>
      </c>
      <c r="M3372" s="110" t="s">
        <v>2617</v>
      </c>
      <c r="N3372" s="111" t="s">
        <v>1729</v>
      </c>
      <c r="O3372" s="111" t="s">
        <v>1718</v>
      </c>
      <c r="P3372" s="111" t="s">
        <v>1219</v>
      </c>
      <c r="Q3372" s="109">
        <v>28</v>
      </c>
      <c r="R3372" s="109"/>
      <c r="S3372" s="109"/>
      <c r="T3372" s="109" t="s">
        <v>7</v>
      </c>
      <c r="U3372" s="108">
        <v>1</v>
      </c>
      <c r="V3372" s="109">
        <v>2010</v>
      </c>
      <c r="W3372" s="108">
        <f>IF(Table1[[#This Row],[ExpenditureDetails1]]=2010,1,(2010-Table1[[#This Row],[ExpenditureDetails1]]))</f>
        <v>1</v>
      </c>
      <c r="X3372" s="109">
        <v>1.1200000000000001</v>
      </c>
      <c r="Y3372" s="174">
        <f>Table1[[#This Row],[ExpenditureDetails3]]*100000</f>
        <v>112000.00000000001</v>
      </c>
      <c r="Z3372" s="174">
        <f>Table1[[#This Row],[ExpenditureDetails4]]/Table1[[#This Row],[Component detail 4]]</f>
        <v>4000.0000000000005</v>
      </c>
      <c r="AA3372" s="109">
        <v>1</v>
      </c>
      <c r="AB3372" s="109">
        <v>10</v>
      </c>
      <c r="AC3372" s="174">
        <f>IF(ISNUMBER([ExpenditureDetails4]),[ExpenditureDetails4]*HLOOKUP([ExpenditureDetails1],'Currency Conversion'!$A$6:$BE$45,19,FALSE),"No Data")</f>
        <v>112000.00000000001</v>
      </c>
      <c r="AD3372" s="174">
        <f>Table1[[#This Row],[Calculations1]]/exchange_rate_2010</f>
        <v>2449.3824123474337</v>
      </c>
      <c r="AE33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11200.000000000002</v>
      </c>
      <c r="AF3372" s="174">
        <f>Table1[[#This Row],[Calculations3]]/exchange_rate_2010</f>
        <v>244.93824123474337</v>
      </c>
      <c r="AG3372" s="110"/>
      <c r="AH3372" s="53"/>
      <c r="BD3372" s="36"/>
      <c r="BE3372" s="36"/>
      <c r="BF3372" s="36"/>
      <c r="BG3372" s="36"/>
      <c r="BH3372" s="36"/>
      <c r="BI3372" s="36"/>
      <c r="BJ3372" s="36"/>
      <c r="BK3372" s="48"/>
      <c r="BL3372" s="36"/>
      <c r="BM3372" s="36"/>
      <c r="BN3372" s="36"/>
      <c r="BO3372" s="36"/>
      <c r="BP3372" s="36"/>
      <c r="BQ3372" s="36"/>
      <c r="BR3372" s="36"/>
    </row>
    <row r="3373" spans="2:70" ht="15" customHeight="1">
      <c r="B3373" s="48">
        <v>3866</v>
      </c>
      <c r="C3373" s="48" t="s">
        <v>1703</v>
      </c>
      <c r="D3373" s="108">
        <v>2023</v>
      </c>
      <c r="E3373" s="109" t="s">
        <v>2508</v>
      </c>
      <c r="F3373" s="109" t="s">
        <v>1818</v>
      </c>
      <c r="G3373" s="109" t="s">
        <v>1844</v>
      </c>
      <c r="H3373" s="108" t="s">
        <v>1212</v>
      </c>
      <c r="I3373" s="108" t="s">
        <v>2855</v>
      </c>
      <c r="J3373" s="108" t="s">
        <v>2852</v>
      </c>
      <c r="K3373" s="108" t="s">
        <v>2859</v>
      </c>
      <c r="L3373" s="108">
        <v>11</v>
      </c>
      <c r="M3373" s="110" t="s">
        <v>2617</v>
      </c>
      <c r="N3373" s="111" t="s">
        <v>1722</v>
      </c>
      <c r="O3373" s="111"/>
      <c r="P3373" s="111" t="s">
        <v>1177</v>
      </c>
      <c r="Q3373" s="109">
        <v>1</v>
      </c>
      <c r="R3373" s="109"/>
      <c r="S3373" s="109"/>
      <c r="T3373" s="109" t="s">
        <v>24</v>
      </c>
      <c r="U3373" s="108">
        <v>4</v>
      </c>
      <c r="V3373" s="109">
        <v>2010</v>
      </c>
      <c r="W3373" s="108">
        <f>IF(Table1[[#This Row],[ExpenditureDetails1]]=2010,1,(2010-Table1[[#This Row],[ExpenditureDetails1]]))</f>
        <v>1</v>
      </c>
      <c r="X3373" s="109">
        <v>0.15</v>
      </c>
      <c r="Y3373" s="174">
        <f>Table1[[#This Row],[ExpenditureDetails3]]*100000</f>
        <v>15000</v>
      </c>
      <c r="Z3373" s="174">
        <f>Table1[[#This Row],[ExpenditureDetails4]]/Table1[[#This Row],[Component detail 4]]</f>
        <v>15000</v>
      </c>
      <c r="AA3373" s="109">
        <v>1</v>
      </c>
      <c r="AB3373" s="109">
        <v>10</v>
      </c>
      <c r="AC3373" s="174">
        <f>IF(ISNUMBER([ExpenditureDetails4]),[ExpenditureDetails4]*HLOOKUP([ExpenditureDetails1],'Currency Conversion'!$A$6:$BE$45,19,FALSE),"No Data")</f>
        <v>15000</v>
      </c>
      <c r="AD3373" s="174">
        <f>Table1[[#This Row],[Calculations1]]/exchange_rate_2010</f>
        <v>328.04228736795983</v>
      </c>
      <c r="AE33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15000</v>
      </c>
      <c r="AF3373" s="174">
        <f>Table1[[#This Row],[Calculations3]]/exchange_rate_2010</f>
        <v>328.04228736795983</v>
      </c>
      <c r="AG3373" s="110"/>
      <c r="AH3373" s="53"/>
      <c r="BD3373" s="36"/>
      <c r="BE3373" s="36"/>
      <c r="BF3373" s="36"/>
      <c r="BG3373" s="36"/>
      <c r="BH3373" s="36"/>
      <c r="BI3373" s="36"/>
      <c r="BJ3373" s="36"/>
      <c r="BK3373" s="48"/>
      <c r="BL3373" s="36"/>
      <c r="BM3373" s="36"/>
      <c r="BN3373" s="36"/>
      <c r="BO3373" s="36"/>
      <c r="BP3373" s="36"/>
      <c r="BQ3373" s="36"/>
      <c r="BR3373" s="36"/>
    </row>
    <row r="3374" spans="2:70" ht="15" customHeight="1">
      <c r="B3374" s="48">
        <v>3867</v>
      </c>
      <c r="C3374" s="48" t="s">
        <v>1703</v>
      </c>
      <c r="D3374" s="108">
        <v>1087</v>
      </c>
      <c r="E3374" s="109" t="s">
        <v>2508</v>
      </c>
      <c r="F3374" s="109" t="s">
        <v>1818</v>
      </c>
      <c r="G3374" s="109" t="s">
        <v>2510</v>
      </c>
      <c r="H3374" s="108" t="s">
        <v>1168</v>
      </c>
      <c r="I3374" s="108" t="s">
        <v>2616</v>
      </c>
      <c r="J3374" s="108" t="s">
        <v>2619</v>
      </c>
      <c r="K3374" s="108" t="s">
        <v>2859</v>
      </c>
      <c r="L3374" s="108">
        <v>3</v>
      </c>
      <c r="M3374" s="110" t="s">
        <v>2617</v>
      </c>
      <c r="N3374" s="111" t="s">
        <v>20</v>
      </c>
      <c r="O3374" s="111" t="s">
        <v>2486</v>
      </c>
      <c r="P3374" s="111" t="s">
        <v>984</v>
      </c>
      <c r="Q3374" s="109">
        <v>1</v>
      </c>
      <c r="R3374" s="109">
        <v>800</v>
      </c>
      <c r="S3374" s="109"/>
      <c r="T3374" s="109" t="s">
        <v>7</v>
      </c>
      <c r="U3374" s="108">
        <v>1</v>
      </c>
      <c r="V3374" s="109">
        <v>2010</v>
      </c>
      <c r="W3374" s="108">
        <f>IF(Table1[[#This Row],[ExpenditureDetails1]]=2010,1,(2010-Table1[[#This Row],[ExpenditureDetails1]]))</f>
        <v>1</v>
      </c>
      <c r="X3374" s="109">
        <v>1.2</v>
      </c>
      <c r="Y3374" s="174">
        <f>Table1[[#This Row],[ExpenditureDetails3]]*100000</f>
        <v>120000</v>
      </c>
      <c r="Z3374" s="174">
        <f>Table1[[#This Row],[ExpenditureDetails4]]/Table1[[#This Row],[Component detail 4]]</f>
        <v>120000</v>
      </c>
      <c r="AA3374" s="109">
        <v>1</v>
      </c>
      <c r="AB3374" s="109">
        <v>10</v>
      </c>
      <c r="AC3374" s="174">
        <f>IF(ISNUMBER([ExpenditureDetails4]),[ExpenditureDetails4]*HLOOKUP([ExpenditureDetails1],'Currency Conversion'!$A$6:$BE$45,19,FALSE),"No Data")</f>
        <v>120000</v>
      </c>
      <c r="AD3374" s="174">
        <f>Table1[[#This Row],[Calculations1]]/exchange_rate_2010</f>
        <v>2624.3382989436786</v>
      </c>
      <c r="AE33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12000</v>
      </c>
      <c r="AF3374" s="174">
        <f>Table1[[#This Row],[Calculations3]]/exchange_rate_2010</f>
        <v>262.43382989436788</v>
      </c>
      <c r="AG3374" s="110"/>
      <c r="AH3374" s="53"/>
      <c r="BD3374" s="36"/>
      <c r="BE3374" s="36"/>
      <c r="BF3374" s="36"/>
      <c r="BG3374" s="36"/>
      <c r="BH3374" s="36"/>
      <c r="BI3374" s="36"/>
      <c r="BJ3374" s="36"/>
      <c r="BK3374" s="48"/>
      <c r="BL3374" s="36"/>
      <c r="BM3374" s="36"/>
      <c r="BN3374" s="36"/>
      <c r="BO3374" s="36"/>
      <c r="BP3374" s="36"/>
      <c r="BQ3374" s="36"/>
      <c r="BR3374" s="36"/>
    </row>
    <row r="3375" spans="2:70" ht="15" customHeight="1">
      <c r="B3375" s="48">
        <v>3868</v>
      </c>
      <c r="C3375" s="48" t="s">
        <v>1703</v>
      </c>
      <c r="D3375" s="108">
        <v>1087</v>
      </c>
      <c r="E3375" s="109" t="s">
        <v>2508</v>
      </c>
      <c r="F3375" s="109" t="s">
        <v>1818</v>
      </c>
      <c r="G3375" s="109" t="s">
        <v>2510</v>
      </c>
      <c r="H3375" s="108" t="s">
        <v>1168</v>
      </c>
      <c r="I3375" s="108" t="s">
        <v>2616</v>
      </c>
      <c r="J3375" s="108" t="s">
        <v>2619</v>
      </c>
      <c r="K3375" s="108" t="s">
        <v>2859</v>
      </c>
      <c r="L3375" s="108">
        <v>3</v>
      </c>
      <c r="M3375" s="110" t="s">
        <v>2617</v>
      </c>
      <c r="N3375" s="109" t="s">
        <v>1720</v>
      </c>
      <c r="O3375" s="111"/>
      <c r="P3375" s="111" t="s">
        <v>533</v>
      </c>
      <c r="Q3375" s="109">
        <v>1</v>
      </c>
      <c r="R3375" s="109"/>
      <c r="S3375" s="109"/>
      <c r="T3375" s="109" t="s">
        <v>31</v>
      </c>
      <c r="U3375" s="108">
        <v>3</v>
      </c>
      <c r="V3375" s="109">
        <v>2008</v>
      </c>
      <c r="W3375" s="108"/>
      <c r="X3375" s="109">
        <v>4.8000000000000001E-2</v>
      </c>
      <c r="Y3375" s="174">
        <f>Table1[[#This Row],[ExpenditureDetails3]]*100000</f>
        <v>4800</v>
      </c>
      <c r="Z3375" s="174">
        <f>Table1[[#This Row],[ExpenditureDetails4]]/Table1[[#This Row],[Component detail 4]]</f>
        <v>4800</v>
      </c>
      <c r="AA3375" s="109">
        <v>1</v>
      </c>
      <c r="AB3375" s="109"/>
      <c r="AC3375" s="174">
        <f>IF(ISNUMBER([ExpenditureDetails4]),[ExpenditureDetails4]*HLOOKUP([ExpenditureDetails1],'Currency Conversion'!$A$6:$BE$45,19,FALSE),"No Data")</f>
        <v>5507.5347989011743</v>
      </c>
      <c r="AD3375" s="174">
        <f>Table1[[#This Row],[Calculations1]]/exchange_rate_2010</f>
        <v>120.44695421267852</v>
      </c>
      <c r="AE33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5507.5347989011743</v>
      </c>
      <c r="AF3375" s="174">
        <f>Table1[[#This Row],[Calculations3]]/exchange_rate_2010</f>
        <v>120.44695421267852</v>
      </c>
      <c r="AG3375" s="110"/>
      <c r="AH3375" s="53"/>
      <c r="BD3375" s="36"/>
      <c r="BE3375" s="36"/>
      <c r="BF3375" s="36"/>
      <c r="BG3375" s="36"/>
      <c r="BH3375" s="36"/>
      <c r="BI3375" s="36"/>
      <c r="BJ3375" s="36"/>
      <c r="BK3375" s="48"/>
      <c r="BL3375" s="36"/>
      <c r="BM3375" s="36"/>
      <c r="BN3375" s="36"/>
      <c r="BO3375" s="36"/>
      <c r="BP3375" s="36"/>
      <c r="BQ3375" s="36"/>
      <c r="BR3375" s="36"/>
    </row>
    <row r="3376" spans="2:70" ht="15" customHeight="1">
      <c r="B3376" s="48">
        <v>3871</v>
      </c>
      <c r="C3376" s="48" t="s">
        <v>1703</v>
      </c>
      <c r="D3376" s="108">
        <v>1087</v>
      </c>
      <c r="E3376" s="109" t="s">
        <v>2508</v>
      </c>
      <c r="F3376" s="109" t="s">
        <v>1818</v>
      </c>
      <c r="G3376" s="109" t="s">
        <v>2510</v>
      </c>
      <c r="H3376" s="108" t="s">
        <v>1168</v>
      </c>
      <c r="I3376" s="108" t="s">
        <v>2616</v>
      </c>
      <c r="J3376" s="108" t="s">
        <v>2619</v>
      </c>
      <c r="K3376" s="108" t="s">
        <v>2859</v>
      </c>
      <c r="L3376" s="108">
        <v>3</v>
      </c>
      <c r="M3376" s="110" t="s">
        <v>2617</v>
      </c>
      <c r="N3376" s="109" t="s">
        <v>1729</v>
      </c>
      <c r="O3376" s="109" t="s">
        <v>519</v>
      </c>
      <c r="P3376" s="109" t="s">
        <v>1510</v>
      </c>
      <c r="Q3376" s="109">
        <v>1</v>
      </c>
      <c r="R3376" s="109"/>
      <c r="S3376" s="109"/>
      <c r="T3376" s="109" t="s">
        <v>7</v>
      </c>
      <c r="U3376" s="108">
        <v>1</v>
      </c>
      <c r="V3376" s="109">
        <v>1996</v>
      </c>
      <c r="W3376" s="108">
        <f>IF(Table1[[#This Row],[ExpenditureDetails1]]=2010,1,(2010-Table1[[#This Row],[ExpenditureDetails1]]))</f>
        <v>14</v>
      </c>
      <c r="X3376" s="109">
        <v>0.2</v>
      </c>
      <c r="Y3376" s="174">
        <f>Table1[[#This Row],[ExpenditureDetails3]]*100000</f>
        <v>20000</v>
      </c>
      <c r="Z3376" s="174">
        <f>Table1[[#This Row],[ExpenditureDetails4]]/Table1[[#This Row],[Component detail 4]]</f>
        <v>20000</v>
      </c>
      <c r="AA3376" s="109">
        <v>2</v>
      </c>
      <c r="AB3376" s="109">
        <v>10</v>
      </c>
      <c r="AC3376" s="174">
        <f>IF(ISNUMBER([ExpenditureDetails4]),[ExpenditureDetails4]*HLOOKUP([ExpenditureDetails1],'Currency Conversion'!$A$6:$BE$45,19,FALSE),"No Data")</f>
        <v>43027.360733949849</v>
      </c>
      <c r="AD3376" s="174">
        <f>Table1[[#This Row],[Calculations1]]/exchange_rate_2010</f>
        <v>940.98625563808309</v>
      </c>
      <c r="AE33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4302.7360733949845</v>
      </c>
      <c r="AF3376" s="174">
        <f>Table1[[#This Row],[Calculations3]]/exchange_rate_2010</f>
        <v>94.098625563808298</v>
      </c>
      <c r="AG3376" s="110"/>
      <c r="AH3376" s="53"/>
      <c r="BD3376" s="36"/>
      <c r="BE3376" s="36"/>
      <c r="BF3376" s="36"/>
      <c r="BG3376" s="36"/>
      <c r="BH3376" s="36"/>
      <c r="BI3376" s="36"/>
      <c r="BJ3376" s="36"/>
      <c r="BK3376" s="48"/>
      <c r="BL3376" s="36"/>
      <c r="BM3376" s="36"/>
      <c r="BN3376" s="36"/>
      <c r="BO3376" s="36"/>
      <c r="BP3376" s="36"/>
      <c r="BQ3376" s="36"/>
      <c r="BR3376" s="36"/>
    </row>
    <row r="3377" spans="2:70" ht="15" customHeight="1">
      <c r="B3377" s="48">
        <v>3872</v>
      </c>
      <c r="C3377" s="48" t="s">
        <v>1703</v>
      </c>
      <c r="D3377" s="108">
        <v>1087</v>
      </c>
      <c r="E3377" s="109" t="s">
        <v>2508</v>
      </c>
      <c r="F3377" s="109" t="s">
        <v>1818</v>
      </c>
      <c r="G3377" s="109" t="s">
        <v>2510</v>
      </c>
      <c r="H3377" s="108" t="s">
        <v>1168</v>
      </c>
      <c r="I3377" s="108" t="s">
        <v>2616</v>
      </c>
      <c r="J3377" s="108" t="s">
        <v>2619</v>
      </c>
      <c r="K3377" s="108" t="s">
        <v>2859</v>
      </c>
      <c r="L3377" s="108">
        <v>3</v>
      </c>
      <c r="M3377" s="110" t="s">
        <v>2617</v>
      </c>
      <c r="N3377" s="109" t="s">
        <v>1729</v>
      </c>
      <c r="O3377" s="109" t="s">
        <v>519</v>
      </c>
      <c r="P3377" s="109" t="s">
        <v>1512</v>
      </c>
      <c r="Q3377" s="109">
        <v>1</v>
      </c>
      <c r="R3377" s="109"/>
      <c r="S3377" s="109"/>
      <c r="T3377" s="109" t="s">
        <v>7</v>
      </c>
      <c r="U3377" s="108">
        <v>1</v>
      </c>
      <c r="V3377" s="109">
        <v>1997</v>
      </c>
      <c r="W3377" s="108">
        <f>IF(Table1[[#This Row],[ExpenditureDetails1]]=2010,1,(2010-Table1[[#This Row],[ExpenditureDetails1]]))</f>
        <v>13</v>
      </c>
      <c r="X3377" s="109">
        <v>0.2</v>
      </c>
      <c r="Y3377" s="174">
        <f>Table1[[#This Row],[ExpenditureDetails3]]*100000</f>
        <v>20000</v>
      </c>
      <c r="Z3377" s="174">
        <f>Table1[[#This Row],[ExpenditureDetails4]]/Table1[[#This Row],[Component detail 4]]</f>
        <v>20000</v>
      </c>
      <c r="AA3377" s="109">
        <v>2</v>
      </c>
      <c r="AB3377" s="109">
        <v>10</v>
      </c>
      <c r="AC3377" s="174">
        <f>IF(ISNUMBER([ExpenditureDetails4]),[ExpenditureDetails4]*HLOOKUP([ExpenditureDetails1],'Currency Conversion'!$A$6:$BE$45,19,FALSE),"No Data")</f>
        <v>40008.174074697454</v>
      </c>
      <c r="AD3377" s="174">
        <f>Table1[[#This Row],[Calculations1]]/exchange_rate_2010</f>
        <v>874.95819579195074</v>
      </c>
      <c r="AE33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4000.8174074697454</v>
      </c>
      <c r="AF3377" s="174">
        <f>Table1[[#This Row],[Calculations3]]/exchange_rate_2010</f>
        <v>87.495819579195071</v>
      </c>
      <c r="AG3377" s="110"/>
      <c r="AH3377" s="53"/>
      <c r="BD3377" s="36"/>
      <c r="BE3377" s="36"/>
      <c r="BF3377" s="36"/>
      <c r="BG3377" s="36"/>
      <c r="BH3377" s="36"/>
      <c r="BI3377" s="36"/>
      <c r="BJ3377" s="36"/>
      <c r="BK3377" s="48"/>
      <c r="BL3377" s="36"/>
      <c r="BM3377" s="36"/>
      <c r="BN3377" s="36"/>
      <c r="BO3377" s="36"/>
      <c r="BP3377" s="36"/>
      <c r="BQ3377" s="36"/>
      <c r="BR3377" s="36"/>
    </row>
    <row r="3378" spans="2:70" ht="15" customHeight="1">
      <c r="B3378" s="48">
        <v>3873</v>
      </c>
      <c r="C3378" s="48" t="s">
        <v>1703</v>
      </c>
      <c r="D3378" s="108">
        <v>1087</v>
      </c>
      <c r="E3378" s="109" t="s">
        <v>2508</v>
      </c>
      <c r="F3378" s="109" t="s">
        <v>1818</v>
      </c>
      <c r="G3378" s="109" t="s">
        <v>2510</v>
      </c>
      <c r="H3378" s="108" t="s">
        <v>1168</v>
      </c>
      <c r="I3378" s="108" t="s">
        <v>2616</v>
      </c>
      <c r="J3378" s="108" t="s">
        <v>2619</v>
      </c>
      <c r="K3378" s="108" t="s">
        <v>2859</v>
      </c>
      <c r="L3378" s="108">
        <v>3</v>
      </c>
      <c r="M3378" s="110" t="s">
        <v>2617</v>
      </c>
      <c r="N3378" s="109" t="s">
        <v>1729</v>
      </c>
      <c r="O3378" s="109" t="s">
        <v>519</v>
      </c>
      <c r="P3378" s="109" t="s">
        <v>1513</v>
      </c>
      <c r="Q3378" s="109">
        <v>1</v>
      </c>
      <c r="R3378" s="109"/>
      <c r="S3378" s="109"/>
      <c r="T3378" s="109" t="s">
        <v>7</v>
      </c>
      <c r="U3378" s="108">
        <v>1</v>
      </c>
      <c r="V3378" s="109">
        <v>2000</v>
      </c>
      <c r="W3378" s="108">
        <f>IF(Table1[[#This Row],[ExpenditureDetails1]]=2010,1,(2010-Table1[[#This Row],[ExpenditureDetails1]]))</f>
        <v>10</v>
      </c>
      <c r="X3378" s="109">
        <v>0.25</v>
      </c>
      <c r="Y3378" s="174">
        <f>Table1[[#This Row],[ExpenditureDetails3]]*100000</f>
        <v>25000</v>
      </c>
      <c r="Z3378" s="174">
        <f>Table1[[#This Row],[ExpenditureDetails4]]/Table1[[#This Row],[Component detail 4]]</f>
        <v>25000</v>
      </c>
      <c r="AA3378" s="109">
        <v>2</v>
      </c>
      <c r="AB3378" s="109">
        <v>10</v>
      </c>
      <c r="AC3378" s="174">
        <f>IF(ISNUMBER([ExpenditureDetails4]),[ExpenditureDetails4]*HLOOKUP([ExpenditureDetails1],'Currency Conversion'!$A$6:$BE$45,19,FALSE),"No Data")</f>
        <v>41910.872611328159</v>
      </c>
      <c r="AD3378" s="174">
        <f>Table1[[#This Row],[Calculations1]]/exchange_rate_2010</f>
        <v>916.5692344671512</v>
      </c>
      <c r="AE33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4191.0872611328159</v>
      </c>
      <c r="AF3378" s="174">
        <f>Table1[[#This Row],[Calculations3]]/exchange_rate_2010</f>
        <v>91.656923446715126</v>
      </c>
      <c r="AG3378" s="110"/>
      <c r="AH3378" s="53"/>
      <c r="BD3378" s="36"/>
      <c r="BE3378" s="36"/>
      <c r="BF3378" s="36"/>
      <c r="BG3378" s="36"/>
      <c r="BH3378" s="36"/>
      <c r="BI3378" s="36"/>
      <c r="BJ3378" s="36"/>
      <c r="BK3378" s="48"/>
      <c r="BL3378" s="36"/>
      <c r="BM3378" s="36"/>
      <c r="BN3378" s="36"/>
      <c r="BO3378" s="36"/>
      <c r="BP3378" s="36"/>
      <c r="BQ3378" s="36"/>
      <c r="BR3378" s="36"/>
    </row>
    <row r="3379" spans="2:70" ht="15" customHeight="1">
      <c r="B3379" s="48">
        <v>3874</v>
      </c>
      <c r="C3379" s="48" t="s">
        <v>1703</v>
      </c>
      <c r="D3379" s="108">
        <v>1087</v>
      </c>
      <c r="E3379" s="109" t="s">
        <v>2508</v>
      </c>
      <c r="F3379" s="109" t="s">
        <v>1818</v>
      </c>
      <c r="G3379" s="109" t="s">
        <v>2510</v>
      </c>
      <c r="H3379" s="108" t="s">
        <v>1168</v>
      </c>
      <c r="I3379" s="108" t="s">
        <v>2616</v>
      </c>
      <c r="J3379" s="108" t="s">
        <v>2619</v>
      </c>
      <c r="K3379" s="108" t="s">
        <v>2859</v>
      </c>
      <c r="L3379" s="108">
        <v>3</v>
      </c>
      <c r="M3379" s="110" t="s">
        <v>2617</v>
      </c>
      <c r="N3379" s="109" t="s">
        <v>1729</v>
      </c>
      <c r="O3379" s="109" t="s">
        <v>519</v>
      </c>
      <c r="P3379" s="109" t="s">
        <v>1514</v>
      </c>
      <c r="Q3379" s="109">
        <v>1</v>
      </c>
      <c r="R3379" s="109"/>
      <c r="S3379" s="109"/>
      <c r="T3379" s="109" t="s">
        <v>7</v>
      </c>
      <c r="U3379" s="108">
        <v>1</v>
      </c>
      <c r="V3379" s="109">
        <v>2006</v>
      </c>
      <c r="W3379" s="108">
        <f>IF(Table1[[#This Row],[ExpenditureDetails1]]=2010,1,(2010-Table1[[#This Row],[ExpenditureDetails1]]))</f>
        <v>4</v>
      </c>
      <c r="X3379" s="109">
        <v>0.25</v>
      </c>
      <c r="Y3379" s="174">
        <f>Table1[[#This Row],[ExpenditureDetails3]]*100000</f>
        <v>25000</v>
      </c>
      <c r="Z3379" s="174">
        <f>Table1[[#This Row],[ExpenditureDetails4]]/Table1[[#This Row],[Component detail 4]]</f>
        <v>25000</v>
      </c>
      <c r="AA3379" s="109">
        <v>2</v>
      </c>
      <c r="AB3379" s="109">
        <v>10</v>
      </c>
      <c r="AC3379" s="174">
        <f>IF(ISNUMBER([ExpenditureDetails4]),[ExpenditureDetails4]*HLOOKUP([ExpenditureDetails1],'Currency Conversion'!$A$6:$BE$45,19,FALSE),"No Data")</f>
        <v>32281.13861242183</v>
      </c>
      <c r="AD3379" s="174">
        <f>Table1[[#This Row],[Calculations1]]/exchange_rate_2010</f>
        <v>705.97190328406839</v>
      </c>
      <c r="AE33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3228.1138612421828</v>
      </c>
      <c r="AF3379" s="174">
        <f>Table1[[#This Row],[Calculations3]]/exchange_rate_2010</f>
        <v>70.597190328406825</v>
      </c>
      <c r="AG3379" s="110"/>
      <c r="AH3379" s="53"/>
      <c r="BD3379" s="36"/>
      <c r="BE3379" s="36"/>
      <c r="BF3379" s="36"/>
      <c r="BG3379" s="36"/>
      <c r="BH3379" s="36"/>
      <c r="BI3379" s="36"/>
      <c r="BJ3379" s="36"/>
      <c r="BK3379" s="48"/>
      <c r="BL3379" s="36"/>
      <c r="BM3379" s="36"/>
      <c r="BN3379" s="36"/>
      <c r="BO3379" s="36"/>
      <c r="BP3379" s="36"/>
      <c r="BQ3379" s="36"/>
      <c r="BR3379" s="36"/>
    </row>
    <row r="3380" spans="2:70" ht="15" customHeight="1">
      <c r="B3380" s="48">
        <v>3875</v>
      </c>
      <c r="C3380" s="48" t="s">
        <v>1703</v>
      </c>
      <c r="D3380" s="108">
        <v>1087</v>
      </c>
      <c r="E3380" s="109" t="s">
        <v>2508</v>
      </c>
      <c r="F3380" s="109" t="s">
        <v>1818</v>
      </c>
      <c r="G3380" s="109" t="s">
        <v>2510</v>
      </c>
      <c r="H3380" s="108" t="s">
        <v>1168</v>
      </c>
      <c r="I3380" s="108" t="s">
        <v>2616</v>
      </c>
      <c r="J3380" s="108" t="s">
        <v>2619</v>
      </c>
      <c r="K3380" s="108" t="s">
        <v>2859</v>
      </c>
      <c r="L3380" s="108">
        <v>3</v>
      </c>
      <c r="M3380" s="110" t="s">
        <v>2617</v>
      </c>
      <c r="N3380" s="109" t="s">
        <v>1729</v>
      </c>
      <c r="O3380" s="109" t="s">
        <v>519</v>
      </c>
      <c r="P3380" s="109" t="s">
        <v>1515</v>
      </c>
      <c r="Q3380" s="109">
        <v>1</v>
      </c>
      <c r="R3380" s="109"/>
      <c r="S3380" s="109"/>
      <c r="T3380" s="109" t="s">
        <v>7</v>
      </c>
      <c r="U3380" s="108">
        <v>1</v>
      </c>
      <c r="V3380" s="109">
        <v>1995</v>
      </c>
      <c r="W3380" s="108">
        <f>IF(Table1[[#This Row],[ExpenditureDetails1]]=2010,1,(2010-Table1[[#This Row],[ExpenditureDetails1]]))</f>
        <v>15</v>
      </c>
      <c r="X3380" s="109">
        <v>0.15</v>
      </c>
      <c r="Y3380" s="174">
        <f>Table1[[#This Row],[ExpenditureDetails3]]*100000</f>
        <v>15000</v>
      </c>
      <c r="Z3380" s="174">
        <f>Table1[[#This Row],[ExpenditureDetails4]]/Table1[[#This Row],[Component detail 4]]</f>
        <v>15000</v>
      </c>
      <c r="AA3380" s="109">
        <v>2</v>
      </c>
      <c r="AB3380" s="109">
        <v>10</v>
      </c>
      <c r="AC3380" s="174">
        <f>IF(ISNUMBER([ExpenditureDetails4]),[ExpenditureDetails4]*HLOOKUP([ExpenditureDetails1],'Currency Conversion'!$A$6:$BE$45,19,FALSE),"No Data")</f>
        <v>35199.226148497488</v>
      </c>
      <c r="AD3380" s="174">
        <f>Table1[[#This Row],[Calculations1]]/exchange_rate_2010</f>
        <v>769.7889772890145</v>
      </c>
      <c r="AE33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3519.9226148497487</v>
      </c>
      <c r="AF3380" s="174">
        <f>Table1[[#This Row],[Calculations3]]/exchange_rate_2010</f>
        <v>76.978897728901458</v>
      </c>
      <c r="AG3380" s="110"/>
      <c r="AH3380" s="53"/>
      <c r="BD3380" s="36"/>
      <c r="BE3380" s="36"/>
      <c r="BF3380" s="36"/>
      <c r="BG3380" s="36"/>
      <c r="BH3380" s="36"/>
      <c r="BI3380" s="36"/>
      <c r="BJ3380" s="36"/>
      <c r="BK3380" s="48"/>
      <c r="BL3380" s="36"/>
      <c r="BM3380" s="36"/>
      <c r="BN3380" s="36"/>
      <c r="BO3380" s="36"/>
      <c r="BP3380" s="36"/>
      <c r="BQ3380" s="36"/>
      <c r="BR3380" s="36"/>
    </row>
    <row r="3381" spans="2:70" ht="15" customHeight="1">
      <c r="B3381" s="48">
        <v>3876</v>
      </c>
      <c r="C3381" s="48" t="s">
        <v>1703</v>
      </c>
      <c r="D3381" s="108">
        <v>1087</v>
      </c>
      <c r="E3381" s="109" t="s">
        <v>2508</v>
      </c>
      <c r="F3381" s="109" t="s">
        <v>1818</v>
      </c>
      <c r="G3381" s="109" t="s">
        <v>2510</v>
      </c>
      <c r="H3381" s="108" t="s">
        <v>1168</v>
      </c>
      <c r="I3381" s="108" t="s">
        <v>2616</v>
      </c>
      <c r="J3381" s="108" t="s">
        <v>2619</v>
      </c>
      <c r="K3381" s="108" t="s">
        <v>2859</v>
      </c>
      <c r="L3381" s="108">
        <v>3</v>
      </c>
      <c r="M3381" s="110" t="s">
        <v>2617</v>
      </c>
      <c r="N3381" s="111" t="s">
        <v>1729</v>
      </c>
      <c r="O3381" s="111" t="s">
        <v>210</v>
      </c>
      <c r="P3381" s="111" t="s">
        <v>1169</v>
      </c>
      <c r="Q3381" s="109">
        <v>1</v>
      </c>
      <c r="R3381" s="109"/>
      <c r="S3381" s="109"/>
      <c r="T3381" s="109" t="s">
        <v>7</v>
      </c>
      <c r="U3381" s="108">
        <v>1</v>
      </c>
      <c r="V3381" s="109">
        <v>2007</v>
      </c>
      <c r="W3381" s="108">
        <f>IF(Table1[[#This Row],[ExpenditureDetails1]]=2010,1,(2010-Table1[[#This Row],[ExpenditureDetails1]]))</f>
        <v>3</v>
      </c>
      <c r="X3381" s="109">
        <v>0.3</v>
      </c>
      <c r="Y3381" s="174">
        <f>Table1[[#This Row],[ExpenditureDetails3]]*100000</f>
        <v>30000</v>
      </c>
      <c r="Z3381" s="174">
        <f>Table1[[#This Row],[ExpenditureDetails4]]/Table1[[#This Row],[Component detail 4]]</f>
        <v>30000</v>
      </c>
      <c r="AA3381" s="109">
        <v>2</v>
      </c>
      <c r="AB3381" s="109">
        <v>10</v>
      </c>
      <c r="AC3381" s="174">
        <f>IF(ISNUMBER([ExpenditureDetails4]),[ExpenditureDetails4]*HLOOKUP([ExpenditureDetails1],'Currency Conversion'!$A$6:$BE$45,19,FALSE),"No Data")</f>
        <v>36402.246877078847</v>
      </c>
      <c r="AD3381" s="174">
        <f>Table1[[#This Row],[Calculations1]]/exchange_rate_2010</f>
        <v>796.09842205934115</v>
      </c>
      <c r="AE33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3640.2246877078846</v>
      </c>
      <c r="AF3381" s="174">
        <f>Table1[[#This Row],[Calculations3]]/exchange_rate_2010</f>
        <v>79.609842205934115</v>
      </c>
      <c r="AG3381" s="110"/>
      <c r="AH3381" s="53"/>
      <c r="BD3381" s="36"/>
      <c r="BE3381" s="36"/>
      <c r="BF3381" s="36"/>
      <c r="BG3381" s="36"/>
      <c r="BH3381" s="36"/>
      <c r="BI3381" s="36"/>
      <c r="BJ3381" s="36"/>
      <c r="BK3381" s="48"/>
      <c r="BL3381" s="36"/>
      <c r="BM3381" s="36"/>
      <c r="BN3381" s="36"/>
      <c r="BO3381" s="36"/>
      <c r="BP3381" s="36"/>
      <c r="BQ3381" s="36"/>
      <c r="BR3381" s="36"/>
    </row>
    <row r="3382" spans="2:70" ht="15" customHeight="1">
      <c r="B3382" s="48">
        <v>3877</v>
      </c>
      <c r="C3382" s="48" t="s">
        <v>1703</v>
      </c>
      <c r="D3382" s="108">
        <v>1087</v>
      </c>
      <c r="E3382" s="109" t="s">
        <v>2508</v>
      </c>
      <c r="F3382" s="109" t="s">
        <v>1818</v>
      </c>
      <c r="G3382" s="109" t="s">
        <v>2510</v>
      </c>
      <c r="H3382" s="108" t="s">
        <v>1168</v>
      </c>
      <c r="I3382" s="108" t="s">
        <v>2616</v>
      </c>
      <c r="J3382" s="108" t="s">
        <v>2619</v>
      </c>
      <c r="K3382" s="108" t="s">
        <v>2859</v>
      </c>
      <c r="L3382" s="108">
        <v>3</v>
      </c>
      <c r="M3382" s="110" t="s">
        <v>2617</v>
      </c>
      <c r="N3382" s="111" t="s">
        <v>1712</v>
      </c>
      <c r="O3382" s="111"/>
      <c r="P3382" s="111" t="s">
        <v>1164</v>
      </c>
      <c r="Q3382" s="109">
        <v>1</v>
      </c>
      <c r="R3382" s="109">
        <v>2</v>
      </c>
      <c r="S3382" s="109"/>
      <c r="T3382" s="109" t="s">
        <v>7</v>
      </c>
      <c r="U3382" s="108">
        <v>1</v>
      </c>
      <c r="V3382" s="109">
        <v>2007</v>
      </c>
      <c r="W3382" s="108">
        <f>IF(Table1[[#This Row],[ExpenditureDetails1]]=2010,1,(2010-Table1[[#This Row],[ExpenditureDetails1]]))</f>
        <v>3</v>
      </c>
      <c r="X3382" s="109">
        <v>0.35</v>
      </c>
      <c r="Y3382" s="174">
        <f>Table1[[#This Row],[ExpenditureDetails3]]*100000</f>
        <v>35000</v>
      </c>
      <c r="Z3382" s="174">
        <f>Table1[[#This Row],[ExpenditureDetails4]]/Table1[[#This Row],[Component detail 4]]</f>
        <v>35000</v>
      </c>
      <c r="AA3382" s="109">
        <v>1</v>
      </c>
      <c r="AB3382" s="109">
        <v>10</v>
      </c>
      <c r="AC3382" s="174">
        <f>IF(ISNUMBER([ExpenditureDetails4]),[ExpenditureDetails4]*HLOOKUP([ExpenditureDetails1],'Currency Conversion'!$A$6:$BE$45,19,FALSE),"No Data")</f>
        <v>42469.288023258654</v>
      </c>
      <c r="AD3382" s="174">
        <f>Table1[[#This Row],[Calculations1]]/exchange_rate_2010</f>
        <v>928.7814924025646</v>
      </c>
      <c r="AE33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4246.928802325865</v>
      </c>
      <c r="AF3382" s="174">
        <f>Table1[[#This Row],[Calculations3]]/exchange_rate_2010</f>
        <v>92.878149240256448</v>
      </c>
      <c r="AG3382" s="110"/>
      <c r="AH3382" s="53"/>
      <c r="BD3382" s="36"/>
      <c r="BE3382" s="36"/>
      <c r="BF3382" s="36"/>
      <c r="BG3382" s="36"/>
      <c r="BH3382" s="36"/>
      <c r="BI3382" s="36"/>
      <c r="BJ3382" s="36"/>
      <c r="BK3382" s="48"/>
      <c r="BL3382" s="36"/>
      <c r="BM3382" s="36"/>
      <c r="BN3382" s="36"/>
      <c r="BO3382" s="36"/>
      <c r="BP3382" s="36"/>
      <c r="BQ3382" s="36"/>
      <c r="BR3382" s="36"/>
    </row>
    <row r="3383" spans="2:70" ht="15" customHeight="1">
      <c r="B3383" s="48">
        <v>3878</v>
      </c>
      <c r="C3383" s="48" t="s">
        <v>1703</v>
      </c>
      <c r="D3383" s="108">
        <v>1087</v>
      </c>
      <c r="E3383" s="109" t="s">
        <v>2508</v>
      </c>
      <c r="F3383" s="109" t="s">
        <v>1818</v>
      </c>
      <c r="G3383" s="109" t="s">
        <v>2510</v>
      </c>
      <c r="H3383" s="108" t="s">
        <v>1168</v>
      </c>
      <c r="I3383" s="108" t="s">
        <v>2616</v>
      </c>
      <c r="J3383" s="108" t="s">
        <v>2619</v>
      </c>
      <c r="K3383" s="108" t="s">
        <v>2859</v>
      </c>
      <c r="L3383" s="108">
        <v>3</v>
      </c>
      <c r="M3383" s="110" t="s">
        <v>2617</v>
      </c>
      <c r="N3383" s="111" t="s">
        <v>1728</v>
      </c>
      <c r="O3383" s="111" t="s">
        <v>496</v>
      </c>
      <c r="P3383" s="111" t="s">
        <v>1170</v>
      </c>
      <c r="Q3383" s="109">
        <v>1</v>
      </c>
      <c r="R3383" s="109">
        <v>6</v>
      </c>
      <c r="S3383" s="109"/>
      <c r="T3383" s="109" t="s">
        <v>7</v>
      </c>
      <c r="U3383" s="108">
        <v>1</v>
      </c>
      <c r="V3383" s="109">
        <v>2007</v>
      </c>
      <c r="W3383" s="108">
        <f>IF(Table1[[#This Row],[ExpenditureDetails1]]=2010,1,(2010-Table1[[#This Row],[ExpenditureDetails1]]))</f>
        <v>3</v>
      </c>
      <c r="X3383" s="109">
        <v>0.9</v>
      </c>
      <c r="Y3383" s="174">
        <f>Table1[[#This Row],[ExpenditureDetails3]]*100000</f>
        <v>90000</v>
      </c>
      <c r="Z3383" s="174">
        <f>Table1[[#This Row],[ExpenditureDetails4]]/Table1[[#This Row],[Component detail 4]]</f>
        <v>90000</v>
      </c>
      <c r="AA3383" s="109">
        <v>1</v>
      </c>
      <c r="AB3383" s="109">
        <v>30</v>
      </c>
      <c r="AC3383" s="174">
        <f>IF(ISNUMBER([ExpenditureDetails4]),[ExpenditureDetails4]*HLOOKUP([ExpenditureDetails1],'Currency Conversion'!$A$6:$BE$45,19,FALSE),"No Data")</f>
        <v>109206.74063123655</v>
      </c>
      <c r="AD3383" s="174">
        <f>Table1[[#This Row],[Calculations1]]/exchange_rate_2010</f>
        <v>2388.2952661780237</v>
      </c>
      <c r="AE33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3640.2246877078851</v>
      </c>
      <c r="AF3383" s="174">
        <f>Table1[[#This Row],[Calculations3]]/exchange_rate_2010</f>
        <v>79.609842205934115</v>
      </c>
      <c r="AG3383" s="110"/>
      <c r="AH3383" s="53"/>
      <c r="BD3383" s="36"/>
      <c r="BE3383" s="36"/>
      <c r="BF3383" s="36"/>
      <c r="BG3383" s="36"/>
      <c r="BH3383" s="36"/>
      <c r="BI3383" s="36"/>
      <c r="BJ3383" s="36"/>
      <c r="BK3383" s="48"/>
      <c r="BL3383" s="36"/>
      <c r="BM3383" s="36"/>
      <c r="BN3383" s="36"/>
      <c r="BO3383" s="36"/>
      <c r="BP3383" s="36"/>
      <c r="BQ3383" s="36"/>
      <c r="BR3383" s="36"/>
    </row>
    <row r="3384" spans="2:70" ht="15" customHeight="1">
      <c r="B3384" s="48">
        <v>3879</v>
      </c>
      <c r="C3384" s="48" t="s">
        <v>1703</v>
      </c>
      <c r="D3384" s="108">
        <v>1087</v>
      </c>
      <c r="E3384" s="109" t="s">
        <v>2508</v>
      </c>
      <c r="F3384" s="109" t="s">
        <v>1818</v>
      </c>
      <c r="G3384" s="109" t="s">
        <v>2510</v>
      </c>
      <c r="H3384" s="108" t="s">
        <v>1168</v>
      </c>
      <c r="I3384" s="108" t="s">
        <v>2616</v>
      </c>
      <c r="J3384" s="108" t="s">
        <v>2619</v>
      </c>
      <c r="K3384" s="108" t="s">
        <v>2859</v>
      </c>
      <c r="L3384" s="108">
        <v>3</v>
      </c>
      <c r="M3384" s="110" t="s">
        <v>2617</v>
      </c>
      <c r="N3384" s="111" t="s">
        <v>1728</v>
      </c>
      <c r="O3384" s="111" t="s">
        <v>496</v>
      </c>
      <c r="P3384" s="111" t="s">
        <v>1170</v>
      </c>
      <c r="Q3384" s="109">
        <v>1</v>
      </c>
      <c r="R3384" s="109">
        <v>6</v>
      </c>
      <c r="S3384" s="109"/>
      <c r="T3384" s="109" t="s">
        <v>7</v>
      </c>
      <c r="U3384" s="108">
        <v>1</v>
      </c>
      <c r="V3384" s="109">
        <v>2007</v>
      </c>
      <c r="W3384" s="108">
        <f>IF(Table1[[#This Row],[ExpenditureDetails1]]=2010,1,(2010-Table1[[#This Row],[ExpenditureDetails1]]))</f>
        <v>3</v>
      </c>
      <c r="X3384" s="109">
        <v>0.9</v>
      </c>
      <c r="Y3384" s="174">
        <f>Table1[[#This Row],[ExpenditureDetails3]]*100000</f>
        <v>90000</v>
      </c>
      <c r="Z3384" s="174">
        <f>Table1[[#This Row],[ExpenditureDetails4]]/Table1[[#This Row],[Component detail 4]]</f>
        <v>90000</v>
      </c>
      <c r="AA3384" s="109">
        <v>1</v>
      </c>
      <c r="AB3384" s="109">
        <v>30</v>
      </c>
      <c r="AC3384" s="174">
        <f>IF(ISNUMBER([ExpenditureDetails4]),[ExpenditureDetails4]*HLOOKUP([ExpenditureDetails1],'Currency Conversion'!$A$6:$BE$45,19,FALSE),"No Data")</f>
        <v>109206.74063123655</v>
      </c>
      <c r="AD3384" s="174">
        <f>Table1[[#This Row],[Calculations1]]/exchange_rate_2010</f>
        <v>2388.2952661780237</v>
      </c>
      <c r="AE33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3640.2246877078851</v>
      </c>
      <c r="AF3384" s="174">
        <f>Table1[[#This Row],[Calculations3]]/exchange_rate_2010</f>
        <v>79.609842205934115</v>
      </c>
      <c r="AG3384" s="110"/>
      <c r="AH3384" s="53"/>
      <c r="BD3384" s="36"/>
      <c r="BE3384" s="36"/>
      <c r="BF3384" s="36"/>
      <c r="BG3384" s="36"/>
      <c r="BH3384" s="36"/>
      <c r="BI3384" s="36"/>
      <c r="BJ3384" s="36"/>
      <c r="BK3384" s="48"/>
      <c r="BL3384" s="36"/>
      <c r="BM3384" s="36"/>
      <c r="BN3384" s="36"/>
      <c r="BO3384" s="36"/>
      <c r="BP3384" s="36"/>
      <c r="BQ3384" s="36"/>
      <c r="BR3384" s="36"/>
    </row>
    <row r="3385" spans="2:70" ht="15" customHeight="1">
      <c r="B3385" s="48">
        <v>3880</v>
      </c>
      <c r="C3385" s="48" t="s">
        <v>1703</v>
      </c>
      <c r="D3385" s="108">
        <v>1087</v>
      </c>
      <c r="E3385" s="109" t="s">
        <v>2508</v>
      </c>
      <c r="F3385" s="109" t="s">
        <v>1818</v>
      </c>
      <c r="G3385" s="109" t="s">
        <v>2510</v>
      </c>
      <c r="H3385" s="108" t="s">
        <v>1168</v>
      </c>
      <c r="I3385" s="108" t="s">
        <v>2616</v>
      </c>
      <c r="J3385" s="108" t="s">
        <v>2619</v>
      </c>
      <c r="K3385" s="108" t="s">
        <v>2859</v>
      </c>
      <c r="L3385" s="108">
        <v>3</v>
      </c>
      <c r="M3385" s="110" t="s">
        <v>2617</v>
      </c>
      <c r="N3385" s="111" t="s">
        <v>1717</v>
      </c>
      <c r="O3385" s="111"/>
      <c r="P3385" s="111" t="s">
        <v>1129</v>
      </c>
      <c r="Q3385" s="109">
        <v>1</v>
      </c>
      <c r="R3385" s="109"/>
      <c r="S3385" s="109"/>
      <c r="T3385" s="109" t="s">
        <v>31</v>
      </c>
      <c r="U3385" s="108">
        <v>3</v>
      </c>
      <c r="V3385" s="109">
        <v>2010</v>
      </c>
      <c r="W3385" s="108"/>
      <c r="X3385" s="109">
        <v>0.02</v>
      </c>
      <c r="Y3385" s="174">
        <f>Table1[[#This Row],[ExpenditureDetails3]]*100000</f>
        <v>2000</v>
      </c>
      <c r="Z3385" s="174">
        <f>Table1[[#This Row],[ExpenditureDetails4]]/Table1[[#This Row],[Component detail 4]]</f>
        <v>2000</v>
      </c>
      <c r="AA3385" s="109">
        <v>1</v>
      </c>
      <c r="AB3385" s="109"/>
      <c r="AC3385" s="174">
        <f>IF(ISNUMBER([ExpenditureDetails4]),[ExpenditureDetails4]*HLOOKUP([ExpenditureDetails1],'Currency Conversion'!$A$6:$BE$45,19,FALSE),"No Data")</f>
        <v>2000</v>
      </c>
      <c r="AD3385" s="174">
        <f>Table1[[#This Row],[Calculations1]]/exchange_rate_2010</f>
        <v>43.738971649061305</v>
      </c>
      <c r="AE33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2000</v>
      </c>
      <c r="AF3385" s="174">
        <f>Table1[[#This Row],[Calculations3]]/exchange_rate_2010</f>
        <v>43.738971649061305</v>
      </c>
      <c r="AG3385" s="110"/>
      <c r="AH3385" s="53"/>
      <c r="BD3385" s="36"/>
      <c r="BE3385" s="36"/>
      <c r="BF3385" s="36"/>
      <c r="BG3385" s="36"/>
      <c r="BH3385" s="36"/>
      <c r="BI3385" s="36"/>
      <c r="BJ3385" s="36"/>
      <c r="BK3385" s="48"/>
      <c r="BL3385" s="36"/>
      <c r="BM3385" s="36"/>
      <c r="BN3385" s="36"/>
      <c r="BO3385" s="36"/>
      <c r="BP3385" s="36"/>
      <c r="BQ3385" s="36"/>
      <c r="BR3385" s="36"/>
    </row>
    <row r="3386" spans="2:70" ht="15" customHeight="1">
      <c r="B3386" s="48">
        <v>3881</v>
      </c>
      <c r="C3386" s="48" t="s">
        <v>1703</v>
      </c>
      <c r="D3386" s="108">
        <v>1087</v>
      </c>
      <c r="E3386" s="109" t="s">
        <v>2508</v>
      </c>
      <c r="F3386" s="109" t="s">
        <v>1818</v>
      </c>
      <c r="G3386" s="109" t="s">
        <v>2510</v>
      </c>
      <c r="H3386" s="108" t="s">
        <v>1168</v>
      </c>
      <c r="I3386" s="108" t="s">
        <v>2616</v>
      </c>
      <c r="J3386" s="108" t="s">
        <v>2619</v>
      </c>
      <c r="K3386" s="108" t="s">
        <v>2859</v>
      </c>
      <c r="L3386" s="108">
        <v>3</v>
      </c>
      <c r="M3386" s="110" t="s">
        <v>2617</v>
      </c>
      <c r="N3386" s="109" t="s">
        <v>1719</v>
      </c>
      <c r="O3386" s="111"/>
      <c r="P3386" s="111" t="s">
        <v>1715</v>
      </c>
      <c r="Q3386" s="109">
        <v>1</v>
      </c>
      <c r="R3386" s="109"/>
      <c r="S3386" s="109"/>
      <c r="T3386" s="109" t="s">
        <v>31</v>
      </c>
      <c r="U3386" s="108">
        <v>3</v>
      </c>
      <c r="V3386" s="109">
        <v>2008</v>
      </c>
      <c r="W3386" s="108"/>
      <c r="X3386" s="109">
        <v>0.05</v>
      </c>
      <c r="Y3386" s="174">
        <f>Table1[[#This Row],[ExpenditureDetails3]]*100000</f>
        <v>5000</v>
      </c>
      <c r="Z3386" s="174">
        <f>Table1[[#This Row],[ExpenditureDetails4]]/Table1[[#This Row],[Component detail 4]]</f>
        <v>5000</v>
      </c>
      <c r="AA3386" s="109">
        <v>1</v>
      </c>
      <c r="AB3386" s="109"/>
      <c r="AC3386" s="174">
        <f>IF(ISNUMBER([ExpenditureDetails4]),[ExpenditureDetails4]*HLOOKUP([ExpenditureDetails1],'Currency Conversion'!$A$6:$BE$45,19,FALSE),"No Data")</f>
        <v>5737.0154155220562</v>
      </c>
      <c r="AD3386" s="174">
        <f>Table1[[#This Row],[Calculations1]]/exchange_rate_2010</f>
        <v>125.46557730487345</v>
      </c>
      <c r="AE33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3386" s="174">
        <f>Table1[[#This Row],[Calculations3]]/exchange_rate_2010</f>
        <v>125.46557730487345</v>
      </c>
      <c r="AG3386" s="110"/>
      <c r="AH3386" s="53"/>
      <c r="BD3386" s="36"/>
      <c r="BE3386" s="36"/>
      <c r="BF3386" s="36"/>
      <c r="BG3386" s="36"/>
      <c r="BH3386" s="36"/>
      <c r="BI3386" s="36"/>
      <c r="BJ3386" s="36"/>
      <c r="BK3386" s="48"/>
      <c r="BL3386" s="36"/>
      <c r="BM3386" s="36"/>
      <c r="BN3386" s="36"/>
      <c r="BO3386" s="36"/>
      <c r="BP3386" s="36"/>
      <c r="BQ3386" s="36"/>
      <c r="BR3386" s="36"/>
    </row>
    <row r="3387" spans="2:70" ht="15" customHeight="1">
      <c r="B3387" s="48">
        <v>3883</v>
      </c>
      <c r="C3387" s="48" t="s">
        <v>1703</v>
      </c>
      <c r="D3387" s="108">
        <v>1087</v>
      </c>
      <c r="E3387" s="109" t="s">
        <v>2508</v>
      </c>
      <c r="F3387" s="109" t="s">
        <v>1818</v>
      </c>
      <c r="G3387" s="109" t="s">
        <v>2510</v>
      </c>
      <c r="H3387" s="108" t="s">
        <v>1168</v>
      </c>
      <c r="I3387" s="108" t="s">
        <v>2616</v>
      </c>
      <c r="J3387" s="108" t="s">
        <v>2619</v>
      </c>
      <c r="K3387" s="108" t="s">
        <v>2859</v>
      </c>
      <c r="L3387" s="108">
        <v>3</v>
      </c>
      <c r="M3387" s="110" t="s">
        <v>2617</v>
      </c>
      <c r="N3387" s="111" t="s">
        <v>2480</v>
      </c>
      <c r="O3387" s="111"/>
      <c r="P3387" s="111" t="s">
        <v>1172</v>
      </c>
      <c r="Q3387" s="109">
        <v>1</v>
      </c>
      <c r="R3387" s="109"/>
      <c r="S3387" s="109"/>
      <c r="T3387" s="109" t="s">
        <v>31</v>
      </c>
      <c r="U3387" s="108">
        <v>3</v>
      </c>
      <c r="V3387" s="109">
        <v>2008</v>
      </c>
      <c r="W3387" s="108"/>
      <c r="X3387" s="109">
        <v>0.01</v>
      </c>
      <c r="Y3387" s="174">
        <f>Table1[[#This Row],[ExpenditureDetails3]]*100000</f>
        <v>1000</v>
      </c>
      <c r="Z3387" s="174">
        <f>Table1[[#This Row],[ExpenditureDetails4]]/Table1[[#This Row],[Component detail 4]]</f>
        <v>1000</v>
      </c>
      <c r="AA3387" s="109">
        <v>1</v>
      </c>
      <c r="AB3387" s="109"/>
      <c r="AC3387" s="174">
        <f>IF(ISNUMBER([ExpenditureDetails4]),[ExpenditureDetails4]*HLOOKUP([ExpenditureDetails1],'Currency Conversion'!$A$6:$BE$45,19,FALSE),"No Data")</f>
        <v>1147.4030831044113</v>
      </c>
      <c r="AD3387" s="174">
        <f>Table1[[#This Row],[Calculations1]]/exchange_rate_2010</f>
        <v>25.09311546097469</v>
      </c>
      <c r="AE33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3387" s="174">
        <f>Table1[[#This Row],[Calculations3]]/exchange_rate_2010</f>
        <v>25.09311546097469</v>
      </c>
      <c r="AG3387" s="110"/>
      <c r="AH3387" s="53"/>
      <c r="BD3387" s="36"/>
      <c r="BE3387" s="36"/>
      <c r="BF3387" s="36"/>
      <c r="BG3387" s="36"/>
      <c r="BH3387" s="36"/>
      <c r="BI3387" s="36"/>
      <c r="BJ3387" s="36"/>
      <c r="BK3387" s="48"/>
      <c r="BL3387" s="36"/>
      <c r="BM3387" s="36"/>
      <c r="BN3387" s="36"/>
      <c r="BO3387" s="36"/>
      <c r="BP3387" s="36"/>
      <c r="BQ3387" s="36"/>
      <c r="BR3387" s="36"/>
    </row>
    <row r="3388" spans="2:70" ht="15" customHeight="1">
      <c r="B3388" s="48">
        <v>3884</v>
      </c>
      <c r="C3388" s="48" t="s">
        <v>1703</v>
      </c>
      <c r="D3388" s="108">
        <v>1087</v>
      </c>
      <c r="E3388" s="109" t="s">
        <v>2508</v>
      </c>
      <c r="F3388" s="109" t="s">
        <v>1818</v>
      </c>
      <c r="G3388" s="109" t="s">
        <v>2510</v>
      </c>
      <c r="H3388" s="108" t="s">
        <v>1168</v>
      </c>
      <c r="I3388" s="108" t="s">
        <v>2616</v>
      </c>
      <c r="J3388" s="108" t="s">
        <v>2619</v>
      </c>
      <c r="K3388" s="108" t="s">
        <v>2859</v>
      </c>
      <c r="L3388" s="108">
        <v>3</v>
      </c>
      <c r="M3388" s="110" t="s">
        <v>2617</v>
      </c>
      <c r="N3388" s="111" t="s">
        <v>1729</v>
      </c>
      <c r="O3388" s="111" t="s">
        <v>1718</v>
      </c>
      <c r="P3388" s="111" t="s">
        <v>1171</v>
      </c>
      <c r="Q3388" s="109">
        <v>6</v>
      </c>
      <c r="R3388" s="109"/>
      <c r="S3388" s="109"/>
      <c r="T3388" s="109" t="s">
        <v>7</v>
      </c>
      <c r="U3388" s="108">
        <v>1</v>
      </c>
      <c r="V3388" s="109">
        <v>2010</v>
      </c>
      <c r="W3388" s="108">
        <f>IF(Table1[[#This Row],[ExpenditureDetails1]]=2010,1,(2010-Table1[[#This Row],[ExpenditureDetails1]]))</f>
        <v>1</v>
      </c>
      <c r="X3388" s="109">
        <v>0.24</v>
      </c>
      <c r="Y3388" s="174">
        <f>Table1[[#This Row],[ExpenditureDetails3]]*100000</f>
        <v>24000</v>
      </c>
      <c r="Z3388" s="174">
        <f>Table1[[#This Row],[ExpenditureDetails4]]/Table1[[#This Row],[Component detail 4]]</f>
        <v>4000</v>
      </c>
      <c r="AA3388" s="109">
        <v>1</v>
      </c>
      <c r="AB3388" s="109">
        <v>10</v>
      </c>
      <c r="AC3388" s="174">
        <f>IF(ISNUMBER([ExpenditureDetails4]),[ExpenditureDetails4]*HLOOKUP([ExpenditureDetails1],'Currency Conversion'!$A$6:$BE$45,19,FALSE),"No Data")</f>
        <v>24000</v>
      </c>
      <c r="AD3388" s="174">
        <f>Table1[[#This Row],[Calculations1]]/exchange_rate_2010</f>
        <v>524.86765978873575</v>
      </c>
      <c r="AE33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2400</v>
      </c>
      <c r="AF3388" s="174">
        <f>Table1[[#This Row],[Calculations3]]/exchange_rate_2010</f>
        <v>52.486765978873571</v>
      </c>
      <c r="AG3388" s="110"/>
      <c r="AH3388" s="53"/>
      <c r="BD3388" s="36"/>
      <c r="BE3388" s="36"/>
      <c r="BF3388" s="36"/>
      <c r="BG3388" s="36"/>
      <c r="BH3388" s="36"/>
      <c r="BI3388" s="36"/>
      <c r="BJ3388" s="36"/>
      <c r="BK3388" s="48"/>
      <c r="BL3388" s="36"/>
      <c r="BM3388" s="36"/>
      <c r="BN3388" s="36"/>
      <c r="BO3388" s="36"/>
      <c r="BP3388" s="36"/>
      <c r="BQ3388" s="36"/>
      <c r="BR3388" s="36"/>
    </row>
    <row r="3389" spans="2:70" ht="15" customHeight="1">
      <c r="B3389" s="48">
        <v>3886</v>
      </c>
      <c r="C3389" s="48" t="s">
        <v>1703</v>
      </c>
      <c r="D3389" s="108">
        <v>1087</v>
      </c>
      <c r="E3389" s="109" t="s">
        <v>2508</v>
      </c>
      <c r="F3389" s="109" t="s">
        <v>1818</v>
      </c>
      <c r="G3389" s="109" t="s">
        <v>2510</v>
      </c>
      <c r="H3389" s="108" t="s">
        <v>1168</v>
      </c>
      <c r="I3389" s="108" t="s">
        <v>2616</v>
      </c>
      <c r="J3389" s="108" t="s">
        <v>2619</v>
      </c>
      <c r="K3389" s="108" t="s">
        <v>2859</v>
      </c>
      <c r="L3389" s="108">
        <v>3</v>
      </c>
      <c r="M3389" s="110" t="s">
        <v>2617</v>
      </c>
      <c r="N3389" s="111" t="s">
        <v>1721</v>
      </c>
      <c r="O3389" s="111"/>
      <c r="P3389" s="111" t="s">
        <v>76</v>
      </c>
      <c r="Q3389" s="109">
        <v>1</v>
      </c>
      <c r="R3389" s="109"/>
      <c r="S3389" s="109"/>
      <c r="T3389" s="109" t="s">
        <v>24</v>
      </c>
      <c r="U3389" s="108">
        <v>4</v>
      </c>
      <c r="V3389" s="109">
        <v>2010</v>
      </c>
      <c r="W3389" s="108">
        <f>IF(Table1[[#This Row],[ExpenditureDetails1]]=2010,1,(2010-Table1[[#This Row],[ExpenditureDetails1]]))</f>
        <v>1</v>
      </c>
      <c r="X3389" s="109">
        <v>0.02</v>
      </c>
      <c r="Y3389" s="174">
        <f>Table1[[#This Row],[ExpenditureDetails3]]*100000</f>
        <v>2000</v>
      </c>
      <c r="Z3389" s="174">
        <f>Table1[[#This Row],[ExpenditureDetails4]]/Table1[[#This Row],[Component detail 4]]</f>
        <v>2000</v>
      </c>
      <c r="AA3389" s="109">
        <v>1</v>
      </c>
      <c r="AB3389" s="109">
        <v>10</v>
      </c>
      <c r="AC3389" s="174">
        <f>IF(ISNUMBER([ExpenditureDetails4]),[ExpenditureDetails4]*HLOOKUP([ExpenditureDetails1],'Currency Conversion'!$A$6:$BE$45,19,FALSE),"No Data")</f>
        <v>2000</v>
      </c>
      <c r="AD3389" s="174">
        <f>Table1[[#This Row],[Calculations1]]/exchange_rate_2010</f>
        <v>43.738971649061305</v>
      </c>
      <c r="AE33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2000</v>
      </c>
      <c r="AF3389" s="174">
        <f>Table1[[#This Row],[Calculations3]]/exchange_rate_2010</f>
        <v>43.738971649061305</v>
      </c>
      <c r="AG3389" s="110"/>
      <c r="AH3389" s="53"/>
      <c r="BD3389" s="36"/>
      <c r="BE3389" s="36"/>
      <c r="BF3389" s="36"/>
      <c r="BG3389" s="36"/>
      <c r="BH3389" s="36"/>
      <c r="BI3389" s="36"/>
      <c r="BJ3389" s="36"/>
      <c r="BK3389" s="48"/>
      <c r="BL3389" s="36"/>
      <c r="BM3389" s="36"/>
      <c r="BN3389" s="36"/>
      <c r="BO3389" s="36"/>
      <c r="BP3389" s="36"/>
      <c r="BQ3389" s="36"/>
      <c r="BR3389" s="36"/>
    </row>
    <row r="3390" spans="2:70" ht="15" customHeight="1">
      <c r="B3390" s="48">
        <v>3887</v>
      </c>
      <c r="C3390" s="48" t="s">
        <v>1703</v>
      </c>
      <c r="D3390" s="108">
        <v>1442</v>
      </c>
      <c r="E3390" s="109" t="s">
        <v>2508</v>
      </c>
      <c r="F3390" s="109" t="s">
        <v>1820</v>
      </c>
      <c r="G3390" s="109" t="s">
        <v>405</v>
      </c>
      <c r="H3390" s="108" t="s">
        <v>443</v>
      </c>
      <c r="I3390" s="108" t="s">
        <v>2855</v>
      </c>
      <c r="J3390" s="108" t="s">
        <v>2852</v>
      </c>
      <c r="K3390" s="108" t="s">
        <v>2859</v>
      </c>
      <c r="L3390" s="108">
        <v>11</v>
      </c>
      <c r="M3390" s="110" t="s">
        <v>2617</v>
      </c>
      <c r="N3390" s="109" t="s">
        <v>1729</v>
      </c>
      <c r="O3390" s="109" t="s">
        <v>519</v>
      </c>
      <c r="P3390" s="109" t="s">
        <v>444</v>
      </c>
      <c r="Q3390" s="109">
        <v>1</v>
      </c>
      <c r="R3390" s="111"/>
      <c r="S3390" s="111"/>
      <c r="T3390" s="109" t="s">
        <v>7</v>
      </c>
      <c r="U3390" s="108">
        <v>1</v>
      </c>
      <c r="V3390" s="109">
        <v>2009</v>
      </c>
      <c r="W3390" s="108">
        <f>IF(Table1[[#This Row],[ExpenditureDetails1]]=2010,1,(2010-Table1[[#This Row],[ExpenditureDetails1]]))</f>
        <v>1</v>
      </c>
      <c r="X3390" s="109">
        <v>3.12</v>
      </c>
      <c r="Y3390" s="174">
        <f>Table1[[#This Row],[ExpenditureDetails3]]*100000</f>
        <v>312000</v>
      </c>
      <c r="Z3390" s="174">
        <f>Table1[[#This Row],[ExpenditureDetails4]]/Table1[[#This Row],[Component detail 4]]</f>
        <v>312000</v>
      </c>
      <c r="AA3390" s="109">
        <v>1</v>
      </c>
      <c r="AB3390" s="109">
        <v>10</v>
      </c>
      <c r="AC3390" s="174">
        <f>IF(ISNUMBER([ExpenditureDetails4]),[ExpenditureDetails4]*HLOOKUP([ExpenditureDetails1],'Currency Conversion'!$A$6:$BE$45,19,FALSE),"No Data")</f>
        <v>335529.86996993178</v>
      </c>
      <c r="AD3390" s="174">
        <f>Table1[[#This Row],[Calculations1]]/exchange_rate_2010</f>
        <v>7337.8657350140365</v>
      </c>
      <c r="AE33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33552.986996993175</v>
      </c>
      <c r="AF3390" s="174">
        <f>Table1[[#This Row],[Calculations3]]/exchange_rate_2010</f>
        <v>733.78657350140361</v>
      </c>
      <c r="AG3390" s="110"/>
      <c r="AH3390" s="53"/>
      <c r="BD3390" s="36"/>
      <c r="BE3390" s="36"/>
      <c r="BF3390" s="36"/>
      <c r="BG3390" s="36"/>
      <c r="BH3390" s="36"/>
      <c r="BI3390" s="36"/>
      <c r="BJ3390" s="36"/>
      <c r="BK3390" s="48"/>
      <c r="BL3390" s="36"/>
      <c r="BM3390" s="36"/>
      <c r="BN3390" s="36"/>
      <c r="BO3390" s="36"/>
      <c r="BP3390" s="36"/>
      <c r="BQ3390" s="36"/>
      <c r="BR3390" s="36"/>
    </row>
    <row r="3391" spans="2:70" ht="15" customHeight="1">
      <c r="B3391" s="48">
        <v>3888</v>
      </c>
      <c r="C3391" s="48" t="s">
        <v>1703</v>
      </c>
      <c r="D3391" s="108">
        <v>1442</v>
      </c>
      <c r="E3391" s="109" t="s">
        <v>2508</v>
      </c>
      <c r="F3391" s="109" t="s">
        <v>1820</v>
      </c>
      <c r="G3391" s="109" t="s">
        <v>405</v>
      </c>
      <c r="H3391" s="108" t="s">
        <v>443</v>
      </c>
      <c r="I3391" s="108" t="s">
        <v>2855</v>
      </c>
      <c r="J3391" s="108" t="s">
        <v>2852</v>
      </c>
      <c r="K3391" s="108" t="s">
        <v>2859</v>
      </c>
      <c r="L3391" s="108">
        <v>11</v>
      </c>
      <c r="M3391" s="110" t="s">
        <v>2617</v>
      </c>
      <c r="N3391" s="111" t="s">
        <v>1729</v>
      </c>
      <c r="O3391" s="111" t="s">
        <v>210</v>
      </c>
      <c r="P3391" s="111" t="s">
        <v>57</v>
      </c>
      <c r="Q3391" s="109">
        <v>1</v>
      </c>
      <c r="R3391" s="111"/>
      <c r="S3391" s="111"/>
      <c r="T3391" s="109" t="s">
        <v>7</v>
      </c>
      <c r="U3391" s="108">
        <v>1</v>
      </c>
      <c r="V3391" s="109">
        <v>2009</v>
      </c>
      <c r="W3391" s="108">
        <f>IF(Table1[[#This Row],[ExpenditureDetails1]]=2010,1,(2010-Table1[[#This Row],[ExpenditureDetails1]]))</f>
        <v>1</v>
      </c>
      <c r="X3391" s="109">
        <v>0.1</v>
      </c>
      <c r="Y3391" s="174">
        <f>Table1[[#This Row],[ExpenditureDetails3]]*100000</f>
        <v>10000</v>
      </c>
      <c r="Z3391" s="174">
        <f>Table1[[#This Row],[ExpenditureDetails4]]/Table1[[#This Row],[Component detail 4]]</f>
        <v>10000</v>
      </c>
      <c r="AA3391" s="109">
        <v>1</v>
      </c>
      <c r="AB3391" s="109">
        <v>10</v>
      </c>
      <c r="AC3391" s="174">
        <f>IF(ISNUMBER([ExpenditureDetails4]),[ExpenditureDetails4]*HLOOKUP([ExpenditureDetails1],'Currency Conversion'!$A$6:$BE$45,19,FALSE),"No Data")</f>
        <v>10754.162499036274</v>
      </c>
      <c r="AD3391" s="174">
        <f>Table1[[#This Row],[Calculations1]]/exchange_rate_2010</f>
        <v>235.18800432737297</v>
      </c>
      <c r="AE33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3391" s="174">
        <f>Table1[[#This Row],[Calculations3]]/exchange_rate_2010</f>
        <v>23.518800432737294</v>
      </c>
      <c r="AG3391" s="110"/>
      <c r="AH3391" s="53"/>
      <c r="BD3391" s="36"/>
      <c r="BE3391" s="36"/>
      <c r="BF3391" s="36"/>
      <c r="BG3391" s="36"/>
      <c r="BH3391" s="36"/>
      <c r="BI3391" s="36"/>
      <c r="BJ3391" s="36"/>
      <c r="BK3391" s="48"/>
      <c r="BL3391" s="36"/>
      <c r="BM3391" s="36"/>
      <c r="BN3391" s="36"/>
      <c r="BO3391" s="36"/>
      <c r="BP3391" s="36"/>
      <c r="BQ3391" s="36"/>
      <c r="BR3391" s="36"/>
    </row>
    <row r="3392" spans="2:70" ht="15" customHeight="1">
      <c r="B3392" s="48">
        <v>3889</v>
      </c>
      <c r="C3392" s="48" t="s">
        <v>1703</v>
      </c>
      <c r="D3392" s="108">
        <v>1442</v>
      </c>
      <c r="E3392" s="109" t="s">
        <v>2508</v>
      </c>
      <c r="F3392" s="109" t="s">
        <v>1820</v>
      </c>
      <c r="G3392" s="109" t="s">
        <v>405</v>
      </c>
      <c r="H3392" s="108" t="s">
        <v>443</v>
      </c>
      <c r="I3392" s="108" t="s">
        <v>2855</v>
      </c>
      <c r="J3392" s="108" t="s">
        <v>2852</v>
      </c>
      <c r="K3392" s="108" t="s">
        <v>2859</v>
      </c>
      <c r="L3392" s="108">
        <v>11</v>
      </c>
      <c r="M3392" s="110" t="s">
        <v>2617</v>
      </c>
      <c r="N3392" s="111" t="s">
        <v>1729</v>
      </c>
      <c r="O3392" s="111" t="s">
        <v>210</v>
      </c>
      <c r="P3392" s="111" t="s">
        <v>37</v>
      </c>
      <c r="Q3392" s="109">
        <v>1</v>
      </c>
      <c r="R3392" s="111"/>
      <c r="S3392" s="111"/>
      <c r="T3392" s="109" t="s">
        <v>7</v>
      </c>
      <c r="U3392" s="108">
        <v>1</v>
      </c>
      <c r="V3392" s="109">
        <v>2006</v>
      </c>
      <c r="W3392" s="108">
        <f>IF(Table1[[#This Row],[ExpenditureDetails1]]=2010,1,(2010-Table1[[#This Row],[ExpenditureDetails1]]))</f>
        <v>4</v>
      </c>
      <c r="X3392" s="109">
        <v>0.4</v>
      </c>
      <c r="Y3392" s="174">
        <f>Table1[[#This Row],[ExpenditureDetails3]]*100000</f>
        <v>40000</v>
      </c>
      <c r="Z3392" s="174">
        <f>Table1[[#This Row],[ExpenditureDetails4]]/Table1[[#This Row],[Component detail 4]]</f>
        <v>40000</v>
      </c>
      <c r="AA3392" s="109">
        <v>1</v>
      </c>
      <c r="AB3392" s="109">
        <v>10</v>
      </c>
      <c r="AC3392" s="174">
        <f>IF(ISNUMBER([ExpenditureDetails4]),[ExpenditureDetails4]*HLOOKUP([ExpenditureDetails1],'Currency Conversion'!$A$6:$BE$45,19,FALSE),"No Data")</f>
        <v>51649.821779874925</v>
      </c>
      <c r="AD3392" s="174">
        <f>Table1[[#This Row],[Calculations1]]/exchange_rate_2010</f>
        <v>1129.5550452545092</v>
      </c>
      <c r="AE33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5164.9821779874928</v>
      </c>
      <c r="AF3392" s="174">
        <f>Table1[[#This Row],[Calculations3]]/exchange_rate_2010</f>
        <v>112.95550452545093</v>
      </c>
      <c r="AG3392" s="110"/>
      <c r="AH3392" s="53"/>
      <c r="BD3392" s="36"/>
      <c r="BE3392" s="36"/>
      <c r="BF3392" s="36"/>
      <c r="BG3392" s="36"/>
      <c r="BH3392" s="36"/>
      <c r="BI3392" s="36"/>
      <c r="BJ3392" s="36"/>
      <c r="BK3392" s="48"/>
      <c r="BL3392" s="36"/>
      <c r="BM3392" s="36"/>
      <c r="BN3392" s="36"/>
      <c r="BO3392" s="36"/>
      <c r="BP3392" s="36"/>
      <c r="BQ3392" s="36"/>
      <c r="BR3392" s="36"/>
    </row>
    <row r="3393" spans="2:70" ht="15" customHeight="1">
      <c r="B3393" s="48">
        <v>3890</v>
      </c>
      <c r="C3393" s="48" t="s">
        <v>1703</v>
      </c>
      <c r="D3393" s="108">
        <v>1442</v>
      </c>
      <c r="E3393" s="109" t="s">
        <v>2508</v>
      </c>
      <c r="F3393" s="109" t="s">
        <v>1820</v>
      </c>
      <c r="G3393" s="109" t="s">
        <v>405</v>
      </c>
      <c r="H3393" s="108" t="s">
        <v>443</v>
      </c>
      <c r="I3393" s="108" t="s">
        <v>2855</v>
      </c>
      <c r="J3393" s="108" t="s">
        <v>2852</v>
      </c>
      <c r="K3393" s="108" t="s">
        <v>2859</v>
      </c>
      <c r="L3393" s="108">
        <v>11</v>
      </c>
      <c r="M3393" s="110" t="s">
        <v>2617</v>
      </c>
      <c r="N3393" s="111" t="s">
        <v>1712</v>
      </c>
      <c r="O3393" s="111"/>
      <c r="P3393" s="111" t="s">
        <v>430</v>
      </c>
      <c r="Q3393" s="109">
        <v>1</v>
      </c>
      <c r="R3393" s="111">
        <v>5</v>
      </c>
      <c r="S3393" s="111"/>
      <c r="T3393" s="109" t="s">
        <v>7</v>
      </c>
      <c r="U3393" s="108">
        <v>1</v>
      </c>
      <c r="V3393" s="109">
        <v>1992</v>
      </c>
      <c r="W3393" s="108">
        <f>IF(Table1[[#This Row],[ExpenditureDetails1]]=2010,1,(2010-Table1[[#This Row],[ExpenditureDetails1]]))</f>
        <v>18</v>
      </c>
      <c r="X3393" s="109">
        <v>0.15</v>
      </c>
      <c r="Y3393" s="174">
        <f>Table1[[#This Row],[ExpenditureDetails3]]*100000</f>
        <v>15000</v>
      </c>
      <c r="Z3393" s="174">
        <f>Table1[[#This Row],[ExpenditureDetails4]]/Table1[[#This Row],[Component detail 4]]</f>
        <v>15000</v>
      </c>
      <c r="AA3393" s="109">
        <v>1</v>
      </c>
      <c r="AB3393" s="109">
        <v>10</v>
      </c>
      <c r="AC3393" s="174">
        <f>IF(ISNUMBER([ExpenditureDetails4]),[ExpenditureDetails4]*HLOOKUP([ExpenditureDetails1],'Currency Conversion'!$A$6:$BE$45,19,FALSE),"No Data")</f>
        <v>46332.769922687359</v>
      </c>
      <c r="AD3393" s="174">
        <f>Table1[[#This Row],[Calculations1]]/exchange_rate_2010</f>
        <v>1013.2738550354514</v>
      </c>
      <c r="AE33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4633.2769922687357</v>
      </c>
      <c r="AF3393" s="174">
        <f>Table1[[#This Row],[Calculations3]]/exchange_rate_2010</f>
        <v>101.32738550354514</v>
      </c>
      <c r="AG3393" s="110"/>
      <c r="AH3393" s="53"/>
      <c r="BD3393" s="36"/>
      <c r="BE3393" s="36"/>
      <c r="BF3393" s="36"/>
      <c r="BG3393" s="36"/>
      <c r="BH3393" s="36"/>
      <c r="BI3393" s="36"/>
      <c r="BJ3393" s="36"/>
      <c r="BK3393" s="48"/>
      <c r="BL3393" s="36"/>
      <c r="BM3393" s="36"/>
      <c r="BN3393" s="36"/>
      <c r="BO3393" s="36"/>
      <c r="BP3393" s="36"/>
      <c r="BQ3393" s="36"/>
      <c r="BR3393" s="36"/>
    </row>
    <row r="3394" spans="2:70" ht="15" customHeight="1">
      <c r="B3394" s="48">
        <v>3891</v>
      </c>
      <c r="C3394" s="48" t="s">
        <v>1703</v>
      </c>
      <c r="D3394" s="108">
        <v>1442</v>
      </c>
      <c r="E3394" s="109" t="s">
        <v>2508</v>
      </c>
      <c r="F3394" s="109" t="s">
        <v>1820</v>
      </c>
      <c r="G3394" s="109" t="s">
        <v>405</v>
      </c>
      <c r="H3394" s="108" t="s">
        <v>443</v>
      </c>
      <c r="I3394" s="108" t="s">
        <v>2855</v>
      </c>
      <c r="J3394" s="108" t="s">
        <v>2852</v>
      </c>
      <c r="K3394" s="108" t="s">
        <v>2859</v>
      </c>
      <c r="L3394" s="108">
        <v>11</v>
      </c>
      <c r="M3394" s="110" t="s">
        <v>2617</v>
      </c>
      <c r="N3394" s="111" t="s">
        <v>1712</v>
      </c>
      <c r="O3394" s="111"/>
      <c r="P3394" s="111" t="s">
        <v>430</v>
      </c>
      <c r="Q3394" s="109">
        <v>1</v>
      </c>
      <c r="R3394" s="111">
        <v>5</v>
      </c>
      <c r="S3394" s="111"/>
      <c r="T3394" s="109" t="s">
        <v>7</v>
      </c>
      <c r="U3394" s="108">
        <v>1</v>
      </c>
      <c r="V3394" s="109">
        <v>2006</v>
      </c>
      <c r="W3394" s="108">
        <f>IF(Table1[[#This Row],[ExpenditureDetails1]]=2010,1,(2010-Table1[[#This Row],[ExpenditureDetails1]]))</f>
        <v>4</v>
      </c>
      <c r="X3394" s="109">
        <v>0.5</v>
      </c>
      <c r="Y3394" s="174">
        <f>Table1[[#This Row],[ExpenditureDetails3]]*100000</f>
        <v>50000</v>
      </c>
      <c r="Z3394" s="174">
        <f>Table1[[#This Row],[ExpenditureDetails4]]/Table1[[#This Row],[Component detail 4]]</f>
        <v>50000</v>
      </c>
      <c r="AA3394" s="109">
        <v>1</v>
      </c>
      <c r="AB3394" s="109">
        <v>10</v>
      </c>
      <c r="AC3394" s="174">
        <f>IF(ISNUMBER([ExpenditureDetails4]),[ExpenditureDetails4]*HLOOKUP([ExpenditureDetails1],'Currency Conversion'!$A$6:$BE$45,19,FALSE),"No Data")</f>
        <v>64562.277224843659</v>
      </c>
      <c r="AD3394" s="174">
        <f>Table1[[#This Row],[Calculations1]]/exchange_rate_2010</f>
        <v>1411.9438065681368</v>
      </c>
      <c r="AE33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6456.2277224843656</v>
      </c>
      <c r="AF3394" s="174">
        <f>Table1[[#This Row],[Calculations3]]/exchange_rate_2010</f>
        <v>141.19438065681365</v>
      </c>
      <c r="AG3394" s="110"/>
      <c r="AH3394" s="53"/>
      <c r="BD3394" s="36"/>
      <c r="BE3394" s="36"/>
      <c r="BF3394" s="36"/>
      <c r="BG3394" s="36"/>
      <c r="BH3394" s="36"/>
      <c r="BI3394" s="36"/>
      <c r="BJ3394" s="36"/>
      <c r="BK3394" s="48"/>
      <c r="BL3394" s="36"/>
      <c r="BM3394" s="36"/>
      <c r="BN3394" s="36"/>
      <c r="BO3394" s="36"/>
      <c r="BP3394" s="36"/>
      <c r="BQ3394" s="36"/>
      <c r="BR3394" s="36"/>
    </row>
    <row r="3395" spans="2:70" ht="15" customHeight="1">
      <c r="B3395" s="48">
        <v>3892</v>
      </c>
      <c r="C3395" s="48" t="s">
        <v>1703</v>
      </c>
      <c r="D3395" s="108">
        <v>1442</v>
      </c>
      <c r="E3395" s="109" t="s">
        <v>2508</v>
      </c>
      <c r="F3395" s="109" t="s">
        <v>1820</v>
      </c>
      <c r="G3395" s="109" t="s">
        <v>405</v>
      </c>
      <c r="H3395" s="108" t="s">
        <v>443</v>
      </c>
      <c r="I3395" s="108" t="s">
        <v>2855</v>
      </c>
      <c r="J3395" s="108" t="s">
        <v>2852</v>
      </c>
      <c r="K3395" s="108" t="s">
        <v>2859</v>
      </c>
      <c r="L3395" s="108">
        <v>11</v>
      </c>
      <c r="M3395" s="110" t="s">
        <v>2617</v>
      </c>
      <c r="N3395" s="111" t="s">
        <v>1729</v>
      </c>
      <c r="O3395" s="111" t="s">
        <v>1718</v>
      </c>
      <c r="P3395" s="111" t="s">
        <v>446</v>
      </c>
      <c r="Q3395" s="111">
        <v>20</v>
      </c>
      <c r="R3395" s="111"/>
      <c r="S3395" s="111"/>
      <c r="T3395" s="109" t="s">
        <v>7</v>
      </c>
      <c r="U3395" s="108">
        <v>1</v>
      </c>
      <c r="V3395" s="109">
        <v>2009</v>
      </c>
      <c r="W3395" s="108">
        <f>IF(Table1[[#This Row],[ExpenditureDetails1]]=2010,1,(2010-Table1[[#This Row],[ExpenditureDetails1]]))</f>
        <v>1</v>
      </c>
      <c r="X3395" s="109">
        <v>0.8</v>
      </c>
      <c r="Y3395" s="174">
        <f>Table1[[#This Row],[ExpenditureDetails3]]*100000</f>
        <v>80000</v>
      </c>
      <c r="Z3395" s="174">
        <f>Table1[[#This Row],[ExpenditureDetails4]]/Table1[[#This Row],[Component detail 4]]</f>
        <v>4000</v>
      </c>
      <c r="AA3395" s="109">
        <v>1</v>
      </c>
      <c r="AB3395" s="109">
        <v>10</v>
      </c>
      <c r="AC3395" s="174">
        <f>IF(ISNUMBER([ExpenditureDetails4]),[ExpenditureDetails4]*HLOOKUP([ExpenditureDetails1],'Currency Conversion'!$A$6:$BE$45,19,FALSE),"No Data")</f>
        <v>86033.299992290194</v>
      </c>
      <c r="AD3395" s="174">
        <f>Table1[[#This Row],[Calculations1]]/exchange_rate_2010</f>
        <v>1881.5040346189837</v>
      </c>
      <c r="AE33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8603.3299992290194</v>
      </c>
      <c r="AF3395" s="174">
        <f>Table1[[#This Row],[Calculations3]]/exchange_rate_2010</f>
        <v>188.15040346189835</v>
      </c>
      <c r="AG3395" s="110"/>
      <c r="AH3395" s="53"/>
      <c r="BD3395" s="36"/>
      <c r="BE3395" s="36"/>
      <c r="BF3395" s="36"/>
      <c r="BG3395" s="36"/>
      <c r="BH3395" s="36"/>
      <c r="BI3395" s="36"/>
      <c r="BJ3395" s="36"/>
      <c r="BK3395" s="48"/>
      <c r="BL3395" s="36"/>
      <c r="BM3395" s="36"/>
      <c r="BN3395" s="36"/>
      <c r="BO3395" s="36"/>
      <c r="BP3395" s="36"/>
      <c r="BQ3395" s="36"/>
      <c r="BR3395" s="36"/>
    </row>
    <row r="3396" spans="2:70" ht="15" customHeight="1">
      <c r="B3396" s="48">
        <v>3893</v>
      </c>
      <c r="C3396" s="48" t="s">
        <v>1703</v>
      </c>
      <c r="D3396" s="108">
        <v>1442</v>
      </c>
      <c r="E3396" s="109" t="s">
        <v>2508</v>
      </c>
      <c r="F3396" s="109" t="s">
        <v>1820</v>
      </c>
      <c r="G3396" s="109" t="s">
        <v>405</v>
      </c>
      <c r="H3396" s="108" t="s">
        <v>443</v>
      </c>
      <c r="I3396" s="108" t="s">
        <v>2855</v>
      </c>
      <c r="J3396" s="108" t="s">
        <v>2852</v>
      </c>
      <c r="K3396" s="108" t="s">
        <v>2859</v>
      </c>
      <c r="L3396" s="108">
        <v>11</v>
      </c>
      <c r="M3396" s="110" t="s">
        <v>2617</v>
      </c>
      <c r="N3396" s="111" t="s">
        <v>364</v>
      </c>
      <c r="O3396" s="111" t="s">
        <v>2465</v>
      </c>
      <c r="P3396" s="111" t="s">
        <v>447</v>
      </c>
      <c r="Q3396" s="109">
        <v>1</v>
      </c>
      <c r="R3396" s="111">
        <v>1400</v>
      </c>
      <c r="S3396" s="111"/>
      <c r="T3396" s="109" t="s">
        <v>7</v>
      </c>
      <c r="U3396" s="108">
        <v>1</v>
      </c>
      <c r="V3396" s="109">
        <v>2009</v>
      </c>
      <c r="W3396" s="108">
        <f>IF(Table1[[#This Row],[ExpenditureDetails1]]=2010,1,(2010-Table1[[#This Row],[ExpenditureDetails1]]))</f>
        <v>1</v>
      </c>
      <c r="X3396" s="109">
        <v>1.2</v>
      </c>
      <c r="Y3396" s="174">
        <f>Table1[[#This Row],[ExpenditureDetails3]]*100000</f>
        <v>120000</v>
      </c>
      <c r="Z3396" s="174">
        <f>Table1[[#This Row],[ExpenditureDetails4]]/Table1[[#This Row],[Component detail 4]]</f>
        <v>120000</v>
      </c>
      <c r="AA3396" s="109">
        <v>1</v>
      </c>
      <c r="AB3396" s="109">
        <v>20</v>
      </c>
      <c r="AC3396" s="174">
        <f>IF(ISNUMBER([ExpenditureDetails4]),[ExpenditureDetails4]*HLOOKUP([ExpenditureDetails1],'Currency Conversion'!$A$6:$BE$45,19,FALSE),"No Data")</f>
        <v>129049.9499884353</v>
      </c>
      <c r="AD3396" s="174">
        <f>Table1[[#This Row],[Calculations1]]/exchange_rate_2010</f>
        <v>2822.2560519284757</v>
      </c>
      <c r="AE33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3396" s="174">
        <f>Table1[[#This Row],[Calculations3]]/exchange_rate_2010</f>
        <v>141.11280259642376</v>
      </c>
      <c r="AG3396" s="110"/>
      <c r="AH3396" s="53"/>
      <c r="BD3396" s="36"/>
      <c r="BE3396" s="36"/>
      <c r="BF3396" s="36"/>
      <c r="BG3396" s="36"/>
      <c r="BH3396" s="36"/>
      <c r="BI3396" s="36"/>
      <c r="BJ3396" s="36"/>
      <c r="BK3396" s="48"/>
      <c r="BL3396" s="36"/>
      <c r="BM3396" s="36"/>
      <c r="BN3396" s="36"/>
      <c r="BO3396" s="36"/>
      <c r="BP3396" s="36"/>
      <c r="BQ3396" s="36"/>
      <c r="BR3396" s="36"/>
    </row>
    <row r="3397" spans="2:70" ht="15" customHeight="1">
      <c r="B3397" s="48">
        <v>3894</v>
      </c>
      <c r="C3397" s="48" t="s">
        <v>1703</v>
      </c>
      <c r="D3397" s="108">
        <v>1442</v>
      </c>
      <c r="E3397" s="109" t="s">
        <v>2508</v>
      </c>
      <c r="F3397" s="109" t="s">
        <v>1820</v>
      </c>
      <c r="G3397" s="109" t="s">
        <v>405</v>
      </c>
      <c r="H3397" s="108" t="s">
        <v>443</v>
      </c>
      <c r="I3397" s="108" t="s">
        <v>2855</v>
      </c>
      <c r="J3397" s="108" t="s">
        <v>2852</v>
      </c>
      <c r="K3397" s="108" t="s">
        <v>2859</v>
      </c>
      <c r="L3397" s="108">
        <v>11</v>
      </c>
      <c r="M3397" s="110" t="s">
        <v>2617</v>
      </c>
      <c r="N3397" s="111" t="s">
        <v>20</v>
      </c>
      <c r="O3397" s="111" t="s">
        <v>2486</v>
      </c>
      <c r="P3397" s="111" t="s">
        <v>448</v>
      </c>
      <c r="Q3397" s="109">
        <v>1</v>
      </c>
      <c r="R3397" s="111"/>
      <c r="S3397" s="111"/>
      <c r="T3397" s="109" t="s">
        <v>7</v>
      </c>
      <c r="U3397" s="108">
        <v>1</v>
      </c>
      <c r="V3397" s="109">
        <v>2009</v>
      </c>
      <c r="W3397" s="108">
        <f>IF(Table1[[#This Row],[ExpenditureDetails1]]=2010,1,(2010-Table1[[#This Row],[ExpenditureDetails1]]))</f>
        <v>1</v>
      </c>
      <c r="X3397" s="109">
        <v>2.8</v>
      </c>
      <c r="Y3397" s="174">
        <f>Table1[[#This Row],[ExpenditureDetails3]]*100000</f>
        <v>280000</v>
      </c>
      <c r="Z3397" s="174">
        <f>Table1[[#This Row],[ExpenditureDetails4]]/Table1[[#This Row],[Component detail 4]]</f>
        <v>280000</v>
      </c>
      <c r="AA3397" s="109">
        <v>1</v>
      </c>
      <c r="AB3397" s="109">
        <v>10</v>
      </c>
      <c r="AC3397" s="174">
        <f>IF(ISNUMBER([ExpenditureDetails4]),[ExpenditureDetails4]*HLOOKUP([ExpenditureDetails1],'Currency Conversion'!$A$6:$BE$45,19,FALSE),"No Data")</f>
        <v>301116.54997301567</v>
      </c>
      <c r="AD3397" s="174">
        <f>Table1[[#This Row],[Calculations1]]/exchange_rate_2010</f>
        <v>6585.2641211664422</v>
      </c>
      <c r="AE33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30111.654997301568</v>
      </c>
      <c r="AF3397" s="174">
        <f>Table1[[#This Row],[Calculations3]]/exchange_rate_2010</f>
        <v>658.52641211664422</v>
      </c>
      <c r="AG3397" s="110"/>
      <c r="AH3397" s="53"/>
      <c r="BD3397" s="36"/>
      <c r="BE3397" s="36"/>
      <c r="BF3397" s="36"/>
      <c r="BG3397" s="36"/>
      <c r="BH3397" s="36"/>
      <c r="BI3397" s="36"/>
      <c r="BJ3397" s="36"/>
      <c r="BK3397" s="48"/>
      <c r="BL3397" s="36"/>
      <c r="BM3397" s="36"/>
      <c r="BN3397" s="36"/>
      <c r="BO3397" s="36"/>
      <c r="BP3397" s="36"/>
      <c r="BQ3397" s="36"/>
      <c r="BR3397" s="36"/>
    </row>
    <row r="3398" spans="2:70" ht="15" customHeight="1">
      <c r="B3398" s="48">
        <v>3897</v>
      </c>
      <c r="C3398" s="48" t="s">
        <v>1703</v>
      </c>
      <c r="D3398" s="108">
        <v>1442</v>
      </c>
      <c r="E3398" s="109" t="s">
        <v>2508</v>
      </c>
      <c r="F3398" s="109" t="s">
        <v>1820</v>
      </c>
      <c r="G3398" s="109" t="s">
        <v>405</v>
      </c>
      <c r="H3398" s="108" t="s">
        <v>443</v>
      </c>
      <c r="I3398" s="108" t="s">
        <v>2855</v>
      </c>
      <c r="J3398" s="108" t="s">
        <v>2852</v>
      </c>
      <c r="K3398" s="108" t="s">
        <v>2859</v>
      </c>
      <c r="L3398" s="108">
        <v>11</v>
      </c>
      <c r="M3398" s="110" t="s">
        <v>2617</v>
      </c>
      <c r="N3398" s="111"/>
      <c r="O3398" s="111"/>
      <c r="P3398" s="111" t="s">
        <v>426</v>
      </c>
      <c r="Q3398" s="109">
        <v>1</v>
      </c>
      <c r="R3398" s="111"/>
      <c r="S3398" s="111"/>
      <c r="T3398" s="109" t="s">
        <v>31</v>
      </c>
      <c r="U3398" s="108">
        <v>3</v>
      </c>
      <c r="V3398" s="109">
        <v>2009</v>
      </c>
      <c r="W3398" s="108"/>
      <c r="X3398" s="109">
        <v>0.32</v>
      </c>
      <c r="Y3398" s="174">
        <f>Table1[[#This Row],[ExpenditureDetails3]]*100000</f>
        <v>32000</v>
      </c>
      <c r="Z3398" s="174">
        <f>Table1[[#This Row],[ExpenditureDetails4]]/Table1[[#This Row],[Component detail 4]]</f>
        <v>32000</v>
      </c>
      <c r="AA3398" s="109">
        <v>1</v>
      </c>
      <c r="AB3398" s="109"/>
      <c r="AC3398" s="174">
        <f>IF(ISNUMBER([ExpenditureDetails4]),[ExpenditureDetails4]*HLOOKUP([ExpenditureDetails1],'Currency Conversion'!$A$6:$BE$45,19,FALSE),"No Data")</f>
        <v>34413.319996916078</v>
      </c>
      <c r="AD3398" s="174">
        <f>Table1[[#This Row],[Calculations1]]/exchange_rate_2010</f>
        <v>752.6016138475934</v>
      </c>
      <c r="AE33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34413.319996916078</v>
      </c>
      <c r="AF3398" s="174">
        <f>Table1[[#This Row],[Calculations3]]/exchange_rate_2010</f>
        <v>752.6016138475934</v>
      </c>
      <c r="AG3398" s="110"/>
      <c r="AH3398" s="53"/>
      <c r="BD3398" s="36"/>
      <c r="BE3398" s="36"/>
      <c r="BF3398" s="36"/>
      <c r="BG3398" s="36"/>
      <c r="BH3398" s="36"/>
      <c r="BI3398" s="36"/>
      <c r="BJ3398" s="36"/>
      <c r="BK3398" s="48"/>
      <c r="BL3398" s="36"/>
      <c r="BM3398" s="36"/>
      <c r="BN3398" s="36"/>
      <c r="BO3398" s="36"/>
      <c r="BP3398" s="36"/>
      <c r="BQ3398" s="36"/>
      <c r="BR3398" s="36"/>
    </row>
    <row r="3399" spans="2:70" ht="15" customHeight="1">
      <c r="B3399" s="48">
        <v>3898</v>
      </c>
      <c r="C3399" s="48" t="s">
        <v>1703</v>
      </c>
      <c r="D3399" s="108">
        <v>1442</v>
      </c>
      <c r="E3399" s="109" t="s">
        <v>2508</v>
      </c>
      <c r="F3399" s="109" t="s">
        <v>1820</v>
      </c>
      <c r="G3399" s="109" t="s">
        <v>405</v>
      </c>
      <c r="H3399" s="108" t="s">
        <v>443</v>
      </c>
      <c r="I3399" s="108" t="s">
        <v>2855</v>
      </c>
      <c r="J3399" s="108" t="s">
        <v>2852</v>
      </c>
      <c r="K3399" s="108" t="s">
        <v>2859</v>
      </c>
      <c r="L3399" s="108">
        <v>11</v>
      </c>
      <c r="M3399" s="110" t="s">
        <v>2617</v>
      </c>
      <c r="N3399" s="111" t="s">
        <v>1728</v>
      </c>
      <c r="O3399" s="111" t="s">
        <v>501</v>
      </c>
      <c r="P3399" s="111" t="s">
        <v>445</v>
      </c>
      <c r="Q3399" s="109">
        <v>1</v>
      </c>
      <c r="R3399" s="111">
        <v>40</v>
      </c>
      <c r="S3399" s="111"/>
      <c r="T3399" s="109" t="s">
        <v>7</v>
      </c>
      <c r="U3399" s="108">
        <v>1</v>
      </c>
      <c r="V3399" s="109">
        <v>2000</v>
      </c>
      <c r="W3399" s="108">
        <f>IF(Table1[[#This Row],[ExpenditureDetails1]]=2010,1,(2010-Table1[[#This Row],[ExpenditureDetails1]]))</f>
        <v>10</v>
      </c>
      <c r="X3399" s="109">
        <v>4.5</v>
      </c>
      <c r="Y3399" s="174">
        <f>Table1[[#This Row],[ExpenditureDetails3]]*100000</f>
        <v>450000</v>
      </c>
      <c r="Z3399" s="174">
        <f>Table1[[#This Row],[ExpenditureDetails4]]/Table1[[#This Row],[Component detail 4]]</f>
        <v>450000</v>
      </c>
      <c r="AA3399" s="109">
        <v>1</v>
      </c>
      <c r="AB3399" s="109">
        <v>30</v>
      </c>
      <c r="AC3399" s="174">
        <f>IF(ISNUMBER([ExpenditureDetails4]),[ExpenditureDetails4]*HLOOKUP([ExpenditureDetails1],'Currency Conversion'!$A$6:$BE$45,19,FALSE),"No Data")</f>
        <v>754395.70700390683</v>
      </c>
      <c r="AD3399" s="174">
        <f>Table1[[#This Row],[Calculations1]]/exchange_rate_2010</f>
        <v>16498.246220408721</v>
      </c>
      <c r="AE33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25146.523566796895</v>
      </c>
      <c r="AF3399" s="174">
        <f>Table1[[#This Row],[Calculations3]]/exchange_rate_2010</f>
        <v>549.9415406802907</v>
      </c>
      <c r="AG3399" s="110"/>
      <c r="AH3399" s="53"/>
      <c r="BD3399" s="36"/>
      <c r="BE3399" s="36"/>
      <c r="BF3399" s="36"/>
      <c r="BG3399" s="36"/>
      <c r="BH3399" s="36"/>
      <c r="BI3399" s="36"/>
      <c r="BJ3399" s="36"/>
      <c r="BK3399" s="48"/>
      <c r="BL3399" s="36"/>
      <c r="BM3399" s="36"/>
      <c r="BN3399" s="36"/>
      <c r="BO3399" s="36"/>
      <c r="BP3399" s="36"/>
      <c r="BQ3399" s="36"/>
      <c r="BR3399" s="36"/>
    </row>
    <row r="3400" spans="2:70" ht="15" customHeight="1">
      <c r="B3400" s="48">
        <v>3899</v>
      </c>
      <c r="C3400" s="48" t="s">
        <v>1703</v>
      </c>
      <c r="D3400" s="108">
        <v>1442</v>
      </c>
      <c r="E3400" s="109" t="s">
        <v>2508</v>
      </c>
      <c r="F3400" s="109" t="s">
        <v>1820</v>
      </c>
      <c r="G3400" s="109" t="s">
        <v>405</v>
      </c>
      <c r="H3400" s="108" t="s">
        <v>443</v>
      </c>
      <c r="I3400" s="108" t="s">
        <v>2855</v>
      </c>
      <c r="J3400" s="108" t="s">
        <v>2852</v>
      </c>
      <c r="K3400" s="108" t="s">
        <v>2859</v>
      </c>
      <c r="L3400" s="108">
        <v>11</v>
      </c>
      <c r="M3400" s="110" t="s">
        <v>2617</v>
      </c>
      <c r="N3400" s="111" t="s">
        <v>1728</v>
      </c>
      <c r="O3400" s="111" t="s">
        <v>496</v>
      </c>
      <c r="P3400" s="111" t="s">
        <v>2548</v>
      </c>
      <c r="Q3400" s="109">
        <v>1</v>
      </c>
      <c r="R3400" s="111">
        <v>15</v>
      </c>
      <c r="S3400" s="111"/>
      <c r="T3400" s="109" t="s">
        <v>7</v>
      </c>
      <c r="U3400" s="108">
        <v>1</v>
      </c>
      <c r="V3400" s="109">
        <v>1992</v>
      </c>
      <c r="W3400" s="108">
        <f>IF(Table1[[#This Row],[ExpenditureDetails1]]=2010,1,(2010-Table1[[#This Row],[ExpenditureDetails1]]))</f>
        <v>18</v>
      </c>
      <c r="X3400" s="109">
        <v>0.45</v>
      </c>
      <c r="Y3400" s="174">
        <f>Table1[[#This Row],[ExpenditureDetails3]]*100000</f>
        <v>45000</v>
      </c>
      <c r="Z3400" s="174">
        <f>Table1[[#This Row],[ExpenditureDetails4]]/Table1[[#This Row],[Component detail 4]]</f>
        <v>45000</v>
      </c>
      <c r="AA3400" s="109">
        <v>1</v>
      </c>
      <c r="AB3400" s="109">
        <v>30</v>
      </c>
      <c r="AC3400" s="174">
        <f>IF(ISNUMBER([ExpenditureDetails4]),[ExpenditureDetails4]*HLOOKUP([ExpenditureDetails1],'Currency Conversion'!$A$6:$BE$45,19,FALSE),"No Data")</f>
        <v>138998.30976806208</v>
      </c>
      <c r="AD3400" s="174">
        <f>Table1[[#This Row],[Calculations1]]/exchange_rate_2010</f>
        <v>3039.8215651063547</v>
      </c>
      <c r="AE34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4633.2769922687357</v>
      </c>
      <c r="AF3400" s="174">
        <f>Table1[[#This Row],[Calculations3]]/exchange_rate_2010</f>
        <v>101.32738550354514</v>
      </c>
      <c r="AG3400" s="110"/>
      <c r="AH3400" s="53"/>
      <c r="BD3400" s="36"/>
      <c r="BE3400" s="36"/>
      <c r="BF3400" s="36"/>
      <c r="BG3400" s="36"/>
      <c r="BH3400" s="36"/>
      <c r="BI3400" s="36"/>
      <c r="BJ3400" s="36"/>
      <c r="BK3400" s="48"/>
      <c r="BL3400" s="36"/>
      <c r="BM3400" s="36"/>
      <c r="BN3400" s="36"/>
      <c r="BO3400" s="36"/>
      <c r="BP3400" s="36"/>
      <c r="BQ3400" s="36"/>
      <c r="BR3400" s="36"/>
    </row>
    <row r="3401" spans="2:70" ht="15" customHeight="1">
      <c r="B3401" s="48">
        <v>3901</v>
      </c>
      <c r="C3401" s="48" t="s">
        <v>1703</v>
      </c>
      <c r="D3401" s="108">
        <v>1442</v>
      </c>
      <c r="E3401" s="109" t="s">
        <v>2508</v>
      </c>
      <c r="F3401" s="109" t="s">
        <v>1820</v>
      </c>
      <c r="G3401" s="109" t="s">
        <v>405</v>
      </c>
      <c r="H3401" s="108" t="s">
        <v>443</v>
      </c>
      <c r="I3401" s="108" t="s">
        <v>2855</v>
      </c>
      <c r="J3401" s="108" t="s">
        <v>2852</v>
      </c>
      <c r="K3401" s="108" t="s">
        <v>2859</v>
      </c>
      <c r="L3401" s="108">
        <v>11</v>
      </c>
      <c r="M3401" s="110" t="s">
        <v>2617</v>
      </c>
      <c r="N3401" s="111" t="s">
        <v>20</v>
      </c>
      <c r="O3401" s="111" t="s">
        <v>2466</v>
      </c>
      <c r="P3401" s="111" t="s">
        <v>381</v>
      </c>
      <c r="Q3401" s="109">
        <v>1</v>
      </c>
      <c r="R3401" s="111"/>
      <c r="S3401" s="111"/>
      <c r="T3401" s="109" t="s">
        <v>7</v>
      </c>
      <c r="U3401" s="108">
        <v>1</v>
      </c>
      <c r="V3401" s="109">
        <v>2009</v>
      </c>
      <c r="W3401" s="108">
        <f>IF(Table1[[#This Row],[ExpenditureDetails1]]=2010,1,(2010-Table1[[#This Row],[ExpenditureDetails1]]))</f>
        <v>1</v>
      </c>
      <c r="X3401" s="109">
        <v>0.16</v>
      </c>
      <c r="Y3401" s="174">
        <f>Table1[[#This Row],[ExpenditureDetails3]]*100000</f>
        <v>16000</v>
      </c>
      <c r="Z3401" s="174">
        <f>Table1[[#This Row],[ExpenditureDetails4]]/Table1[[#This Row],[Component detail 4]]</f>
        <v>16000</v>
      </c>
      <c r="AA3401" s="109">
        <v>1</v>
      </c>
      <c r="AB3401" s="109">
        <v>10</v>
      </c>
      <c r="AC3401" s="174">
        <f>IF(ISNUMBER([ExpenditureDetails4]),[ExpenditureDetails4]*HLOOKUP([ExpenditureDetails1],'Currency Conversion'!$A$6:$BE$45,19,FALSE),"No Data")</f>
        <v>17206.659998458039</v>
      </c>
      <c r="AD3401" s="174">
        <f>Table1[[#This Row],[Calculations1]]/exchange_rate_2010</f>
        <v>376.3008069237967</v>
      </c>
      <c r="AE34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1720.665999845804</v>
      </c>
      <c r="AF3401" s="174">
        <f>Table1[[#This Row],[Calculations3]]/exchange_rate_2010</f>
        <v>37.630080692379671</v>
      </c>
      <c r="AG3401" s="110"/>
      <c r="AH3401" s="53"/>
      <c r="BD3401" s="36"/>
      <c r="BE3401" s="36"/>
      <c r="BF3401" s="36"/>
      <c r="BG3401" s="36"/>
      <c r="BH3401" s="36"/>
      <c r="BI3401" s="36"/>
      <c r="BJ3401" s="36"/>
      <c r="BK3401" s="48"/>
      <c r="BL3401" s="36"/>
      <c r="BM3401" s="36"/>
      <c r="BN3401" s="36"/>
      <c r="BO3401" s="36"/>
      <c r="BP3401" s="36"/>
      <c r="BQ3401" s="36"/>
      <c r="BR3401" s="36"/>
    </row>
    <row r="3402" spans="2:70" ht="15" customHeight="1">
      <c r="B3402" s="48">
        <v>3902</v>
      </c>
      <c r="C3402" s="48" t="s">
        <v>1703</v>
      </c>
      <c r="D3402" s="108">
        <v>882</v>
      </c>
      <c r="E3402" s="109" t="s">
        <v>2508</v>
      </c>
      <c r="F3402" s="109" t="s">
        <v>2509</v>
      </c>
      <c r="G3402" s="109" t="s">
        <v>633</v>
      </c>
      <c r="H3402" s="108" t="s">
        <v>768</v>
      </c>
      <c r="I3402" s="108" t="s">
        <v>2966</v>
      </c>
      <c r="J3402" s="108" t="s">
        <v>2567</v>
      </c>
      <c r="K3402" s="108" t="s">
        <v>2859</v>
      </c>
      <c r="L3402" s="108">
        <v>5</v>
      </c>
      <c r="M3402" s="110" t="s">
        <v>2617</v>
      </c>
      <c r="N3402" s="111" t="s">
        <v>20</v>
      </c>
      <c r="O3402" s="111" t="s">
        <v>2486</v>
      </c>
      <c r="P3402" s="111" t="s">
        <v>775</v>
      </c>
      <c r="Q3402" s="109">
        <v>1</v>
      </c>
      <c r="R3402" s="109">
        <v>450</v>
      </c>
      <c r="S3402" s="109"/>
      <c r="T3402" s="109" t="s">
        <v>7</v>
      </c>
      <c r="U3402" s="108">
        <v>1</v>
      </c>
      <c r="V3402" s="109">
        <v>1999</v>
      </c>
      <c r="W3402" s="108">
        <f>IF(Table1[[#This Row],[ExpenditureDetails1]]=2010,1,(2010-Table1[[#This Row],[ExpenditureDetails1]]))</f>
        <v>11</v>
      </c>
      <c r="X3402" s="109">
        <v>2.5</v>
      </c>
      <c r="Y3402" s="174">
        <f>Table1[[#This Row],[ExpenditureDetails3]]*100000</f>
        <v>250000</v>
      </c>
      <c r="Z3402" s="174">
        <f>Table1[[#This Row],[ExpenditureDetails4]]/Table1[[#This Row],[Component detail 4]]</f>
        <v>250000</v>
      </c>
      <c r="AA3402" s="109">
        <v>1</v>
      </c>
      <c r="AB3402" s="109">
        <v>10</v>
      </c>
      <c r="AC3402" s="174">
        <f>IF(ISNUMBER([ExpenditureDetails4]),[ExpenditureDetails4]*HLOOKUP([ExpenditureDetails1],'Currency Conversion'!$A$6:$BE$45,19,FALSE),"No Data")</f>
        <v>435036.63781778648</v>
      </c>
      <c r="AD3402" s="174">
        <f>Table1[[#This Row],[Calculations1]]/exchange_rate_2010</f>
        <v>9514.0275839075584</v>
      </c>
      <c r="AE34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43503.663781778647</v>
      </c>
      <c r="AF3402" s="174">
        <f>Table1[[#This Row],[Calculations3]]/exchange_rate_2010</f>
        <v>951.40275839075571</v>
      </c>
      <c r="AG3402" s="110"/>
      <c r="AH3402" s="53"/>
      <c r="BD3402" s="36"/>
      <c r="BE3402" s="36"/>
      <c r="BF3402" s="36"/>
      <c r="BG3402" s="36"/>
      <c r="BH3402" s="36"/>
      <c r="BI3402" s="36"/>
      <c r="BJ3402" s="36"/>
      <c r="BK3402" s="48"/>
      <c r="BL3402" s="36"/>
      <c r="BM3402" s="36"/>
      <c r="BN3402" s="36"/>
      <c r="BO3402" s="36"/>
      <c r="BP3402" s="36"/>
      <c r="BQ3402" s="36"/>
      <c r="BR3402" s="36"/>
    </row>
    <row r="3403" spans="2:70" ht="15" customHeight="1">
      <c r="B3403" s="48">
        <v>3903</v>
      </c>
      <c r="C3403" s="48" t="s">
        <v>1703</v>
      </c>
      <c r="D3403" s="108">
        <v>882</v>
      </c>
      <c r="E3403" s="109" t="s">
        <v>2508</v>
      </c>
      <c r="F3403" s="109" t="s">
        <v>2509</v>
      </c>
      <c r="G3403" s="109" t="s">
        <v>633</v>
      </c>
      <c r="H3403" s="108" t="s">
        <v>768</v>
      </c>
      <c r="I3403" s="108" t="s">
        <v>2966</v>
      </c>
      <c r="J3403" s="108" t="s">
        <v>2567</v>
      </c>
      <c r="K3403" s="108" t="s">
        <v>2859</v>
      </c>
      <c r="L3403" s="108">
        <v>5</v>
      </c>
      <c r="M3403" s="110" t="s">
        <v>2617</v>
      </c>
      <c r="N3403" s="111" t="s">
        <v>20</v>
      </c>
      <c r="O3403" s="111" t="s">
        <v>2466</v>
      </c>
      <c r="P3403" s="111" t="s">
        <v>156</v>
      </c>
      <c r="Q3403" s="109">
        <v>1</v>
      </c>
      <c r="R3403" s="109"/>
      <c r="S3403" s="109"/>
      <c r="T3403" s="109" t="s">
        <v>7</v>
      </c>
      <c r="U3403" s="108">
        <v>1</v>
      </c>
      <c r="V3403" s="109">
        <v>1999</v>
      </c>
      <c r="W3403" s="108">
        <f>IF(Table1[[#This Row],[ExpenditureDetails1]]=2010,1,(2010-Table1[[#This Row],[ExpenditureDetails1]]))</f>
        <v>11</v>
      </c>
      <c r="X3403" s="109">
        <v>0.08</v>
      </c>
      <c r="Y3403" s="174">
        <f>Table1[[#This Row],[ExpenditureDetails3]]*100000</f>
        <v>8000</v>
      </c>
      <c r="Z3403" s="174">
        <f>Table1[[#This Row],[ExpenditureDetails4]]/Table1[[#This Row],[Component detail 4]]</f>
        <v>8000</v>
      </c>
      <c r="AA3403" s="109">
        <v>1</v>
      </c>
      <c r="AB3403" s="109">
        <v>10</v>
      </c>
      <c r="AC3403" s="174">
        <f>IF(ISNUMBER([ExpenditureDetails4]),[ExpenditureDetails4]*HLOOKUP([ExpenditureDetails1],'Currency Conversion'!$A$6:$BE$45,19,FALSE),"No Data")</f>
        <v>13921.172410169169</v>
      </c>
      <c r="AD3403" s="174">
        <f>Table1[[#This Row],[Calculations1]]/exchange_rate_2010</f>
        <v>304.44888268504189</v>
      </c>
      <c r="AE34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1392.117241016917</v>
      </c>
      <c r="AF3403" s="174">
        <f>Table1[[#This Row],[Calculations3]]/exchange_rate_2010</f>
        <v>30.44488826850419</v>
      </c>
      <c r="AG3403" s="110"/>
      <c r="AH3403" s="53"/>
      <c r="BD3403" s="36"/>
      <c r="BE3403" s="36"/>
      <c r="BF3403" s="36"/>
      <c r="BG3403" s="36"/>
      <c r="BH3403" s="36"/>
      <c r="BI3403" s="36"/>
      <c r="BJ3403" s="36"/>
      <c r="BK3403" s="48"/>
      <c r="BL3403" s="36"/>
      <c r="BM3403" s="36"/>
      <c r="BN3403" s="36"/>
      <c r="BO3403" s="36"/>
      <c r="BP3403" s="36"/>
      <c r="BQ3403" s="36"/>
      <c r="BR3403" s="36"/>
    </row>
    <row r="3404" spans="2:70" ht="15" customHeight="1">
      <c r="B3404" s="48">
        <v>3904</v>
      </c>
      <c r="C3404" s="48" t="s">
        <v>1703</v>
      </c>
      <c r="D3404" s="108">
        <v>882</v>
      </c>
      <c r="E3404" s="109" t="s">
        <v>2508</v>
      </c>
      <c r="F3404" s="109" t="s">
        <v>2509</v>
      </c>
      <c r="G3404" s="109" t="s">
        <v>633</v>
      </c>
      <c r="H3404" s="108" t="s">
        <v>768</v>
      </c>
      <c r="I3404" s="108" t="s">
        <v>2966</v>
      </c>
      <c r="J3404" s="108" t="s">
        <v>2567</v>
      </c>
      <c r="K3404" s="108" t="s">
        <v>2859</v>
      </c>
      <c r="L3404" s="108">
        <v>5</v>
      </c>
      <c r="M3404" s="110" t="s">
        <v>2617</v>
      </c>
      <c r="N3404" s="109" t="s">
        <v>1720</v>
      </c>
      <c r="O3404" s="111"/>
      <c r="P3404" s="111" t="s">
        <v>600</v>
      </c>
      <c r="Q3404" s="109">
        <v>1</v>
      </c>
      <c r="R3404" s="109"/>
      <c r="S3404" s="109"/>
      <c r="T3404" s="109" t="s">
        <v>31</v>
      </c>
      <c r="U3404" s="108">
        <v>3</v>
      </c>
      <c r="V3404" s="109">
        <v>2008</v>
      </c>
      <c r="W3404" s="108"/>
      <c r="X3404" s="109">
        <v>0.14299999999999999</v>
      </c>
      <c r="Y3404" s="174">
        <f>Table1[[#This Row],[ExpenditureDetails3]]*100000</f>
        <v>14299.999999999998</v>
      </c>
      <c r="Z3404" s="174">
        <f>Table1[[#This Row],[ExpenditureDetails4]]/Table1[[#This Row],[Component detail 4]]</f>
        <v>14299.999999999998</v>
      </c>
      <c r="AA3404" s="109">
        <v>1</v>
      </c>
      <c r="AB3404" s="109"/>
      <c r="AC3404" s="174">
        <f>IF(ISNUMBER([ExpenditureDetails4]),[ExpenditureDetails4]*HLOOKUP([ExpenditureDetails1],'Currency Conversion'!$A$6:$BE$45,19,FALSE),"No Data")</f>
        <v>16407.864088393078</v>
      </c>
      <c r="AD3404" s="174">
        <f>Table1[[#This Row],[Calculations1]]/exchange_rate_2010</f>
        <v>358.83155109193802</v>
      </c>
      <c r="AE34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16407.864088393078</v>
      </c>
      <c r="AF3404" s="174">
        <f>Table1[[#This Row],[Calculations3]]/exchange_rate_2010</f>
        <v>358.83155109193802</v>
      </c>
      <c r="AG3404" s="110"/>
      <c r="AH3404" s="53"/>
      <c r="BD3404" s="36"/>
      <c r="BE3404" s="36"/>
      <c r="BF3404" s="36"/>
      <c r="BG3404" s="36"/>
      <c r="BH3404" s="36"/>
      <c r="BI3404" s="36"/>
      <c r="BJ3404" s="36"/>
      <c r="BK3404" s="48"/>
      <c r="BL3404" s="36"/>
      <c r="BM3404" s="36"/>
      <c r="BN3404" s="36"/>
      <c r="BO3404" s="36"/>
      <c r="BP3404" s="36"/>
      <c r="BQ3404" s="36"/>
      <c r="BR3404" s="36"/>
    </row>
    <row r="3405" spans="2:70" ht="15" customHeight="1">
      <c r="B3405" s="48">
        <v>3905</v>
      </c>
      <c r="C3405" s="48" t="s">
        <v>1703</v>
      </c>
      <c r="D3405" s="108">
        <v>882</v>
      </c>
      <c r="E3405" s="109" t="s">
        <v>2508</v>
      </c>
      <c r="F3405" s="109" t="s">
        <v>2509</v>
      </c>
      <c r="G3405" s="109" t="s">
        <v>633</v>
      </c>
      <c r="H3405" s="108" t="s">
        <v>768</v>
      </c>
      <c r="I3405" s="108" t="s">
        <v>2966</v>
      </c>
      <c r="J3405" s="108" t="s">
        <v>2567</v>
      </c>
      <c r="K3405" s="108" t="s">
        <v>2859</v>
      </c>
      <c r="L3405" s="108">
        <v>5</v>
      </c>
      <c r="M3405" s="110" t="s">
        <v>2617</v>
      </c>
      <c r="N3405" s="109" t="s">
        <v>1729</v>
      </c>
      <c r="O3405" s="109" t="s">
        <v>519</v>
      </c>
      <c r="P3405" s="109" t="s">
        <v>2428</v>
      </c>
      <c r="Q3405" s="109">
        <v>1</v>
      </c>
      <c r="R3405" s="109"/>
      <c r="S3405" s="109"/>
      <c r="T3405" s="109" t="s">
        <v>7</v>
      </c>
      <c r="U3405" s="108">
        <v>1</v>
      </c>
      <c r="V3405" s="109">
        <v>1997</v>
      </c>
      <c r="W3405" s="108">
        <f>IF(Table1[[#This Row],[ExpenditureDetails1]]=2010,1,(2010-Table1[[#This Row],[ExpenditureDetails1]]))</f>
        <v>13</v>
      </c>
      <c r="X3405" s="109">
        <v>0.25</v>
      </c>
      <c r="Y3405" s="174">
        <f>Table1[[#This Row],[ExpenditureDetails3]]*100000</f>
        <v>25000</v>
      </c>
      <c r="Z3405" s="174">
        <f>Table1[[#This Row],[ExpenditureDetails4]]/Table1[[#This Row],[Component detail 4]]</f>
        <v>25000</v>
      </c>
      <c r="AA3405" s="109">
        <v>1</v>
      </c>
      <c r="AB3405" s="109">
        <v>10</v>
      </c>
      <c r="AC3405" s="174">
        <f>IF(ISNUMBER([ExpenditureDetails4]),[ExpenditureDetails4]*HLOOKUP([ExpenditureDetails1],'Currency Conversion'!$A$6:$BE$45,19,FALSE),"No Data")</f>
        <v>50010.217593371817</v>
      </c>
      <c r="AD3405" s="174">
        <f>Table1[[#This Row],[Calculations1]]/exchange_rate_2010</f>
        <v>1093.6977447399386</v>
      </c>
      <c r="AE34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5001.0217593371817</v>
      </c>
      <c r="AF3405" s="174">
        <f>Table1[[#This Row],[Calculations3]]/exchange_rate_2010</f>
        <v>109.36977447399384</v>
      </c>
      <c r="AG3405" s="110"/>
      <c r="AH3405" s="53"/>
      <c r="BD3405" s="36"/>
      <c r="BE3405" s="36"/>
      <c r="BF3405" s="36"/>
      <c r="BG3405" s="36"/>
      <c r="BH3405" s="36"/>
      <c r="BI3405" s="36"/>
      <c r="BJ3405" s="36"/>
      <c r="BK3405" s="48"/>
      <c r="BL3405" s="36"/>
      <c r="BM3405" s="36"/>
      <c r="BN3405" s="36"/>
      <c r="BO3405" s="36"/>
      <c r="BP3405" s="36"/>
      <c r="BQ3405" s="36"/>
      <c r="BR3405" s="36"/>
    </row>
    <row r="3406" spans="2:70" ht="15" customHeight="1">
      <c r="B3406" s="48">
        <v>3906</v>
      </c>
      <c r="C3406" s="48" t="s">
        <v>1703</v>
      </c>
      <c r="D3406" s="108">
        <v>882</v>
      </c>
      <c r="E3406" s="109" t="s">
        <v>2508</v>
      </c>
      <c r="F3406" s="109" t="s">
        <v>2509</v>
      </c>
      <c r="G3406" s="109" t="s">
        <v>633</v>
      </c>
      <c r="H3406" s="108" t="s">
        <v>768</v>
      </c>
      <c r="I3406" s="108" t="s">
        <v>2966</v>
      </c>
      <c r="J3406" s="108" t="s">
        <v>2567</v>
      </c>
      <c r="K3406" s="108" t="s">
        <v>2859</v>
      </c>
      <c r="L3406" s="108">
        <v>5</v>
      </c>
      <c r="M3406" s="110" t="s">
        <v>2617</v>
      </c>
      <c r="N3406" s="111" t="s">
        <v>1712</v>
      </c>
      <c r="O3406" s="111"/>
      <c r="P3406" s="111" t="s">
        <v>770</v>
      </c>
      <c r="Q3406" s="109">
        <v>1</v>
      </c>
      <c r="R3406" s="109">
        <v>5</v>
      </c>
      <c r="S3406" s="109"/>
      <c r="T3406" s="109" t="s">
        <v>7</v>
      </c>
      <c r="U3406" s="108">
        <v>1</v>
      </c>
      <c r="V3406" s="109">
        <v>1997</v>
      </c>
      <c r="W3406" s="108">
        <f>IF(Table1[[#This Row],[ExpenditureDetails1]]=2010,1,(2010-Table1[[#This Row],[ExpenditureDetails1]]))</f>
        <v>13</v>
      </c>
      <c r="X3406" s="109">
        <v>0.25</v>
      </c>
      <c r="Y3406" s="174">
        <f>Table1[[#This Row],[ExpenditureDetails3]]*100000</f>
        <v>25000</v>
      </c>
      <c r="Z3406" s="174">
        <f>Table1[[#This Row],[ExpenditureDetails4]]/Table1[[#This Row],[Component detail 4]]</f>
        <v>25000</v>
      </c>
      <c r="AA3406" s="109">
        <v>1</v>
      </c>
      <c r="AB3406" s="109">
        <v>10</v>
      </c>
      <c r="AC3406" s="174">
        <f>IF(ISNUMBER([ExpenditureDetails4]),[ExpenditureDetails4]*HLOOKUP([ExpenditureDetails1],'Currency Conversion'!$A$6:$BE$45,19,FALSE),"No Data")</f>
        <v>50010.217593371817</v>
      </c>
      <c r="AD3406" s="174">
        <f>Table1[[#This Row],[Calculations1]]/exchange_rate_2010</f>
        <v>1093.6977447399386</v>
      </c>
      <c r="AE34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5001.0217593371817</v>
      </c>
      <c r="AF3406" s="174">
        <f>Table1[[#This Row],[Calculations3]]/exchange_rate_2010</f>
        <v>109.36977447399384</v>
      </c>
      <c r="AG3406" s="110"/>
      <c r="AH3406" s="53"/>
      <c r="BD3406" s="36"/>
      <c r="BE3406" s="36"/>
      <c r="BF3406" s="36"/>
      <c r="BG3406" s="36"/>
      <c r="BH3406" s="36"/>
      <c r="BI3406" s="36"/>
      <c r="BJ3406" s="36"/>
      <c r="BK3406" s="48"/>
      <c r="BL3406" s="36"/>
      <c r="BM3406" s="36"/>
      <c r="BN3406" s="36"/>
      <c r="BO3406" s="36"/>
      <c r="BP3406" s="36"/>
      <c r="BQ3406" s="36"/>
      <c r="BR3406" s="36"/>
    </row>
    <row r="3407" spans="2:70" ht="15" customHeight="1">
      <c r="B3407" s="48">
        <v>3907</v>
      </c>
      <c r="C3407" s="48" t="s">
        <v>1703</v>
      </c>
      <c r="D3407" s="108">
        <v>882</v>
      </c>
      <c r="E3407" s="109" t="s">
        <v>2508</v>
      </c>
      <c r="F3407" s="109" t="s">
        <v>2509</v>
      </c>
      <c r="G3407" s="109" t="s">
        <v>633</v>
      </c>
      <c r="H3407" s="108" t="s">
        <v>768</v>
      </c>
      <c r="I3407" s="108" t="s">
        <v>2966</v>
      </c>
      <c r="J3407" s="108" t="s">
        <v>2567</v>
      </c>
      <c r="K3407" s="108" t="s">
        <v>2859</v>
      </c>
      <c r="L3407" s="108">
        <v>5</v>
      </c>
      <c r="M3407" s="110" t="s">
        <v>2617</v>
      </c>
      <c r="N3407" s="111" t="s">
        <v>1712</v>
      </c>
      <c r="O3407" s="111"/>
      <c r="P3407" s="111" t="s">
        <v>771</v>
      </c>
      <c r="Q3407" s="109">
        <v>1</v>
      </c>
      <c r="R3407" s="109">
        <v>5</v>
      </c>
      <c r="S3407" s="109"/>
      <c r="T3407" s="109" t="s">
        <v>7</v>
      </c>
      <c r="U3407" s="108">
        <v>1</v>
      </c>
      <c r="V3407" s="109">
        <v>1997</v>
      </c>
      <c r="W3407" s="108">
        <f>IF(Table1[[#This Row],[ExpenditureDetails1]]=2010,1,(2010-Table1[[#This Row],[ExpenditureDetails1]]))</f>
        <v>13</v>
      </c>
      <c r="X3407" s="109">
        <v>0.25</v>
      </c>
      <c r="Y3407" s="174">
        <f>Table1[[#This Row],[ExpenditureDetails3]]*100000</f>
        <v>25000</v>
      </c>
      <c r="Z3407" s="174">
        <f>Table1[[#This Row],[ExpenditureDetails4]]/Table1[[#This Row],[Component detail 4]]</f>
        <v>25000</v>
      </c>
      <c r="AA3407" s="109">
        <v>1</v>
      </c>
      <c r="AB3407" s="109">
        <v>10</v>
      </c>
      <c r="AC3407" s="174">
        <f>IF(ISNUMBER([ExpenditureDetails4]),[ExpenditureDetails4]*HLOOKUP([ExpenditureDetails1],'Currency Conversion'!$A$6:$BE$45,19,FALSE),"No Data")</f>
        <v>50010.217593371817</v>
      </c>
      <c r="AD3407" s="174">
        <f>Table1[[#This Row],[Calculations1]]/exchange_rate_2010</f>
        <v>1093.6977447399386</v>
      </c>
      <c r="AE34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5001.0217593371817</v>
      </c>
      <c r="AF3407" s="174">
        <f>Table1[[#This Row],[Calculations3]]/exchange_rate_2010</f>
        <v>109.36977447399384</v>
      </c>
      <c r="AG3407" s="110"/>
      <c r="AH3407" s="53"/>
      <c r="BD3407" s="36"/>
      <c r="BE3407" s="36"/>
      <c r="BF3407" s="36"/>
      <c r="BG3407" s="36"/>
      <c r="BH3407" s="36"/>
      <c r="BI3407" s="36"/>
      <c r="BJ3407" s="36"/>
      <c r="BK3407" s="48"/>
      <c r="BL3407" s="36"/>
      <c r="BM3407" s="36"/>
      <c r="BN3407" s="36"/>
      <c r="BO3407" s="36"/>
      <c r="BP3407" s="36"/>
      <c r="BQ3407" s="36"/>
      <c r="BR3407" s="36"/>
    </row>
    <row r="3408" spans="2:70" ht="15" customHeight="1">
      <c r="B3408" s="48">
        <v>3908</v>
      </c>
      <c r="C3408" s="48" t="s">
        <v>1703</v>
      </c>
      <c r="D3408" s="108">
        <v>882</v>
      </c>
      <c r="E3408" s="109" t="s">
        <v>2508</v>
      </c>
      <c r="F3408" s="109" t="s">
        <v>2509</v>
      </c>
      <c r="G3408" s="109" t="s">
        <v>633</v>
      </c>
      <c r="H3408" s="108" t="s">
        <v>768</v>
      </c>
      <c r="I3408" s="108" t="s">
        <v>2966</v>
      </c>
      <c r="J3408" s="108" t="s">
        <v>2567</v>
      </c>
      <c r="K3408" s="108" t="s">
        <v>2859</v>
      </c>
      <c r="L3408" s="108">
        <v>5</v>
      </c>
      <c r="M3408" s="110" t="s">
        <v>2617</v>
      </c>
      <c r="N3408" s="109" t="s">
        <v>1729</v>
      </c>
      <c r="O3408" s="109" t="s">
        <v>519</v>
      </c>
      <c r="P3408" s="109" t="s">
        <v>2428</v>
      </c>
      <c r="Q3408" s="109">
        <v>1</v>
      </c>
      <c r="R3408" s="109"/>
      <c r="S3408" s="109"/>
      <c r="T3408" s="109" t="s">
        <v>7</v>
      </c>
      <c r="U3408" s="108">
        <v>1</v>
      </c>
      <c r="V3408" s="109">
        <v>1999</v>
      </c>
      <c r="W3408" s="108">
        <f>IF(Table1[[#This Row],[ExpenditureDetails1]]=2010,1,(2010-Table1[[#This Row],[ExpenditureDetails1]]))</f>
        <v>11</v>
      </c>
      <c r="X3408" s="109">
        <v>0.25</v>
      </c>
      <c r="Y3408" s="174">
        <f>Table1[[#This Row],[ExpenditureDetails3]]*100000</f>
        <v>25000</v>
      </c>
      <c r="Z3408" s="174">
        <f>Table1[[#This Row],[ExpenditureDetails4]]/Table1[[#This Row],[Component detail 4]]</f>
        <v>25000</v>
      </c>
      <c r="AA3408" s="109">
        <v>1</v>
      </c>
      <c r="AB3408" s="109">
        <v>10</v>
      </c>
      <c r="AC3408" s="174">
        <f>IF(ISNUMBER([ExpenditureDetails4]),[ExpenditureDetails4]*HLOOKUP([ExpenditureDetails1],'Currency Conversion'!$A$6:$BE$45,19,FALSE),"No Data")</f>
        <v>43503.663781778654</v>
      </c>
      <c r="AD3408" s="174">
        <f>Table1[[#This Row],[Calculations1]]/exchange_rate_2010</f>
        <v>951.40275839075593</v>
      </c>
      <c r="AE34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4350.366378177865</v>
      </c>
      <c r="AF3408" s="174">
        <f>Table1[[#This Row],[Calculations3]]/exchange_rate_2010</f>
        <v>95.140275839075585</v>
      </c>
      <c r="AG3408" s="110"/>
      <c r="AH3408" s="53"/>
      <c r="BD3408" s="36"/>
      <c r="BE3408" s="36"/>
      <c r="BF3408" s="36"/>
      <c r="BG3408" s="36"/>
      <c r="BH3408" s="36"/>
      <c r="BI3408" s="36"/>
      <c r="BJ3408" s="36"/>
      <c r="BK3408" s="48"/>
      <c r="BL3408" s="36"/>
      <c r="BM3408" s="36"/>
      <c r="BN3408" s="36"/>
      <c r="BO3408" s="36"/>
      <c r="BP3408" s="36"/>
      <c r="BQ3408" s="36"/>
      <c r="BR3408" s="36"/>
    </row>
    <row r="3409" spans="2:70" ht="15" customHeight="1">
      <c r="B3409" s="48">
        <v>3909</v>
      </c>
      <c r="C3409" s="48" t="s">
        <v>1703</v>
      </c>
      <c r="D3409" s="108">
        <v>882</v>
      </c>
      <c r="E3409" s="109" t="s">
        <v>2508</v>
      </c>
      <c r="F3409" s="109" t="s">
        <v>2509</v>
      </c>
      <c r="G3409" s="109" t="s">
        <v>633</v>
      </c>
      <c r="H3409" s="108" t="s">
        <v>768</v>
      </c>
      <c r="I3409" s="108" t="s">
        <v>2966</v>
      </c>
      <c r="J3409" s="108" t="s">
        <v>2567</v>
      </c>
      <c r="K3409" s="108" t="s">
        <v>2859</v>
      </c>
      <c r="L3409" s="108">
        <v>5</v>
      </c>
      <c r="M3409" s="110" t="s">
        <v>2617</v>
      </c>
      <c r="N3409" s="109" t="s">
        <v>1729</v>
      </c>
      <c r="O3409" s="109" t="s">
        <v>519</v>
      </c>
      <c r="P3409" s="109" t="s">
        <v>2428</v>
      </c>
      <c r="Q3409" s="109">
        <v>1</v>
      </c>
      <c r="R3409" s="109"/>
      <c r="S3409" s="109"/>
      <c r="T3409" s="109" t="s">
        <v>7</v>
      </c>
      <c r="U3409" s="108">
        <v>1</v>
      </c>
      <c r="V3409" s="109">
        <v>1999</v>
      </c>
      <c r="W3409" s="108">
        <f>IF(Table1[[#This Row],[ExpenditureDetails1]]=2010,1,(2010-Table1[[#This Row],[ExpenditureDetails1]]))</f>
        <v>11</v>
      </c>
      <c r="X3409" s="109">
        <v>0.35</v>
      </c>
      <c r="Y3409" s="174">
        <f>Table1[[#This Row],[ExpenditureDetails3]]*100000</f>
        <v>35000</v>
      </c>
      <c r="Z3409" s="174">
        <f>Table1[[#This Row],[ExpenditureDetails4]]/Table1[[#This Row],[Component detail 4]]</f>
        <v>35000</v>
      </c>
      <c r="AA3409" s="109">
        <v>1</v>
      </c>
      <c r="AB3409" s="109">
        <v>10</v>
      </c>
      <c r="AC3409" s="174">
        <f>IF(ISNUMBER([ExpenditureDetails4]),[ExpenditureDetails4]*HLOOKUP([ExpenditureDetails1],'Currency Conversion'!$A$6:$BE$45,19,FALSE),"No Data")</f>
        <v>60905.129294490114</v>
      </c>
      <c r="AD3409" s="174">
        <f>Table1[[#This Row],[Calculations1]]/exchange_rate_2010</f>
        <v>1331.9638617470582</v>
      </c>
      <c r="AE34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6090.5129294490116</v>
      </c>
      <c r="AF3409" s="174">
        <f>Table1[[#This Row],[Calculations3]]/exchange_rate_2010</f>
        <v>133.19638617470582</v>
      </c>
      <c r="AG3409" s="110"/>
      <c r="AH3409" s="53"/>
      <c r="BD3409" s="36"/>
      <c r="BE3409" s="36"/>
      <c r="BF3409" s="36"/>
      <c r="BG3409" s="36"/>
      <c r="BH3409" s="36"/>
      <c r="BI3409" s="36"/>
      <c r="BJ3409" s="36"/>
      <c r="BK3409" s="48"/>
      <c r="BL3409" s="36"/>
      <c r="BM3409" s="36"/>
      <c r="BN3409" s="36"/>
      <c r="BO3409" s="36"/>
      <c r="BP3409" s="36"/>
      <c r="BQ3409" s="36"/>
      <c r="BR3409" s="36"/>
    </row>
    <row r="3410" spans="2:70" ht="15" customHeight="1">
      <c r="B3410" s="48">
        <v>3910</v>
      </c>
      <c r="C3410" s="48" t="s">
        <v>1703</v>
      </c>
      <c r="D3410" s="108">
        <v>882</v>
      </c>
      <c r="E3410" s="109" t="s">
        <v>2508</v>
      </c>
      <c r="F3410" s="109" t="s">
        <v>2509</v>
      </c>
      <c r="G3410" s="109" t="s">
        <v>633</v>
      </c>
      <c r="H3410" s="108" t="s">
        <v>768</v>
      </c>
      <c r="I3410" s="108" t="s">
        <v>2966</v>
      </c>
      <c r="J3410" s="108" t="s">
        <v>2567</v>
      </c>
      <c r="K3410" s="108" t="s">
        <v>2859</v>
      </c>
      <c r="L3410" s="108">
        <v>5</v>
      </c>
      <c r="M3410" s="110" t="s">
        <v>2617</v>
      </c>
      <c r="N3410" s="111" t="s">
        <v>1712</v>
      </c>
      <c r="O3410" s="111"/>
      <c r="P3410" s="111" t="s">
        <v>772</v>
      </c>
      <c r="Q3410" s="109">
        <v>1</v>
      </c>
      <c r="R3410" s="109">
        <v>5</v>
      </c>
      <c r="S3410" s="109"/>
      <c r="T3410" s="109" t="s">
        <v>7</v>
      </c>
      <c r="U3410" s="108">
        <v>1</v>
      </c>
      <c r="V3410" s="109">
        <v>1999</v>
      </c>
      <c r="W3410" s="108">
        <f>IF(Table1[[#This Row],[ExpenditureDetails1]]=2010,1,(2010-Table1[[#This Row],[ExpenditureDetails1]]))</f>
        <v>11</v>
      </c>
      <c r="X3410" s="109">
        <v>0.35</v>
      </c>
      <c r="Y3410" s="174">
        <f>Table1[[#This Row],[ExpenditureDetails3]]*100000</f>
        <v>35000</v>
      </c>
      <c r="Z3410" s="174">
        <f>Table1[[#This Row],[ExpenditureDetails4]]/Table1[[#This Row],[Component detail 4]]</f>
        <v>35000</v>
      </c>
      <c r="AA3410" s="109">
        <v>1</v>
      </c>
      <c r="AB3410" s="109">
        <v>10</v>
      </c>
      <c r="AC3410" s="174">
        <f>IF(ISNUMBER([ExpenditureDetails4]),[ExpenditureDetails4]*HLOOKUP([ExpenditureDetails1],'Currency Conversion'!$A$6:$BE$45,19,FALSE),"No Data")</f>
        <v>60905.129294490114</v>
      </c>
      <c r="AD3410" s="174">
        <f>Table1[[#This Row],[Calculations1]]/exchange_rate_2010</f>
        <v>1331.9638617470582</v>
      </c>
      <c r="AE34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6090.5129294490116</v>
      </c>
      <c r="AF3410" s="174">
        <f>Table1[[#This Row],[Calculations3]]/exchange_rate_2010</f>
        <v>133.19638617470582</v>
      </c>
      <c r="AG3410" s="110"/>
      <c r="AH3410" s="53"/>
      <c r="BD3410" s="36"/>
      <c r="BE3410" s="36"/>
      <c r="BF3410" s="36"/>
      <c r="BG3410" s="36"/>
      <c r="BH3410" s="36"/>
      <c r="BI3410" s="36"/>
      <c r="BJ3410" s="36"/>
      <c r="BK3410" s="48"/>
      <c r="BL3410" s="36"/>
      <c r="BM3410" s="36"/>
      <c r="BN3410" s="36"/>
      <c r="BO3410" s="36"/>
      <c r="BP3410" s="36"/>
      <c r="BQ3410" s="36"/>
      <c r="BR3410" s="36"/>
    </row>
    <row r="3411" spans="2:70" ht="15" customHeight="1">
      <c r="B3411" s="48">
        <v>3911</v>
      </c>
      <c r="C3411" s="48" t="s">
        <v>1703</v>
      </c>
      <c r="D3411" s="108">
        <v>882</v>
      </c>
      <c r="E3411" s="109" t="s">
        <v>2508</v>
      </c>
      <c r="F3411" s="109" t="s">
        <v>2509</v>
      </c>
      <c r="G3411" s="109" t="s">
        <v>633</v>
      </c>
      <c r="H3411" s="108" t="s">
        <v>768</v>
      </c>
      <c r="I3411" s="108" t="s">
        <v>2966</v>
      </c>
      <c r="J3411" s="108" t="s">
        <v>2567</v>
      </c>
      <c r="K3411" s="108" t="s">
        <v>2859</v>
      </c>
      <c r="L3411" s="108">
        <v>5</v>
      </c>
      <c r="M3411" s="110" t="s">
        <v>2617</v>
      </c>
      <c r="N3411" s="111" t="s">
        <v>364</v>
      </c>
      <c r="O3411" s="111" t="s">
        <v>2465</v>
      </c>
      <c r="P3411" s="111" t="s">
        <v>774</v>
      </c>
      <c r="Q3411" s="109">
        <v>1</v>
      </c>
      <c r="R3411" s="109">
        <v>1700</v>
      </c>
      <c r="S3411" s="109"/>
      <c r="T3411" s="109" t="s">
        <v>7</v>
      </c>
      <c r="U3411" s="108">
        <v>1</v>
      </c>
      <c r="V3411" s="109">
        <v>1999</v>
      </c>
      <c r="W3411" s="108">
        <f>IF(Table1[[#This Row],[ExpenditureDetails1]]=2010,1,(2010-Table1[[#This Row],[ExpenditureDetails1]]))</f>
        <v>11</v>
      </c>
      <c r="X3411" s="109">
        <v>3.5</v>
      </c>
      <c r="Y3411" s="174">
        <f>Table1[[#This Row],[ExpenditureDetails3]]*100000</f>
        <v>350000</v>
      </c>
      <c r="Z3411" s="174">
        <f>Table1[[#This Row],[ExpenditureDetails4]]/Table1[[#This Row],[Component detail 4]]</f>
        <v>350000</v>
      </c>
      <c r="AA3411" s="109">
        <v>1</v>
      </c>
      <c r="AB3411" s="109">
        <v>20</v>
      </c>
      <c r="AC3411" s="174">
        <f>IF(ISNUMBER([ExpenditureDetails4]),[ExpenditureDetails4]*HLOOKUP([ExpenditureDetails1],'Currency Conversion'!$A$6:$BE$45,19,FALSE),"No Data")</f>
        <v>609051.29294490116</v>
      </c>
      <c r="AD3411" s="174">
        <f>Table1[[#This Row],[Calculations1]]/exchange_rate_2010</f>
        <v>13319.638617470582</v>
      </c>
      <c r="AE34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30452.564647245057</v>
      </c>
      <c r="AF3411" s="174">
        <f>Table1[[#This Row],[Calculations3]]/exchange_rate_2010</f>
        <v>665.98193087352911</v>
      </c>
      <c r="AG3411" s="110"/>
      <c r="AH3411" s="53"/>
      <c r="BD3411" s="36"/>
      <c r="BE3411" s="36"/>
      <c r="BF3411" s="36"/>
      <c r="BG3411" s="36"/>
      <c r="BH3411" s="36"/>
      <c r="BI3411" s="36"/>
      <c r="BJ3411" s="36"/>
      <c r="BK3411" s="48"/>
      <c r="BL3411" s="36"/>
      <c r="BM3411" s="36"/>
      <c r="BN3411" s="36"/>
      <c r="BO3411" s="36"/>
      <c r="BP3411" s="36"/>
      <c r="BQ3411" s="36"/>
      <c r="BR3411" s="36"/>
    </row>
    <row r="3412" spans="2:70" ht="15" customHeight="1">
      <c r="B3412" s="48">
        <v>3912</v>
      </c>
      <c r="C3412" s="48" t="s">
        <v>1703</v>
      </c>
      <c r="D3412" s="108">
        <v>882</v>
      </c>
      <c r="E3412" s="109" t="s">
        <v>2508</v>
      </c>
      <c r="F3412" s="109" t="s">
        <v>2509</v>
      </c>
      <c r="G3412" s="109" t="s">
        <v>633</v>
      </c>
      <c r="H3412" s="108" t="s">
        <v>768</v>
      </c>
      <c r="I3412" s="108" t="s">
        <v>2966</v>
      </c>
      <c r="J3412" s="108" t="s">
        <v>2567</v>
      </c>
      <c r="K3412" s="108" t="s">
        <v>2859</v>
      </c>
      <c r="L3412" s="108">
        <v>5</v>
      </c>
      <c r="M3412" s="110" t="s">
        <v>2617</v>
      </c>
      <c r="N3412" s="111" t="s">
        <v>364</v>
      </c>
      <c r="O3412" s="111" t="s">
        <v>2467</v>
      </c>
      <c r="P3412" s="111" t="s">
        <v>776</v>
      </c>
      <c r="Q3412" s="109">
        <v>1</v>
      </c>
      <c r="R3412" s="109"/>
      <c r="S3412" s="109"/>
      <c r="T3412" s="109" t="s">
        <v>7</v>
      </c>
      <c r="U3412" s="108">
        <v>1</v>
      </c>
      <c r="V3412" s="109">
        <v>1999</v>
      </c>
      <c r="W3412" s="108">
        <f>IF(Table1[[#This Row],[ExpenditureDetails1]]=2010,1,(2010-Table1[[#This Row],[ExpenditureDetails1]]))</f>
        <v>11</v>
      </c>
      <c r="X3412" s="109">
        <v>0.08</v>
      </c>
      <c r="Y3412" s="174">
        <f>Table1[[#This Row],[ExpenditureDetails3]]*100000</f>
        <v>8000</v>
      </c>
      <c r="Z3412" s="174">
        <f>Table1[[#This Row],[ExpenditureDetails4]]/Table1[[#This Row],[Component detail 4]]</f>
        <v>8000</v>
      </c>
      <c r="AA3412" s="109">
        <v>1</v>
      </c>
      <c r="AB3412" s="109">
        <v>10</v>
      </c>
      <c r="AC3412" s="174">
        <f>IF(ISNUMBER([ExpenditureDetails4]),[ExpenditureDetails4]*HLOOKUP([ExpenditureDetails1],'Currency Conversion'!$A$6:$BE$45,19,FALSE),"No Data")</f>
        <v>13921.172410169169</v>
      </c>
      <c r="AD3412" s="174">
        <f>Table1[[#This Row],[Calculations1]]/exchange_rate_2010</f>
        <v>304.44888268504189</v>
      </c>
      <c r="AE34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1392.117241016917</v>
      </c>
      <c r="AF3412" s="174">
        <f>Table1[[#This Row],[Calculations3]]/exchange_rate_2010</f>
        <v>30.44488826850419</v>
      </c>
      <c r="AG3412" s="110"/>
      <c r="AH3412" s="53"/>
      <c r="BD3412" s="36"/>
      <c r="BE3412" s="36"/>
      <c r="BF3412" s="36"/>
      <c r="BG3412" s="36"/>
      <c r="BH3412" s="36"/>
      <c r="BI3412" s="36"/>
      <c r="BJ3412" s="36"/>
      <c r="BK3412" s="48"/>
      <c r="BL3412" s="36"/>
      <c r="BM3412" s="36"/>
      <c r="BN3412" s="36"/>
      <c r="BO3412" s="36"/>
      <c r="BP3412" s="36"/>
      <c r="BQ3412" s="36"/>
      <c r="BR3412" s="36"/>
    </row>
    <row r="3413" spans="2:70" ht="15" customHeight="1">
      <c r="B3413" s="48">
        <v>3913</v>
      </c>
      <c r="C3413" s="48" t="s">
        <v>1703</v>
      </c>
      <c r="D3413" s="108">
        <v>882</v>
      </c>
      <c r="E3413" s="109" t="s">
        <v>2508</v>
      </c>
      <c r="F3413" s="109" t="s">
        <v>2509</v>
      </c>
      <c r="G3413" s="109" t="s">
        <v>633</v>
      </c>
      <c r="H3413" s="108" t="s">
        <v>768</v>
      </c>
      <c r="I3413" s="108" t="s">
        <v>2966</v>
      </c>
      <c r="J3413" s="108" t="s">
        <v>2567</v>
      </c>
      <c r="K3413" s="108" t="s">
        <v>2859</v>
      </c>
      <c r="L3413" s="108">
        <v>5</v>
      </c>
      <c r="M3413" s="110" t="s">
        <v>2617</v>
      </c>
      <c r="N3413" s="111" t="s">
        <v>1729</v>
      </c>
      <c r="O3413" s="111" t="s">
        <v>1718</v>
      </c>
      <c r="P3413" s="111" t="s">
        <v>777</v>
      </c>
      <c r="Q3413" s="109">
        <v>8</v>
      </c>
      <c r="R3413" s="109"/>
      <c r="S3413" s="109"/>
      <c r="T3413" s="109" t="s">
        <v>7</v>
      </c>
      <c r="U3413" s="108">
        <v>1</v>
      </c>
      <c r="V3413" s="109">
        <v>2009</v>
      </c>
      <c r="W3413" s="108">
        <f>IF(Table1[[#This Row],[ExpenditureDetails1]]=2010,1,(2010-Table1[[#This Row],[ExpenditureDetails1]]))</f>
        <v>1</v>
      </c>
      <c r="X3413" s="109">
        <v>0.32</v>
      </c>
      <c r="Y3413" s="174">
        <f>Table1[[#This Row],[ExpenditureDetails3]]*100000</f>
        <v>32000</v>
      </c>
      <c r="Z3413" s="174">
        <f>Table1[[#This Row],[ExpenditureDetails4]]/Table1[[#This Row],[Component detail 4]]</f>
        <v>4000</v>
      </c>
      <c r="AA3413" s="109">
        <v>1</v>
      </c>
      <c r="AB3413" s="109">
        <v>10</v>
      </c>
      <c r="AC3413" s="174">
        <f>IF(ISNUMBER([ExpenditureDetails4]),[ExpenditureDetails4]*HLOOKUP([ExpenditureDetails1],'Currency Conversion'!$A$6:$BE$45,19,FALSE),"No Data")</f>
        <v>34413.319996916078</v>
      </c>
      <c r="AD3413" s="174">
        <f>Table1[[#This Row],[Calculations1]]/exchange_rate_2010</f>
        <v>752.6016138475934</v>
      </c>
      <c r="AE34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3441.331999691608</v>
      </c>
      <c r="AF3413" s="174">
        <f>Table1[[#This Row],[Calculations3]]/exchange_rate_2010</f>
        <v>75.260161384759343</v>
      </c>
      <c r="AG3413" s="110"/>
      <c r="AH3413" s="53"/>
      <c r="BD3413" s="36"/>
      <c r="BE3413" s="36"/>
      <c r="BF3413" s="36"/>
      <c r="BG3413" s="36"/>
      <c r="BH3413" s="36"/>
      <c r="BI3413" s="36"/>
      <c r="BJ3413" s="36"/>
      <c r="BK3413" s="48"/>
      <c r="BL3413" s="36"/>
      <c r="BM3413" s="36"/>
      <c r="BN3413" s="36"/>
      <c r="BO3413" s="36"/>
      <c r="BP3413" s="36"/>
      <c r="BQ3413" s="36"/>
      <c r="BR3413" s="36"/>
    </row>
    <row r="3414" spans="2:70" ht="15" customHeight="1">
      <c r="B3414" s="48">
        <v>3915</v>
      </c>
      <c r="C3414" s="48" t="s">
        <v>1703</v>
      </c>
      <c r="D3414" s="108">
        <v>882</v>
      </c>
      <c r="E3414" s="109" t="s">
        <v>2508</v>
      </c>
      <c r="F3414" s="109" t="s">
        <v>2509</v>
      </c>
      <c r="G3414" s="109" t="s">
        <v>633</v>
      </c>
      <c r="H3414" s="108" t="s">
        <v>768</v>
      </c>
      <c r="I3414" s="108" t="s">
        <v>2966</v>
      </c>
      <c r="J3414" s="108" t="s">
        <v>2567</v>
      </c>
      <c r="K3414" s="108" t="s">
        <v>2859</v>
      </c>
      <c r="L3414" s="108">
        <v>5</v>
      </c>
      <c r="M3414" s="110" t="s">
        <v>2617</v>
      </c>
      <c r="N3414" s="111" t="s">
        <v>1722</v>
      </c>
      <c r="O3414" s="111"/>
      <c r="P3414" s="111" t="s">
        <v>573</v>
      </c>
      <c r="Q3414" s="109">
        <v>1</v>
      </c>
      <c r="R3414" s="109"/>
      <c r="S3414" s="109"/>
      <c r="T3414" s="109" t="s">
        <v>24</v>
      </c>
      <c r="U3414" s="108">
        <v>4</v>
      </c>
      <c r="V3414" s="109">
        <v>2009</v>
      </c>
      <c r="W3414" s="108">
        <f>IF(Table1[[#This Row],[ExpenditureDetails1]]=2010,1,(2010-Table1[[#This Row],[ExpenditureDetails1]]))</f>
        <v>1</v>
      </c>
      <c r="X3414" s="109">
        <v>0.01</v>
      </c>
      <c r="Y3414" s="174">
        <f>Table1[[#This Row],[ExpenditureDetails3]]*100000</f>
        <v>1000</v>
      </c>
      <c r="Z3414" s="174">
        <f>Table1[[#This Row],[ExpenditureDetails4]]/Table1[[#This Row],[Component detail 4]]</f>
        <v>1000</v>
      </c>
      <c r="AA3414" s="109">
        <v>1</v>
      </c>
      <c r="AB3414" s="109"/>
      <c r="AC3414" s="174">
        <f>IF(ISNUMBER([ExpenditureDetails4]),[ExpenditureDetails4]*HLOOKUP([ExpenditureDetails1],'Currency Conversion'!$A$6:$BE$45,19,FALSE),"No Data")</f>
        <v>1075.4162499036274</v>
      </c>
      <c r="AD3414" s="174">
        <f>Table1[[#This Row],[Calculations1]]/exchange_rate_2010</f>
        <v>23.518800432737294</v>
      </c>
      <c r="AE34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3414" s="174">
        <f>Table1[[#This Row],[Calculations3]]/exchange_rate_2010</f>
        <v>23.518800432737294</v>
      </c>
      <c r="AG3414" s="110"/>
      <c r="AH3414" s="53"/>
      <c r="BD3414" s="36"/>
      <c r="BE3414" s="36"/>
      <c r="BF3414" s="36"/>
      <c r="BG3414" s="36"/>
      <c r="BH3414" s="36"/>
      <c r="BI3414" s="36"/>
      <c r="BJ3414" s="36"/>
      <c r="BK3414" s="48"/>
      <c r="BL3414" s="36"/>
      <c r="BM3414" s="36"/>
      <c r="BN3414" s="36"/>
      <c r="BO3414" s="36"/>
      <c r="BP3414" s="36"/>
      <c r="BQ3414" s="36"/>
      <c r="BR3414" s="36"/>
    </row>
    <row r="3415" spans="2:70" ht="15" customHeight="1">
      <c r="B3415" s="48">
        <v>3916</v>
      </c>
      <c r="C3415" s="48" t="s">
        <v>1703</v>
      </c>
      <c r="D3415" s="108">
        <v>882</v>
      </c>
      <c r="E3415" s="109" t="s">
        <v>2508</v>
      </c>
      <c r="F3415" s="109" t="s">
        <v>2509</v>
      </c>
      <c r="G3415" s="109" t="s">
        <v>633</v>
      </c>
      <c r="H3415" s="108" t="s">
        <v>768</v>
      </c>
      <c r="I3415" s="108" t="s">
        <v>2966</v>
      </c>
      <c r="J3415" s="108" t="s">
        <v>2567</v>
      </c>
      <c r="K3415" s="108" t="s">
        <v>2859</v>
      </c>
      <c r="L3415" s="108">
        <v>5</v>
      </c>
      <c r="M3415" s="110" t="s">
        <v>2617</v>
      </c>
      <c r="N3415" s="111" t="s">
        <v>1728</v>
      </c>
      <c r="O3415" s="111" t="s">
        <v>501</v>
      </c>
      <c r="P3415" s="111" t="s">
        <v>773</v>
      </c>
      <c r="Q3415" s="109">
        <v>1</v>
      </c>
      <c r="R3415" s="109">
        <v>40</v>
      </c>
      <c r="S3415" s="109"/>
      <c r="T3415" s="109" t="s">
        <v>7</v>
      </c>
      <c r="U3415" s="108">
        <v>1</v>
      </c>
      <c r="V3415" s="109">
        <v>1999</v>
      </c>
      <c r="W3415" s="108">
        <f>IF(Table1[[#This Row],[ExpenditureDetails1]]=2010,1,(2010-Table1[[#This Row],[ExpenditureDetails1]]))</f>
        <v>11</v>
      </c>
      <c r="X3415" s="109">
        <v>5</v>
      </c>
      <c r="Y3415" s="174">
        <f>Table1[[#This Row],[ExpenditureDetails3]]*100000</f>
        <v>500000</v>
      </c>
      <c r="Z3415" s="174">
        <f>Table1[[#This Row],[ExpenditureDetails4]]/Table1[[#This Row],[Component detail 4]]</f>
        <v>500000</v>
      </c>
      <c r="AA3415" s="109">
        <v>1</v>
      </c>
      <c r="AB3415" s="109">
        <v>30</v>
      </c>
      <c r="AC3415" s="174">
        <f>IF(ISNUMBER([ExpenditureDetails4]),[ExpenditureDetails4]*HLOOKUP([ExpenditureDetails1],'Currency Conversion'!$A$6:$BE$45,19,FALSE),"No Data")</f>
        <v>870073.27563557297</v>
      </c>
      <c r="AD3415" s="174">
        <f>Table1[[#This Row],[Calculations1]]/exchange_rate_2010</f>
        <v>19028.055167815117</v>
      </c>
      <c r="AE34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29002.442521185767</v>
      </c>
      <c r="AF3415" s="174">
        <f>Table1[[#This Row],[Calculations3]]/exchange_rate_2010</f>
        <v>634.26850559383718</v>
      </c>
      <c r="AG3415" s="110"/>
      <c r="AH3415" s="53"/>
      <c r="BD3415" s="36"/>
      <c r="BE3415" s="36"/>
      <c r="BF3415" s="36"/>
      <c r="BG3415" s="36"/>
      <c r="BH3415" s="36"/>
      <c r="BI3415" s="36"/>
      <c r="BJ3415" s="36"/>
      <c r="BK3415" s="48"/>
      <c r="BL3415" s="36"/>
      <c r="BM3415" s="36"/>
      <c r="BN3415" s="36"/>
      <c r="BO3415" s="36"/>
      <c r="BP3415" s="36"/>
      <c r="BQ3415" s="36"/>
      <c r="BR3415" s="36"/>
    </row>
    <row r="3416" spans="2:70" ht="15" customHeight="1">
      <c r="B3416" s="48">
        <v>3918</v>
      </c>
      <c r="C3416" s="48" t="s">
        <v>1703</v>
      </c>
      <c r="D3416" s="108">
        <v>882</v>
      </c>
      <c r="E3416" s="109" t="s">
        <v>2508</v>
      </c>
      <c r="F3416" s="109" t="s">
        <v>2509</v>
      </c>
      <c r="G3416" s="109" t="s">
        <v>633</v>
      </c>
      <c r="H3416" s="108" t="s">
        <v>768</v>
      </c>
      <c r="I3416" s="108" t="s">
        <v>2966</v>
      </c>
      <c r="J3416" s="108" t="s">
        <v>2567</v>
      </c>
      <c r="K3416" s="108" t="s">
        <v>2859</v>
      </c>
      <c r="L3416" s="108">
        <v>5</v>
      </c>
      <c r="M3416" s="110" t="s">
        <v>2617</v>
      </c>
      <c r="N3416" s="111" t="s">
        <v>20</v>
      </c>
      <c r="O3416" s="109" t="s">
        <v>2466</v>
      </c>
      <c r="P3416" s="109" t="s">
        <v>778</v>
      </c>
      <c r="Q3416" s="109">
        <v>1</v>
      </c>
      <c r="R3416" s="109"/>
      <c r="S3416" s="109" t="s">
        <v>2392</v>
      </c>
      <c r="T3416" s="109" t="s">
        <v>28</v>
      </c>
      <c r="U3416" s="108">
        <v>2</v>
      </c>
      <c r="V3416" s="109">
        <v>2009</v>
      </c>
      <c r="W3416" s="108"/>
      <c r="X3416" s="109">
        <v>0.16</v>
      </c>
      <c r="Y3416" s="174">
        <f>Table1[[#This Row],[ExpenditureDetails3]]*100000</f>
        <v>16000</v>
      </c>
      <c r="Z3416" s="174">
        <f>Table1[[#This Row],[ExpenditureDetails4]]/Table1[[#This Row],[Component detail 4]]</f>
        <v>16000</v>
      </c>
      <c r="AA3416" s="109">
        <v>1</v>
      </c>
      <c r="AB3416" s="109">
        <v>10</v>
      </c>
      <c r="AC3416" s="174">
        <f>IF(ISNUMBER([ExpenditureDetails4]),[ExpenditureDetails4]*HLOOKUP([ExpenditureDetails1],'Currency Conversion'!$A$6:$BE$45,19,FALSE),"No Data")</f>
        <v>17206.659998458039</v>
      </c>
      <c r="AD3416" s="174">
        <f>Table1[[#This Row],[Calculations1]]/exchange_rate_2010</f>
        <v>376.3008069237967</v>
      </c>
      <c r="AE3416" s="174" t="s">
        <v>2912</v>
      </c>
      <c r="AF3416" s="174" t="s">
        <v>2912</v>
      </c>
      <c r="AG3416" s="110"/>
      <c r="AH3416" s="53"/>
      <c r="BD3416" s="36"/>
      <c r="BE3416" s="36"/>
      <c r="BF3416" s="36"/>
      <c r="BG3416" s="36"/>
      <c r="BH3416" s="36"/>
      <c r="BI3416" s="36"/>
      <c r="BJ3416" s="36"/>
      <c r="BK3416" s="48"/>
      <c r="BL3416" s="36"/>
      <c r="BM3416" s="36"/>
      <c r="BN3416" s="36"/>
      <c r="BO3416" s="36"/>
      <c r="BP3416" s="36"/>
      <c r="BQ3416" s="36"/>
      <c r="BR3416" s="36"/>
    </row>
    <row r="3417" spans="2:70" ht="15" customHeight="1">
      <c r="B3417" s="48">
        <v>3919</v>
      </c>
      <c r="C3417" s="48" t="s">
        <v>1703</v>
      </c>
      <c r="D3417" s="108">
        <v>882</v>
      </c>
      <c r="E3417" s="109" t="s">
        <v>2508</v>
      </c>
      <c r="F3417" s="109" t="s">
        <v>2509</v>
      </c>
      <c r="G3417" s="109" t="s">
        <v>633</v>
      </c>
      <c r="H3417" s="108" t="s">
        <v>768</v>
      </c>
      <c r="I3417" s="108" t="s">
        <v>2966</v>
      </c>
      <c r="J3417" s="108" t="s">
        <v>2567</v>
      </c>
      <c r="K3417" s="108" t="s">
        <v>2859</v>
      </c>
      <c r="L3417" s="108">
        <v>5</v>
      </c>
      <c r="M3417" s="110" t="s">
        <v>2617</v>
      </c>
      <c r="N3417" s="111" t="s">
        <v>1729</v>
      </c>
      <c r="O3417" s="111" t="s">
        <v>210</v>
      </c>
      <c r="P3417" s="111" t="s">
        <v>731</v>
      </c>
      <c r="Q3417" s="109">
        <v>1</v>
      </c>
      <c r="R3417" s="109"/>
      <c r="S3417" s="109"/>
      <c r="T3417" s="109" t="s">
        <v>7</v>
      </c>
      <c r="U3417" s="108">
        <v>1</v>
      </c>
      <c r="V3417" s="109">
        <v>2009</v>
      </c>
      <c r="W3417" s="108">
        <f>IF(Table1[[#This Row],[ExpenditureDetails1]]=2010,1,(2010-Table1[[#This Row],[ExpenditureDetails1]]))</f>
        <v>1</v>
      </c>
      <c r="X3417" s="109">
        <v>0.32100000000000001</v>
      </c>
      <c r="Y3417" s="174">
        <f>Table1[[#This Row],[ExpenditureDetails3]]*100000</f>
        <v>32100</v>
      </c>
      <c r="Z3417" s="174">
        <f>Table1[[#This Row],[ExpenditureDetails4]]/Table1[[#This Row],[Component detail 4]]</f>
        <v>32100</v>
      </c>
      <c r="AA3417" s="109">
        <v>1</v>
      </c>
      <c r="AB3417" s="109">
        <v>10</v>
      </c>
      <c r="AC3417" s="174">
        <f>IF(ISNUMBER([ExpenditureDetails4]),[ExpenditureDetails4]*HLOOKUP([ExpenditureDetails1],'Currency Conversion'!$A$6:$BE$45,19,FALSE),"No Data")</f>
        <v>34520.861621906442</v>
      </c>
      <c r="AD3417" s="174">
        <f>Table1[[#This Row],[Calculations1]]/exchange_rate_2010</f>
        <v>754.95349389086721</v>
      </c>
      <c r="AE34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3417" s="174">
        <f>Table1[[#This Row],[Calculations3]]/exchange_rate_2010</f>
        <v>75.495349389086726</v>
      </c>
      <c r="AG3417" s="110"/>
      <c r="AH3417" s="53"/>
      <c r="BD3417" s="36"/>
      <c r="BE3417" s="36"/>
      <c r="BF3417" s="36"/>
      <c r="BG3417" s="36"/>
      <c r="BH3417" s="36"/>
      <c r="BI3417" s="36"/>
      <c r="BJ3417" s="36"/>
      <c r="BK3417" s="48"/>
      <c r="BL3417" s="36"/>
      <c r="BM3417" s="36"/>
      <c r="BN3417" s="36"/>
      <c r="BO3417" s="36"/>
      <c r="BP3417" s="36"/>
      <c r="BQ3417" s="36"/>
      <c r="BR3417" s="36"/>
    </row>
    <row r="3418" spans="2:70" ht="15" customHeight="1">
      <c r="B3418" s="48">
        <v>3920</v>
      </c>
      <c r="C3418" s="48" t="s">
        <v>1703</v>
      </c>
      <c r="D3418" s="108">
        <v>882</v>
      </c>
      <c r="E3418" s="109" t="s">
        <v>2508</v>
      </c>
      <c r="F3418" s="109" t="s">
        <v>2509</v>
      </c>
      <c r="G3418" s="109" t="s">
        <v>633</v>
      </c>
      <c r="H3418" s="108" t="s">
        <v>768</v>
      </c>
      <c r="I3418" s="108" t="s">
        <v>2966</v>
      </c>
      <c r="J3418" s="108" t="s">
        <v>2567</v>
      </c>
      <c r="K3418" s="108" t="s">
        <v>2859</v>
      </c>
      <c r="L3418" s="108">
        <v>5</v>
      </c>
      <c r="M3418" s="110" t="s">
        <v>2617</v>
      </c>
      <c r="N3418" s="111" t="s">
        <v>1729</v>
      </c>
      <c r="O3418" s="111" t="s">
        <v>210</v>
      </c>
      <c r="P3418" s="111" t="s">
        <v>732</v>
      </c>
      <c r="Q3418" s="109">
        <v>1</v>
      </c>
      <c r="R3418" s="109"/>
      <c r="S3418" s="109"/>
      <c r="T3418" s="109" t="s">
        <v>7</v>
      </c>
      <c r="U3418" s="108">
        <v>1</v>
      </c>
      <c r="V3418" s="109">
        <v>2009</v>
      </c>
      <c r="W3418" s="108">
        <f>IF(Table1[[#This Row],[ExpenditureDetails1]]=2010,1,(2010-Table1[[#This Row],[ExpenditureDetails1]]))</f>
        <v>1</v>
      </c>
      <c r="X3418" s="109">
        <v>0.32100000000000001</v>
      </c>
      <c r="Y3418" s="174">
        <f>Table1[[#This Row],[ExpenditureDetails3]]*100000</f>
        <v>32100</v>
      </c>
      <c r="Z3418" s="174">
        <f>Table1[[#This Row],[ExpenditureDetails4]]/Table1[[#This Row],[Component detail 4]]</f>
        <v>32100</v>
      </c>
      <c r="AA3418" s="109">
        <v>1</v>
      </c>
      <c r="AB3418" s="109">
        <v>10</v>
      </c>
      <c r="AC3418" s="174">
        <f>IF(ISNUMBER([ExpenditureDetails4]),[ExpenditureDetails4]*HLOOKUP([ExpenditureDetails1],'Currency Conversion'!$A$6:$BE$45,19,FALSE),"No Data")</f>
        <v>34520.861621906442</v>
      </c>
      <c r="AD3418" s="174">
        <f>Table1[[#This Row],[Calculations1]]/exchange_rate_2010</f>
        <v>754.95349389086721</v>
      </c>
      <c r="AE34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3418" s="174">
        <f>Table1[[#This Row],[Calculations3]]/exchange_rate_2010</f>
        <v>75.495349389086726</v>
      </c>
      <c r="AG3418" s="110"/>
      <c r="AH3418" s="53"/>
      <c r="BD3418" s="36"/>
      <c r="BE3418" s="36"/>
      <c r="BF3418" s="36"/>
      <c r="BG3418" s="36"/>
      <c r="BH3418" s="36"/>
      <c r="BI3418" s="36"/>
      <c r="BJ3418" s="36"/>
      <c r="BK3418" s="48"/>
      <c r="BL3418" s="36"/>
      <c r="BM3418" s="36"/>
      <c r="BN3418" s="36"/>
      <c r="BO3418" s="36"/>
      <c r="BP3418" s="36"/>
      <c r="BQ3418" s="36"/>
      <c r="BR3418" s="36"/>
    </row>
    <row r="3419" spans="2:70" ht="15" customHeight="1">
      <c r="B3419" s="48">
        <v>3921</v>
      </c>
      <c r="C3419" s="48" t="s">
        <v>1703</v>
      </c>
      <c r="D3419" s="108">
        <v>882</v>
      </c>
      <c r="E3419" s="109" t="s">
        <v>2508</v>
      </c>
      <c r="F3419" s="109" t="s">
        <v>2509</v>
      </c>
      <c r="G3419" s="109" t="s">
        <v>633</v>
      </c>
      <c r="H3419" s="108" t="s">
        <v>768</v>
      </c>
      <c r="I3419" s="108" t="s">
        <v>2966</v>
      </c>
      <c r="J3419" s="108" t="s">
        <v>2567</v>
      </c>
      <c r="K3419" s="108" t="s">
        <v>2859</v>
      </c>
      <c r="L3419" s="108">
        <v>5</v>
      </c>
      <c r="M3419" s="110" t="s">
        <v>2617</v>
      </c>
      <c r="N3419" s="111" t="s">
        <v>1729</v>
      </c>
      <c r="O3419" s="111" t="s">
        <v>210</v>
      </c>
      <c r="P3419" s="111" t="s">
        <v>733</v>
      </c>
      <c r="Q3419" s="109">
        <v>1</v>
      </c>
      <c r="R3419" s="109"/>
      <c r="S3419" s="109"/>
      <c r="T3419" s="109" t="s">
        <v>7</v>
      </c>
      <c r="U3419" s="108">
        <v>1</v>
      </c>
      <c r="V3419" s="109">
        <v>2009</v>
      </c>
      <c r="W3419" s="108">
        <f>IF(Table1[[#This Row],[ExpenditureDetails1]]=2010,1,(2010-Table1[[#This Row],[ExpenditureDetails1]]))</f>
        <v>1</v>
      </c>
      <c r="X3419" s="109">
        <v>0.32100000000000001</v>
      </c>
      <c r="Y3419" s="174">
        <f>Table1[[#This Row],[ExpenditureDetails3]]*100000</f>
        <v>32100</v>
      </c>
      <c r="Z3419" s="174">
        <f>Table1[[#This Row],[ExpenditureDetails4]]/Table1[[#This Row],[Component detail 4]]</f>
        <v>32100</v>
      </c>
      <c r="AA3419" s="109">
        <v>1</v>
      </c>
      <c r="AB3419" s="109">
        <v>10</v>
      </c>
      <c r="AC3419" s="174">
        <f>IF(ISNUMBER([ExpenditureDetails4]),[ExpenditureDetails4]*HLOOKUP([ExpenditureDetails1],'Currency Conversion'!$A$6:$BE$45,19,FALSE),"No Data")</f>
        <v>34520.861621906442</v>
      </c>
      <c r="AD3419" s="174">
        <f>Table1[[#This Row],[Calculations1]]/exchange_rate_2010</f>
        <v>754.95349389086721</v>
      </c>
      <c r="AE34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3419" s="174">
        <f>Table1[[#This Row],[Calculations3]]/exchange_rate_2010</f>
        <v>75.495349389086726</v>
      </c>
      <c r="AG3419" s="110"/>
      <c r="AH3419" s="53"/>
      <c r="BD3419" s="36"/>
      <c r="BE3419" s="36"/>
      <c r="BF3419" s="36"/>
      <c r="BG3419" s="36"/>
      <c r="BH3419" s="36"/>
      <c r="BI3419" s="36"/>
      <c r="BJ3419" s="36"/>
      <c r="BK3419" s="48"/>
      <c r="BL3419" s="36"/>
      <c r="BM3419" s="36"/>
      <c r="BN3419" s="36"/>
      <c r="BO3419" s="36"/>
      <c r="BP3419" s="36"/>
      <c r="BQ3419" s="36"/>
      <c r="BR3419" s="36"/>
    </row>
    <row r="3420" spans="2:70" ht="15" customHeight="1">
      <c r="B3420" s="48">
        <v>3925</v>
      </c>
      <c r="C3420" s="48" t="s">
        <v>1703</v>
      </c>
      <c r="D3420" s="108">
        <v>1805</v>
      </c>
      <c r="E3420" s="109" t="s">
        <v>2508</v>
      </c>
      <c r="F3420" s="109" t="s">
        <v>1814</v>
      </c>
      <c r="G3420" s="109" t="s">
        <v>481</v>
      </c>
      <c r="H3420" s="108" t="s">
        <v>834</v>
      </c>
      <c r="I3420" s="108" t="s">
        <v>2966</v>
      </c>
      <c r="J3420" s="108" t="s">
        <v>2567</v>
      </c>
      <c r="K3420" s="108" t="s">
        <v>2859</v>
      </c>
      <c r="L3420" s="108">
        <v>5</v>
      </c>
      <c r="M3420" s="110" t="s">
        <v>2617</v>
      </c>
      <c r="N3420" s="111" t="s">
        <v>1721</v>
      </c>
      <c r="O3420" s="111"/>
      <c r="P3420" s="111" t="s">
        <v>847</v>
      </c>
      <c r="Q3420" s="109">
        <v>1</v>
      </c>
      <c r="R3420" s="109"/>
      <c r="S3420" s="109"/>
      <c r="T3420" s="109" t="s">
        <v>24</v>
      </c>
      <c r="U3420" s="108">
        <v>4</v>
      </c>
      <c r="V3420" s="109">
        <v>2009</v>
      </c>
      <c r="W3420" s="108">
        <f>IF(Table1[[#This Row],[ExpenditureDetails1]]=2010,1,(2010-Table1[[#This Row],[ExpenditureDetails1]]))</f>
        <v>1</v>
      </c>
      <c r="X3420" s="109">
        <v>0.03</v>
      </c>
      <c r="Y3420" s="174">
        <f>Table1[[#This Row],[ExpenditureDetails3]]*100000</f>
        <v>3000</v>
      </c>
      <c r="Z3420" s="174">
        <f>Table1[[#This Row],[ExpenditureDetails4]]/Table1[[#This Row],[Component detail 4]]</f>
        <v>3000</v>
      </c>
      <c r="AA3420" s="109">
        <v>1</v>
      </c>
      <c r="AB3420" s="109"/>
      <c r="AC3420" s="174">
        <f>IF(ISNUMBER([ExpenditureDetails4]),[ExpenditureDetails4]*HLOOKUP([ExpenditureDetails1],'Currency Conversion'!$A$6:$BE$45,19,FALSE),"No Data")</f>
        <v>3226.2487497108823</v>
      </c>
      <c r="AD3420" s="174">
        <f>Table1[[#This Row],[Calculations1]]/exchange_rate_2010</f>
        <v>70.556401298211881</v>
      </c>
      <c r="AE34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3420" s="174">
        <f>Table1[[#This Row],[Calculations3]]/exchange_rate_2010</f>
        <v>70.556401298211881</v>
      </c>
      <c r="AG3420" s="110"/>
      <c r="AH3420" s="53"/>
      <c r="BD3420" s="36"/>
      <c r="BE3420" s="36"/>
      <c r="BF3420" s="36"/>
      <c r="BG3420" s="36"/>
      <c r="BH3420" s="36"/>
      <c r="BI3420" s="36"/>
      <c r="BJ3420" s="36"/>
      <c r="BK3420" s="48"/>
      <c r="BL3420" s="36"/>
      <c r="BM3420" s="36"/>
      <c r="BN3420" s="36"/>
      <c r="BO3420" s="36"/>
      <c r="BP3420" s="36"/>
      <c r="BQ3420" s="36"/>
      <c r="BR3420" s="36"/>
    </row>
    <row r="3421" spans="2:70" ht="15" customHeight="1">
      <c r="B3421" s="48">
        <v>3926</v>
      </c>
      <c r="C3421" s="48" t="s">
        <v>1703</v>
      </c>
      <c r="D3421" s="108">
        <v>1805</v>
      </c>
      <c r="E3421" s="109" t="s">
        <v>2508</v>
      </c>
      <c r="F3421" s="109" t="s">
        <v>1814</v>
      </c>
      <c r="G3421" s="109" t="s">
        <v>481</v>
      </c>
      <c r="H3421" s="108" t="s">
        <v>834</v>
      </c>
      <c r="I3421" s="108" t="s">
        <v>2966</v>
      </c>
      <c r="J3421" s="108" t="s">
        <v>2567</v>
      </c>
      <c r="K3421" s="108" t="s">
        <v>2859</v>
      </c>
      <c r="L3421" s="108">
        <v>5</v>
      </c>
      <c r="M3421" s="110" t="s">
        <v>2617</v>
      </c>
      <c r="N3421" s="111" t="s">
        <v>20</v>
      </c>
      <c r="O3421" s="111" t="s">
        <v>2486</v>
      </c>
      <c r="P3421" s="111" t="s">
        <v>843</v>
      </c>
      <c r="Q3421" s="109">
        <v>1</v>
      </c>
      <c r="R3421" s="109">
        <v>100</v>
      </c>
      <c r="S3421" s="109"/>
      <c r="T3421" s="109" t="s">
        <v>7</v>
      </c>
      <c r="U3421" s="108">
        <v>1</v>
      </c>
      <c r="V3421" s="109">
        <v>1997</v>
      </c>
      <c r="W3421" s="108">
        <f>IF(Table1[[#This Row],[ExpenditureDetails1]]=2010,1,(2010-Table1[[#This Row],[ExpenditureDetails1]]))</f>
        <v>13</v>
      </c>
      <c r="X3421" s="109">
        <v>0.16</v>
      </c>
      <c r="Y3421" s="174">
        <f>Table1[[#This Row],[ExpenditureDetails3]]*100000</f>
        <v>16000</v>
      </c>
      <c r="Z3421" s="174">
        <f>Table1[[#This Row],[ExpenditureDetails4]]/Table1[[#This Row],[Component detail 4]]</f>
        <v>16000</v>
      </c>
      <c r="AA3421" s="109">
        <v>1</v>
      </c>
      <c r="AB3421" s="109">
        <v>10</v>
      </c>
      <c r="AC3421" s="174">
        <f>IF(ISNUMBER([ExpenditureDetails4]),[ExpenditureDetails4]*HLOOKUP([ExpenditureDetails1],'Currency Conversion'!$A$6:$BE$45,19,FALSE),"No Data")</f>
        <v>32006.539259757963</v>
      </c>
      <c r="AD3421" s="174">
        <f>Table1[[#This Row],[Calculations1]]/exchange_rate_2010</f>
        <v>699.96655663356057</v>
      </c>
      <c r="AE34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3200.6539259757965</v>
      </c>
      <c r="AF3421" s="174">
        <f>Table1[[#This Row],[Calculations3]]/exchange_rate_2010</f>
        <v>69.996655663356066</v>
      </c>
      <c r="AG3421" s="110"/>
      <c r="AH3421" s="53"/>
      <c r="BD3421" s="36"/>
      <c r="BE3421" s="36"/>
      <c r="BF3421" s="36"/>
      <c r="BG3421" s="36"/>
      <c r="BH3421" s="36"/>
      <c r="BI3421" s="36"/>
      <c r="BJ3421" s="36"/>
      <c r="BK3421" s="48"/>
      <c r="BL3421" s="36"/>
      <c r="BM3421" s="36"/>
      <c r="BN3421" s="36"/>
      <c r="BO3421" s="36"/>
      <c r="BP3421" s="36"/>
      <c r="BQ3421" s="36"/>
      <c r="BR3421" s="36"/>
    </row>
    <row r="3422" spans="2:70" ht="15" customHeight="1">
      <c r="B3422" s="48">
        <v>3927</v>
      </c>
      <c r="C3422" s="48" t="s">
        <v>1703</v>
      </c>
      <c r="D3422" s="108">
        <v>1805</v>
      </c>
      <c r="E3422" s="109" t="s">
        <v>2508</v>
      </c>
      <c r="F3422" s="109" t="s">
        <v>1814</v>
      </c>
      <c r="G3422" s="109" t="s">
        <v>481</v>
      </c>
      <c r="H3422" s="108" t="s">
        <v>834</v>
      </c>
      <c r="I3422" s="108" t="s">
        <v>2966</v>
      </c>
      <c r="J3422" s="108" t="s">
        <v>2567</v>
      </c>
      <c r="K3422" s="108" t="s">
        <v>2859</v>
      </c>
      <c r="L3422" s="108">
        <v>5</v>
      </c>
      <c r="M3422" s="110" t="s">
        <v>2617</v>
      </c>
      <c r="N3422" s="111" t="s">
        <v>20</v>
      </c>
      <c r="O3422" s="111" t="s">
        <v>2486</v>
      </c>
      <c r="P3422" s="111" t="s">
        <v>842</v>
      </c>
      <c r="Q3422" s="109">
        <v>1</v>
      </c>
      <c r="R3422" s="109">
        <v>1255</v>
      </c>
      <c r="S3422" s="109"/>
      <c r="T3422" s="109" t="s">
        <v>7</v>
      </c>
      <c r="U3422" s="108">
        <v>1</v>
      </c>
      <c r="V3422" s="109">
        <v>1997</v>
      </c>
      <c r="W3422" s="108">
        <f>IF(Table1[[#This Row],[ExpenditureDetails1]]=2010,1,(2010-Table1[[#This Row],[ExpenditureDetails1]]))</f>
        <v>13</v>
      </c>
      <c r="X3422" s="109">
        <v>1</v>
      </c>
      <c r="Y3422" s="174">
        <f>Table1[[#This Row],[ExpenditureDetails3]]*100000</f>
        <v>100000</v>
      </c>
      <c r="Z3422" s="174">
        <f>Table1[[#This Row],[ExpenditureDetails4]]/Table1[[#This Row],[Component detail 4]]</f>
        <v>100000</v>
      </c>
      <c r="AA3422" s="109">
        <v>1</v>
      </c>
      <c r="AB3422" s="109">
        <v>10</v>
      </c>
      <c r="AC3422" s="174">
        <f>IF(ISNUMBER([ExpenditureDetails4]),[ExpenditureDetails4]*HLOOKUP([ExpenditureDetails1],'Currency Conversion'!$A$6:$BE$45,19,FALSE),"No Data")</f>
        <v>200040.87037348727</v>
      </c>
      <c r="AD3422" s="174">
        <f>Table1[[#This Row],[Calculations1]]/exchange_rate_2010</f>
        <v>4374.7909789597543</v>
      </c>
      <c r="AE34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20004.087037348727</v>
      </c>
      <c r="AF3422" s="174">
        <f>Table1[[#This Row],[Calculations3]]/exchange_rate_2010</f>
        <v>437.47909789597537</v>
      </c>
      <c r="AG3422" s="110"/>
      <c r="AH3422" s="53"/>
      <c r="BD3422" s="36"/>
      <c r="BE3422" s="36"/>
      <c r="BF3422" s="36"/>
      <c r="BG3422" s="36"/>
      <c r="BH3422" s="36"/>
      <c r="BI3422" s="36"/>
      <c r="BJ3422" s="36"/>
      <c r="BK3422" s="48"/>
      <c r="BL3422" s="36"/>
      <c r="BM3422" s="36"/>
      <c r="BN3422" s="36"/>
      <c r="BO3422" s="36"/>
      <c r="BP3422" s="36"/>
      <c r="BQ3422" s="36"/>
      <c r="BR3422" s="36"/>
    </row>
    <row r="3423" spans="2:70" ht="15" customHeight="1">
      <c r="B3423" s="48">
        <v>3928</v>
      </c>
      <c r="C3423" s="48" t="s">
        <v>1703</v>
      </c>
      <c r="D3423" s="108">
        <v>1805</v>
      </c>
      <c r="E3423" s="109" t="s">
        <v>2508</v>
      </c>
      <c r="F3423" s="109" t="s">
        <v>1814</v>
      </c>
      <c r="G3423" s="109" t="s">
        <v>481</v>
      </c>
      <c r="H3423" s="108" t="s">
        <v>834</v>
      </c>
      <c r="I3423" s="108" t="s">
        <v>2966</v>
      </c>
      <c r="J3423" s="108" t="s">
        <v>2567</v>
      </c>
      <c r="K3423" s="108" t="s">
        <v>2859</v>
      </c>
      <c r="L3423" s="108">
        <v>5</v>
      </c>
      <c r="M3423" s="110" t="s">
        <v>2617</v>
      </c>
      <c r="N3423" s="111" t="s">
        <v>20</v>
      </c>
      <c r="O3423" s="111" t="s">
        <v>2486</v>
      </c>
      <c r="P3423" s="111" t="s">
        <v>844</v>
      </c>
      <c r="Q3423" s="109">
        <v>1</v>
      </c>
      <c r="R3423" s="109">
        <v>350</v>
      </c>
      <c r="S3423" s="109"/>
      <c r="T3423" s="109" t="s">
        <v>7</v>
      </c>
      <c r="U3423" s="108">
        <v>1</v>
      </c>
      <c r="V3423" s="109">
        <v>1997</v>
      </c>
      <c r="W3423" s="108">
        <f>IF(Table1[[#This Row],[ExpenditureDetails1]]=2010,1,(2010-Table1[[#This Row],[ExpenditureDetails1]]))</f>
        <v>13</v>
      </c>
      <c r="X3423" s="109">
        <v>0.21</v>
      </c>
      <c r="Y3423" s="174">
        <f>Table1[[#This Row],[ExpenditureDetails3]]*100000</f>
        <v>21000</v>
      </c>
      <c r="Z3423" s="174">
        <f>Table1[[#This Row],[ExpenditureDetails4]]/Table1[[#This Row],[Component detail 4]]</f>
        <v>21000</v>
      </c>
      <c r="AA3423" s="109">
        <v>1</v>
      </c>
      <c r="AB3423" s="109">
        <v>10</v>
      </c>
      <c r="AC3423" s="174">
        <f>IF(ISNUMBER([ExpenditureDetails4]),[ExpenditureDetails4]*HLOOKUP([ExpenditureDetails1],'Currency Conversion'!$A$6:$BE$45,19,FALSE),"No Data")</f>
        <v>42008.582778432326</v>
      </c>
      <c r="AD3423" s="174">
        <f>Table1[[#This Row],[Calculations1]]/exchange_rate_2010</f>
        <v>918.70610558154829</v>
      </c>
      <c r="AE34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4200.8582778432328</v>
      </c>
      <c r="AF3423" s="174">
        <f>Table1[[#This Row],[Calculations3]]/exchange_rate_2010</f>
        <v>91.870610558154837</v>
      </c>
      <c r="AG3423" s="110"/>
      <c r="AH3423" s="53"/>
      <c r="BD3423" s="36"/>
      <c r="BE3423" s="36"/>
      <c r="BF3423" s="36"/>
      <c r="BG3423" s="36"/>
      <c r="BH3423" s="36"/>
      <c r="BI3423" s="36"/>
      <c r="BJ3423" s="36"/>
      <c r="BK3423" s="48"/>
      <c r="BL3423" s="36"/>
      <c r="BM3423" s="36"/>
      <c r="BN3423" s="36"/>
      <c r="BO3423" s="36"/>
      <c r="BP3423" s="36"/>
      <c r="BQ3423" s="36"/>
      <c r="BR3423" s="36"/>
    </row>
    <row r="3424" spans="2:70" ht="15" customHeight="1">
      <c r="B3424" s="48">
        <v>3929</v>
      </c>
      <c r="C3424" s="48" t="s">
        <v>1703</v>
      </c>
      <c r="D3424" s="108">
        <v>1805</v>
      </c>
      <c r="E3424" s="109" t="s">
        <v>2508</v>
      </c>
      <c r="F3424" s="109" t="s">
        <v>1814</v>
      </c>
      <c r="G3424" s="109" t="s">
        <v>481</v>
      </c>
      <c r="H3424" s="108" t="s">
        <v>834</v>
      </c>
      <c r="I3424" s="108" t="s">
        <v>2966</v>
      </c>
      <c r="J3424" s="108" t="s">
        <v>2567</v>
      </c>
      <c r="K3424" s="108" t="s">
        <v>2859</v>
      </c>
      <c r="L3424" s="108">
        <v>5</v>
      </c>
      <c r="M3424" s="110" t="s">
        <v>2617</v>
      </c>
      <c r="N3424" s="111" t="s">
        <v>20</v>
      </c>
      <c r="O3424" s="111" t="s">
        <v>2486</v>
      </c>
      <c r="P3424" s="111" t="s">
        <v>841</v>
      </c>
      <c r="Q3424" s="109">
        <v>1</v>
      </c>
      <c r="R3424" s="109">
        <v>650</v>
      </c>
      <c r="S3424" s="109"/>
      <c r="T3424" s="109" t="s">
        <v>7</v>
      </c>
      <c r="U3424" s="108">
        <v>1</v>
      </c>
      <c r="V3424" s="109">
        <v>1997</v>
      </c>
      <c r="W3424" s="108">
        <f>IF(Table1[[#This Row],[ExpenditureDetails1]]=2010,1,(2010-Table1[[#This Row],[ExpenditureDetails1]]))</f>
        <v>13</v>
      </c>
      <c r="X3424" s="109">
        <v>0.65</v>
      </c>
      <c r="Y3424" s="174">
        <f>Table1[[#This Row],[ExpenditureDetails3]]*100000</f>
        <v>65000</v>
      </c>
      <c r="Z3424" s="174">
        <f>Table1[[#This Row],[ExpenditureDetails4]]/Table1[[#This Row],[Component detail 4]]</f>
        <v>65000</v>
      </c>
      <c r="AA3424" s="109">
        <v>1</v>
      </c>
      <c r="AB3424" s="109">
        <v>10</v>
      </c>
      <c r="AC3424" s="174">
        <f>IF(ISNUMBER([ExpenditureDetails4]),[ExpenditureDetails4]*HLOOKUP([ExpenditureDetails1],'Currency Conversion'!$A$6:$BE$45,19,FALSE),"No Data")</f>
        <v>130026.56574276673</v>
      </c>
      <c r="AD3424" s="174">
        <f>Table1[[#This Row],[Calculations1]]/exchange_rate_2010</f>
        <v>2843.6141363238403</v>
      </c>
      <c r="AE34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13002.656574276672</v>
      </c>
      <c r="AF3424" s="174">
        <f>Table1[[#This Row],[Calculations3]]/exchange_rate_2010</f>
        <v>284.36141363238403</v>
      </c>
      <c r="AG3424" s="110"/>
      <c r="AH3424" s="53"/>
      <c r="BD3424" s="36"/>
      <c r="BE3424" s="36"/>
      <c r="BF3424" s="36"/>
      <c r="BG3424" s="36"/>
      <c r="BH3424" s="36"/>
      <c r="BI3424" s="36"/>
      <c r="BJ3424" s="36"/>
      <c r="BK3424" s="48"/>
      <c r="BL3424" s="36"/>
      <c r="BM3424" s="36"/>
      <c r="BN3424" s="36"/>
      <c r="BO3424" s="36"/>
      <c r="BP3424" s="36"/>
      <c r="BQ3424" s="36"/>
      <c r="BR3424" s="36"/>
    </row>
    <row r="3425" spans="2:70" ht="15" customHeight="1">
      <c r="B3425" s="48">
        <v>3930</v>
      </c>
      <c r="C3425" s="48" t="s">
        <v>1703</v>
      </c>
      <c r="D3425" s="108">
        <v>1805</v>
      </c>
      <c r="E3425" s="109" t="s">
        <v>2508</v>
      </c>
      <c r="F3425" s="109" t="s">
        <v>1814</v>
      </c>
      <c r="G3425" s="109" t="s">
        <v>481</v>
      </c>
      <c r="H3425" s="108" t="s">
        <v>834</v>
      </c>
      <c r="I3425" s="108" t="s">
        <v>2966</v>
      </c>
      <c r="J3425" s="108" t="s">
        <v>2567</v>
      </c>
      <c r="K3425" s="108" t="s">
        <v>2859</v>
      </c>
      <c r="L3425" s="108">
        <v>5</v>
      </c>
      <c r="M3425" s="110" t="s">
        <v>2617</v>
      </c>
      <c r="N3425" s="111" t="s">
        <v>20</v>
      </c>
      <c r="O3425" s="111" t="s">
        <v>2486</v>
      </c>
      <c r="P3425" s="111" t="s">
        <v>840</v>
      </c>
      <c r="Q3425" s="109">
        <v>1</v>
      </c>
      <c r="R3425" s="109">
        <v>90</v>
      </c>
      <c r="S3425" s="109"/>
      <c r="T3425" s="109" t="s">
        <v>7</v>
      </c>
      <c r="U3425" s="108">
        <v>1</v>
      </c>
      <c r="V3425" s="109">
        <v>1997</v>
      </c>
      <c r="W3425" s="108">
        <f>IF(Table1[[#This Row],[ExpenditureDetails1]]=2010,1,(2010-Table1[[#This Row],[ExpenditureDetails1]]))</f>
        <v>13</v>
      </c>
      <c r="X3425" s="109">
        <v>0.15</v>
      </c>
      <c r="Y3425" s="174">
        <f>Table1[[#This Row],[ExpenditureDetails3]]*100000</f>
        <v>15000</v>
      </c>
      <c r="Z3425" s="174">
        <f>Table1[[#This Row],[ExpenditureDetails4]]/Table1[[#This Row],[Component detail 4]]</f>
        <v>15000</v>
      </c>
      <c r="AA3425" s="109">
        <v>1</v>
      </c>
      <c r="AB3425" s="109">
        <v>10</v>
      </c>
      <c r="AC3425" s="174">
        <f>IF(ISNUMBER([ExpenditureDetails4]),[ExpenditureDetails4]*HLOOKUP([ExpenditureDetails1],'Currency Conversion'!$A$6:$BE$45,19,FALSE),"No Data")</f>
        <v>30006.13055602309</v>
      </c>
      <c r="AD3425" s="174">
        <f>Table1[[#This Row],[Calculations1]]/exchange_rate_2010</f>
        <v>656.21864684396303</v>
      </c>
      <c r="AE34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3000.613055602309</v>
      </c>
      <c r="AF3425" s="174">
        <f>Table1[[#This Row],[Calculations3]]/exchange_rate_2010</f>
        <v>65.621864684396314</v>
      </c>
      <c r="AG3425" s="110"/>
      <c r="AH3425" s="53"/>
      <c r="BD3425" s="36"/>
      <c r="BE3425" s="36"/>
      <c r="BF3425" s="36"/>
      <c r="BG3425" s="36"/>
      <c r="BH3425" s="36"/>
      <c r="BI3425" s="36"/>
      <c r="BJ3425" s="36"/>
      <c r="BK3425" s="48"/>
      <c r="BL3425" s="36"/>
      <c r="BM3425" s="36"/>
      <c r="BN3425" s="36"/>
      <c r="BO3425" s="36"/>
      <c r="BP3425" s="36"/>
      <c r="BQ3425" s="36"/>
      <c r="BR3425" s="36"/>
    </row>
    <row r="3426" spans="2:70" ht="15" customHeight="1">
      <c r="B3426" s="48">
        <v>3931</v>
      </c>
      <c r="C3426" s="48" t="s">
        <v>1703</v>
      </c>
      <c r="D3426" s="108">
        <v>1805</v>
      </c>
      <c r="E3426" s="109" t="s">
        <v>2508</v>
      </c>
      <c r="F3426" s="109" t="s">
        <v>1814</v>
      </c>
      <c r="G3426" s="109" t="s">
        <v>481</v>
      </c>
      <c r="H3426" s="108" t="s">
        <v>834</v>
      </c>
      <c r="I3426" s="108" t="s">
        <v>2966</v>
      </c>
      <c r="J3426" s="108" t="s">
        <v>2567</v>
      </c>
      <c r="K3426" s="108" t="s">
        <v>2859</v>
      </c>
      <c r="L3426" s="108">
        <v>5</v>
      </c>
      <c r="M3426" s="110" t="s">
        <v>2617</v>
      </c>
      <c r="N3426" s="111" t="s">
        <v>20</v>
      </c>
      <c r="O3426" s="111" t="s">
        <v>2466</v>
      </c>
      <c r="P3426" s="111" t="s">
        <v>156</v>
      </c>
      <c r="Q3426" s="109">
        <v>1</v>
      </c>
      <c r="R3426" s="109"/>
      <c r="S3426" s="109"/>
      <c r="T3426" s="109" t="s">
        <v>7</v>
      </c>
      <c r="U3426" s="108">
        <v>1</v>
      </c>
      <c r="V3426" s="109">
        <v>1997</v>
      </c>
      <c r="W3426" s="108">
        <f>IF(Table1[[#This Row],[ExpenditureDetails1]]=2010,1,(2010-Table1[[#This Row],[ExpenditureDetails1]]))</f>
        <v>13</v>
      </c>
      <c r="X3426" s="109">
        <v>0.14000000000000001</v>
      </c>
      <c r="Y3426" s="174">
        <f>Table1[[#This Row],[ExpenditureDetails3]]*100000</f>
        <v>14000.000000000002</v>
      </c>
      <c r="Z3426" s="174">
        <f>Table1[[#This Row],[ExpenditureDetails4]]/Table1[[#This Row],[Component detail 4]]</f>
        <v>14000.000000000002</v>
      </c>
      <c r="AA3426" s="109">
        <v>1</v>
      </c>
      <c r="AB3426" s="109">
        <v>10</v>
      </c>
      <c r="AC3426" s="174">
        <f>IF(ISNUMBER([ExpenditureDetails4]),[ExpenditureDetails4]*HLOOKUP([ExpenditureDetails1],'Currency Conversion'!$A$6:$BE$45,19,FALSE),"No Data")</f>
        <v>28005.721852288221</v>
      </c>
      <c r="AD3426" s="174">
        <f>Table1[[#This Row],[Calculations1]]/exchange_rate_2010</f>
        <v>612.4707370543656</v>
      </c>
      <c r="AE34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2800.572185228822</v>
      </c>
      <c r="AF3426" s="174">
        <f>Table1[[#This Row],[Calculations3]]/exchange_rate_2010</f>
        <v>61.247073705436563</v>
      </c>
      <c r="AG3426" s="110"/>
      <c r="AH3426" s="53"/>
      <c r="BD3426" s="36"/>
      <c r="BE3426" s="36"/>
      <c r="BF3426" s="36"/>
      <c r="BG3426" s="36"/>
      <c r="BH3426" s="36"/>
      <c r="BI3426" s="36"/>
      <c r="BJ3426" s="36"/>
      <c r="BK3426" s="48"/>
      <c r="BL3426" s="36"/>
      <c r="BM3426" s="36"/>
      <c r="BN3426" s="36"/>
      <c r="BO3426" s="36"/>
      <c r="BP3426" s="36"/>
      <c r="BQ3426" s="36"/>
      <c r="BR3426" s="36"/>
    </row>
    <row r="3427" spans="2:70" ht="15" customHeight="1">
      <c r="B3427" s="48">
        <v>3932</v>
      </c>
      <c r="C3427" s="48" t="s">
        <v>1703</v>
      </c>
      <c r="D3427" s="108">
        <v>1805</v>
      </c>
      <c r="E3427" s="109" t="s">
        <v>2508</v>
      </c>
      <c r="F3427" s="109" t="s">
        <v>1814</v>
      </c>
      <c r="G3427" s="109" t="s">
        <v>481</v>
      </c>
      <c r="H3427" s="108" t="s">
        <v>834</v>
      </c>
      <c r="I3427" s="108" t="s">
        <v>2966</v>
      </c>
      <c r="J3427" s="108" t="s">
        <v>2567</v>
      </c>
      <c r="K3427" s="108" t="s">
        <v>2859</v>
      </c>
      <c r="L3427" s="108">
        <v>5</v>
      </c>
      <c r="M3427" s="110" t="s">
        <v>2617</v>
      </c>
      <c r="N3427" s="111" t="s">
        <v>20</v>
      </c>
      <c r="O3427" s="111" t="s">
        <v>2466</v>
      </c>
      <c r="P3427" s="111" t="s">
        <v>811</v>
      </c>
      <c r="Q3427" s="109">
        <v>1</v>
      </c>
      <c r="R3427" s="109"/>
      <c r="S3427" s="109"/>
      <c r="T3427" s="109" t="s">
        <v>7</v>
      </c>
      <c r="U3427" s="108">
        <v>1</v>
      </c>
      <c r="V3427" s="109">
        <v>1997</v>
      </c>
      <c r="W3427" s="108">
        <f>IF(Table1[[#This Row],[ExpenditureDetails1]]=2010,1,(2010-Table1[[#This Row],[ExpenditureDetails1]]))</f>
        <v>13</v>
      </c>
      <c r="X3427" s="109">
        <v>7.0000000000000007E-2</v>
      </c>
      <c r="Y3427" s="174">
        <f>Table1[[#This Row],[ExpenditureDetails3]]*100000</f>
        <v>7000.0000000000009</v>
      </c>
      <c r="Z3427" s="174">
        <f>Table1[[#This Row],[ExpenditureDetails4]]/Table1[[#This Row],[Component detail 4]]</f>
        <v>7000.0000000000009</v>
      </c>
      <c r="AA3427" s="109">
        <v>1</v>
      </c>
      <c r="AB3427" s="109">
        <v>10</v>
      </c>
      <c r="AC3427" s="174">
        <f>IF(ISNUMBER([ExpenditureDetails4]),[ExpenditureDetails4]*HLOOKUP([ExpenditureDetails1],'Currency Conversion'!$A$6:$BE$45,19,FALSE),"No Data")</f>
        <v>14002.860926144111</v>
      </c>
      <c r="AD3427" s="174">
        <f>Table1[[#This Row],[Calculations1]]/exchange_rate_2010</f>
        <v>306.2353685271828</v>
      </c>
      <c r="AE34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1400.286092614411</v>
      </c>
      <c r="AF3427" s="174">
        <f>Table1[[#This Row],[Calculations3]]/exchange_rate_2010</f>
        <v>30.623536852718281</v>
      </c>
      <c r="AG3427" s="110"/>
      <c r="AH3427" s="53"/>
      <c r="BD3427" s="36"/>
      <c r="BE3427" s="36"/>
      <c r="BF3427" s="36"/>
      <c r="BG3427" s="36"/>
      <c r="BH3427" s="36"/>
      <c r="BI3427" s="36"/>
      <c r="BJ3427" s="36"/>
      <c r="BK3427" s="48"/>
      <c r="BL3427" s="36"/>
      <c r="BM3427" s="36"/>
      <c r="BN3427" s="36"/>
      <c r="BO3427" s="36"/>
      <c r="BP3427" s="36"/>
      <c r="BQ3427" s="36"/>
      <c r="BR3427" s="36"/>
    </row>
    <row r="3428" spans="2:70" ht="15" customHeight="1">
      <c r="B3428" s="48">
        <v>3933</v>
      </c>
      <c r="C3428" s="48" t="s">
        <v>1703</v>
      </c>
      <c r="D3428" s="108">
        <v>1805</v>
      </c>
      <c r="E3428" s="109" t="s">
        <v>2508</v>
      </c>
      <c r="F3428" s="109" t="s">
        <v>1814</v>
      </c>
      <c r="G3428" s="109" t="s">
        <v>481</v>
      </c>
      <c r="H3428" s="108" t="s">
        <v>834</v>
      </c>
      <c r="I3428" s="108" t="s">
        <v>2966</v>
      </c>
      <c r="J3428" s="108" t="s">
        <v>2567</v>
      </c>
      <c r="K3428" s="108" t="s">
        <v>2859</v>
      </c>
      <c r="L3428" s="108">
        <v>5</v>
      </c>
      <c r="M3428" s="110" t="s">
        <v>2617</v>
      </c>
      <c r="N3428" s="109" t="s">
        <v>1720</v>
      </c>
      <c r="O3428" s="109"/>
      <c r="P3428" s="109" t="s">
        <v>533</v>
      </c>
      <c r="Q3428" s="109">
        <v>1</v>
      </c>
      <c r="R3428" s="109"/>
      <c r="S3428" s="109"/>
      <c r="T3428" s="109" t="s">
        <v>31</v>
      </c>
      <c r="U3428" s="108">
        <v>3</v>
      </c>
      <c r="V3428" s="109">
        <v>2008</v>
      </c>
      <c r="W3428" s="108"/>
      <c r="X3428" s="109">
        <v>9.5299999999999996E-2</v>
      </c>
      <c r="Y3428" s="174">
        <f>Table1[[#This Row],[ExpenditureDetails3]]*100000</f>
        <v>9530</v>
      </c>
      <c r="Z3428" s="174">
        <f>Table1[[#This Row],[ExpenditureDetails4]]/Table1[[#This Row],[Component detail 4]]</f>
        <v>9530</v>
      </c>
      <c r="AA3428" s="109">
        <v>1</v>
      </c>
      <c r="AB3428" s="109"/>
      <c r="AC3428" s="174">
        <f>IF(ISNUMBER([ExpenditureDetails4]),[ExpenditureDetails4]*HLOOKUP([ExpenditureDetails1],'Currency Conversion'!$A$6:$BE$45,19,FALSE),"No Data")</f>
        <v>10934.751381985039</v>
      </c>
      <c r="AD3428" s="174">
        <f>Table1[[#This Row],[Calculations1]]/exchange_rate_2010</f>
        <v>239.13739034308878</v>
      </c>
      <c r="AE34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3428" s="174">
        <f>Table1[[#This Row],[Calculations3]]/exchange_rate_2010</f>
        <v>239.13739034308878</v>
      </c>
      <c r="AG3428" s="110"/>
      <c r="AH3428" s="53"/>
      <c r="BD3428" s="36"/>
      <c r="BE3428" s="36"/>
      <c r="BF3428" s="36"/>
      <c r="BG3428" s="36"/>
      <c r="BH3428" s="36"/>
      <c r="BI3428" s="36"/>
      <c r="BJ3428" s="36"/>
      <c r="BK3428" s="48"/>
      <c r="BL3428" s="36"/>
      <c r="BM3428" s="36"/>
      <c r="BN3428" s="36"/>
      <c r="BO3428" s="36"/>
      <c r="BP3428" s="36"/>
      <c r="BQ3428" s="36"/>
      <c r="BR3428" s="36"/>
    </row>
    <row r="3429" spans="2:70" ht="15" customHeight="1">
      <c r="B3429" s="48">
        <v>3934</v>
      </c>
      <c r="C3429" s="48" t="s">
        <v>1703</v>
      </c>
      <c r="D3429" s="108">
        <v>1805</v>
      </c>
      <c r="E3429" s="109" t="s">
        <v>2508</v>
      </c>
      <c r="F3429" s="109" t="s">
        <v>1814</v>
      </c>
      <c r="G3429" s="109" t="s">
        <v>481</v>
      </c>
      <c r="H3429" s="108" t="s">
        <v>834</v>
      </c>
      <c r="I3429" s="108" t="s">
        <v>2966</v>
      </c>
      <c r="J3429" s="108" t="s">
        <v>2567</v>
      </c>
      <c r="K3429" s="108" t="s">
        <v>2859</v>
      </c>
      <c r="L3429" s="108">
        <v>5</v>
      </c>
      <c r="M3429" s="110" t="s">
        <v>2617</v>
      </c>
      <c r="N3429" s="109" t="s">
        <v>1729</v>
      </c>
      <c r="O3429" s="109" t="s">
        <v>519</v>
      </c>
      <c r="P3429" s="109" t="s">
        <v>2428</v>
      </c>
      <c r="Q3429" s="109">
        <v>1</v>
      </c>
      <c r="R3429" s="109"/>
      <c r="S3429" s="109"/>
      <c r="T3429" s="109" t="s">
        <v>7</v>
      </c>
      <c r="U3429" s="108">
        <v>1</v>
      </c>
      <c r="V3429" s="109">
        <v>2009</v>
      </c>
      <c r="W3429" s="108">
        <f>IF(Table1[[#This Row],[ExpenditureDetails1]]=2010,1,(2010-Table1[[#This Row],[ExpenditureDetails1]]))</f>
        <v>1</v>
      </c>
      <c r="X3429" s="109">
        <v>0.32500000000000001</v>
      </c>
      <c r="Y3429" s="174">
        <f>Table1[[#This Row],[ExpenditureDetails3]]*100000</f>
        <v>32500</v>
      </c>
      <c r="Z3429" s="174">
        <f>Table1[[#This Row],[ExpenditureDetails4]]/Table1[[#This Row],[Component detail 4]]</f>
        <v>32500</v>
      </c>
      <c r="AA3429" s="109">
        <v>2</v>
      </c>
      <c r="AB3429" s="109">
        <v>10</v>
      </c>
      <c r="AC3429" s="174">
        <f>IF(ISNUMBER([ExpenditureDetails4]),[ExpenditureDetails4]*HLOOKUP([ExpenditureDetails1],'Currency Conversion'!$A$6:$BE$45,19,FALSE),"No Data")</f>
        <v>34951.028121867894</v>
      </c>
      <c r="AD3429" s="174">
        <f>Table1[[#This Row],[Calculations1]]/exchange_rate_2010</f>
        <v>764.3610140639621</v>
      </c>
      <c r="AE34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3495.1028121867894</v>
      </c>
      <c r="AF3429" s="174">
        <f>Table1[[#This Row],[Calculations3]]/exchange_rate_2010</f>
        <v>76.436101406396219</v>
      </c>
      <c r="AG3429" s="110"/>
      <c r="AH3429" s="53"/>
      <c r="BD3429" s="36"/>
      <c r="BE3429" s="36"/>
      <c r="BF3429" s="36"/>
      <c r="BG3429" s="36"/>
      <c r="BH3429" s="36"/>
      <c r="BI3429" s="36"/>
      <c r="BJ3429" s="36"/>
      <c r="BK3429" s="48"/>
      <c r="BL3429" s="36"/>
      <c r="BM3429" s="36"/>
      <c r="BN3429" s="36"/>
      <c r="BO3429" s="36"/>
      <c r="BP3429" s="36"/>
      <c r="BQ3429" s="36"/>
      <c r="BR3429" s="36"/>
    </row>
    <row r="3430" spans="2:70" ht="15" customHeight="1">
      <c r="B3430" s="48">
        <v>3935</v>
      </c>
      <c r="C3430" s="48" t="s">
        <v>1703</v>
      </c>
      <c r="D3430" s="108">
        <v>1805</v>
      </c>
      <c r="E3430" s="109" t="s">
        <v>2508</v>
      </c>
      <c r="F3430" s="109" t="s">
        <v>1814</v>
      </c>
      <c r="G3430" s="109" t="s">
        <v>481</v>
      </c>
      <c r="H3430" s="108" t="s">
        <v>834</v>
      </c>
      <c r="I3430" s="108" t="s">
        <v>2966</v>
      </c>
      <c r="J3430" s="108" t="s">
        <v>2567</v>
      </c>
      <c r="K3430" s="108" t="s">
        <v>2859</v>
      </c>
      <c r="L3430" s="108">
        <v>5</v>
      </c>
      <c r="M3430" s="110" t="s">
        <v>2617</v>
      </c>
      <c r="N3430" s="111" t="s">
        <v>1729</v>
      </c>
      <c r="O3430" s="111" t="s">
        <v>1713</v>
      </c>
      <c r="P3430" s="111" t="s">
        <v>476</v>
      </c>
      <c r="Q3430" s="109">
        <v>1</v>
      </c>
      <c r="R3430" s="109"/>
      <c r="S3430" s="109"/>
      <c r="T3430" s="109" t="s">
        <v>7</v>
      </c>
      <c r="U3430" s="108">
        <v>1</v>
      </c>
      <c r="V3430" s="109">
        <v>1983</v>
      </c>
      <c r="W3430" s="108">
        <f>IF(Table1[[#This Row],[ExpenditureDetails1]]=2010,1,(2010-Table1[[#This Row],[ExpenditureDetails1]]))</f>
        <v>27</v>
      </c>
      <c r="X3430" s="109">
        <v>0.24</v>
      </c>
      <c r="Y3430" s="174">
        <f>Table1[[#This Row],[ExpenditureDetails3]]*100000</f>
        <v>24000</v>
      </c>
      <c r="Z3430" s="174">
        <f>Table1[[#This Row],[ExpenditureDetails4]]/Table1[[#This Row],[Component detail 4]]</f>
        <v>24000</v>
      </c>
      <c r="AA3430" s="109">
        <v>2</v>
      </c>
      <c r="AB3430" s="109">
        <v>10</v>
      </c>
      <c r="AC3430" s="174">
        <f>IF(ISNUMBER([ExpenditureDetails4]),[ExpenditureDetails4]*HLOOKUP([ExpenditureDetails1],'Currency Conversion'!$A$6:$BE$45,19,FALSE),"No Data")</f>
        <v>160597.86428743193</v>
      </c>
      <c r="AD3430" s="174">
        <f>Table1[[#This Row],[Calculations1]]/exchange_rate_2010</f>
        <v>3512.1927164838903</v>
      </c>
      <c r="AE34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16059.786428743193</v>
      </c>
      <c r="AF3430" s="174">
        <f>Table1[[#This Row],[Calculations3]]/exchange_rate_2010</f>
        <v>351.21927164838905</v>
      </c>
      <c r="AG3430" s="110"/>
      <c r="AH3430" s="53"/>
      <c r="BD3430" s="36"/>
      <c r="BE3430" s="36"/>
      <c r="BF3430" s="36"/>
      <c r="BG3430" s="36"/>
      <c r="BH3430" s="36"/>
      <c r="BI3430" s="36"/>
      <c r="BJ3430" s="36"/>
      <c r="BK3430" s="48"/>
      <c r="BL3430" s="36"/>
      <c r="BM3430" s="36"/>
      <c r="BN3430" s="36"/>
      <c r="BO3430" s="36"/>
      <c r="BP3430" s="36"/>
      <c r="BQ3430" s="36"/>
      <c r="BR3430" s="36"/>
    </row>
    <row r="3431" spans="2:70" ht="15" customHeight="1">
      <c r="B3431" s="48">
        <v>3936</v>
      </c>
      <c r="C3431" s="48" t="s">
        <v>1703</v>
      </c>
      <c r="D3431" s="108">
        <v>1805</v>
      </c>
      <c r="E3431" s="109" t="s">
        <v>2508</v>
      </c>
      <c r="F3431" s="109" t="s">
        <v>1814</v>
      </c>
      <c r="G3431" s="109" t="s">
        <v>481</v>
      </c>
      <c r="H3431" s="108" t="s">
        <v>834</v>
      </c>
      <c r="I3431" s="108" t="s">
        <v>2966</v>
      </c>
      <c r="J3431" s="108" t="s">
        <v>2567</v>
      </c>
      <c r="K3431" s="108" t="s">
        <v>2859</v>
      </c>
      <c r="L3431" s="108">
        <v>5</v>
      </c>
      <c r="M3431" s="110" t="s">
        <v>2617</v>
      </c>
      <c r="N3431" s="111" t="s">
        <v>1728</v>
      </c>
      <c r="O3431" s="111" t="s">
        <v>496</v>
      </c>
      <c r="P3431" s="111" t="s">
        <v>836</v>
      </c>
      <c r="Q3431" s="109">
        <v>1</v>
      </c>
      <c r="R3431" s="109">
        <v>1</v>
      </c>
      <c r="S3431" s="109"/>
      <c r="T3431" s="109" t="s">
        <v>7</v>
      </c>
      <c r="U3431" s="108">
        <v>1</v>
      </c>
      <c r="V3431" s="109">
        <v>2009</v>
      </c>
      <c r="W3431" s="108">
        <f>IF(Table1[[#This Row],[ExpenditureDetails1]]=2010,1,(2010-Table1[[#This Row],[ExpenditureDetails1]]))</f>
        <v>1</v>
      </c>
      <c r="X3431" s="109">
        <v>0.1</v>
      </c>
      <c r="Y3431" s="174">
        <f>Table1[[#This Row],[ExpenditureDetails3]]*100000</f>
        <v>10000</v>
      </c>
      <c r="Z3431" s="174">
        <f>Table1[[#This Row],[ExpenditureDetails4]]/Table1[[#This Row],[Component detail 4]]</f>
        <v>10000</v>
      </c>
      <c r="AA3431" s="109">
        <v>2</v>
      </c>
      <c r="AB3431" s="109">
        <v>30</v>
      </c>
      <c r="AC3431" s="174">
        <f>IF(ISNUMBER([ExpenditureDetails4]),[ExpenditureDetails4]*HLOOKUP([ExpenditureDetails1],'Currency Conversion'!$A$6:$BE$45,19,FALSE),"No Data")</f>
        <v>10754.162499036274</v>
      </c>
      <c r="AD3431" s="174">
        <f>Table1[[#This Row],[Calculations1]]/exchange_rate_2010</f>
        <v>235.18800432737297</v>
      </c>
      <c r="AE34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358.47208330120912</v>
      </c>
      <c r="AF3431" s="174">
        <f>Table1[[#This Row],[Calculations3]]/exchange_rate_2010</f>
        <v>7.8396001442457646</v>
      </c>
      <c r="AG3431" s="110"/>
      <c r="AH3431" s="53"/>
      <c r="BD3431" s="36"/>
      <c r="BE3431" s="36"/>
      <c r="BF3431" s="36"/>
      <c r="BG3431" s="36"/>
      <c r="BH3431" s="36"/>
      <c r="BI3431" s="36"/>
      <c r="BJ3431" s="36"/>
      <c r="BK3431" s="48"/>
      <c r="BL3431" s="36"/>
      <c r="BM3431" s="36"/>
      <c r="BN3431" s="36"/>
      <c r="BO3431" s="36"/>
      <c r="BP3431" s="36"/>
      <c r="BQ3431" s="36"/>
      <c r="BR3431" s="36"/>
    </row>
    <row r="3432" spans="2:70" ht="15" customHeight="1">
      <c r="B3432" s="48">
        <v>3937</v>
      </c>
      <c r="C3432" s="48" t="s">
        <v>1703</v>
      </c>
      <c r="D3432" s="108">
        <v>1805</v>
      </c>
      <c r="E3432" s="109" t="s">
        <v>2508</v>
      </c>
      <c r="F3432" s="109" t="s">
        <v>1814</v>
      </c>
      <c r="G3432" s="109" t="s">
        <v>481</v>
      </c>
      <c r="H3432" s="108" t="s">
        <v>834</v>
      </c>
      <c r="I3432" s="108" t="s">
        <v>2966</v>
      </c>
      <c r="J3432" s="108" t="s">
        <v>2567</v>
      </c>
      <c r="K3432" s="108" t="s">
        <v>2859</v>
      </c>
      <c r="L3432" s="108">
        <v>5</v>
      </c>
      <c r="M3432" s="110" t="s">
        <v>2617</v>
      </c>
      <c r="N3432" s="109" t="s">
        <v>1729</v>
      </c>
      <c r="O3432" s="109" t="s">
        <v>519</v>
      </c>
      <c r="P3432" s="109" t="s">
        <v>2428</v>
      </c>
      <c r="Q3432" s="109">
        <v>1</v>
      </c>
      <c r="R3432" s="109"/>
      <c r="S3432" s="109"/>
      <c r="T3432" s="109" t="s">
        <v>7</v>
      </c>
      <c r="U3432" s="108">
        <v>1</v>
      </c>
      <c r="V3432" s="109">
        <v>1976</v>
      </c>
      <c r="W3432" s="108">
        <f>IF(Table1[[#This Row],[ExpenditureDetails1]]=2010,1,(2010-Table1[[#This Row],[ExpenditureDetails1]]))</f>
        <v>34</v>
      </c>
      <c r="X3432" s="109">
        <v>0.2</v>
      </c>
      <c r="Y3432" s="174">
        <f>Table1[[#This Row],[ExpenditureDetails3]]*100000</f>
        <v>20000</v>
      </c>
      <c r="Z3432" s="174">
        <f>Table1[[#This Row],[ExpenditureDetails4]]/Table1[[#This Row],[Component detail 4]]</f>
        <v>20000</v>
      </c>
      <c r="AA3432" s="109">
        <v>1</v>
      </c>
      <c r="AB3432" s="109">
        <v>10</v>
      </c>
      <c r="AC3432" s="174">
        <f>IF(ISNUMBER([ExpenditureDetails4]),[ExpenditureDetails4]*HLOOKUP([ExpenditureDetails1],'Currency Conversion'!$A$6:$BE$45,19,FALSE),"No Data")</f>
        <v>237440.2387036889</v>
      </c>
      <c r="AD3432" s="174">
        <f>Table1[[#This Row],[Calculations1]]/exchange_rate_2010</f>
        <v>5192.6959345034993</v>
      </c>
      <c r="AE34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23744.023870368888</v>
      </c>
      <c r="AF3432" s="174">
        <f>Table1[[#This Row],[Calculations3]]/exchange_rate_2010</f>
        <v>519.26959345034993</v>
      </c>
      <c r="AG3432" s="110"/>
      <c r="AH3432" s="53"/>
      <c r="BD3432" s="36"/>
      <c r="BE3432" s="36"/>
      <c r="BF3432" s="36"/>
      <c r="BG3432" s="36"/>
      <c r="BH3432" s="36"/>
      <c r="BI3432" s="36"/>
      <c r="BJ3432" s="36"/>
      <c r="BK3432" s="48"/>
      <c r="BL3432" s="36"/>
      <c r="BM3432" s="36"/>
      <c r="BN3432" s="36"/>
      <c r="BO3432" s="36"/>
      <c r="BP3432" s="36"/>
      <c r="BQ3432" s="36"/>
      <c r="BR3432" s="36"/>
    </row>
    <row r="3433" spans="2:70" ht="15" customHeight="1">
      <c r="B3433" s="48">
        <v>3938</v>
      </c>
      <c r="C3433" s="48" t="s">
        <v>1703</v>
      </c>
      <c r="D3433" s="108">
        <v>1805</v>
      </c>
      <c r="E3433" s="109" t="s">
        <v>2508</v>
      </c>
      <c r="F3433" s="109" t="s">
        <v>1814</v>
      </c>
      <c r="G3433" s="109" t="s">
        <v>481</v>
      </c>
      <c r="H3433" s="108" t="s">
        <v>834</v>
      </c>
      <c r="I3433" s="108" t="s">
        <v>2966</v>
      </c>
      <c r="J3433" s="108" t="s">
        <v>2567</v>
      </c>
      <c r="K3433" s="108" t="s">
        <v>2859</v>
      </c>
      <c r="L3433" s="108">
        <v>5</v>
      </c>
      <c r="M3433" s="110" t="s">
        <v>2617</v>
      </c>
      <c r="N3433" s="109" t="s">
        <v>1729</v>
      </c>
      <c r="O3433" s="109" t="s">
        <v>519</v>
      </c>
      <c r="P3433" s="109" t="s">
        <v>2428</v>
      </c>
      <c r="Q3433" s="109">
        <v>1</v>
      </c>
      <c r="R3433" s="109"/>
      <c r="S3433" s="109"/>
      <c r="T3433" s="109" t="s">
        <v>7</v>
      </c>
      <c r="U3433" s="108">
        <v>1</v>
      </c>
      <c r="V3433" s="109">
        <v>1982</v>
      </c>
      <c r="W3433" s="108">
        <f>IF(Table1[[#This Row],[ExpenditureDetails1]]=2010,1,(2010-Table1[[#This Row],[ExpenditureDetails1]]))</f>
        <v>28</v>
      </c>
      <c r="X3433" s="109">
        <v>0.2</v>
      </c>
      <c r="Y3433" s="174">
        <f>Table1[[#This Row],[ExpenditureDetails3]]*100000</f>
        <v>20000</v>
      </c>
      <c r="Z3433" s="174">
        <f>Table1[[#This Row],[ExpenditureDetails4]]/Table1[[#This Row],[Component detail 4]]</f>
        <v>20000</v>
      </c>
      <c r="AA3433" s="109">
        <v>1</v>
      </c>
      <c r="AB3433" s="109">
        <v>10</v>
      </c>
      <c r="AC3433" s="174">
        <f>IF(ISNUMBER([ExpenditureDetails4]),[ExpenditureDetails4]*HLOOKUP([ExpenditureDetails1],'Currency Conversion'!$A$6:$BE$45,19,FALSE),"No Data")</f>
        <v>144687.01577875376</v>
      </c>
      <c r="AD3433" s="174">
        <f>Table1[[#This Row],[Calculations1]]/exchange_rate_2010</f>
        <v>3164.2306405670984</v>
      </c>
      <c r="AE34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14468.701577875376</v>
      </c>
      <c r="AF3433" s="174">
        <f>Table1[[#This Row],[Calculations3]]/exchange_rate_2010</f>
        <v>316.42306405670985</v>
      </c>
      <c r="AG3433" s="110"/>
      <c r="AH3433" s="53"/>
      <c r="BD3433" s="36"/>
      <c r="BE3433" s="36"/>
      <c r="BF3433" s="36"/>
      <c r="BG3433" s="36"/>
      <c r="BH3433" s="36"/>
      <c r="BI3433" s="36"/>
      <c r="BJ3433" s="36"/>
      <c r="BK3433" s="48"/>
      <c r="BL3433" s="36"/>
      <c r="BM3433" s="36"/>
      <c r="BN3433" s="36"/>
      <c r="BO3433" s="36"/>
      <c r="BP3433" s="36"/>
      <c r="BQ3433" s="36"/>
      <c r="BR3433" s="36"/>
    </row>
    <row r="3434" spans="2:70" ht="15" customHeight="1">
      <c r="B3434" s="48">
        <v>3939</v>
      </c>
      <c r="C3434" s="48" t="s">
        <v>1703</v>
      </c>
      <c r="D3434" s="108">
        <v>1805</v>
      </c>
      <c r="E3434" s="109" t="s">
        <v>2508</v>
      </c>
      <c r="F3434" s="109" t="s">
        <v>1814</v>
      </c>
      <c r="G3434" s="109" t="s">
        <v>481</v>
      </c>
      <c r="H3434" s="108" t="s">
        <v>834</v>
      </c>
      <c r="I3434" s="108" t="s">
        <v>2966</v>
      </c>
      <c r="J3434" s="108" t="s">
        <v>2567</v>
      </c>
      <c r="K3434" s="108" t="s">
        <v>2859</v>
      </c>
      <c r="L3434" s="108">
        <v>5</v>
      </c>
      <c r="M3434" s="110" t="s">
        <v>2617</v>
      </c>
      <c r="N3434" s="109" t="s">
        <v>1729</v>
      </c>
      <c r="O3434" s="109" t="s">
        <v>519</v>
      </c>
      <c r="P3434" s="109" t="s">
        <v>2428</v>
      </c>
      <c r="Q3434" s="109">
        <v>1</v>
      </c>
      <c r="R3434" s="109"/>
      <c r="S3434" s="109"/>
      <c r="T3434" s="109" t="s">
        <v>7</v>
      </c>
      <c r="U3434" s="108">
        <v>1</v>
      </c>
      <c r="V3434" s="109">
        <v>1984</v>
      </c>
      <c r="W3434" s="108">
        <f>IF(Table1[[#This Row],[ExpenditureDetails1]]=2010,1,(2010-Table1[[#This Row],[ExpenditureDetails1]]))</f>
        <v>26</v>
      </c>
      <c r="X3434" s="109">
        <v>0.2</v>
      </c>
      <c r="Y3434" s="174">
        <f>Table1[[#This Row],[ExpenditureDetails3]]*100000</f>
        <v>20000</v>
      </c>
      <c r="Z3434" s="174">
        <f>Table1[[#This Row],[ExpenditureDetails4]]/Table1[[#This Row],[Component detail 4]]</f>
        <v>20000</v>
      </c>
      <c r="AA3434" s="109">
        <v>1</v>
      </c>
      <c r="AB3434" s="109">
        <v>10</v>
      </c>
      <c r="AC3434" s="174">
        <f>IF(ISNUMBER([ExpenditureDetails4]),[ExpenditureDetails4]*HLOOKUP([ExpenditureDetails1],'Currency Conversion'!$A$6:$BE$45,19,FALSE),"No Data")</f>
        <v>123316.76877948084</v>
      </c>
      <c r="AD3434" s="174">
        <f>Table1[[#This Row],[Calculations1]]/exchange_rate_2010</f>
        <v>2696.8743267497807</v>
      </c>
      <c r="AE34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12331.676877948084</v>
      </c>
      <c r="AF3434" s="174">
        <f>Table1[[#This Row],[Calculations3]]/exchange_rate_2010</f>
        <v>269.68743267497808</v>
      </c>
      <c r="AG3434" s="110"/>
      <c r="AH3434" s="53"/>
      <c r="BD3434" s="36"/>
      <c r="BE3434" s="36"/>
      <c r="BF3434" s="36"/>
      <c r="BG3434" s="36"/>
      <c r="BH3434" s="36"/>
      <c r="BI3434" s="36"/>
      <c r="BJ3434" s="36"/>
      <c r="BK3434" s="48"/>
      <c r="BL3434" s="36"/>
      <c r="BM3434" s="36"/>
      <c r="BN3434" s="36"/>
      <c r="BO3434" s="36"/>
      <c r="BP3434" s="36"/>
      <c r="BQ3434" s="36"/>
      <c r="BR3434" s="36"/>
    </row>
    <row r="3435" spans="2:70" ht="15" customHeight="1">
      <c r="B3435" s="48">
        <v>3940</v>
      </c>
      <c r="C3435" s="48" t="s">
        <v>1703</v>
      </c>
      <c r="D3435" s="108">
        <v>1805</v>
      </c>
      <c r="E3435" s="109" t="s">
        <v>2508</v>
      </c>
      <c r="F3435" s="109" t="s">
        <v>1814</v>
      </c>
      <c r="G3435" s="109" t="s">
        <v>481</v>
      </c>
      <c r="H3435" s="108" t="s">
        <v>834</v>
      </c>
      <c r="I3435" s="108" t="s">
        <v>2966</v>
      </c>
      <c r="J3435" s="108" t="s">
        <v>2567</v>
      </c>
      <c r="K3435" s="108" t="s">
        <v>2859</v>
      </c>
      <c r="L3435" s="108">
        <v>5</v>
      </c>
      <c r="M3435" s="110" t="s">
        <v>2617</v>
      </c>
      <c r="N3435" s="109" t="s">
        <v>1729</v>
      </c>
      <c r="O3435" s="109" t="s">
        <v>519</v>
      </c>
      <c r="P3435" s="109" t="s">
        <v>2428</v>
      </c>
      <c r="Q3435" s="109">
        <v>1</v>
      </c>
      <c r="R3435" s="109"/>
      <c r="S3435" s="109"/>
      <c r="T3435" s="109" t="s">
        <v>7</v>
      </c>
      <c r="U3435" s="108">
        <v>1</v>
      </c>
      <c r="V3435" s="109">
        <v>1987</v>
      </c>
      <c r="W3435" s="108">
        <f>IF(Table1[[#This Row],[ExpenditureDetails1]]=2010,1,(2010-Table1[[#This Row],[ExpenditureDetails1]]))</f>
        <v>23</v>
      </c>
      <c r="X3435" s="109">
        <v>0.2</v>
      </c>
      <c r="Y3435" s="174">
        <f>Table1[[#This Row],[ExpenditureDetails3]]*100000</f>
        <v>20000</v>
      </c>
      <c r="Z3435" s="174">
        <f>Table1[[#This Row],[ExpenditureDetails4]]/Table1[[#This Row],[Component detail 4]]</f>
        <v>20000</v>
      </c>
      <c r="AA3435" s="109">
        <v>1</v>
      </c>
      <c r="AB3435" s="109">
        <v>10</v>
      </c>
      <c r="AC3435" s="174">
        <f>IF(ISNUMBER([ExpenditureDetails4]),[ExpenditureDetails4]*HLOOKUP([ExpenditureDetails1],'Currency Conversion'!$A$6:$BE$45,19,FALSE),"No Data")</f>
        <v>99757.824150552333</v>
      </c>
      <c r="AD3435" s="174">
        <f>Table1[[#This Row],[Calculations1]]/exchange_rate_2010</f>
        <v>2181.652321146526</v>
      </c>
      <c r="AE34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9975.7824150552333</v>
      </c>
      <c r="AF3435" s="174">
        <f>Table1[[#This Row],[Calculations3]]/exchange_rate_2010</f>
        <v>218.16523211465261</v>
      </c>
      <c r="AG3435" s="110"/>
      <c r="AH3435" s="53"/>
      <c r="BD3435" s="36"/>
      <c r="BE3435" s="36"/>
      <c r="BF3435" s="36"/>
      <c r="BG3435" s="36"/>
      <c r="BH3435" s="36"/>
      <c r="BI3435" s="36"/>
      <c r="BJ3435" s="36"/>
      <c r="BK3435" s="48"/>
      <c r="BL3435" s="36"/>
      <c r="BM3435" s="36"/>
      <c r="BN3435" s="36"/>
      <c r="BO3435" s="36"/>
      <c r="BP3435" s="36"/>
      <c r="BQ3435" s="36"/>
      <c r="BR3435" s="36"/>
    </row>
    <row r="3436" spans="2:70" ht="15" customHeight="1">
      <c r="B3436" s="48">
        <v>3941</v>
      </c>
      <c r="C3436" s="48" t="s">
        <v>1703</v>
      </c>
      <c r="D3436" s="108">
        <v>1805</v>
      </c>
      <c r="E3436" s="109" t="s">
        <v>2508</v>
      </c>
      <c r="F3436" s="109" t="s">
        <v>1814</v>
      </c>
      <c r="G3436" s="109" t="s">
        <v>481</v>
      </c>
      <c r="H3436" s="108" t="s">
        <v>834</v>
      </c>
      <c r="I3436" s="108" t="s">
        <v>2966</v>
      </c>
      <c r="J3436" s="108" t="s">
        <v>2567</v>
      </c>
      <c r="K3436" s="108" t="s">
        <v>2859</v>
      </c>
      <c r="L3436" s="108">
        <v>5</v>
      </c>
      <c r="M3436" s="110" t="s">
        <v>2617</v>
      </c>
      <c r="N3436" s="109" t="s">
        <v>1729</v>
      </c>
      <c r="O3436" s="109" t="s">
        <v>519</v>
      </c>
      <c r="P3436" s="109" t="s">
        <v>2428</v>
      </c>
      <c r="Q3436" s="109">
        <v>1</v>
      </c>
      <c r="R3436" s="109"/>
      <c r="S3436" s="109"/>
      <c r="T3436" s="109" t="s">
        <v>7</v>
      </c>
      <c r="U3436" s="108">
        <v>1</v>
      </c>
      <c r="V3436" s="109">
        <v>1989</v>
      </c>
      <c r="W3436" s="108">
        <f>IF(Table1[[#This Row],[ExpenditureDetails1]]=2010,1,(2010-Table1[[#This Row],[ExpenditureDetails1]]))</f>
        <v>21</v>
      </c>
      <c r="X3436" s="109">
        <v>0.2</v>
      </c>
      <c r="Y3436" s="174">
        <f>Table1[[#This Row],[ExpenditureDetails3]]*100000</f>
        <v>20000</v>
      </c>
      <c r="Z3436" s="174">
        <f>Table1[[#This Row],[ExpenditureDetails4]]/Table1[[#This Row],[Component detail 4]]</f>
        <v>20000</v>
      </c>
      <c r="AA3436" s="109">
        <v>1</v>
      </c>
      <c r="AB3436" s="109">
        <v>10</v>
      </c>
      <c r="AC3436" s="174">
        <f>IF(ISNUMBER([ExpenditureDetails4]),[ExpenditureDetails4]*HLOOKUP([ExpenditureDetails1],'Currency Conversion'!$A$6:$BE$45,19,FALSE),"No Data")</f>
        <v>84315.714431496264</v>
      </c>
      <c r="AD3436" s="174">
        <f>Table1[[#This Row],[Calculations1]]/exchange_rate_2010</f>
        <v>1843.9413215447823</v>
      </c>
      <c r="AE34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8431.5714431496272</v>
      </c>
      <c r="AF3436" s="174">
        <f>Table1[[#This Row],[Calculations3]]/exchange_rate_2010</f>
        <v>184.39413215447823</v>
      </c>
      <c r="AG3436" s="110"/>
      <c r="AH3436" s="53"/>
      <c r="BD3436" s="36"/>
      <c r="BE3436" s="36"/>
      <c r="BF3436" s="36"/>
      <c r="BG3436" s="36"/>
      <c r="BH3436" s="36"/>
      <c r="BI3436" s="36"/>
      <c r="BJ3436" s="36"/>
      <c r="BK3436" s="48"/>
      <c r="BL3436" s="36"/>
      <c r="BM3436" s="36"/>
      <c r="BN3436" s="36"/>
      <c r="BO3436" s="36"/>
      <c r="BP3436" s="36"/>
      <c r="BQ3436" s="36"/>
      <c r="BR3436" s="36"/>
    </row>
    <row r="3437" spans="2:70" ht="15" customHeight="1">
      <c r="B3437" s="48">
        <v>3942</v>
      </c>
      <c r="C3437" s="48" t="s">
        <v>1703</v>
      </c>
      <c r="D3437" s="108">
        <v>1805</v>
      </c>
      <c r="E3437" s="109" t="s">
        <v>2508</v>
      </c>
      <c r="F3437" s="109" t="s">
        <v>1814</v>
      </c>
      <c r="G3437" s="109" t="s">
        <v>481</v>
      </c>
      <c r="H3437" s="108" t="s">
        <v>834</v>
      </c>
      <c r="I3437" s="108" t="s">
        <v>2966</v>
      </c>
      <c r="J3437" s="108" t="s">
        <v>2567</v>
      </c>
      <c r="K3437" s="108" t="s">
        <v>2859</v>
      </c>
      <c r="L3437" s="108">
        <v>5</v>
      </c>
      <c r="M3437" s="110" t="s">
        <v>2617</v>
      </c>
      <c r="N3437" s="109" t="s">
        <v>1729</v>
      </c>
      <c r="O3437" s="109" t="s">
        <v>519</v>
      </c>
      <c r="P3437" s="109" t="s">
        <v>2428</v>
      </c>
      <c r="Q3437" s="109">
        <v>1</v>
      </c>
      <c r="R3437" s="109"/>
      <c r="S3437" s="109"/>
      <c r="T3437" s="109" t="s">
        <v>7</v>
      </c>
      <c r="U3437" s="108">
        <v>1</v>
      </c>
      <c r="V3437" s="109">
        <v>1996</v>
      </c>
      <c r="W3437" s="108">
        <f>IF(Table1[[#This Row],[ExpenditureDetails1]]=2010,1,(2010-Table1[[#This Row],[ExpenditureDetails1]]))</f>
        <v>14</v>
      </c>
      <c r="X3437" s="109">
        <v>0.25</v>
      </c>
      <c r="Y3437" s="174">
        <f>Table1[[#This Row],[ExpenditureDetails3]]*100000</f>
        <v>25000</v>
      </c>
      <c r="Z3437" s="174">
        <f>Table1[[#This Row],[ExpenditureDetails4]]/Table1[[#This Row],[Component detail 4]]</f>
        <v>25000</v>
      </c>
      <c r="AA3437" s="109">
        <v>1</v>
      </c>
      <c r="AB3437" s="109">
        <v>10</v>
      </c>
      <c r="AC3437" s="174">
        <f>IF(ISNUMBER([ExpenditureDetails4]),[ExpenditureDetails4]*HLOOKUP([ExpenditureDetails1],'Currency Conversion'!$A$6:$BE$45,19,FALSE),"No Data")</f>
        <v>53784.200917437309</v>
      </c>
      <c r="AD3437" s="174">
        <f>Table1[[#This Row],[Calculations1]]/exchange_rate_2010</f>
        <v>1176.2328195476039</v>
      </c>
      <c r="AE34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5378.4200917437311</v>
      </c>
      <c r="AF3437" s="174">
        <f>Table1[[#This Row],[Calculations3]]/exchange_rate_2010</f>
        <v>117.62328195476039</v>
      </c>
      <c r="AG3437" s="110"/>
      <c r="AH3437" s="53"/>
      <c r="BD3437" s="36"/>
      <c r="BE3437" s="36"/>
      <c r="BF3437" s="36"/>
      <c r="BG3437" s="36"/>
      <c r="BH3437" s="36"/>
      <c r="BI3437" s="36"/>
      <c r="BJ3437" s="36"/>
      <c r="BK3437" s="48"/>
      <c r="BL3437" s="36"/>
      <c r="BM3437" s="36"/>
      <c r="BN3437" s="36"/>
      <c r="BO3437" s="36"/>
      <c r="BP3437" s="36"/>
      <c r="BQ3437" s="36"/>
      <c r="BR3437" s="36"/>
    </row>
    <row r="3438" spans="2:70" ht="15" customHeight="1">
      <c r="B3438" s="48">
        <v>3943</v>
      </c>
      <c r="C3438" s="48" t="s">
        <v>1703</v>
      </c>
      <c r="D3438" s="108">
        <v>1805</v>
      </c>
      <c r="E3438" s="109" t="s">
        <v>2508</v>
      </c>
      <c r="F3438" s="109" t="s">
        <v>1814</v>
      </c>
      <c r="G3438" s="109" t="s">
        <v>481</v>
      </c>
      <c r="H3438" s="108" t="s">
        <v>834</v>
      </c>
      <c r="I3438" s="108" t="s">
        <v>2966</v>
      </c>
      <c r="J3438" s="108" t="s">
        <v>2567</v>
      </c>
      <c r="K3438" s="108" t="s">
        <v>2859</v>
      </c>
      <c r="L3438" s="108">
        <v>5</v>
      </c>
      <c r="M3438" s="110" t="s">
        <v>2617</v>
      </c>
      <c r="N3438" s="109" t="s">
        <v>1729</v>
      </c>
      <c r="O3438" s="109" t="s">
        <v>519</v>
      </c>
      <c r="P3438" s="109" t="s">
        <v>2428</v>
      </c>
      <c r="Q3438" s="109">
        <v>1</v>
      </c>
      <c r="R3438" s="109"/>
      <c r="S3438" s="109"/>
      <c r="T3438" s="109" t="s">
        <v>7</v>
      </c>
      <c r="U3438" s="108">
        <v>1</v>
      </c>
      <c r="V3438" s="109">
        <v>1996</v>
      </c>
      <c r="W3438" s="108">
        <f>IF(Table1[[#This Row],[ExpenditureDetails1]]=2010,1,(2010-Table1[[#This Row],[ExpenditureDetails1]]))</f>
        <v>14</v>
      </c>
      <c r="X3438" s="109">
        <v>0.25</v>
      </c>
      <c r="Y3438" s="174">
        <f>Table1[[#This Row],[ExpenditureDetails3]]*100000</f>
        <v>25000</v>
      </c>
      <c r="Z3438" s="174">
        <f>Table1[[#This Row],[ExpenditureDetails4]]/Table1[[#This Row],[Component detail 4]]</f>
        <v>25000</v>
      </c>
      <c r="AA3438" s="109">
        <v>1</v>
      </c>
      <c r="AB3438" s="109">
        <v>10</v>
      </c>
      <c r="AC3438" s="174">
        <f>IF(ISNUMBER([ExpenditureDetails4]),[ExpenditureDetails4]*HLOOKUP([ExpenditureDetails1],'Currency Conversion'!$A$6:$BE$45,19,FALSE),"No Data")</f>
        <v>53784.200917437309</v>
      </c>
      <c r="AD3438" s="174">
        <f>Table1[[#This Row],[Calculations1]]/exchange_rate_2010</f>
        <v>1176.2328195476039</v>
      </c>
      <c r="AE34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5378.4200917437311</v>
      </c>
      <c r="AF3438" s="174">
        <f>Table1[[#This Row],[Calculations3]]/exchange_rate_2010</f>
        <v>117.62328195476039</v>
      </c>
      <c r="AG3438" s="110"/>
      <c r="AH3438" s="53"/>
      <c r="BD3438" s="36"/>
      <c r="BE3438" s="36"/>
      <c r="BF3438" s="36"/>
      <c r="BG3438" s="36"/>
      <c r="BH3438" s="36"/>
      <c r="BI3438" s="36"/>
      <c r="BJ3438" s="36"/>
      <c r="BK3438" s="48"/>
      <c r="BL3438" s="36"/>
      <c r="BM3438" s="36"/>
      <c r="BN3438" s="36"/>
      <c r="BO3438" s="36"/>
      <c r="BP3438" s="36"/>
      <c r="BQ3438" s="36"/>
      <c r="BR3438" s="36"/>
    </row>
    <row r="3439" spans="2:70" ht="15" customHeight="1">
      <c r="B3439" s="48">
        <v>3944</v>
      </c>
      <c r="C3439" s="48" t="s">
        <v>1703</v>
      </c>
      <c r="D3439" s="108">
        <v>1805</v>
      </c>
      <c r="E3439" s="109" t="s">
        <v>2508</v>
      </c>
      <c r="F3439" s="109" t="s">
        <v>1814</v>
      </c>
      <c r="G3439" s="109" t="s">
        <v>481</v>
      </c>
      <c r="H3439" s="108" t="s">
        <v>834</v>
      </c>
      <c r="I3439" s="108" t="s">
        <v>2966</v>
      </c>
      <c r="J3439" s="108" t="s">
        <v>2567</v>
      </c>
      <c r="K3439" s="108" t="s">
        <v>2859</v>
      </c>
      <c r="L3439" s="108">
        <v>5</v>
      </c>
      <c r="M3439" s="110" t="s">
        <v>2617</v>
      </c>
      <c r="N3439" s="111" t="s">
        <v>1712</v>
      </c>
      <c r="O3439" s="111"/>
      <c r="P3439" s="111" t="s">
        <v>818</v>
      </c>
      <c r="Q3439" s="109">
        <v>1</v>
      </c>
      <c r="R3439" s="109">
        <v>5</v>
      </c>
      <c r="S3439" s="109"/>
      <c r="T3439" s="109" t="s">
        <v>7</v>
      </c>
      <c r="U3439" s="108">
        <v>1</v>
      </c>
      <c r="V3439" s="109">
        <v>1997</v>
      </c>
      <c r="W3439" s="108">
        <f>IF(Table1[[#This Row],[ExpenditureDetails1]]=2010,1,(2010-Table1[[#This Row],[ExpenditureDetails1]]))</f>
        <v>13</v>
      </c>
      <c r="X3439" s="109">
        <v>0.35</v>
      </c>
      <c r="Y3439" s="174">
        <f>Table1[[#This Row],[ExpenditureDetails3]]*100000</f>
        <v>35000</v>
      </c>
      <c r="Z3439" s="174">
        <f>Table1[[#This Row],[ExpenditureDetails4]]/Table1[[#This Row],[Component detail 4]]</f>
        <v>35000</v>
      </c>
      <c r="AA3439" s="109">
        <v>1</v>
      </c>
      <c r="AB3439" s="109">
        <v>10</v>
      </c>
      <c r="AC3439" s="174">
        <f>IF(ISNUMBER([ExpenditureDetails4]),[ExpenditureDetails4]*HLOOKUP([ExpenditureDetails1],'Currency Conversion'!$A$6:$BE$45,19,FALSE),"No Data")</f>
        <v>70014.304630720551</v>
      </c>
      <c r="AD3439" s="174">
        <f>Table1[[#This Row],[Calculations1]]/exchange_rate_2010</f>
        <v>1531.176842635914</v>
      </c>
      <c r="AE34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7001.4304630720553</v>
      </c>
      <c r="AF3439" s="174">
        <f>Table1[[#This Row],[Calculations3]]/exchange_rate_2010</f>
        <v>153.1176842635914</v>
      </c>
      <c r="AG3439" s="110"/>
      <c r="AH3439" s="53"/>
      <c r="BD3439" s="36"/>
      <c r="BE3439" s="36"/>
      <c r="BF3439" s="36"/>
      <c r="BG3439" s="36"/>
      <c r="BH3439" s="36"/>
      <c r="BI3439" s="36"/>
      <c r="BJ3439" s="36"/>
      <c r="BK3439" s="48"/>
      <c r="BL3439" s="36"/>
      <c r="BM3439" s="36"/>
      <c r="BN3439" s="36"/>
      <c r="BO3439" s="36"/>
      <c r="BP3439" s="36"/>
      <c r="BQ3439" s="36"/>
      <c r="BR3439" s="36"/>
    </row>
    <row r="3440" spans="2:70" ht="15" customHeight="1">
      <c r="B3440" s="48">
        <v>3945</v>
      </c>
      <c r="C3440" s="48" t="s">
        <v>1703</v>
      </c>
      <c r="D3440" s="108">
        <v>1805</v>
      </c>
      <c r="E3440" s="109" t="s">
        <v>2508</v>
      </c>
      <c r="F3440" s="109" t="s">
        <v>1814</v>
      </c>
      <c r="G3440" s="109" t="s">
        <v>481</v>
      </c>
      <c r="H3440" s="108" t="s">
        <v>834</v>
      </c>
      <c r="I3440" s="108" t="s">
        <v>2966</v>
      </c>
      <c r="J3440" s="108" t="s">
        <v>2567</v>
      </c>
      <c r="K3440" s="108" t="s">
        <v>2859</v>
      </c>
      <c r="L3440" s="108">
        <v>5</v>
      </c>
      <c r="M3440" s="110" t="s">
        <v>2617</v>
      </c>
      <c r="N3440" s="111" t="s">
        <v>364</v>
      </c>
      <c r="O3440" s="111" t="s">
        <v>2465</v>
      </c>
      <c r="P3440" s="111" t="s">
        <v>838</v>
      </c>
      <c r="Q3440" s="109">
        <v>1</v>
      </c>
      <c r="R3440" s="109">
        <v>242</v>
      </c>
      <c r="S3440" s="109"/>
      <c r="T3440" s="109" t="s">
        <v>7</v>
      </c>
      <c r="U3440" s="108">
        <v>1</v>
      </c>
      <c r="V3440" s="109">
        <v>1997</v>
      </c>
      <c r="W3440" s="108">
        <f>IF(Table1[[#This Row],[ExpenditureDetails1]]=2010,1,(2010-Table1[[#This Row],[ExpenditureDetails1]]))</f>
        <v>13</v>
      </c>
      <c r="X3440" s="109">
        <v>3.3</v>
      </c>
      <c r="Y3440" s="174">
        <f>Table1[[#This Row],[ExpenditureDetails3]]*100000</f>
        <v>330000</v>
      </c>
      <c r="Z3440" s="174">
        <f>Table1[[#This Row],[ExpenditureDetails4]]/Table1[[#This Row],[Component detail 4]]</f>
        <v>330000</v>
      </c>
      <c r="AA3440" s="109">
        <v>1</v>
      </c>
      <c r="AB3440" s="109">
        <v>20</v>
      </c>
      <c r="AC3440" s="174">
        <f>IF(ISNUMBER([ExpenditureDetails4]),[ExpenditureDetails4]*HLOOKUP([ExpenditureDetails1],'Currency Conversion'!$A$6:$BE$45,19,FALSE),"No Data")</f>
        <v>660134.87223250803</v>
      </c>
      <c r="AD3440" s="174">
        <f>Table1[[#This Row],[Calculations1]]/exchange_rate_2010</f>
        <v>14436.810230567189</v>
      </c>
      <c r="AE34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33006.743611625403</v>
      </c>
      <c r="AF3440" s="174">
        <f>Table1[[#This Row],[Calculations3]]/exchange_rate_2010</f>
        <v>721.84051152835946</v>
      </c>
      <c r="AG3440" s="110"/>
      <c r="AH3440" s="53"/>
      <c r="BD3440" s="36"/>
      <c r="BE3440" s="36"/>
      <c r="BF3440" s="36"/>
      <c r="BG3440" s="36"/>
      <c r="BH3440" s="36"/>
      <c r="BI3440" s="36"/>
      <c r="BJ3440" s="36"/>
      <c r="BK3440" s="48"/>
      <c r="BL3440" s="36"/>
      <c r="BM3440" s="36"/>
      <c r="BN3440" s="36"/>
      <c r="BO3440" s="36"/>
      <c r="BP3440" s="36"/>
      <c r="BQ3440" s="36"/>
      <c r="BR3440" s="36"/>
    </row>
    <row r="3441" spans="2:70" ht="15" customHeight="1">
      <c r="B3441" s="48">
        <v>3946</v>
      </c>
      <c r="C3441" s="48" t="s">
        <v>1703</v>
      </c>
      <c r="D3441" s="108">
        <v>1805</v>
      </c>
      <c r="E3441" s="109" t="s">
        <v>2508</v>
      </c>
      <c r="F3441" s="109" t="s">
        <v>1814</v>
      </c>
      <c r="G3441" s="109" t="s">
        <v>481</v>
      </c>
      <c r="H3441" s="108" t="s">
        <v>834</v>
      </c>
      <c r="I3441" s="108" t="s">
        <v>2966</v>
      </c>
      <c r="J3441" s="108" t="s">
        <v>2567</v>
      </c>
      <c r="K3441" s="108" t="s">
        <v>2859</v>
      </c>
      <c r="L3441" s="108">
        <v>5</v>
      </c>
      <c r="M3441" s="110" t="s">
        <v>2617</v>
      </c>
      <c r="N3441" s="111" t="s">
        <v>364</v>
      </c>
      <c r="O3441" s="111" t="s">
        <v>2465</v>
      </c>
      <c r="P3441" s="111" t="s">
        <v>839</v>
      </c>
      <c r="Q3441" s="109">
        <v>1</v>
      </c>
      <c r="R3441" s="109">
        <v>32</v>
      </c>
      <c r="S3441" s="109"/>
      <c r="T3441" s="109" t="s">
        <v>7</v>
      </c>
      <c r="U3441" s="108">
        <v>1</v>
      </c>
      <c r="V3441" s="109">
        <v>1997</v>
      </c>
      <c r="W3441" s="108">
        <f>IF(Table1[[#This Row],[ExpenditureDetails1]]=2010,1,(2010-Table1[[#This Row],[ExpenditureDetails1]]))</f>
        <v>13</v>
      </c>
      <c r="X3441" s="109">
        <v>0.7</v>
      </c>
      <c r="Y3441" s="174">
        <f>Table1[[#This Row],[ExpenditureDetails3]]*100000</f>
        <v>70000</v>
      </c>
      <c r="Z3441" s="174">
        <f>Table1[[#This Row],[ExpenditureDetails4]]/Table1[[#This Row],[Component detail 4]]</f>
        <v>70000</v>
      </c>
      <c r="AA3441" s="109">
        <v>1</v>
      </c>
      <c r="AB3441" s="109">
        <v>20</v>
      </c>
      <c r="AC3441" s="174">
        <f>IF(ISNUMBER([ExpenditureDetails4]),[ExpenditureDetails4]*HLOOKUP([ExpenditureDetails1],'Currency Conversion'!$A$6:$BE$45,19,FALSE),"No Data")</f>
        <v>140028.6092614411</v>
      </c>
      <c r="AD3441" s="174">
        <f>Table1[[#This Row],[Calculations1]]/exchange_rate_2010</f>
        <v>3062.353685271828</v>
      </c>
      <c r="AE34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7001.4304630720553</v>
      </c>
      <c r="AF3441" s="174">
        <f>Table1[[#This Row],[Calculations3]]/exchange_rate_2010</f>
        <v>153.1176842635914</v>
      </c>
      <c r="AG3441" s="110"/>
      <c r="AH3441" s="53"/>
      <c r="BD3441" s="36"/>
      <c r="BE3441" s="36"/>
      <c r="BF3441" s="36"/>
      <c r="BG3441" s="36"/>
      <c r="BH3441" s="36"/>
      <c r="BI3441" s="36"/>
      <c r="BJ3441" s="36"/>
      <c r="BK3441" s="48"/>
      <c r="BL3441" s="36"/>
      <c r="BM3441" s="36"/>
      <c r="BN3441" s="36"/>
      <c r="BO3441" s="36"/>
      <c r="BP3441" s="36"/>
      <c r="BQ3441" s="36"/>
      <c r="BR3441" s="36"/>
    </row>
    <row r="3442" spans="2:70" ht="15" customHeight="1">
      <c r="B3442" s="48">
        <v>3947</v>
      </c>
      <c r="C3442" s="48" t="s">
        <v>1703</v>
      </c>
      <c r="D3442" s="108">
        <v>1805</v>
      </c>
      <c r="E3442" s="109" t="s">
        <v>2508</v>
      </c>
      <c r="F3442" s="109" t="s">
        <v>1814</v>
      </c>
      <c r="G3442" s="109" t="s">
        <v>481</v>
      </c>
      <c r="H3442" s="108" t="s">
        <v>834</v>
      </c>
      <c r="I3442" s="108" t="s">
        <v>2966</v>
      </c>
      <c r="J3442" s="108" t="s">
        <v>2567</v>
      </c>
      <c r="K3442" s="108" t="s">
        <v>2859</v>
      </c>
      <c r="L3442" s="108">
        <v>5</v>
      </c>
      <c r="M3442" s="110" t="s">
        <v>2617</v>
      </c>
      <c r="N3442" s="109" t="s">
        <v>1729</v>
      </c>
      <c r="O3442" s="109" t="s">
        <v>519</v>
      </c>
      <c r="P3442" s="109" t="s">
        <v>2428</v>
      </c>
      <c r="Q3442" s="109">
        <v>1</v>
      </c>
      <c r="R3442" s="109"/>
      <c r="S3442" s="109"/>
      <c r="T3442" s="109" t="s">
        <v>7</v>
      </c>
      <c r="U3442" s="108">
        <v>1</v>
      </c>
      <c r="V3442" s="109">
        <v>2000</v>
      </c>
      <c r="W3442" s="108">
        <f>IF(Table1[[#This Row],[ExpenditureDetails1]]=2010,1,(2010-Table1[[#This Row],[ExpenditureDetails1]]))</f>
        <v>10</v>
      </c>
      <c r="X3442" s="109">
        <v>0.3</v>
      </c>
      <c r="Y3442" s="174">
        <f>Table1[[#This Row],[ExpenditureDetails3]]*100000</f>
        <v>30000</v>
      </c>
      <c r="Z3442" s="174">
        <f>Table1[[#This Row],[ExpenditureDetails4]]/Table1[[#This Row],[Component detail 4]]</f>
        <v>30000</v>
      </c>
      <c r="AA3442" s="109">
        <v>1</v>
      </c>
      <c r="AB3442" s="109">
        <v>10</v>
      </c>
      <c r="AC3442" s="174">
        <f>IF(ISNUMBER([ExpenditureDetails4]),[ExpenditureDetails4]*HLOOKUP([ExpenditureDetails1],'Currency Conversion'!$A$6:$BE$45,19,FALSE),"No Data")</f>
        <v>50293.047133593791</v>
      </c>
      <c r="AD3442" s="174">
        <f>Table1[[#This Row],[Calculations1]]/exchange_rate_2010</f>
        <v>1099.8830813605814</v>
      </c>
      <c r="AE34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3442" s="174">
        <f>Table1[[#This Row],[Calculations3]]/exchange_rate_2010</f>
        <v>109.98830813605815</v>
      </c>
      <c r="AG3442" s="110"/>
      <c r="AH3442" s="53"/>
      <c r="BD3442" s="36"/>
      <c r="BE3442" s="36"/>
      <c r="BF3442" s="36"/>
      <c r="BG3442" s="36"/>
      <c r="BH3442" s="36"/>
      <c r="BI3442" s="36"/>
      <c r="BJ3442" s="36"/>
      <c r="BK3442" s="48"/>
      <c r="BL3442" s="36"/>
      <c r="BM3442" s="36"/>
      <c r="BN3442" s="36"/>
      <c r="BO3442" s="36"/>
      <c r="BP3442" s="36"/>
      <c r="BQ3442" s="36"/>
      <c r="BR3442" s="36"/>
    </row>
    <row r="3443" spans="2:70" ht="15" customHeight="1">
      <c r="B3443" s="48">
        <v>3948</v>
      </c>
      <c r="C3443" s="48" t="s">
        <v>1703</v>
      </c>
      <c r="D3443" s="108">
        <v>1805</v>
      </c>
      <c r="E3443" s="109" t="s">
        <v>2508</v>
      </c>
      <c r="F3443" s="109" t="s">
        <v>1814</v>
      </c>
      <c r="G3443" s="109" t="s">
        <v>481</v>
      </c>
      <c r="H3443" s="108" t="s">
        <v>834</v>
      </c>
      <c r="I3443" s="108" t="s">
        <v>2966</v>
      </c>
      <c r="J3443" s="108" t="s">
        <v>2567</v>
      </c>
      <c r="K3443" s="108" t="s">
        <v>2859</v>
      </c>
      <c r="L3443" s="108">
        <v>5</v>
      </c>
      <c r="M3443" s="110" t="s">
        <v>2617</v>
      </c>
      <c r="N3443" s="109" t="s">
        <v>1729</v>
      </c>
      <c r="O3443" s="109" t="s">
        <v>519</v>
      </c>
      <c r="P3443" s="109" t="s">
        <v>2428</v>
      </c>
      <c r="Q3443" s="109">
        <v>1</v>
      </c>
      <c r="R3443" s="109"/>
      <c r="S3443" s="109"/>
      <c r="T3443" s="109" t="s">
        <v>7</v>
      </c>
      <c r="U3443" s="108">
        <v>1</v>
      </c>
      <c r="V3443" s="109">
        <v>2001</v>
      </c>
      <c r="W3443" s="108">
        <f>IF(Table1[[#This Row],[ExpenditureDetails1]]=2010,1,(2010-Table1[[#This Row],[ExpenditureDetails1]]))</f>
        <v>9</v>
      </c>
      <c r="X3443" s="109">
        <v>0.35</v>
      </c>
      <c r="Y3443" s="174">
        <f>Table1[[#This Row],[ExpenditureDetails3]]*100000</f>
        <v>35000</v>
      </c>
      <c r="Z3443" s="174">
        <f>Table1[[#This Row],[ExpenditureDetails4]]/Table1[[#This Row],[Component detail 4]]</f>
        <v>35000</v>
      </c>
      <c r="AA3443" s="109">
        <v>1</v>
      </c>
      <c r="AB3443" s="109">
        <v>10</v>
      </c>
      <c r="AC3443" s="174">
        <f>IF(ISNUMBER([ExpenditureDetails4]),[ExpenditureDetails4]*HLOOKUP([ExpenditureDetails1],'Currency Conversion'!$A$6:$BE$45,19,FALSE),"No Data")</f>
        <v>56676.766348304918</v>
      </c>
      <c r="AD3443" s="174">
        <f>Table1[[#This Row],[Calculations1]]/exchange_rate_2010</f>
        <v>1239.4917382344904</v>
      </c>
      <c r="AE34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5667.6766348304918</v>
      </c>
      <c r="AF3443" s="174">
        <f>Table1[[#This Row],[Calculations3]]/exchange_rate_2010</f>
        <v>123.94917382344904</v>
      </c>
      <c r="AG3443" s="110"/>
      <c r="AH3443" s="53"/>
      <c r="BD3443" s="36"/>
      <c r="BE3443" s="36"/>
      <c r="BF3443" s="36"/>
      <c r="BG3443" s="36"/>
      <c r="BH3443" s="36"/>
      <c r="BI3443" s="36"/>
      <c r="BJ3443" s="36"/>
      <c r="BK3443" s="48"/>
      <c r="BL3443" s="36"/>
      <c r="BM3443" s="36"/>
      <c r="BN3443" s="36"/>
      <c r="BO3443" s="36"/>
      <c r="BP3443" s="36"/>
      <c r="BQ3443" s="36"/>
      <c r="BR3443" s="36"/>
    </row>
    <row r="3444" spans="2:70" ht="15" customHeight="1">
      <c r="B3444" s="48">
        <v>3949</v>
      </c>
      <c r="C3444" s="48" t="s">
        <v>1703</v>
      </c>
      <c r="D3444" s="108">
        <v>1805</v>
      </c>
      <c r="E3444" s="109" t="s">
        <v>2508</v>
      </c>
      <c r="F3444" s="109" t="s">
        <v>1814</v>
      </c>
      <c r="G3444" s="109" t="s">
        <v>481</v>
      </c>
      <c r="H3444" s="108" t="s">
        <v>834</v>
      </c>
      <c r="I3444" s="108" t="s">
        <v>2966</v>
      </c>
      <c r="J3444" s="108" t="s">
        <v>2567</v>
      </c>
      <c r="K3444" s="108" t="s">
        <v>2859</v>
      </c>
      <c r="L3444" s="108">
        <v>5</v>
      </c>
      <c r="M3444" s="110" t="s">
        <v>2617</v>
      </c>
      <c r="N3444" s="109" t="s">
        <v>1729</v>
      </c>
      <c r="O3444" s="109" t="s">
        <v>519</v>
      </c>
      <c r="P3444" s="109" t="s">
        <v>2428</v>
      </c>
      <c r="Q3444" s="109">
        <v>1</v>
      </c>
      <c r="R3444" s="109"/>
      <c r="S3444" s="109"/>
      <c r="T3444" s="109" t="s">
        <v>7</v>
      </c>
      <c r="U3444" s="108">
        <v>1</v>
      </c>
      <c r="V3444" s="109">
        <v>2001</v>
      </c>
      <c r="W3444" s="108">
        <f>IF(Table1[[#This Row],[ExpenditureDetails1]]=2010,1,(2010-Table1[[#This Row],[ExpenditureDetails1]]))</f>
        <v>9</v>
      </c>
      <c r="X3444" s="109">
        <v>0.3</v>
      </c>
      <c r="Y3444" s="174">
        <f>Table1[[#This Row],[ExpenditureDetails3]]*100000</f>
        <v>30000</v>
      </c>
      <c r="Z3444" s="174">
        <f>Table1[[#This Row],[ExpenditureDetails4]]/Table1[[#This Row],[Component detail 4]]</f>
        <v>30000</v>
      </c>
      <c r="AA3444" s="109">
        <v>1</v>
      </c>
      <c r="AB3444" s="109">
        <v>10</v>
      </c>
      <c r="AC3444" s="174">
        <f>IF(ISNUMBER([ExpenditureDetails4]),[ExpenditureDetails4]*HLOOKUP([ExpenditureDetails1],'Currency Conversion'!$A$6:$BE$45,19,FALSE),"No Data")</f>
        <v>48580.085441404219</v>
      </c>
      <c r="AD3444" s="174">
        <f>Table1[[#This Row],[Calculations1]]/exchange_rate_2010</f>
        <v>1062.4214899152776</v>
      </c>
      <c r="AE34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4858.0085441404217</v>
      </c>
      <c r="AF3444" s="174">
        <f>Table1[[#This Row],[Calculations3]]/exchange_rate_2010</f>
        <v>106.24214899152776</v>
      </c>
      <c r="AG3444" s="110"/>
      <c r="AH3444" s="53"/>
      <c r="BD3444" s="36"/>
      <c r="BE3444" s="36"/>
      <c r="BF3444" s="36"/>
      <c r="BG3444" s="36"/>
      <c r="BH3444" s="36"/>
      <c r="BI3444" s="36"/>
      <c r="BJ3444" s="36"/>
      <c r="BK3444" s="48"/>
      <c r="BL3444" s="36"/>
      <c r="BM3444" s="36"/>
      <c r="BN3444" s="36"/>
      <c r="BO3444" s="36"/>
      <c r="BP3444" s="36"/>
      <c r="BQ3444" s="36"/>
      <c r="BR3444" s="36"/>
    </row>
    <row r="3445" spans="2:70" ht="15" customHeight="1">
      <c r="B3445" s="48">
        <v>3950</v>
      </c>
      <c r="C3445" s="48" t="s">
        <v>1703</v>
      </c>
      <c r="D3445" s="108">
        <v>1805</v>
      </c>
      <c r="E3445" s="109" t="s">
        <v>2508</v>
      </c>
      <c r="F3445" s="109" t="s">
        <v>1814</v>
      </c>
      <c r="G3445" s="109" t="s">
        <v>481</v>
      </c>
      <c r="H3445" s="108" t="s">
        <v>834</v>
      </c>
      <c r="I3445" s="108" t="s">
        <v>2966</v>
      </c>
      <c r="J3445" s="108" t="s">
        <v>2567</v>
      </c>
      <c r="K3445" s="108" t="s">
        <v>2859</v>
      </c>
      <c r="L3445" s="108">
        <v>5</v>
      </c>
      <c r="M3445" s="110" t="s">
        <v>2617</v>
      </c>
      <c r="N3445" s="109" t="s">
        <v>1729</v>
      </c>
      <c r="O3445" s="109" t="s">
        <v>519</v>
      </c>
      <c r="P3445" s="109" t="s">
        <v>2428</v>
      </c>
      <c r="Q3445" s="109">
        <v>1</v>
      </c>
      <c r="R3445" s="109"/>
      <c r="S3445" s="109"/>
      <c r="T3445" s="109" t="s">
        <v>7</v>
      </c>
      <c r="U3445" s="108">
        <v>1</v>
      </c>
      <c r="V3445" s="109">
        <v>2008</v>
      </c>
      <c r="W3445" s="108">
        <f>IF(Table1[[#This Row],[ExpenditureDetails1]]=2010,1,(2010-Table1[[#This Row],[ExpenditureDetails1]]))</f>
        <v>2</v>
      </c>
      <c r="X3445" s="109">
        <v>0.35</v>
      </c>
      <c r="Y3445" s="174">
        <f>Table1[[#This Row],[ExpenditureDetails3]]*100000</f>
        <v>35000</v>
      </c>
      <c r="Z3445" s="174">
        <f>Table1[[#This Row],[ExpenditureDetails4]]/Table1[[#This Row],[Component detail 4]]</f>
        <v>35000</v>
      </c>
      <c r="AA3445" s="109">
        <v>1</v>
      </c>
      <c r="AB3445" s="109">
        <v>10</v>
      </c>
      <c r="AC3445" s="174">
        <f>IF(ISNUMBER([ExpenditureDetails4]),[ExpenditureDetails4]*HLOOKUP([ExpenditureDetails1],'Currency Conversion'!$A$6:$BE$45,19,FALSE),"No Data")</f>
        <v>40159.107908654398</v>
      </c>
      <c r="AD3445" s="174">
        <f>Table1[[#This Row],[Calculations1]]/exchange_rate_2010</f>
        <v>878.25904113411423</v>
      </c>
      <c r="AE34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3445" s="174">
        <f>Table1[[#This Row],[Calculations3]]/exchange_rate_2010</f>
        <v>87.825904113411426</v>
      </c>
      <c r="AG3445" s="110"/>
      <c r="AH3445" s="53"/>
      <c r="BD3445" s="36"/>
      <c r="BE3445" s="36"/>
      <c r="BF3445" s="36"/>
      <c r="BG3445" s="36"/>
      <c r="BH3445" s="36"/>
      <c r="BI3445" s="36"/>
      <c r="BJ3445" s="36"/>
      <c r="BK3445" s="48"/>
      <c r="BL3445" s="36"/>
      <c r="BM3445" s="36"/>
      <c r="BN3445" s="36"/>
      <c r="BO3445" s="36"/>
      <c r="BP3445" s="36"/>
      <c r="BQ3445" s="36"/>
      <c r="BR3445" s="36"/>
    </row>
    <row r="3446" spans="2:70" ht="15" customHeight="1">
      <c r="B3446" s="48">
        <v>3951</v>
      </c>
      <c r="C3446" s="48" t="s">
        <v>1703</v>
      </c>
      <c r="D3446" s="108">
        <v>1805</v>
      </c>
      <c r="E3446" s="109" t="s">
        <v>2508</v>
      </c>
      <c r="F3446" s="109" t="s">
        <v>1814</v>
      </c>
      <c r="G3446" s="109" t="s">
        <v>481</v>
      </c>
      <c r="H3446" s="108" t="s">
        <v>834</v>
      </c>
      <c r="I3446" s="108" t="s">
        <v>2966</v>
      </c>
      <c r="J3446" s="108" t="s">
        <v>2567</v>
      </c>
      <c r="K3446" s="108" t="s">
        <v>2859</v>
      </c>
      <c r="L3446" s="108">
        <v>5</v>
      </c>
      <c r="M3446" s="110" t="s">
        <v>2617</v>
      </c>
      <c r="N3446" s="109" t="s">
        <v>1729</v>
      </c>
      <c r="O3446" s="109" t="s">
        <v>519</v>
      </c>
      <c r="P3446" s="109" t="s">
        <v>2428</v>
      </c>
      <c r="Q3446" s="109">
        <v>1</v>
      </c>
      <c r="R3446" s="109"/>
      <c r="S3446" s="109"/>
      <c r="T3446" s="109" t="s">
        <v>7</v>
      </c>
      <c r="U3446" s="108">
        <v>1</v>
      </c>
      <c r="V3446" s="109">
        <v>2009</v>
      </c>
      <c r="W3446" s="108">
        <f>IF(Table1[[#This Row],[ExpenditureDetails1]]=2010,1,(2010-Table1[[#This Row],[ExpenditureDetails1]]))</f>
        <v>1</v>
      </c>
      <c r="X3446" s="109">
        <v>0.35</v>
      </c>
      <c r="Y3446" s="174">
        <f>Table1[[#This Row],[ExpenditureDetails3]]*100000</f>
        <v>35000</v>
      </c>
      <c r="Z3446" s="174">
        <f>Table1[[#This Row],[ExpenditureDetails4]]/Table1[[#This Row],[Component detail 4]]</f>
        <v>35000</v>
      </c>
      <c r="AA3446" s="109">
        <v>1</v>
      </c>
      <c r="AB3446" s="109">
        <v>10</v>
      </c>
      <c r="AC3446" s="174">
        <f>IF(ISNUMBER([ExpenditureDetails4]),[ExpenditureDetails4]*HLOOKUP([ExpenditureDetails1],'Currency Conversion'!$A$6:$BE$45,19,FALSE),"No Data")</f>
        <v>37639.568746626959</v>
      </c>
      <c r="AD3446" s="174">
        <f>Table1[[#This Row],[Calculations1]]/exchange_rate_2010</f>
        <v>823.15801514580528</v>
      </c>
      <c r="AE34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3763.956874662696</v>
      </c>
      <c r="AF3446" s="174">
        <f>Table1[[#This Row],[Calculations3]]/exchange_rate_2010</f>
        <v>82.315801514580528</v>
      </c>
      <c r="AG3446" s="110"/>
      <c r="AH3446" s="53"/>
      <c r="BD3446" s="36"/>
      <c r="BE3446" s="36"/>
      <c r="BF3446" s="36"/>
      <c r="BG3446" s="36"/>
      <c r="BH3446" s="36"/>
      <c r="BI3446" s="36"/>
      <c r="BJ3446" s="36"/>
      <c r="BK3446" s="48"/>
      <c r="BL3446" s="36"/>
      <c r="BM3446" s="36"/>
      <c r="BN3446" s="36"/>
      <c r="BO3446" s="36"/>
      <c r="BP3446" s="36"/>
      <c r="BQ3446" s="36"/>
      <c r="BR3446" s="36"/>
    </row>
    <row r="3447" spans="2:70" ht="15" customHeight="1">
      <c r="B3447" s="48">
        <v>3952</v>
      </c>
      <c r="C3447" s="48" t="s">
        <v>1703</v>
      </c>
      <c r="D3447" s="108">
        <v>1805</v>
      </c>
      <c r="E3447" s="109" t="s">
        <v>2508</v>
      </c>
      <c r="F3447" s="109" t="s">
        <v>1814</v>
      </c>
      <c r="G3447" s="109" t="s">
        <v>481</v>
      </c>
      <c r="H3447" s="108" t="s">
        <v>834</v>
      </c>
      <c r="I3447" s="108" t="s">
        <v>2966</v>
      </c>
      <c r="J3447" s="108" t="s">
        <v>2567</v>
      </c>
      <c r="K3447" s="108" t="s">
        <v>2859</v>
      </c>
      <c r="L3447" s="108">
        <v>5</v>
      </c>
      <c r="M3447" s="110" t="s">
        <v>2617</v>
      </c>
      <c r="N3447" s="111" t="s">
        <v>1729</v>
      </c>
      <c r="O3447" s="111" t="s">
        <v>1718</v>
      </c>
      <c r="P3447" s="111" t="s">
        <v>846</v>
      </c>
      <c r="Q3447" s="109">
        <v>1</v>
      </c>
      <c r="R3447" s="109"/>
      <c r="S3447" s="109"/>
      <c r="T3447" s="109" t="s">
        <v>7</v>
      </c>
      <c r="U3447" s="108">
        <v>1</v>
      </c>
      <c r="V3447" s="109">
        <v>2009</v>
      </c>
      <c r="W3447" s="108">
        <f>IF(Table1[[#This Row],[ExpenditureDetails1]]=2010,1,(2010-Table1[[#This Row],[ExpenditureDetails1]]))</f>
        <v>1</v>
      </c>
      <c r="X3447" s="109">
        <v>0.04</v>
      </c>
      <c r="Y3447" s="174">
        <f>Table1[[#This Row],[ExpenditureDetails3]]*100000</f>
        <v>4000</v>
      </c>
      <c r="Z3447" s="174">
        <f>Table1[[#This Row],[ExpenditureDetails4]]/Table1[[#This Row],[Component detail 4]]</f>
        <v>4000</v>
      </c>
      <c r="AA3447" s="109">
        <v>1</v>
      </c>
      <c r="AB3447" s="109">
        <v>10</v>
      </c>
      <c r="AC3447" s="174">
        <f>IF(ISNUMBER([ExpenditureDetails4]),[ExpenditureDetails4]*HLOOKUP([ExpenditureDetails1],'Currency Conversion'!$A$6:$BE$45,19,FALSE),"No Data")</f>
        <v>4301.6649996145097</v>
      </c>
      <c r="AD3447" s="174">
        <f>Table1[[#This Row],[Calculations1]]/exchange_rate_2010</f>
        <v>94.075201730949175</v>
      </c>
      <c r="AE34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430.166499961451</v>
      </c>
      <c r="AF3447" s="174">
        <f>Table1[[#This Row],[Calculations3]]/exchange_rate_2010</f>
        <v>9.4075201730949178</v>
      </c>
      <c r="AG3447" s="110"/>
      <c r="AH3447" s="53"/>
      <c r="BD3447" s="36"/>
      <c r="BE3447" s="36"/>
      <c r="BF3447" s="36"/>
      <c r="BG3447" s="36"/>
      <c r="BH3447" s="36"/>
      <c r="BI3447" s="36"/>
      <c r="BJ3447" s="36"/>
      <c r="BK3447" s="48"/>
      <c r="BL3447" s="36"/>
      <c r="BM3447" s="36"/>
      <c r="BN3447" s="36"/>
      <c r="BO3447" s="36"/>
      <c r="BP3447" s="36"/>
      <c r="BQ3447" s="36"/>
      <c r="BR3447" s="36"/>
    </row>
    <row r="3448" spans="2:70" ht="15" customHeight="1">
      <c r="B3448" s="48">
        <v>3953</v>
      </c>
      <c r="C3448" s="48" t="s">
        <v>1703</v>
      </c>
      <c r="D3448" s="108">
        <v>1805</v>
      </c>
      <c r="E3448" s="109" t="s">
        <v>2508</v>
      </c>
      <c r="F3448" s="109" t="s">
        <v>1814</v>
      </c>
      <c r="G3448" s="109" t="s">
        <v>481</v>
      </c>
      <c r="H3448" s="108" t="s">
        <v>834</v>
      </c>
      <c r="I3448" s="108" t="s">
        <v>2966</v>
      </c>
      <c r="J3448" s="108" t="s">
        <v>2567</v>
      </c>
      <c r="K3448" s="108" t="s">
        <v>2859</v>
      </c>
      <c r="L3448" s="108">
        <v>5</v>
      </c>
      <c r="M3448" s="110" t="s">
        <v>2617</v>
      </c>
      <c r="N3448" s="111" t="s">
        <v>1729</v>
      </c>
      <c r="O3448" s="111" t="s">
        <v>210</v>
      </c>
      <c r="P3448" s="111" t="s">
        <v>57</v>
      </c>
      <c r="Q3448" s="109">
        <v>1</v>
      </c>
      <c r="R3448" s="109"/>
      <c r="S3448" s="109"/>
      <c r="T3448" s="109" t="s">
        <v>7</v>
      </c>
      <c r="U3448" s="108">
        <v>1</v>
      </c>
      <c r="V3448" s="109">
        <v>2009</v>
      </c>
      <c r="W3448" s="108">
        <f>IF(Table1[[#This Row],[ExpenditureDetails1]]=2010,1,(2010-Table1[[#This Row],[ExpenditureDetails1]]))</f>
        <v>1</v>
      </c>
      <c r="X3448" s="109">
        <v>0.32500000000000001</v>
      </c>
      <c r="Y3448" s="174">
        <f>Table1[[#This Row],[ExpenditureDetails3]]*100000</f>
        <v>32500</v>
      </c>
      <c r="Z3448" s="174">
        <f>Table1[[#This Row],[ExpenditureDetails4]]/Table1[[#This Row],[Component detail 4]]</f>
        <v>32500</v>
      </c>
      <c r="AA3448" s="109">
        <v>1</v>
      </c>
      <c r="AB3448" s="109">
        <v>10</v>
      </c>
      <c r="AC3448" s="174">
        <f>IF(ISNUMBER([ExpenditureDetails4]),[ExpenditureDetails4]*HLOOKUP([ExpenditureDetails1],'Currency Conversion'!$A$6:$BE$45,19,FALSE),"No Data")</f>
        <v>34951.028121867894</v>
      </c>
      <c r="AD3448" s="174">
        <f>Table1[[#This Row],[Calculations1]]/exchange_rate_2010</f>
        <v>764.3610140639621</v>
      </c>
      <c r="AE34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3495.1028121867894</v>
      </c>
      <c r="AF3448" s="174">
        <f>Table1[[#This Row],[Calculations3]]/exchange_rate_2010</f>
        <v>76.436101406396219</v>
      </c>
      <c r="AG3448" s="110"/>
      <c r="AH3448" s="53"/>
      <c r="BD3448" s="36"/>
      <c r="BE3448" s="36"/>
      <c r="BF3448" s="36"/>
      <c r="BG3448" s="36"/>
      <c r="BH3448" s="36"/>
      <c r="BI3448" s="36"/>
      <c r="BJ3448" s="36"/>
      <c r="BK3448" s="48"/>
      <c r="BL3448" s="36"/>
      <c r="BM3448" s="36"/>
      <c r="BN3448" s="36"/>
      <c r="BO3448" s="36"/>
      <c r="BP3448" s="36"/>
      <c r="BQ3448" s="36"/>
      <c r="BR3448" s="36"/>
    </row>
    <row r="3449" spans="2:70" ht="15" customHeight="1">
      <c r="B3449" s="48">
        <v>3954</v>
      </c>
      <c r="C3449" s="48" t="s">
        <v>1703</v>
      </c>
      <c r="D3449" s="108">
        <v>1805</v>
      </c>
      <c r="E3449" s="109" t="s">
        <v>2508</v>
      </c>
      <c r="F3449" s="109" t="s">
        <v>1814</v>
      </c>
      <c r="G3449" s="109" t="s">
        <v>481</v>
      </c>
      <c r="H3449" s="108" t="s">
        <v>834</v>
      </c>
      <c r="I3449" s="108" t="s">
        <v>2966</v>
      </c>
      <c r="J3449" s="108" t="s">
        <v>2567</v>
      </c>
      <c r="K3449" s="108" t="s">
        <v>2859</v>
      </c>
      <c r="L3449" s="108">
        <v>5</v>
      </c>
      <c r="M3449" s="110" t="s">
        <v>2617</v>
      </c>
      <c r="N3449" s="111" t="s">
        <v>1729</v>
      </c>
      <c r="O3449" s="111" t="s">
        <v>210</v>
      </c>
      <c r="P3449" s="111" t="s">
        <v>37</v>
      </c>
      <c r="Q3449" s="109">
        <v>1</v>
      </c>
      <c r="R3449" s="109"/>
      <c r="S3449" s="109"/>
      <c r="T3449" s="109" t="s">
        <v>7</v>
      </c>
      <c r="U3449" s="108">
        <v>1</v>
      </c>
      <c r="V3449" s="109">
        <v>2009</v>
      </c>
      <c r="W3449" s="108">
        <f>IF(Table1[[#This Row],[ExpenditureDetails1]]=2010,1,(2010-Table1[[#This Row],[ExpenditureDetails1]]))</f>
        <v>1</v>
      </c>
      <c r="X3449" s="109">
        <v>0.32500000000000001</v>
      </c>
      <c r="Y3449" s="174">
        <f>Table1[[#This Row],[ExpenditureDetails3]]*100000</f>
        <v>32500</v>
      </c>
      <c r="Z3449" s="174">
        <f>Table1[[#This Row],[ExpenditureDetails4]]/Table1[[#This Row],[Component detail 4]]</f>
        <v>32500</v>
      </c>
      <c r="AA3449" s="109">
        <v>1</v>
      </c>
      <c r="AB3449" s="109">
        <v>10</v>
      </c>
      <c r="AC3449" s="174">
        <f>IF(ISNUMBER([ExpenditureDetails4]),[ExpenditureDetails4]*HLOOKUP([ExpenditureDetails1],'Currency Conversion'!$A$6:$BE$45,19,FALSE),"No Data")</f>
        <v>34951.028121867894</v>
      </c>
      <c r="AD3449" s="174">
        <f>Table1[[#This Row],[Calculations1]]/exchange_rate_2010</f>
        <v>764.3610140639621</v>
      </c>
      <c r="AE34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3495.1028121867894</v>
      </c>
      <c r="AF3449" s="174">
        <f>Table1[[#This Row],[Calculations3]]/exchange_rate_2010</f>
        <v>76.436101406396219</v>
      </c>
      <c r="AG3449" s="110"/>
      <c r="AH3449" s="53"/>
      <c r="BD3449" s="36"/>
      <c r="BE3449" s="36"/>
      <c r="BF3449" s="36"/>
      <c r="BG3449" s="36"/>
      <c r="BH3449" s="36"/>
      <c r="BI3449" s="36"/>
      <c r="BJ3449" s="36"/>
      <c r="BK3449" s="48"/>
      <c r="BL3449" s="36"/>
      <c r="BM3449" s="36"/>
      <c r="BN3449" s="36"/>
      <c r="BO3449" s="36"/>
      <c r="BP3449" s="36"/>
      <c r="BQ3449" s="36"/>
      <c r="BR3449" s="36"/>
    </row>
    <row r="3450" spans="2:70" ht="15" customHeight="1">
      <c r="B3450" s="48">
        <v>3955</v>
      </c>
      <c r="C3450" s="48" t="s">
        <v>1703</v>
      </c>
      <c r="D3450" s="108">
        <v>1805</v>
      </c>
      <c r="E3450" s="109" t="s">
        <v>2508</v>
      </c>
      <c r="F3450" s="109" t="s">
        <v>1814</v>
      </c>
      <c r="G3450" s="109" t="s">
        <v>481</v>
      </c>
      <c r="H3450" s="108" t="s">
        <v>834</v>
      </c>
      <c r="I3450" s="108" t="s">
        <v>2966</v>
      </c>
      <c r="J3450" s="108" t="s">
        <v>2567</v>
      </c>
      <c r="K3450" s="108" t="s">
        <v>2859</v>
      </c>
      <c r="L3450" s="108">
        <v>5</v>
      </c>
      <c r="M3450" s="110" t="s">
        <v>2617</v>
      </c>
      <c r="N3450" s="111" t="s">
        <v>20</v>
      </c>
      <c r="O3450" s="111" t="s">
        <v>2486</v>
      </c>
      <c r="P3450" s="111" t="s">
        <v>287</v>
      </c>
      <c r="Q3450" s="109">
        <v>1</v>
      </c>
      <c r="R3450" s="109"/>
      <c r="S3450" s="109" t="s">
        <v>2394</v>
      </c>
      <c r="T3450" s="109" t="s">
        <v>7</v>
      </c>
      <c r="U3450" s="108">
        <v>1</v>
      </c>
      <c r="V3450" s="109">
        <v>2009</v>
      </c>
      <c r="W3450" s="108">
        <f>IF(Table1[[#This Row],[ExpenditureDetails1]]=2010,1,(2010-Table1[[#This Row],[ExpenditureDetails1]]))</f>
        <v>1</v>
      </c>
      <c r="X3450" s="109">
        <v>2.5</v>
      </c>
      <c r="Y3450" s="174">
        <f>Table1[[#This Row],[ExpenditureDetails3]]*100000</f>
        <v>250000</v>
      </c>
      <c r="Z3450" s="174">
        <f>Table1[[#This Row],[ExpenditureDetails4]]/Table1[[#This Row],[Component detail 4]]</f>
        <v>250000</v>
      </c>
      <c r="AA3450" s="109">
        <v>1</v>
      </c>
      <c r="AB3450" s="109">
        <v>10</v>
      </c>
      <c r="AC3450" s="174">
        <f>IF(ISNUMBER([ExpenditureDetails4]),[ExpenditureDetails4]*HLOOKUP([ExpenditureDetails1],'Currency Conversion'!$A$6:$BE$45,19,FALSE),"No Data")</f>
        <v>268854.06247590686</v>
      </c>
      <c r="AD3450" s="174">
        <f>Table1[[#This Row],[Calculations1]]/exchange_rate_2010</f>
        <v>5879.7001081843237</v>
      </c>
      <c r="AE34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26885.406247590687</v>
      </c>
      <c r="AF3450" s="174">
        <f>Table1[[#This Row],[Calculations3]]/exchange_rate_2010</f>
        <v>587.97001081843246</v>
      </c>
      <c r="AG3450" s="110"/>
      <c r="AH3450" s="53"/>
      <c r="BD3450" s="36"/>
      <c r="BE3450" s="36"/>
      <c r="BF3450" s="36"/>
      <c r="BG3450" s="36"/>
      <c r="BH3450" s="36"/>
      <c r="BI3450" s="36"/>
      <c r="BJ3450" s="36"/>
      <c r="BK3450" s="48"/>
      <c r="BL3450" s="36"/>
      <c r="BM3450" s="36"/>
      <c r="BN3450" s="36"/>
      <c r="BO3450" s="36"/>
      <c r="BP3450" s="36"/>
      <c r="BQ3450" s="36"/>
      <c r="BR3450" s="36"/>
    </row>
    <row r="3451" spans="2:70" ht="15" customHeight="1">
      <c r="B3451" s="48">
        <v>3956</v>
      </c>
      <c r="C3451" s="48" t="s">
        <v>1703</v>
      </c>
      <c r="D3451" s="108">
        <v>1805</v>
      </c>
      <c r="E3451" s="109" t="s">
        <v>2508</v>
      </c>
      <c r="F3451" s="109" t="s">
        <v>1814</v>
      </c>
      <c r="G3451" s="109" t="s">
        <v>481</v>
      </c>
      <c r="H3451" s="108" t="s">
        <v>834</v>
      </c>
      <c r="I3451" s="108" t="s">
        <v>2966</v>
      </c>
      <c r="J3451" s="108" t="s">
        <v>2567</v>
      </c>
      <c r="K3451" s="108" t="s">
        <v>2859</v>
      </c>
      <c r="L3451" s="108">
        <v>5</v>
      </c>
      <c r="M3451" s="110" t="s">
        <v>2617</v>
      </c>
      <c r="N3451" s="111" t="s">
        <v>1712</v>
      </c>
      <c r="O3451" s="111"/>
      <c r="P3451" s="111" t="s">
        <v>818</v>
      </c>
      <c r="Q3451" s="109">
        <v>1</v>
      </c>
      <c r="R3451" s="109">
        <v>5</v>
      </c>
      <c r="S3451" s="109"/>
      <c r="T3451" s="109" t="s">
        <v>7</v>
      </c>
      <c r="U3451" s="108">
        <v>1</v>
      </c>
      <c r="V3451" s="109">
        <v>2010</v>
      </c>
      <c r="W3451" s="108">
        <f>IF(Table1[[#This Row],[ExpenditureDetails1]]=2010,1,(2010-Table1[[#This Row],[ExpenditureDetails1]]))</f>
        <v>1</v>
      </c>
      <c r="X3451" s="109">
        <v>0.55000000000000004</v>
      </c>
      <c r="Y3451" s="174">
        <f>Table1[[#This Row],[ExpenditureDetails3]]*100000</f>
        <v>55000.000000000007</v>
      </c>
      <c r="Z3451" s="174">
        <f>Table1[[#This Row],[ExpenditureDetails4]]/Table1[[#This Row],[Component detail 4]]</f>
        <v>55000.000000000007</v>
      </c>
      <c r="AA3451" s="109">
        <v>1</v>
      </c>
      <c r="AB3451" s="109">
        <v>10</v>
      </c>
      <c r="AC3451" s="174">
        <f>IF(ISNUMBER([ExpenditureDetails4]),[ExpenditureDetails4]*HLOOKUP([ExpenditureDetails1],'Currency Conversion'!$A$6:$BE$45,19,FALSE),"No Data")</f>
        <v>55000.000000000007</v>
      </c>
      <c r="AD3451" s="174">
        <f>Table1[[#This Row],[Calculations1]]/exchange_rate_2010</f>
        <v>1202.8217203491861</v>
      </c>
      <c r="AE34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5500.0000000000009</v>
      </c>
      <c r="AF3451" s="174">
        <f>Table1[[#This Row],[Calculations3]]/exchange_rate_2010</f>
        <v>120.28217203491862</v>
      </c>
      <c r="AG3451" s="110"/>
      <c r="AH3451" s="53"/>
      <c r="BD3451" s="36"/>
      <c r="BE3451" s="36"/>
      <c r="BF3451" s="36"/>
      <c r="BG3451" s="36"/>
      <c r="BH3451" s="36"/>
      <c r="BI3451" s="36"/>
      <c r="BJ3451" s="36"/>
      <c r="BK3451" s="48"/>
      <c r="BL3451" s="36"/>
      <c r="BM3451" s="36"/>
      <c r="BN3451" s="36"/>
      <c r="BO3451" s="36"/>
      <c r="BP3451" s="36"/>
      <c r="BQ3451" s="36"/>
      <c r="BR3451" s="36"/>
    </row>
    <row r="3452" spans="2:70" ht="15" customHeight="1">
      <c r="B3452" s="48">
        <v>3957</v>
      </c>
      <c r="C3452" s="48" t="s">
        <v>1703</v>
      </c>
      <c r="D3452" s="108">
        <v>1805</v>
      </c>
      <c r="E3452" s="109" t="s">
        <v>2508</v>
      </c>
      <c r="F3452" s="109" t="s">
        <v>1814</v>
      </c>
      <c r="G3452" s="109" t="s">
        <v>481</v>
      </c>
      <c r="H3452" s="108" t="s">
        <v>834</v>
      </c>
      <c r="I3452" s="108" t="s">
        <v>2966</v>
      </c>
      <c r="J3452" s="108" t="s">
        <v>2567</v>
      </c>
      <c r="K3452" s="108" t="s">
        <v>2859</v>
      </c>
      <c r="L3452" s="108">
        <v>5</v>
      </c>
      <c r="M3452" s="110" t="s">
        <v>2617</v>
      </c>
      <c r="N3452" s="111" t="s">
        <v>106</v>
      </c>
      <c r="O3452" s="111"/>
      <c r="P3452" s="111" t="s">
        <v>849</v>
      </c>
      <c r="Q3452" s="109">
        <v>1</v>
      </c>
      <c r="R3452" s="109"/>
      <c r="S3452" s="109"/>
      <c r="T3452" s="109" t="s">
        <v>24</v>
      </c>
      <c r="U3452" s="108">
        <v>4</v>
      </c>
      <c r="V3452" s="109">
        <v>2009</v>
      </c>
      <c r="W3452" s="108">
        <f>IF(Table1[[#This Row],[ExpenditureDetails1]]=2010,1,(2010-Table1[[#This Row],[ExpenditureDetails1]]))</f>
        <v>1</v>
      </c>
      <c r="X3452" s="109">
        <v>0.02</v>
      </c>
      <c r="Y3452" s="174">
        <f>Table1[[#This Row],[ExpenditureDetails3]]*100000</f>
        <v>2000</v>
      </c>
      <c r="Z3452" s="174">
        <f>Table1[[#This Row],[ExpenditureDetails4]]/Table1[[#This Row],[Component detail 4]]</f>
        <v>2000</v>
      </c>
      <c r="AA3452" s="109">
        <v>1</v>
      </c>
      <c r="AB3452" s="109"/>
      <c r="AC3452" s="174">
        <f>IF(ISNUMBER([ExpenditureDetails4]),[ExpenditureDetails4]*HLOOKUP([ExpenditureDetails1],'Currency Conversion'!$A$6:$BE$45,19,FALSE),"No Data")</f>
        <v>2150.8324998072549</v>
      </c>
      <c r="AD3452" s="174">
        <f>Table1[[#This Row],[Calculations1]]/exchange_rate_2010</f>
        <v>47.037600865474587</v>
      </c>
      <c r="AE34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2150.8324998072549</v>
      </c>
      <c r="AF3452" s="174">
        <f>Table1[[#This Row],[Calculations3]]/exchange_rate_2010</f>
        <v>47.037600865474587</v>
      </c>
      <c r="AG3452" s="110"/>
      <c r="AH3452" s="53"/>
      <c r="BD3452" s="36"/>
      <c r="BE3452" s="36"/>
      <c r="BF3452" s="36"/>
      <c r="BG3452" s="36"/>
      <c r="BH3452" s="36"/>
      <c r="BI3452" s="36"/>
      <c r="BJ3452" s="36"/>
      <c r="BK3452" s="48"/>
      <c r="BL3452" s="36"/>
      <c r="BM3452" s="36"/>
      <c r="BN3452" s="36"/>
      <c r="BO3452" s="36"/>
      <c r="BP3452" s="36"/>
      <c r="BQ3452" s="36"/>
      <c r="BR3452" s="36"/>
    </row>
    <row r="3453" spans="2:70" ht="15" customHeight="1">
      <c r="B3453" s="48">
        <v>3958</v>
      </c>
      <c r="C3453" s="48" t="s">
        <v>1703</v>
      </c>
      <c r="D3453" s="108">
        <v>1805</v>
      </c>
      <c r="E3453" s="109" t="s">
        <v>2508</v>
      </c>
      <c r="F3453" s="109" t="s">
        <v>1814</v>
      </c>
      <c r="G3453" s="109" t="s">
        <v>481</v>
      </c>
      <c r="H3453" s="108" t="s">
        <v>834</v>
      </c>
      <c r="I3453" s="108" t="s">
        <v>2966</v>
      </c>
      <c r="J3453" s="108" t="s">
        <v>2567</v>
      </c>
      <c r="K3453" s="108" t="s">
        <v>2859</v>
      </c>
      <c r="L3453" s="108">
        <v>5</v>
      </c>
      <c r="M3453" s="110" t="s">
        <v>2617</v>
      </c>
      <c r="N3453" s="111" t="s">
        <v>1719</v>
      </c>
      <c r="O3453" s="111"/>
      <c r="P3453" s="111" t="s">
        <v>530</v>
      </c>
      <c r="Q3453" s="109">
        <v>1</v>
      </c>
      <c r="R3453" s="109"/>
      <c r="S3453" s="109"/>
      <c r="T3453" s="109" t="s">
        <v>31</v>
      </c>
      <c r="U3453" s="108">
        <v>3</v>
      </c>
      <c r="V3453" s="109">
        <v>2008</v>
      </c>
      <c r="W3453" s="108"/>
      <c r="X3453" s="109">
        <v>0.15</v>
      </c>
      <c r="Y3453" s="174">
        <f>Table1[[#This Row],[ExpenditureDetails3]]*100000</f>
        <v>15000</v>
      </c>
      <c r="Z3453" s="174">
        <f>Table1[[#This Row],[ExpenditureDetails4]]/Table1[[#This Row],[Component detail 4]]</f>
        <v>15000</v>
      </c>
      <c r="AA3453" s="109">
        <v>1</v>
      </c>
      <c r="AB3453" s="109"/>
      <c r="AC3453" s="174">
        <f>IF(ISNUMBER([ExpenditureDetails4]),[ExpenditureDetails4]*HLOOKUP([ExpenditureDetails1],'Currency Conversion'!$A$6:$BE$45,19,FALSE),"No Data")</f>
        <v>17211.046246566169</v>
      </c>
      <c r="AD3453" s="174">
        <f>Table1[[#This Row],[Calculations1]]/exchange_rate_2010</f>
        <v>376.39673191462037</v>
      </c>
      <c r="AE34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17211.046246566169</v>
      </c>
      <c r="AF3453" s="174">
        <f>Table1[[#This Row],[Calculations3]]/exchange_rate_2010</f>
        <v>376.39673191462037</v>
      </c>
      <c r="AG3453" s="110"/>
      <c r="AH3453" s="53"/>
      <c r="BD3453" s="36"/>
      <c r="BE3453" s="36"/>
      <c r="BF3453" s="36"/>
      <c r="BG3453" s="36"/>
      <c r="BH3453" s="36"/>
      <c r="BI3453" s="36"/>
      <c r="BJ3453" s="36"/>
      <c r="BK3453" s="48"/>
      <c r="BL3453" s="36"/>
      <c r="BM3453" s="36"/>
      <c r="BN3453" s="36"/>
      <c r="BO3453" s="36"/>
      <c r="BP3453" s="36"/>
      <c r="BQ3453" s="36"/>
      <c r="BR3453" s="36"/>
    </row>
    <row r="3454" spans="2:70" ht="15" customHeight="1">
      <c r="B3454" s="48">
        <v>3959</v>
      </c>
      <c r="C3454" s="48" t="s">
        <v>1703</v>
      </c>
      <c r="D3454" s="108">
        <v>1805</v>
      </c>
      <c r="E3454" s="109" t="s">
        <v>2508</v>
      </c>
      <c r="F3454" s="109" t="s">
        <v>1814</v>
      </c>
      <c r="G3454" s="109" t="s">
        <v>481</v>
      </c>
      <c r="H3454" s="108" t="s">
        <v>834</v>
      </c>
      <c r="I3454" s="108" t="s">
        <v>2966</v>
      </c>
      <c r="J3454" s="108" t="s">
        <v>2567</v>
      </c>
      <c r="K3454" s="108" t="s">
        <v>2859</v>
      </c>
      <c r="L3454" s="108">
        <v>5</v>
      </c>
      <c r="M3454" s="110" t="s">
        <v>2617</v>
      </c>
      <c r="N3454" s="111" t="s">
        <v>1717</v>
      </c>
      <c r="O3454" s="111"/>
      <c r="P3454" s="111" t="s">
        <v>531</v>
      </c>
      <c r="Q3454" s="109">
        <v>1</v>
      </c>
      <c r="R3454" s="109"/>
      <c r="S3454" s="109"/>
      <c r="T3454" s="109" t="s">
        <v>31</v>
      </c>
      <c r="U3454" s="108">
        <v>3</v>
      </c>
      <c r="V3454" s="109">
        <v>2008</v>
      </c>
      <c r="W3454" s="108"/>
      <c r="X3454" s="109">
        <v>0.28000000000000003</v>
      </c>
      <c r="Y3454" s="174">
        <f>Table1[[#This Row],[ExpenditureDetails3]]*100000</f>
        <v>28000.000000000004</v>
      </c>
      <c r="Z3454" s="174">
        <f>Table1[[#This Row],[ExpenditureDetails4]]/Table1[[#This Row],[Component detail 4]]</f>
        <v>28000.000000000004</v>
      </c>
      <c r="AA3454" s="109">
        <v>1</v>
      </c>
      <c r="AB3454" s="109"/>
      <c r="AC3454" s="174">
        <f>IF(ISNUMBER([ExpenditureDetails4]),[ExpenditureDetails4]*HLOOKUP([ExpenditureDetails1],'Currency Conversion'!$A$6:$BE$45,19,FALSE),"No Data")</f>
        <v>32127.28632692352</v>
      </c>
      <c r="AD3454" s="174">
        <f>Table1[[#This Row],[Calculations1]]/exchange_rate_2010</f>
        <v>702.6072329072914</v>
      </c>
      <c r="AE34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32127.28632692352</v>
      </c>
      <c r="AF3454" s="174">
        <f>Table1[[#This Row],[Calculations3]]/exchange_rate_2010</f>
        <v>702.6072329072914</v>
      </c>
      <c r="AG3454" s="110"/>
      <c r="AH3454" s="53"/>
      <c r="BD3454" s="36"/>
      <c r="BE3454" s="36"/>
      <c r="BF3454" s="36"/>
      <c r="BG3454" s="36"/>
      <c r="BH3454" s="36"/>
      <c r="BI3454" s="36"/>
      <c r="BJ3454" s="36"/>
      <c r="BK3454" s="48"/>
      <c r="BL3454" s="36"/>
      <c r="BM3454" s="36"/>
      <c r="BN3454" s="36"/>
      <c r="BO3454" s="36"/>
      <c r="BP3454" s="36"/>
      <c r="BQ3454" s="36"/>
      <c r="BR3454" s="36"/>
    </row>
    <row r="3455" spans="2:70" ht="15" customHeight="1">
      <c r="B3455" s="48">
        <v>3960</v>
      </c>
      <c r="C3455" s="48" t="s">
        <v>1703</v>
      </c>
      <c r="D3455" s="108">
        <v>1805</v>
      </c>
      <c r="E3455" s="109" t="s">
        <v>2508</v>
      </c>
      <c r="F3455" s="109" t="s">
        <v>1814</v>
      </c>
      <c r="G3455" s="109" t="s">
        <v>481</v>
      </c>
      <c r="H3455" s="108" t="s">
        <v>834</v>
      </c>
      <c r="I3455" s="108" t="s">
        <v>2966</v>
      </c>
      <c r="J3455" s="108" t="s">
        <v>2567</v>
      </c>
      <c r="K3455" s="108" t="s">
        <v>2859</v>
      </c>
      <c r="L3455" s="108">
        <v>5</v>
      </c>
      <c r="M3455" s="110" t="s">
        <v>2617</v>
      </c>
      <c r="N3455" s="111" t="s">
        <v>559</v>
      </c>
      <c r="O3455" s="111" t="s">
        <v>2395</v>
      </c>
      <c r="P3455" s="111" t="s">
        <v>850</v>
      </c>
      <c r="Q3455" s="109">
        <v>1</v>
      </c>
      <c r="R3455" s="109"/>
      <c r="S3455" s="109"/>
      <c r="T3455" s="109" t="s">
        <v>31</v>
      </c>
      <c r="U3455" s="108">
        <v>3</v>
      </c>
      <c r="V3455" s="109">
        <v>2009</v>
      </c>
      <c r="W3455" s="108"/>
      <c r="X3455" s="109">
        <v>0.48</v>
      </c>
      <c r="Y3455" s="174">
        <f>Table1[[#This Row],[ExpenditureDetails3]]*100000</f>
        <v>48000</v>
      </c>
      <c r="Z3455" s="174">
        <f>Table1[[#This Row],[ExpenditureDetails4]]/Table1[[#This Row],[Component detail 4]]</f>
        <v>48000</v>
      </c>
      <c r="AA3455" s="109">
        <v>1</v>
      </c>
      <c r="AB3455" s="109"/>
      <c r="AC3455" s="174">
        <f>IF(ISNUMBER([ExpenditureDetails4]),[ExpenditureDetails4]*HLOOKUP([ExpenditureDetails1],'Currency Conversion'!$A$6:$BE$45,19,FALSE),"No Data")</f>
        <v>51619.979995374117</v>
      </c>
      <c r="AD3455" s="174">
        <f>Table1[[#This Row],[Calculations1]]/exchange_rate_2010</f>
        <v>1128.9024207713901</v>
      </c>
      <c r="AE34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51619.979995374117</v>
      </c>
      <c r="AF3455" s="174">
        <f>Table1[[#This Row],[Calculations3]]/exchange_rate_2010</f>
        <v>1128.9024207713901</v>
      </c>
      <c r="AG3455" s="110"/>
      <c r="AH3455" s="53"/>
      <c r="BD3455" s="36"/>
      <c r="BE3455" s="36"/>
      <c r="BF3455" s="36"/>
      <c r="BG3455" s="36"/>
      <c r="BH3455" s="36"/>
      <c r="BI3455" s="36"/>
      <c r="BJ3455" s="36"/>
      <c r="BK3455" s="48"/>
      <c r="BL3455" s="36"/>
      <c r="BM3455" s="36"/>
      <c r="BN3455" s="36"/>
      <c r="BO3455" s="36"/>
      <c r="BP3455" s="36"/>
      <c r="BQ3455" s="36"/>
      <c r="BR3455" s="36"/>
    </row>
    <row r="3456" spans="2:70" ht="15" customHeight="1">
      <c r="B3456" s="48">
        <v>3961</v>
      </c>
      <c r="C3456" s="48" t="s">
        <v>1703</v>
      </c>
      <c r="D3456" s="108">
        <v>1805</v>
      </c>
      <c r="E3456" s="109" t="s">
        <v>2508</v>
      </c>
      <c r="F3456" s="109" t="s">
        <v>1814</v>
      </c>
      <c r="G3456" s="109" t="s">
        <v>481</v>
      </c>
      <c r="H3456" s="108" t="s">
        <v>834</v>
      </c>
      <c r="I3456" s="108" t="s">
        <v>2966</v>
      </c>
      <c r="J3456" s="108" t="s">
        <v>2567</v>
      </c>
      <c r="K3456" s="108" t="s">
        <v>2859</v>
      </c>
      <c r="L3456" s="108">
        <v>5</v>
      </c>
      <c r="M3456" s="110" t="s">
        <v>2617</v>
      </c>
      <c r="N3456" s="111" t="s">
        <v>1728</v>
      </c>
      <c r="O3456" s="111" t="s">
        <v>501</v>
      </c>
      <c r="P3456" s="111" t="s">
        <v>837</v>
      </c>
      <c r="Q3456" s="109">
        <v>1</v>
      </c>
      <c r="R3456" s="109">
        <v>120</v>
      </c>
      <c r="S3456" s="109"/>
      <c r="T3456" s="109" t="s">
        <v>7</v>
      </c>
      <c r="U3456" s="108">
        <v>1</v>
      </c>
      <c r="V3456" s="109">
        <v>1997</v>
      </c>
      <c r="W3456" s="108">
        <f>IF(Table1[[#This Row],[ExpenditureDetails1]]=2010,1,(2010-Table1[[#This Row],[ExpenditureDetails1]]))</f>
        <v>13</v>
      </c>
      <c r="X3456" s="109">
        <v>6</v>
      </c>
      <c r="Y3456" s="174">
        <f>Table1[[#This Row],[ExpenditureDetails3]]*100000</f>
        <v>600000</v>
      </c>
      <c r="Z3456" s="174">
        <f>Table1[[#This Row],[ExpenditureDetails4]]/Table1[[#This Row],[Component detail 4]]</f>
        <v>600000</v>
      </c>
      <c r="AA3456" s="109">
        <v>1</v>
      </c>
      <c r="AB3456" s="109">
        <v>30</v>
      </c>
      <c r="AC3456" s="174">
        <f>IF(ISNUMBER([ExpenditureDetails4]),[ExpenditureDetails4]*HLOOKUP([ExpenditureDetails1],'Currency Conversion'!$A$6:$BE$45,19,FALSE),"No Data")</f>
        <v>1200245.2222409237</v>
      </c>
      <c r="AD3456" s="174">
        <f>Table1[[#This Row],[Calculations1]]/exchange_rate_2010</f>
        <v>26248.745873758526</v>
      </c>
      <c r="AE34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40008.174074697454</v>
      </c>
      <c r="AF3456" s="174">
        <f>Table1[[#This Row],[Calculations3]]/exchange_rate_2010</f>
        <v>874.95819579195074</v>
      </c>
      <c r="AG3456" s="110"/>
      <c r="AH3456" s="53"/>
      <c r="BD3456" s="36"/>
      <c r="BE3456" s="36"/>
      <c r="BF3456" s="36"/>
      <c r="BG3456" s="36"/>
      <c r="BH3456" s="36"/>
      <c r="BI3456" s="36"/>
      <c r="BJ3456" s="36"/>
      <c r="BK3456" s="48"/>
      <c r="BL3456" s="36"/>
      <c r="BM3456" s="36"/>
      <c r="BN3456" s="36"/>
      <c r="BO3456" s="36"/>
      <c r="BP3456" s="36"/>
      <c r="BQ3456" s="36"/>
      <c r="BR3456" s="36"/>
    </row>
    <row r="3457" spans="2:70" ht="15" customHeight="1">
      <c r="B3457" s="48">
        <v>3963</v>
      </c>
      <c r="C3457" s="48" t="s">
        <v>1703</v>
      </c>
      <c r="D3457" s="108">
        <v>1805</v>
      </c>
      <c r="E3457" s="109" t="s">
        <v>2508</v>
      </c>
      <c r="F3457" s="109" t="s">
        <v>1814</v>
      </c>
      <c r="G3457" s="109" t="s">
        <v>481</v>
      </c>
      <c r="H3457" s="108" t="s">
        <v>834</v>
      </c>
      <c r="I3457" s="108" t="s">
        <v>2966</v>
      </c>
      <c r="J3457" s="108" t="s">
        <v>2567</v>
      </c>
      <c r="K3457" s="108" t="s">
        <v>2859</v>
      </c>
      <c r="L3457" s="108">
        <v>5</v>
      </c>
      <c r="M3457" s="110" t="s">
        <v>2617</v>
      </c>
      <c r="N3457" s="111" t="s">
        <v>1717</v>
      </c>
      <c r="O3457" s="111"/>
      <c r="P3457" s="111" t="s">
        <v>576</v>
      </c>
      <c r="Q3457" s="109">
        <v>1</v>
      </c>
      <c r="R3457" s="109"/>
      <c r="S3457" s="109"/>
      <c r="T3457" s="109" t="s">
        <v>31</v>
      </c>
      <c r="U3457" s="108">
        <v>3</v>
      </c>
      <c r="V3457" s="109">
        <v>2008</v>
      </c>
      <c r="W3457" s="108"/>
      <c r="X3457" s="109">
        <v>0.36</v>
      </c>
      <c r="Y3457" s="174">
        <f>Table1[[#This Row],[ExpenditureDetails3]]*100000</f>
        <v>36000</v>
      </c>
      <c r="Z3457" s="174">
        <f>Table1[[#This Row],[ExpenditureDetails4]]/Table1[[#This Row],[Component detail 4]]</f>
        <v>36000</v>
      </c>
      <c r="AA3457" s="109">
        <v>1</v>
      </c>
      <c r="AB3457" s="109"/>
      <c r="AC3457" s="174">
        <f>IF(ISNUMBER([ExpenditureDetails4]),[ExpenditureDetails4]*HLOOKUP([ExpenditureDetails1],'Currency Conversion'!$A$6:$BE$45,19,FALSE),"No Data")</f>
        <v>41306.510991758805</v>
      </c>
      <c r="AD3457" s="174">
        <f>Table1[[#This Row],[Calculations1]]/exchange_rate_2010</f>
        <v>903.35215659508879</v>
      </c>
      <c r="AE34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41306.510991758805</v>
      </c>
      <c r="AF3457" s="174">
        <f>Table1[[#This Row],[Calculations3]]/exchange_rate_2010</f>
        <v>903.35215659508879</v>
      </c>
      <c r="AG3457" s="110"/>
      <c r="AH3457" s="53"/>
      <c r="BD3457" s="36"/>
      <c r="BE3457" s="36"/>
      <c r="BF3457" s="36"/>
      <c r="BG3457" s="36"/>
      <c r="BH3457" s="36"/>
      <c r="BI3457" s="36"/>
      <c r="BJ3457" s="36"/>
      <c r="BK3457" s="48"/>
      <c r="BL3457" s="36"/>
      <c r="BM3457" s="36"/>
      <c r="BN3457" s="36"/>
      <c r="BO3457" s="36"/>
      <c r="BP3457" s="36"/>
      <c r="BQ3457" s="36"/>
      <c r="BR3457" s="36"/>
    </row>
    <row r="3458" spans="2:70" ht="15" customHeight="1">
      <c r="B3458" s="48">
        <v>3967</v>
      </c>
      <c r="C3458" s="48" t="s">
        <v>1703</v>
      </c>
      <c r="D3458" s="108">
        <v>1805</v>
      </c>
      <c r="E3458" s="109" t="s">
        <v>2508</v>
      </c>
      <c r="F3458" s="109" t="s">
        <v>1814</v>
      </c>
      <c r="G3458" s="109" t="s">
        <v>481</v>
      </c>
      <c r="H3458" s="108" t="s">
        <v>834</v>
      </c>
      <c r="I3458" s="108" t="s">
        <v>2966</v>
      </c>
      <c r="J3458" s="108" t="s">
        <v>2567</v>
      </c>
      <c r="K3458" s="108" t="s">
        <v>2859</v>
      </c>
      <c r="L3458" s="108">
        <v>5</v>
      </c>
      <c r="M3458" s="110" t="s">
        <v>2617</v>
      </c>
      <c r="N3458" s="111" t="s">
        <v>2474</v>
      </c>
      <c r="O3458" s="111"/>
      <c r="P3458" s="111" t="s">
        <v>532</v>
      </c>
      <c r="Q3458" s="109">
        <v>1</v>
      </c>
      <c r="R3458" s="109"/>
      <c r="S3458" s="109"/>
      <c r="T3458" s="109" t="s">
        <v>31</v>
      </c>
      <c r="U3458" s="108">
        <v>3</v>
      </c>
      <c r="V3458" s="109">
        <v>2008</v>
      </c>
      <c r="W3458" s="108"/>
      <c r="X3458" s="109">
        <v>0.05</v>
      </c>
      <c r="Y3458" s="174">
        <f>Table1[[#This Row],[ExpenditureDetails3]]*100000</f>
        <v>5000</v>
      </c>
      <c r="Z3458" s="174">
        <f>Table1[[#This Row],[ExpenditureDetails4]]/Table1[[#This Row],[Component detail 4]]</f>
        <v>5000</v>
      </c>
      <c r="AA3458" s="109">
        <v>1</v>
      </c>
      <c r="AB3458" s="109"/>
      <c r="AC3458" s="174">
        <f>IF(ISNUMBER([ExpenditureDetails4]),[ExpenditureDetails4]*HLOOKUP([ExpenditureDetails1],'Currency Conversion'!$A$6:$BE$45,19,FALSE),"No Data")</f>
        <v>5737.0154155220562</v>
      </c>
      <c r="AD3458" s="174">
        <f>Table1[[#This Row],[Calculations1]]/exchange_rate_2010</f>
        <v>125.46557730487345</v>
      </c>
      <c r="AE34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3458" s="174">
        <f>Table1[[#This Row],[Calculations3]]/exchange_rate_2010</f>
        <v>125.46557730487345</v>
      </c>
      <c r="AG3458" s="110"/>
      <c r="AH3458" s="53"/>
      <c r="BD3458" s="36"/>
      <c r="BE3458" s="36"/>
      <c r="BF3458" s="36"/>
      <c r="BG3458" s="36"/>
      <c r="BH3458" s="36"/>
      <c r="BI3458" s="36"/>
      <c r="BJ3458" s="36"/>
      <c r="BK3458" s="48"/>
      <c r="BL3458" s="36"/>
      <c r="BM3458" s="36"/>
      <c r="BN3458" s="36"/>
      <c r="BO3458" s="36"/>
      <c r="BP3458" s="36"/>
      <c r="BQ3458" s="36"/>
      <c r="BR3458" s="36"/>
    </row>
    <row r="3459" spans="2:70" ht="15" customHeight="1">
      <c r="B3459" s="48">
        <v>3968</v>
      </c>
      <c r="C3459" s="48" t="s">
        <v>1703</v>
      </c>
      <c r="D3459" s="108">
        <v>1805</v>
      </c>
      <c r="E3459" s="109" t="s">
        <v>2508</v>
      </c>
      <c r="F3459" s="109" t="s">
        <v>1814</v>
      </c>
      <c r="G3459" s="109" t="s">
        <v>481</v>
      </c>
      <c r="H3459" s="108" t="s">
        <v>834</v>
      </c>
      <c r="I3459" s="108" t="s">
        <v>2966</v>
      </c>
      <c r="J3459" s="108" t="s">
        <v>2567</v>
      </c>
      <c r="K3459" s="108" t="s">
        <v>2859</v>
      </c>
      <c r="L3459" s="108">
        <v>5</v>
      </c>
      <c r="M3459" s="110" t="s">
        <v>2617</v>
      </c>
      <c r="N3459" s="111" t="s">
        <v>2472</v>
      </c>
      <c r="O3459" s="111"/>
      <c r="P3459" s="111" t="s">
        <v>848</v>
      </c>
      <c r="Q3459" s="109">
        <v>1</v>
      </c>
      <c r="R3459" s="109"/>
      <c r="S3459" s="109"/>
      <c r="T3459" s="109" t="s">
        <v>24</v>
      </c>
      <c r="U3459" s="108">
        <v>4</v>
      </c>
      <c r="V3459" s="109">
        <v>1997</v>
      </c>
      <c r="W3459" s="108">
        <f>IF(Table1[[#This Row],[ExpenditureDetails1]]=2010,1,(2010-Table1[[#This Row],[ExpenditureDetails1]]))</f>
        <v>13</v>
      </c>
      <c r="X3459" s="109">
        <v>2.5000000000000001E-2</v>
      </c>
      <c r="Y3459" s="174">
        <f>Table1[[#This Row],[ExpenditureDetails3]]*100000</f>
        <v>2500</v>
      </c>
      <c r="Z3459" s="174">
        <f>Table1[[#This Row],[ExpenditureDetails4]]/Table1[[#This Row],[Component detail 4]]</f>
        <v>2500</v>
      </c>
      <c r="AA3459" s="109">
        <v>1</v>
      </c>
      <c r="AB3459" s="109"/>
      <c r="AC3459" s="174">
        <f>IF(ISNUMBER([ExpenditureDetails4]),[ExpenditureDetails4]*HLOOKUP([ExpenditureDetails1],'Currency Conversion'!$A$6:$BE$45,19,FALSE),"No Data")</f>
        <v>5001.0217593371817</v>
      </c>
      <c r="AD3459" s="174">
        <f>Table1[[#This Row],[Calculations1]]/exchange_rate_2010</f>
        <v>109.36977447399384</v>
      </c>
      <c r="AE34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5001.0217593371817</v>
      </c>
      <c r="AF3459" s="174">
        <f>Table1[[#This Row],[Calculations3]]/exchange_rate_2010</f>
        <v>109.36977447399384</v>
      </c>
      <c r="AG3459" s="110"/>
      <c r="AH3459" s="53"/>
      <c r="BD3459" s="36"/>
      <c r="BE3459" s="36"/>
      <c r="BF3459" s="36"/>
      <c r="BG3459" s="36"/>
      <c r="BH3459" s="36"/>
      <c r="BI3459" s="36"/>
      <c r="BJ3459" s="36"/>
      <c r="BK3459" s="48"/>
      <c r="BL3459" s="36"/>
      <c r="BM3459" s="36"/>
      <c r="BN3459" s="36"/>
      <c r="BO3459" s="36"/>
      <c r="BP3459" s="36"/>
      <c r="BQ3459" s="36"/>
      <c r="BR3459" s="36"/>
    </row>
    <row r="3460" spans="2:70" ht="15" customHeight="1">
      <c r="B3460" s="48">
        <v>3970</v>
      </c>
      <c r="C3460" s="48" t="s">
        <v>1703</v>
      </c>
      <c r="D3460" s="108">
        <v>1805</v>
      </c>
      <c r="E3460" s="109" t="s">
        <v>2508</v>
      </c>
      <c r="F3460" s="109" t="s">
        <v>1814</v>
      </c>
      <c r="G3460" s="109" t="s">
        <v>481</v>
      </c>
      <c r="H3460" s="108" t="s">
        <v>834</v>
      </c>
      <c r="I3460" s="108" t="s">
        <v>2966</v>
      </c>
      <c r="J3460" s="108" t="s">
        <v>2567</v>
      </c>
      <c r="K3460" s="108" t="s">
        <v>2859</v>
      </c>
      <c r="L3460" s="108">
        <v>5</v>
      </c>
      <c r="M3460" s="110" t="s">
        <v>2617</v>
      </c>
      <c r="N3460" s="111" t="s">
        <v>2474</v>
      </c>
      <c r="O3460" s="111"/>
      <c r="P3460" s="111" t="s">
        <v>833</v>
      </c>
      <c r="Q3460" s="109">
        <v>1</v>
      </c>
      <c r="R3460" s="109"/>
      <c r="S3460" s="109"/>
      <c r="T3460" s="109" t="s">
        <v>31</v>
      </c>
      <c r="U3460" s="108">
        <v>3</v>
      </c>
      <c r="V3460" s="109">
        <v>2008</v>
      </c>
      <c r="W3460" s="108"/>
      <c r="X3460" s="109">
        <v>0.01</v>
      </c>
      <c r="Y3460" s="174">
        <f>Table1[[#This Row],[ExpenditureDetails3]]*100000</f>
        <v>1000</v>
      </c>
      <c r="Z3460" s="174">
        <f>Table1[[#This Row],[ExpenditureDetails4]]/Table1[[#This Row],[Component detail 4]]</f>
        <v>1000</v>
      </c>
      <c r="AA3460" s="109">
        <v>1</v>
      </c>
      <c r="AB3460" s="109"/>
      <c r="AC3460" s="174">
        <f>IF(ISNUMBER([ExpenditureDetails4]),[ExpenditureDetails4]*HLOOKUP([ExpenditureDetails1],'Currency Conversion'!$A$6:$BE$45,19,FALSE),"No Data")</f>
        <v>1147.4030831044113</v>
      </c>
      <c r="AD3460" s="174">
        <f>Table1[[#This Row],[Calculations1]]/exchange_rate_2010</f>
        <v>25.09311546097469</v>
      </c>
      <c r="AE34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3460" s="174">
        <f>Table1[[#This Row],[Calculations3]]/exchange_rate_2010</f>
        <v>25.09311546097469</v>
      </c>
      <c r="AG3460" s="110"/>
      <c r="AH3460" s="53"/>
      <c r="BD3460" s="36"/>
      <c r="BE3460" s="36"/>
      <c r="BF3460" s="36"/>
      <c r="BG3460" s="36"/>
      <c r="BH3460" s="36"/>
      <c r="BI3460" s="36"/>
      <c r="BJ3460" s="36"/>
      <c r="BK3460" s="48"/>
      <c r="BL3460" s="36"/>
      <c r="BM3460" s="36"/>
      <c r="BN3460" s="36"/>
      <c r="BO3460" s="36"/>
      <c r="BP3460" s="36"/>
      <c r="BQ3460" s="36"/>
      <c r="BR3460" s="36"/>
    </row>
    <row r="3461" spans="2:70" ht="15" customHeight="1">
      <c r="B3461" s="48">
        <v>3971</v>
      </c>
      <c r="C3461" s="48" t="s">
        <v>1703</v>
      </c>
      <c r="D3461" s="108">
        <v>1805</v>
      </c>
      <c r="E3461" s="109" t="s">
        <v>2508</v>
      </c>
      <c r="F3461" s="109" t="s">
        <v>1814</v>
      </c>
      <c r="G3461" s="109" t="s">
        <v>481</v>
      </c>
      <c r="H3461" s="108" t="s">
        <v>834</v>
      </c>
      <c r="I3461" s="108" t="s">
        <v>2966</v>
      </c>
      <c r="J3461" s="108" t="s">
        <v>2567</v>
      </c>
      <c r="K3461" s="108" t="s">
        <v>2859</v>
      </c>
      <c r="L3461" s="108">
        <v>5</v>
      </c>
      <c r="M3461" s="110" t="s">
        <v>2617</v>
      </c>
      <c r="N3461" s="111" t="s">
        <v>2400</v>
      </c>
      <c r="O3461" s="111"/>
      <c r="P3461" s="111" t="s">
        <v>845</v>
      </c>
      <c r="Q3461" s="109">
        <v>1</v>
      </c>
      <c r="R3461" s="109"/>
      <c r="S3461" s="109"/>
      <c r="T3461" s="114" t="s">
        <v>31</v>
      </c>
      <c r="U3461" s="108">
        <v>3</v>
      </c>
      <c r="V3461" s="109">
        <v>2007</v>
      </c>
      <c r="W3461" s="108"/>
      <c r="X3461" s="109">
        <v>2.5000000000000001E-2</v>
      </c>
      <c r="Y3461" s="174">
        <f>Table1[[#This Row],[ExpenditureDetails3]]*100000</f>
        <v>2500</v>
      </c>
      <c r="Z3461" s="174">
        <f>Table1[[#This Row],[ExpenditureDetails4]]/Table1[[#This Row],[Component detail 4]]</f>
        <v>2500</v>
      </c>
      <c r="AA3461" s="109">
        <v>1</v>
      </c>
      <c r="AB3461" s="109"/>
      <c r="AC3461" s="174">
        <f>IF(ISNUMBER([ExpenditureDetails4]),[ExpenditureDetails4]*HLOOKUP([ExpenditureDetails1],'Currency Conversion'!$A$6:$BE$45,19,FALSE),"No Data")</f>
        <v>3033.5205730899038</v>
      </c>
      <c r="AD3461" s="174">
        <f>Table1[[#This Row],[Calculations1]]/exchange_rate_2010</f>
        <v>66.341535171611753</v>
      </c>
      <c r="AE34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3033.5205730899038</v>
      </c>
      <c r="AF3461" s="174">
        <f>Table1[[#This Row],[Calculations3]]/exchange_rate_2010</f>
        <v>66.341535171611753</v>
      </c>
      <c r="AG3461" s="110"/>
      <c r="AH3461" s="53"/>
      <c r="BD3461" s="36"/>
      <c r="BE3461" s="36"/>
      <c r="BF3461" s="36"/>
      <c r="BG3461" s="36"/>
      <c r="BH3461" s="36"/>
      <c r="BI3461" s="36"/>
      <c r="BJ3461" s="36"/>
      <c r="BK3461" s="48"/>
      <c r="BL3461" s="36"/>
      <c r="BM3461" s="36"/>
      <c r="BN3461" s="36"/>
      <c r="BO3461" s="36"/>
      <c r="BP3461" s="36"/>
      <c r="BQ3461" s="36"/>
      <c r="BR3461" s="36"/>
    </row>
    <row r="3462" spans="2:70" ht="15" customHeight="1">
      <c r="B3462" s="48">
        <v>3972</v>
      </c>
      <c r="C3462" s="48" t="s">
        <v>1703</v>
      </c>
      <c r="D3462" s="108">
        <v>285</v>
      </c>
      <c r="E3462" s="109" t="s">
        <v>2508</v>
      </c>
      <c r="F3462" s="109" t="s">
        <v>1820</v>
      </c>
      <c r="G3462" s="109" t="s">
        <v>345</v>
      </c>
      <c r="H3462" s="108" t="s">
        <v>2521</v>
      </c>
      <c r="I3462" s="108" t="s">
        <v>2965</v>
      </c>
      <c r="J3462" s="108" t="s">
        <v>2568</v>
      </c>
      <c r="K3462" s="108" t="s">
        <v>2858</v>
      </c>
      <c r="L3462" s="108">
        <v>7</v>
      </c>
      <c r="M3462" s="110" t="s">
        <v>2617</v>
      </c>
      <c r="N3462" s="109" t="s">
        <v>1729</v>
      </c>
      <c r="O3462" s="109" t="s">
        <v>519</v>
      </c>
      <c r="P3462" s="109" t="s">
        <v>108</v>
      </c>
      <c r="Q3462" s="109">
        <v>1</v>
      </c>
      <c r="R3462" s="111"/>
      <c r="S3462" s="111"/>
      <c r="T3462" s="109" t="s">
        <v>7</v>
      </c>
      <c r="U3462" s="108">
        <v>1</v>
      </c>
      <c r="V3462" s="109">
        <v>1990</v>
      </c>
      <c r="W3462" s="108">
        <f>IF(Table1[[#This Row],[ExpenditureDetails1]]=2010,1,(2010-Table1[[#This Row],[ExpenditureDetails1]]))</f>
        <v>20</v>
      </c>
      <c r="X3462" s="109">
        <v>0.35</v>
      </c>
      <c r="Y3462" s="174">
        <f>Table1[[#This Row],[ExpenditureDetails3]]*100000</f>
        <v>35000</v>
      </c>
      <c r="Z3462" s="174">
        <f>Table1[[#This Row],[ExpenditureDetails4]]/Table1[[#This Row],[Component detail 4]]</f>
        <v>35000</v>
      </c>
      <c r="AA3462" s="109">
        <v>1</v>
      </c>
      <c r="AB3462" s="109">
        <v>10</v>
      </c>
      <c r="AC3462" s="174">
        <f>IF(ISNUMBER([ExpenditureDetails4]),[ExpenditureDetails4]*HLOOKUP([ExpenditureDetails1],'Currency Conversion'!$A$6:$BE$45,19,FALSE),"No Data")</f>
        <v>136088.50944952224</v>
      </c>
      <c r="AD3462" s="174">
        <f>Table1[[#This Row],[Calculations1]]/exchange_rate_2010</f>
        <v>2976.1857282878327</v>
      </c>
      <c r="AE34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13608.850944952224</v>
      </c>
      <c r="AF3462" s="174">
        <f>Table1[[#This Row],[Calculations3]]/exchange_rate_2010</f>
        <v>297.61857282878327</v>
      </c>
      <c r="AG3462" s="110" t="s">
        <v>2849</v>
      </c>
      <c r="AH3462" s="53"/>
      <c r="BD3462" s="36"/>
      <c r="BE3462" s="36"/>
      <c r="BF3462" s="36"/>
      <c r="BG3462" s="36"/>
      <c r="BH3462" s="36"/>
      <c r="BI3462" s="36"/>
      <c r="BJ3462" s="36"/>
      <c r="BK3462" s="48"/>
      <c r="BL3462" s="36"/>
      <c r="BM3462" s="36"/>
      <c r="BN3462" s="36"/>
      <c r="BO3462" s="36"/>
      <c r="BP3462" s="36"/>
      <c r="BQ3462" s="36"/>
      <c r="BR3462" s="36"/>
    </row>
    <row r="3463" spans="2:70" ht="15" customHeight="1">
      <c r="B3463" s="48">
        <v>3973</v>
      </c>
      <c r="C3463" s="48" t="s">
        <v>1703</v>
      </c>
      <c r="D3463" s="108">
        <v>285</v>
      </c>
      <c r="E3463" s="109" t="s">
        <v>2508</v>
      </c>
      <c r="F3463" s="109" t="s">
        <v>1820</v>
      </c>
      <c r="G3463" s="109" t="s">
        <v>345</v>
      </c>
      <c r="H3463" s="108" t="s">
        <v>2521</v>
      </c>
      <c r="I3463" s="108" t="s">
        <v>2965</v>
      </c>
      <c r="J3463" s="108" t="s">
        <v>2568</v>
      </c>
      <c r="K3463" s="108" t="s">
        <v>2858</v>
      </c>
      <c r="L3463" s="108">
        <v>7</v>
      </c>
      <c r="M3463" s="110" t="s">
        <v>2617</v>
      </c>
      <c r="N3463" s="109" t="s">
        <v>1729</v>
      </c>
      <c r="O3463" s="109" t="s">
        <v>519</v>
      </c>
      <c r="P3463" s="109" t="s">
        <v>110</v>
      </c>
      <c r="Q3463" s="109">
        <v>1</v>
      </c>
      <c r="R3463" s="111"/>
      <c r="S3463" s="111"/>
      <c r="T3463" s="109" t="s">
        <v>7</v>
      </c>
      <c r="U3463" s="108">
        <v>1</v>
      </c>
      <c r="V3463" s="109">
        <v>1996</v>
      </c>
      <c r="W3463" s="108">
        <f>IF(Table1[[#This Row],[ExpenditureDetails1]]=2010,1,(2010-Table1[[#This Row],[ExpenditureDetails1]]))</f>
        <v>14</v>
      </c>
      <c r="X3463" s="109">
        <v>0.35</v>
      </c>
      <c r="Y3463" s="174">
        <f>Table1[[#This Row],[ExpenditureDetails3]]*100000</f>
        <v>35000</v>
      </c>
      <c r="Z3463" s="174">
        <f>Table1[[#This Row],[ExpenditureDetails4]]/Table1[[#This Row],[Component detail 4]]</f>
        <v>35000</v>
      </c>
      <c r="AA3463" s="109">
        <v>1</v>
      </c>
      <c r="AB3463" s="109">
        <v>10</v>
      </c>
      <c r="AC3463" s="174">
        <f>IF(ISNUMBER([ExpenditureDetails4]),[ExpenditureDetails4]*HLOOKUP([ExpenditureDetails1],'Currency Conversion'!$A$6:$BE$45,19,FALSE),"No Data")</f>
        <v>75297.881284412229</v>
      </c>
      <c r="AD3463" s="174">
        <f>Table1[[#This Row],[Calculations1]]/exchange_rate_2010</f>
        <v>1646.7259473666452</v>
      </c>
      <c r="AE34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7529.7881284412233</v>
      </c>
      <c r="AF3463" s="174">
        <f>Table1[[#This Row],[Calculations3]]/exchange_rate_2010</f>
        <v>164.67259473666454</v>
      </c>
      <c r="AG3463" s="110" t="s">
        <v>2849</v>
      </c>
      <c r="AH3463" s="53"/>
      <c r="BD3463" s="36"/>
      <c r="BE3463" s="36"/>
      <c r="BF3463" s="36"/>
      <c r="BG3463" s="36"/>
      <c r="BH3463" s="36"/>
      <c r="BI3463" s="36"/>
      <c r="BJ3463" s="36"/>
      <c r="BK3463" s="48"/>
      <c r="BL3463" s="36"/>
      <c r="BM3463" s="36"/>
      <c r="BN3463" s="36"/>
      <c r="BO3463" s="36"/>
      <c r="BP3463" s="36"/>
      <c r="BQ3463" s="36"/>
      <c r="BR3463" s="36"/>
    </row>
    <row r="3464" spans="2:70" ht="15" customHeight="1">
      <c r="B3464" s="48">
        <v>3974</v>
      </c>
      <c r="C3464" s="48" t="s">
        <v>1703</v>
      </c>
      <c r="D3464" s="108">
        <v>285</v>
      </c>
      <c r="E3464" s="109" t="s">
        <v>2508</v>
      </c>
      <c r="F3464" s="109" t="s">
        <v>1820</v>
      </c>
      <c r="G3464" s="109" t="s">
        <v>345</v>
      </c>
      <c r="H3464" s="108" t="s">
        <v>2521</v>
      </c>
      <c r="I3464" s="108" t="s">
        <v>2965</v>
      </c>
      <c r="J3464" s="108" t="s">
        <v>2568</v>
      </c>
      <c r="K3464" s="108" t="s">
        <v>2858</v>
      </c>
      <c r="L3464" s="108">
        <v>7</v>
      </c>
      <c r="M3464" s="110" t="s">
        <v>2617</v>
      </c>
      <c r="N3464" s="109" t="s">
        <v>1729</v>
      </c>
      <c r="O3464" s="109" t="s">
        <v>519</v>
      </c>
      <c r="P3464" s="109" t="s">
        <v>112</v>
      </c>
      <c r="Q3464" s="109">
        <v>1</v>
      </c>
      <c r="R3464" s="111"/>
      <c r="S3464" s="111"/>
      <c r="T3464" s="109" t="s">
        <v>7</v>
      </c>
      <c r="U3464" s="108">
        <v>1</v>
      </c>
      <c r="V3464" s="109">
        <v>2001</v>
      </c>
      <c r="W3464" s="108">
        <f>IF(Table1[[#This Row],[ExpenditureDetails1]]=2010,1,(2010-Table1[[#This Row],[ExpenditureDetails1]]))</f>
        <v>9</v>
      </c>
      <c r="X3464" s="109">
        <v>0.35</v>
      </c>
      <c r="Y3464" s="174">
        <f>Table1[[#This Row],[ExpenditureDetails3]]*100000</f>
        <v>35000</v>
      </c>
      <c r="Z3464" s="174">
        <f>Table1[[#This Row],[ExpenditureDetails4]]/Table1[[#This Row],[Component detail 4]]</f>
        <v>35000</v>
      </c>
      <c r="AA3464" s="109">
        <v>1</v>
      </c>
      <c r="AB3464" s="109">
        <v>10</v>
      </c>
      <c r="AC3464" s="174">
        <f>IF(ISNUMBER([ExpenditureDetails4]),[ExpenditureDetails4]*HLOOKUP([ExpenditureDetails1],'Currency Conversion'!$A$6:$BE$45,19,FALSE),"No Data")</f>
        <v>56676.766348304918</v>
      </c>
      <c r="AD3464" s="174">
        <f>Table1[[#This Row],[Calculations1]]/exchange_rate_2010</f>
        <v>1239.4917382344904</v>
      </c>
      <c r="AE34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5667.6766348304918</v>
      </c>
      <c r="AF3464" s="174">
        <f>Table1[[#This Row],[Calculations3]]/exchange_rate_2010</f>
        <v>123.94917382344904</v>
      </c>
      <c r="AG3464" s="110" t="s">
        <v>2849</v>
      </c>
      <c r="AH3464" s="53"/>
      <c r="BD3464" s="36"/>
      <c r="BE3464" s="36"/>
      <c r="BF3464" s="36"/>
      <c r="BG3464" s="36"/>
      <c r="BH3464" s="36"/>
      <c r="BI3464" s="36"/>
      <c r="BJ3464" s="36"/>
      <c r="BK3464" s="48"/>
      <c r="BL3464" s="36"/>
      <c r="BM3464" s="36"/>
      <c r="BN3464" s="36"/>
      <c r="BO3464" s="36"/>
      <c r="BP3464" s="36"/>
      <c r="BQ3464" s="36"/>
      <c r="BR3464" s="36"/>
    </row>
    <row r="3465" spans="2:70" ht="15" customHeight="1">
      <c r="B3465" s="48">
        <v>3975</v>
      </c>
      <c r="C3465" s="48" t="s">
        <v>1703</v>
      </c>
      <c r="D3465" s="108">
        <v>285</v>
      </c>
      <c r="E3465" s="109" t="s">
        <v>2508</v>
      </c>
      <c r="F3465" s="109" t="s">
        <v>1820</v>
      </c>
      <c r="G3465" s="109" t="s">
        <v>345</v>
      </c>
      <c r="H3465" s="108" t="s">
        <v>2521</v>
      </c>
      <c r="I3465" s="108" t="s">
        <v>2965</v>
      </c>
      <c r="J3465" s="108" t="s">
        <v>2568</v>
      </c>
      <c r="K3465" s="108" t="s">
        <v>2858</v>
      </c>
      <c r="L3465" s="108">
        <v>7</v>
      </c>
      <c r="M3465" s="110" t="s">
        <v>2617</v>
      </c>
      <c r="N3465" s="109" t="s">
        <v>1729</v>
      </c>
      <c r="O3465" s="109" t="s">
        <v>519</v>
      </c>
      <c r="P3465" s="109" t="s">
        <v>113</v>
      </c>
      <c r="Q3465" s="109">
        <v>1</v>
      </c>
      <c r="R3465" s="111"/>
      <c r="S3465" s="111"/>
      <c r="T3465" s="109" t="s">
        <v>7</v>
      </c>
      <c r="U3465" s="108">
        <v>1</v>
      </c>
      <c r="V3465" s="109">
        <v>1990</v>
      </c>
      <c r="W3465" s="108">
        <f>IF(Table1[[#This Row],[ExpenditureDetails1]]=2010,1,(2010-Table1[[#This Row],[ExpenditureDetails1]]))</f>
        <v>20</v>
      </c>
      <c r="X3465" s="109">
        <v>0.35</v>
      </c>
      <c r="Y3465" s="174">
        <f>Table1[[#This Row],[ExpenditureDetails3]]*100000</f>
        <v>35000</v>
      </c>
      <c r="Z3465" s="174">
        <f>Table1[[#This Row],[ExpenditureDetails4]]/Table1[[#This Row],[Component detail 4]]</f>
        <v>35000</v>
      </c>
      <c r="AA3465" s="109">
        <v>1</v>
      </c>
      <c r="AB3465" s="109">
        <v>10</v>
      </c>
      <c r="AC3465" s="174">
        <f>IF(ISNUMBER([ExpenditureDetails4]),[ExpenditureDetails4]*HLOOKUP([ExpenditureDetails1],'Currency Conversion'!$A$6:$BE$45,19,FALSE),"No Data")</f>
        <v>136088.50944952224</v>
      </c>
      <c r="AD3465" s="174">
        <f>Table1[[#This Row],[Calculations1]]/exchange_rate_2010</f>
        <v>2976.1857282878327</v>
      </c>
      <c r="AE34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13608.850944952224</v>
      </c>
      <c r="AF3465" s="174">
        <f>Table1[[#This Row],[Calculations3]]/exchange_rate_2010</f>
        <v>297.61857282878327</v>
      </c>
      <c r="AG3465" s="110" t="s">
        <v>2849</v>
      </c>
      <c r="AH3465" s="53"/>
      <c r="BD3465" s="36"/>
      <c r="BE3465" s="36"/>
      <c r="BF3465" s="36"/>
      <c r="BG3465" s="36"/>
      <c r="BH3465" s="36"/>
      <c r="BI3465" s="36"/>
      <c r="BJ3465" s="36"/>
      <c r="BK3465" s="48"/>
      <c r="BL3465" s="36"/>
      <c r="BM3465" s="36"/>
      <c r="BN3465" s="36"/>
      <c r="BO3465" s="36"/>
      <c r="BP3465" s="36"/>
      <c r="BQ3465" s="36"/>
      <c r="BR3465" s="36"/>
    </row>
    <row r="3466" spans="2:70" ht="15" customHeight="1">
      <c r="B3466" s="48">
        <v>3976</v>
      </c>
      <c r="C3466" s="48" t="s">
        <v>1703</v>
      </c>
      <c r="D3466" s="108">
        <v>285</v>
      </c>
      <c r="E3466" s="109" t="s">
        <v>2508</v>
      </c>
      <c r="F3466" s="109" t="s">
        <v>1820</v>
      </c>
      <c r="G3466" s="109" t="s">
        <v>345</v>
      </c>
      <c r="H3466" s="108" t="s">
        <v>2521</v>
      </c>
      <c r="I3466" s="108" t="s">
        <v>2965</v>
      </c>
      <c r="J3466" s="108" t="s">
        <v>2568</v>
      </c>
      <c r="K3466" s="108" t="s">
        <v>2858</v>
      </c>
      <c r="L3466" s="108">
        <v>7</v>
      </c>
      <c r="M3466" s="110" t="s">
        <v>2617</v>
      </c>
      <c r="N3466" s="109" t="s">
        <v>1729</v>
      </c>
      <c r="O3466" s="109" t="s">
        <v>519</v>
      </c>
      <c r="P3466" s="109" t="s">
        <v>114</v>
      </c>
      <c r="Q3466" s="109">
        <v>1</v>
      </c>
      <c r="R3466" s="111"/>
      <c r="S3466" s="111"/>
      <c r="T3466" s="109" t="s">
        <v>7</v>
      </c>
      <c r="U3466" s="108">
        <v>1</v>
      </c>
      <c r="V3466" s="109">
        <v>2002</v>
      </c>
      <c r="W3466" s="108">
        <f>IF(Table1[[#This Row],[ExpenditureDetails1]]=2010,1,(2010-Table1[[#This Row],[ExpenditureDetails1]]))</f>
        <v>8</v>
      </c>
      <c r="X3466" s="109">
        <v>0.35</v>
      </c>
      <c r="Y3466" s="174">
        <f>Table1[[#This Row],[ExpenditureDetails3]]*100000</f>
        <v>35000</v>
      </c>
      <c r="Z3466" s="174">
        <f>Table1[[#This Row],[ExpenditureDetails4]]/Table1[[#This Row],[Component detail 4]]</f>
        <v>35000</v>
      </c>
      <c r="AA3466" s="109">
        <v>1</v>
      </c>
      <c r="AB3466" s="109">
        <v>10</v>
      </c>
      <c r="AC3466" s="174">
        <f>IF(ISNUMBER([ExpenditureDetails4]),[ExpenditureDetails4]*HLOOKUP([ExpenditureDetails1],'Currency Conversion'!$A$6:$BE$45,19,FALSE),"No Data")</f>
        <v>55011.431724315415</v>
      </c>
      <c r="AD3466" s="174">
        <f>Table1[[#This Row],[Calculations1]]/exchange_rate_2010</f>
        <v>1203.0717262820519</v>
      </c>
      <c r="AE34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5501.1431724315416</v>
      </c>
      <c r="AF3466" s="174">
        <f>Table1[[#This Row],[Calculations3]]/exchange_rate_2010</f>
        <v>120.30717262820519</v>
      </c>
      <c r="AG3466" s="110" t="s">
        <v>2849</v>
      </c>
      <c r="AH3466" s="53"/>
      <c r="BD3466" s="36"/>
      <c r="BE3466" s="36"/>
      <c r="BF3466" s="36"/>
      <c r="BG3466" s="36"/>
      <c r="BH3466" s="36"/>
      <c r="BI3466" s="36"/>
      <c r="BJ3466" s="36"/>
      <c r="BK3466" s="48"/>
      <c r="BL3466" s="36"/>
      <c r="BM3466" s="36"/>
      <c r="BN3466" s="36"/>
      <c r="BO3466" s="36"/>
      <c r="BP3466" s="36"/>
      <c r="BQ3466" s="36"/>
      <c r="BR3466" s="36"/>
    </row>
    <row r="3467" spans="2:70" ht="15" customHeight="1">
      <c r="B3467" s="48">
        <v>3977</v>
      </c>
      <c r="C3467" s="48" t="s">
        <v>1703</v>
      </c>
      <c r="D3467" s="108">
        <v>285</v>
      </c>
      <c r="E3467" s="109" t="s">
        <v>2508</v>
      </c>
      <c r="F3467" s="109" t="s">
        <v>1820</v>
      </c>
      <c r="G3467" s="109" t="s">
        <v>345</v>
      </c>
      <c r="H3467" s="108" t="s">
        <v>2521</v>
      </c>
      <c r="I3467" s="108" t="s">
        <v>2965</v>
      </c>
      <c r="J3467" s="108" t="s">
        <v>2568</v>
      </c>
      <c r="K3467" s="108" t="s">
        <v>2858</v>
      </c>
      <c r="L3467" s="108">
        <v>7</v>
      </c>
      <c r="M3467" s="110" t="s">
        <v>2617</v>
      </c>
      <c r="N3467" s="109" t="s">
        <v>1729</v>
      </c>
      <c r="O3467" s="109" t="s">
        <v>519</v>
      </c>
      <c r="P3467" s="109" t="s">
        <v>115</v>
      </c>
      <c r="Q3467" s="109">
        <v>1</v>
      </c>
      <c r="R3467" s="111"/>
      <c r="S3467" s="111"/>
      <c r="T3467" s="109" t="s">
        <v>7</v>
      </c>
      <c r="U3467" s="108">
        <v>1</v>
      </c>
      <c r="V3467" s="109">
        <v>1991</v>
      </c>
      <c r="W3467" s="108">
        <f>IF(Table1[[#This Row],[ExpenditureDetails1]]=2010,1,(2010-Table1[[#This Row],[ExpenditureDetails1]]))</f>
        <v>19</v>
      </c>
      <c r="X3467" s="109">
        <v>0.35</v>
      </c>
      <c r="Y3467" s="174">
        <f>Table1[[#This Row],[ExpenditureDetails3]]*100000</f>
        <v>35000</v>
      </c>
      <c r="Z3467" s="174">
        <f>Table1[[#This Row],[ExpenditureDetails4]]/Table1[[#This Row],[Component detail 4]]</f>
        <v>35000</v>
      </c>
      <c r="AA3467" s="109">
        <v>1</v>
      </c>
      <c r="AB3467" s="109">
        <v>10</v>
      </c>
      <c r="AC3467" s="174">
        <f>IF(ISNUMBER([ExpenditureDetails4]),[ExpenditureDetails4]*HLOOKUP([ExpenditureDetails1],'Currency Conversion'!$A$6:$BE$45,19,FALSE),"No Data")</f>
        <v>122954.22652401689</v>
      </c>
      <c r="AD3467" s="174">
        <f>Table1[[#This Row],[Calculations1]]/exchange_rate_2010</f>
        <v>2688.9457140331183</v>
      </c>
      <c r="AE34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12295.422652401689</v>
      </c>
      <c r="AF3467" s="174">
        <f>Table1[[#This Row],[Calculations3]]/exchange_rate_2010</f>
        <v>268.89457140331183</v>
      </c>
      <c r="AG3467" s="110" t="s">
        <v>2849</v>
      </c>
      <c r="AH3467" s="53"/>
      <c r="BD3467" s="36"/>
      <c r="BE3467" s="36"/>
      <c r="BF3467" s="36"/>
      <c r="BG3467" s="36"/>
      <c r="BH3467" s="36"/>
      <c r="BI3467" s="36"/>
      <c r="BJ3467" s="36"/>
      <c r="BK3467" s="48"/>
      <c r="BL3467" s="36"/>
      <c r="BM3467" s="36"/>
      <c r="BN3467" s="36"/>
      <c r="BO3467" s="36"/>
      <c r="BP3467" s="36"/>
      <c r="BQ3467" s="36"/>
      <c r="BR3467" s="36"/>
    </row>
    <row r="3468" spans="2:70" ht="15" customHeight="1">
      <c r="B3468" s="48">
        <v>3978</v>
      </c>
      <c r="C3468" s="48" t="s">
        <v>1703</v>
      </c>
      <c r="D3468" s="108">
        <v>285</v>
      </c>
      <c r="E3468" s="109" t="s">
        <v>2508</v>
      </c>
      <c r="F3468" s="109" t="s">
        <v>1820</v>
      </c>
      <c r="G3468" s="109" t="s">
        <v>345</v>
      </c>
      <c r="H3468" s="108" t="s">
        <v>2521</v>
      </c>
      <c r="I3468" s="108" t="s">
        <v>2965</v>
      </c>
      <c r="J3468" s="108" t="s">
        <v>2568</v>
      </c>
      <c r="K3468" s="108" t="s">
        <v>2858</v>
      </c>
      <c r="L3468" s="108">
        <v>7</v>
      </c>
      <c r="M3468" s="110" t="s">
        <v>2617</v>
      </c>
      <c r="N3468" s="109" t="s">
        <v>1729</v>
      </c>
      <c r="O3468" s="109" t="s">
        <v>519</v>
      </c>
      <c r="P3468" s="109" t="s">
        <v>116</v>
      </c>
      <c r="Q3468" s="109">
        <v>1</v>
      </c>
      <c r="R3468" s="111"/>
      <c r="S3468" s="111"/>
      <c r="T3468" s="109" t="s">
        <v>7</v>
      </c>
      <c r="U3468" s="108">
        <v>1</v>
      </c>
      <c r="V3468" s="109">
        <v>1989</v>
      </c>
      <c r="W3468" s="108">
        <f>IF(Table1[[#This Row],[ExpenditureDetails1]]=2010,1,(2010-Table1[[#This Row],[ExpenditureDetails1]]))</f>
        <v>21</v>
      </c>
      <c r="X3468" s="109">
        <v>0.35</v>
      </c>
      <c r="Y3468" s="174">
        <f>Table1[[#This Row],[ExpenditureDetails3]]*100000</f>
        <v>35000</v>
      </c>
      <c r="Z3468" s="174">
        <f>Table1[[#This Row],[ExpenditureDetails4]]/Table1[[#This Row],[Component detail 4]]</f>
        <v>35000</v>
      </c>
      <c r="AA3468" s="109">
        <v>1</v>
      </c>
      <c r="AB3468" s="109">
        <v>10</v>
      </c>
      <c r="AC3468" s="174">
        <f>IF(ISNUMBER([ExpenditureDetails4]),[ExpenditureDetails4]*HLOOKUP([ExpenditureDetails1],'Currency Conversion'!$A$6:$BE$45,19,FALSE),"No Data")</f>
        <v>147552.50025511847</v>
      </c>
      <c r="AD3468" s="174">
        <f>Table1[[#This Row],[Calculations1]]/exchange_rate_2010</f>
        <v>3226.8973127033692</v>
      </c>
      <c r="AE34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14755.250025511847</v>
      </c>
      <c r="AF3468" s="174">
        <f>Table1[[#This Row],[Calculations3]]/exchange_rate_2010</f>
        <v>322.68973127033689</v>
      </c>
      <c r="AG3468" s="110" t="s">
        <v>2849</v>
      </c>
      <c r="AH3468" s="53"/>
      <c r="BD3468" s="36"/>
      <c r="BE3468" s="36"/>
      <c r="BF3468" s="36"/>
      <c r="BG3468" s="36"/>
      <c r="BH3468" s="36"/>
      <c r="BI3468" s="36"/>
      <c r="BJ3468" s="36"/>
      <c r="BK3468" s="48"/>
      <c r="BL3468" s="36"/>
      <c r="BM3468" s="36"/>
      <c r="BN3468" s="36"/>
      <c r="BO3468" s="36"/>
      <c r="BP3468" s="36"/>
      <c r="BQ3468" s="36"/>
      <c r="BR3468" s="36"/>
    </row>
    <row r="3469" spans="2:70" ht="15" customHeight="1">
      <c r="B3469" s="48">
        <v>3979</v>
      </c>
      <c r="C3469" s="48" t="s">
        <v>1703</v>
      </c>
      <c r="D3469" s="108">
        <v>285</v>
      </c>
      <c r="E3469" s="109" t="s">
        <v>2508</v>
      </c>
      <c r="F3469" s="109" t="s">
        <v>1820</v>
      </c>
      <c r="G3469" s="109" t="s">
        <v>345</v>
      </c>
      <c r="H3469" s="108" t="s">
        <v>2521</v>
      </c>
      <c r="I3469" s="108" t="s">
        <v>2965</v>
      </c>
      <c r="J3469" s="108" t="s">
        <v>2568</v>
      </c>
      <c r="K3469" s="108" t="s">
        <v>2858</v>
      </c>
      <c r="L3469" s="108">
        <v>7</v>
      </c>
      <c r="M3469" s="110" t="s">
        <v>2617</v>
      </c>
      <c r="N3469" s="109" t="s">
        <v>1729</v>
      </c>
      <c r="O3469" s="109" t="s">
        <v>519</v>
      </c>
      <c r="P3469" s="109" t="s">
        <v>117</v>
      </c>
      <c r="Q3469" s="109">
        <v>1</v>
      </c>
      <c r="R3469" s="111"/>
      <c r="S3469" s="111"/>
      <c r="T3469" s="109" t="s">
        <v>7</v>
      </c>
      <c r="U3469" s="108">
        <v>1</v>
      </c>
      <c r="V3469" s="109">
        <v>2008</v>
      </c>
      <c r="W3469" s="108">
        <f>IF(Table1[[#This Row],[ExpenditureDetails1]]=2010,1,(2010-Table1[[#This Row],[ExpenditureDetails1]]))</f>
        <v>2</v>
      </c>
      <c r="X3469" s="109">
        <v>0.35</v>
      </c>
      <c r="Y3469" s="174">
        <f>Table1[[#This Row],[ExpenditureDetails3]]*100000</f>
        <v>35000</v>
      </c>
      <c r="Z3469" s="174">
        <f>Table1[[#This Row],[ExpenditureDetails4]]/Table1[[#This Row],[Component detail 4]]</f>
        <v>35000</v>
      </c>
      <c r="AA3469" s="109">
        <v>1</v>
      </c>
      <c r="AB3469" s="109">
        <v>10</v>
      </c>
      <c r="AC3469" s="174">
        <f>IF(ISNUMBER([ExpenditureDetails4]),[ExpenditureDetails4]*HLOOKUP([ExpenditureDetails1],'Currency Conversion'!$A$6:$BE$45,19,FALSE),"No Data")</f>
        <v>40159.107908654398</v>
      </c>
      <c r="AD3469" s="174">
        <f>Table1[[#This Row],[Calculations1]]/exchange_rate_2010</f>
        <v>878.25904113411423</v>
      </c>
      <c r="AE34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3469" s="174">
        <f>Table1[[#This Row],[Calculations3]]/exchange_rate_2010</f>
        <v>87.825904113411426</v>
      </c>
      <c r="AG3469" s="110" t="s">
        <v>2849</v>
      </c>
      <c r="AH3469" s="53"/>
      <c r="BD3469" s="36"/>
      <c r="BE3469" s="36"/>
      <c r="BF3469" s="36"/>
      <c r="BG3469" s="36"/>
      <c r="BH3469" s="36"/>
      <c r="BI3469" s="36"/>
      <c r="BJ3469" s="36"/>
      <c r="BK3469" s="48"/>
      <c r="BL3469" s="36"/>
      <c r="BM3469" s="36"/>
      <c r="BN3469" s="36"/>
      <c r="BO3469" s="36"/>
      <c r="BP3469" s="36"/>
      <c r="BQ3469" s="36"/>
      <c r="BR3469" s="36"/>
    </row>
    <row r="3470" spans="2:70" ht="15" customHeight="1">
      <c r="B3470" s="48">
        <v>3980</v>
      </c>
      <c r="C3470" s="48" t="s">
        <v>1703</v>
      </c>
      <c r="D3470" s="108">
        <v>285</v>
      </c>
      <c r="E3470" s="109" t="s">
        <v>2508</v>
      </c>
      <c r="F3470" s="109" t="s">
        <v>1820</v>
      </c>
      <c r="G3470" s="109" t="s">
        <v>345</v>
      </c>
      <c r="H3470" s="108" t="s">
        <v>2521</v>
      </c>
      <c r="I3470" s="108" t="s">
        <v>2965</v>
      </c>
      <c r="J3470" s="108" t="s">
        <v>2568</v>
      </c>
      <c r="K3470" s="108" t="s">
        <v>2858</v>
      </c>
      <c r="L3470" s="108">
        <v>7</v>
      </c>
      <c r="M3470" s="110" t="s">
        <v>2617</v>
      </c>
      <c r="N3470" s="111" t="s">
        <v>1729</v>
      </c>
      <c r="O3470" s="111" t="s">
        <v>1718</v>
      </c>
      <c r="P3470" s="111" t="s">
        <v>387</v>
      </c>
      <c r="Q3470" s="111">
        <v>25</v>
      </c>
      <c r="R3470" s="111"/>
      <c r="S3470" s="111"/>
      <c r="T3470" s="109" t="s">
        <v>7</v>
      </c>
      <c r="U3470" s="108">
        <v>1</v>
      </c>
      <c r="V3470" s="109">
        <v>2009</v>
      </c>
      <c r="W3470" s="108">
        <f>IF(Table1[[#This Row],[ExpenditureDetails1]]=2010,1,(2010-Table1[[#This Row],[ExpenditureDetails1]]))</f>
        <v>1</v>
      </c>
      <c r="X3470" s="109">
        <v>1</v>
      </c>
      <c r="Y3470" s="174">
        <f>Table1[[#This Row],[ExpenditureDetails3]]*100000</f>
        <v>100000</v>
      </c>
      <c r="Z3470" s="174">
        <f>Table1[[#This Row],[ExpenditureDetails4]]/Table1[[#This Row],[Component detail 4]]</f>
        <v>4000</v>
      </c>
      <c r="AA3470" s="109">
        <v>1</v>
      </c>
      <c r="AB3470" s="109">
        <v>10</v>
      </c>
      <c r="AC3470" s="174">
        <f>IF(ISNUMBER([ExpenditureDetails4]),[ExpenditureDetails4]*HLOOKUP([ExpenditureDetails1],'Currency Conversion'!$A$6:$BE$45,19,FALSE),"No Data")</f>
        <v>107541.62499036275</v>
      </c>
      <c r="AD3470" s="174">
        <f>Table1[[#This Row],[Calculations1]]/exchange_rate_2010</f>
        <v>2351.8800432737298</v>
      </c>
      <c r="AE34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10754.162499036274</v>
      </c>
      <c r="AF3470" s="174">
        <f>Table1[[#This Row],[Calculations3]]/exchange_rate_2010</f>
        <v>235.18800432737297</v>
      </c>
      <c r="AG3470" s="110" t="s">
        <v>2849</v>
      </c>
      <c r="AH3470" s="53"/>
      <c r="BD3470" s="36"/>
      <c r="BE3470" s="36"/>
      <c r="BF3470" s="36"/>
      <c r="BG3470" s="36"/>
      <c r="BH3470" s="36"/>
      <c r="BI3470" s="36"/>
      <c r="BJ3470" s="36"/>
      <c r="BK3470" s="48"/>
      <c r="BL3470" s="36"/>
      <c r="BM3470" s="36"/>
      <c r="BN3470" s="36"/>
      <c r="BO3470" s="36"/>
      <c r="BP3470" s="36"/>
      <c r="BQ3470" s="36"/>
      <c r="BR3470" s="36"/>
    </row>
    <row r="3471" spans="2:70" ht="15" customHeight="1">
      <c r="B3471" s="48">
        <v>3981</v>
      </c>
      <c r="C3471" s="48" t="s">
        <v>1703</v>
      </c>
      <c r="D3471" s="108">
        <v>285</v>
      </c>
      <c r="E3471" s="109" t="s">
        <v>2508</v>
      </c>
      <c r="F3471" s="109" t="s">
        <v>1820</v>
      </c>
      <c r="G3471" s="109" t="s">
        <v>345</v>
      </c>
      <c r="H3471" s="108" t="s">
        <v>2521</v>
      </c>
      <c r="I3471" s="108" t="s">
        <v>2965</v>
      </c>
      <c r="J3471" s="108" t="s">
        <v>2568</v>
      </c>
      <c r="K3471" s="108" t="s">
        <v>2858</v>
      </c>
      <c r="L3471" s="108">
        <v>7</v>
      </c>
      <c r="M3471" s="110" t="s">
        <v>2617</v>
      </c>
      <c r="N3471" s="111" t="s">
        <v>1729</v>
      </c>
      <c r="O3471" s="111" t="s">
        <v>210</v>
      </c>
      <c r="P3471" s="111" t="s">
        <v>378</v>
      </c>
      <c r="Q3471" s="109">
        <v>1</v>
      </c>
      <c r="R3471" s="111"/>
      <c r="S3471" s="111"/>
      <c r="T3471" s="109" t="s">
        <v>7</v>
      </c>
      <c r="U3471" s="108">
        <v>1</v>
      </c>
      <c r="V3471" s="109">
        <v>2002</v>
      </c>
      <c r="W3471" s="108">
        <f>IF(Table1[[#This Row],[ExpenditureDetails1]]=2010,1,(2010-Table1[[#This Row],[ExpenditureDetails1]]))</f>
        <v>8</v>
      </c>
      <c r="X3471" s="109">
        <v>0.65</v>
      </c>
      <c r="Y3471" s="174">
        <f>Table1[[#This Row],[ExpenditureDetails3]]*100000</f>
        <v>65000</v>
      </c>
      <c r="Z3471" s="174">
        <f>Table1[[#This Row],[ExpenditureDetails4]]/Table1[[#This Row],[Component detail 4]]</f>
        <v>65000</v>
      </c>
      <c r="AA3471" s="109">
        <v>1</v>
      </c>
      <c r="AB3471" s="109">
        <v>10</v>
      </c>
      <c r="AC3471" s="174">
        <f>IF(ISNUMBER([ExpenditureDetails4]),[ExpenditureDetails4]*HLOOKUP([ExpenditureDetails1],'Currency Conversion'!$A$6:$BE$45,19,FALSE),"No Data")</f>
        <v>102164.08748801434</v>
      </c>
      <c r="AD3471" s="174">
        <f>Table1[[#This Row],[Calculations1]]/exchange_rate_2010</f>
        <v>2234.2760630952389</v>
      </c>
      <c r="AE34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10216.408748801434</v>
      </c>
      <c r="AF3471" s="174">
        <f>Table1[[#This Row],[Calculations3]]/exchange_rate_2010</f>
        <v>223.42760630952392</v>
      </c>
      <c r="AG3471" s="110" t="s">
        <v>2849</v>
      </c>
      <c r="AH3471" s="53"/>
      <c r="BD3471" s="36"/>
      <c r="BE3471" s="36"/>
      <c r="BF3471" s="36"/>
      <c r="BG3471" s="36"/>
      <c r="BH3471" s="36"/>
      <c r="BI3471" s="36"/>
      <c r="BJ3471" s="36"/>
      <c r="BK3471" s="48"/>
      <c r="BL3471" s="36"/>
      <c r="BM3471" s="36"/>
      <c r="BN3471" s="36"/>
      <c r="BO3471" s="36"/>
      <c r="BP3471" s="36"/>
      <c r="BQ3471" s="36"/>
      <c r="BR3471" s="36"/>
    </row>
    <row r="3472" spans="2:70" ht="15" customHeight="1">
      <c r="B3472" s="48">
        <v>3982</v>
      </c>
      <c r="C3472" s="48" t="s">
        <v>1703</v>
      </c>
      <c r="D3472" s="108">
        <v>285</v>
      </c>
      <c r="E3472" s="109" t="s">
        <v>2508</v>
      </c>
      <c r="F3472" s="109" t="s">
        <v>1820</v>
      </c>
      <c r="G3472" s="109" t="s">
        <v>345</v>
      </c>
      <c r="H3472" s="108" t="s">
        <v>2521</v>
      </c>
      <c r="I3472" s="108" t="s">
        <v>2965</v>
      </c>
      <c r="J3472" s="108" t="s">
        <v>2568</v>
      </c>
      <c r="K3472" s="108" t="s">
        <v>2858</v>
      </c>
      <c r="L3472" s="108">
        <v>7</v>
      </c>
      <c r="M3472" s="110" t="s">
        <v>2617</v>
      </c>
      <c r="N3472" s="109" t="s">
        <v>2478</v>
      </c>
      <c r="O3472" s="111" t="s">
        <v>348</v>
      </c>
      <c r="P3472" s="111" t="s">
        <v>369</v>
      </c>
      <c r="Q3472" s="109">
        <v>1</v>
      </c>
      <c r="R3472" s="111"/>
      <c r="S3472" s="111"/>
      <c r="T3472" s="109" t="s">
        <v>7</v>
      </c>
      <c r="U3472" s="108">
        <v>1</v>
      </c>
      <c r="V3472" s="109">
        <v>2005</v>
      </c>
      <c r="W3472" s="108">
        <f>IF(Table1[[#This Row],[ExpenditureDetails1]]=2010,1,(2010-Table1[[#This Row],[ExpenditureDetails1]]))</f>
        <v>5</v>
      </c>
      <c r="X3472" s="109">
        <v>0.1</v>
      </c>
      <c r="Y3472" s="174">
        <f>Table1[[#This Row],[ExpenditureDetails3]]*100000</f>
        <v>10000</v>
      </c>
      <c r="Z3472" s="174">
        <f>Table1[[#This Row],[ExpenditureDetails4]]/Table1[[#This Row],[Component detail 4]]</f>
        <v>10000</v>
      </c>
      <c r="AA3472" s="109">
        <v>1</v>
      </c>
      <c r="AB3472" s="109">
        <v>15</v>
      </c>
      <c r="AC3472" s="174">
        <f>IF(ISNUMBER([ExpenditureDetails4]),[ExpenditureDetails4]*HLOOKUP([ExpenditureDetails1],'Currency Conversion'!$A$6:$BE$45,19,FALSE),"No Data")</f>
        <v>13452.135073563701</v>
      </c>
      <c r="AD3472" s="174">
        <f>Table1[[#This Row],[Calculations1]]/exchange_rate_2010</f>
        <v>294.19127730097296</v>
      </c>
      <c r="AE34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896.80900490424676</v>
      </c>
      <c r="AF3472" s="174">
        <f>Table1[[#This Row],[Calculations3]]/exchange_rate_2010</f>
        <v>19.612751820064865</v>
      </c>
      <c r="AG3472" s="110" t="s">
        <v>2849</v>
      </c>
      <c r="AH3472" s="53"/>
      <c r="BD3472" s="36"/>
      <c r="BE3472" s="36"/>
      <c r="BF3472" s="36"/>
      <c r="BG3472" s="36"/>
      <c r="BH3472" s="36"/>
      <c r="BI3472" s="36"/>
      <c r="BJ3472" s="36"/>
      <c r="BK3472" s="48"/>
      <c r="BL3472" s="36"/>
      <c r="BM3472" s="36"/>
      <c r="BN3472" s="36"/>
      <c r="BO3472" s="36"/>
      <c r="BP3472" s="36"/>
      <c r="BQ3472" s="36"/>
      <c r="BR3472" s="36"/>
    </row>
    <row r="3473" spans="2:70" ht="15" customHeight="1">
      <c r="B3473" s="48">
        <v>3983</v>
      </c>
      <c r="C3473" s="48" t="s">
        <v>1703</v>
      </c>
      <c r="D3473" s="108">
        <v>285</v>
      </c>
      <c r="E3473" s="109" t="s">
        <v>2508</v>
      </c>
      <c r="F3473" s="109" t="s">
        <v>1820</v>
      </c>
      <c r="G3473" s="109" t="s">
        <v>345</v>
      </c>
      <c r="H3473" s="108" t="s">
        <v>2521</v>
      </c>
      <c r="I3473" s="108" t="s">
        <v>2965</v>
      </c>
      <c r="J3473" s="108" t="s">
        <v>2568</v>
      </c>
      <c r="K3473" s="108" t="s">
        <v>2858</v>
      </c>
      <c r="L3473" s="108">
        <v>7</v>
      </c>
      <c r="M3473" s="110" t="s">
        <v>2617</v>
      </c>
      <c r="N3473" s="109" t="s">
        <v>1729</v>
      </c>
      <c r="O3473" s="109" t="s">
        <v>519</v>
      </c>
      <c r="P3473" s="109" t="s">
        <v>389</v>
      </c>
      <c r="Q3473" s="109">
        <v>1</v>
      </c>
      <c r="R3473" s="109"/>
      <c r="S3473" s="109"/>
      <c r="T3473" s="109" t="s">
        <v>7</v>
      </c>
      <c r="U3473" s="108">
        <v>1</v>
      </c>
      <c r="V3473" s="109">
        <v>2008</v>
      </c>
      <c r="W3473" s="108">
        <f>IF(Table1[[#This Row],[ExpenditureDetails1]]=2010,1,(2010-Table1[[#This Row],[ExpenditureDetails1]]))</f>
        <v>2</v>
      </c>
      <c r="X3473" s="109">
        <v>0.5</v>
      </c>
      <c r="Y3473" s="174">
        <f>Table1[[#This Row],[ExpenditureDetails3]]*100000</f>
        <v>50000</v>
      </c>
      <c r="Z3473" s="174">
        <f>Table1[[#This Row],[ExpenditureDetails4]]/Table1[[#This Row],[Component detail 4]]</f>
        <v>50000</v>
      </c>
      <c r="AA3473" s="109">
        <v>1</v>
      </c>
      <c r="AB3473" s="109">
        <v>10</v>
      </c>
      <c r="AC3473" s="174">
        <f>IF(ISNUMBER([ExpenditureDetails4]),[ExpenditureDetails4]*HLOOKUP([ExpenditureDetails1],'Currency Conversion'!$A$6:$BE$45,19,FALSE),"No Data")</f>
        <v>57370.154155220567</v>
      </c>
      <c r="AD3473" s="174">
        <f>Table1[[#This Row],[Calculations1]]/exchange_rate_2010</f>
        <v>1254.6557730487345</v>
      </c>
      <c r="AE34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5737.0154155220571</v>
      </c>
      <c r="AF3473" s="174">
        <f>Table1[[#This Row],[Calculations3]]/exchange_rate_2010</f>
        <v>125.46557730487346</v>
      </c>
      <c r="AG3473" s="110" t="s">
        <v>2849</v>
      </c>
      <c r="AH3473" s="53"/>
      <c r="BD3473" s="36"/>
      <c r="BE3473" s="36"/>
      <c r="BF3473" s="36"/>
      <c r="BG3473" s="36"/>
      <c r="BH3473" s="36"/>
      <c r="BI3473" s="36"/>
      <c r="BJ3473" s="36"/>
      <c r="BK3473" s="48"/>
      <c r="BL3473" s="36"/>
      <c r="BM3473" s="36"/>
      <c r="BN3473" s="36"/>
      <c r="BO3473" s="36"/>
      <c r="BP3473" s="36"/>
      <c r="BQ3473" s="36"/>
      <c r="BR3473" s="36"/>
    </row>
    <row r="3474" spans="2:70" ht="15" customHeight="1">
      <c r="B3474" s="48">
        <v>3984</v>
      </c>
      <c r="C3474" s="48" t="s">
        <v>1703</v>
      </c>
      <c r="D3474" s="108">
        <v>285</v>
      </c>
      <c r="E3474" s="109" t="s">
        <v>2508</v>
      </c>
      <c r="F3474" s="109" t="s">
        <v>1820</v>
      </c>
      <c r="G3474" s="109" t="s">
        <v>345</v>
      </c>
      <c r="H3474" s="108" t="s">
        <v>2521</v>
      </c>
      <c r="I3474" s="108" t="s">
        <v>2965</v>
      </c>
      <c r="J3474" s="108" t="s">
        <v>2568</v>
      </c>
      <c r="K3474" s="108" t="s">
        <v>2858</v>
      </c>
      <c r="L3474" s="108">
        <v>7</v>
      </c>
      <c r="M3474" s="110" t="s">
        <v>2617</v>
      </c>
      <c r="N3474" s="111" t="s">
        <v>1712</v>
      </c>
      <c r="O3474" s="111"/>
      <c r="P3474" s="111" t="s">
        <v>27</v>
      </c>
      <c r="Q3474" s="109">
        <v>1</v>
      </c>
      <c r="R3474" s="111"/>
      <c r="S3474" s="111" t="s">
        <v>2392</v>
      </c>
      <c r="T3474" s="109" t="s">
        <v>28</v>
      </c>
      <c r="U3474" s="108">
        <v>2</v>
      </c>
      <c r="V3474" s="109">
        <v>2002</v>
      </c>
      <c r="W3474" s="108"/>
      <c r="X3474" s="109">
        <v>0.65</v>
      </c>
      <c r="Y3474" s="174">
        <f>Table1[[#This Row],[ExpenditureDetails3]]*100000</f>
        <v>65000</v>
      </c>
      <c r="Z3474" s="174">
        <f>Table1[[#This Row],[ExpenditureDetails4]]/Table1[[#This Row],[Component detail 4]]</f>
        <v>65000</v>
      </c>
      <c r="AA3474" s="109">
        <v>1</v>
      </c>
      <c r="AB3474" s="109">
        <v>10</v>
      </c>
      <c r="AC3474" s="174">
        <f>IF(ISNUMBER([ExpenditureDetails4]),[ExpenditureDetails4]*HLOOKUP([ExpenditureDetails1],'Currency Conversion'!$A$6:$BE$45,19,FALSE),"No Data")</f>
        <v>102164.08748801434</v>
      </c>
      <c r="AD3474" s="174">
        <f>Table1[[#This Row],[Calculations1]]/exchange_rate_2010</f>
        <v>2234.2760630952389</v>
      </c>
      <c r="AE3474" s="174" t="s">
        <v>2912</v>
      </c>
      <c r="AF3474" s="174" t="s">
        <v>2912</v>
      </c>
      <c r="AG3474" s="110" t="s">
        <v>2849</v>
      </c>
      <c r="AH3474" s="53"/>
      <c r="BD3474" s="36"/>
      <c r="BE3474" s="36"/>
      <c r="BF3474" s="36"/>
      <c r="BG3474" s="36"/>
      <c r="BH3474" s="36"/>
      <c r="BI3474" s="36"/>
      <c r="BJ3474" s="36"/>
      <c r="BK3474" s="48"/>
      <c r="BL3474" s="36"/>
      <c r="BM3474" s="36"/>
      <c r="BN3474" s="36"/>
      <c r="BO3474" s="36"/>
      <c r="BP3474" s="36"/>
      <c r="BQ3474" s="36"/>
      <c r="BR3474" s="36"/>
    </row>
    <row r="3475" spans="2:70" ht="15" customHeight="1">
      <c r="B3475" s="48">
        <v>3987</v>
      </c>
      <c r="C3475" s="48" t="s">
        <v>1703</v>
      </c>
      <c r="D3475" s="108">
        <v>285</v>
      </c>
      <c r="E3475" s="109" t="s">
        <v>2508</v>
      </c>
      <c r="F3475" s="109" t="s">
        <v>1820</v>
      </c>
      <c r="G3475" s="109" t="s">
        <v>345</v>
      </c>
      <c r="H3475" s="108" t="s">
        <v>2521</v>
      </c>
      <c r="I3475" s="108" t="s">
        <v>2965</v>
      </c>
      <c r="J3475" s="108" t="s">
        <v>2568</v>
      </c>
      <c r="K3475" s="108" t="s">
        <v>2858</v>
      </c>
      <c r="L3475" s="108">
        <v>7</v>
      </c>
      <c r="M3475" s="110" t="s">
        <v>2617</v>
      </c>
      <c r="N3475" s="111"/>
      <c r="O3475" s="111"/>
      <c r="P3475" s="111" t="s">
        <v>386</v>
      </c>
      <c r="Q3475" s="109">
        <v>1</v>
      </c>
      <c r="R3475" s="109"/>
      <c r="S3475" s="109"/>
      <c r="T3475" s="109" t="s">
        <v>31</v>
      </c>
      <c r="U3475" s="108">
        <v>3</v>
      </c>
      <c r="V3475" s="109">
        <v>2009</v>
      </c>
      <c r="W3475" s="108"/>
      <c r="X3475" s="109">
        <v>7.0000000000000007E-2</v>
      </c>
      <c r="Y3475" s="174">
        <f>Table1[[#This Row],[ExpenditureDetails3]]*100000</f>
        <v>7000.0000000000009</v>
      </c>
      <c r="Z3475" s="174">
        <f>Table1[[#This Row],[ExpenditureDetails4]]/Table1[[#This Row],[Component detail 4]]</f>
        <v>7000.0000000000009</v>
      </c>
      <c r="AA3475" s="109">
        <v>1</v>
      </c>
      <c r="AB3475" s="109"/>
      <c r="AC3475" s="174">
        <f>IF(ISNUMBER([ExpenditureDetails4]),[ExpenditureDetails4]*HLOOKUP([ExpenditureDetails1],'Currency Conversion'!$A$6:$BE$45,19,FALSE),"No Data")</f>
        <v>7527.9137493253938</v>
      </c>
      <c r="AD3475" s="174">
        <f>Table1[[#This Row],[Calculations1]]/exchange_rate_2010</f>
        <v>164.63160302916111</v>
      </c>
      <c r="AE34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7527.9137493253938</v>
      </c>
      <c r="AF3475" s="174">
        <f>Table1[[#This Row],[Calculations3]]/exchange_rate_2010</f>
        <v>164.63160302916111</v>
      </c>
      <c r="AG3475" s="110" t="s">
        <v>2849</v>
      </c>
      <c r="AH3475" s="53"/>
      <c r="BD3475" s="36"/>
      <c r="BE3475" s="36"/>
      <c r="BF3475" s="36"/>
      <c r="BG3475" s="36"/>
      <c r="BH3475" s="36"/>
      <c r="BI3475" s="36"/>
      <c r="BJ3475" s="36"/>
      <c r="BK3475" s="48"/>
      <c r="BL3475" s="36"/>
      <c r="BM3475" s="36"/>
      <c r="BN3475" s="36"/>
      <c r="BO3475" s="36"/>
      <c r="BP3475" s="36"/>
      <c r="BQ3475" s="36"/>
      <c r="BR3475" s="36"/>
    </row>
    <row r="3476" spans="2:70" ht="15" customHeight="1">
      <c r="B3476" s="48">
        <v>3988</v>
      </c>
      <c r="C3476" s="48" t="s">
        <v>1703</v>
      </c>
      <c r="D3476" s="108">
        <v>285</v>
      </c>
      <c r="E3476" s="109" t="s">
        <v>2508</v>
      </c>
      <c r="F3476" s="109" t="s">
        <v>1820</v>
      </c>
      <c r="G3476" s="109" t="s">
        <v>345</v>
      </c>
      <c r="H3476" s="108" t="s">
        <v>2521</v>
      </c>
      <c r="I3476" s="108" t="s">
        <v>2965</v>
      </c>
      <c r="J3476" s="108" t="s">
        <v>2568</v>
      </c>
      <c r="K3476" s="108" t="s">
        <v>2858</v>
      </c>
      <c r="L3476" s="108">
        <v>7</v>
      </c>
      <c r="M3476" s="110" t="s">
        <v>2617</v>
      </c>
      <c r="N3476" s="111" t="s">
        <v>2554</v>
      </c>
      <c r="O3476" s="111"/>
      <c r="P3476" s="111"/>
      <c r="Q3476" s="109">
        <v>1</v>
      </c>
      <c r="R3476" s="111" t="s">
        <v>26</v>
      </c>
      <c r="S3476" s="111" t="s">
        <v>2554</v>
      </c>
      <c r="T3476" s="109" t="s">
        <v>7</v>
      </c>
      <c r="U3476" s="108">
        <v>1</v>
      </c>
      <c r="V3476" s="109">
        <v>1997</v>
      </c>
      <c r="W3476" s="108">
        <f>IF(Table1[[#This Row],[ExpenditureDetails1]]=2010,1,(2010-Table1[[#This Row],[ExpenditureDetails1]]))</f>
        <v>13</v>
      </c>
      <c r="X3476" s="109">
        <v>2.5</v>
      </c>
      <c r="Y3476" s="174">
        <f>Table1[[#This Row],[ExpenditureDetails3]]*100000</f>
        <v>250000</v>
      </c>
      <c r="Z3476" s="174">
        <f>Table1[[#This Row],[ExpenditureDetails4]]/Table1[[#This Row],[Component detail 4]]</f>
        <v>250000</v>
      </c>
      <c r="AA3476" s="109">
        <v>1</v>
      </c>
      <c r="AB3476" s="109">
        <v>30</v>
      </c>
      <c r="AC3476" s="174">
        <f>IF(ISNUMBER([ExpenditureDetails4]),[ExpenditureDetails4]*HLOOKUP([ExpenditureDetails1],'Currency Conversion'!$A$6:$BE$45,19,FALSE),"No Data")</f>
        <v>500102.17593371822</v>
      </c>
      <c r="AD3476" s="174">
        <f>Table1[[#This Row],[Calculations1]]/exchange_rate_2010</f>
        <v>10936.977447399386</v>
      </c>
      <c r="AE34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16670.07253112394</v>
      </c>
      <c r="AF3476" s="174">
        <f>Table1[[#This Row],[Calculations3]]/exchange_rate_2010</f>
        <v>364.56591491331284</v>
      </c>
      <c r="AG3476" s="110" t="s">
        <v>2849</v>
      </c>
      <c r="AH3476" s="53"/>
      <c r="BD3476" s="36"/>
      <c r="BE3476" s="36"/>
      <c r="BF3476" s="36"/>
      <c r="BG3476" s="36"/>
      <c r="BH3476" s="36"/>
      <c r="BI3476" s="36"/>
      <c r="BJ3476" s="36"/>
      <c r="BK3476" s="48"/>
      <c r="BL3476" s="36"/>
      <c r="BM3476" s="36"/>
      <c r="BN3476" s="36"/>
      <c r="BO3476" s="36"/>
      <c r="BP3476" s="36"/>
      <c r="BQ3476" s="36"/>
      <c r="BR3476" s="36"/>
    </row>
    <row r="3477" spans="2:70" ht="15" customHeight="1">
      <c r="B3477" s="48">
        <v>3989</v>
      </c>
      <c r="C3477" s="48" t="s">
        <v>1703</v>
      </c>
      <c r="D3477" s="108">
        <v>285</v>
      </c>
      <c r="E3477" s="109" t="s">
        <v>2508</v>
      </c>
      <c r="F3477" s="109" t="s">
        <v>1820</v>
      </c>
      <c r="G3477" s="109" t="s">
        <v>345</v>
      </c>
      <c r="H3477" s="108" t="s">
        <v>2521</v>
      </c>
      <c r="I3477" s="108" t="s">
        <v>2965</v>
      </c>
      <c r="J3477" s="108" t="s">
        <v>2568</v>
      </c>
      <c r="K3477" s="108" t="s">
        <v>2858</v>
      </c>
      <c r="L3477" s="108">
        <v>7</v>
      </c>
      <c r="M3477" s="110" t="s">
        <v>2617</v>
      </c>
      <c r="N3477" s="111" t="s">
        <v>20</v>
      </c>
      <c r="O3477" s="111" t="s">
        <v>2466</v>
      </c>
      <c r="P3477" s="111" t="s">
        <v>388</v>
      </c>
      <c r="Q3477" s="109">
        <v>1</v>
      </c>
      <c r="R3477" s="109"/>
      <c r="S3477" s="109"/>
      <c r="T3477" s="109" t="s">
        <v>7</v>
      </c>
      <c r="U3477" s="108">
        <v>1</v>
      </c>
      <c r="V3477" s="109">
        <v>2009</v>
      </c>
      <c r="W3477" s="108">
        <f>IF(Table1[[#This Row],[ExpenditureDetails1]]=2010,1,(2010-Table1[[#This Row],[ExpenditureDetails1]]))</f>
        <v>1</v>
      </c>
      <c r="X3477" s="109">
        <v>0.15</v>
      </c>
      <c r="Y3477" s="174">
        <f>Table1[[#This Row],[ExpenditureDetails3]]*100000</f>
        <v>15000</v>
      </c>
      <c r="Z3477" s="174">
        <f>Table1[[#This Row],[ExpenditureDetails4]]/Table1[[#This Row],[Component detail 4]]</f>
        <v>15000</v>
      </c>
      <c r="AA3477" s="109">
        <v>1</v>
      </c>
      <c r="AB3477" s="109">
        <v>10</v>
      </c>
      <c r="AC3477" s="174">
        <f>IF(ISNUMBER([ExpenditureDetails4]),[ExpenditureDetails4]*HLOOKUP([ExpenditureDetails1],'Currency Conversion'!$A$6:$BE$45,19,FALSE),"No Data")</f>
        <v>16131.243748554412</v>
      </c>
      <c r="AD3477" s="174">
        <f>Table1[[#This Row],[Calculations1]]/exchange_rate_2010</f>
        <v>352.78200649105946</v>
      </c>
      <c r="AE34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1613.1243748554411</v>
      </c>
      <c r="AF3477" s="174">
        <f>Table1[[#This Row],[Calculations3]]/exchange_rate_2010</f>
        <v>35.278200649105941</v>
      </c>
      <c r="AG3477" s="110" t="s">
        <v>2849</v>
      </c>
      <c r="AH3477" s="53"/>
      <c r="BD3477" s="36"/>
      <c r="BE3477" s="36"/>
      <c r="BF3477" s="36"/>
      <c r="BG3477" s="36"/>
      <c r="BH3477" s="36"/>
      <c r="BI3477" s="36"/>
      <c r="BJ3477" s="36"/>
      <c r="BK3477" s="48"/>
      <c r="BL3477" s="36"/>
      <c r="BM3477" s="36"/>
      <c r="BN3477" s="36"/>
      <c r="BO3477" s="36"/>
      <c r="BP3477" s="36"/>
      <c r="BQ3477" s="36"/>
      <c r="BR3477" s="36"/>
    </row>
    <row r="3478" spans="2:70" ht="15" customHeight="1">
      <c r="B3478" s="48">
        <v>3990</v>
      </c>
      <c r="C3478" s="48" t="s">
        <v>1703</v>
      </c>
      <c r="D3478" s="108">
        <v>285</v>
      </c>
      <c r="E3478" s="109" t="s">
        <v>2508</v>
      </c>
      <c r="F3478" s="109" t="s">
        <v>1820</v>
      </c>
      <c r="G3478" s="109" t="s">
        <v>345</v>
      </c>
      <c r="H3478" s="108" t="s">
        <v>2521</v>
      </c>
      <c r="I3478" s="108" t="s">
        <v>2965</v>
      </c>
      <c r="J3478" s="108" t="s">
        <v>2568</v>
      </c>
      <c r="K3478" s="108" t="s">
        <v>2858</v>
      </c>
      <c r="L3478" s="108">
        <v>7</v>
      </c>
      <c r="M3478" s="110" t="s">
        <v>2617</v>
      </c>
      <c r="N3478" s="111" t="s">
        <v>1720</v>
      </c>
      <c r="O3478" s="111"/>
      <c r="P3478" s="111" t="s">
        <v>379</v>
      </c>
      <c r="Q3478" s="109">
        <v>1</v>
      </c>
      <c r="R3478" s="111"/>
      <c r="S3478" s="111"/>
      <c r="T3478" s="109" t="s">
        <v>7</v>
      </c>
      <c r="U3478" s="108">
        <v>1</v>
      </c>
      <c r="V3478" s="109">
        <v>2005</v>
      </c>
      <c r="W3478" s="108">
        <f>IF(Table1[[#This Row],[ExpenditureDetails1]]=2010,1,(2010-Table1[[#This Row],[ExpenditureDetails1]]))</f>
        <v>5</v>
      </c>
      <c r="X3478" s="109">
        <v>0.4</v>
      </c>
      <c r="Y3478" s="174">
        <f>Table1[[#This Row],[ExpenditureDetails3]]*100000</f>
        <v>40000</v>
      </c>
      <c r="Z3478" s="174">
        <f>Table1[[#This Row],[ExpenditureDetails4]]/Table1[[#This Row],[Component detail 4]]</f>
        <v>40000</v>
      </c>
      <c r="AA3478" s="109">
        <v>1</v>
      </c>
      <c r="AB3478" s="109">
        <v>10</v>
      </c>
      <c r="AC3478" s="174">
        <f>IF(ISNUMBER([ExpenditureDetails4]),[ExpenditureDetails4]*HLOOKUP([ExpenditureDetails1],'Currency Conversion'!$A$6:$BE$45,19,FALSE),"No Data")</f>
        <v>53808.540294254803</v>
      </c>
      <c r="AD3478" s="174">
        <f>Table1[[#This Row],[Calculations1]]/exchange_rate_2010</f>
        <v>1176.7651092038918</v>
      </c>
      <c r="AE34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5380.8540294254799</v>
      </c>
      <c r="AF3478" s="174">
        <f>Table1[[#This Row],[Calculations3]]/exchange_rate_2010</f>
        <v>117.67651092038918</v>
      </c>
      <c r="AG3478" s="110" t="s">
        <v>2849</v>
      </c>
      <c r="AH3478" s="53"/>
      <c r="BD3478" s="36"/>
      <c r="BE3478" s="36"/>
      <c r="BF3478" s="36"/>
      <c r="BG3478" s="36"/>
      <c r="BH3478" s="36"/>
      <c r="BI3478" s="36"/>
      <c r="BJ3478" s="36"/>
      <c r="BK3478" s="48"/>
      <c r="BL3478" s="36"/>
      <c r="BM3478" s="36"/>
      <c r="BN3478" s="36"/>
      <c r="BO3478" s="36"/>
      <c r="BP3478" s="36"/>
      <c r="BQ3478" s="36"/>
      <c r="BR3478" s="36"/>
    </row>
    <row r="3479" spans="2:70" ht="15" customHeight="1">
      <c r="B3479" s="48">
        <v>3991</v>
      </c>
      <c r="C3479" s="48" t="s">
        <v>1703</v>
      </c>
      <c r="D3479" s="108">
        <v>285</v>
      </c>
      <c r="E3479" s="109" t="s">
        <v>2508</v>
      </c>
      <c r="F3479" s="109" t="s">
        <v>1820</v>
      </c>
      <c r="G3479" s="109" t="s">
        <v>345</v>
      </c>
      <c r="H3479" s="108" t="s">
        <v>2521</v>
      </c>
      <c r="I3479" s="108" t="s">
        <v>2965</v>
      </c>
      <c r="J3479" s="108" t="s">
        <v>2568</v>
      </c>
      <c r="K3479" s="108" t="s">
        <v>2858</v>
      </c>
      <c r="L3479" s="108">
        <v>7</v>
      </c>
      <c r="M3479" s="110" t="s">
        <v>2617</v>
      </c>
      <c r="N3479" s="111" t="s">
        <v>1729</v>
      </c>
      <c r="O3479" s="111" t="s">
        <v>210</v>
      </c>
      <c r="P3479" s="111" t="s">
        <v>390</v>
      </c>
      <c r="Q3479" s="109">
        <v>1</v>
      </c>
      <c r="R3479" s="111"/>
      <c r="S3479" s="111" t="s">
        <v>2392</v>
      </c>
      <c r="T3479" s="109" t="s">
        <v>28</v>
      </c>
      <c r="U3479" s="108">
        <v>2</v>
      </c>
      <c r="V3479" s="109">
        <v>2001</v>
      </c>
      <c r="W3479" s="108"/>
      <c r="X3479" s="109">
        <v>0.4</v>
      </c>
      <c r="Y3479" s="174">
        <f>Table1[[#This Row],[ExpenditureDetails3]]*100000</f>
        <v>40000</v>
      </c>
      <c r="Z3479" s="174">
        <f>Table1[[#This Row],[ExpenditureDetails4]]/Table1[[#This Row],[Component detail 4]]</f>
        <v>40000</v>
      </c>
      <c r="AA3479" s="109">
        <v>1</v>
      </c>
      <c r="AB3479" s="109">
        <v>10</v>
      </c>
      <c r="AC3479" s="174">
        <f>IF(ISNUMBER([ExpenditureDetails4]),[ExpenditureDetails4]*HLOOKUP([ExpenditureDetails1],'Currency Conversion'!$A$6:$BE$45,19,FALSE),"No Data")</f>
        <v>64773.447255205625</v>
      </c>
      <c r="AD3479" s="174">
        <f>Table1[[#This Row],[Calculations1]]/exchange_rate_2010</f>
        <v>1416.5619865537035</v>
      </c>
      <c r="AE3479" s="174" t="s">
        <v>2912</v>
      </c>
      <c r="AF3479" s="174" t="s">
        <v>2912</v>
      </c>
      <c r="AG3479" s="110" t="s">
        <v>2849</v>
      </c>
      <c r="AH3479" s="53"/>
      <c r="BD3479" s="36"/>
      <c r="BE3479" s="36"/>
      <c r="BF3479" s="36"/>
      <c r="BG3479" s="36"/>
      <c r="BH3479" s="36"/>
      <c r="BI3479" s="36"/>
      <c r="BJ3479" s="36"/>
      <c r="BK3479" s="48"/>
      <c r="BL3479" s="36"/>
      <c r="BM3479" s="36"/>
      <c r="BN3479" s="36"/>
      <c r="BO3479" s="36"/>
      <c r="BP3479" s="36"/>
      <c r="BQ3479" s="36"/>
      <c r="BR3479" s="36"/>
    </row>
    <row r="3480" spans="2:70" ht="15" customHeight="1">
      <c r="B3480" s="48">
        <v>3994</v>
      </c>
      <c r="C3480" s="48" t="s">
        <v>1703</v>
      </c>
      <c r="D3480" s="108">
        <v>1126</v>
      </c>
      <c r="E3480" s="109" t="s">
        <v>2508</v>
      </c>
      <c r="F3480" s="109" t="s">
        <v>1819</v>
      </c>
      <c r="G3480" s="109" t="s">
        <v>266</v>
      </c>
      <c r="H3480" s="108" t="s">
        <v>267</v>
      </c>
      <c r="I3480" s="108" t="s">
        <v>2853</v>
      </c>
      <c r="J3480" s="108" t="s">
        <v>2852</v>
      </c>
      <c r="K3480" s="108" t="s">
        <v>2859</v>
      </c>
      <c r="L3480" s="108">
        <v>11</v>
      </c>
      <c r="M3480" s="110" t="s">
        <v>2617</v>
      </c>
      <c r="N3480" s="109" t="s">
        <v>1729</v>
      </c>
      <c r="O3480" s="109" t="s">
        <v>519</v>
      </c>
      <c r="P3480" s="109" t="s">
        <v>108</v>
      </c>
      <c r="Q3480" s="109">
        <v>1</v>
      </c>
      <c r="R3480" s="111"/>
      <c r="S3480" s="111"/>
      <c r="T3480" s="109" t="s">
        <v>7</v>
      </c>
      <c r="U3480" s="108">
        <v>1</v>
      </c>
      <c r="V3480" s="109">
        <v>2008</v>
      </c>
      <c r="W3480" s="108">
        <f>IF(Table1[[#This Row],[ExpenditureDetails1]]=2010,1,(2010-Table1[[#This Row],[ExpenditureDetails1]]))</f>
        <v>2</v>
      </c>
      <c r="X3480" s="109">
        <v>0.3</v>
      </c>
      <c r="Y3480" s="174">
        <f>Table1[[#This Row],[ExpenditureDetails3]]*100000</f>
        <v>30000</v>
      </c>
      <c r="Z3480" s="174">
        <f>Table1[[#This Row],[ExpenditureDetails4]]/Table1[[#This Row],[Component detail 4]]</f>
        <v>30000</v>
      </c>
      <c r="AA3480" s="109">
        <v>2</v>
      </c>
      <c r="AB3480" s="109">
        <v>10</v>
      </c>
      <c r="AC3480" s="174">
        <f>IF(ISNUMBER([ExpenditureDetails4]),[ExpenditureDetails4]*HLOOKUP([ExpenditureDetails1],'Currency Conversion'!$A$6:$BE$45,19,FALSE),"No Data")</f>
        <v>34422.092493132339</v>
      </c>
      <c r="AD3480" s="174">
        <f>Table1[[#This Row],[Calculations1]]/exchange_rate_2010</f>
        <v>752.79346382924075</v>
      </c>
      <c r="AE34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3480" s="174">
        <f>Table1[[#This Row],[Calculations3]]/exchange_rate_2010</f>
        <v>75.279346382924075</v>
      </c>
      <c r="AG3480" s="110" t="s">
        <v>2849</v>
      </c>
      <c r="AH3480" s="53"/>
      <c r="BD3480" s="36"/>
      <c r="BE3480" s="36"/>
      <c r="BF3480" s="36"/>
      <c r="BG3480" s="36"/>
      <c r="BH3480" s="36"/>
      <c r="BI3480" s="36"/>
      <c r="BJ3480" s="36"/>
      <c r="BK3480" s="48"/>
      <c r="BL3480" s="36"/>
      <c r="BM3480" s="36"/>
      <c r="BN3480" s="36"/>
      <c r="BO3480" s="36"/>
      <c r="BP3480" s="36"/>
      <c r="BQ3480" s="36"/>
      <c r="BR3480" s="36"/>
    </row>
    <row r="3481" spans="2:70" ht="15" customHeight="1">
      <c r="B3481" s="48">
        <v>3995</v>
      </c>
      <c r="C3481" s="48" t="s">
        <v>1703</v>
      </c>
      <c r="D3481" s="108">
        <v>1126</v>
      </c>
      <c r="E3481" s="109" t="s">
        <v>2508</v>
      </c>
      <c r="F3481" s="109" t="s">
        <v>1819</v>
      </c>
      <c r="G3481" s="109" t="s">
        <v>266</v>
      </c>
      <c r="H3481" s="108" t="s">
        <v>267</v>
      </c>
      <c r="I3481" s="108" t="s">
        <v>2853</v>
      </c>
      <c r="J3481" s="108" t="s">
        <v>2852</v>
      </c>
      <c r="K3481" s="108" t="s">
        <v>2859</v>
      </c>
      <c r="L3481" s="108">
        <v>11</v>
      </c>
      <c r="M3481" s="110" t="s">
        <v>2617</v>
      </c>
      <c r="N3481" s="109" t="s">
        <v>1729</v>
      </c>
      <c r="O3481" s="109" t="s">
        <v>519</v>
      </c>
      <c r="P3481" s="109" t="s">
        <v>110</v>
      </c>
      <c r="Q3481" s="109">
        <v>1</v>
      </c>
      <c r="R3481" s="111"/>
      <c r="S3481" s="111"/>
      <c r="T3481" s="109" t="s">
        <v>7</v>
      </c>
      <c r="U3481" s="108">
        <v>1</v>
      </c>
      <c r="V3481" s="109">
        <v>2008</v>
      </c>
      <c r="W3481" s="108">
        <f>IF(Table1[[#This Row],[ExpenditureDetails1]]=2010,1,(2010-Table1[[#This Row],[ExpenditureDetails1]]))</f>
        <v>2</v>
      </c>
      <c r="X3481" s="109">
        <v>0.3</v>
      </c>
      <c r="Y3481" s="174">
        <f>Table1[[#This Row],[ExpenditureDetails3]]*100000</f>
        <v>30000</v>
      </c>
      <c r="Z3481" s="174">
        <f>Table1[[#This Row],[ExpenditureDetails4]]/Table1[[#This Row],[Component detail 4]]</f>
        <v>30000</v>
      </c>
      <c r="AA3481" s="109">
        <v>2</v>
      </c>
      <c r="AB3481" s="109">
        <v>10</v>
      </c>
      <c r="AC3481" s="174">
        <f>IF(ISNUMBER([ExpenditureDetails4]),[ExpenditureDetails4]*HLOOKUP([ExpenditureDetails1],'Currency Conversion'!$A$6:$BE$45,19,FALSE),"No Data")</f>
        <v>34422.092493132339</v>
      </c>
      <c r="AD3481" s="174">
        <f>Table1[[#This Row],[Calculations1]]/exchange_rate_2010</f>
        <v>752.79346382924075</v>
      </c>
      <c r="AE34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3481" s="174">
        <f>Table1[[#This Row],[Calculations3]]/exchange_rate_2010</f>
        <v>75.279346382924075</v>
      </c>
      <c r="AG3481" s="110" t="s">
        <v>2849</v>
      </c>
      <c r="AH3481" s="53"/>
      <c r="BD3481" s="36"/>
      <c r="BE3481" s="36"/>
      <c r="BF3481" s="36"/>
      <c r="BG3481" s="36"/>
      <c r="BH3481" s="36"/>
      <c r="BI3481" s="36"/>
      <c r="BJ3481" s="36"/>
      <c r="BK3481" s="48"/>
      <c r="BL3481" s="36"/>
      <c r="BM3481" s="36"/>
      <c r="BN3481" s="36"/>
      <c r="BO3481" s="36"/>
      <c r="BP3481" s="36"/>
      <c r="BQ3481" s="36"/>
      <c r="BR3481" s="36"/>
    </row>
    <row r="3482" spans="2:70" ht="15" customHeight="1">
      <c r="B3482" s="48">
        <v>3996</v>
      </c>
      <c r="C3482" s="48" t="s">
        <v>1703</v>
      </c>
      <c r="D3482" s="108">
        <v>1126</v>
      </c>
      <c r="E3482" s="109" t="s">
        <v>2508</v>
      </c>
      <c r="F3482" s="109" t="s">
        <v>1819</v>
      </c>
      <c r="G3482" s="109" t="s">
        <v>266</v>
      </c>
      <c r="H3482" s="108" t="s">
        <v>267</v>
      </c>
      <c r="I3482" s="108" t="s">
        <v>2853</v>
      </c>
      <c r="J3482" s="108" t="s">
        <v>2852</v>
      </c>
      <c r="K3482" s="108" t="s">
        <v>2859</v>
      </c>
      <c r="L3482" s="108">
        <v>11</v>
      </c>
      <c r="M3482" s="110" t="s">
        <v>2617</v>
      </c>
      <c r="N3482" s="109" t="s">
        <v>1729</v>
      </c>
      <c r="O3482" s="109" t="s">
        <v>519</v>
      </c>
      <c r="P3482" s="109" t="s">
        <v>112</v>
      </c>
      <c r="Q3482" s="109">
        <v>1</v>
      </c>
      <c r="R3482" s="111"/>
      <c r="S3482" s="111"/>
      <c r="T3482" s="109" t="s">
        <v>7</v>
      </c>
      <c r="U3482" s="108">
        <v>1</v>
      </c>
      <c r="V3482" s="109">
        <v>2008</v>
      </c>
      <c r="W3482" s="108">
        <f>IF(Table1[[#This Row],[ExpenditureDetails1]]=2010,1,(2010-Table1[[#This Row],[ExpenditureDetails1]]))</f>
        <v>2</v>
      </c>
      <c r="X3482" s="109">
        <v>0.35</v>
      </c>
      <c r="Y3482" s="174">
        <f>Table1[[#This Row],[ExpenditureDetails3]]*100000</f>
        <v>35000</v>
      </c>
      <c r="Z3482" s="174">
        <f>Table1[[#This Row],[ExpenditureDetails4]]/Table1[[#This Row],[Component detail 4]]</f>
        <v>35000</v>
      </c>
      <c r="AA3482" s="109">
        <v>2</v>
      </c>
      <c r="AB3482" s="109">
        <v>10</v>
      </c>
      <c r="AC3482" s="174">
        <f>IF(ISNUMBER([ExpenditureDetails4]),[ExpenditureDetails4]*HLOOKUP([ExpenditureDetails1],'Currency Conversion'!$A$6:$BE$45,19,FALSE),"No Data")</f>
        <v>40159.107908654398</v>
      </c>
      <c r="AD3482" s="174">
        <f>Table1[[#This Row],[Calculations1]]/exchange_rate_2010</f>
        <v>878.25904113411423</v>
      </c>
      <c r="AE34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3482" s="174">
        <f>Table1[[#This Row],[Calculations3]]/exchange_rate_2010</f>
        <v>87.825904113411426</v>
      </c>
      <c r="AG3482" s="110" t="s">
        <v>2849</v>
      </c>
      <c r="AH3482" s="53"/>
      <c r="BD3482" s="36"/>
      <c r="BE3482" s="36"/>
      <c r="BF3482" s="36"/>
      <c r="BG3482" s="36"/>
      <c r="BH3482" s="36"/>
      <c r="BI3482" s="36"/>
      <c r="BJ3482" s="36"/>
      <c r="BK3482" s="48"/>
      <c r="BL3482" s="36"/>
      <c r="BM3482" s="36"/>
      <c r="BN3482" s="36"/>
      <c r="BO3482" s="36"/>
      <c r="BP3482" s="36"/>
      <c r="BQ3482" s="36"/>
      <c r="BR3482" s="36"/>
    </row>
    <row r="3483" spans="2:70" ht="15" customHeight="1">
      <c r="B3483" s="48">
        <v>3997</v>
      </c>
      <c r="C3483" s="48" t="s">
        <v>1703</v>
      </c>
      <c r="D3483" s="108">
        <v>1126</v>
      </c>
      <c r="E3483" s="109" t="s">
        <v>2508</v>
      </c>
      <c r="F3483" s="109" t="s">
        <v>1819</v>
      </c>
      <c r="G3483" s="109" t="s">
        <v>266</v>
      </c>
      <c r="H3483" s="108" t="s">
        <v>267</v>
      </c>
      <c r="I3483" s="108" t="s">
        <v>2853</v>
      </c>
      <c r="J3483" s="108" t="s">
        <v>2852</v>
      </c>
      <c r="K3483" s="108" t="s">
        <v>2859</v>
      </c>
      <c r="L3483" s="108">
        <v>11</v>
      </c>
      <c r="M3483" s="110" t="s">
        <v>2617</v>
      </c>
      <c r="N3483" s="109" t="s">
        <v>1729</v>
      </c>
      <c r="O3483" s="109" t="s">
        <v>519</v>
      </c>
      <c r="P3483" s="109" t="s">
        <v>113</v>
      </c>
      <c r="Q3483" s="109">
        <v>1</v>
      </c>
      <c r="R3483" s="111"/>
      <c r="S3483" s="111"/>
      <c r="T3483" s="109" t="s">
        <v>7</v>
      </c>
      <c r="U3483" s="108">
        <v>1</v>
      </c>
      <c r="V3483" s="109">
        <v>2008</v>
      </c>
      <c r="W3483" s="108">
        <f>IF(Table1[[#This Row],[ExpenditureDetails1]]=2010,1,(2010-Table1[[#This Row],[ExpenditureDetails1]]))</f>
        <v>2</v>
      </c>
      <c r="X3483" s="109">
        <v>0.35</v>
      </c>
      <c r="Y3483" s="174">
        <f>Table1[[#This Row],[ExpenditureDetails3]]*100000</f>
        <v>35000</v>
      </c>
      <c r="Z3483" s="174">
        <f>Table1[[#This Row],[ExpenditureDetails4]]/Table1[[#This Row],[Component detail 4]]</f>
        <v>35000</v>
      </c>
      <c r="AA3483" s="109">
        <v>2</v>
      </c>
      <c r="AB3483" s="109">
        <v>10</v>
      </c>
      <c r="AC3483" s="174">
        <f>IF(ISNUMBER([ExpenditureDetails4]),[ExpenditureDetails4]*HLOOKUP([ExpenditureDetails1],'Currency Conversion'!$A$6:$BE$45,19,FALSE),"No Data")</f>
        <v>40159.107908654398</v>
      </c>
      <c r="AD3483" s="174">
        <f>Table1[[#This Row],[Calculations1]]/exchange_rate_2010</f>
        <v>878.25904113411423</v>
      </c>
      <c r="AE34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3483" s="174">
        <f>Table1[[#This Row],[Calculations3]]/exchange_rate_2010</f>
        <v>87.825904113411426</v>
      </c>
      <c r="AG3483" s="110" t="s">
        <v>2849</v>
      </c>
      <c r="AH3483" s="53"/>
      <c r="BD3483" s="36"/>
      <c r="BE3483" s="36"/>
      <c r="BF3483" s="36"/>
      <c r="BG3483" s="36"/>
      <c r="BH3483" s="36"/>
      <c r="BI3483" s="36"/>
      <c r="BJ3483" s="36"/>
      <c r="BK3483" s="48"/>
      <c r="BL3483" s="36"/>
      <c r="BM3483" s="36"/>
      <c r="BN3483" s="36"/>
      <c r="BO3483" s="36"/>
      <c r="BP3483" s="36"/>
      <c r="BQ3483" s="36"/>
      <c r="BR3483" s="36"/>
    </row>
    <row r="3484" spans="2:70" ht="15" customHeight="1">
      <c r="B3484" s="48">
        <v>3998</v>
      </c>
      <c r="C3484" s="48" t="s">
        <v>1703</v>
      </c>
      <c r="D3484" s="108">
        <v>1126</v>
      </c>
      <c r="E3484" s="109" t="s">
        <v>2508</v>
      </c>
      <c r="F3484" s="109" t="s">
        <v>1819</v>
      </c>
      <c r="G3484" s="109" t="s">
        <v>266</v>
      </c>
      <c r="H3484" s="108" t="s">
        <v>267</v>
      </c>
      <c r="I3484" s="108" t="s">
        <v>2853</v>
      </c>
      <c r="J3484" s="108" t="s">
        <v>2852</v>
      </c>
      <c r="K3484" s="108" t="s">
        <v>2859</v>
      </c>
      <c r="L3484" s="108">
        <v>11</v>
      </c>
      <c r="M3484" s="110" t="s">
        <v>2617</v>
      </c>
      <c r="N3484" s="109" t="s">
        <v>1729</v>
      </c>
      <c r="O3484" s="109" t="s">
        <v>519</v>
      </c>
      <c r="P3484" s="109" t="s">
        <v>114</v>
      </c>
      <c r="Q3484" s="109">
        <v>1</v>
      </c>
      <c r="R3484" s="111"/>
      <c r="S3484" s="111"/>
      <c r="T3484" s="109" t="s">
        <v>7</v>
      </c>
      <c r="U3484" s="108">
        <v>1</v>
      </c>
      <c r="V3484" s="109">
        <v>2008</v>
      </c>
      <c r="W3484" s="108">
        <f>IF(Table1[[#This Row],[ExpenditureDetails1]]=2010,1,(2010-Table1[[#This Row],[ExpenditureDetails1]]))</f>
        <v>2</v>
      </c>
      <c r="X3484" s="109">
        <v>0.3</v>
      </c>
      <c r="Y3484" s="174">
        <f>Table1[[#This Row],[ExpenditureDetails3]]*100000</f>
        <v>30000</v>
      </c>
      <c r="Z3484" s="174">
        <f>Table1[[#This Row],[ExpenditureDetails4]]/Table1[[#This Row],[Component detail 4]]</f>
        <v>30000</v>
      </c>
      <c r="AA3484" s="109">
        <v>1</v>
      </c>
      <c r="AB3484" s="109">
        <v>10</v>
      </c>
      <c r="AC3484" s="174">
        <f>IF(ISNUMBER([ExpenditureDetails4]),[ExpenditureDetails4]*HLOOKUP([ExpenditureDetails1],'Currency Conversion'!$A$6:$BE$45,19,FALSE),"No Data")</f>
        <v>34422.092493132339</v>
      </c>
      <c r="AD3484" s="174">
        <f>Table1[[#This Row],[Calculations1]]/exchange_rate_2010</f>
        <v>752.79346382924075</v>
      </c>
      <c r="AE34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3484" s="174">
        <f>Table1[[#This Row],[Calculations3]]/exchange_rate_2010</f>
        <v>75.279346382924075</v>
      </c>
      <c r="AG3484" s="110" t="s">
        <v>2849</v>
      </c>
      <c r="AH3484" s="53"/>
      <c r="BD3484" s="36"/>
      <c r="BE3484" s="36"/>
      <c r="BF3484" s="36"/>
      <c r="BG3484" s="36"/>
      <c r="BH3484" s="36"/>
      <c r="BI3484" s="36"/>
      <c r="BJ3484" s="36"/>
      <c r="BK3484" s="48"/>
      <c r="BL3484" s="36"/>
      <c r="BM3484" s="36"/>
      <c r="BN3484" s="36"/>
      <c r="BO3484" s="36"/>
      <c r="BP3484" s="36"/>
      <c r="BQ3484" s="36"/>
      <c r="BR3484" s="36"/>
    </row>
    <row r="3485" spans="2:70" ht="15" customHeight="1">
      <c r="B3485" s="48">
        <v>3999</v>
      </c>
      <c r="C3485" s="48" t="s">
        <v>1703</v>
      </c>
      <c r="D3485" s="108">
        <v>1126</v>
      </c>
      <c r="E3485" s="109" t="s">
        <v>2508</v>
      </c>
      <c r="F3485" s="109" t="s">
        <v>1819</v>
      </c>
      <c r="G3485" s="109" t="s">
        <v>266</v>
      </c>
      <c r="H3485" s="108" t="s">
        <v>267</v>
      </c>
      <c r="I3485" s="108" t="s">
        <v>2853</v>
      </c>
      <c r="J3485" s="108" t="s">
        <v>2852</v>
      </c>
      <c r="K3485" s="108" t="s">
        <v>2859</v>
      </c>
      <c r="L3485" s="108">
        <v>11</v>
      </c>
      <c r="M3485" s="110" t="s">
        <v>2617</v>
      </c>
      <c r="N3485" s="109" t="s">
        <v>1729</v>
      </c>
      <c r="O3485" s="109" t="s">
        <v>519</v>
      </c>
      <c r="P3485" s="109" t="s">
        <v>115</v>
      </c>
      <c r="Q3485" s="109">
        <v>1</v>
      </c>
      <c r="R3485" s="111"/>
      <c r="S3485" s="111"/>
      <c r="T3485" s="109" t="s">
        <v>7</v>
      </c>
      <c r="U3485" s="108">
        <v>1</v>
      </c>
      <c r="V3485" s="109">
        <v>2008</v>
      </c>
      <c r="W3485" s="108">
        <f>IF(Table1[[#This Row],[ExpenditureDetails1]]=2010,1,(2010-Table1[[#This Row],[ExpenditureDetails1]]))</f>
        <v>2</v>
      </c>
      <c r="X3485" s="109">
        <v>0.4</v>
      </c>
      <c r="Y3485" s="174">
        <f>Table1[[#This Row],[ExpenditureDetails3]]*100000</f>
        <v>40000</v>
      </c>
      <c r="Z3485" s="174">
        <f>Table1[[#This Row],[ExpenditureDetails4]]/Table1[[#This Row],[Component detail 4]]</f>
        <v>40000</v>
      </c>
      <c r="AA3485" s="109">
        <v>1</v>
      </c>
      <c r="AB3485" s="109">
        <v>10</v>
      </c>
      <c r="AC3485" s="174">
        <f>IF(ISNUMBER([ExpenditureDetails4]),[ExpenditureDetails4]*HLOOKUP([ExpenditureDetails1],'Currency Conversion'!$A$6:$BE$45,19,FALSE),"No Data")</f>
        <v>45896.123324176449</v>
      </c>
      <c r="AD3485" s="174">
        <f>Table1[[#This Row],[Calculations1]]/exchange_rate_2010</f>
        <v>1003.7246184389876</v>
      </c>
      <c r="AE34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4589.6123324176451</v>
      </c>
      <c r="AF3485" s="174">
        <f>Table1[[#This Row],[Calculations3]]/exchange_rate_2010</f>
        <v>100.37246184389876</v>
      </c>
      <c r="AG3485" s="110" t="s">
        <v>2849</v>
      </c>
      <c r="AH3485" s="53"/>
      <c r="BD3485" s="36"/>
      <c r="BE3485" s="36"/>
      <c r="BF3485" s="36"/>
      <c r="BG3485" s="36"/>
      <c r="BH3485" s="36"/>
      <c r="BI3485" s="36"/>
      <c r="BJ3485" s="36"/>
      <c r="BK3485" s="48"/>
      <c r="BL3485" s="36"/>
      <c r="BM3485" s="36"/>
      <c r="BN3485" s="36"/>
      <c r="BO3485" s="36"/>
      <c r="BP3485" s="36"/>
      <c r="BQ3485" s="36"/>
      <c r="BR3485" s="36"/>
    </row>
    <row r="3486" spans="2:70" ht="15" customHeight="1">
      <c r="B3486" s="48">
        <v>4000</v>
      </c>
      <c r="C3486" s="48" t="s">
        <v>1703</v>
      </c>
      <c r="D3486" s="108">
        <v>1126</v>
      </c>
      <c r="E3486" s="109" t="s">
        <v>2508</v>
      </c>
      <c r="F3486" s="109" t="s">
        <v>1819</v>
      </c>
      <c r="G3486" s="109" t="s">
        <v>266</v>
      </c>
      <c r="H3486" s="108" t="s">
        <v>267</v>
      </c>
      <c r="I3486" s="108" t="s">
        <v>2853</v>
      </c>
      <c r="J3486" s="108" t="s">
        <v>2852</v>
      </c>
      <c r="K3486" s="108" t="s">
        <v>2859</v>
      </c>
      <c r="L3486" s="108">
        <v>11</v>
      </c>
      <c r="M3486" s="110" t="s">
        <v>2617</v>
      </c>
      <c r="N3486" s="109" t="s">
        <v>1729</v>
      </c>
      <c r="O3486" s="109" t="s">
        <v>519</v>
      </c>
      <c r="P3486" s="109" t="s">
        <v>116</v>
      </c>
      <c r="Q3486" s="109">
        <v>1</v>
      </c>
      <c r="R3486" s="111"/>
      <c r="S3486" s="111"/>
      <c r="T3486" s="109" t="s">
        <v>7</v>
      </c>
      <c r="U3486" s="108">
        <v>1</v>
      </c>
      <c r="V3486" s="109">
        <v>2008</v>
      </c>
      <c r="W3486" s="108">
        <f>IF(Table1[[#This Row],[ExpenditureDetails1]]=2010,1,(2010-Table1[[#This Row],[ExpenditureDetails1]]))</f>
        <v>2</v>
      </c>
      <c r="X3486" s="109">
        <v>0.3</v>
      </c>
      <c r="Y3486" s="174">
        <f>Table1[[#This Row],[ExpenditureDetails3]]*100000</f>
        <v>30000</v>
      </c>
      <c r="Z3486" s="174">
        <f>Table1[[#This Row],[ExpenditureDetails4]]/Table1[[#This Row],[Component detail 4]]</f>
        <v>30000</v>
      </c>
      <c r="AA3486" s="109">
        <v>1</v>
      </c>
      <c r="AB3486" s="109">
        <v>10</v>
      </c>
      <c r="AC3486" s="174">
        <f>IF(ISNUMBER([ExpenditureDetails4]),[ExpenditureDetails4]*HLOOKUP([ExpenditureDetails1],'Currency Conversion'!$A$6:$BE$45,19,FALSE),"No Data")</f>
        <v>34422.092493132339</v>
      </c>
      <c r="AD3486" s="174">
        <f>Table1[[#This Row],[Calculations1]]/exchange_rate_2010</f>
        <v>752.79346382924075</v>
      </c>
      <c r="AE34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3486" s="174">
        <f>Table1[[#This Row],[Calculations3]]/exchange_rate_2010</f>
        <v>75.279346382924075</v>
      </c>
      <c r="AG3486" s="110" t="s">
        <v>2849</v>
      </c>
      <c r="AH3486" s="53"/>
      <c r="BD3486" s="36"/>
      <c r="BE3486" s="36"/>
      <c r="BF3486" s="36"/>
      <c r="BG3486" s="36"/>
      <c r="BH3486" s="36"/>
      <c r="BI3486" s="36"/>
      <c r="BJ3486" s="36"/>
      <c r="BK3486" s="48"/>
      <c r="BL3486" s="36"/>
      <c r="BM3486" s="36"/>
      <c r="BN3486" s="36"/>
      <c r="BO3486" s="36"/>
      <c r="BP3486" s="36"/>
      <c r="BQ3486" s="36"/>
      <c r="BR3486" s="36"/>
    </row>
    <row r="3487" spans="2:70" ht="15" customHeight="1">
      <c r="B3487" s="48">
        <v>4001</v>
      </c>
      <c r="C3487" s="48" t="s">
        <v>1703</v>
      </c>
      <c r="D3487" s="108">
        <v>1126</v>
      </c>
      <c r="E3487" s="109" t="s">
        <v>2508</v>
      </c>
      <c r="F3487" s="109" t="s">
        <v>1819</v>
      </c>
      <c r="G3487" s="109" t="s">
        <v>266</v>
      </c>
      <c r="H3487" s="108" t="s">
        <v>267</v>
      </c>
      <c r="I3487" s="108" t="s">
        <v>2853</v>
      </c>
      <c r="J3487" s="108" t="s">
        <v>2852</v>
      </c>
      <c r="K3487" s="108" t="s">
        <v>2859</v>
      </c>
      <c r="L3487" s="108">
        <v>11</v>
      </c>
      <c r="M3487" s="110" t="s">
        <v>2617</v>
      </c>
      <c r="N3487" s="109" t="s">
        <v>1729</v>
      </c>
      <c r="O3487" s="109" t="s">
        <v>519</v>
      </c>
      <c r="P3487" s="109" t="s">
        <v>117</v>
      </c>
      <c r="Q3487" s="109">
        <v>1</v>
      </c>
      <c r="R3487" s="111"/>
      <c r="S3487" s="111"/>
      <c r="T3487" s="109" t="s">
        <v>7</v>
      </c>
      <c r="U3487" s="108">
        <v>1</v>
      </c>
      <c r="V3487" s="109">
        <v>2008</v>
      </c>
      <c r="W3487" s="108">
        <f>IF(Table1[[#This Row],[ExpenditureDetails1]]=2010,1,(2010-Table1[[#This Row],[ExpenditureDetails1]]))</f>
        <v>2</v>
      </c>
      <c r="X3487" s="109">
        <v>0.35</v>
      </c>
      <c r="Y3487" s="174">
        <f>Table1[[#This Row],[ExpenditureDetails3]]*100000</f>
        <v>35000</v>
      </c>
      <c r="Z3487" s="174">
        <f>Table1[[#This Row],[ExpenditureDetails4]]/Table1[[#This Row],[Component detail 4]]</f>
        <v>35000</v>
      </c>
      <c r="AA3487" s="109">
        <v>1</v>
      </c>
      <c r="AB3487" s="109">
        <v>10</v>
      </c>
      <c r="AC3487" s="174">
        <f>IF(ISNUMBER([ExpenditureDetails4]),[ExpenditureDetails4]*HLOOKUP([ExpenditureDetails1],'Currency Conversion'!$A$6:$BE$45,19,FALSE),"No Data")</f>
        <v>40159.107908654398</v>
      </c>
      <c r="AD3487" s="174">
        <f>Table1[[#This Row],[Calculations1]]/exchange_rate_2010</f>
        <v>878.25904113411423</v>
      </c>
      <c r="AE34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3487" s="174">
        <f>Table1[[#This Row],[Calculations3]]/exchange_rate_2010</f>
        <v>87.825904113411426</v>
      </c>
      <c r="AG3487" s="110" t="s">
        <v>2849</v>
      </c>
      <c r="AH3487" s="53"/>
      <c r="BD3487" s="36"/>
      <c r="BE3487" s="36"/>
      <c r="BF3487" s="36"/>
      <c r="BG3487" s="36"/>
      <c r="BH3487" s="36"/>
      <c r="BI3487" s="36"/>
      <c r="BJ3487" s="36"/>
      <c r="BK3487" s="48"/>
      <c r="BL3487" s="36"/>
      <c r="BM3487" s="36"/>
      <c r="BN3487" s="36"/>
      <c r="BO3487" s="36"/>
      <c r="BP3487" s="36"/>
      <c r="BQ3487" s="36"/>
      <c r="BR3487" s="36"/>
    </row>
    <row r="3488" spans="2:70" ht="15" customHeight="1">
      <c r="B3488" s="48">
        <v>4002</v>
      </c>
      <c r="C3488" s="48" t="s">
        <v>1703</v>
      </c>
      <c r="D3488" s="108">
        <v>1126</v>
      </c>
      <c r="E3488" s="109" t="s">
        <v>2508</v>
      </c>
      <c r="F3488" s="109" t="s">
        <v>1819</v>
      </c>
      <c r="G3488" s="109" t="s">
        <v>266</v>
      </c>
      <c r="H3488" s="108" t="s">
        <v>267</v>
      </c>
      <c r="I3488" s="108" t="s">
        <v>2853</v>
      </c>
      <c r="J3488" s="108" t="s">
        <v>2852</v>
      </c>
      <c r="K3488" s="108" t="s">
        <v>2859</v>
      </c>
      <c r="L3488" s="108">
        <v>11</v>
      </c>
      <c r="M3488" s="110" t="s">
        <v>2617</v>
      </c>
      <c r="N3488" s="111" t="s">
        <v>1729</v>
      </c>
      <c r="O3488" s="111" t="s">
        <v>1718</v>
      </c>
      <c r="P3488" s="111" t="s">
        <v>246</v>
      </c>
      <c r="Q3488" s="111">
        <v>6</v>
      </c>
      <c r="R3488" s="111"/>
      <c r="S3488" s="111"/>
      <c r="T3488" s="109" t="s">
        <v>7</v>
      </c>
      <c r="U3488" s="108">
        <v>1</v>
      </c>
      <c r="V3488" s="109">
        <v>2008</v>
      </c>
      <c r="W3488" s="108">
        <f>IF(Table1[[#This Row],[ExpenditureDetails1]]=2010,1,(2010-Table1[[#This Row],[ExpenditureDetails1]]))</f>
        <v>2</v>
      </c>
      <c r="X3488" s="109">
        <v>0.24</v>
      </c>
      <c r="Y3488" s="174">
        <f>Table1[[#This Row],[ExpenditureDetails3]]*100000</f>
        <v>24000</v>
      </c>
      <c r="Z3488" s="174">
        <f>Table1[[#This Row],[ExpenditureDetails4]]/Table1[[#This Row],[Component detail 4]]</f>
        <v>4000</v>
      </c>
      <c r="AA3488" s="109">
        <v>1</v>
      </c>
      <c r="AB3488" s="109">
        <v>10</v>
      </c>
      <c r="AC3488" s="174">
        <f>IF(ISNUMBER([ExpenditureDetails4]),[ExpenditureDetails4]*HLOOKUP([ExpenditureDetails1],'Currency Conversion'!$A$6:$BE$45,19,FALSE),"No Data")</f>
        <v>27537.673994505873</v>
      </c>
      <c r="AD3488" s="174">
        <f>Table1[[#This Row],[Calculations1]]/exchange_rate_2010</f>
        <v>602.2347710633926</v>
      </c>
      <c r="AE34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2753.7673994505872</v>
      </c>
      <c r="AF3488" s="174">
        <f>Table1[[#This Row],[Calculations3]]/exchange_rate_2010</f>
        <v>60.22347710633926</v>
      </c>
      <c r="AG3488" s="110" t="s">
        <v>2849</v>
      </c>
      <c r="AH3488" s="53"/>
      <c r="BD3488" s="36"/>
      <c r="BE3488" s="36"/>
      <c r="BF3488" s="36"/>
      <c r="BG3488" s="36"/>
      <c r="BH3488" s="36"/>
      <c r="BI3488" s="36"/>
      <c r="BJ3488" s="36"/>
      <c r="BK3488" s="48"/>
      <c r="BL3488" s="36"/>
      <c r="BM3488" s="36"/>
      <c r="BN3488" s="36"/>
      <c r="BO3488" s="36"/>
      <c r="BP3488" s="36"/>
      <c r="BQ3488" s="36"/>
      <c r="BR3488" s="36"/>
    </row>
    <row r="3489" spans="2:70" ht="15" customHeight="1">
      <c r="B3489" s="48">
        <v>4003</v>
      </c>
      <c r="C3489" s="48" t="s">
        <v>1703</v>
      </c>
      <c r="D3489" s="108">
        <v>1126</v>
      </c>
      <c r="E3489" s="109" t="s">
        <v>2508</v>
      </c>
      <c r="F3489" s="109" t="s">
        <v>1819</v>
      </c>
      <c r="G3489" s="109" t="s">
        <v>266</v>
      </c>
      <c r="H3489" s="108" t="s">
        <v>267</v>
      </c>
      <c r="I3489" s="108" t="s">
        <v>2853</v>
      </c>
      <c r="J3489" s="108" t="s">
        <v>2852</v>
      </c>
      <c r="K3489" s="108" t="s">
        <v>2859</v>
      </c>
      <c r="L3489" s="108">
        <v>11</v>
      </c>
      <c r="M3489" s="110" t="s">
        <v>2617</v>
      </c>
      <c r="N3489" s="111" t="s">
        <v>1729</v>
      </c>
      <c r="O3489" s="111" t="s">
        <v>210</v>
      </c>
      <c r="P3489" s="111" t="s">
        <v>57</v>
      </c>
      <c r="Q3489" s="109">
        <v>1</v>
      </c>
      <c r="R3489" s="111"/>
      <c r="S3489" s="111"/>
      <c r="T3489" s="109" t="s">
        <v>7</v>
      </c>
      <c r="U3489" s="108">
        <v>1</v>
      </c>
      <c r="V3489" s="109">
        <v>1990</v>
      </c>
      <c r="W3489" s="108">
        <f>IF(Table1[[#This Row],[ExpenditureDetails1]]=2010,1,(2010-Table1[[#This Row],[ExpenditureDetails1]]))</f>
        <v>20</v>
      </c>
      <c r="X3489" s="109">
        <v>0.3</v>
      </c>
      <c r="Y3489" s="174">
        <f>Table1[[#This Row],[ExpenditureDetails3]]*100000</f>
        <v>30000</v>
      </c>
      <c r="Z3489" s="174">
        <f>Table1[[#This Row],[ExpenditureDetails4]]/Table1[[#This Row],[Component detail 4]]</f>
        <v>30000</v>
      </c>
      <c r="AA3489" s="109">
        <v>1</v>
      </c>
      <c r="AB3489" s="109">
        <v>10</v>
      </c>
      <c r="AC3489" s="174">
        <f>IF(ISNUMBER([ExpenditureDetails4]),[ExpenditureDetails4]*HLOOKUP([ExpenditureDetails1],'Currency Conversion'!$A$6:$BE$45,19,FALSE),"No Data")</f>
        <v>116647.29381387621</v>
      </c>
      <c r="AD3489" s="174">
        <f>Table1[[#This Row],[Calculations1]]/exchange_rate_2010</f>
        <v>2551.0163385324281</v>
      </c>
      <c r="AE34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11664.72938138762</v>
      </c>
      <c r="AF3489" s="174">
        <f>Table1[[#This Row],[Calculations3]]/exchange_rate_2010</f>
        <v>255.10163385324279</v>
      </c>
      <c r="AG3489" s="110" t="s">
        <v>2849</v>
      </c>
      <c r="AH3489" s="53"/>
      <c r="BD3489" s="36"/>
      <c r="BE3489" s="36"/>
      <c r="BF3489" s="36"/>
      <c r="BG3489" s="36"/>
      <c r="BH3489" s="36"/>
      <c r="BI3489" s="36"/>
      <c r="BJ3489" s="36"/>
      <c r="BK3489" s="48"/>
      <c r="BL3489" s="36"/>
      <c r="BM3489" s="36"/>
      <c r="BN3489" s="36"/>
      <c r="BO3489" s="36"/>
      <c r="BP3489" s="36"/>
      <c r="BQ3489" s="36"/>
      <c r="BR3489" s="36"/>
    </row>
    <row r="3490" spans="2:70" ht="15" customHeight="1">
      <c r="B3490" s="48">
        <v>4004</v>
      </c>
      <c r="C3490" s="48" t="s">
        <v>1703</v>
      </c>
      <c r="D3490" s="108">
        <v>1126</v>
      </c>
      <c r="E3490" s="109" t="s">
        <v>2508</v>
      </c>
      <c r="F3490" s="109" t="s">
        <v>1819</v>
      </c>
      <c r="G3490" s="109" t="s">
        <v>266</v>
      </c>
      <c r="H3490" s="108" t="s">
        <v>267</v>
      </c>
      <c r="I3490" s="108" t="s">
        <v>2853</v>
      </c>
      <c r="J3490" s="108" t="s">
        <v>2852</v>
      </c>
      <c r="K3490" s="108" t="s">
        <v>2859</v>
      </c>
      <c r="L3490" s="108">
        <v>11</v>
      </c>
      <c r="M3490" s="110" t="s">
        <v>2617</v>
      </c>
      <c r="N3490" s="111" t="s">
        <v>1729</v>
      </c>
      <c r="O3490" s="111" t="s">
        <v>210</v>
      </c>
      <c r="P3490" s="111" t="s">
        <v>37</v>
      </c>
      <c r="Q3490" s="109">
        <v>1</v>
      </c>
      <c r="R3490" s="111"/>
      <c r="S3490" s="111"/>
      <c r="T3490" s="109" t="s">
        <v>7</v>
      </c>
      <c r="U3490" s="108">
        <v>1</v>
      </c>
      <c r="V3490" s="109">
        <v>2009</v>
      </c>
      <c r="W3490" s="108">
        <f>IF(Table1[[#This Row],[ExpenditureDetails1]]=2010,1,(2010-Table1[[#This Row],[ExpenditureDetails1]]))</f>
        <v>1</v>
      </c>
      <c r="X3490" s="109">
        <v>0.4</v>
      </c>
      <c r="Y3490" s="174">
        <f>Table1[[#This Row],[ExpenditureDetails3]]*100000</f>
        <v>40000</v>
      </c>
      <c r="Z3490" s="174">
        <f>Table1[[#This Row],[ExpenditureDetails4]]/Table1[[#This Row],[Component detail 4]]</f>
        <v>40000</v>
      </c>
      <c r="AA3490" s="109">
        <v>1</v>
      </c>
      <c r="AB3490" s="109">
        <v>10</v>
      </c>
      <c r="AC3490" s="174">
        <f>IF(ISNUMBER([ExpenditureDetails4]),[ExpenditureDetails4]*HLOOKUP([ExpenditureDetails1],'Currency Conversion'!$A$6:$BE$45,19,FALSE),"No Data")</f>
        <v>43016.649996145097</v>
      </c>
      <c r="AD3490" s="174">
        <f>Table1[[#This Row],[Calculations1]]/exchange_rate_2010</f>
        <v>940.75201730949186</v>
      </c>
      <c r="AE34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3490" s="174">
        <f>Table1[[#This Row],[Calculations3]]/exchange_rate_2010</f>
        <v>94.075201730949175</v>
      </c>
      <c r="AG3490" s="110" t="s">
        <v>2849</v>
      </c>
      <c r="AH3490" s="53"/>
      <c r="BD3490" s="36"/>
      <c r="BE3490" s="36"/>
      <c r="BF3490" s="36"/>
      <c r="BG3490" s="36"/>
      <c r="BH3490" s="36"/>
      <c r="BI3490" s="36"/>
      <c r="BJ3490" s="36"/>
      <c r="BK3490" s="48"/>
      <c r="BL3490" s="36"/>
      <c r="BM3490" s="36"/>
      <c r="BN3490" s="36"/>
      <c r="BO3490" s="36"/>
      <c r="BP3490" s="36"/>
      <c r="BQ3490" s="36"/>
      <c r="BR3490" s="36"/>
    </row>
    <row r="3491" spans="2:70" ht="15" customHeight="1">
      <c r="B3491" s="48">
        <v>4005</v>
      </c>
      <c r="C3491" s="48" t="s">
        <v>1703</v>
      </c>
      <c r="D3491" s="108">
        <v>1126</v>
      </c>
      <c r="E3491" s="109" t="s">
        <v>2508</v>
      </c>
      <c r="F3491" s="109" t="s">
        <v>1819</v>
      </c>
      <c r="G3491" s="109" t="s">
        <v>266</v>
      </c>
      <c r="H3491" s="108" t="s">
        <v>267</v>
      </c>
      <c r="I3491" s="108" t="s">
        <v>2853</v>
      </c>
      <c r="J3491" s="108" t="s">
        <v>2852</v>
      </c>
      <c r="K3491" s="108" t="s">
        <v>2859</v>
      </c>
      <c r="L3491" s="108">
        <v>11</v>
      </c>
      <c r="M3491" s="110" t="s">
        <v>2617</v>
      </c>
      <c r="N3491" s="111" t="s">
        <v>1729</v>
      </c>
      <c r="O3491" s="111" t="s">
        <v>210</v>
      </c>
      <c r="P3491" s="111" t="s">
        <v>58</v>
      </c>
      <c r="Q3491" s="109">
        <v>1</v>
      </c>
      <c r="R3491" s="111"/>
      <c r="S3491" s="111"/>
      <c r="T3491" s="109" t="s">
        <v>7</v>
      </c>
      <c r="U3491" s="108">
        <v>1</v>
      </c>
      <c r="V3491" s="109">
        <v>2004</v>
      </c>
      <c r="W3491" s="108">
        <f>IF(Table1[[#This Row],[ExpenditureDetails1]]=2010,1,(2010-Table1[[#This Row],[ExpenditureDetails1]]))</f>
        <v>6</v>
      </c>
      <c r="X3491" s="109">
        <v>0.4</v>
      </c>
      <c r="Y3491" s="174">
        <f>Table1[[#This Row],[ExpenditureDetails3]]*100000</f>
        <v>40000</v>
      </c>
      <c r="Z3491" s="174">
        <f>Table1[[#This Row],[ExpenditureDetails4]]/Table1[[#This Row],[Component detail 4]]</f>
        <v>40000</v>
      </c>
      <c r="AA3491" s="109">
        <v>1</v>
      </c>
      <c r="AB3491" s="109">
        <v>10</v>
      </c>
      <c r="AC3491" s="174">
        <f>IF(ISNUMBER([ExpenditureDetails4]),[ExpenditureDetails4]*HLOOKUP([ExpenditureDetails1],'Currency Conversion'!$A$6:$BE$45,19,FALSE),"No Data")</f>
        <v>58491.053180918228</v>
      </c>
      <c r="AD3491" s="174">
        <f>Table1[[#This Row],[Calculations1]]/exchange_rate_2010</f>
        <v>1279.1692584019597</v>
      </c>
      <c r="AE34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3491" s="174">
        <f>Table1[[#This Row],[Calculations3]]/exchange_rate_2010</f>
        <v>127.91692584019597</v>
      </c>
      <c r="AG3491" s="110" t="s">
        <v>2849</v>
      </c>
      <c r="AH3491" s="53"/>
      <c r="BD3491" s="36"/>
      <c r="BE3491" s="36"/>
      <c r="BF3491" s="36"/>
      <c r="BG3491" s="36"/>
      <c r="BH3491" s="36"/>
      <c r="BI3491" s="36"/>
      <c r="BJ3491" s="36"/>
      <c r="BK3491" s="48"/>
      <c r="BL3491" s="36"/>
      <c r="BM3491" s="36"/>
      <c r="BN3491" s="36"/>
      <c r="BO3491" s="36"/>
      <c r="BP3491" s="36"/>
      <c r="BQ3491" s="36"/>
      <c r="BR3491" s="36"/>
    </row>
    <row r="3492" spans="2:70" ht="15" customHeight="1">
      <c r="B3492" s="48">
        <v>4006</v>
      </c>
      <c r="C3492" s="48" t="s">
        <v>1703</v>
      </c>
      <c r="D3492" s="108">
        <v>1126</v>
      </c>
      <c r="E3492" s="109" t="s">
        <v>2508</v>
      </c>
      <c r="F3492" s="109" t="s">
        <v>1819</v>
      </c>
      <c r="G3492" s="109" t="s">
        <v>266</v>
      </c>
      <c r="H3492" s="108" t="s">
        <v>267</v>
      </c>
      <c r="I3492" s="108" t="s">
        <v>2853</v>
      </c>
      <c r="J3492" s="108" t="s">
        <v>2852</v>
      </c>
      <c r="K3492" s="108" t="s">
        <v>2859</v>
      </c>
      <c r="L3492" s="108">
        <v>11</v>
      </c>
      <c r="M3492" s="110" t="s">
        <v>2617</v>
      </c>
      <c r="N3492" s="111" t="s">
        <v>1729</v>
      </c>
      <c r="O3492" s="111" t="s">
        <v>210</v>
      </c>
      <c r="P3492" s="111" t="s">
        <v>59</v>
      </c>
      <c r="Q3492" s="109">
        <v>1</v>
      </c>
      <c r="R3492" s="111"/>
      <c r="S3492" s="111"/>
      <c r="T3492" s="109" t="s">
        <v>7</v>
      </c>
      <c r="U3492" s="108">
        <v>1</v>
      </c>
      <c r="V3492" s="109">
        <v>2005</v>
      </c>
      <c r="W3492" s="108">
        <f>IF(Table1[[#This Row],[ExpenditureDetails1]]=2010,1,(2010-Table1[[#This Row],[ExpenditureDetails1]]))</f>
        <v>5</v>
      </c>
      <c r="X3492" s="109">
        <v>0.8</v>
      </c>
      <c r="Y3492" s="174">
        <f>Table1[[#This Row],[ExpenditureDetails3]]*100000</f>
        <v>80000</v>
      </c>
      <c r="Z3492" s="174">
        <f>Table1[[#This Row],[ExpenditureDetails4]]/Table1[[#This Row],[Component detail 4]]</f>
        <v>80000</v>
      </c>
      <c r="AA3492" s="109">
        <v>1</v>
      </c>
      <c r="AB3492" s="109">
        <v>10</v>
      </c>
      <c r="AC3492" s="174">
        <f>IF(ISNUMBER([ExpenditureDetails4]),[ExpenditureDetails4]*HLOOKUP([ExpenditureDetails1],'Currency Conversion'!$A$6:$BE$45,19,FALSE),"No Data")</f>
        <v>107617.08058850961</v>
      </c>
      <c r="AD3492" s="174">
        <f>Table1[[#This Row],[Calculations1]]/exchange_rate_2010</f>
        <v>2353.5302184077837</v>
      </c>
      <c r="AE34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10761.70805885096</v>
      </c>
      <c r="AF3492" s="174">
        <f>Table1[[#This Row],[Calculations3]]/exchange_rate_2010</f>
        <v>235.35302184077835</v>
      </c>
      <c r="AG3492" s="110" t="s">
        <v>2849</v>
      </c>
      <c r="AH3492" s="53"/>
      <c r="BD3492" s="36"/>
      <c r="BE3492" s="36"/>
      <c r="BF3492" s="36"/>
      <c r="BG3492" s="36"/>
      <c r="BH3492" s="36"/>
      <c r="BI3492" s="36"/>
      <c r="BJ3492" s="36"/>
      <c r="BK3492" s="48"/>
      <c r="BL3492" s="36"/>
      <c r="BM3492" s="36"/>
      <c r="BN3492" s="36"/>
      <c r="BO3492" s="36"/>
      <c r="BP3492" s="36"/>
      <c r="BQ3492" s="36"/>
      <c r="BR3492" s="36"/>
    </row>
    <row r="3493" spans="2:70" ht="15" customHeight="1">
      <c r="B3493" s="48">
        <v>4007</v>
      </c>
      <c r="C3493" s="48" t="s">
        <v>1703</v>
      </c>
      <c r="D3493" s="108">
        <v>1126</v>
      </c>
      <c r="E3493" s="109" t="s">
        <v>2508</v>
      </c>
      <c r="F3493" s="109" t="s">
        <v>1819</v>
      </c>
      <c r="G3493" s="109" t="s">
        <v>266</v>
      </c>
      <c r="H3493" s="108" t="s">
        <v>267</v>
      </c>
      <c r="I3493" s="108" t="s">
        <v>2853</v>
      </c>
      <c r="J3493" s="108" t="s">
        <v>2852</v>
      </c>
      <c r="K3493" s="108" t="s">
        <v>2859</v>
      </c>
      <c r="L3493" s="108">
        <v>11</v>
      </c>
      <c r="M3493" s="110" t="s">
        <v>2617</v>
      </c>
      <c r="N3493" s="111" t="s">
        <v>1712</v>
      </c>
      <c r="O3493" s="111"/>
      <c r="P3493" s="111" t="s">
        <v>269</v>
      </c>
      <c r="Q3493" s="109">
        <v>1</v>
      </c>
      <c r="R3493" s="111">
        <v>7.5</v>
      </c>
      <c r="S3493" s="111"/>
      <c r="T3493" s="109" t="s">
        <v>7</v>
      </c>
      <c r="U3493" s="108">
        <v>1</v>
      </c>
      <c r="V3493" s="109">
        <v>2004</v>
      </c>
      <c r="W3493" s="108">
        <f>IF(Table1[[#This Row],[ExpenditureDetails1]]=2010,1,(2010-Table1[[#This Row],[ExpenditureDetails1]]))</f>
        <v>6</v>
      </c>
      <c r="X3493" s="109">
        <v>0.4</v>
      </c>
      <c r="Y3493" s="174">
        <f>Table1[[#This Row],[ExpenditureDetails3]]*100000</f>
        <v>40000</v>
      </c>
      <c r="Z3493" s="174">
        <f>Table1[[#This Row],[ExpenditureDetails4]]/Table1[[#This Row],[Component detail 4]]</f>
        <v>40000</v>
      </c>
      <c r="AA3493" s="109">
        <v>1</v>
      </c>
      <c r="AB3493" s="109">
        <v>10</v>
      </c>
      <c r="AC3493" s="174">
        <f>IF(ISNUMBER([ExpenditureDetails4]),[ExpenditureDetails4]*HLOOKUP([ExpenditureDetails1],'Currency Conversion'!$A$6:$BE$45,19,FALSE),"No Data")</f>
        <v>58491.053180918228</v>
      </c>
      <c r="AD3493" s="174">
        <f>Table1[[#This Row],[Calculations1]]/exchange_rate_2010</f>
        <v>1279.1692584019597</v>
      </c>
      <c r="AE34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3493" s="174">
        <f>Table1[[#This Row],[Calculations3]]/exchange_rate_2010</f>
        <v>127.91692584019597</v>
      </c>
      <c r="AG3493" s="110" t="s">
        <v>2849</v>
      </c>
      <c r="AH3493" s="53"/>
      <c r="BD3493" s="36"/>
      <c r="BE3493" s="36"/>
      <c r="BF3493" s="36"/>
      <c r="BG3493" s="36"/>
      <c r="BH3493" s="36"/>
      <c r="BI3493" s="36"/>
      <c r="BJ3493" s="36"/>
      <c r="BK3493" s="48"/>
      <c r="BL3493" s="36"/>
      <c r="BM3493" s="36"/>
      <c r="BN3493" s="36"/>
      <c r="BO3493" s="36"/>
      <c r="BP3493" s="36"/>
      <c r="BQ3493" s="36"/>
      <c r="BR3493" s="36"/>
    </row>
    <row r="3494" spans="2:70" ht="15" customHeight="1">
      <c r="B3494" s="48">
        <v>4008</v>
      </c>
      <c r="C3494" s="48" t="s">
        <v>1703</v>
      </c>
      <c r="D3494" s="108">
        <v>1126</v>
      </c>
      <c r="E3494" s="109" t="s">
        <v>2508</v>
      </c>
      <c r="F3494" s="109" t="s">
        <v>1819</v>
      </c>
      <c r="G3494" s="109" t="s">
        <v>266</v>
      </c>
      <c r="H3494" s="108" t="s">
        <v>267</v>
      </c>
      <c r="I3494" s="108" t="s">
        <v>2853</v>
      </c>
      <c r="J3494" s="108" t="s">
        <v>2852</v>
      </c>
      <c r="K3494" s="108" t="s">
        <v>2859</v>
      </c>
      <c r="L3494" s="108">
        <v>11</v>
      </c>
      <c r="M3494" s="110" t="s">
        <v>2617</v>
      </c>
      <c r="N3494" s="111" t="s">
        <v>1712</v>
      </c>
      <c r="O3494" s="111"/>
      <c r="P3494" s="111" t="s">
        <v>269</v>
      </c>
      <c r="Q3494" s="109">
        <v>1</v>
      </c>
      <c r="R3494" s="111">
        <v>7.5</v>
      </c>
      <c r="S3494" s="111"/>
      <c r="T3494" s="109" t="s">
        <v>7</v>
      </c>
      <c r="U3494" s="108">
        <v>1</v>
      </c>
      <c r="V3494" s="109">
        <v>2005</v>
      </c>
      <c r="W3494" s="108">
        <f>IF(Table1[[#This Row],[ExpenditureDetails1]]=2010,1,(2010-Table1[[#This Row],[ExpenditureDetails1]]))</f>
        <v>5</v>
      </c>
      <c r="X3494" s="109">
        <v>0.8</v>
      </c>
      <c r="Y3494" s="174">
        <f>Table1[[#This Row],[ExpenditureDetails3]]*100000</f>
        <v>80000</v>
      </c>
      <c r="Z3494" s="174">
        <f>Table1[[#This Row],[ExpenditureDetails4]]/Table1[[#This Row],[Component detail 4]]</f>
        <v>80000</v>
      </c>
      <c r="AA3494" s="109">
        <v>1</v>
      </c>
      <c r="AB3494" s="109">
        <v>10</v>
      </c>
      <c r="AC3494" s="174">
        <f>IF(ISNUMBER([ExpenditureDetails4]),[ExpenditureDetails4]*HLOOKUP([ExpenditureDetails1],'Currency Conversion'!$A$6:$BE$45,19,FALSE),"No Data")</f>
        <v>107617.08058850961</v>
      </c>
      <c r="AD3494" s="174">
        <f>Table1[[#This Row],[Calculations1]]/exchange_rate_2010</f>
        <v>2353.5302184077837</v>
      </c>
      <c r="AE34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10761.70805885096</v>
      </c>
      <c r="AF3494" s="174">
        <f>Table1[[#This Row],[Calculations3]]/exchange_rate_2010</f>
        <v>235.35302184077835</v>
      </c>
      <c r="AG3494" s="110" t="s">
        <v>2849</v>
      </c>
      <c r="AH3494" s="53"/>
      <c r="BD3494" s="36"/>
      <c r="BE3494" s="36"/>
      <c r="BF3494" s="36"/>
      <c r="BG3494" s="36"/>
      <c r="BH3494" s="36"/>
      <c r="BI3494" s="36"/>
      <c r="BJ3494" s="36"/>
      <c r="BK3494" s="48"/>
      <c r="BL3494" s="36"/>
      <c r="BM3494" s="36"/>
      <c r="BN3494" s="36"/>
      <c r="BO3494" s="36"/>
      <c r="BP3494" s="36"/>
      <c r="BQ3494" s="36"/>
      <c r="BR3494" s="36"/>
    </row>
    <row r="3495" spans="2:70" ht="15" customHeight="1">
      <c r="B3495" s="48">
        <v>4009</v>
      </c>
      <c r="C3495" s="48" t="s">
        <v>1703</v>
      </c>
      <c r="D3495" s="108">
        <v>1126</v>
      </c>
      <c r="E3495" s="109" t="s">
        <v>2508</v>
      </c>
      <c r="F3495" s="109" t="s">
        <v>1819</v>
      </c>
      <c r="G3495" s="109" t="s">
        <v>266</v>
      </c>
      <c r="H3495" s="108" t="s">
        <v>267</v>
      </c>
      <c r="I3495" s="108" t="s">
        <v>2853</v>
      </c>
      <c r="J3495" s="108" t="s">
        <v>2852</v>
      </c>
      <c r="K3495" s="108" t="s">
        <v>2859</v>
      </c>
      <c r="L3495" s="108">
        <v>11</v>
      </c>
      <c r="M3495" s="110" t="s">
        <v>2617</v>
      </c>
      <c r="N3495" s="111" t="s">
        <v>1712</v>
      </c>
      <c r="O3495" s="111"/>
      <c r="P3495" s="111" t="s">
        <v>212</v>
      </c>
      <c r="Q3495" s="109">
        <v>1</v>
      </c>
      <c r="R3495" s="111">
        <v>5</v>
      </c>
      <c r="S3495" s="111"/>
      <c r="T3495" s="109" t="s">
        <v>7</v>
      </c>
      <c r="U3495" s="108">
        <v>1</v>
      </c>
      <c r="V3495" s="109">
        <v>1990</v>
      </c>
      <c r="W3495" s="108">
        <f>IF(Table1[[#This Row],[ExpenditureDetails1]]=2010,1,(2010-Table1[[#This Row],[ExpenditureDetails1]]))</f>
        <v>20</v>
      </c>
      <c r="X3495" s="109">
        <v>0.3</v>
      </c>
      <c r="Y3495" s="174">
        <f>Table1[[#This Row],[ExpenditureDetails3]]*100000</f>
        <v>30000</v>
      </c>
      <c r="Z3495" s="174">
        <f>Table1[[#This Row],[ExpenditureDetails4]]/Table1[[#This Row],[Component detail 4]]</f>
        <v>30000</v>
      </c>
      <c r="AA3495" s="109">
        <v>1</v>
      </c>
      <c r="AB3495" s="109">
        <v>10</v>
      </c>
      <c r="AC3495" s="174">
        <f>IF(ISNUMBER([ExpenditureDetails4]),[ExpenditureDetails4]*HLOOKUP([ExpenditureDetails1],'Currency Conversion'!$A$6:$BE$45,19,FALSE),"No Data")</f>
        <v>116647.29381387621</v>
      </c>
      <c r="AD3495" s="174">
        <f>Table1[[#This Row],[Calculations1]]/exchange_rate_2010</f>
        <v>2551.0163385324281</v>
      </c>
      <c r="AE34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11664.72938138762</v>
      </c>
      <c r="AF3495" s="174">
        <f>Table1[[#This Row],[Calculations3]]/exchange_rate_2010</f>
        <v>255.10163385324279</v>
      </c>
      <c r="AG3495" s="110" t="s">
        <v>2849</v>
      </c>
      <c r="AH3495" s="53"/>
      <c r="BD3495" s="36"/>
      <c r="BE3495" s="36"/>
      <c r="BF3495" s="36"/>
      <c r="BG3495" s="36"/>
      <c r="BH3495" s="36"/>
      <c r="BI3495" s="36"/>
      <c r="BJ3495" s="36"/>
      <c r="BK3495" s="48"/>
      <c r="BL3495" s="36"/>
      <c r="BM3495" s="36"/>
      <c r="BN3495" s="36"/>
      <c r="BO3495" s="36"/>
      <c r="BP3495" s="36"/>
      <c r="BQ3495" s="36"/>
      <c r="BR3495" s="36"/>
    </row>
    <row r="3496" spans="2:70" ht="15" customHeight="1">
      <c r="B3496" s="48">
        <v>4010</v>
      </c>
      <c r="C3496" s="48" t="s">
        <v>1703</v>
      </c>
      <c r="D3496" s="108">
        <v>1126</v>
      </c>
      <c r="E3496" s="109" t="s">
        <v>2508</v>
      </c>
      <c r="F3496" s="109" t="s">
        <v>1819</v>
      </c>
      <c r="G3496" s="109" t="s">
        <v>266</v>
      </c>
      <c r="H3496" s="108" t="s">
        <v>267</v>
      </c>
      <c r="I3496" s="108" t="s">
        <v>2853</v>
      </c>
      <c r="J3496" s="108" t="s">
        <v>2852</v>
      </c>
      <c r="K3496" s="108" t="s">
        <v>2859</v>
      </c>
      <c r="L3496" s="108">
        <v>11</v>
      </c>
      <c r="M3496" s="110" t="s">
        <v>2617</v>
      </c>
      <c r="N3496" s="111" t="s">
        <v>1728</v>
      </c>
      <c r="O3496" s="111" t="s">
        <v>496</v>
      </c>
      <c r="P3496" s="111" t="s">
        <v>270</v>
      </c>
      <c r="Q3496" s="109">
        <v>1</v>
      </c>
      <c r="R3496" s="111">
        <v>2.5</v>
      </c>
      <c r="S3496" s="111"/>
      <c r="T3496" s="109" t="s">
        <v>7</v>
      </c>
      <c r="U3496" s="108">
        <v>1</v>
      </c>
      <c r="V3496" s="109">
        <v>2004</v>
      </c>
      <c r="W3496" s="108">
        <f>IF(Table1[[#This Row],[ExpenditureDetails1]]=2010,1,(2010-Table1[[#This Row],[ExpenditureDetails1]]))</f>
        <v>6</v>
      </c>
      <c r="X3496" s="109">
        <v>0.4</v>
      </c>
      <c r="Y3496" s="174">
        <f>Table1[[#This Row],[ExpenditureDetails3]]*100000</f>
        <v>40000</v>
      </c>
      <c r="Z3496" s="174">
        <f>Table1[[#This Row],[ExpenditureDetails4]]/Table1[[#This Row],[Component detail 4]]</f>
        <v>40000</v>
      </c>
      <c r="AA3496" s="109">
        <v>1</v>
      </c>
      <c r="AB3496" s="109">
        <v>30</v>
      </c>
      <c r="AC3496" s="174">
        <f>IF(ISNUMBER([ExpenditureDetails4]),[ExpenditureDetails4]*HLOOKUP([ExpenditureDetails1],'Currency Conversion'!$A$6:$BE$45,19,FALSE),"No Data")</f>
        <v>58491.053180918228</v>
      </c>
      <c r="AD3496" s="174">
        <f>Table1[[#This Row],[Calculations1]]/exchange_rate_2010</f>
        <v>1279.1692584019597</v>
      </c>
      <c r="AE34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1949.7017726972742</v>
      </c>
      <c r="AF3496" s="174">
        <f>Table1[[#This Row],[Calculations3]]/exchange_rate_2010</f>
        <v>42.638975280065324</v>
      </c>
      <c r="AG3496" s="110" t="s">
        <v>2849</v>
      </c>
      <c r="AH3496" s="53"/>
      <c r="BD3496" s="36"/>
      <c r="BE3496" s="36"/>
      <c r="BF3496" s="36"/>
      <c r="BG3496" s="36"/>
      <c r="BH3496" s="36"/>
      <c r="BI3496" s="36"/>
      <c r="BJ3496" s="36"/>
      <c r="BK3496" s="48"/>
      <c r="BL3496" s="36"/>
      <c r="BM3496" s="36"/>
      <c r="BN3496" s="36"/>
      <c r="BO3496" s="36"/>
      <c r="BP3496" s="36"/>
      <c r="BQ3496" s="36"/>
      <c r="BR3496" s="36"/>
    </row>
    <row r="3497" spans="2:70" ht="15" customHeight="1">
      <c r="B3497" s="48">
        <v>4011</v>
      </c>
      <c r="C3497" s="48" t="s">
        <v>1703</v>
      </c>
      <c r="D3497" s="108">
        <v>1126</v>
      </c>
      <c r="E3497" s="109" t="s">
        <v>2508</v>
      </c>
      <c r="F3497" s="109" t="s">
        <v>1819</v>
      </c>
      <c r="G3497" s="109" t="s">
        <v>266</v>
      </c>
      <c r="H3497" s="108" t="s">
        <v>267</v>
      </c>
      <c r="I3497" s="108" t="s">
        <v>2853</v>
      </c>
      <c r="J3497" s="108" t="s">
        <v>2852</v>
      </c>
      <c r="K3497" s="108" t="s">
        <v>2859</v>
      </c>
      <c r="L3497" s="108">
        <v>11</v>
      </c>
      <c r="M3497" s="110" t="s">
        <v>2617</v>
      </c>
      <c r="N3497" s="111" t="s">
        <v>1728</v>
      </c>
      <c r="O3497" s="111" t="s">
        <v>496</v>
      </c>
      <c r="P3497" s="111" t="s">
        <v>271</v>
      </c>
      <c r="Q3497" s="109">
        <v>1</v>
      </c>
      <c r="R3497" s="111">
        <v>2.5</v>
      </c>
      <c r="S3497" s="111"/>
      <c r="T3497" s="109" t="s">
        <v>7</v>
      </c>
      <c r="U3497" s="108">
        <v>1</v>
      </c>
      <c r="V3497" s="109">
        <v>2004</v>
      </c>
      <c r="W3497" s="108">
        <f>IF(Table1[[#This Row],[ExpenditureDetails1]]=2010,1,(2010-Table1[[#This Row],[ExpenditureDetails1]]))</f>
        <v>6</v>
      </c>
      <c r="X3497" s="109">
        <v>0.4</v>
      </c>
      <c r="Y3497" s="174">
        <f>Table1[[#This Row],[ExpenditureDetails3]]*100000</f>
        <v>40000</v>
      </c>
      <c r="Z3497" s="174">
        <f>Table1[[#This Row],[ExpenditureDetails4]]/Table1[[#This Row],[Component detail 4]]</f>
        <v>40000</v>
      </c>
      <c r="AA3497" s="109">
        <v>1</v>
      </c>
      <c r="AB3497" s="109">
        <v>30</v>
      </c>
      <c r="AC3497" s="174">
        <f>IF(ISNUMBER([ExpenditureDetails4]),[ExpenditureDetails4]*HLOOKUP([ExpenditureDetails1],'Currency Conversion'!$A$6:$BE$45,19,FALSE),"No Data")</f>
        <v>58491.053180918228</v>
      </c>
      <c r="AD3497" s="174">
        <f>Table1[[#This Row],[Calculations1]]/exchange_rate_2010</f>
        <v>1279.1692584019597</v>
      </c>
      <c r="AE34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1949.7017726972742</v>
      </c>
      <c r="AF3497" s="174">
        <f>Table1[[#This Row],[Calculations3]]/exchange_rate_2010</f>
        <v>42.638975280065324</v>
      </c>
      <c r="AG3497" s="110" t="s">
        <v>2849</v>
      </c>
      <c r="AH3497" s="53"/>
      <c r="BD3497" s="36"/>
      <c r="BE3497" s="36"/>
      <c r="BF3497" s="36"/>
      <c r="BG3497" s="36"/>
      <c r="BH3497" s="36"/>
      <c r="BI3497" s="36"/>
      <c r="BJ3497" s="36"/>
      <c r="BK3497" s="48"/>
      <c r="BL3497" s="36"/>
      <c r="BM3497" s="36"/>
      <c r="BN3497" s="36"/>
      <c r="BO3497" s="36"/>
      <c r="BP3497" s="36"/>
      <c r="BQ3497" s="36"/>
      <c r="BR3497" s="36"/>
    </row>
    <row r="3498" spans="2:70" ht="15" customHeight="1">
      <c r="B3498" s="48">
        <v>4012</v>
      </c>
      <c r="C3498" s="48" t="s">
        <v>1703</v>
      </c>
      <c r="D3498" s="108">
        <v>1126</v>
      </c>
      <c r="E3498" s="109" t="s">
        <v>2508</v>
      </c>
      <c r="F3498" s="109" t="s">
        <v>1819</v>
      </c>
      <c r="G3498" s="109" t="s">
        <v>266</v>
      </c>
      <c r="H3498" s="108" t="s">
        <v>267</v>
      </c>
      <c r="I3498" s="108" t="s">
        <v>2853</v>
      </c>
      <c r="J3498" s="108" t="s">
        <v>2852</v>
      </c>
      <c r="K3498" s="108" t="s">
        <v>2859</v>
      </c>
      <c r="L3498" s="108">
        <v>11</v>
      </c>
      <c r="M3498" s="110" t="s">
        <v>2617</v>
      </c>
      <c r="N3498" s="111" t="s">
        <v>1728</v>
      </c>
      <c r="O3498" s="111" t="s">
        <v>496</v>
      </c>
      <c r="P3498" s="111" t="s">
        <v>272</v>
      </c>
      <c r="Q3498" s="109">
        <v>1</v>
      </c>
      <c r="R3498" s="111">
        <v>2.5</v>
      </c>
      <c r="S3498" s="111"/>
      <c r="T3498" s="109" t="s">
        <v>7</v>
      </c>
      <c r="U3498" s="108">
        <v>1</v>
      </c>
      <c r="V3498" s="109">
        <v>2004</v>
      </c>
      <c r="W3498" s="108">
        <f>IF(Table1[[#This Row],[ExpenditureDetails1]]=2010,1,(2010-Table1[[#This Row],[ExpenditureDetails1]]))</f>
        <v>6</v>
      </c>
      <c r="X3498" s="109">
        <v>0.4</v>
      </c>
      <c r="Y3498" s="174">
        <f>Table1[[#This Row],[ExpenditureDetails3]]*100000</f>
        <v>40000</v>
      </c>
      <c r="Z3498" s="174">
        <f>Table1[[#This Row],[ExpenditureDetails4]]/Table1[[#This Row],[Component detail 4]]</f>
        <v>40000</v>
      </c>
      <c r="AA3498" s="109">
        <v>1</v>
      </c>
      <c r="AB3498" s="109">
        <v>30</v>
      </c>
      <c r="AC3498" s="174">
        <f>IF(ISNUMBER([ExpenditureDetails4]),[ExpenditureDetails4]*HLOOKUP([ExpenditureDetails1],'Currency Conversion'!$A$6:$BE$45,19,FALSE),"No Data")</f>
        <v>58491.053180918228</v>
      </c>
      <c r="AD3498" s="174">
        <f>Table1[[#This Row],[Calculations1]]/exchange_rate_2010</f>
        <v>1279.1692584019597</v>
      </c>
      <c r="AE34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1949.7017726972742</v>
      </c>
      <c r="AF3498" s="174">
        <f>Table1[[#This Row],[Calculations3]]/exchange_rate_2010</f>
        <v>42.638975280065324</v>
      </c>
      <c r="AG3498" s="110" t="s">
        <v>2849</v>
      </c>
      <c r="AH3498" s="53"/>
      <c r="BD3498" s="36"/>
      <c r="BE3498" s="36"/>
      <c r="BF3498" s="36"/>
      <c r="BG3498" s="36"/>
      <c r="BH3498" s="36"/>
      <c r="BI3498" s="36"/>
      <c r="BJ3498" s="36"/>
      <c r="BK3498" s="48"/>
      <c r="BL3498" s="36"/>
      <c r="BM3498" s="36"/>
      <c r="BN3498" s="36"/>
      <c r="BO3498" s="36"/>
      <c r="BP3498" s="36"/>
      <c r="BQ3498" s="36"/>
      <c r="BR3498" s="36"/>
    </row>
    <row r="3499" spans="2:70" ht="15" customHeight="1">
      <c r="B3499" s="48">
        <v>4013</v>
      </c>
      <c r="C3499" s="48" t="s">
        <v>1703</v>
      </c>
      <c r="D3499" s="108">
        <v>1126</v>
      </c>
      <c r="E3499" s="109" t="s">
        <v>2508</v>
      </c>
      <c r="F3499" s="109" t="s">
        <v>1819</v>
      </c>
      <c r="G3499" s="109" t="s">
        <v>266</v>
      </c>
      <c r="H3499" s="108" t="s">
        <v>267</v>
      </c>
      <c r="I3499" s="108" t="s">
        <v>2853</v>
      </c>
      <c r="J3499" s="108" t="s">
        <v>2852</v>
      </c>
      <c r="K3499" s="108" t="s">
        <v>2859</v>
      </c>
      <c r="L3499" s="108">
        <v>11</v>
      </c>
      <c r="M3499" s="110" t="s">
        <v>2617</v>
      </c>
      <c r="N3499" s="111" t="s">
        <v>1728</v>
      </c>
      <c r="O3499" s="111" t="s">
        <v>496</v>
      </c>
      <c r="P3499" s="111" t="s">
        <v>273</v>
      </c>
      <c r="Q3499" s="109">
        <v>1</v>
      </c>
      <c r="R3499" s="111">
        <v>2.5</v>
      </c>
      <c r="S3499" s="111"/>
      <c r="T3499" s="109" t="s">
        <v>7</v>
      </c>
      <c r="U3499" s="108">
        <v>1</v>
      </c>
      <c r="V3499" s="109">
        <v>2004</v>
      </c>
      <c r="W3499" s="108">
        <f>IF(Table1[[#This Row],[ExpenditureDetails1]]=2010,1,(2010-Table1[[#This Row],[ExpenditureDetails1]]))</f>
        <v>6</v>
      </c>
      <c r="X3499" s="109">
        <v>0.4</v>
      </c>
      <c r="Y3499" s="174">
        <f>Table1[[#This Row],[ExpenditureDetails3]]*100000</f>
        <v>40000</v>
      </c>
      <c r="Z3499" s="174">
        <f>Table1[[#This Row],[ExpenditureDetails4]]/Table1[[#This Row],[Component detail 4]]</f>
        <v>40000</v>
      </c>
      <c r="AA3499" s="109">
        <v>1</v>
      </c>
      <c r="AB3499" s="109">
        <v>30</v>
      </c>
      <c r="AC3499" s="174">
        <f>IF(ISNUMBER([ExpenditureDetails4]),[ExpenditureDetails4]*HLOOKUP([ExpenditureDetails1],'Currency Conversion'!$A$6:$BE$45,19,FALSE),"No Data")</f>
        <v>58491.053180918228</v>
      </c>
      <c r="AD3499" s="174">
        <f>Table1[[#This Row],[Calculations1]]/exchange_rate_2010</f>
        <v>1279.1692584019597</v>
      </c>
      <c r="AE34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1949.7017726972742</v>
      </c>
      <c r="AF3499" s="174">
        <f>Table1[[#This Row],[Calculations3]]/exchange_rate_2010</f>
        <v>42.638975280065324</v>
      </c>
      <c r="AG3499" s="110" t="s">
        <v>2849</v>
      </c>
      <c r="AH3499" s="53"/>
      <c r="BD3499" s="36"/>
      <c r="BE3499" s="36"/>
      <c r="BF3499" s="36"/>
      <c r="BG3499" s="36"/>
      <c r="BH3499" s="36"/>
      <c r="BI3499" s="36"/>
      <c r="BJ3499" s="36"/>
      <c r="BK3499" s="48"/>
      <c r="BL3499" s="36"/>
      <c r="BM3499" s="36"/>
      <c r="BN3499" s="36"/>
      <c r="BO3499" s="36"/>
      <c r="BP3499" s="36"/>
      <c r="BQ3499" s="36"/>
      <c r="BR3499" s="36"/>
    </row>
    <row r="3500" spans="2:70" ht="15" customHeight="1">
      <c r="B3500" s="48">
        <v>4014</v>
      </c>
      <c r="C3500" s="48" t="s">
        <v>1703</v>
      </c>
      <c r="D3500" s="108">
        <v>1126</v>
      </c>
      <c r="E3500" s="109" t="s">
        <v>2508</v>
      </c>
      <c r="F3500" s="109" t="s">
        <v>1819</v>
      </c>
      <c r="G3500" s="109" t="s">
        <v>266</v>
      </c>
      <c r="H3500" s="108" t="s">
        <v>267</v>
      </c>
      <c r="I3500" s="108" t="s">
        <v>2853</v>
      </c>
      <c r="J3500" s="108" t="s">
        <v>2852</v>
      </c>
      <c r="K3500" s="108" t="s">
        <v>2859</v>
      </c>
      <c r="L3500" s="108">
        <v>11</v>
      </c>
      <c r="M3500" s="110" t="s">
        <v>2617</v>
      </c>
      <c r="N3500" s="111" t="s">
        <v>364</v>
      </c>
      <c r="O3500" s="111" t="s">
        <v>2465</v>
      </c>
      <c r="P3500" s="111" t="s">
        <v>230</v>
      </c>
      <c r="Q3500" s="109">
        <v>1</v>
      </c>
      <c r="R3500" s="111">
        <v>5000</v>
      </c>
      <c r="S3500" s="111"/>
      <c r="T3500" s="109" t="s">
        <v>7</v>
      </c>
      <c r="U3500" s="108">
        <v>1</v>
      </c>
      <c r="V3500" s="109">
        <v>2008</v>
      </c>
      <c r="W3500" s="108">
        <f>IF(Table1[[#This Row],[ExpenditureDetails1]]=2010,1,(2010-Table1[[#This Row],[ExpenditureDetails1]]))</f>
        <v>2</v>
      </c>
      <c r="X3500" s="109">
        <v>8</v>
      </c>
      <c r="Y3500" s="174">
        <f>Table1[[#This Row],[ExpenditureDetails3]]*100000</f>
        <v>800000</v>
      </c>
      <c r="Z3500" s="174">
        <f>Table1[[#This Row],[ExpenditureDetails4]]/Table1[[#This Row],[Component detail 4]]</f>
        <v>800000</v>
      </c>
      <c r="AA3500" s="109">
        <v>1</v>
      </c>
      <c r="AB3500" s="109">
        <v>20</v>
      </c>
      <c r="AC3500" s="174">
        <f>IF(ISNUMBER([ExpenditureDetails4]),[ExpenditureDetails4]*HLOOKUP([ExpenditureDetails1],'Currency Conversion'!$A$6:$BE$45,19,FALSE),"No Data")</f>
        <v>917922.46648352908</v>
      </c>
      <c r="AD3500" s="174">
        <f>Table1[[#This Row],[Calculations1]]/exchange_rate_2010</f>
        <v>20074.492368779753</v>
      </c>
      <c r="AE35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45896.123324176457</v>
      </c>
      <c r="AF3500" s="174">
        <f>Table1[[#This Row],[Calculations3]]/exchange_rate_2010</f>
        <v>1003.7246184389877</v>
      </c>
      <c r="AG3500" s="110" t="s">
        <v>2849</v>
      </c>
      <c r="AH3500" s="53"/>
      <c r="BD3500" s="36"/>
      <c r="BE3500" s="36"/>
      <c r="BF3500" s="36"/>
      <c r="BG3500" s="36"/>
      <c r="BH3500" s="36"/>
      <c r="BI3500" s="36"/>
      <c r="BJ3500" s="36"/>
      <c r="BK3500" s="48"/>
      <c r="BL3500" s="36"/>
      <c r="BM3500" s="36"/>
      <c r="BN3500" s="36"/>
      <c r="BO3500" s="36"/>
      <c r="BP3500" s="36"/>
      <c r="BQ3500" s="36"/>
      <c r="BR3500" s="36"/>
    </row>
    <row r="3501" spans="2:70" ht="15" customHeight="1">
      <c r="B3501" s="48">
        <v>4015</v>
      </c>
      <c r="C3501" s="48" t="s">
        <v>1703</v>
      </c>
      <c r="D3501" s="108">
        <v>1126</v>
      </c>
      <c r="E3501" s="109" t="s">
        <v>2508</v>
      </c>
      <c r="F3501" s="109" t="s">
        <v>1819</v>
      </c>
      <c r="G3501" s="109" t="s">
        <v>266</v>
      </c>
      <c r="H3501" s="108" t="s">
        <v>267</v>
      </c>
      <c r="I3501" s="108" t="s">
        <v>2853</v>
      </c>
      <c r="J3501" s="108" t="s">
        <v>2852</v>
      </c>
      <c r="K3501" s="108" t="s">
        <v>2859</v>
      </c>
      <c r="L3501" s="108">
        <v>11</v>
      </c>
      <c r="M3501" s="110" t="s">
        <v>2617</v>
      </c>
      <c r="N3501" s="111" t="s">
        <v>20</v>
      </c>
      <c r="O3501" s="111" t="s">
        <v>2486</v>
      </c>
      <c r="P3501" s="111" t="s">
        <v>231</v>
      </c>
      <c r="Q3501" s="109">
        <v>1</v>
      </c>
      <c r="R3501" s="111"/>
      <c r="S3501" s="111"/>
      <c r="T3501" s="109" t="s">
        <v>7</v>
      </c>
      <c r="U3501" s="108">
        <v>1</v>
      </c>
      <c r="V3501" s="109">
        <v>2008</v>
      </c>
      <c r="W3501" s="108">
        <f>IF(Table1[[#This Row],[ExpenditureDetails1]]=2010,1,(2010-Table1[[#This Row],[ExpenditureDetails1]]))</f>
        <v>2</v>
      </c>
      <c r="X3501" s="109">
        <v>3.5</v>
      </c>
      <c r="Y3501" s="174">
        <f>Table1[[#This Row],[ExpenditureDetails3]]*100000</f>
        <v>350000</v>
      </c>
      <c r="Z3501" s="174">
        <f>Table1[[#This Row],[ExpenditureDetails4]]/Table1[[#This Row],[Component detail 4]]</f>
        <v>350000</v>
      </c>
      <c r="AA3501" s="109">
        <v>1</v>
      </c>
      <c r="AB3501" s="109">
        <v>10</v>
      </c>
      <c r="AC3501" s="174">
        <f>IF(ISNUMBER([ExpenditureDetails4]),[ExpenditureDetails4]*HLOOKUP([ExpenditureDetails1],'Currency Conversion'!$A$6:$BE$45,19,FALSE),"No Data")</f>
        <v>401591.07908654393</v>
      </c>
      <c r="AD3501" s="174">
        <f>Table1[[#This Row],[Calculations1]]/exchange_rate_2010</f>
        <v>8782.5904113411416</v>
      </c>
      <c r="AE35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40159.10790865439</v>
      </c>
      <c r="AF3501" s="174">
        <f>Table1[[#This Row],[Calculations3]]/exchange_rate_2010</f>
        <v>878.25904113411411</v>
      </c>
      <c r="AG3501" s="110" t="s">
        <v>2849</v>
      </c>
      <c r="AH3501" s="53"/>
      <c r="BD3501" s="36"/>
      <c r="BE3501" s="36"/>
      <c r="BF3501" s="36"/>
      <c r="BG3501" s="36"/>
      <c r="BH3501" s="36"/>
      <c r="BI3501" s="36"/>
      <c r="BJ3501" s="36"/>
      <c r="BK3501" s="48"/>
      <c r="BL3501" s="36"/>
      <c r="BM3501" s="36"/>
      <c r="BN3501" s="36"/>
      <c r="BO3501" s="36"/>
      <c r="BP3501" s="36"/>
      <c r="BQ3501" s="36"/>
      <c r="BR3501" s="36"/>
    </row>
    <row r="3502" spans="2:70" ht="15" customHeight="1">
      <c r="B3502" s="48">
        <v>4016</v>
      </c>
      <c r="C3502" s="48" t="s">
        <v>1703</v>
      </c>
      <c r="D3502" s="108">
        <v>1126</v>
      </c>
      <c r="E3502" s="109" t="s">
        <v>2508</v>
      </c>
      <c r="F3502" s="109" t="s">
        <v>1819</v>
      </c>
      <c r="G3502" s="109" t="s">
        <v>266</v>
      </c>
      <c r="H3502" s="108" t="s">
        <v>267</v>
      </c>
      <c r="I3502" s="108" t="s">
        <v>2853</v>
      </c>
      <c r="J3502" s="108" t="s">
        <v>2852</v>
      </c>
      <c r="K3502" s="108" t="s">
        <v>2859</v>
      </c>
      <c r="L3502" s="108">
        <v>11</v>
      </c>
      <c r="M3502" s="110" t="s">
        <v>2617</v>
      </c>
      <c r="N3502" s="111" t="s">
        <v>364</v>
      </c>
      <c r="O3502" s="111" t="s">
        <v>2467</v>
      </c>
      <c r="P3502" s="111" t="s">
        <v>256</v>
      </c>
      <c r="Q3502" s="111">
        <v>3</v>
      </c>
      <c r="R3502" s="111"/>
      <c r="S3502" s="111"/>
      <c r="T3502" s="109" t="s">
        <v>7</v>
      </c>
      <c r="U3502" s="108">
        <v>1</v>
      </c>
      <c r="V3502" s="109">
        <v>2008</v>
      </c>
      <c r="W3502" s="108">
        <f>IF(Table1[[#This Row],[ExpenditureDetails1]]=2010,1,(2010-Table1[[#This Row],[ExpenditureDetails1]]))</f>
        <v>2</v>
      </c>
      <c r="X3502" s="109">
        <v>0.1</v>
      </c>
      <c r="Y3502" s="174">
        <f>Table1[[#This Row],[ExpenditureDetails3]]*100000</f>
        <v>10000</v>
      </c>
      <c r="Z3502" s="174">
        <f>Table1[[#This Row],[ExpenditureDetails4]]/Table1[[#This Row],[Component detail 4]]</f>
        <v>3333.3333333333335</v>
      </c>
      <c r="AA3502" s="109">
        <v>1</v>
      </c>
      <c r="AB3502" s="109">
        <v>10</v>
      </c>
      <c r="AC3502" s="174">
        <f>IF(ISNUMBER([ExpenditureDetails4]),[ExpenditureDetails4]*HLOOKUP([ExpenditureDetails1],'Currency Conversion'!$A$6:$BE$45,19,FALSE),"No Data")</f>
        <v>11474.030831044112</v>
      </c>
      <c r="AD3502" s="174">
        <f>Table1[[#This Row],[Calculations1]]/exchange_rate_2010</f>
        <v>250.9311546097469</v>
      </c>
      <c r="AE35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3502" s="174">
        <f>Table1[[#This Row],[Calculations3]]/exchange_rate_2010</f>
        <v>25.09311546097469</v>
      </c>
      <c r="AG3502" s="110" t="s">
        <v>2849</v>
      </c>
      <c r="AH3502" s="53"/>
      <c r="BD3502" s="36"/>
      <c r="BE3502" s="36"/>
      <c r="BF3502" s="36"/>
      <c r="BG3502" s="36"/>
      <c r="BH3502" s="36"/>
      <c r="BI3502" s="36"/>
      <c r="BJ3502" s="36"/>
      <c r="BK3502" s="48"/>
      <c r="BL3502" s="36"/>
      <c r="BM3502" s="36"/>
      <c r="BN3502" s="36"/>
      <c r="BO3502" s="36"/>
      <c r="BP3502" s="36"/>
      <c r="BQ3502" s="36"/>
      <c r="BR3502" s="36"/>
    </row>
    <row r="3503" spans="2:70" ht="15" customHeight="1">
      <c r="B3503" s="48">
        <v>4017</v>
      </c>
      <c r="C3503" s="48" t="s">
        <v>1703</v>
      </c>
      <c r="D3503" s="108">
        <v>1126</v>
      </c>
      <c r="E3503" s="109" t="s">
        <v>2508</v>
      </c>
      <c r="F3503" s="109" t="s">
        <v>1819</v>
      </c>
      <c r="G3503" s="109" t="s">
        <v>266</v>
      </c>
      <c r="H3503" s="108" t="s">
        <v>267</v>
      </c>
      <c r="I3503" s="108" t="s">
        <v>2853</v>
      </c>
      <c r="J3503" s="108" t="s">
        <v>2852</v>
      </c>
      <c r="K3503" s="108" t="s">
        <v>2859</v>
      </c>
      <c r="L3503" s="108">
        <v>11</v>
      </c>
      <c r="M3503" s="110" t="s">
        <v>2617</v>
      </c>
      <c r="N3503" s="111" t="s">
        <v>364</v>
      </c>
      <c r="O3503" s="111" t="s">
        <v>2467</v>
      </c>
      <c r="P3503" s="111" t="s">
        <v>274</v>
      </c>
      <c r="Q3503" s="111">
        <v>3</v>
      </c>
      <c r="R3503" s="111"/>
      <c r="S3503" s="111"/>
      <c r="T3503" s="109" t="s">
        <v>7</v>
      </c>
      <c r="U3503" s="108">
        <v>1</v>
      </c>
      <c r="V3503" s="109">
        <v>2008</v>
      </c>
      <c r="W3503" s="108">
        <f>IF(Table1[[#This Row],[ExpenditureDetails1]]=2010,1,(2010-Table1[[#This Row],[ExpenditureDetails1]]))</f>
        <v>2</v>
      </c>
      <c r="X3503" s="109">
        <v>0.03</v>
      </c>
      <c r="Y3503" s="174">
        <f>Table1[[#This Row],[ExpenditureDetails3]]*100000</f>
        <v>3000</v>
      </c>
      <c r="Z3503" s="174">
        <f>Table1[[#This Row],[ExpenditureDetails4]]/Table1[[#This Row],[Component detail 4]]</f>
        <v>1000</v>
      </c>
      <c r="AA3503" s="109">
        <v>1</v>
      </c>
      <c r="AB3503" s="109">
        <v>10</v>
      </c>
      <c r="AC3503" s="174">
        <f>IF(ISNUMBER([ExpenditureDetails4]),[ExpenditureDetails4]*HLOOKUP([ExpenditureDetails1],'Currency Conversion'!$A$6:$BE$45,19,FALSE),"No Data")</f>
        <v>3442.2092493132341</v>
      </c>
      <c r="AD3503" s="174">
        <f>Table1[[#This Row],[Calculations1]]/exchange_rate_2010</f>
        <v>75.279346382924075</v>
      </c>
      <c r="AE35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344.2209249313234</v>
      </c>
      <c r="AF3503" s="174">
        <f>Table1[[#This Row],[Calculations3]]/exchange_rate_2010</f>
        <v>7.5279346382924075</v>
      </c>
      <c r="AG3503" s="110" t="s">
        <v>2849</v>
      </c>
      <c r="AH3503" s="53"/>
      <c r="BD3503" s="36"/>
      <c r="BE3503" s="36"/>
      <c r="BF3503" s="36"/>
      <c r="BG3503" s="36"/>
      <c r="BH3503" s="36"/>
      <c r="BI3503" s="36"/>
      <c r="BJ3503" s="36"/>
      <c r="BK3503" s="48"/>
      <c r="BL3503" s="36"/>
      <c r="BM3503" s="36"/>
      <c r="BN3503" s="36"/>
      <c r="BO3503" s="36"/>
      <c r="BP3503" s="36"/>
      <c r="BQ3503" s="36"/>
      <c r="BR3503" s="36"/>
    </row>
    <row r="3504" spans="2:70" ht="15" customHeight="1">
      <c r="B3504" s="48">
        <v>4018</v>
      </c>
      <c r="C3504" s="48" t="s">
        <v>1703</v>
      </c>
      <c r="D3504" s="108">
        <v>1126</v>
      </c>
      <c r="E3504" s="109" t="s">
        <v>2508</v>
      </c>
      <c r="F3504" s="109" t="s">
        <v>1819</v>
      </c>
      <c r="G3504" s="109" t="s">
        <v>266</v>
      </c>
      <c r="H3504" s="108" t="s">
        <v>267</v>
      </c>
      <c r="I3504" s="108" t="s">
        <v>2853</v>
      </c>
      <c r="J3504" s="108" t="s">
        <v>2852</v>
      </c>
      <c r="K3504" s="108" t="s">
        <v>2859</v>
      </c>
      <c r="L3504" s="108">
        <v>11</v>
      </c>
      <c r="M3504" s="110" t="s">
        <v>2617</v>
      </c>
      <c r="N3504" s="111" t="s">
        <v>20</v>
      </c>
      <c r="O3504" s="111" t="s">
        <v>2486</v>
      </c>
      <c r="P3504" s="111" t="s">
        <v>275</v>
      </c>
      <c r="Q3504" s="109">
        <v>1</v>
      </c>
      <c r="R3504" s="111"/>
      <c r="S3504" s="111" t="s">
        <v>2394</v>
      </c>
      <c r="T3504" s="109" t="s">
        <v>7</v>
      </c>
      <c r="U3504" s="108">
        <v>1</v>
      </c>
      <c r="V3504" s="109">
        <v>2008</v>
      </c>
      <c r="W3504" s="108">
        <f>IF(Table1[[#This Row],[ExpenditureDetails1]]=2010,1,(2010-Table1[[#This Row],[ExpenditureDetails1]]))</f>
        <v>2</v>
      </c>
      <c r="X3504" s="109">
        <v>0.4</v>
      </c>
      <c r="Y3504" s="174">
        <f>Table1[[#This Row],[ExpenditureDetails3]]*100000</f>
        <v>40000</v>
      </c>
      <c r="Z3504" s="174">
        <f>Table1[[#This Row],[ExpenditureDetails4]]/Table1[[#This Row],[Component detail 4]]</f>
        <v>40000</v>
      </c>
      <c r="AA3504" s="109">
        <v>1</v>
      </c>
      <c r="AB3504" s="109">
        <v>10</v>
      </c>
      <c r="AC3504" s="174">
        <f>IF(ISNUMBER([ExpenditureDetails4]),[ExpenditureDetails4]*HLOOKUP([ExpenditureDetails1],'Currency Conversion'!$A$6:$BE$45,19,FALSE),"No Data")</f>
        <v>45896.123324176449</v>
      </c>
      <c r="AD3504" s="174">
        <f>Table1[[#This Row],[Calculations1]]/exchange_rate_2010</f>
        <v>1003.7246184389876</v>
      </c>
      <c r="AE35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4589.6123324176451</v>
      </c>
      <c r="AF3504" s="174">
        <f>Table1[[#This Row],[Calculations3]]/exchange_rate_2010</f>
        <v>100.37246184389876</v>
      </c>
      <c r="AG3504" s="110" t="s">
        <v>2849</v>
      </c>
      <c r="AH3504" s="53"/>
      <c r="BD3504" s="36"/>
      <c r="BE3504" s="36"/>
      <c r="BF3504" s="36"/>
      <c r="BG3504" s="36"/>
      <c r="BH3504" s="36"/>
      <c r="BI3504" s="36"/>
      <c r="BJ3504" s="36"/>
      <c r="BK3504" s="48"/>
      <c r="BL3504" s="36"/>
      <c r="BM3504" s="36"/>
      <c r="BN3504" s="36"/>
      <c r="BO3504" s="36"/>
      <c r="BP3504" s="36"/>
      <c r="BQ3504" s="36"/>
      <c r="BR3504" s="36"/>
    </row>
    <row r="3505" spans="2:70" ht="15" customHeight="1">
      <c r="B3505" s="48">
        <v>4019</v>
      </c>
      <c r="C3505" s="48" t="s">
        <v>1703</v>
      </c>
      <c r="D3505" s="108">
        <v>1126</v>
      </c>
      <c r="E3505" s="109" t="s">
        <v>2508</v>
      </c>
      <c r="F3505" s="109" t="s">
        <v>1819</v>
      </c>
      <c r="G3505" s="109" t="s">
        <v>266</v>
      </c>
      <c r="H3505" s="108" t="s">
        <v>267</v>
      </c>
      <c r="I3505" s="108" t="s">
        <v>2853</v>
      </c>
      <c r="J3505" s="108" t="s">
        <v>2852</v>
      </c>
      <c r="K3505" s="108" t="s">
        <v>2859</v>
      </c>
      <c r="L3505" s="108">
        <v>11</v>
      </c>
      <c r="M3505" s="110" t="s">
        <v>2617</v>
      </c>
      <c r="N3505" s="111" t="s">
        <v>20</v>
      </c>
      <c r="O3505" s="111" t="s">
        <v>2486</v>
      </c>
      <c r="P3505" s="111" t="s">
        <v>235</v>
      </c>
      <c r="Q3505" s="109">
        <v>1</v>
      </c>
      <c r="R3505" s="111"/>
      <c r="S3505" s="111" t="s">
        <v>2392</v>
      </c>
      <c r="T3505" s="109" t="s">
        <v>28</v>
      </c>
      <c r="U3505" s="108">
        <v>2</v>
      </c>
      <c r="V3505" s="109">
        <v>2009</v>
      </c>
      <c r="W3505" s="108"/>
      <c r="X3505" s="109">
        <v>3.5000000000000003E-2</v>
      </c>
      <c r="Y3505" s="174">
        <f>Table1[[#This Row],[ExpenditureDetails3]]*100000</f>
        <v>3500.0000000000005</v>
      </c>
      <c r="Z3505" s="174">
        <f>Table1[[#This Row],[ExpenditureDetails4]]/Table1[[#This Row],[Component detail 4]]</f>
        <v>3500.0000000000005</v>
      </c>
      <c r="AA3505" s="109">
        <v>1</v>
      </c>
      <c r="AB3505" s="109">
        <v>10</v>
      </c>
      <c r="AC3505" s="174">
        <f>IF(ISNUMBER([ExpenditureDetails4]),[ExpenditureDetails4]*HLOOKUP([ExpenditureDetails1],'Currency Conversion'!$A$6:$BE$45,19,FALSE),"No Data")</f>
        <v>3763.9568746626969</v>
      </c>
      <c r="AD3505" s="174">
        <f>Table1[[#This Row],[Calculations1]]/exchange_rate_2010</f>
        <v>82.315801514580556</v>
      </c>
      <c r="AE3505" s="174" t="s">
        <v>2912</v>
      </c>
      <c r="AF3505" s="174" t="s">
        <v>2912</v>
      </c>
      <c r="AG3505" s="110" t="s">
        <v>2849</v>
      </c>
      <c r="AH3505" s="53"/>
      <c r="BD3505" s="36"/>
      <c r="BE3505" s="36"/>
      <c r="BF3505" s="36"/>
      <c r="BG3505" s="36"/>
      <c r="BH3505" s="36"/>
      <c r="BI3505" s="36"/>
      <c r="BJ3505" s="36"/>
      <c r="BK3505" s="48"/>
      <c r="BL3505" s="36"/>
      <c r="BM3505" s="36"/>
      <c r="BN3505" s="36"/>
      <c r="BO3505" s="36"/>
      <c r="BP3505" s="36"/>
      <c r="BQ3505" s="36"/>
      <c r="BR3505" s="36"/>
    </row>
    <row r="3506" spans="2:70" ht="15" customHeight="1">
      <c r="B3506" s="48">
        <v>4020</v>
      </c>
      <c r="C3506" s="48" t="s">
        <v>1703</v>
      </c>
      <c r="D3506" s="108">
        <v>1126</v>
      </c>
      <c r="E3506" s="109" t="s">
        <v>2508</v>
      </c>
      <c r="F3506" s="109" t="s">
        <v>1819</v>
      </c>
      <c r="G3506" s="109" t="s">
        <v>266</v>
      </c>
      <c r="H3506" s="108" t="s">
        <v>267</v>
      </c>
      <c r="I3506" s="108" t="s">
        <v>2853</v>
      </c>
      <c r="J3506" s="108" t="s">
        <v>2852</v>
      </c>
      <c r="K3506" s="108" t="s">
        <v>2859</v>
      </c>
      <c r="L3506" s="108">
        <v>11</v>
      </c>
      <c r="M3506" s="110" t="s">
        <v>2617</v>
      </c>
      <c r="N3506" s="111" t="s">
        <v>1717</v>
      </c>
      <c r="O3506" s="111"/>
      <c r="P3506" s="111" t="s">
        <v>243</v>
      </c>
      <c r="Q3506" s="109">
        <v>1</v>
      </c>
      <c r="R3506" s="111"/>
      <c r="S3506" s="111"/>
      <c r="T3506" s="109" t="s">
        <v>31</v>
      </c>
      <c r="U3506" s="108">
        <v>3</v>
      </c>
      <c r="V3506" s="109">
        <v>2008</v>
      </c>
      <c r="W3506" s="108"/>
      <c r="X3506" s="109">
        <v>0.18</v>
      </c>
      <c r="Y3506" s="174">
        <f>Table1[[#This Row],[ExpenditureDetails3]]*100000</f>
        <v>18000</v>
      </c>
      <c r="Z3506" s="174">
        <f>Table1[[#This Row],[ExpenditureDetails4]]/Table1[[#This Row],[Component detail 4]]</f>
        <v>18000</v>
      </c>
      <c r="AA3506" s="109">
        <v>1</v>
      </c>
      <c r="AB3506" s="109"/>
      <c r="AC3506" s="174">
        <f>IF(ISNUMBER([ExpenditureDetails4]),[ExpenditureDetails4]*HLOOKUP([ExpenditureDetails1],'Currency Conversion'!$A$6:$BE$45,19,FALSE),"No Data")</f>
        <v>20653.255495879403</v>
      </c>
      <c r="AD3506" s="174">
        <f>Table1[[#This Row],[Calculations1]]/exchange_rate_2010</f>
        <v>451.67607829754439</v>
      </c>
      <c r="AE35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3506" s="174">
        <f>Table1[[#This Row],[Calculations3]]/exchange_rate_2010</f>
        <v>451.67607829754439</v>
      </c>
      <c r="AG3506" s="110" t="s">
        <v>2849</v>
      </c>
      <c r="AH3506" s="53"/>
      <c r="BD3506" s="36"/>
      <c r="BE3506" s="36"/>
      <c r="BF3506" s="36"/>
      <c r="BG3506" s="36"/>
      <c r="BH3506" s="36"/>
      <c r="BI3506" s="36"/>
      <c r="BJ3506" s="36"/>
      <c r="BK3506" s="48"/>
      <c r="BL3506" s="36"/>
      <c r="BM3506" s="36"/>
      <c r="BN3506" s="36"/>
      <c r="BO3506" s="36"/>
      <c r="BP3506" s="36"/>
      <c r="BQ3506" s="36"/>
      <c r="BR3506" s="36"/>
    </row>
    <row r="3507" spans="2:70" ht="15" customHeight="1">
      <c r="B3507" s="48">
        <v>4021</v>
      </c>
      <c r="C3507" s="48" t="s">
        <v>1703</v>
      </c>
      <c r="D3507" s="108">
        <v>1126</v>
      </c>
      <c r="E3507" s="109" t="s">
        <v>2508</v>
      </c>
      <c r="F3507" s="109" t="s">
        <v>1819</v>
      </c>
      <c r="G3507" s="109" t="s">
        <v>266</v>
      </c>
      <c r="H3507" s="108" t="s">
        <v>267</v>
      </c>
      <c r="I3507" s="108" t="s">
        <v>2853</v>
      </c>
      <c r="J3507" s="108" t="s">
        <v>2852</v>
      </c>
      <c r="K3507" s="108" t="s">
        <v>2859</v>
      </c>
      <c r="L3507" s="108">
        <v>11</v>
      </c>
      <c r="M3507" s="110" t="s">
        <v>2617</v>
      </c>
      <c r="N3507" s="111" t="s">
        <v>1719</v>
      </c>
      <c r="O3507" s="111"/>
      <c r="P3507" s="111" t="s">
        <v>32</v>
      </c>
      <c r="Q3507" s="109">
        <v>1</v>
      </c>
      <c r="R3507" s="111"/>
      <c r="S3507" s="111"/>
      <c r="T3507" s="109" t="s">
        <v>31</v>
      </c>
      <c r="U3507" s="108">
        <v>3</v>
      </c>
      <c r="V3507" s="109">
        <v>2008</v>
      </c>
      <c r="W3507" s="108"/>
      <c r="X3507" s="109">
        <v>0.5</v>
      </c>
      <c r="Y3507" s="174">
        <f>Table1[[#This Row],[ExpenditureDetails3]]*100000</f>
        <v>50000</v>
      </c>
      <c r="Z3507" s="174">
        <f>Table1[[#This Row],[ExpenditureDetails4]]/Table1[[#This Row],[Component detail 4]]</f>
        <v>50000</v>
      </c>
      <c r="AA3507" s="109">
        <v>1</v>
      </c>
      <c r="AB3507" s="109"/>
      <c r="AC3507" s="174">
        <f>IF(ISNUMBER([ExpenditureDetails4]),[ExpenditureDetails4]*HLOOKUP([ExpenditureDetails1],'Currency Conversion'!$A$6:$BE$45,19,FALSE),"No Data")</f>
        <v>57370.154155220567</v>
      </c>
      <c r="AD3507" s="174">
        <f>Table1[[#This Row],[Calculations1]]/exchange_rate_2010</f>
        <v>1254.6557730487345</v>
      </c>
      <c r="AE35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57370.154155220567</v>
      </c>
      <c r="AF3507" s="174">
        <f>Table1[[#This Row],[Calculations3]]/exchange_rate_2010</f>
        <v>1254.6557730487345</v>
      </c>
      <c r="AG3507" s="110" t="s">
        <v>2849</v>
      </c>
      <c r="AH3507" s="53"/>
      <c r="BD3507" s="36"/>
      <c r="BE3507" s="36"/>
      <c r="BF3507" s="36"/>
      <c r="BG3507" s="36"/>
      <c r="BH3507" s="36"/>
      <c r="BI3507" s="36"/>
      <c r="BJ3507" s="36"/>
      <c r="BK3507" s="48"/>
      <c r="BL3507" s="36"/>
      <c r="BM3507" s="36"/>
      <c r="BN3507" s="36"/>
      <c r="BO3507" s="36"/>
      <c r="BP3507" s="36"/>
      <c r="BQ3507" s="36"/>
      <c r="BR3507" s="36"/>
    </row>
    <row r="3508" spans="2:70" ht="15" customHeight="1">
      <c r="B3508" s="48">
        <v>4022</v>
      </c>
      <c r="C3508" s="48" t="s">
        <v>1703</v>
      </c>
      <c r="D3508" s="108">
        <v>1126</v>
      </c>
      <c r="E3508" s="109" t="s">
        <v>2508</v>
      </c>
      <c r="F3508" s="109" t="s">
        <v>1819</v>
      </c>
      <c r="G3508" s="109" t="s">
        <v>266</v>
      </c>
      <c r="H3508" s="108" t="s">
        <v>267</v>
      </c>
      <c r="I3508" s="108" t="s">
        <v>2853</v>
      </c>
      <c r="J3508" s="108" t="s">
        <v>2852</v>
      </c>
      <c r="K3508" s="108" t="s">
        <v>2859</v>
      </c>
      <c r="L3508" s="108">
        <v>11</v>
      </c>
      <c r="M3508" s="110" t="s">
        <v>2617</v>
      </c>
      <c r="N3508" s="111" t="s">
        <v>1717</v>
      </c>
      <c r="O3508" s="111"/>
      <c r="P3508" s="111" t="s">
        <v>182</v>
      </c>
      <c r="Q3508" s="109">
        <v>1</v>
      </c>
      <c r="R3508" s="111"/>
      <c r="S3508" s="111"/>
      <c r="T3508" s="109" t="s">
        <v>31</v>
      </c>
      <c r="U3508" s="108">
        <v>3</v>
      </c>
      <c r="V3508" s="109">
        <v>2008</v>
      </c>
      <c r="W3508" s="108"/>
      <c r="X3508" s="109">
        <v>0.3</v>
      </c>
      <c r="Y3508" s="174">
        <f>Table1[[#This Row],[ExpenditureDetails3]]*100000</f>
        <v>30000</v>
      </c>
      <c r="Z3508" s="174">
        <f>Table1[[#This Row],[ExpenditureDetails4]]/Table1[[#This Row],[Component detail 4]]</f>
        <v>30000</v>
      </c>
      <c r="AA3508" s="109">
        <v>1</v>
      </c>
      <c r="AB3508" s="109"/>
      <c r="AC3508" s="174">
        <f>IF(ISNUMBER([ExpenditureDetails4]),[ExpenditureDetails4]*HLOOKUP([ExpenditureDetails1],'Currency Conversion'!$A$6:$BE$45,19,FALSE),"No Data")</f>
        <v>34422.092493132339</v>
      </c>
      <c r="AD3508" s="174">
        <f>Table1[[#This Row],[Calculations1]]/exchange_rate_2010</f>
        <v>752.79346382924075</v>
      </c>
      <c r="AE35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3508" s="174">
        <f>Table1[[#This Row],[Calculations3]]/exchange_rate_2010</f>
        <v>752.79346382924075</v>
      </c>
      <c r="AG3508" s="110" t="s">
        <v>2849</v>
      </c>
      <c r="AH3508" s="53"/>
      <c r="BD3508" s="36"/>
      <c r="BE3508" s="36"/>
      <c r="BF3508" s="36"/>
      <c r="BG3508" s="36"/>
      <c r="BH3508" s="36"/>
      <c r="BI3508" s="36"/>
      <c r="BJ3508" s="36"/>
      <c r="BK3508" s="48"/>
      <c r="BL3508" s="36"/>
      <c r="BM3508" s="36"/>
      <c r="BN3508" s="36"/>
      <c r="BO3508" s="36"/>
      <c r="BP3508" s="36"/>
      <c r="BQ3508" s="36"/>
      <c r="BR3508" s="36"/>
    </row>
    <row r="3509" spans="2:70" ht="15" customHeight="1">
      <c r="B3509" s="48">
        <v>4023</v>
      </c>
      <c r="C3509" s="48" t="s">
        <v>1703</v>
      </c>
      <c r="D3509" s="108">
        <v>1126</v>
      </c>
      <c r="E3509" s="109" t="s">
        <v>2508</v>
      </c>
      <c r="F3509" s="109" t="s">
        <v>1819</v>
      </c>
      <c r="G3509" s="109" t="s">
        <v>266</v>
      </c>
      <c r="H3509" s="108" t="s">
        <v>267</v>
      </c>
      <c r="I3509" s="108" t="s">
        <v>2853</v>
      </c>
      <c r="J3509" s="108" t="s">
        <v>2852</v>
      </c>
      <c r="K3509" s="108" t="s">
        <v>2859</v>
      </c>
      <c r="L3509" s="108">
        <v>11</v>
      </c>
      <c r="M3509" s="110" t="s">
        <v>2617</v>
      </c>
      <c r="N3509" s="109" t="s">
        <v>1719</v>
      </c>
      <c r="O3509" s="111"/>
      <c r="P3509" s="111" t="s">
        <v>1714</v>
      </c>
      <c r="Q3509" s="109">
        <v>1</v>
      </c>
      <c r="R3509" s="111"/>
      <c r="S3509" s="111"/>
      <c r="T3509" s="109" t="s">
        <v>31</v>
      </c>
      <c r="U3509" s="108">
        <v>3</v>
      </c>
      <c r="V3509" s="109">
        <v>2008</v>
      </c>
      <c r="W3509" s="108"/>
      <c r="X3509" s="109">
        <v>0.02</v>
      </c>
      <c r="Y3509" s="174">
        <f>Table1[[#This Row],[ExpenditureDetails3]]*100000</f>
        <v>2000</v>
      </c>
      <c r="Z3509" s="174">
        <f>Table1[[#This Row],[ExpenditureDetails4]]/Table1[[#This Row],[Component detail 4]]</f>
        <v>2000</v>
      </c>
      <c r="AA3509" s="109">
        <v>1</v>
      </c>
      <c r="AB3509" s="109"/>
      <c r="AC3509" s="174">
        <f>IF(ISNUMBER([ExpenditureDetails4]),[ExpenditureDetails4]*HLOOKUP([ExpenditureDetails1],'Currency Conversion'!$A$6:$BE$45,19,FALSE),"No Data")</f>
        <v>2294.8061662088226</v>
      </c>
      <c r="AD3509" s="174">
        <f>Table1[[#This Row],[Calculations1]]/exchange_rate_2010</f>
        <v>50.186230921949381</v>
      </c>
      <c r="AE35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3509" s="174">
        <f>Table1[[#This Row],[Calculations3]]/exchange_rate_2010</f>
        <v>50.186230921949381</v>
      </c>
      <c r="AG3509" s="110" t="s">
        <v>2849</v>
      </c>
      <c r="AH3509" s="53"/>
      <c r="BD3509" s="36"/>
      <c r="BE3509" s="36"/>
      <c r="BF3509" s="36"/>
      <c r="BG3509" s="36"/>
      <c r="BH3509" s="36"/>
      <c r="BI3509" s="36"/>
      <c r="BJ3509" s="36"/>
      <c r="BK3509" s="48"/>
      <c r="BL3509" s="36"/>
      <c r="BM3509" s="36"/>
      <c r="BN3509" s="36"/>
      <c r="BO3509" s="36"/>
      <c r="BP3509" s="36"/>
      <c r="BQ3509" s="36"/>
      <c r="BR3509" s="36"/>
    </row>
    <row r="3510" spans="2:70" ht="15" customHeight="1">
      <c r="B3510" s="48">
        <v>4025</v>
      </c>
      <c r="C3510" s="48" t="s">
        <v>1703</v>
      </c>
      <c r="D3510" s="108">
        <v>1126</v>
      </c>
      <c r="E3510" s="109" t="s">
        <v>2508</v>
      </c>
      <c r="F3510" s="109" t="s">
        <v>1819</v>
      </c>
      <c r="G3510" s="109" t="s">
        <v>266</v>
      </c>
      <c r="H3510" s="108" t="s">
        <v>267</v>
      </c>
      <c r="I3510" s="108" t="s">
        <v>2853</v>
      </c>
      <c r="J3510" s="108" t="s">
        <v>2852</v>
      </c>
      <c r="K3510" s="108" t="s">
        <v>2859</v>
      </c>
      <c r="L3510" s="108">
        <v>11</v>
      </c>
      <c r="M3510" s="110" t="s">
        <v>2617</v>
      </c>
      <c r="N3510" s="111" t="s">
        <v>1722</v>
      </c>
      <c r="O3510" s="111"/>
      <c r="P3510" s="111" t="s">
        <v>277</v>
      </c>
      <c r="Q3510" s="109">
        <v>1</v>
      </c>
      <c r="R3510" s="111"/>
      <c r="S3510" s="111"/>
      <c r="T3510" s="109" t="s">
        <v>24</v>
      </c>
      <c r="U3510" s="108">
        <v>4</v>
      </c>
      <c r="V3510" s="109">
        <v>2008</v>
      </c>
      <c r="W3510" s="108">
        <f>IF(Table1[[#This Row],[ExpenditureDetails1]]=2010,1,(2010-Table1[[#This Row],[ExpenditureDetails1]]))</f>
        <v>2</v>
      </c>
      <c r="X3510" s="109">
        <v>0.39500000000000002</v>
      </c>
      <c r="Y3510" s="174">
        <f>Table1[[#This Row],[ExpenditureDetails3]]*100000</f>
        <v>39500</v>
      </c>
      <c r="Z3510" s="174">
        <f>Table1[[#This Row],[ExpenditureDetails4]]/Table1[[#This Row],[Component detail 4]]</f>
        <v>39500</v>
      </c>
      <c r="AA3510" s="109">
        <v>1</v>
      </c>
      <c r="AB3510" s="109" t="s">
        <v>26</v>
      </c>
      <c r="AC3510" s="174">
        <f>IF(ISNUMBER([ExpenditureDetails4]),[ExpenditureDetails4]*HLOOKUP([ExpenditureDetails1],'Currency Conversion'!$A$6:$BE$45,19,FALSE),"No Data")</f>
        <v>45322.421782624246</v>
      </c>
      <c r="AD3510" s="174">
        <f>Table1[[#This Row],[Calculations1]]/exchange_rate_2010</f>
        <v>991.17806070850031</v>
      </c>
      <c r="AE35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45322.421782624246</v>
      </c>
      <c r="AF3510" s="174">
        <f>Table1[[#This Row],[Calculations3]]/exchange_rate_2010</f>
        <v>991.17806070850031</v>
      </c>
      <c r="AG3510" s="110" t="s">
        <v>2849</v>
      </c>
      <c r="AH3510" s="53"/>
      <c r="BD3510" s="36"/>
      <c r="BE3510" s="36"/>
      <c r="BF3510" s="36"/>
      <c r="BG3510" s="36"/>
      <c r="BH3510" s="36"/>
      <c r="BI3510" s="36"/>
      <c r="BJ3510" s="36"/>
      <c r="BK3510" s="48"/>
      <c r="BL3510" s="36"/>
      <c r="BM3510" s="36"/>
      <c r="BN3510" s="36"/>
      <c r="BO3510" s="36"/>
      <c r="BP3510" s="36"/>
      <c r="BQ3510" s="36"/>
      <c r="BR3510" s="36"/>
    </row>
    <row r="3511" spans="2:70" ht="15" customHeight="1">
      <c r="B3511" s="48">
        <v>4026</v>
      </c>
      <c r="C3511" s="48" t="s">
        <v>1703</v>
      </c>
      <c r="D3511" s="108">
        <v>1126</v>
      </c>
      <c r="E3511" s="109" t="s">
        <v>2508</v>
      </c>
      <c r="F3511" s="109" t="s">
        <v>1819</v>
      </c>
      <c r="G3511" s="109" t="s">
        <v>266</v>
      </c>
      <c r="H3511" s="108" t="s">
        <v>267</v>
      </c>
      <c r="I3511" s="108" t="s">
        <v>2853</v>
      </c>
      <c r="J3511" s="108" t="s">
        <v>2852</v>
      </c>
      <c r="K3511" s="108" t="s">
        <v>2859</v>
      </c>
      <c r="L3511" s="108">
        <v>11</v>
      </c>
      <c r="M3511" s="110" t="s">
        <v>2617</v>
      </c>
      <c r="N3511" s="111" t="s">
        <v>1722</v>
      </c>
      <c r="O3511" s="111"/>
      <c r="P3511" s="111" t="s">
        <v>276</v>
      </c>
      <c r="Q3511" s="109">
        <v>1</v>
      </c>
      <c r="R3511" s="111"/>
      <c r="S3511" s="111"/>
      <c r="T3511" s="109" t="s">
        <v>24</v>
      </c>
      <c r="U3511" s="108">
        <v>4</v>
      </c>
      <c r="V3511" s="109">
        <v>2008</v>
      </c>
      <c r="W3511" s="108">
        <f>IF(Table1[[#This Row],[ExpenditureDetails1]]=2010,1,(2010-Table1[[#This Row],[ExpenditureDetails1]]))</f>
        <v>2</v>
      </c>
      <c r="X3511" s="109">
        <v>0.08</v>
      </c>
      <c r="Y3511" s="174">
        <f>Table1[[#This Row],[ExpenditureDetails3]]*100000</f>
        <v>8000</v>
      </c>
      <c r="Z3511" s="174">
        <f>Table1[[#This Row],[ExpenditureDetails4]]/Table1[[#This Row],[Component detail 4]]</f>
        <v>8000</v>
      </c>
      <c r="AA3511" s="109">
        <v>1</v>
      </c>
      <c r="AB3511" s="109" t="s">
        <v>26</v>
      </c>
      <c r="AC3511" s="174">
        <f>IF(ISNUMBER([ExpenditureDetails4]),[ExpenditureDetails4]*HLOOKUP([ExpenditureDetails1],'Currency Conversion'!$A$6:$BE$45,19,FALSE),"No Data")</f>
        <v>9179.2246648352902</v>
      </c>
      <c r="AD3511" s="174">
        <f>Table1[[#This Row],[Calculations1]]/exchange_rate_2010</f>
        <v>200.74492368779752</v>
      </c>
      <c r="AE35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3511" s="174">
        <f>Table1[[#This Row],[Calculations3]]/exchange_rate_2010</f>
        <v>200.74492368779752</v>
      </c>
      <c r="AG3511" s="110" t="s">
        <v>2849</v>
      </c>
      <c r="AH3511" s="53"/>
      <c r="BD3511" s="36"/>
      <c r="BE3511" s="36"/>
      <c r="BF3511" s="36"/>
      <c r="BG3511" s="36"/>
      <c r="BH3511" s="36"/>
      <c r="BI3511" s="36"/>
      <c r="BJ3511" s="36"/>
      <c r="BK3511" s="48"/>
      <c r="BL3511" s="36"/>
      <c r="BM3511" s="36"/>
      <c r="BN3511" s="36"/>
      <c r="BO3511" s="36"/>
      <c r="BP3511" s="36"/>
      <c r="BQ3511" s="36"/>
      <c r="BR3511" s="36"/>
    </row>
    <row r="3512" spans="2:70" ht="15" customHeight="1">
      <c r="B3512" s="48">
        <v>4027</v>
      </c>
      <c r="C3512" s="48" t="s">
        <v>1703</v>
      </c>
      <c r="D3512" s="108">
        <v>1126</v>
      </c>
      <c r="E3512" s="109" t="s">
        <v>2508</v>
      </c>
      <c r="F3512" s="109" t="s">
        <v>1819</v>
      </c>
      <c r="G3512" s="109" t="s">
        <v>266</v>
      </c>
      <c r="H3512" s="108" t="s">
        <v>267</v>
      </c>
      <c r="I3512" s="108" t="s">
        <v>2853</v>
      </c>
      <c r="J3512" s="108" t="s">
        <v>2852</v>
      </c>
      <c r="K3512" s="108" t="s">
        <v>2859</v>
      </c>
      <c r="L3512" s="108">
        <v>11</v>
      </c>
      <c r="M3512" s="110" t="s">
        <v>2617</v>
      </c>
      <c r="N3512" s="111" t="s">
        <v>20</v>
      </c>
      <c r="O3512" s="111" t="s">
        <v>2466</v>
      </c>
      <c r="P3512" s="111" t="s">
        <v>232</v>
      </c>
      <c r="Q3512" s="111">
        <v>2</v>
      </c>
      <c r="R3512" s="111"/>
      <c r="S3512" s="111"/>
      <c r="T3512" s="109" t="s">
        <v>7</v>
      </c>
      <c r="U3512" s="108">
        <v>1</v>
      </c>
      <c r="V3512" s="109">
        <v>2008</v>
      </c>
      <c r="W3512" s="108">
        <f>IF(Table1[[#This Row],[ExpenditureDetails1]]=2010,1,(2010-Table1[[#This Row],[ExpenditureDetails1]]))</f>
        <v>2</v>
      </c>
      <c r="X3512" s="109">
        <v>0.06</v>
      </c>
      <c r="Y3512" s="174">
        <f>Table1[[#This Row],[ExpenditureDetails3]]*100000</f>
        <v>6000</v>
      </c>
      <c r="Z3512" s="174">
        <f>Table1[[#This Row],[ExpenditureDetails4]]/Table1[[#This Row],[Component detail 4]]</f>
        <v>3000</v>
      </c>
      <c r="AA3512" s="109">
        <v>1</v>
      </c>
      <c r="AB3512" s="109">
        <v>10</v>
      </c>
      <c r="AC3512" s="174">
        <f>IF(ISNUMBER([ExpenditureDetails4]),[ExpenditureDetails4]*HLOOKUP([ExpenditureDetails1],'Currency Conversion'!$A$6:$BE$45,19,FALSE),"No Data")</f>
        <v>6884.4184986264681</v>
      </c>
      <c r="AD3512" s="174">
        <f>Table1[[#This Row],[Calculations1]]/exchange_rate_2010</f>
        <v>150.55869276584815</v>
      </c>
      <c r="AE35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688.44184986264679</v>
      </c>
      <c r="AF3512" s="174">
        <f>Table1[[#This Row],[Calculations3]]/exchange_rate_2010</f>
        <v>15.055869276584815</v>
      </c>
      <c r="AG3512" s="110" t="s">
        <v>2849</v>
      </c>
      <c r="AH3512" s="53"/>
      <c r="BD3512" s="36"/>
      <c r="BE3512" s="36"/>
      <c r="BF3512" s="36"/>
      <c r="BG3512" s="36"/>
      <c r="BH3512" s="36"/>
      <c r="BI3512" s="36"/>
      <c r="BJ3512" s="36"/>
      <c r="BK3512" s="48"/>
      <c r="BL3512" s="36"/>
      <c r="BM3512" s="36"/>
      <c r="BN3512" s="36"/>
      <c r="BO3512" s="36"/>
      <c r="BP3512" s="36"/>
      <c r="BQ3512" s="36"/>
      <c r="BR3512" s="36"/>
    </row>
    <row r="3513" spans="2:70" ht="15" customHeight="1">
      <c r="B3513" s="48">
        <v>4030</v>
      </c>
      <c r="C3513" s="48" t="s">
        <v>1703</v>
      </c>
      <c r="D3513" s="108">
        <v>1126</v>
      </c>
      <c r="E3513" s="109" t="s">
        <v>2508</v>
      </c>
      <c r="F3513" s="109" t="s">
        <v>1819</v>
      </c>
      <c r="G3513" s="109" t="s">
        <v>266</v>
      </c>
      <c r="H3513" s="108" t="s">
        <v>267</v>
      </c>
      <c r="I3513" s="108" t="s">
        <v>2853</v>
      </c>
      <c r="J3513" s="108" t="s">
        <v>2852</v>
      </c>
      <c r="K3513" s="108" t="s">
        <v>2859</v>
      </c>
      <c r="L3513" s="108">
        <v>11</v>
      </c>
      <c r="M3513" s="110" t="s">
        <v>2617</v>
      </c>
      <c r="N3513" s="111" t="s">
        <v>1728</v>
      </c>
      <c r="O3513" s="111" t="s">
        <v>501</v>
      </c>
      <c r="P3513" s="111" t="s">
        <v>99</v>
      </c>
      <c r="Q3513" s="109">
        <v>1</v>
      </c>
      <c r="R3513" s="111">
        <v>60</v>
      </c>
      <c r="S3513" s="111"/>
      <c r="T3513" s="109" t="s">
        <v>7</v>
      </c>
      <c r="U3513" s="108">
        <v>1</v>
      </c>
      <c r="V3513" s="109">
        <v>1995</v>
      </c>
      <c r="W3513" s="108">
        <f>IF(Table1[[#This Row],[ExpenditureDetails1]]=2010,1,(2010-Table1[[#This Row],[ExpenditureDetails1]]))</f>
        <v>15</v>
      </c>
      <c r="X3513" s="109">
        <v>6</v>
      </c>
      <c r="Y3513" s="174">
        <f>Table1[[#This Row],[ExpenditureDetails3]]*100000</f>
        <v>600000</v>
      </c>
      <c r="Z3513" s="174">
        <f>Table1[[#This Row],[ExpenditureDetails4]]/Table1[[#This Row],[Component detail 4]]</f>
        <v>600000</v>
      </c>
      <c r="AA3513" s="109">
        <v>1</v>
      </c>
      <c r="AB3513" s="109">
        <v>30</v>
      </c>
      <c r="AC3513" s="174">
        <f>IF(ISNUMBER([ExpenditureDetails4]),[ExpenditureDetails4]*HLOOKUP([ExpenditureDetails1],'Currency Conversion'!$A$6:$BE$45,19,FALSE),"No Data")</f>
        <v>1407969.0459398995</v>
      </c>
      <c r="AD3513" s="174">
        <f>Table1[[#This Row],[Calculations1]]/exchange_rate_2010</f>
        <v>30791.559091560583</v>
      </c>
      <c r="AE35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46932.301531329984</v>
      </c>
      <c r="AF3513" s="174">
        <f>Table1[[#This Row],[Calculations3]]/exchange_rate_2010</f>
        <v>1026.3853030520195</v>
      </c>
      <c r="AG3513" s="110" t="s">
        <v>2849</v>
      </c>
      <c r="AH3513" s="53"/>
      <c r="BD3513" s="36"/>
      <c r="BE3513" s="36"/>
      <c r="BF3513" s="36"/>
      <c r="BG3513" s="36"/>
      <c r="BH3513" s="36"/>
      <c r="BI3513" s="36"/>
      <c r="BJ3513" s="36"/>
      <c r="BK3513" s="48"/>
      <c r="BL3513" s="36"/>
      <c r="BM3513" s="36"/>
      <c r="BN3513" s="36"/>
      <c r="BO3513" s="36"/>
      <c r="BP3513" s="36"/>
      <c r="BQ3513" s="36"/>
      <c r="BR3513" s="36"/>
    </row>
    <row r="3514" spans="2:70" ht="15" customHeight="1">
      <c r="B3514" s="48">
        <v>4031</v>
      </c>
      <c r="C3514" s="48" t="s">
        <v>1703</v>
      </c>
      <c r="D3514" s="108">
        <v>1126</v>
      </c>
      <c r="E3514" s="109" t="s">
        <v>2508</v>
      </c>
      <c r="F3514" s="109" t="s">
        <v>1819</v>
      </c>
      <c r="G3514" s="109" t="s">
        <v>266</v>
      </c>
      <c r="H3514" s="108" t="s">
        <v>267</v>
      </c>
      <c r="I3514" s="108" t="s">
        <v>2853</v>
      </c>
      <c r="J3514" s="108" t="s">
        <v>2852</v>
      </c>
      <c r="K3514" s="108" t="s">
        <v>2859</v>
      </c>
      <c r="L3514" s="108">
        <v>11</v>
      </c>
      <c r="M3514" s="110" t="s">
        <v>2617</v>
      </c>
      <c r="N3514" s="111" t="s">
        <v>1712</v>
      </c>
      <c r="O3514" s="111" t="s">
        <v>2473</v>
      </c>
      <c r="P3514" s="111" t="s">
        <v>278</v>
      </c>
      <c r="Q3514" s="111">
        <v>10</v>
      </c>
      <c r="R3514" s="111"/>
      <c r="S3514" s="111" t="s">
        <v>2392</v>
      </c>
      <c r="T3514" s="109" t="s">
        <v>28</v>
      </c>
      <c r="U3514" s="108">
        <v>2</v>
      </c>
      <c r="V3514" s="109">
        <v>2009</v>
      </c>
      <c r="W3514" s="108"/>
      <c r="X3514" s="109">
        <v>0.15</v>
      </c>
      <c r="Y3514" s="174">
        <f>Table1[[#This Row],[ExpenditureDetails3]]*100000</f>
        <v>15000</v>
      </c>
      <c r="Z3514" s="174">
        <f>Table1[[#This Row],[ExpenditureDetails4]]/Table1[[#This Row],[Component detail 4]]</f>
        <v>1500</v>
      </c>
      <c r="AA3514" s="109">
        <v>1</v>
      </c>
      <c r="AB3514" s="109">
        <v>10</v>
      </c>
      <c r="AC3514" s="174">
        <f>IF(ISNUMBER([ExpenditureDetails4]),[ExpenditureDetails4]*HLOOKUP([ExpenditureDetails1],'Currency Conversion'!$A$6:$BE$45,19,FALSE),"No Data")</f>
        <v>16131.243748554412</v>
      </c>
      <c r="AD3514" s="174">
        <f>Table1[[#This Row],[Calculations1]]/exchange_rate_2010</f>
        <v>352.78200649105946</v>
      </c>
      <c r="AE3514" s="174" t="s">
        <v>2912</v>
      </c>
      <c r="AF3514" s="174" t="s">
        <v>2912</v>
      </c>
      <c r="AG3514" s="110" t="s">
        <v>2849</v>
      </c>
      <c r="AH3514" s="53"/>
      <c r="BD3514" s="36"/>
      <c r="BE3514" s="36"/>
      <c r="BF3514" s="36"/>
      <c r="BG3514" s="36"/>
      <c r="BH3514" s="36"/>
      <c r="BI3514" s="36"/>
      <c r="BJ3514" s="36"/>
      <c r="BK3514" s="48"/>
      <c r="BL3514" s="36"/>
      <c r="BM3514" s="36"/>
      <c r="BN3514" s="36"/>
      <c r="BO3514" s="36"/>
      <c r="BP3514" s="36"/>
      <c r="BQ3514" s="36"/>
      <c r="BR3514" s="36"/>
    </row>
    <row r="3515" spans="2:70" ht="15" customHeight="1">
      <c r="B3515" s="48">
        <v>4033</v>
      </c>
      <c r="C3515" s="48" t="s">
        <v>1703</v>
      </c>
      <c r="D3515" s="108">
        <v>1126</v>
      </c>
      <c r="E3515" s="109" t="s">
        <v>2508</v>
      </c>
      <c r="F3515" s="109" t="s">
        <v>1819</v>
      </c>
      <c r="G3515" s="109" t="s">
        <v>266</v>
      </c>
      <c r="H3515" s="108" t="s">
        <v>267</v>
      </c>
      <c r="I3515" s="108" t="s">
        <v>2853</v>
      </c>
      <c r="J3515" s="108" t="s">
        <v>2852</v>
      </c>
      <c r="K3515" s="108" t="s">
        <v>2859</v>
      </c>
      <c r="L3515" s="108">
        <v>11</v>
      </c>
      <c r="M3515" s="110" t="s">
        <v>2617</v>
      </c>
      <c r="N3515" s="111" t="s">
        <v>1721</v>
      </c>
      <c r="O3515" s="111"/>
      <c r="P3515" s="111" t="s">
        <v>76</v>
      </c>
      <c r="Q3515" s="109">
        <v>1</v>
      </c>
      <c r="R3515" s="111"/>
      <c r="S3515" s="111"/>
      <c r="T3515" s="109" t="s">
        <v>24</v>
      </c>
      <c r="U3515" s="108">
        <v>4</v>
      </c>
      <c r="V3515" s="109">
        <v>2008</v>
      </c>
      <c r="W3515" s="108">
        <f>IF(Table1[[#This Row],[ExpenditureDetails1]]=2010,1,(2010-Table1[[#This Row],[ExpenditureDetails1]]))</f>
        <v>2</v>
      </c>
      <c r="X3515" s="109">
        <v>0.05</v>
      </c>
      <c r="Y3515" s="174">
        <f>Table1[[#This Row],[ExpenditureDetails3]]*100000</f>
        <v>5000</v>
      </c>
      <c r="Z3515" s="174">
        <f>Table1[[#This Row],[ExpenditureDetails4]]/Table1[[#This Row],[Component detail 4]]</f>
        <v>5000</v>
      </c>
      <c r="AA3515" s="109">
        <v>1</v>
      </c>
      <c r="AB3515" s="109" t="s">
        <v>26</v>
      </c>
      <c r="AC3515" s="174">
        <f>IF(ISNUMBER([ExpenditureDetails4]),[ExpenditureDetails4]*HLOOKUP([ExpenditureDetails1],'Currency Conversion'!$A$6:$BE$45,19,FALSE),"No Data")</f>
        <v>5737.0154155220562</v>
      </c>
      <c r="AD3515" s="174">
        <f>Table1[[#This Row],[Calculations1]]/exchange_rate_2010</f>
        <v>125.46557730487345</v>
      </c>
      <c r="AE35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3515" s="174">
        <f>Table1[[#This Row],[Calculations3]]/exchange_rate_2010</f>
        <v>125.46557730487345</v>
      </c>
      <c r="AG3515" s="110" t="s">
        <v>2849</v>
      </c>
      <c r="AH3515" s="53"/>
      <c r="BD3515" s="36"/>
      <c r="BE3515" s="36"/>
      <c r="BF3515" s="36"/>
      <c r="BG3515" s="36"/>
      <c r="BH3515" s="36"/>
      <c r="BI3515" s="36"/>
      <c r="BJ3515" s="36"/>
      <c r="BK3515" s="48"/>
      <c r="BL3515" s="36"/>
      <c r="BM3515" s="36"/>
      <c r="BN3515" s="36"/>
      <c r="BO3515" s="36"/>
      <c r="BP3515" s="36"/>
      <c r="BQ3515" s="36"/>
      <c r="BR3515" s="36"/>
    </row>
    <row r="3516" spans="2:70" ht="15" customHeight="1">
      <c r="B3516" s="48">
        <v>4034</v>
      </c>
      <c r="C3516" s="48" t="s">
        <v>1703</v>
      </c>
      <c r="D3516" s="108">
        <v>421</v>
      </c>
      <c r="E3516" s="109" t="s">
        <v>2508</v>
      </c>
      <c r="F3516" s="109" t="s">
        <v>2509</v>
      </c>
      <c r="G3516" s="109" t="s">
        <v>663</v>
      </c>
      <c r="H3516" s="108" t="s">
        <v>980</v>
      </c>
      <c r="I3516" s="108" t="s">
        <v>2855</v>
      </c>
      <c r="J3516" s="108" t="s">
        <v>2852</v>
      </c>
      <c r="K3516" s="108" t="s">
        <v>2858</v>
      </c>
      <c r="L3516" s="108">
        <v>10</v>
      </c>
      <c r="M3516" s="110" t="s">
        <v>2617</v>
      </c>
      <c r="N3516" s="111" t="s">
        <v>20</v>
      </c>
      <c r="O3516" s="111" t="s">
        <v>2486</v>
      </c>
      <c r="P3516" s="111" t="s">
        <v>984</v>
      </c>
      <c r="Q3516" s="109">
        <v>1</v>
      </c>
      <c r="R3516" s="109">
        <v>800</v>
      </c>
      <c r="S3516" s="109"/>
      <c r="T3516" s="109" t="s">
        <v>7</v>
      </c>
      <c r="U3516" s="108">
        <v>1</v>
      </c>
      <c r="V3516" s="109">
        <v>1995</v>
      </c>
      <c r="W3516" s="108">
        <f>IF(Table1[[#This Row],[ExpenditureDetails1]]=2010,1,(2010-Table1[[#This Row],[ExpenditureDetails1]]))</f>
        <v>15</v>
      </c>
      <c r="X3516" s="109">
        <v>0.67200000000000004</v>
      </c>
      <c r="Y3516" s="174">
        <f>Table1[[#This Row],[ExpenditureDetails3]]*100000</f>
        <v>67200</v>
      </c>
      <c r="Z3516" s="174">
        <f>Table1[[#This Row],[ExpenditureDetails4]]/Table1[[#This Row],[Component detail 4]]</f>
        <v>67200</v>
      </c>
      <c r="AA3516" s="109">
        <v>1</v>
      </c>
      <c r="AB3516" s="109">
        <v>10</v>
      </c>
      <c r="AC3516" s="174">
        <f>IF(ISNUMBER([ExpenditureDetails4]),[ExpenditureDetails4]*HLOOKUP([ExpenditureDetails1],'Currency Conversion'!$A$6:$BE$45,19,FALSE),"No Data")</f>
        <v>157692.53314526874</v>
      </c>
      <c r="AD3516" s="174">
        <f>Table1[[#This Row],[Calculations1]]/exchange_rate_2010</f>
        <v>3448.654618254785</v>
      </c>
      <c r="AE35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15769.253314526874</v>
      </c>
      <c r="AF3516" s="174">
        <f>Table1[[#This Row],[Calculations3]]/exchange_rate_2010</f>
        <v>344.86546182547846</v>
      </c>
      <c r="AG3516" s="110"/>
      <c r="AH3516" s="53"/>
      <c r="BD3516" s="36"/>
      <c r="BE3516" s="36"/>
      <c r="BF3516" s="36"/>
      <c r="BG3516" s="36"/>
      <c r="BH3516" s="36"/>
      <c r="BI3516" s="36"/>
      <c r="BJ3516" s="36"/>
      <c r="BK3516" s="48"/>
      <c r="BL3516" s="36"/>
      <c r="BM3516" s="36"/>
      <c r="BN3516" s="36"/>
      <c r="BO3516" s="36"/>
      <c r="BP3516" s="36"/>
      <c r="BQ3516" s="36"/>
      <c r="BR3516" s="36"/>
    </row>
    <row r="3517" spans="2:70" ht="15" customHeight="1">
      <c r="B3517" s="48">
        <v>4035</v>
      </c>
      <c r="C3517" s="48" t="s">
        <v>1703</v>
      </c>
      <c r="D3517" s="108">
        <v>421</v>
      </c>
      <c r="E3517" s="109" t="s">
        <v>2508</v>
      </c>
      <c r="F3517" s="109" t="s">
        <v>2509</v>
      </c>
      <c r="G3517" s="109" t="s">
        <v>663</v>
      </c>
      <c r="H3517" s="108" t="s">
        <v>980</v>
      </c>
      <c r="I3517" s="108" t="s">
        <v>2855</v>
      </c>
      <c r="J3517" s="108" t="s">
        <v>2852</v>
      </c>
      <c r="K3517" s="108" t="s">
        <v>2858</v>
      </c>
      <c r="L3517" s="108">
        <v>10</v>
      </c>
      <c r="M3517" s="110" t="s">
        <v>2617</v>
      </c>
      <c r="N3517" s="111" t="s">
        <v>20</v>
      </c>
      <c r="O3517" s="111" t="s">
        <v>2466</v>
      </c>
      <c r="P3517" s="111" t="s">
        <v>156</v>
      </c>
      <c r="Q3517" s="109">
        <v>1</v>
      </c>
      <c r="R3517" s="109"/>
      <c r="S3517" s="109"/>
      <c r="T3517" s="109" t="s">
        <v>7</v>
      </c>
      <c r="U3517" s="108">
        <v>1</v>
      </c>
      <c r="V3517" s="109">
        <v>1995</v>
      </c>
      <c r="W3517" s="108">
        <f>IF(Table1[[#This Row],[ExpenditureDetails1]]=2010,1,(2010-Table1[[#This Row],[ExpenditureDetails1]]))</f>
        <v>15</v>
      </c>
      <c r="X3517" s="109">
        <v>0.20399999999999999</v>
      </c>
      <c r="Y3517" s="174">
        <f>Table1[[#This Row],[ExpenditureDetails3]]*100000</f>
        <v>20400</v>
      </c>
      <c r="Z3517" s="174">
        <f>Table1[[#This Row],[ExpenditureDetails4]]/Table1[[#This Row],[Component detail 4]]</f>
        <v>20400</v>
      </c>
      <c r="AA3517" s="109">
        <v>1</v>
      </c>
      <c r="AB3517" s="109">
        <v>10</v>
      </c>
      <c r="AC3517" s="174">
        <f>IF(ISNUMBER([ExpenditureDetails4]),[ExpenditureDetails4]*HLOOKUP([ExpenditureDetails1],'Currency Conversion'!$A$6:$BE$45,19,FALSE),"No Data")</f>
        <v>47870.947561956586</v>
      </c>
      <c r="AD3517" s="174">
        <f>Table1[[#This Row],[Calculations1]]/exchange_rate_2010</f>
        <v>1046.9130091130598</v>
      </c>
      <c r="AE35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4787.0947561956582</v>
      </c>
      <c r="AF3517" s="174">
        <f>Table1[[#This Row],[Calculations3]]/exchange_rate_2010</f>
        <v>104.69130091130597</v>
      </c>
      <c r="AG3517" s="110"/>
      <c r="AH3517" s="53"/>
      <c r="BD3517" s="36"/>
      <c r="BE3517" s="36"/>
      <c r="BF3517" s="36"/>
      <c r="BG3517" s="36"/>
      <c r="BH3517" s="36"/>
      <c r="BI3517" s="36"/>
      <c r="BJ3517" s="36"/>
      <c r="BK3517" s="48"/>
      <c r="BL3517" s="36"/>
      <c r="BM3517" s="36"/>
      <c r="BN3517" s="36"/>
      <c r="BO3517" s="36"/>
      <c r="BP3517" s="36"/>
      <c r="BQ3517" s="36"/>
      <c r="BR3517" s="36"/>
    </row>
    <row r="3518" spans="2:70" ht="15" customHeight="1">
      <c r="B3518" s="48">
        <v>4036</v>
      </c>
      <c r="C3518" s="48" t="s">
        <v>1703</v>
      </c>
      <c r="D3518" s="108">
        <v>421</v>
      </c>
      <c r="E3518" s="109" t="s">
        <v>2508</v>
      </c>
      <c r="F3518" s="109" t="s">
        <v>2509</v>
      </c>
      <c r="G3518" s="109" t="s">
        <v>663</v>
      </c>
      <c r="H3518" s="108" t="s">
        <v>980</v>
      </c>
      <c r="I3518" s="108" t="s">
        <v>2855</v>
      </c>
      <c r="J3518" s="108" t="s">
        <v>2852</v>
      </c>
      <c r="K3518" s="108" t="s">
        <v>2858</v>
      </c>
      <c r="L3518" s="108">
        <v>10</v>
      </c>
      <c r="M3518" s="110" t="s">
        <v>2617</v>
      </c>
      <c r="N3518" s="109" t="s">
        <v>1720</v>
      </c>
      <c r="O3518" s="111"/>
      <c r="P3518" s="111" t="s">
        <v>533</v>
      </c>
      <c r="Q3518" s="109">
        <v>1</v>
      </c>
      <c r="R3518" s="109"/>
      <c r="S3518" s="109"/>
      <c r="T3518" s="109" t="s">
        <v>31</v>
      </c>
      <c r="U3518" s="108">
        <v>3</v>
      </c>
      <c r="V3518" s="109">
        <v>2008</v>
      </c>
      <c r="W3518" s="108"/>
      <c r="X3518" s="109">
        <v>9.5299999999999996E-2</v>
      </c>
      <c r="Y3518" s="174">
        <f>Table1[[#This Row],[ExpenditureDetails3]]*100000</f>
        <v>9530</v>
      </c>
      <c r="Z3518" s="174">
        <f>Table1[[#This Row],[ExpenditureDetails4]]/Table1[[#This Row],[Component detail 4]]</f>
        <v>9530</v>
      </c>
      <c r="AA3518" s="109">
        <v>1</v>
      </c>
      <c r="AB3518" s="109"/>
      <c r="AC3518" s="174">
        <f>IF(ISNUMBER([ExpenditureDetails4]),[ExpenditureDetails4]*HLOOKUP([ExpenditureDetails1],'Currency Conversion'!$A$6:$BE$45,19,FALSE),"No Data")</f>
        <v>10934.751381985039</v>
      </c>
      <c r="AD3518" s="174">
        <f>Table1[[#This Row],[Calculations1]]/exchange_rate_2010</f>
        <v>239.13739034308878</v>
      </c>
      <c r="AE35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3518" s="174">
        <f>Table1[[#This Row],[Calculations3]]/exchange_rate_2010</f>
        <v>239.13739034308878</v>
      </c>
      <c r="AG3518" s="110"/>
      <c r="AH3518" s="53"/>
      <c r="BD3518" s="36"/>
      <c r="BE3518" s="36"/>
      <c r="BF3518" s="36"/>
      <c r="BG3518" s="36"/>
      <c r="BH3518" s="36"/>
      <c r="BI3518" s="36"/>
      <c r="BJ3518" s="36"/>
      <c r="BK3518" s="48"/>
      <c r="BL3518" s="36"/>
      <c r="BM3518" s="36"/>
      <c r="BN3518" s="36"/>
      <c r="BO3518" s="36"/>
      <c r="BP3518" s="36"/>
      <c r="BQ3518" s="36"/>
      <c r="BR3518" s="36"/>
    </row>
    <row r="3519" spans="2:70" ht="15" customHeight="1">
      <c r="B3519" s="48">
        <v>4037</v>
      </c>
      <c r="C3519" s="48" t="s">
        <v>1703</v>
      </c>
      <c r="D3519" s="108">
        <v>421</v>
      </c>
      <c r="E3519" s="109" t="s">
        <v>2508</v>
      </c>
      <c r="F3519" s="109" t="s">
        <v>2509</v>
      </c>
      <c r="G3519" s="109" t="s">
        <v>663</v>
      </c>
      <c r="H3519" s="108" t="s">
        <v>980</v>
      </c>
      <c r="I3519" s="108" t="s">
        <v>2855</v>
      </c>
      <c r="J3519" s="108" t="s">
        <v>2852</v>
      </c>
      <c r="K3519" s="108" t="s">
        <v>2858</v>
      </c>
      <c r="L3519" s="108">
        <v>10</v>
      </c>
      <c r="M3519" s="110" t="s">
        <v>2617</v>
      </c>
      <c r="N3519" s="111" t="s">
        <v>1722</v>
      </c>
      <c r="O3519" s="111"/>
      <c r="P3519" s="111" t="s">
        <v>985</v>
      </c>
      <c r="Q3519" s="109">
        <v>1</v>
      </c>
      <c r="R3519" s="109"/>
      <c r="S3519" s="109"/>
      <c r="T3519" s="109" t="s">
        <v>24</v>
      </c>
      <c r="U3519" s="108">
        <v>4</v>
      </c>
      <c r="V3519" s="109">
        <v>2009</v>
      </c>
      <c r="W3519" s="108">
        <f>IF(Table1[[#This Row],[ExpenditureDetails1]]=2010,1,(2010-Table1[[#This Row],[ExpenditureDetails1]]))</f>
        <v>1</v>
      </c>
      <c r="X3519" s="109">
        <v>0.01</v>
      </c>
      <c r="Y3519" s="174">
        <f>Table1[[#This Row],[ExpenditureDetails3]]*100000</f>
        <v>1000</v>
      </c>
      <c r="Z3519" s="174">
        <f>Table1[[#This Row],[ExpenditureDetails4]]/Table1[[#This Row],[Component detail 4]]</f>
        <v>1000</v>
      </c>
      <c r="AA3519" s="109">
        <v>1</v>
      </c>
      <c r="AB3519" s="109"/>
      <c r="AC3519" s="174">
        <f>IF(ISNUMBER([ExpenditureDetails4]),[ExpenditureDetails4]*HLOOKUP([ExpenditureDetails1],'Currency Conversion'!$A$6:$BE$45,19,FALSE),"No Data")</f>
        <v>1075.4162499036274</v>
      </c>
      <c r="AD3519" s="174">
        <f>Table1[[#This Row],[Calculations1]]/exchange_rate_2010</f>
        <v>23.518800432737294</v>
      </c>
      <c r="AE35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3519" s="174">
        <f>Table1[[#This Row],[Calculations3]]/exchange_rate_2010</f>
        <v>23.518800432737294</v>
      </c>
      <c r="AG3519" s="110"/>
      <c r="AH3519" s="53"/>
      <c r="BD3519" s="36"/>
      <c r="BE3519" s="36"/>
      <c r="BF3519" s="36"/>
      <c r="BG3519" s="36"/>
      <c r="BH3519" s="36"/>
      <c r="BI3519" s="36"/>
      <c r="BJ3519" s="36"/>
      <c r="BK3519" s="48"/>
      <c r="BL3519" s="36"/>
      <c r="BM3519" s="36"/>
      <c r="BN3519" s="36"/>
      <c r="BO3519" s="36"/>
      <c r="BP3519" s="36"/>
      <c r="BQ3519" s="36"/>
      <c r="BR3519" s="36"/>
    </row>
    <row r="3520" spans="2:70" ht="15" customHeight="1">
      <c r="B3520" s="48">
        <v>4038</v>
      </c>
      <c r="C3520" s="48" t="s">
        <v>1703</v>
      </c>
      <c r="D3520" s="108">
        <v>421</v>
      </c>
      <c r="E3520" s="109" t="s">
        <v>2508</v>
      </c>
      <c r="F3520" s="109" t="s">
        <v>2509</v>
      </c>
      <c r="G3520" s="109" t="s">
        <v>663</v>
      </c>
      <c r="H3520" s="108" t="s">
        <v>980</v>
      </c>
      <c r="I3520" s="108" t="s">
        <v>2855</v>
      </c>
      <c r="J3520" s="108" t="s">
        <v>2852</v>
      </c>
      <c r="K3520" s="108" t="s">
        <v>2858</v>
      </c>
      <c r="L3520" s="108">
        <v>10</v>
      </c>
      <c r="M3520" s="110" t="s">
        <v>2617</v>
      </c>
      <c r="N3520" s="111" t="s">
        <v>1729</v>
      </c>
      <c r="O3520" s="111" t="s">
        <v>210</v>
      </c>
      <c r="P3520" s="111" t="s">
        <v>946</v>
      </c>
      <c r="Q3520" s="109">
        <v>1</v>
      </c>
      <c r="R3520" s="109"/>
      <c r="S3520" s="109"/>
      <c r="T3520" s="109" t="s">
        <v>7</v>
      </c>
      <c r="U3520" s="108">
        <v>1</v>
      </c>
      <c r="V3520" s="109">
        <v>1985</v>
      </c>
      <c r="W3520" s="108">
        <f>IF(Table1[[#This Row],[ExpenditureDetails1]]=2010,1,(2010-Table1[[#This Row],[ExpenditureDetails1]]))</f>
        <v>25</v>
      </c>
      <c r="X3520" s="109">
        <v>0.14499999999999999</v>
      </c>
      <c r="Y3520" s="174">
        <f>Table1[[#This Row],[ExpenditureDetails3]]*100000</f>
        <v>14499.999999999998</v>
      </c>
      <c r="Z3520" s="174">
        <f>Table1[[#This Row],[ExpenditureDetails4]]/Table1[[#This Row],[Component detail 4]]</f>
        <v>14499.999999999998</v>
      </c>
      <c r="AA3520" s="109">
        <v>2</v>
      </c>
      <c r="AB3520" s="109">
        <v>10</v>
      </c>
      <c r="AC3520" s="174">
        <f>IF(ISNUMBER([ExpenditureDetails4]),[ExpenditureDetails4]*HLOOKUP([ExpenditureDetails1],'Currency Conversion'!$A$6:$BE$45,19,FALSE),"No Data")</f>
        <v>82849.304967640681</v>
      </c>
      <c r="AD3520" s="174">
        <f>Table1[[#This Row],[Calculations1]]/exchange_rate_2010</f>
        <v>1811.8717005620349</v>
      </c>
      <c r="AE35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8284.9304967640674</v>
      </c>
      <c r="AF3520" s="174">
        <f>Table1[[#This Row],[Calculations3]]/exchange_rate_2010</f>
        <v>181.18717005620348</v>
      </c>
      <c r="AG3520" s="110"/>
      <c r="AH3520" s="53"/>
      <c r="BD3520" s="36"/>
      <c r="BE3520" s="36"/>
      <c r="BF3520" s="36"/>
      <c r="BG3520" s="36"/>
      <c r="BH3520" s="36"/>
      <c r="BI3520" s="36"/>
      <c r="BJ3520" s="36"/>
      <c r="BK3520" s="48"/>
      <c r="BL3520" s="36"/>
      <c r="BM3520" s="36"/>
      <c r="BN3520" s="36"/>
      <c r="BO3520" s="36"/>
      <c r="BP3520" s="36"/>
      <c r="BQ3520" s="36"/>
      <c r="BR3520" s="36"/>
    </row>
    <row r="3521" spans="2:70" ht="15" customHeight="1">
      <c r="B3521" s="48">
        <v>4039</v>
      </c>
      <c r="C3521" s="48" t="s">
        <v>1703</v>
      </c>
      <c r="D3521" s="108">
        <v>421</v>
      </c>
      <c r="E3521" s="109" t="s">
        <v>2508</v>
      </c>
      <c r="F3521" s="109" t="s">
        <v>2509</v>
      </c>
      <c r="G3521" s="109" t="s">
        <v>663</v>
      </c>
      <c r="H3521" s="108" t="s">
        <v>980</v>
      </c>
      <c r="I3521" s="108" t="s">
        <v>2855</v>
      </c>
      <c r="J3521" s="108" t="s">
        <v>2852</v>
      </c>
      <c r="K3521" s="108" t="s">
        <v>2858</v>
      </c>
      <c r="L3521" s="108">
        <v>10</v>
      </c>
      <c r="M3521" s="110" t="s">
        <v>2617</v>
      </c>
      <c r="N3521" s="111" t="s">
        <v>1729</v>
      </c>
      <c r="O3521" s="111" t="s">
        <v>210</v>
      </c>
      <c r="P3521" s="111" t="s">
        <v>947</v>
      </c>
      <c r="Q3521" s="109">
        <v>1</v>
      </c>
      <c r="R3521" s="109"/>
      <c r="S3521" s="109"/>
      <c r="T3521" s="109" t="s">
        <v>7</v>
      </c>
      <c r="U3521" s="108">
        <v>1</v>
      </c>
      <c r="V3521" s="109">
        <v>1987</v>
      </c>
      <c r="W3521" s="108">
        <f>IF(Table1[[#This Row],[ExpenditureDetails1]]=2010,1,(2010-Table1[[#This Row],[ExpenditureDetails1]]))</f>
        <v>23</v>
      </c>
      <c r="X3521" s="109">
        <v>0.20200000000000001</v>
      </c>
      <c r="Y3521" s="174">
        <f>Table1[[#This Row],[ExpenditureDetails3]]*100000</f>
        <v>20200</v>
      </c>
      <c r="Z3521" s="174">
        <f>Table1[[#This Row],[ExpenditureDetails4]]/Table1[[#This Row],[Component detail 4]]</f>
        <v>20200</v>
      </c>
      <c r="AA3521" s="109">
        <v>2</v>
      </c>
      <c r="AB3521" s="109">
        <v>10</v>
      </c>
      <c r="AC3521" s="174">
        <f>IF(ISNUMBER([ExpenditureDetails4]),[ExpenditureDetails4]*HLOOKUP([ExpenditureDetails1],'Currency Conversion'!$A$6:$BE$45,19,FALSE),"No Data")</f>
        <v>100755.40239205786</v>
      </c>
      <c r="AD3521" s="174">
        <f>Table1[[#This Row],[Calculations1]]/exchange_rate_2010</f>
        <v>2203.4688443579912</v>
      </c>
      <c r="AE35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10075.540239205786</v>
      </c>
      <c r="AF3521" s="174">
        <f>Table1[[#This Row],[Calculations3]]/exchange_rate_2010</f>
        <v>220.34688443579913</v>
      </c>
      <c r="AG3521" s="110"/>
      <c r="AH3521" s="53"/>
      <c r="BD3521" s="36"/>
      <c r="BE3521" s="36"/>
      <c r="BF3521" s="36"/>
      <c r="BG3521" s="36"/>
      <c r="BH3521" s="36"/>
      <c r="BI3521" s="36"/>
      <c r="BJ3521" s="36"/>
      <c r="BK3521" s="48"/>
      <c r="BL3521" s="36"/>
      <c r="BM3521" s="36"/>
      <c r="BN3521" s="36"/>
      <c r="BO3521" s="36"/>
      <c r="BP3521" s="36"/>
      <c r="BQ3521" s="36"/>
      <c r="BR3521" s="36"/>
    </row>
    <row r="3522" spans="2:70" ht="15" customHeight="1">
      <c r="B3522" s="48">
        <v>4040</v>
      </c>
      <c r="C3522" s="48" t="s">
        <v>1703</v>
      </c>
      <c r="D3522" s="108">
        <v>421</v>
      </c>
      <c r="E3522" s="109" t="s">
        <v>2508</v>
      </c>
      <c r="F3522" s="109" t="s">
        <v>2509</v>
      </c>
      <c r="G3522" s="109" t="s">
        <v>663</v>
      </c>
      <c r="H3522" s="108" t="s">
        <v>980</v>
      </c>
      <c r="I3522" s="108" t="s">
        <v>2855</v>
      </c>
      <c r="J3522" s="108" t="s">
        <v>2852</v>
      </c>
      <c r="K3522" s="108" t="s">
        <v>2858</v>
      </c>
      <c r="L3522" s="108">
        <v>10</v>
      </c>
      <c r="M3522" s="110" t="s">
        <v>2617</v>
      </c>
      <c r="N3522" s="109" t="s">
        <v>1729</v>
      </c>
      <c r="O3522" s="109" t="s">
        <v>519</v>
      </c>
      <c r="P3522" s="109" t="s">
        <v>2428</v>
      </c>
      <c r="Q3522" s="109">
        <v>1</v>
      </c>
      <c r="R3522" s="109"/>
      <c r="S3522" s="109"/>
      <c r="T3522" s="109" t="s">
        <v>7</v>
      </c>
      <c r="U3522" s="108">
        <v>1</v>
      </c>
      <c r="V3522" s="109">
        <v>1985</v>
      </c>
      <c r="W3522" s="108">
        <f>IF(Table1[[#This Row],[ExpenditureDetails1]]=2010,1,(2010-Table1[[#This Row],[ExpenditureDetails1]]))</f>
        <v>25</v>
      </c>
      <c r="X3522" s="109">
        <v>8.5999999999999993E-2</v>
      </c>
      <c r="Y3522" s="174">
        <f>Table1[[#This Row],[ExpenditureDetails3]]*100000</f>
        <v>8600</v>
      </c>
      <c r="Z3522" s="174">
        <f>Table1[[#This Row],[ExpenditureDetails4]]/Table1[[#This Row],[Component detail 4]]</f>
        <v>8600</v>
      </c>
      <c r="AA3522" s="109">
        <v>1</v>
      </c>
      <c r="AB3522" s="109">
        <v>10</v>
      </c>
      <c r="AC3522" s="174">
        <f>IF(ISNUMBER([ExpenditureDetails4]),[ExpenditureDetails4]*HLOOKUP([ExpenditureDetails1],'Currency Conversion'!$A$6:$BE$45,19,FALSE),"No Data")</f>
        <v>49138.208463566203</v>
      </c>
      <c r="AD3522" s="174">
        <f>Table1[[#This Row],[Calculations1]]/exchange_rate_2010</f>
        <v>1074.6273534367933</v>
      </c>
      <c r="AE35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4913.8208463566207</v>
      </c>
      <c r="AF3522" s="174">
        <f>Table1[[#This Row],[Calculations3]]/exchange_rate_2010</f>
        <v>107.46273534367934</v>
      </c>
      <c r="AG3522" s="110"/>
      <c r="AH3522" s="53"/>
      <c r="BD3522" s="36"/>
      <c r="BE3522" s="36"/>
      <c r="BF3522" s="36"/>
      <c r="BG3522" s="36"/>
      <c r="BH3522" s="36"/>
      <c r="BI3522" s="36"/>
      <c r="BJ3522" s="36"/>
      <c r="BK3522" s="48"/>
      <c r="BL3522" s="36"/>
      <c r="BM3522" s="36"/>
      <c r="BN3522" s="36"/>
      <c r="BO3522" s="36"/>
      <c r="BP3522" s="36"/>
      <c r="BQ3522" s="36"/>
      <c r="BR3522" s="36"/>
    </row>
    <row r="3523" spans="2:70" ht="15" customHeight="1">
      <c r="B3523" s="48">
        <v>4041</v>
      </c>
      <c r="C3523" s="48" t="s">
        <v>1703</v>
      </c>
      <c r="D3523" s="108">
        <v>421</v>
      </c>
      <c r="E3523" s="109" t="s">
        <v>2508</v>
      </c>
      <c r="F3523" s="109" t="s">
        <v>2509</v>
      </c>
      <c r="G3523" s="109" t="s">
        <v>663</v>
      </c>
      <c r="H3523" s="108" t="s">
        <v>980</v>
      </c>
      <c r="I3523" s="108" t="s">
        <v>2855</v>
      </c>
      <c r="J3523" s="108" t="s">
        <v>2852</v>
      </c>
      <c r="K3523" s="108" t="s">
        <v>2858</v>
      </c>
      <c r="L3523" s="108">
        <v>10</v>
      </c>
      <c r="M3523" s="110" t="s">
        <v>2617</v>
      </c>
      <c r="N3523" s="109" t="s">
        <v>1729</v>
      </c>
      <c r="O3523" s="109" t="s">
        <v>519</v>
      </c>
      <c r="P3523" s="109" t="s">
        <v>2428</v>
      </c>
      <c r="Q3523" s="109">
        <v>1</v>
      </c>
      <c r="R3523" s="109"/>
      <c r="S3523" s="109"/>
      <c r="T3523" s="109" t="s">
        <v>7</v>
      </c>
      <c r="U3523" s="108">
        <v>1</v>
      </c>
      <c r="V3523" s="109">
        <v>1987</v>
      </c>
      <c r="W3523" s="108">
        <f>IF(Table1[[#This Row],[ExpenditureDetails1]]=2010,1,(2010-Table1[[#This Row],[ExpenditureDetails1]]))</f>
        <v>23</v>
      </c>
      <c r="X3523" s="109">
        <v>8.5999999999999993E-2</v>
      </c>
      <c r="Y3523" s="174">
        <f>Table1[[#This Row],[ExpenditureDetails3]]*100000</f>
        <v>8600</v>
      </c>
      <c r="Z3523" s="174">
        <f>Table1[[#This Row],[ExpenditureDetails4]]/Table1[[#This Row],[Component detail 4]]</f>
        <v>8600</v>
      </c>
      <c r="AA3523" s="109">
        <v>1</v>
      </c>
      <c r="AB3523" s="109">
        <v>10</v>
      </c>
      <c r="AC3523" s="174">
        <f>IF(ISNUMBER([ExpenditureDetails4]),[ExpenditureDetails4]*HLOOKUP([ExpenditureDetails1],'Currency Conversion'!$A$6:$BE$45,19,FALSE),"No Data")</f>
        <v>42895.864384737506</v>
      </c>
      <c r="AD3523" s="174">
        <f>Table1[[#This Row],[Calculations1]]/exchange_rate_2010</f>
        <v>938.11049809300619</v>
      </c>
      <c r="AE35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4289.5864384737506</v>
      </c>
      <c r="AF3523" s="174">
        <f>Table1[[#This Row],[Calculations3]]/exchange_rate_2010</f>
        <v>93.811049809300627</v>
      </c>
      <c r="AG3523" s="110"/>
      <c r="AH3523" s="53"/>
      <c r="BD3523" s="36"/>
      <c r="BE3523" s="36"/>
      <c r="BF3523" s="36"/>
      <c r="BG3523" s="36"/>
      <c r="BH3523" s="36"/>
      <c r="BI3523" s="36"/>
      <c r="BJ3523" s="36"/>
      <c r="BK3523" s="48"/>
      <c r="BL3523" s="36"/>
      <c r="BM3523" s="36"/>
      <c r="BN3523" s="36"/>
      <c r="BO3523" s="36"/>
      <c r="BP3523" s="36"/>
      <c r="BQ3523" s="36"/>
      <c r="BR3523" s="36"/>
    </row>
    <row r="3524" spans="2:70" ht="15" customHeight="1">
      <c r="B3524" s="48">
        <v>4042</v>
      </c>
      <c r="C3524" s="48" t="s">
        <v>1703</v>
      </c>
      <c r="D3524" s="108">
        <v>421</v>
      </c>
      <c r="E3524" s="109" t="s">
        <v>2508</v>
      </c>
      <c r="F3524" s="109" t="s">
        <v>2509</v>
      </c>
      <c r="G3524" s="109" t="s">
        <v>663</v>
      </c>
      <c r="H3524" s="108" t="s">
        <v>980</v>
      </c>
      <c r="I3524" s="108" t="s">
        <v>2855</v>
      </c>
      <c r="J3524" s="108" t="s">
        <v>2852</v>
      </c>
      <c r="K3524" s="108" t="s">
        <v>2858</v>
      </c>
      <c r="L3524" s="108">
        <v>10</v>
      </c>
      <c r="M3524" s="110" t="s">
        <v>2617</v>
      </c>
      <c r="N3524" s="109" t="s">
        <v>1729</v>
      </c>
      <c r="O3524" s="109" t="s">
        <v>519</v>
      </c>
      <c r="P3524" s="109" t="s">
        <v>2428</v>
      </c>
      <c r="Q3524" s="109">
        <v>1</v>
      </c>
      <c r="R3524" s="109"/>
      <c r="S3524" s="109"/>
      <c r="T3524" s="109" t="s">
        <v>7</v>
      </c>
      <c r="U3524" s="108">
        <v>1</v>
      </c>
      <c r="V3524" s="109">
        <v>1990</v>
      </c>
      <c r="W3524" s="108">
        <f>IF(Table1[[#This Row],[ExpenditureDetails1]]=2010,1,(2010-Table1[[#This Row],[ExpenditureDetails1]]))</f>
        <v>20</v>
      </c>
      <c r="X3524" s="109">
        <v>0.11899999999999999</v>
      </c>
      <c r="Y3524" s="174">
        <f>Table1[[#This Row],[ExpenditureDetails3]]*100000</f>
        <v>11900</v>
      </c>
      <c r="Z3524" s="174">
        <f>Table1[[#This Row],[ExpenditureDetails4]]/Table1[[#This Row],[Component detail 4]]</f>
        <v>11900</v>
      </c>
      <c r="AA3524" s="109">
        <v>1</v>
      </c>
      <c r="AB3524" s="109">
        <v>10</v>
      </c>
      <c r="AC3524" s="174">
        <f>IF(ISNUMBER([ExpenditureDetails4]),[ExpenditureDetails4]*HLOOKUP([ExpenditureDetails1],'Currency Conversion'!$A$6:$BE$45,19,FALSE),"No Data")</f>
        <v>46270.093212837564</v>
      </c>
      <c r="AD3524" s="174">
        <f>Table1[[#This Row],[Calculations1]]/exchange_rate_2010</f>
        <v>1011.9031476178632</v>
      </c>
      <c r="AE35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4627.0093212837564</v>
      </c>
      <c r="AF3524" s="174">
        <f>Table1[[#This Row],[Calculations3]]/exchange_rate_2010</f>
        <v>101.19031476178631</v>
      </c>
      <c r="AG3524" s="110"/>
      <c r="AH3524" s="53"/>
      <c r="BD3524" s="36"/>
      <c r="BE3524" s="36"/>
      <c r="BF3524" s="36"/>
      <c r="BG3524" s="36"/>
      <c r="BH3524" s="36"/>
      <c r="BI3524" s="36"/>
      <c r="BJ3524" s="36"/>
      <c r="BK3524" s="48"/>
      <c r="BL3524" s="36"/>
      <c r="BM3524" s="36"/>
      <c r="BN3524" s="36"/>
      <c r="BO3524" s="36"/>
      <c r="BP3524" s="36"/>
      <c r="BQ3524" s="36"/>
      <c r="BR3524" s="36"/>
    </row>
    <row r="3525" spans="2:70" ht="15" customHeight="1">
      <c r="B3525" s="48">
        <v>4043</v>
      </c>
      <c r="C3525" s="48" t="s">
        <v>1703</v>
      </c>
      <c r="D3525" s="108">
        <v>421</v>
      </c>
      <c r="E3525" s="109" t="s">
        <v>2508</v>
      </c>
      <c r="F3525" s="109" t="s">
        <v>2509</v>
      </c>
      <c r="G3525" s="109" t="s">
        <v>663</v>
      </c>
      <c r="H3525" s="108" t="s">
        <v>980</v>
      </c>
      <c r="I3525" s="108" t="s">
        <v>2855</v>
      </c>
      <c r="J3525" s="108" t="s">
        <v>2852</v>
      </c>
      <c r="K3525" s="108" t="s">
        <v>2858</v>
      </c>
      <c r="L3525" s="108">
        <v>10</v>
      </c>
      <c r="M3525" s="110" t="s">
        <v>2617</v>
      </c>
      <c r="N3525" s="111" t="s">
        <v>1712</v>
      </c>
      <c r="O3525" s="111"/>
      <c r="P3525" s="111" t="s">
        <v>982</v>
      </c>
      <c r="Q3525" s="109">
        <v>1</v>
      </c>
      <c r="R3525" s="109">
        <v>5</v>
      </c>
      <c r="S3525" s="109"/>
      <c r="T3525" s="109" t="s">
        <v>7</v>
      </c>
      <c r="U3525" s="108">
        <v>1</v>
      </c>
      <c r="V3525" s="109">
        <v>1990</v>
      </c>
      <c r="W3525" s="108">
        <f>IF(Table1[[#This Row],[ExpenditureDetails1]]=2010,1,(2010-Table1[[#This Row],[ExpenditureDetails1]]))</f>
        <v>20</v>
      </c>
      <c r="X3525" s="109">
        <v>0.42299999999999999</v>
      </c>
      <c r="Y3525" s="174">
        <f>Table1[[#This Row],[ExpenditureDetails3]]*100000</f>
        <v>42300</v>
      </c>
      <c r="Z3525" s="174">
        <f>Table1[[#This Row],[ExpenditureDetails4]]/Table1[[#This Row],[Component detail 4]]</f>
        <v>42300</v>
      </c>
      <c r="AA3525" s="109">
        <v>1</v>
      </c>
      <c r="AB3525" s="109">
        <v>10</v>
      </c>
      <c r="AC3525" s="174">
        <f>IF(ISNUMBER([ExpenditureDetails4]),[ExpenditureDetails4]*HLOOKUP([ExpenditureDetails1],'Currency Conversion'!$A$6:$BE$45,19,FALSE),"No Data")</f>
        <v>164472.68427756548</v>
      </c>
      <c r="AD3525" s="174">
        <f>Table1[[#This Row],[Calculations1]]/exchange_rate_2010</f>
        <v>3596.9330373307239</v>
      </c>
      <c r="AE35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16447.268427756549</v>
      </c>
      <c r="AF3525" s="174">
        <f>Table1[[#This Row],[Calculations3]]/exchange_rate_2010</f>
        <v>359.69330373307241</v>
      </c>
      <c r="AG3525" s="110"/>
      <c r="AH3525" s="53"/>
      <c r="BD3525" s="36"/>
      <c r="BE3525" s="36"/>
      <c r="BF3525" s="36"/>
      <c r="BG3525" s="36"/>
      <c r="BH3525" s="36"/>
      <c r="BI3525" s="36"/>
      <c r="BJ3525" s="36"/>
      <c r="BK3525" s="48"/>
      <c r="BL3525" s="36"/>
      <c r="BM3525" s="36"/>
      <c r="BN3525" s="36"/>
      <c r="BO3525" s="36"/>
      <c r="BP3525" s="36"/>
      <c r="BQ3525" s="36"/>
      <c r="BR3525" s="36"/>
    </row>
    <row r="3526" spans="2:70" ht="15" customHeight="1">
      <c r="B3526" s="48">
        <v>4044</v>
      </c>
      <c r="C3526" s="48" t="s">
        <v>1703</v>
      </c>
      <c r="D3526" s="108">
        <v>421</v>
      </c>
      <c r="E3526" s="109" t="s">
        <v>2508</v>
      </c>
      <c r="F3526" s="109" t="s">
        <v>2509</v>
      </c>
      <c r="G3526" s="109" t="s">
        <v>663</v>
      </c>
      <c r="H3526" s="108" t="s">
        <v>980</v>
      </c>
      <c r="I3526" s="108" t="s">
        <v>2855</v>
      </c>
      <c r="J3526" s="108" t="s">
        <v>2852</v>
      </c>
      <c r="K3526" s="108" t="s">
        <v>2858</v>
      </c>
      <c r="L3526" s="108">
        <v>10</v>
      </c>
      <c r="M3526" s="110" t="s">
        <v>2617</v>
      </c>
      <c r="N3526" s="111" t="s">
        <v>364</v>
      </c>
      <c r="O3526" s="111" t="s">
        <v>2465</v>
      </c>
      <c r="P3526" s="111" t="s">
        <v>884</v>
      </c>
      <c r="Q3526" s="109">
        <v>1</v>
      </c>
      <c r="R3526" s="109">
        <v>1000</v>
      </c>
      <c r="S3526" s="109"/>
      <c r="T3526" s="109" t="s">
        <v>7</v>
      </c>
      <c r="U3526" s="108">
        <v>1</v>
      </c>
      <c r="V3526" s="109">
        <v>1990</v>
      </c>
      <c r="W3526" s="108">
        <f>IF(Table1[[#This Row],[ExpenditureDetails1]]=2010,1,(2010-Table1[[#This Row],[ExpenditureDetails1]]))</f>
        <v>20</v>
      </c>
      <c r="X3526" s="109">
        <v>1.5</v>
      </c>
      <c r="Y3526" s="174">
        <f>Table1[[#This Row],[ExpenditureDetails3]]*100000</f>
        <v>150000</v>
      </c>
      <c r="Z3526" s="174">
        <f>Table1[[#This Row],[ExpenditureDetails4]]/Table1[[#This Row],[Component detail 4]]</f>
        <v>150000</v>
      </c>
      <c r="AA3526" s="109">
        <v>1</v>
      </c>
      <c r="AB3526" s="109">
        <v>20</v>
      </c>
      <c r="AC3526" s="174">
        <f>IF(ISNUMBER([ExpenditureDetails4]),[ExpenditureDetails4]*HLOOKUP([ExpenditureDetails1],'Currency Conversion'!$A$6:$BE$45,19,FALSE),"No Data")</f>
        <v>583236.46906938113</v>
      </c>
      <c r="AD3526" s="174">
        <f>Table1[[#This Row],[Calculations1]]/exchange_rate_2010</f>
        <v>12755.081692662141</v>
      </c>
      <c r="AE35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29161.823453469056</v>
      </c>
      <c r="AF3526" s="174">
        <f>Table1[[#This Row],[Calculations3]]/exchange_rate_2010</f>
        <v>637.75408463310714</v>
      </c>
      <c r="AG3526" s="110"/>
      <c r="AH3526" s="53"/>
      <c r="BD3526" s="36"/>
      <c r="BE3526" s="36"/>
      <c r="BF3526" s="36"/>
      <c r="BG3526" s="36"/>
      <c r="BH3526" s="36"/>
      <c r="BI3526" s="36"/>
      <c r="BJ3526" s="36"/>
      <c r="BK3526" s="48"/>
      <c r="BL3526" s="36"/>
      <c r="BM3526" s="36"/>
      <c r="BN3526" s="36"/>
      <c r="BO3526" s="36"/>
      <c r="BP3526" s="36"/>
      <c r="BQ3526" s="36"/>
      <c r="BR3526" s="36"/>
    </row>
    <row r="3527" spans="2:70" ht="15" customHeight="1">
      <c r="B3527" s="48">
        <v>4045</v>
      </c>
      <c r="C3527" s="48" t="s">
        <v>1703</v>
      </c>
      <c r="D3527" s="108">
        <v>421</v>
      </c>
      <c r="E3527" s="109" t="s">
        <v>2508</v>
      </c>
      <c r="F3527" s="109" t="s">
        <v>2509</v>
      </c>
      <c r="G3527" s="109" t="s">
        <v>663</v>
      </c>
      <c r="H3527" s="108" t="s">
        <v>980</v>
      </c>
      <c r="I3527" s="108" t="s">
        <v>2855</v>
      </c>
      <c r="J3527" s="108" t="s">
        <v>2852</v>
      </c>
      <c r="K3527" s="108" t="s">
        <v>2858</v>
      </c>
      <c r="L3527" s="108">
        <v>10</v>
      </c>
      <c r="M3527" s="110" t="s">
        <v>2617</v>
      </c>
      <c r="N3527" s="111" t="s">
        <v>364</v>
      </c>
      <c r="O3527" s="111" t="s">
        <v>2467</v>
      </c>
      <c r="P3527" s="111" t="s">
        <v>545</v>
      </c>
      <c r="Q3527" s="109">
        <v>1</v>
      </c>
      <c r="R3527" s="109"/>
      <c r="S3527" s="109"/>
      <c r="T3527" s="109" t="s">
        <v>7</v>
      </c>
      <c r="U3527" s="108">
        <v>1</v>
      </c>
      <c r="V3527" s="109">
        <v>1995</v>
      </c>
      <c r="W3527" s="108">
        <f>IF(Table1[[#This Row],[ExpenditureDetails1]]=2010,1,(2010-Table1[[#This Row],[ExpenditureDetails1]]))</f>
        <v>15</v>
      </c>
      <c r="X3527" s="109">
        <v>0.10199999999999999</v>
      </c>
      <c r="Y3527" s="174">
        <f>Table1[[#This Row],[ExpenditureDetails3]]*100000</f>
        <v>10200</v>
      </c>
      <c r="Z3527" s="174">
        <f>Table1[[#This Row],[ExpenditureDetails4]]/Table1[[#This Row],[Component detail 4]]</f>
        <v>10200</v>
      </c>
      <c r="AA3527" s="109">
        <v>1</v>
      </c>
      <c r="AB3527" s="109">
        <v>10</v>
      </c>
      <c r="AC3527" s="174">
        <f>IF(ISNUMBER([ExpenditureDetails4]),[ExpenditureDetails4]*HLOOKUP([ExpenditureDetails1],'Currency Conversion'!$A$6:$BE$45,19,FALSE),"No Data")</f>
        <v>23935.473780978293</v>
      </c>
      <c r="AD3527" s="174">
        <f>Table1[[#This Row],[Calculations1]]/exchange_rate_2010</f>
        <v>523.45650455652992</v>
      </c>
      <c r="AE35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2393.5473780978291</v>
      </c>
      <c r="AF3527" s="174">
        <f>Table1[[#This Row],[Calculations3]]/exchange_rate_2010</f>
        <v>52.345650455652986</v>
      </c>
      <c r="AG3527" s="110"/>
      <c r="AH3527" s="53"/>
      <c r="BD3527" s="36"/>
      <c r="BE3527" s="36"/>
      <c r="BF3527" s="36"/>
      <c r="BG3527" s="36"/>
      <c r="BH3527" s="36"/>
      <c r="BI3527" s="36"/>
      <c r="BJ3527" s="36"/>
      <c r="BK3527" s="48"/>
      <c r="BL3527" s="36"/>
      <c r="BM3527" s="36"/>
      <c r="BN3527" s="36"/>
      <c r="BO3527" s="36"/>
      <c r="BP3527" s="36"/>
      <c r="BQ3527" s="36"/>
      <c r="BR3527" s="36"/>
    </row>
    <row r="3528" spans="2:70" ht="15" customHeight="1">
      <c r="B3528" s="48">
        <v>4046</v>
      </c>
      <c r="C3528" s="48" t="s">
        <v>1703</v>
      </c>
      <c r="D3528" s="108">
        <v>421</v>
      </c>
      <c r="E3528" s="109" t="s">
        <v>2508</v>
      </c>
      <c r="F3528" s="109" t="s">
        <v>2509</v>
      </c>
      <c r="G3528" s="109" t="s">
        <v>663</v>
      </c>
      <c r="H3528" s="108" t="s">
        <v>980</v>
      </c>
      <c r="I3528" s="108" t="s">
        <v>2855</v>
      </c>
      <c r="J3528" s="108" t="s">
        <v>2852</v>
      </c>
      <c r="K3528" s="108" t="s">
        <v>2858</v>
      </c>
      <c r="L3528" s="108">
        <v>10</v>
      </c>
      <c r="M3528" s="110" t="s">
        <v>2617</v>
      </c>
      <c r="N3528" s="111" t="s">
        <v>364</v>
      </c>
      <c r="O3528" s="111" t="s">
        <v>2467</v>
      </c>
      <c r="P3528" s="111" t="s">
        <v>102</v>
      </c>
      <c r="Q3528" s="109">
        <v>1</v>
      </c>
      <c r="R3528" s="109"/>
      <c r="S3528" s="109"/>
      <c r="T3528" s="109" t="s">
        <v>7</v>
      </c>
      <c r="U3528" s="108">
        <v>1</v>
      </c>
      <c r="V3528" s="109">
        <v>1995</v>
      </c>
      <c r="W3528" s="108">
        <f>IF(Table1[[#This Row],[ExpenditureDetails1]]=2010,1,(2010-Table1[[#This Row],[ExpenditureDetails1]]))</f>
        <v>15</v>
      </c>
      <c r="X3528" s="109">
        <v>2.24E-2</v>
      </c>
      <c r="Y3528" s="174">
        <f>Table1[[#This Row],[ExpenditureDetails3]]*100000</f>
        <v>2240</v>
      </c>
      <c r="Z3528" s="174">
        <f>Table1[[#This Row],[ExpenditureDetails4]]/Table1[[#This Row],[Component detail 4]]</f>
        <v>2240</v>
      </c>
      <c r="AA3528" s="109">
        <v>1</v>
      </c>
      <c r="AB3528" s="109">
        <v>10</v>
      </c>
      <c r="AC3528" s="174">
        <f>IF(ISNUMBER([ExpenditureDetails4]),[ExpenditureDetails4]*HLOOKUP([ExpenditureDetails1],'Currency Conversion'!$A$6:$BE$45,19,FALSE),"No Data")</f>
        <v>5256.4177715089581</v>
      </c>
      <c r="AD3528" s="174">
        <f>Table1[[#This Row],[Calculations1]]/exchange_rate_2010</f>
        <v>114.95515394182617</v>
      </c>
      <c r="AE35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525.64177715089579</v>
      </c>
      <c r="AF3528" s="174">
        <f>Table1[[#This Row],[Calculations3]]/exchange_rate_2010</f>
        <v>11.495515394182616</v>
      </c>
      <c r="AG3528" s="110"/>
      <c r="AH3528" s="53"/>
      <c r="BD3528" s="36"/>
      <c r="BE3528" s="36"/>
      <c r="BF3528" s="36"/>
      <c r="BG3528" s="36"/>
      <c r="BH3528" s="36"/>
      <c r="BI3528" s="36"/>
      <c r="BJ3528" s="36"/>
      <c r="BK3528" s="48"/>
      <c r="BL3528" s="36"/>
      <c r="BM3528" s="36"/>
      <c r="BN3528" s="36"/>
      <c r="BO3528" s="36"/>
      <c r="BP3528" s="36"/>
      <c r="BQ3528" s="36"/>
      <c r="BR3528" s="36"/>
    </row>
    <row r="3529" spans="2:70" ht="15" customHeight="1">
      <c r="B3529" s="48">
        <v>4047</v>
      </c>
      <c r="C3529" s="48" t="s">
        <v>1703</v>
      </c>
      <c r="D3529" s="108">
        <v>421</v>
      </c>
      <c r="E3529" s="109" t="s">
        <v>2508</v>
      </c>
      <c r="F3529" s="109" t="s">
        <v>2509</v>
      </c>
      <c r="G3529" s="109" t="s">
        <v>663</v>
      </c>
      <c r="H3529" s="108" t="s">
        <v>980</v>
      </c>
      <c r="I3529" s="108" t="s">
        <v>2855</v>
      </c>
      <c r="J3529" s="108" t="s">
        <v>2852</v>
      </c>
      <c r="K3529" s="108" t="s">
        <v>2858</v>
      </c>
      <c r="L3529" s="108">
        <v>10</v>
      </c>
      <c r="M3529" s="110" t="s">
        <v>2617</v>
      </c>
      <c r="N3529" s="111" t="s">
        <v>364</v>
      </c>
      <c r="O3529" s="111" t="s">
        <v>2467</v>
      </c>
      <c r="P3529" s="111" t="s">
        <v>72</v>
      </c>
      <c r="Q3529" s="109">
        <v>1</v>
      </c>
      <c r="R3529" s="109"/>
      <c r="S3529" s="109"/>
      <c r="T3529" s="109" t="s">
        <v>7</v>
      </c>
      <c r="U3529" s="108">
        <v>1</v>
      </c>
      <c r="V3529" s="109">
        <v>1995</v>
      </c>
      <c r="W3529" s="108">
        <f>IF(Table1[[#This Row],[ExpenditureDetails1]]=2010,1,(2010-Table1[[#This Row],[ExpenditureDetails1]]))</f>
        <v>15</v>
      </c>
      <c r="X3529" s="109">
        <v>5.2400000000000002E-2</v>
      </c>
      <c r="Y3529" s="174">
        <f>Table1[[#This Row],[ExpenditureDetails3]]*100000</f>
        <v>5240</v>
      </c>
      <c r="Z3529" s="174">
        <f>Table1[[#This Row],[ExpenditureDetails4]]/Table1[[#This Row],[Component detail 4]]</f>
        <v>5240</v>
      </c>
      <c r="AA3529" s="109">
        <v>1</v>
      </c>
      <c r="AB3529" s="109">
        <v>10</v>
      </c>
      <c r="AC3529" s="174">
        <f>IF(ISNUMBER([ExpenditureDetails4]),[ExpenditureDetails4]*HLOOKUP([ExpenditureDetails1],'Currency Conversion'!$A$6:$BE$45,19,FALSE),"No Data")</f>
        <v>12296.263001208456</v>
      </c>
      <c r="AD3529" s="174">
        <f>Table1[[#This Row],[Calculations1]]/exchange_rate_2010</f>
        <v>268.9129493996291</v>
      </c>
      <c r="AE35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1229.6263001208456</v>
      </c>
      <c r="AF3529" s="174">
        <f>Table1[[#This Row],[Calculations3]]/exchange_rate_2010</f>
        <v>26.891294939962908</v>
      </c>
      <c r="AG3529" s="110"/>
      <c r="AH3529" s="53"/>
      <c r="BD3529" s="36"/>
      <c r="BE3529" s="36"/>
      <c r="BF3529" s="36"/>
      <c r="BG3529" s="36"/>
      <c r="BH3529" s="36"/>
      <c r="BI3529" s="36"/>
      <c r="BJ3529" s="36"/>
      <c r="BK3529" s="48"/>
      <c r="BL3529" s="36"/>
      <c r="BM3529" s="36"/>
      <c r="BN3529" s="36"/>
      <c r="BO3529" s="36"/>
      <c r="BP3529" s="36"/>
      <c r="BQ3529" s="36"/>
      <c r="BR3529" s="36"/>
    </row>
    <row r="3530" spans="2:70" ht="15" customHeight="1">
      <c r="B3530" s="48">
        <v>4048</v>
      </c>
      <c r="C3530" s="48" t="s">
        <v>1703</v>
      </c>
      <c r="D3530" s="108">
        <v>421</v>
      </c>
      <c r="E3530" s="109" t="s">
        <v>2508</v>
      </c>
      <c r="F3530" s="109" t="s">
        <v>2509</v>
      </c>
      <c r="G3530" s="109" t="s">
        <v>663</v>
      </c>
      <c r="H3530" s="108" t="s">
        <v>980</v>
      </c>
      <c r="I3530" s="108" t="s">
        <v>2855</v>
      </c>
      <c r="J3530" s="108" t="s">
        <v>2852</v>
      </c>
      <c r="K3530" s="108" t="s">
        <v>2858</v>
      </c>
      <c r="L3530" s="108">
        <v>10</v>
      </c>
      <c r="M3530" s="110" t="s">
        <v>2617</v>
      </c>
      <c r="N3530" s="111" t="s">
        <v>1729</v>
      </c>
      <c r="O3530" s="111" t="s">
        <v>1718</v>
      </c>
      <c r="P3530" s="111" t="s">
        <v>456</v>
      </c>
      <c r="Q3530" s="109">
        <v>10</v>
      </c>
      <c r="R3530" s="109"/>
      <c r="S3530" s="109"/>
      <c r="T3530" s="109" t="s">
        <v>7</v>
      </c>
      <c r="U3530" s="108">
        <v>1</v>
      </c>
      <c r="V3530" s="109">
        <v>2009</v>
      </c>
      <c r="W3530" s="108">
        <f>IF(Table1[[#This Row],[ExpenditureDetails1]]=2010,1,(2010-Table1[[#This Row],[ExpenditureDetails1]]))</f>
        <v>1</v>
      </c>
      <c r="X3530" s="109">
        <v>0.4</v>
      </c>
      <c r="Y3530" s="174">
        <f>Table1[[#This Row],[ExpenditureDetails3]]*100000</f>
        <v>40000</v>
      </c>
      <c r="Z3530" s="174">
        <f>Table1[[#This Row],[ExpenditureDetails4]]/Table1[[#This Row],[Component detail 4]]</f>
        <v>4000</v>
      </c>
      <c r="AA3530" s="109">
        <v>1</v>
      </c>
      <c r="AB3530" s="109">
        <v>10</v>
      </c>
      <c r="AC3530" s="174">
        <f>IF(ISNUMBER([ExpenditureDetails4]),[ExpenditureDetails4]*HLOOKUP([ExpenditureDetails1],'Currency Conversion'!$A$6:$BE$45,19,FALSE),"No Data")</f>
        <v>43016.649996145097</v>
      </c>
      <c r="AD3530" s="174">
        <f>Table1[[#This Row],[Calculations1]]/exchange_rate_2010</f>
        <v>940.75201730949186</v>
      </c>
      <c r="AE35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3530" s="174">
        <f>Table1[[#This Row],[Calculations3]]/exchange_rate_2010</f>
        <v>94.075201730949175</v>
      </c>
      <c r="AG3530" s="110"/>
      <c r="AH3530" s="53"/>
      <c r="BD3530" s="36"/>
      <c r="BE3530" s="36"/>
      <c r="BF3530" s="36"/>
      <c r="BG3530" s="36"/>
      <c r="BH3530" s="36"/>
      <c r="BI3530" s="36"/>
      <c r="BJ3530" s="36"/>
      <c r="BK3530" s="48"/>
      <c r="BL3530" s="36"/>
      <c r="BM3530" s="36"/>
      <c r="BN3530" s="36"/>
      <c r="BO3530" s="36"/>
      <c r="BP3530" s="36"/>
      <c r="BQ3530" s="36"/>
      <c r="BR3530" s="36"/>
    </row>
    <row r="3531" spans="2:70" ht="15" customHeight="1">
      <c r="B3531" s="48">
        <v>4049</v>
      </c>
      <c r="C3531" s="48" t="s">
        <v>1703</v>
      </c>
      <c r="D3531" s="108">
        <v>421</v>
      </c>
      <c r="E3531" s="109" t="s">
        <v>2508</v>
      </c>
      <c r="F3531" s="109" t="s">
        <v>2509</v>
      </c>
      <c r="G3531" s="109" t="s">
        <v>663</v>
      </c>
      <c r="H3531" s="108" t="s">
        <v>980</v>
      </c>
      <c r="I3531" s="108" t="s">
        <v>2855</v>
      </c>
      <c r="J3531" s="108" t="s">
        <v>2852</v>
      </c>
      <c r="K3531" s="108" t="s">
        <v>2858</v>
      </c>
      <c r="L3531" s="108">
        <v>10</v>
      </c>
      <c r="M3531" s="110" t="s">
        <v>2617</v>
      </c>
      <c r="N3531" s="111" t="s">
        <v>1729</v>
      </c>
      <c r="O3531" s="111" t="s">
        <v>210</v>
      </c>
      <c r="P3531" s="111" t="s">
        <v>986</v>
      </c>
      <c r="Q3531" s="109">
        <v>1</v>
      </c>
      <c r="R3531" s="109"/>
      <c r="S3531" s="109"/>
      <c r="T3531" s="109" t="s">
        <v>7</v>
      </c>
      <c r="U3531" s="108">
        <v>1</v>
      </c>
      <c r="V3531" s="109">
        <v>2009</v>
      </c>
      <c r="W3531" s="108">
        <f>IF(Table1[[#This Row],[ExpenditureDetails1]]=2010,1,(2010-Table1[[#This Row],[ExpenditureDetails1]]))</f>
        <v>1</v>
      </c>
      <c r="X3531" s="109">
        <v>0.32100000000000001</v>
      </c>
      <c r="Y3531" s="174">
        <f>Table1[[#This Row],[ExpenditureDetails3]]*100000</f>
        <v>32100</v>
      </c>
      <c r="Z3531" s="174">
        <f>Table1[[#This Row],[ExpenditureDetails4]]/Table1[[#This Row],[Component detail 4]]</f>
        <v>32100</v>
      </c>
      <c r="AA3531" s="109">
        <v>1</v>
      </c>
      <c r="AB3531" s="109">
        <v>10</v>
      </c>
      <c r="AC3531" s="174">
        <f>IF(ISNUMBER([ExpenditureDetails4]),[ExpenditureDetails4]*HLOOKUP([ExpenditureDetails1],'Currency Conversion'!$A$6:$BE$45,19,FALSE),"No Data")</f>
        <v>34520.861621906442</v>
      </c>
      <c r="AD3531" s="174">
        <f>Table1[[#This Row],[Calculations1]]/exchange_rate_2010</f>
        <v>754.95349389086721</v>
      </c>
      <c r="AE35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3452.0861621906442</v>
      </c>
      <c r="AF3531" s="174">
        <f>Table1[[#This Row],[Calculations3]]/exchange_rate_2010</f>
        <v>75.495349389086726</v>
      </c>
      <c r="AG3531" s="110"/>
      <c r="AH3531" s="53"/>
      <c r="BD3531" s="36"/>
      <c r="BE3531" s="36"/>
      <c r="BF3531" s="36"/>
      <c r="BG3531" s="36"/>
      <c r="BH3531" s="36"/>
      <c r="BI3531" s="36"/>
      <c r="BJ3531" s="36"/>
      <c r="BK3531" s="48"/>
      <c r="BL3531" s="36"/>
      <c r="BM3531" s="36"/>
      <c r="BN3531" s="36"/>
      <c r="BO3531" s="36"/>
      <c r="BP3531" s="36"/>
      <c r="BQ3531" s="36"/>
      <c r="BR3531" s="36"/>
    </row>
    <row r="3532" spans="2:70" ht="15" customHeight="1">
      <c r="B3532" s="48">
        <v>4050</v>
      </c>
      <c r="C3532" s="48" t="s">
        <v>1703</v>
      </c>
      <c r="D3532" s="108">
        <v>421</v>
      </c>
      <c r="E3532" s="109" t="s">
        <v>2508</v>
      </c>
      <c r="F3532" s="109" t="s">
        <v>2509</v>
      </c>
      <c r="G3532" s="109" t="s">
        <v>663</v>
      </c>
      <c r="H3532" s="108" t="s">
        <v>980</v>
      </c>
      <c r="I3532" s="108" t="s">
        <v>2855</v>
      </c>
      <c r="J3532" s="108" t="s">
        <v>2852</v>
      </c>
      <c r="K3532" s="108" t="s">
        <v>2858</v>
      </c>
      <c r="L3532" s="108">
        <v>10</v>
      </c>
      <c r="M3532" s="110" t="s">
        <v>2617</v>
      </c>
      <c r="N3532" s="111" t="s">
        <v>1712</v>
      </c>
      <c r="O3532" s="111"/>
      <c r="P3532" s="111" t="s">
        <v>987</v>
      </c>
      <c r="Q3532" s="109">
        <v>1</v>
      </c>
      <c r="R3532" s="109">
        <v>5</v>
      </c>
      <c r="S3532" s="109"/>
      <c r="T3532" s="109" t="s">
        <v>7</v>
      </c>
      <c r="U3532" s="108">
        <v>1</v>
      </c>
      <c r="V3532" s="109">
        <v>2009</v>
      </c>
      <c r="W3532" s="108">
        <f>IF(Table1[[#This Row],[ExpenditureDetails1]]=2010,1,(2010-Table1[[#This Row],[ExpenditureDetails1]]))</f>
        <v>1</v>
      </c>
      <c r="X3532" s="109">
        <v>0.49299999999999999</v>
      </c>
      <c r="Y3532" s="174">
        <f>Table1[[#This Row],[ExpenditureDetails3]]*100000</f>
        <v>49300</v>
      </c>
      <c r="Z3532" s="174">
        <f>Table1[[#This Row],[ExpenditureDetails4]]/Table1[[#This Row],[Component detail 4]]</f>
        <v>49300</v>
      </c>
      <c r="AA3532" s="109">
        <v>1</v>
      </c>
      <c r="AB3532" s="109">
        <v>10</v>
      </c>
      <c r="AC3532" s="174">
        <f>IF(ISNUMBER([ExpenditureDetails4]),[ExpenditureDetails4]*HLOOKUP([ExpenditureDetails1],'Currency Conversion'!$A$6:$BE$45,19,FALSE),"No Data")</f>
        <v>53018.021120248835</v>
      </c>
      <c r="AD3532" s="174">
        <f>Table1[[#This Row],[Calculations1]]/exchange_rate_2010</f>
        <v>1159.4768613339488</v>
      </c>
      <c r="AE35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5301.8021120248832</v>
      </c>
      <c r="AF3532" s="174">
        <f>Table1[[#This Row],[Calculations3]]/exchange_rate_2010</f>
        <v>115.94768613339487</v>
      </c>
      <c r="AG3532" s="110"/>
      <c r="AH3532" s="53"/>
      <c r="BD3532" s="36"/>
      <c r="BE3532" s="36"/>
      <c r="BF3532" s="36"/>
      <c r="BG3532" s="36"/>
      <c r="BH3532" s="36"/>
      <c r="BI3532" s="36"/>
      <c r="BJ3532" s="36"/>
      <c r="BK3532" s="48"/>
      <c r="BL3532" s="36"/>
      <c r="BM3532" s="36"/>
      <c r="BN3532" s="36"/>
      <c r="BO3532" s="36"/>
      <c r="BP3532" s="36"/>
      <c r="BQ3532" s="36"/>
      <c r="BR3532" s="36"/>
    </row>
    <row r="3533" spans="2:70" ht="15" customHeight="1">
      <c r="B3533" s="48">
        <v>4051</v>
      </c>
      <c r="C3533" s="48" t="s">
        <v>1703</v>
      </c>
      <c r="D3533" s="108">
        <v>421</v>
      </c>
      <c r="E3533" s="109" t="s">
        <v>2508</v>
      </c>
      <c r="F3533" s="109" t="s">
        <v>2509</v>
      </c>
      <c r="G3533" s="109" t="s">
        <v>663</v>
      </c>
      <c r="H3533" s="108" t="s">
        <v>980</v>
      </c>
      <c r="I3533" s="108" t="s">
        <v>2855</v>
      </c>
      <c r="J3533" s="108" t="s">
        <v>2852</v>
      </c>
      <c r="K3533" s="108" t="s">
        <v>2858</v>
      </c>
      <c r="L3533" s="108">
        <v>10</v>
      </c>
      <c r="M3533" s="110" t="s">
        <v>2617</v>
      </c>
      <c r="N3533" s="111" t="s">
        <v>364</v>
      </c>
      <c r="O3533" s="111" t="s">
        <v>2465</v>
      </c>
      <c r="P3533" s="111" t="s">
        <v>808</v>
      </c>
      <c r="Q3533" s="109">
        <v>1</v>
      </c>
      <c r="R3533" s="109">
        <v>200</v>
      </c>
      <c r="S3533" s="109"/>
      <c r="T3533" s="109" t="s">
        <v>7</v>
      </c>
      <c r="U3533" s="108">
        <v>1</v>
      </c>
      <c r="V3533" s="109">
        <v>2009</v>
      </c>
      <c r="W3533" s="108">
        <f>IF(Table1[[#This Row],[ExpenditureDetails1]]=2010,1,(2010-Table1[[#This Row],[ExpenditureDetails1]]))</f>
        <v>1</v>
      </c>
      <c r="X3533" s="109">
        <v>0.35299999999999998</v>
      </c>
      <c r="Y3533" s="174">
        <f>Table1[[#This Row],[ExpenditureDetails3]]*100000</f>
        <v>35300</v>
      </c>
      <c r="Z3533" s="174">
        <f>Table1[[#This Row],[ExpenditureDetails4]]/Table1[[#This Row],[Component detail 4]]</f>
        <v>35300</v>
      </c>
      <c r="AA3533" s="109">
        <v>1</v>
      </c>
      <c r="AB3533" s="109">
        <v>20</v>
      </c>
      <c r="AC3533" s="174">
        <f>IF(ISNUMBER([ExpenditureDetails4]),[ExpenditureDetails4]*HLOOKUP([ExpenditureDetails1],'Currency Conversion'!$A$6:$BE$45,19,FALSE),"No Data")</f>
        <v>37962.193621598053</v>
      </c>
      <c r="AD3533" s="174">
        <f>Table1[[#This Row],[Calculations1]]/exchange_rate_2010</f>
        <v>830.21365527562659</v>
      </c>
      <c r="AE35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1898.1096810799027</v>
      </c>
      <c r="AF3533" s="174">
        <f>Table1[[#This Row],[Calculations3]]/exchange_rate_2010</f>
        <v>41.510682763781332</v>
      </c>
      <c r="AG3533" s="110"/>
      <c r="AH3533" s="53"/>
      <c r="BD3533" s="36"/>
      <c r="BE3533" s="36"/>
      <c r="BF3533" s="36"/>
      <c r="BG3533" s="36"/>
      <c r="BH3533" s="36"/>
      <c r="BI3533" s="36"/>
      <c r="BJ3533" s="36"/>
      <c r="BK3533" s="48"/>
      <c r="BL3533" s="36"/>
      <c r="BM3533" s="36"/>
      <c r="BN3533" s="36"/>
      <c r="BO3533" s="36"/>
      <c r="BP3533" s="36"/>
      <c r="BQ3533" s="36"/>
      <c r="BR3533" s="36"/>
    </row>
    <row r="3534" spans="2:70" ht="15" customHeight="1">
      <c r="B3534" s="48">
        <v>4052</v>
      </c>
      <c r="C3534" s="48" t="s">
        <v>1703</v>
      </c>
      <c r="D3534" s="108">
        <v>421</v>
      </c>
      <c r="E3534" s="109" t="s">
        <v>2508</v>
      </c>
      <c r="F3534" s="109" t="s">
        <v>2509</v>
      </c>
      <c r="G3534" s="109" t="s">
        <v>663</v>
      </c>
      <c r="H3534" s="108" t="s">
        <v>980</v>
      </c>
      <c r="I3534" s="108" t="s">
        <v>2855</v>
      </c>
      <c r="J3534" s="108" t="s">
        <v>2852</v>
      </c>
      <c r="K3534" s="108" t="s">
        <v>2858</v>
      </c>
      <c r="L3534" s="108">
        <v>10</v>
      </c>
      <c r="M3534" s="110" t="s">
        <v>2617</v>
      </c>
      <c r="N3534" s="111" t="s">
        <v>1729</v>
      </c>
      <c r="O3534" s="111" t="s">
        <v>210</v>
      </c>
      <c r="P3534" s="111" t="s">
        <v>988</v>
      </c>
      <c r="Q3534" s="109">
        <v>1</v>
      </c>
      <c r="R3534" s="109"/>
      <c r="S3534" s="109"/>
      <c r="T3534" s="109" t="s">
        <v>7</v>
      </c>
      <c r="U3534" s="108">
        <v>1</v>
      </c>
      <c r="V3534" s="109">
        <v>2009</v>
      </c>
      <c r="W3534" s="108">
        <f>IF(Table1[[#This Row],[ExpenditureDetails1]]=2010,1,(2010-Table1[[#This Row],[ExpenditureDetails1]]))</f>
        <v>1</v>
      </c>
      <c r="X3534" s="109">
        <v>0.55000000000000004</v>
      </c>
      <c r="Y3534" s="174">
        <f>Table1[[#This Row],[ExpenditureDetails3]]*100000</f>
        <v>55000.000000000007</v>
      </c>
      <c r="Z3534" s="174">
        <f>Table1[[#This Row],[ExpenditureDetails4]]/Table1[[#This Row],[Component detail 4]]</f>
        <v>55000.000000000007</v>
      </c>
      <c r="AA3534" s="109">
        <v>1</v>
      </c>
      <c r="AB3534" s="109">
        <v>10</v>
      </c>
      <c r="AC3534" s="174">
        <f>IF(ISNUMBER([ExpenditureDetails4]),[ExpenditureDetails4]*HLOOKUP([ExpenditureDetails1],'Currency Conversion'!$A$6:$BE$45,19,FALSE),"No Data")</f>
        <v>59147.893744699519</v>
      </c>
      <c r="AD3534" s="174">
        <f>Table1[[#This Row],[Calculations1]]/exchange_rate_2010</f>
        <v>1293.5340238005515</v>
      </c>
      <c r="AE35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5914.7893744699522</v>
      </c>
      <c r="AF3534" s="174">
        <f>Table1[[#This Row],[Calculations3]]/exchange_rate_2010</f>
        <v>129.35340238005514</v>
      </c>
      <c r="AG3534" s="110"/>
      <c r="AH3534" s="53"/>
      <c r="BD3534" s="36"/>
      <c r="BE3534" s="36"/>
      <c r="BF3534" s="36"/>
      <c r="BG3534" s="36"/>
      <c r="BH3534" s="36"/>
      <c r="BI3534" s="36"/>
      <c r="BJ3534" s="36"/>
      <c r="BK3534" s="48"/>
      <c r="BL3534" s="36"/>
      <c r="BM3534" s="36"/>
      <c r="BN3534" s="36"/>
      <c r="BO3534" s="36"/>
      <c r="BP3534" s="36"/>
      <c r="BQ3534" s="36"/>
      <c r="BR3534" s="36"/>
    </row>
    <row r="3535" spans="2:70" ht="15" customHeight="1">
      <c r="B3535" s="48">
        <v>4053</v>
      </c>
      <c r="C3535" s="48" t="s">
        <v>1703</v>
      </c>
      <c r="D3535" s="108">
        <v>421</v>
      </c>
      <c r="E3535" s="109" t="s">
        <v>2508</v>
      </c>
      <c r="F3535" s="109" t="s">
        <v>2509</v>
      </c>
      <c r="G3535" s="109" t="s">
        <v>663</v>
      </c>
      <c r="H3535" s="108" t="s">
        <v>980</v>
      </c>
      <c r="I3535" s="108" t="s">
        <v>2855</v>
      </c>
      <c r="J3535" s="108" t="s">
        <v>2852</v>
      </c>
      <c r="K3535" s="108" t="s">
        <v>2858</v>
      </c>
      <c r="L3535" s="108">
        <v>10</v>
      </c>
      <c r="M3535" s="110" t="s">
        <v>2617</v>
      </c>
      <c r="N3535" s="111" t="s">
        <v>1712</v>
      </c>
      <c r="O3535" s="111"/>
      <c r="P3535" s="111" t="s">
        <v>990</v>
      </c>
      <c r="Q3535" s="109">
        <v>1</v>
      </c>
      <c r="R3535" s="109"/>
      <c r="S3535" s="109" t="s">
        <v>1723</v>
      </c>
      <c r="T3535" s="109" t="s">
        <v>28</v>
      </c>
      <c r="U3535" s="108">
        <v>2</v>
      </c>
      <c r="V3535" s="109">
        <v>2009</v>
      </c>
      <c r="W3535" s="108"/>
      <c r="X3535" s="109">
        <v>0.2</v>
      </c>
      <c r="Y3535" s="174">
        <f>Table1[[#This Row],[ExpenditureDetails3]]*100000</f>
        <v>20000</v>
      </c>
      <c r="Z3535" s="174">
        <f>Table1[[#This Row],[ExpenditureDetails4]]/Table1[[#This Row],[Component detail 4]]</f>
        <v>20000</v>
      </c>
      <c r="AA3535" s="109">
        <v>1</v>
      </c>
      <c r="AB3535" s="109">
        <v>10</v>
      </c>
      <c r="AC3535" s="174">
        <f>IF(ISNUMBER([ExpenditureDetails4]),[ExpenditureDetails4]*HLOOKUP([ExpenditureDetails1],'Currency Conversion'!$A$6:$BE$45,19,FALSE),"No Data")</f>
        <v>21508.324998072549</v>
      </c>
      <c r="AD3535" s="174">
        <f>Table1[[#This Row],[Calculations1]]/exchange_rate_2010</f>
        <v>470.37600865474593</v>
      </c>
      <c r="AE3535" s="174" t="s">
        <v>2912</v>
      </c>
      <c r="AF3535" s="174" t="s">
        <v>2912</v>
      </c>
      <c r="AG3535" s="110"/>
      <c r="AH3535" s="53"/>
      <c r="BD3535" s="36"/>
      <c r="BE3535" s="36"/>
      <c r="BF3535" s="36"/>
      <c r="BG3535" s="36"/>
      <c r="BH3535" s="36"/>
      <c r="BI3535" s="36"/>
      <c r="BJ3535" s="36"/>
      <c r="BK3535" s="48"/>
      <c r="BL3535" s="36"/>
      <c r="BM3535" s="36"/>
      <c r="BN3535" s="36"/>
      <c r="BO3535" s="36"/>
      <c r="BP3535" s="36"/>
      <c r="BQ3535" s="36"/>
      <c r="BR3535" s="36"/>
    </row>
    <row r="3536" spans="2:70" ht="15" customHeight="1">
      <c r="B3536" s="48">
        <v>4054</v>
      </c>
      <c r="C3536" s="48" t="s">
        <v>1703</v>
      </c>
      <c r="D3536" s="108">
        <v>421</v>
      </c>
      <c r="E3536" s="109" t="s">
        <v>2508</v>
      </c>
      <c r="F3536" s="109" t="s">
        <v>2509</v>
      </c>
      <c r="G3536" s="109" t="s">
        <v>663</v>
      </c>
      <c r="H3536" s="108" t="s">
        <v>980</v>
      </c>
      <c r="I3536" s="108" t="s">
        <v>2855</v>
      </c>
      <c r="J3536" s="108" t="s">
        <v>2852</v>
      </c>
      <c r="K3536" s="108" t="s">
        <v>2858</v>
      </c>
      <c r="L3536" s="108">
        <v>10</v>
      </c>
      <c r="M3536" s="110" t="s">
        <v>2617</v>
      </c>
      <c r="N3536" s="111" t="s">
        <v>20</v>
      </c>
      <c r="O3536" s="111" t="s">
        <v>2486</v>
      </c>
      <c r="P3536" s="111" t="s">
        <v>299</v>
      </c>
      <c r="Q3536" s="109">
        <v>1</v>
      </c>
      <c r="R3536" s="109"/>
      <c r="S3536" s="109" t="s">
        <v>2392</v>
      </c>
      <c r="T3536" s="109" t="s">
        <v>28</v>
      </c>
      <c r="U3536" s="108">
        <v>2</v>
      </c>
      <c r="V3536" s="109">
        <v>2009</v>
      </c>
      <c r="W3536" s="108"/>
      <c r="X3536" s="109">
        <v>3.2000000000000001E-2</v>
      </c>
      <c r="Y3536" s="174">
        <f>Table1[[#This Row],[ExpenditureDetails3]]*100000</f>
        <v>3200</v>
      </c>
      <c r="Z3536" s="174">
        <f>Table1[[#This Row],[ExpenditureDetails4]]/Table1[[#This Row],[Component detail 4]]</f>
        <v>3200</v>
      </c>
      <c r="AA3536" s="109">
        <v>1</v>
      </c>
      <c r="AB3536" s="109">
        <v>10</v>
      </c>
      <c r="AC3536" s="174">
        <f>IF(ISNUMBER([ExpenditureDetails4]),[ExpenditureDetails4]*HLOOKUP([ExpenditureDetails1],'Currency Conversion'!$A$6:$BE$45,19,FALSE),"No Data")</f>
        <v>3441.331999691608</v>
      </c>
      <c r="AD3536" s="174">
        <f>Table1[[#This Row],[Calculations1]]/exchange_rate_2010</f>
        <v>75.260161384759343</v>
      </c>
      <c r="AE3536" s="174" t="s">
        <v>2912</v>
      </c>
      <c r="AF3536" s="174" t="s">
        <v>2912</v>
      </c>
      <c r="AG3536" s="110"/>
      <c r="AH3536" s="53"/>
      <c r="BD3536" s="36"/>
      <c r="BE3536" s="36"/>
      <c r="BF3536" s="36"/>
      <c r="BG3536" s="36"/>
      <c r="BH3536" s="36"/>
      <c r="BI3536" s="36"/>
      <c r="BJ3536" s="36"/>
      <c r="BK3536" s="48"/>
      <c r="BL3536" s="36"/>
      <c r="BM3536" s="36"/>
      <c r="BN3536" s="36"/>
      <c r="BO3536" s="36"/>
      <c r="BP3536" s="36"/>
      <c r="BQ3536" s="36"/>
      <c r="BR3536" s="36"/>
    </row>
    <row r="3537" spans="2:70" ht="15" customHeight="1">
      <c r="B3537" s="48">
        <v>4056</v>
      </c>
      <c r="C3537" s="48" t="s">
        <v>1703</v>
      </c>
      <c r="D3537" s="108">
        <v>421</v>
      </c>
      <c r="E3537" s="109" t="s">
        <v>2508</v>
      </c>
      <c r="F3537" s="109" t="s">
        <v>2509</v>
      </c>
      <c r="G3537" s="109" t="s">
        <v>663</v>
      </c>
      <c r="H3537" s="108" t="s">
        <v>980</v>
      </c>
      <c r="I3537" s="108" t="s">
        <v>2855</v>
      </c>
      <c r="J3537" s="108" t="s">
        <v>2852</v>
      </c>
      <c r="K3537" s="108" t="s">
        <v>2858</v>
      </c>
      <c r="L3537" s="108">
        <v>10</v>
      </c>
      <c r="M3537" s="110" t="s">
        <v>2617</v>
      </c>
      <c r="N3537" s="111" t="s">
        <v>1728</v>
      </c>
      <c r="O3537" s="111" t="s">
        <v>501</v>
      </c>
      <c r="P3537" s="111" t="s">
        <v>983</v>
      </c>
      <c r="Q3537" s="109">
        <v>1</v>
      </c>
      <c r="R3537" s="109">
        <v>40</v>
      </c>
      <c r="S3537" s="109"/>
      <c r="T3537" s="109" t="s">
        <v>7</v>
      </c>
      <c r="U3537" s="108">
        <v>1</v>
      </c>
      <c r="V3537" s="109">
        <v>1995</v>
      </c>
      <c r="W3537" s="108">
        <f>IF(Table1[[#This Row],[ExpenditureDetails1]]=2010,1,(2010-Table1[[#This Row],[ExpenditureDetails1]]))</f>
        <v>15</v>
      </c>
      <c r="X3537" s="109">
        <v>4.8</v>
      </c>
      <c r="Y3537" s="174">
        <f>Table1[[#This Row],[ExpenditureDetails3]]*100000</f>
        <v>480000</v>
      </c>
      <c r="Z3537" s="174">
        <f>Table1[[#This Row],[ExpenditureDetails4]]/Table1[[#This Row],[Component detail 4]]</f>
        <v>480000</v>
      </c>
      <c r="AA3537" s="109">
        <v>1</v>
      </c>
      <c r="AB3537" s="109">
        <v>30</v>
      </c>
      <c r="AC3537" s="174">
        <f>IF(ISNUMBER([ExpenditureDetails4]),[ExpenditureDetails4]*HLOOKUP([ExpenditureDetails1],'Currency Conversion'!$A$6:$BE$45,19,FALSE),"No Data")</f>
        <v>1126375.2367519196</v>
      </c>
      <c r="AD3537" s="174">
        <f>Table1[[#This Row],[Calculations1]]/exchange_rate_2010</f>
        <v>24633.247273248464</v>
      </c>
      <c r="AE35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37545.841225063989</v>
      </c>
      <c r="AF3537" s="174">
        <f>Table1[[#This Row],[Calculations3]]/exchange_rate_2010</f>
        <v>821.10824244161552</v>
      </c>
      <c r="AG3537" s="110"/>
      <c r="AH3537" s="53"/>
      <c r="BD3537" s="36"/>
      <c r="BE3537" s="36"/>
      <c r="BF3537" s="36"/>
      <c r="BG3537" s="36"/>
      <c r="BH3537" s="36"/>
      <c r="BI3537" s="36"/>
      <c r="BJ3537" s="36"/>
      <c r="BK3537" s="48"/>
      <c r="BL3537" s="36"/>
      <c r="BM3537" s="36"/>
      <c r="BN3537" s="36"/>
      <c r="BO3537" s="36"/>
      <c r="BP3537" s="36"/>
      <c r="BQ3537" s="36"/>
      <c r="BR3537" s="36"/>
    </row>
    <row r="3538" spans="2:70" ht="15" customHeight="1">
      <c r="B3538" s="48">
        <v>4058</v>
      </c>
      <c r="C3538" s="48" t="s">
        <v>1703</v>
      </c>
      <c r="D3538" s="108">
        <v>421</v>
      </c>
      <c r="E3538" s="109" t="s">
        <v>2508</v>
      </c>
      <c r="F3538" s="109" t="s">
        <v>2509</v>
      </c>
      <c r="G3538" s="109" t="s">
        <v>663</v>
      </c>
      <c r="H3538" s="108" t="s">
        <v>980</v>
      </c>
      <c r="I3538" s="108" t="s">
        <v>2855</v>
      </c>
      <c r="J3538" s="108" t="s">
        <v>2852</v>
      </c>
      <c r="K3538" s="108" t="s">
        <v>2858</v>
      </c>
      <c r="L3538" s="108">
        <v>10</v>
      </c>
      <c r="M3538" s="110" t="s">
        <v>2617</v>
      </c>
      <c r="N3538" s="111" t="s">
        <v>1717</v>
      </c>
      <c r="O3538" s="111"/>
      <c r="P3538" s="111" t="s">
        <v>576</v>
      </c>
      <c r="Q3538" s="109">
        <v>1</v>
      </c>
      <c r="R3538" s="109"/>
      <c r="S3538" s="109"/>
      <c r="T3538" s="109" t="s">
        <v>31</v>
      </c>
      <c r="U3538" s="108">
        <v>3</v>
      </c>
      <c r="V3538" s="109">
        <v>2008</v>
      </c>
      <c r="W3538" s="108"/>
      <c r="X3538" s="109">
        <v>1.4999999999999999E-2</v>
      </c>
      <c r="Y3538" s="174">
        <f>Table1[[#This Row],[ExpenditureDetails3]]*100000</f>
        <v>1500</v>
      </c>
      <c r="Z3538" s="174">
        <f>Table1[[#This Row],[ExpenditureDetails4]]/Table1[[#This Row],[Component detail 4]]</f>
        <v>1500</v>
      </c>
      <c r="AA3538" s="109">
        <v>1</v>
      </c>
      <c r="AB3538" s="109"/>
      <c r="AC3538" s="174">
        <f>IF(ISNUMBER([ExpenditureDetails4]),[ExpenditureDetails4]*HLOOKUP([ExpenditureDetails1],'Currency Conversion'!$A$6:$BE$45,19,FALSE),"No Data")</f>
        <v>1721.104624656617</v>
      </c>
      <c r="AD3538" s="174">
        <f>Table1[[#This Row],[Calculations1]]/exchange_rate_2010</f>
        <v>37.639673191462037</v>
      </c>
      <c r="AE35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1721.104624656617</v>
      </c>
      <c r="AF3538" s="174">
        <f>Table1[[#This Row],[Calculations3]]/exchange_rate_2010</f>
        <v>37.639673191462037</v>
      </c>
      <c r="AG3538" s="110"/>
      <c r="AH3538" s="53"/>
      <c r="BD3538" s="36"/>
      <c r="BE3538" s="36"/>
      <c r="BF3538" s="36"/>
      <c r="BG3538" s="36"/>
      <c r="BH3538" s="36"/>
      <c r="BI3538" s="36"/>
      <c r="BJ3538" s="36"/>
      <c r="BK3538" s="48"/>
      <c r="BL3538" s="36"/>
      <c r="BM3538" s="36"/>
      <c r="BN3538" s="36"/>
      <c r="BO3538" s="36"/>
      <c r="BP3538" s="36"/>
      <c r="BQ3538" s="36"/>
      <c r="BR3538" s="36"/>
    </row>
    <row r="3539" spans="2:70" ht="15" customHeight="1">
      <c r="B3539" s="48">
        <v>4059</v>
      </c>
      <c r="C3539" s="48" t="s">
        <v>1703</v>
      </c>
      <c r="D3539" s="108">
        <v>421</v>
      </c>
      <c r="E3539" s="109" t="s">
        <v>2508</v>
      </c>
      <c r="F3539" s="109" t="s">
        <v>2509</v>
      </c>
      <c r="G3539" s="109" t="s">
        <v>663</v>
      </c>
      <c r="H3539" s="108" t="s">
        <v>980</v>
      </c>
      <c r="I3539" s="108" t="s">
        <v>2855</v>
      </c>
      <c r="J3539" s="108" t="s">
        <v>2852</v>
      </c>
      <c r="K3539" s="108" t="s">
        <v>2858</v>
      </c>
      <c r="L3539" s="108">
        <v>10</v>
      </c>
      <c r="M3539" s="110" t="s">
        <v>2617</v>
      </c>
      <c r="N3539" s="111" t="s">
        <v>1729</v>
      </c>
      <c r="O3539" s="111" t="s">
        <v>210</v>
      </c>
      <c r="P3539" s="111" t="s">
        <v>989</v>
      </c>
      <c r="Q3539" s="109">
        <v>1</v>
      </c>
      <c r="R3539" s="109"/>
      <c r="S3539" s="109" t="s">
        <v>1723</v>
      </c>
      <c r="T3539" s="109" t="s">
        <v>28</v>
      </c>
      <c r="U3539" s="108">
        <v>2</v>
      </c>
      <c r="V3539" s="109">
        <v>2009</v>
      </c>
      <c r="W3539" s="108"/>
      <c r="X3539" s="109">
        <v>0.23400000000000001</v>
      </c>
      <c r="Y3539" s="174">
        <f>Table1[[#This Row],[ExpenditureDetails3]]*100000</f>
        <v>23400</v>
      </c>
      <c r="Z3539" s="174">
        <f>Table1[[#This Row],[ExpenditureDetails4]]/Table1[[#This Row],[Component detail 4]]</f>
        <v>23400</v>
      </c>
      <c r="AA3539" s="109">
        <v>1</v>
      </c>
      <c r="AB3539" s="109">
        <v>10</v>
      </c>
      <c r="AC3539" s="174">
        <f>IF(ISNUMBER([ExpenditureDetails4]),[ExpenditureDetails4]*HLOOKUP([ExpenditureDetails1],'Currency Conversion'!$A$6:$BE$45,19,FALSE),"No Data")</f>
        <v>25164.740247744885</v>
      </c>
      <c r="AD3539" s="174">
        <f>Table1[[#This Row],[Calculations1]]/exchange_rate_2010</f>
        <v>550.33993012605276</v>
      </c>
      <c r="AE3539" s="174" t="s">
        <v>2912</v>
      </c>
      <c r="AF3539" s="174" t="s">
        <v>2912</v>
      </c>
      <c r="AG3539" s="110"/>
      <c r="AH3539" s="53"/>
      <c r="BD3539" s="36"/>
      <c r="BE3539" s="36"/>
      <c r="BF3539" s="36"/>
      <c r="BG3539" s="36"/>
      <c r="BH3539" s="36"/>
      <c r="BI3539" s="36"/>
      <c r="BJ3539" s="36"/>
      <c r="BK3539" s="48"/>
      <c r="BL3539" s="36"/>
      <c r="BM3539" s="36"/>
      <c r="BN3539" s="36"/>
      <c r="BO3539" s="36"/>
      <c r="BP3539" s="36"/>
      <c r="BQ3539" s="36"/>
      <c r="BR3539" s="36"/>
    </row>
    <row r="3540" spans="2:70" ht="15" customHeight="1">
      <c r="B3540" s="48">
        <v>4060</v>
      </c>
      <c r="C3540" s="48" t="s">
        <v>1703</v>
      </c>
      <c r="D3540" s="108">
        <v>421</v>
      </c>
      <c r="E3540" s="109" t="s">
        <v>2508</v>
      </c>
      <c r="F3540" s="109" t="s">
        <v>2509</v>
      </c>
      <c r="G3540" s="109" t="s">
        <v>663</v>
      </c>
      <c r="H3540" s="108" t="s">
        <v>980</v>
      </c>
      <c r="I3540" s="108" t="s">
        <v>2855</v>
      </c>
      <c r="J3540" s="108" t="s">
        <v>2852</v>
      </c>
      <c r="K3540" s="108" t="s">
        <v>2858</v>
      </c>
      <c r="L3540" s="108">
        <v>10</v>
      </c>
      <c r="M3540" s="110" t="s">
        <v>2617</v>
      </c>
      <c r="N3540" s="111" t="s">
        <v>1712</v>
      </c>
      <c r="O3540" s="111" t="s">
        <v>2473</v>
      </c>
      <c r="P3540" s="111" t="s">
        <v>264</v>
      </c>
      <c r="Q3540" s="109">
        <v>1</v>
      </c>
      <c r="R3540" s="109"/>
      <c r="S3540" s="109" t="s">
        <v>2392</v>
      </c>
      <c r="T3540" s="109" t="s">
        <v>28</v>
      </c>
      <c r="U3540" s="108">
        <v>2</v>
      </c>
      <c r="V3540" s="109">
        <v>2009</v>
      </c>
      <c r="W3540" s="108"/>
      <c r="X3540" s="109">
        <v>1.2E-2</v>
      </c>
      <c r="Y3540" s="174">
        <f>Table1[[#This Row],[ExpenditureDetails3]]*100000</f>
        <v>1200</v>
      </c>
      <c r="Z3540" s="174">
        <f>Table1[[#This Row],[ExpenditureDetails4]]/Table1[[#This Row],[Component detail 4]]</f>
        <v>1200</v>
      </c>
      <c r="AA3540" s="109">
        <v>1</v>
      </c>
      <c r="AB3540" s="109">
        <v>10</v>
      </c>
      <c r="AC3540" s="174">
        <f>IF(ISNUMBER([ExpenditureDetails4]),[ExpenditureDetails4]*HLOOKUP([ExpenditureDetails1],'Currency Conversion'!$A$6:$BE$45,19,FALSE),"No Data")</f>
        <v>1290.4994998843531</v>
      </c>
      <c r="AD3540" s="174">
        <f>Table1[[#This Row],[Calculations1]]/exchange_rate_2010</f>
        <v>28.222560519284759</v>
      </c>
      <c r="AE3540" s="174" t="s">
        <v>2912</v>
      </c>
      <c r="AF3540" s="174" t="s">
        <v>2912</v>
      </c>
      <c r="AG3540" s="110"/>
      <c r="AH3540" s="53"/>
      <c r="BD3540" s="36"/>
      <c r="BE3540" s="36"/>
      <c r="BF3540" s="36"/>
      <c r="BG3540" s="36"/>
      <c r="BH3540" s="36"/>
      <c r="BI3540" s="36"/>
      <c r="BJ3540" s="36"/>
      <c r="BK3540" s="48"/>
      <c r="BL3540" s="36"/>
      <c r="BM3540" s="36"/>
      <c r="BN3540" s="36"/>
      <c r="BO3540" s="36"/>
      <c r="BP3540" s="36"/>
      <c r="BQ3540" s="36"/>
      <c r="BR3540" s="36"/>
    </row>
    <row r="3541" spans="2:70" ht="15" customHeight="1">
      <c r="B3541" s="48">
        <v>4063</v>
      </c>
      <c r="C3541" s="48" t="s">
        <v>1703</v>
      </c>
      <c r="D3541" s="108">
        <v>455</v>
      </c>
      <c r="E3541" s="109" t="s">
        <v>2508</v>
      </c>
      <c r="F3541" s="109" t="s">
        <v>1820</v>
      </c>
      <c r="G3541" s="109" t="s">
        <v>405</v>
      </c>
      <c r="H3541" s="108" t="s">
        <v>438</v>
      </c>
      <c r="I3541" s="108" t="s">
        <v>2616</v>
      </c>
      <c r="J3541" s="108" t="s">
        <v>2619</v>
      </c>
      <c r="K3541" s="108" t="s">
        <v>2858</v>
      </c>
      <c r="L3541" s="108">
        <v>2</v>
      </c>
      <c r="M3541" s="110" t="s">
        <v>2617</v>
      </c>
      <c r="N3541" s="111" t="s">
        <v>1729</v>
      </c>
      <c r="O3541" s="111" t="s">
        <v>210</v>
      </c>
      <c r="P3541" s="111" t="s">
        <v>439</v>
      </c>
      <c r="Q3541" s="109">
        <v>1</v>
      </c>
      <c r="R3541" s="111"/>
      <c r="S3541" s="111"/>
      <c r="T3541" s="109" t="s">
        <v>7</v>
      </c>
      <c r="U3541" s="108">
        <v>1</v>
      </c>
      <c r="V3541" s="109">
        <v>2009</v>
      </c>
      <c r="W3541" s="108">
        <f>IF(Table1[[#This Row],[ExpenditureDetails1]]=2010,1,(2010-Table1[[#This Row],[ExpenditureDetails1]]))</f>
        <v>1</v>
      </c>
      <c r="X3541" s="109">
        <v>0.39</v>
      </c>
      <c r="Y3541" s="174">
        <f>Table1[[#This Row],[ExpenditureDetails3]]*100000</f>
        <v>39000</v>
      </c>
      <c r="Z3541" s="174">
        <f>Table1[[#This Row],[ExpenditureDetails4]]/Table1[[#This Row],[Component detail 4]]</f>
        <v>39000</v>
      </c>
      <c r="AA3541" s="109">
        <v>1</v>
      </c>
      <c r="AB3541" s="109">
        <v>10</v>
      </c>
      <c r="AC3541" s="174">
        <f>IF(ISNUMBER([ExpenditureDetails4]),[ExpenditureDetails4]*HLOOKUP([ExpenditureDetails1],'Currency Conversion'!$A$6:$BE$45,19,FALSE),"No Data")</f>
        <v>41941.233746241473</v>
      </c>
      <c r="AD3541" s="174">
        <f>Table1[[#This Row],[Calculations1]]/exchange_rate_2010</f>
        <v>917.23321687675457</v>
      </c>
      <c r="AE35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4194.1233746241469</v>
      </c>
      <c r="AF3541" s="174">
        <f>Table1[[#This Row],[Calculations3]]/exchange_rate_2010</f>
        <v>91.723321687675451</v>
      </c>
      <c r="AG3541" s="110"/>
      <c r="AH3541" s="53"/>
      <c r="BD3541" s="36"/>
      <c r="BE3541" s="36"/>
      <c r="BF3541" s="36"/>
      <c r="BG3541" s="36"/>
      <c r="BH3541" s="36"/>
      <c r="BI3541" s="36"/>
      <c r="BJ3541" s="36"/>
      <c r="BK3541" s="48"/>
      <c r="BL3541" s="36"/>
      <c r="BM3541" s="36"/>
      <c r="BN3541" s="36"/>
      <c r="BO3541" s="36"/>
      <c r="BP3541" s="36"/>
      <c r="BQ3541" s="36"/>
      <c r="BR3541" s="36"/>
    </row>
    <row r="3542" spans="2:70" ht="15" customHeight="1">
      <c r="B3542" s="48">
        <v>4064</v>
      </c>
      <c r="C3542" s="48" t="s">
        <v>1703</v>
      </c>
      <c r="D3542" s="108">
        <v>455</v>
      </c>
      <c r="E3542" s="109" t="s">
        <v>2508</v>
      </c>
      <c r="F3542" s="109" t="s">
        <v>1820</v>
      </c>
      <c r="G3542" s="109" t="s">
        <v>405</v>
      </c>
      <c r="H3542" s="108" t="s">
        <v>438</v>
      </c>
      <c r="I3542" s="108" t="s">
        <v>2616</v>
      </c>
      <c r="J3542" s="108" t="s">
        <v>2619</v>
      </c>
      <c r="K3542" s="108" t="s">
        <v>2858</v>
      </c>
      <c r="L3542" s="108">
        <v>2</v>
      </c>
      <c r="M3542" s="110" t="s">
        <v>2617</v>
      </c>
      <c r="N3542" s="111" t="s">
        <v>1729</v>
      </c>
      <c r="O3542" s="111" t="s">
        <v>1713</v>
      </c>
      <c r="P3542" s="111" t="s">
        <v>515</v>
      </c>
      <c r="Q3542" s="109">
        <v>1</v>
      </c>
      <c r="R3542" s="111"/>
      <c r="S3542" s="111"/>
      <c r="T3542" s="109" t="s">
        <v>7</v>
      </c>
      <c r="U3542" s="108">
        <v>1</v>
      </c>
      <c r="V3542" s="109">
        <v>2009</v>
      </c>
      <c r="W3542" s="108">
        <f>IF(Table1[[#This Row],[ExpenditureDetails1]]=2010,1,(2010-Table1[[#This Row],[ExpenditureDetails1]]))</f>
        <v>1</v>
      </c>
      <c r="X3542" s="109">
        <v>0.39</v>
      </c>
      <c r="Y3542" s="174">
        <f>Table1[[#This Row],[ExpenditureDetails3]]*100000</f>
        <v>39000</v>
      </c>
      <c r="Z3542" s="174">
        <f>Table1[[#This Row],[ExpenditureDetails4]]/Table1[[#This Row],[Component detail 4]]</f>
        <v>39000</v>
      </c>
      <c r="AA3542" s="109">
        <v>1</v>
      </c>
      <c r="AB3542" s="109">
        <v>10</v>
      </c>
      <c r="AC3542" s="174">
        <f>IF(ISNUMBER([ExpenditureDetails4]),[ExpenditureDetails4]*HLOOKUP([ExpenditureDetails1],'Currency Conversion'!$A$6:$BE$45,19,FALSE),"No Data")</f>
        <v>41941.233746241473</v>
      </c>
      <c r="AD3542" s="174">
        <f>Table1[[#This Row],[Calculations1]]/exchange_rate_2010</f>
        <v>917.23321687675457</v>
      </c>
      <c r="AE35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4194.1233746241469</v>
      </c>
      <c r="AF3542" s="174">
        <f>Table1[[#This Row],[Calculations3]]/exchange_rate_2010</f>
        <v>91.723321687675451</v>
      </c>
      <c r="AG3542" s="110"/>
      <c r="AH3542" s="53"/>
      <c r="BD3542" s="36"/>
      <c r="BE3542" s="36"/>
      <c r="BF3542" s="36"/>
      <c r="BG3542" s="36"/>
      <c r="BH3542" s="36"/>
      <c r="BI3542" s="36"/>
      <c r="BJ3542" s="36"/>
      <c r="BK3542" s="48"/>
      <c r="BL3542" s="36"/>
      <c r="BM3542" s="36"/>
      <c r="BN3542" s="36"/>
      <c r="BO3542" s="36"/>
      <c r="BP3542" s="36"/>
      <c r="BQ3542" s="36"/>
      <c r="BR3542" s="36"/>
    </row>
    <row r="3543" spans="2:70" ht="15" customHeight="1">
      <c r="B3543" s="48">
        <v>4065</v>
      </c>
      <c r="C3543" s="48" t="s">
        <v>1703</v>
      </c>
      <c r="D3543" s="108">
        <v>455</v>
      </c>
      <c r="E3543" s="109" t="s">
        <v>2508</v>
      </c>
      <c r="F3543" s="109" t="s">
        <v>1820</v>
      </c>
      <c r="G3543" s="109" t="s">
        <v>405</v>
      </c>
      <c r="H3543" s="108" t="s">
        <v>438</v>
      </c>
      <c r="I3543" s="108" t="s">
        <v>2616</v>
      </c>
      <c r="J3543" s="108" t="s">
        <v>2619</v>
      </c>
      <c r="K3543" s="108" t="s">
        <v>2858</v>
      </c>
      <c r="L3543" s="108">
        <v>2</v>
      </c>
      <c r="M3543" s="110" t="s">
        <v>2617</v>
      </c>
      <c r="N3543" s="111" t="s">
        <v>1712</v>
      </c>
      <c r="O3543" s="111"/>
      <c r="P3543" s="111" t="s">
        <v>440</v>
      </c>
      <c r="Q3543" s="109">
        <v>1</v>
      </c>
      <c r="R3543" s="111">
        <v>5</v>
      </c>
      <c r="S3543" s="111"/>
      <c r="T3543" s="109" t="s">
        <v>7</v>
      </c>
      <c r="U3543" s="108">
        <v>1</v>
      </c>
      <c r="V3543" s="109">
        <v>2008</v>
      </c>
      <c r="W3543" s="108">
        <f>IF(Table1[[#This Row],[ExpenditureDetails1]]=2010,1,(2010-Table1[[#This Row],[ExpenditureDetails1]]))</f>
        <v>2</v>
      </c>
      <c r="X3543" s="109">
        <v>0.15</v>
      </c>
      <c r="Y3543" s="174">
        <f>Table1[[#This Row],[ExpenditureDetails3]]*100000</f>
        <v>15000</v>
      </c>
      <c r="Z3543" s="174">
        <f>Table1[[#This Row],[ExpenditureDetails4]]/Table1[[#This Row],[Component detail 4]]</f>
        <v>15000</v>
      </c>
      <c r="AA3543" s="109">
        <v>1</v>
      </c>
      <c r="AB3543" s="109">
        <v>10</v>
      </c>
      <c r="AC3543" s="174">
        <f>IF(ISNUMBER([ExpenditureDetails4]),[ExpenditureDetails4]*HLOOKUP([ExpenditureDetails1],'Currency Conversion'!$A$6:$BE$45,19,FALSE),"No Data")</f>
        <v>17211.046246566169</v>
      </c>
      <c r="AD3543" s="174">
        <f>Table1[[#This Row],[Calculations1]]/exchange_rate_2010</f>
        <v>376.39673191462037</v>
      </c>
      <c r="AE35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1721.104624656617</v>
      </c>
      <c r="AF3543" s="174">
        <f>Table1[[#This Row],[Calculations3]]/exchange_rate_2010</f>
        <v>37.639673191462037</v>
      </c>
      <c r="AG3543" s="110"/>
      <c r="AH3543" s="53"/>
      <c r="BD3543" s="36"/>
      <c r="BE3543" s="36"/>
      <c r="BF3543" s="36"/>
      <c r="BG3543" s="36"/>
      <c r="BH3543" s="36"/>
      <c r="BI3543" s="36"/>
      <c r="BJ3543" s="36"/>
      <c r="BK3543" s="48"/>
      <c r="BL3543" s="36"/>
      <c r="BM3543" s="36"/>
      <c r="BN3543" s="36"/>
      <c r="BO3543" s="36"/>
      <c r="BP3543" s="36"/>
      <c r="BQ3543" s="36"/>
      <c r="BR3543" s="36"/>
    </row>
    <row r="3544" spans="2:70" ht="15" customHeight="1">
      <c r="B3544" s="48">
        <v>4066</v>
      </c>
      <c r="C3544" s="48" t="s">
        <v>1703</v>
      </c>
      <c r="D3544" s="108">
        <v>455</v>
      </c>
      <c r="E3544" s="109" t="s">
        <v>2508</v>
      </c>
      <c r="F3544" s="109" t="s">
        <v>1820</v>
      </c>
      <c r="G3544" s="109" t="s">
        <v>405</v>
      </c>
      <c r="H3544" s="108" t="s">
        <v>438</v>
      </c>
      <c r="I3544" s="108" t="s">
        <v>2616</v>
      </c>
      <c r="J3544" s="108" t="s">
        <v>2619</v>
      </c>
      <c r="K3544" s="108" t="s">
        <v>2858</v>
      </c>
      <c r="L3544" s="108">
        <v>2</v>
      </c>
      <c r="M3544" s="110" t="s">
        <v>2617</v>
      </c>
      <c r="N3544" s="111" t="s">
        <v>364</v>
      </c>
      <c r="O3544" s="111" t="s">
        <v>2465</v>
      </c>
      <c r="P3544" s="111" t="s">
        <v>298</v>
      </c>
      <c r="Q3544" s="109">
        <v>1</v>
      </c>
      <c r="R3544" s="111"/>
      <c r="S3544" s="111"/>
      <c r="T3544" s="109" t="s">
        <v>7</v>
      </c>
      <c r="U3544" s="108">
        <v>1</v>
      </c>
      <c r="V3544" s="109">
        <v>2009</v>
      </c>
      <c r="W3544" s="108">
        <f>IF(Table1[[#This Row],[ExpenditureDetails1]]=2010,1,(2010-Table1[[#This Row],[ExpenditureDetails1]]))</f>
        <v>1</v>
      </c>
      <c r="X3544" s="109">
        <v>1.5</v>
      </c>
      <c r="Y3544" s="174">
        <f>Table1[[#This Row],[ExpenditureDetails3]]*100000</f>
        <v>150000</v>
      </c>
      <c r="Z3544" s="174">
        <f>Table1[[#This Row],[ExpenditureDetails4]]/Table1[[#This Row],[Component detail 4]]</f>
        <v>150000</v>
      </c>
      <c r="AA3544" s="109">
        <v>1</v>
      </c>
      <c r="AB3544" s="109">
        <v>20</v>
      </c>
      <c r="AC3544" s="174">
        <f>IF(ISNUMBER([ExpenditureDetails4]),[ExpenditureDetails4]*HLOOKUP([ExpenditureDetails1],'Currency Conversion'!$A$6:$BE$45,19,FALSE),"No Data")</f>
        <v>161312.43748554413</v>
      </c>
      <c r="AD3544" s="174">
        <f>Table1[[#This Row],[Calculations1]]/exchange_rate_2010</f>
        <v>3527.8200649105947</v>
      </c>
      <c r="AE35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8065.6218742772062</v>
      </c>
      <c r="AF3544" s="174">
        <f>Table1[[#This Row],[Calculations3]]/exchange_rate_2010</f>
        <v>176.39100324552973</v>
      </c>
      <c r="AG3544" s="110"/>
      <c r="AH3544" s="53"/>
      <c r="BD3544" s="36"/>
      <c r="BE3544" s="36"/>
      <c r="BF3544" s="36"/>
      <c r="BG3544" s="36"/>
      <c r="BH3544" s="36"/>
      <c r="BI3544" s="36"/>
      <c r="BJ3544" s="36"/>
      <c r="BK3544" s="48"/>
      <c r="BL3544" s="36"/>
      <c r="BM3544" s="36"/>
      <c r="BN3544" s="36"/>
      <c r="BO3544" s="36"/>
      <c r="BP3544" s="36"/>
      <c r="BQ3544" s="36"/>
      <c r="BR3544" s="36"/>
    </row>
    <row r="3545" spans="2:70" ht="15" customHeight="1">
      <c r="B3545" s="48">
        <v>4067</v>
      </c>
      <c r="C3545" s="48" t="s">
        <v>1703</v>
      </c>
      <c r="D3545" s="108">
        <v>455</v>
      </c>
      <c r="E3545" s="109" t="s">
        <v>2508</v>
      </c>
      <c r="F3545" s="109" t="s">
        <v>1820</v>
      </c>
      <c r="G3545" s="109" t="s">
        <v>405</v>
      </c>
      <c r="H3545" s="108" t="s">
        <v>438</v>
      </c>
      <c r="I3545" s="108" t="s">
        <v>2616</v>
      </c>
      <c r="J3545" s="108" t="s">
        <v>2619</v>
      </c>
      <c r="K3545" s="108" t="s">
        <v>2858</v>
      </c>
      <c r="L3545" s="108">
        <v>2</v>
      </c>
      <c r="M3545" s="110" t="s">
        <v>2617</v>
      </c>
      <c r="N3545" s="111" t="s">
        <v>1729</v>
      </c>
      <c r="O3545" s="111" t="s">
        <v>1718</v>
      </c>
      <c r="P3545" s="111" t="s">
        <v>441</v>
      </c>
      <c r="Q3545" s="111">
        <v>15</v>
      </c>
      <c r="R3545" s="111"/>
      <c r="S3545" s="111"/>
      <c r="T3545" s="109" t="s">
        <v>7</v>
      </c>
      <c r="U3545" s="108">
        <v>1</v>
      </c>
      <c r="V3545" s="109">
        <v>2007</v>
      </c>
      <c r="W3545" s="108">
        <f>IF(Table1[[#This Row],[ExpenditureDetails1]]=2010,1,(2010-Table1[[#This Row],[ExpenditureDetails1]]))</f>
        <v>3</v>
      </c>
      <c r="X3545" s="109">
        <v>0.6</v>
      </c>
      <c r="Y3545" s="174">
        <f>Table1[[#This Row],[ExpenditureDetails3]]*100000</f>
        <v>60000</v>
      </c>
      <c r="Z3545" s="174">
        <f>Table1[[#This Row],[ExpenditureDetails4]]/Table1[[#This Row],[Component detail 4]]</f>
        <v>4000</v>
      </c>
      <c r="AA3545" s="109">
        <v>1</v>
      </c>
      <c r="AB3545" s="109">
        <v>10</v>
      </c>
      <c r="AC3545" s="174">
        <f>IF(ISNUMBER([ExpenditureDetails4]),[ExpenditureDetails4]*HLOOKUP([ExpenditureDetails1],'Currency Conversion'!$A$6:$BE$45,19,FALSE),"No Data")</f>
        <v>72804.493754157695</v>
      </c>
      <c r="AD3545" s="174">
        <f>Table1[[#This Row],[Calculations1]]/exchange_rate_2010</f>
        <v>1592.1968441186823</v>
      </c>
      <c r="AE35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7280.4493754157693</v>
      </c>
      <c r="AF3545" s="174">
        <f>Table1[[#This Row],[Calculations3]]/exchange_rate_2010</f>
        <v>159.21968441186823</v>
      </c>
      <c r="AG3545" s="110"/>
      <c r="AH3545" s="53"/>
      <c r="BD3545" s="36"/>
      <c r="BE3545" s="36"/>
      <c r="BF3545" s="36"/>
      <c r="BG3545" s="36"/>
      <c r="BH3545" s="36"/>
      <c r="BI3545" s="36"/>
      <c r="BJ3545" s="36"/>
      <c r="BK3545" s="48"/>
      <c r="BL3545" s="36"/>
      <c r="BM3545" s="36"/>
      <c r="BN3545" s="36"/>
      <c r="BO3545" s="36"/>
      <c r="BP3545" s="36"/>
      <c r="BQ3545" s="36"/>
      <c r="BR3545" s="36"/>
    </row>
    <row r="3546" spans="2:70" ht="15" customHeight="1">
      <c r="B3546" s="48">
        <v>4068</v>
      </c>
      <c r="C3546" s="48" t="s">
        <v>1703</v>
      </c>
      <c r="D3546" s="108">
        <v>455</v>
      </c>
      <c r="E3546" s="109" t="s">
        <v>2508</v>
      </c>
      <c r="F3546" s="109" t="s">
        <v>1820</v>
      </c>
      <c r="G3546" s="109" t="s">
        <v>405</v>
      </c>
      <c r="H3546" s="108" t="s">
        <v>438</v>
      </c>
      <c r="I3546" s="108" t="s">
        <v>2616</v>
      </c>
      <c r="J3546" s="108" t="s">
        <v>2619</v>
      </c>
      <c r="K3546" s="108" t="s">
        <v>2858</v>
      </c>
      <c r="L3546" s="108">
        <v>2</v>
      </c>
      <c r="M3546" s="110" t="s">
        <v>2617</v>
      </c>
      <c r="N3546" s="111" t="s">
        <v>364</v>
      </c>
      <c r="O3546" s="111" t="s">
        <v>2465</v>
      </c>
      <c r="P3546" s="111" t="s">
        <v>298</v>
      </c>
      <c r="Q3546" s="109">
        <v>1</v>
      </c>
      <c r="R3546" s="111"/>
      <c r="S3546" s="111"/>
      <c r="T3546" s="109" t="s">
        <v>7</v>
      </c>
      <c r="U3546" s="108">
        <v>1</v>
      </c>
      <c r="V3546" s="109">
        <v>2008</v>
      </c>
      <c r="W3546" s="108">
        <f>IF(Table1[[#This Row],[ExpenditureDetails1]]=2010,1,(2010-Table1[[#This Row],[ExpenditureDetails1]]))</f>
        <v>2</v>
      </c>
      <c r="X3546" s="109">
        <v>1.5</v>
      </c>
      <c r="Y3546" s="174">
        <f>Table1[[#This Row],[ExpenditureDetails3]]*100000</f>
        <v>150000</v>
      </c>
      <c r="Z3546" s="174">
        <f>Table1[[#This Row],[ExpenditureDetails4]]/Table1[[#This Row],[Component detail 4]]</f>
        <v>150000</v>
      </c>
      <c r="AA3546" s="109">
        <v>1</v>
      </c>
      <c r="AB3546" s="109">
        <v>20</v>
      </c>
      <c r="AC3546" s="174">
        <f>IF(ISNUMBER([ExpenditureDetails4]),[ExpenditureDetails4]*HLOOKUP([ExpenditureDetails1],'Currency Conversion'!$A$6:$BE$45,19,FALSE),"No Data")</f>
        <v>172110.46246566169</v>
      </c>
      <c r="AD3546" s="174">
        <f>Table1[[#This Row],[Calculations1]]/exchange_rate_2010</f>
        <v>3763.9673191462034</v>
      </c>
      <c r="AE35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8605.5231232830847</v>
      </c>
      <c r="AF3546" s="174">
        <f>Table1[[#This Row],[Calculations3]]/exchange_rate_2010</f>
        <v>188.19836595731019</v>
      </c>
      <c r="AG3546" s="110"/>
      <c r="AH3546" s="53"/>
      <c r="BD3546" s="36"/>
      <c r="BE3546" s="36"/>
      <c r="BF3546" s="36"/>
      <c r="BG3546" s="36"/>
      <c r="BH3546" s="36"/>
      <c r="BI3546" s="36"/>
      <c r="BJ3546" s="36"/>
      <c r="BK3546" s="48"/>
      <c r="BL3546" s="36"/>
      <c r="BM3546" s="36"/>
      <c r="BN3546" s="36"/>
      <c r="BO3546" s="36"/>
      <c r="BP3546" s="36"/>
      <c r="BQ3546" s="36"/>
      <c r="BR3546" s="36"/>
    </row>
    <row r="3547" spans="2:70" ht="15" customHeight="1">
      <c r="B3547" s="48">
        <v>4069</v>
      </c>
      <c r="C3547" s="48" t="s">
        <v>1703</v>
      </c>
      <c r="D3547" s="108">
        <v>455</v>
      </c>
      <c r="E3547" s="109" t="s">
        <v>2508</v>
      </c>
      <c r="F3547" s="109" t="s">
        <v>1820</v>
      </c>
      <c r="G3547" s="109" t="s">
        <v>405</v>
      </c>
      <c r="H3547" s="108" t="s">
        <v>438</v>
      </c>
      <c r="I3547" s="108" t="s">
        <v>2616</v>
      </c>
      <c r="J3547" s="108" t="s">
        <v>2619</v>
      </c>
      <c r="K3547" s="108" t="s">
        <v>2858</v>
      </c>
      <c r="L3547" s="108">
        <v>2</v>
      </c>
      <c r="M3547" s="110" t="s">
        <v>2617</v>
      </c>
      <c r="N3547" s="111" t="s">
        <v>20</v>
      </c>
      <c r="O3547" s="111" t="s">
        <v>2486</v>
      </c>
      <c r="P3547" s="111" t="s">
        <v>231</v>
      </c>
      <c r="Q3547" s="109">
        <v>1</v>
      </c>
      <c r="R3547" s="111"/>
      <c r="S3547" s="111"/>
      <c r="T3547" s="109" t="s">
        <v>7</v>
      </c>
      <c r="U3547" s="108">
        <v>1</v>
      </c>
      <c r="V3547" s="109">
        <v>2008</v>
      </c>
      <c r="W3547" s="108">
        <f>IF(Table1[[#This Row],[ExpenditureDetails1]]=2010,1,(2010-Table1[[#This Row],[ExpenditureDetails1]]))</f>
        <v>2</v>
      </c>
      <c r="X3547" s="109">
        <v>1</v>
      </c>
      <c r="Y3547" s="174">
        <f>Table1[[#This Row],[ExpenditureDetails3]]*100000</f>
        <v>100000</v>
      </c>
      <c r="Z3547" s="174">
        <f>Table1[[#This Row],[ExpenditureDetails4]]/Table1[[#This Row],[Component detail 4]]</f>
        <v>100000</v>
      </c>
      <c r="AA3547" s="109">
        <v>1</v>
      </c>
      <c r="AB3547" s="109">
        <v>10</v>
      </c>
      <c r="AC3547" s="174">
        <f>IF(ISNUMBER([ExpenditureDetails4]),[ExpenditureDetails4]*HLOOKUP([ExpenditureDetails1],'Currency Conversion'!$A$6:$BE$45,19,FALSE),"No Data")</f>
        <v>114740.30831044113</v>
      </c>
      <c r="AD3547" s="174">
        <f>Table1[[#This Row],[Calculations1]]/exchange_rate_2010</f>
        <v>2509.3115460974691</v>
      </c>
      <c r="AE35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11474.030831044114</v>
      </c>
      <c r="AF3547" s="174">
        <f>Table1[[#This Row],[Calculations3]]/exchange_rate_2010</f>
        <v>250.93115460974693</v>
      </c>
      <c r="AG3547" s="110"/>
      <c r="AH3547" s="53"/>
      <c r="BD3547" s="36"/>
      <c r="BE3547" s="36"/>
      <c r="BF3547" s="36"/>
      <c r="BG3547" s="36"/>
      <c r="BH3547" s="36"/>
      <c r="BI3547" s="36"/>
      <c r="BJ3547" s="36"/>
      <c r="BK3547" s="48"/>
      <c r="BL3547" s="36"/>
      <c r="BM3547" s="36"/>
      <c r="BN3547" s="36"/>
      <c r="BO3547" s="36"/>
      <c r="BP3547" s="36"/>
      <c r="BQ3547" s="36"/>
      <c r="BR3547" s="36"/>
    </row>
    <row r="3548" spans="2:70" ht="15" customHeight="1">
      <c r="B3548" s="48">
        <v>4070</v>
      </c>
      <c r="C3548" s="48" t="s">
        <v>1703</v>
      </c>
      <c r="D3548" s="108">
        <v>455</v>
      </c>
      <c r="E3548" s="109" t="s">
        <v>2508</v>
      </c>
      <c r="F3548" s="109" t="s">
        <v>1820</v>
      </c>
      <c r="G3548" s="109" t="s">
        <v>405</v>
      </c>
      <c r="H3548" s="108" t="s">
        <v>438</v>
      </c>
      <c r="I3548" s="108" t="s">
        <v>2616</v>
      </c>
      <c r="J3548" s="108" t="s">
        <v>2619</v>
      </c>
      <c r="K3548" s="108" t="s">
        <v>2858</v>
      </c>
      <c r="L3548" s="108">
        <v>2</v>
      </c>
      <c r="M3548" s="110" t="s">
        <v>2617</v>
      </c>
      <c r="N3548" s="111" t="s">
        <v>20</v>
      </c>
      <c r="O3548" s="111" t="s">
        <v>2486</v>
      </c>
      <c r="P3548" s="111" t="s">
        <v>287</v>
      </c>
      <c r="Q3548" s="109">
        <v>1</v>
      </c>
      <c r="R3548" s="111"/>
      <c r="S3548" s="111" t="s">
        <v>2394</v>
      </c>
      <c r="T3548" s="109" t="s">
        <v>7</v>
      </c>
      <c r="U3548" s="108">
        <v>1</v>
      </c>
      <c r="V3548" s="109">
        <v>2008</v>
      </c>
      <c r="W3548" s="108">
        <f>IF(Table1[[#This Row],[ExpenditureDetails1]]=2010,1,(2010-Table1[[#This Row],[ExpenditureDetails1]]))</f>
        <v>2</v>
      </c>
      <c r="X3548" s="109">
        <v>0.3</v>
      </c>
      <c r="Y3548" s="174">
        <f>Table1[[#This Row],[ExpenditureDetails3]]*100000</f>
        <v>30000</v>
      </c>
      <c r="Z3548" s="174">
        <f>Table1[[#This Row],[ExpenditureDetails4]]/Table1[[#This Row],[Component detail 4]]</f>
        <v>30000</v>
      </c>
      <c r="AA3548" s="109">
        <v>1</v>
      </c>
      <c r="AB3548" s="109">
        <v>10</v>
      </c>
      <c r="AC3548" s="174">
        <f>IF(ISNUMBER([ExpenditureDetails4]),[ExpenditureDetails4]*HLOOKUP([ExpenditureDetails1],'Currency Conversion'!$A$6:$BE$45,19,FALSE),"No Data")</f>
        <v>34422.092493132339</v>
      </c>
      <c r="AD3548" s="174">
        <f>Table1[[#This Row],[Calculations1]]/exchange_rate_2010</f>
        <v>752.79346382924075</v>
      </c>
      <c r="AE35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3548" s="174">
        <f>Table1[[#This Row],[Calculations3]]/exchange_rate_2010</f>
        <v>75.279346382924075</v>
      </c>
      <c r="AG3548" s="110"/>
      <c r="AH3548" s="53"/>
      <c r="BD3548" s="36"/>
      <c r="BE3548" s="36"/>
      <c r="BF3548" s="36"/>
      <c r="BG3548" s="36"/>
      <c r="BH3548" s="36"/>
      <c r="BI3548" s="36"/>
      <c r="BJ3548" s="36"/>
      <c r="BK3548" s="48"/>
      <c r="BL3548" s="36"/>
      <c r="BM3548" s="36"/>
      <c r="BN3548" s="36"/>
      <c r="BO3548" s="36"/>
      <c r="BP3548" s="36"/>
      <c r="BQ3548" s="36"/>
      <c r="BR3548" s="36"/>
    </row>
    <row r="3549" spans="2:70" ht="15" customHeight="1">
      <c r="B3549" s="48">
        <v>4071</v>
      </c>
      <c r="C3549" s="48" t="s">
        <v>1703</v>
      </c>
      <c r="D3549" s="108">
        <v>455</v>
      </c>
      <c r="E3549" s="109" t="s">
        <v>2508</v>
      </c>
      <c r="F3549" s="109" t="s">
        <v>1820</v>
      </c>
      <c r="G3549" s="109" t="s">
        <v>405</v>
      </c>
      <c r="H3549" s="108" t="s">
        <v>438</v>
      </c>
      <c r="I3549" s="108" t="s">
        <v>2616</v>
      </c>
      <c r="J3549" s="108" t="s">
        <v>2619</v>
      </c>
      <c r="K3549" s="108" t="s">
        <v>2858</v>
      </c>
      <c r="L3549" s="108">
        <v>2</v>
      </c>
      <c r="M3549" s="110" t="s">
        <v>2617</v>
      </c>
      <c r="N3549" s="111"/>
      <c r="O3549" s="111"/>
      <c r="P3549" s="111" t="s">
        <v>442</v>
      </c>
      <c r="Q3549" s="109">
        <v>1</v>
      </c>
      <c r="R3549" s="111"/>
      <c r="S3549" s="111"/>
      <c r="T3549" s="109" t="s">
        <v>31</v>
      </c>
      <c r="U3549" s="108">
        <v>3</v>
      </c>
      <c r="V3549" s="109">
        <v>2009</v>
      </c>
      <c r="W3549" s="108"/>
      <c r="X3549" s="109">
        <v>0.12</v>
      </c>
      <c r="Y3549" s="174">
        <f>Table1[[#This Row],[ExpenditureDetails3]]*100000</f>
        <v>12000</v>
      </c>
      <c r="Z3549" s="174">
        <f>Table1[[#This Row],[ExpenditureDetails4]]/Table1[[#This Row],[Component detail 4]]</f>
        <v>12000</v>
      </c>
      <c r="AA3549" s="109">
        <v>1</v>
      </c>
      <c r="AB3549" s="109"/>
      <c r="AC3549" s="174">
        <f>IF(ISNUMBER([ExpenditureDetails4]),[ExpenditureDetails4]*HLOOKUP([ExpenditureDetails1],'Currency Conversion'!$A$6:$BE$45,19,FALSE),"No Data")</f>
        <v>12904.994998843529</v>
      </c>
      <c r="AD3549" s="174">
        <f>Table1[[#This Row],[Calculations1]]/exchange_rate_2010</f>
        <v>282.22560519284752</v>
      </c>
      <c r="AE35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12904.994998843529</v>
      </c>
      <c r="AF3549" s="174">
        <f>Table1[[#This Row],[Calculations3]]/exchange_rate_2010</f>
        <v>282.22560519284752</v>
      </c>
      <c r="AG3549" s="110"/>
      <c r="AH3549" s="53"/>
      <c r="BD3549" s="36"/>
      <c r="BE3549" s="36"/>
      <c r="BF3549" s="36"/>
      <c r="BG3549" s="36"/>
      <c r="BH3549" s="36"/>
      <c r="BI3549" s="36"/>
      <c r="BJ3549" s="36"/>
      <c r="BK3549" s="48"/>
      <c r="BL3549" s="36"/>
      <c r="BM3549" s="36"/>
      <c r="BN3549" s="36"/>
      <c r="BO3549" s="36"/>
      <c r="BP3549" s="36"/>
      <c r="BQ3549" s="36"/>
      <c r="BR3549" s="36"/>
    </row>
    <row r="3550" spans="2:70" ht="15" customHeight="1">
      <c r="B3550" s="48">
        <v>4072</v>
      </c>
      <c r="C3550" s="48" t="s">
        <v>1703</v>
      </c>
      <c r="D3550" s="108">
        <v>455</v>
      </c>
      <c r="E3550" s="109" t="s">
        <v>2508</v>
      </c>
      <c r="F3550" s="109" t="s">
        <v>1820</v>
      </c>
      <c r="G3550" s="109" t="s">
        <v>405</v>
      </c>
      <c r="H3550" s="108" t="s">
        <v>438</v>
      </c>
      <c r="I3550" s="108" t="s">
        <v>2616</v>
      </c>
      <c r="J3550" s="108" t="s">
        <v>2619</v>
      </c>
      <c r="K3550" s="108" t="s">
        <v>2858</v>
      </c>
      <c r="L3550" s="108">
        <v>2</v>
      </c>
      <c r="M3550" s="110" t="s">
        <v>2617</v>
      </c>
      <c r="N3550" s="111" t="s">
        <v>1712</v>
      </c>
      <c r="O3550" s="111" t="s">
        <v>2473</v>
      </c>
      <c r="P3550" s="111" t="s">
        <v>288</v>
      </c>
      <c r="Q3550" s="111">
        <v>4</v>
      </c>
      <c r="R3550" s="111"/>
      <c r="S3550" s="111" t="s">
        <v>2392</v>
      </c>
      <c r="T3550" s="109" t="s">
        <v>28</v>
      </c>
      <c r="U3550" s="108">
        <v>2</v>
      </c>
      <c r="V3550" s="109">
        <v>2009</v>
      </c>
      <c r="W3550" s="108"/>
      <c r="X3550" s="109">
        <v>0.14000000000000001</v>
      </c>
      <c r="Y3550" s="174">
        <f>Table1[[#This Row],[ExpenditureDetails3]]*100000</f>
        <v>14000.000000000002</v>
      </c>
      <c r="Z3550" s="174">
        <f>Table1[[#This Row],[ExpenditureDetails4]]/Table1[[#This Row],[Component detail 4]]</f>
        <v>3500.0000000000005</v>
      </c>
      <c r="AA3550" s="109">
        <v>1</v>
      </c>
      <c r="AB3550" s="109">
        <v>10</v>
      </c>
      <c r="AC3550" s="174">
        <f>IF(ISNUMBER([ExpenditureDetails4]),[ExpenditureDetails4]*HLOOKUP([ExpenditureDetails1],'Currency Conversion'!$A$6:$BE$45,19,FALSE),"No Data")</f>
        <v>15055.827498650788</v>
      </c>
      <c r="AD3550" s="174">
        <f>Table1[[#This Row],[Calculations1]]/exchange_rate_2010</f>
        <v>329.26320605832223</v>
      </c>
      <c r="AE3550" s="174" t="s">
        <v>2912</v>
      </c>
      <c r="AF3550" s="174" t="s">
        <v>2912</v>
      </c>
      <c r="AG3550" s="110"/>
      <c r="AH3550" s="53"/>
      <c r="BD3550" s="36"/>
      <c r="BE3550" s="36"/>
      <c r="BF3550" s="36"/>
      <c r="BG3550" s="36"/>
      <c r="BH3550" s="36"/>
      <c r="BI3550" s="36"/>
      <c r="BJ3550" s="36"/>
      <c r="BK3550" s="48"/>
      <c r="BL3550" s="36"/>
      <c r="BM3550" s="36"/>
      <c r="BN3550" s="36"/>
      <c r="BO3550" s="36"/>
      <c r="BP3550" s="36"/>
      <c r="BQ3550" s="36"/>
      <c r="BR3550" s="36"/>
    </row>
    <row r="3551" spans="2:70" ht="15" customHeight="1">
      <c r="B3551" s="48">
        <v>4073</v>
      </c>
      <c r="C3551" s="48" t="s">
        <v>1703</v>
      </c>
      <c r="D3551" s="108">
        <v>1254</v>
      </c>
      <c r="E3551" s="109" t="s">
        <v>2508</v>
      </c>
      <c r="F3551" s="109" t="s">
        <v>2509</v>
      </c>
      <c r="G3551" s="109" t="s">
        <v>517</v>
      </c>
      <c r="H3551" s="108" t="s">
        <v>2578</v>
      </c>
      <c r="I3551" s="108" t="s">
        <v>2855</v>
      </c>
      <c r="J3551" s="108" t="s">
        <v>2852</v>
      </c>
      <c r="K3551" s="108" t="s">
        <v>2859</v>
      </c>
      <c r="L3551" s="108">
        <v>11</v>
      </c>
      <c r="M3551" s="110" t="s">
        <v>2617</v>
      </c>
      <c r="N3551" s="109" t="s">
        <v>1729</v>
      </c>
      <c r="O3551" s="109" t="s">
        <v>519</v>
      </c>
      <c r="P3551" s="109" t="s">
        <v>519</v>
      </c>
      <c r="Q3551" s="109">
        <v>1</v>
      </c>
      <c r="R3551" s="109"/>
      <c r="S3551" s="109"/>
      <c r="T3551" s="109" t="s">
        <v>7</v>
      </c>
      <c r="U3551" s="108">
        <v>1</v>
      </c>
      <c r="V3551" s="109">
        <v>1982</v>
      </c>
      <c r="W3551" s="108">
        <f>IF(Table1[[#This Row],[ExpenditureDetails1]]=2010,1,(2010-Table1[[#This Row],[ExpenditureDetails1]]))</f>
        <v>28</v>
      </c>
      <c r="X3551" s="109">
        <v>0.14000000000000001</v>
      </c>
      <c r="Y3551" s="174">
        <f>Table1[[#This Row],[ExpenditureDetails3]]*100000</f>
        <v>14000.000000000002</v>
      </c>
      <c r="Z3551" s="174">
        <f>Table1[[#This Row],[ExpenditureDetails4]]/Table1[[#This Row],[Component detail 4]]</f>
        <v>14000.000000000002</v>
      </c>
      <c r="AA3551" s="109">
        <v>2</v>
      </c>
      <c r="AB3551" s="109">
        <v>10</v>
      </c>
      <c r="AC3551" s="174">
        <f>IF(ISNUMBER([ExpenditureDetails4]),[ExpenditureDetails4]*HLOOKUP([ExpenditureDetails1],'Currency Conversion'!$A$6:$BE$45,19,FALSE),"No Data")</f>
        <v>101280.91104512764</v>
      </c>
      <c r="AD3551" s="174">
        <f>Table1[[#This Row],[Calculations1]]/exchange_rate_2010</f>
        <v>2214.961448396969</v>
      </c>
      <c r="AE35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10128.091104512763</v>
      </c>
      <c r="AF3551" s="174">
        <f>Table1[[#This Row],[Calculations3]]/exchange_rate_2010</f>
        <v>221.49614483969688</v>
      </c>
      <c r="AG3551" s="110"/>
      <c r="AH3551" s="53"/>
      <c r="BD3551" s="36"/>
      <c r="BE3551" s="36"/>
      <c r="BF3551" s="36"/>
      <c r="BG3551" s="36"/>
      <c r="BH3551" s="36"/>
      <c r="BI3551" s="36"/>
      <c r="BJ3551" s="36"/>
      <c r="BK3551" s="48"/>
      <c r="BL3551" s="36"/>
      <c r="BM3551" s="36"/>
      <c r="BN3551" s="36"/>
      <c r="BO3551" s="36"/>
      <c r="BP3551" s="36"/>
      <c r="BQ3551" s="36"/>
      <c r="BR3551" s="36"/>
    </row>
    <row r="3552" spans="2:70" ht="15" customHeight="1">
      <c r="B3552" s="48">
        <v>4074</v>
      </c>
      <c r="C3552" s="48" t="s">
        <v>1703</v>
      </c>
      <c r="D3552" s="108">
        <v>1254</v>
      </c>
      <c r="E3552" s="109" t="s">
        <v>2508</v>
      </c>
      <c r="F3552" s="109" t="s">
        <v>2509</v>
      </c>
      <c r="G3552" s="109" t="s">
        <v>517</v>
      </c>
      <c r="H3552" s="108" t="s">
        <v>2578</v>
      </c>
      <c r="I3552" s="108" t="s">
        <v>2855</v>
      </c>
      <c r="J3552" s="108" t="s">
        <v>2852</v>
      </c>
      <c r="K3552" s="108" t="s">
        <v>2859</v>
      </c>
      <c r="L3552" s="108">
        <v>11</v>
      </c>
      <c r="M3552" s="110" t="s">
        <v>2617</v>
      </c>
      <c r="N3552" s="109" t="s">
        <v>1729</v>
      </c>
      <c r="O3552" s="109" t="s">
        <v>519</v>
      </c>
      <c r="P3552" s="109" t="s">
        <v>519</v>
      </c>
      <c r="Q3552" s="109">
        <v>1</v>
      </c>
      <c r="R3552" s="109"/>
      <c r="S3552" s="109"/>
      <c r="T3552" s="109" t="s">
        <v>7</v>
      </c>
      <c r="U3552" s="108">
        <v>1</v>
      </c>
      <c r="V3552" s="109">
        <v>1986</v>
      </c>
      <c r="W3552" s="108">
        <f>IF(Table1[[#This Row],[ExpenditureDetails1]]=2010,1,(2010-Table1[[#This Row],[ExpenditureDetails1]]))</f>
        <v>24</v>
      </c>
      <c r="X3552" s="109">
        <v>0.16</v>
      </c>
      <c r="Y3552" s="174">
        <f>Table1[[#This Row],[ExpenditureDetails3]]*100000</f>
        <v>16000</v>
      </c>
      <c r="Z3552" s="174">
        <f>Table1[[#This Row],[ExpenditureDetails4]]/Table1[[#This Row],[Component detail 4]]</f>
        <v>16000</v>
      </c>
      <c r="AA3552" s="109">
        <v>2</v>
      </c>
      <c r="AB3552" s="109">
        <v>10</v>
      </c>
      <c r="AC3552" s="174">
        <f>IF(ISNUMBER([ExpenditureDetails4]),[ExpenditureDetails4]*HLOOKUP([ExpenditureDetails1],'Currency Conversion'!$A$6:$BE$45,19,FALSE),"No Data")</f>
        <v>85240.907882539512</v>
      </c>
      <c r="AD3552" s="174">
        <f>Table1[[#This Row],[Calculations1]]/exchange_rate_2010</f>
        <v>1864.1748266073212</v>
      </c>
      <c r="AE35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8524.0907882539504</v>
      </c>
      <c r="AF3552" s="174">
        <f>Table1[[#This Row],[Calculations3]]/exchange_rate_2010</f>
        <v>186.41748266073211</v>
      </c>
      <c r="AG3552" s="110"/>
      <c r="AH3552" s="53"/>
      <c r="BD3552" s="36"/>
      <c r="BE3552" s="36"/>
      <c r="BF3552" s="36"/>
      <c r="BG3552" s="36"/>
      <c r="BH3552" s="36"/>
      <c r="BI3552" s="36"/>
      <c r="BJ3552" s="36"/>
      <c r="BK3552" s="48"/>
      <c r="BL3552" s="36"/>
      <c r="BM3552" s="36"/>
      <c r="BN3552" s="36"/>
      <c r="BO3552" s="36"/>
      <c r="BP3552" s="36"/>
      <c r="BQ3552" s="36"/>
      <c r="BR3552" s="36"/>
    </row>
    <row r="3553" spans="2:70" ht="15" customHeight="1">
      <c r="B3553" s="48">
        <v>4075</v>
      </c>
      <c r="C3553" s="48" t="s">
        <v>1703</v>
      </c>
      <c r="D3553" s="108">
        <v>1254</v>
      </c>
      <c r="E3553" s="109" t="s">
        <v>2508</v>
      </c>
      <c r="F3553" s="109" t="s">
        <v>2509</v>
      </c>
      <c r="G3553" s="109" t="s">
        <v>517</v>
      </c>
      <c r="H3553" s="108" t="s">
        <v>2578</v>
      </c>
      <c r="I3553" s="108" t="s">
        <v>2855</v>
      </c>
      <c r="J3553" s="108" t="s">
        <v>2852</v>
      </c>
      <c r="K3553" s="108" t="s">
        <v>2859</v>
      </c>
      <c r="L3553" s="108">
        <v>11</v>
      </c>
      <c r="M3553" s="110" t="s">
        <v>2617</v>
      </c>
      <c r="N3553" s="109" t="s">
        <v>1729</v>
      </c>
      <c r="O3553" s="109" t="s">
        <v>519</v>
      </c>
      <c r="P3553" s="109" t="s">
        <v>519</v>
      </c>
      <c r="Q3553" s="109">
        <v>1</v>
      </c>
      <c r="R3553" s="109"/>
      <c r="S3553" s="109"/>
      <c r="T3553" s="109" t="s">
        <v>7</v>
      </c>
      <c r="U3553" s="108">
        <v>1</v>
      </c>
      <c r="V3553" s="109">
        <v>1986</v>
      </c>
      <c r="W3553" s="108">
        <f>IF(Table1[[#This Row],[ExpenditureDetails1]]=2010,1,(2010-Table1[[#This Row],[ExpenditureDetails1]]))</f>
        <v>24</v>
      </c>
      <c r="X3553" s="109">
        <v>0.14000000000000001</v>
      </c>
      <c r="Y3553" s="174">
        <f>Table1[[#This Row],[ExpenditureDetails3]]*100000</f>
        <v>14000.000000000002</v>
      </c>
      <c r="Z3553" s="174">
        <f>Table1[[#This Row],[ExpenditureDetails4]]/Table1[[#This Row],[Component detail 4]]</f>
        <v>14000.000000000002</v>
      </c>
      <c r="AA3553" s="109">
        <v>2</v>
      </c>
      <c r="AB3553" s="109">
        <v>10</v>
      </c>
      <c r="AC3553" s="174">
        <f>IF(ISNUMBER([ExpenditureDetails4]),[ExpenditureDetails4]*HLOOKUP([ExpenditureDetails1],'Currency Conversion'!$A$6:$BE$45,19,FALSE),"No Data")</f>
        <v>74585.794397222082</v>
      </c>
      <c r="AD3553" s="174">
        <f>Table1[[#This Row],[Calculations1]]/exchange_rate_2010</f>
        <v>1631.1529732814063</v>
      </c>
      <c r="AE35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7458.579439722208</v>
      </c>
      <c r="AF3553" s="174">
        <f>Table1[[#This Row],[Calculations3]]/exchange_rate_2010</f>
        <v>163.11529732814063</v>
      </c>
      <c r="AG3553" s="110"/>
      <c r="AH3553" s="53"/>
      <c r="BD3553" s="36"/>
      <c r="BE3553" s="36"/>
      <c r="BF3553" s="36"/>
      <c r="BG3553" s="36"/>
      <c r="BH3553" s="36"/>
      <c r="BI3553" s="36"/>
      <c r="BJ3553" s="36"/>
      <c r="BK3553" s="48"/>
      <c r="BL3553" s="36"/>
      <c r="BM3553" s="36"/>
      <c r="BN3553" s="36"/>
      <c r="BO3553" s="36"/>
      <c r="BP3553" s="36"/>
      <c r="BQ3553" s="36"/>
      <c r="BR3553" s="36"/>
    </row>
    <row r="3554" spans="2:70" ht="15" customHeight="1">
      <c r="B3554" s="48">
        <v>4076</v>
      </c>
      <c r="C3554" s="48" t="s">
        <v>1703</v>
      </c>
      <c r="D3554" s="108">
        <v>1254</v>
      </c>
      <c r="E3554" s="109" t="s">
        <v>2508</v>
      </c>
      <c r="F3554" s="109" t="s">
        <v>2509</v>
      </c>
      <c r="G3554" s="109" t="s">
        <v>517</v>
      </c>
      <c r="H3554" s="108" t="s">
        <v>2578</v>
      </c>
      <c r="I3554" s="108" t="s">
        <v>2855</v>
      </c>
      <c r="J3554" s="108" t="s">
        <v>2852</v>
      </c>
      <c r="K3554" s="108" t="s">
        <v>2859</v>
      </c>
      <c r="L3554" s="108">
        <v>11</v>
      </c>
      <c r="M3554" s="110" t="s">
        <v>2617</v>
      </c>
      <c r="N3554" s="111" t="s">
        <v>1712</v>
      </c>
      <c r="O3554" s="111"/>
      <c r="P3554" s="111" t="s">
        <v>520</v>
      </c>
      <c r="Q3554" s="109">
        <v>1</v>
      </c>
      <c r="R3554" s="109">
        <v>5</v>
      </c>
      <c r="S3554" s="109"/>
      <c r="T3554" s="109" t="s">
        <v>7</v>
      </c>
      <c r="U3554" s="108">
        <v>1</v>
      </c>
      <c r="V3554" s="109">
        <v>1988</v>
      </c>
      <c r="W3554" s="108">
        <f>IF(Table1[[#This Row],[ExpenditureDetails1]]=2010,1,(2010-Table1[[#This Row],[ExpenditureDetails1]]))</f>
        <v>22</v>
      </c>
      <c r="X3554" s="109">
        <v>0.23300000000000001</v>
      </c>
      <c r="Y3554" s="174">
        <f>Table1[[#This Row],[ExpenditureDetails3]]*100000</f>
        <v>23300</v>
      </c>
      <c r="Z3554" s="174">
        <f>Table1[[#This Row],[ExpenditureDetails4]]/Table1[[#This Row],[Component detail 4]]</f>
        <v>23300</v>
      </c>
      <c r="AA3554" s="109">
        <v>2</v>
      </c>
      <c r="AB3554" s="109">
        <v>10</v>
      </c>
      <c r="AC3554" s="174">
        <f>IF(ISNUMBER([ExpenditureDetails4]),[ExpenditureDetails4]*HLOOKUP([ExpenditureDetails1],'Currency Conversion'!$A$6:$BE$45,19,FALSE),"No Data")</f>
        <v>106284.71419086095</v>
      </c>
      <c r="AD3554" s="174">
        <f>Table1[[#This Row],[Calculations1]]/exchange_rate_2010</f>
        <v>2324.3920503613253</v>
      </c>
      <c r="AE35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10628.471419086094</v>
      </c>
      <c r="AF3554" s="174">
        <f>Table1[[#This Row],[Calculations3]]/exchange_rate_2010</f>
        <v>232.43920503613253</v>
      </c>
      <c r="AG3554" s="110"/>
      <c r="AH3554" s="53"/>
      <c r="BD3554" s="36"/>
      <c r="BE3554" s="36"/>
      <c r="BF3554" s="36"/>
      <c r="BG3554" s="36"/>
      <c r="BH3554" s="36"/>
      <c r="BI3554" s="36"/>
      <c r="BJ3554" s="36"/>
      <c r="BK3554" s="48"/>
      <c r="BL3554" s="36"/>
      <c r="BM3554" s="36"/>
      <c r="BN3554" s="36"/>
      <c r="BO3554" s="36"/>
      <c r="BP3554" s="36"/>
      <c r="BQ3554" s="36"/>
      <c r="BR3554" s="36"/>
    </row>
    <row r="3555" spans="2:70" ht="15" customHeight="1">
      <c r="B3555" s="48">
        <v>4077</v>
      </c>
      <c r="C3555" s="48" t="s">
        <v>1703</v>
      </c>
      <c r="D3555" s="108">
        <v>1254</v>
      </c>
      <c r="E3555" s="109" t="s">
        <v>2508</v>
      </c>
      <c r="F3555" s="109" t="s">
        <v>2509</v>
      </c>
      <c r="G3555" s="109" t="s">
        <v>517</v>
      </c>
      <c r="H3555" s="108" t="s">
        <v>2578</v>
      </c>
      <c r="I3555" s="108" t="s">
        <v>2855</v>
      </c>
      <c r="J3555" s="108" t="s">
        <v>2852</v>
      </c>
      <c r="K3555" s="108" t="s">
        <v>2859</v>
      </c>
      <c r="L3555" s="108">
        <v>11</v>
      </c>
      <c r="M3555" s="110" t="s">
        <v>2617</v>
      </c>
      <c r="N3555" s="111" t="s">
        <v>1729</v>
      </c>
      <c r="O3555" s="111" t="s">
        <v>210</v>
      </c>
      <c r="P3555" s="111" t="s">
        <v>210</v>
      </c>
      <c r="Q3555" s="109">
        <v>1</v>
      </c>
      <c r="R3555" s="109"/>
      <c r="S3555" s="109"/>
      <c r="T3555" s="109" t="s">
        <v>7</v>
      </c>
      <c r="U3555" s="108">
        <v>1</v>
      </c>
      <c r="V3555" s="109">
        <v>1988</v>
      </c>
      <c r="W3555" s="108">
        <f>IF(Table1[[#This Row],[ExpenditureDetails1]]=2010,1,(2010-Table1[[#This Row],[ExpenditureDetails1]]))</f>
        <v>22</v>
      </c>
      <c r="X3555" s="109">
        <v>0.25</v>
      </c>
      <c r="Y3555" s="174">
        <f>Table1[[#This Row],[ExpenditureDetails3]]*100000</f>
        <v>25000</v>
      </c>
      <c r="Z3555" s="174">
        <f>Table1[[#This Row],[ExpenditureDetails4]]/Table1[[#This Row],[Component detail 4]]</f>
        <v>25000</v>
      </c>
      <c r="AA3555" s="109">
        <v>2</v>
      </c>
      <c r="AB3555" s="109">
        <v>10</v>
      </c>
      <c r="AC3555" s="174">
        <f>IF(ISNUMBER([ExpenditureDetails4]),[ExpenditureDetails4]*HLOOKUP([ExpenditureDetails1],'Currency Conversion'!$A$6:$BE$45,19,FALSE),"No Data")</f>
        <v>114039.39290864908</v>
      </c>
      <c r="AD3555" s="174">
        <f>Table1[[#This Row],[Calculations1]]/exchange_rate_2010</f>
        <v>2493.9828866537828</v>
      </c>
      <c r="AE35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11403.939290864908</v>
      </c>
      <c r="AF3555" s="174">
        <f>Table1[[#This Row],[Calculations3]]/exchange_rate_2010</f>
        <v>249.39828866537826</v>
      </c>
      <c r="AG3555" s="110"/>
      <c r="AH3555" s="53"/>
      <c r="BD3555" s="36"/>
      <c r="BE3555" s="36"/>
      <c r="BF3555" s="36"/>
      <c r="BG3555" s="36"/>
      <c r="BH3555" s="36"/>
      <c r="BI3555" s="36"/>
      <c r="BJ3555" s="36"/>
      <c r="BK3555" s="48"/>
      <c r="BL3555" s="36"/>
      <c r="BM3555" s="36"/>
      <c r="BN3555" s="36"/>
      <c r="BO3555" s="36"/>
      <c r="BP3555" s="36"/>
      <c r="BQ3555" s="36"/>
      <c r="BR3555" s="36"/>
    </row>
    <row r="3556" spans="2:70" ht="15" customHeight="1">
      <c r="B3556" s="48">
        <v>4078</v>
      </c>
      <c r="C3556" s="48" t="s">
        <v>1703</v>
      </c>
      <c r="D3556" s="108">
        <v>1254</v>
      </c>
      <c r="E3556" s="109" t="s">
        <v>2508</v>
      </c>
      <c r="F3556" s="109" t="s">
        <v>2509</v>
      </c>
      <c r="G3556" s="109" t="s">
        <v>517</v>
      </c>
      <c r="H3556" s="108" t="s">
        <v>2578</v>
      </c>
      <c r="I3556" s="108" t="s">
        <v>2855</v>
      </c>
      <c r="J3556" s="108" t="s">
        <v>2852</v>
      </c>
      <c r="K3556" s="108" t="s">
        <v>2859</v>
      </c>
      <c r="L3556" s="108">
        <v>11</v>
      </c>
      <c r="M3556" s="110" t="s">
        <v>2617</v>
      </c>
      <c r="N3556" s="111" t="s">
        <v>1712</v>
      </c>
      <c r="O3556" s="111"/>
      <c r="P3556" s="111" t="s">
        <v>520</v>
      </c>
      <c r="Q3556" s="109">
        <v>1</v>
      </c>
      <c r="R3556" s="109">
        <v>5</v>
      </c>
      <c r="S3556" s="109"/>
      <c r="T3556" s="109" t="s">
        <v>7</v>
      </c>
      <c r="U3556" s="108">
        <v>1</v>
      </c>
      <c r="V3556" s="109">
        <v>1990</v>
      </c>
      <c r="W3556" s="108">
        <f>IF(Table1[[#This Row],[ExpenditureDetails1]]=2010,1,(2010-Table1[[#This Row],[ExpenditureDetails1]]))</f>
        <v>20</v>
      </c>
      <c r="X3556" s="109">
        <v>0.23300000000000001</v>
      </c>
      <c r="Y3556" s="174">
        <f>Table1[[#This Row],[ExpenditureDetails3]]*100000</f>
        <v>23300</v>
      </c>
      <c r="Z3556" s="174">
        <f>Table1[[#This Row],[ExpenditureDetails4]]/Table1[[#This Row],[Component detail 4]]</f>
        <v>23300</v>
      </c>
      <c r="AA3556" s="109">
        <v>2</v>
      </c>
      <c r="AB3556" s="109">
        <v>10</v>
      </c>
      <c r="AC3556" s="174">
        <f>IF(ISNUMBER([ExpenditureDetails4]),[ExpenditureDetails4]*HLOOKUP([ExpenditureDetails1],'Currency Conversion'!$A$6:$BE$45,19,FALSE),"No Data")</f>
        <v>90596.064862110536</v>
      </c>
      <c r="AD3556" s="174">
        <f>Table1[[#This Row],[Calculations1]]/exchange_rate_2010</f>
        <v>1981.289356260186</v>
      </c>
      <c r="AE35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9059.6064862110543</v>
      </c>
      <c r="AF3556" s="174">
        <f>Table1[[#This Row],[Calculations3]]/exchange_rate_2010</f>
        <v>198.12893562601863</v>
      </c>
      <c r="AG3556" s="110"/>
      <c r="AH3556" s="53"/>
      <c r="BD3556" s="36"/>
      <c r="BE3556" s="36"/>
      <c r="BF3556" s="36"/>
      <c r="BG3556" s="36"/>
      <c r="BH3556" s="36"/>
      <c r="BI3556" s="36"/>
      <c r="BJ3556" s="36"/>
      <c r="BK3556" s="48"/>
      <c r="BL3556" s="36"/>
      <c r="BM3556" s="36"/>
      <c r="BN3556" s="36"/>
      <c r="BO3556" s="36"/>
      <c r="BP3556" s="36"/>
      <c r="BQ3556" s="36"/>
      <c r="BR3556" s="36"/>
    </row>
    <row r="3557" spans="2:70" ht="15" customHeight="1">
      <c r="B3557" s="48">
        <v>4079</v>
      </c>
      <c r="C3557" s="48" t="s">
        <v>1703</v>
      </c>
      <c r="D3557" s="108">
        <v>1254</v>
      </c>
      <c r="E3557" s="109" t="s">
        <v>2508</v>
      </c>
      <c r="F3557" s="109" t="s">
        <v>2509</v>
      </c>
      <c r="G3557" s="109" t="s">
        <v>517</v>
      </c>
      <c r="H3557" s="108" t="s">
        <v>2578</v>
      </c>
      <c r="I3557" s="108" t="s">
        <v>2855</v>
      </c>
      <c r="J3557" s="108" t="s">
        <v>2852</v>
      </c>
      <c r="K3557" s="108" t="s">
        <v>2859</v>
      </c>
      <c r="L3557" s="108">
        <v>11</v>
      </c>
      <c r="M3557" s="110" t="s">
        <v>2617</v>
      </c>
      <c r="N3557" s="111" t="s">
        <v>1729</v>
      </c>
      <c r="O3557" s="111" t="s">
        <v>210</v>
      </c>
      <c r="P3557" s="111" t="s">
        <v>210</v>
      </c>
      <c r="Q3557" s="109">
        <v>1</v>
      </c>
      <c r="R3557" s="109"/>
      <c r="S3557" s="109"/>
      <c r="T3557" s="109" t="s">
        <v>7</v>
      </c>
      <c r="U3557" s="108">
        <v>1</v>
      </c>
      <c r="V3557" s="109">
        <v>1990</v>
      </c>
      <c r="W3557" s="108">
        <f>IF(Table1[[#This Row],[ExpenditureDetails1]]=2010,1,(2010-Table1[[#This Row],[ExpenditureDetails1]]))</f>
        <v>20</v>
      </c>
      <c r="X3557" s="109">
        <v>0.3</v>
      </c>
      <c r="Y3557" s="174">
        <f>Table1[[#This Row],[ExpenditureDetails3]]*100000</f>
        <v>30000</v>
      </c>
      <c r="Z3557" s="174">
        <f>Table1[[#This Row],[ExpenditureDetails4]]/Table1[[#This Row],[Component detail 4]]</f>
        <v>30000</v>
      </c>
      <c r="AA3557" s="109">
        <v>2</v>
      </c>
      <c r="AB3557" s="109">
        <v>10</v>
      </c>
      <c r="AC3557" s="174">
        <f>IF(ISNUMBER([ExpenditureDetails4]),[ExpenditureDetails4]*HLOOKUP([ExpenditureDetails1],'Currency Conversion'!$A$6:$BE$45,19,FALSE),"No Data")</f>
        <v>116647.29381387621</v>
      </c>
      <c r="AD3557" s="174">
        <f>Table1[[#This Row],[Calculations1]]/exchange_rate_2010</f>
        <v>2551.0163385324281</v>
      </c>
      <c r="AE35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11664.72938138762</v>
      </c>
      <c r="AF3557" s="174">
        <f>Table1[[#This Row],[Calculations3]]/exchange_rate_2010</f>
        <v>255.10163385324279</v>
      </c>
      <c r="AG3557" s="110"/>
      <c r="AH3557" s="53"/>
      <c r="BD3557" s="36"/>
      <c r="BE3557" s="36"/>
      <c r="BF3557" s="36"/>
      <c r="BG3557" s="36"/>
      <c r="BH3557" s="36"/>
      <c r="BI3557" s="36"/>
      <c r="BJ3557" s="36"/>
      <c r="BK3557" s="48"/>
      <c r="BL3557" s="36"/>
      <c r="BM3557" s="36"/>
      <c r="BN3557" s="36"/>
      <c r="BO3557" s="36"/>
      <c r="BP3557" s="36"/>
      <c r="BQ3557" s="36"/>
      <c r="BR3557" s="36"/>
    </row>
    <row r="3558" spans="2:70" ht="15" customHeight="1">
      <c r="B3558" s="48">
        <v>4080</v>
      </c>
      <c r="C3558" s="48" t="s">
        <v>1703</v>
      </c>
      <c r="D3558" s="108">
        <v>1254</v>
      </c>
      <c r="E3558" s="109" t="s">
        <v>2508</v>
      </c>
      <c r="F3558" s="109" t="s">
        <v>2509</v>
      </c>
      <c r="G3558" s="109" t="s">
        <v>517</v>
      </c>
      <c r="H3558" s="108" t="s">
        <v>2578</v>
      </c>
      <c r="I3558" s="108" t="s">
        <v>2855</v>
      </c>
      <c r="J3558" s="108" t="s">
        <v>2852</v>
      </c>
      <c r="K3558" s="108" t="s">
        <v>2859</v>
      </c>
      <c r="L3558" s="108">
        <v>11</v>
      </c>
      <c r="M3558" s="110" t="s">
        <v>2617</v>
      </c>
      <c r="N3558" s="109" t="s">
        <v>1729</v>
      </c>
      <c r="O3558" s="109" t="s">
        <v>519</v>
      </c>
      <c r="P3558" s="109" t="s">
        <v>519</v>
      </c>
      <c r="Q3558" s="109">
        <v>1</v>
      </c>
      <c r="R3558" s="109"/>
      <c r="S3558" s="109"/>
      <c r="T3558" s="109" t="s">
        <v>7</v>
      </c>
      <c r="U3558" s="108">
        <v>1</v>
      </c>
      <c r="V3558" s="109">
        <v>2000</v>
      </c>
      <c r="W3558" s="108">
        <f>IF(Table1[[#This Row],[ExpenditureDetails1]]=2010,1,(2010-Table1[[#This Row],[ExpenditureDetails1]]))</f>
        <v>10</v>
      </c>
      <c r="X3558" s="109">
        <v>0.3</v>
      </c>
      <c r="Y3558" s="174">
        <f>Table1[[#This Row],[ExpenditureDetails3]]*100000</f>
        <v>30000</v>
      </c>
      <c r="Z3558" s="174">
        <f>Table1[[#This Row],[ExpenditureDetails4]]/Table1[[#This Row],[Component detail 4]]</f>
        <v>30000</v>
      </c>
      <c r="AA3558" s="109">
        <v>2</v>
      </c>
      <c r="AB3558" s="109">
        <v>10</v>
      </c>
      <c r="AC3558" s="174">
        <f>IF(ISNUMBER([ExpenditureDetails4]),[ExpenditureDetails4]*HLOOKUP([ExpenditureDetails1],'Currency Conversion'!$A$6:$BE$45,19,FALSE),"No Data")</f>
        <v>50293.047133593791</v>
      </c>
      <c r="AD3558" s="174">
        <f>Table1[[#This Row],[Calculations1]]/exchange_rate_2010</f>
        <v>1099.8830813605814</v>
      </c>
      <c r="AE35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3558" s="174">
        <f>Table1[[#This Row],[Calculations3]]/exchange_rate_2010</f>
        <v>109.98830813605815</v>
      </c>
      <c r="AG3558" s="110"/>
      <c r="AH3558" s="53"/>
      <c r="BD3558" s="36"/>
      <c r="BE3558" s="36"/>
      <c r="BF3558" s="36"/>
      <c r="BG3558" s="36"/>
      <c r="BH3558" s="36"/>
      <c r="BI3558" s="36"/>
      <c r="BJ3558" s="36"/>
      <c r="BK3558" s="48"/>
      <c r="BL3558" s="36"/>
      <c r="BM3558" s="36"/>
      <c r="BN3558" s="36"/>
      <c r="BO3558" s="36"/>
      <c r="BP3558" s="36"/>
      <c r="BQ3558" s="36"/>
      <c r="BR3558" s="36"/>
    </row>
    <row r="3559" spans="2:70" ht="15" customHeight="1">
      <c r="B3559" s="48">
        <v>4081</v>
      </c>
      <c r="C3559" s="48" t="s">
        <v>1703</v>
      </c>
      <c r="D3559" s="108">
        <v>1254</v>
      </c>
      <c r="E3559" s="109" t="s">
        <v>2508</v>
      </c>
      <c r="F3559" s="109" t="s">
        <v>2509</v>
      </c>
      <c r="G3559" s="109" t="s">
        <v>517</v>
      </c>
      <c r="H3559" s="108" t="s">
        <v>2578</v>
      </c>
      <c r="I3559" s="108" t="s">
        <v>2855</v>
      </c>
      <c r="J3559" s="108" t="s">
        <v>2852</v>
      </c>
      <c r="K3559" s="108" t="s">
        <v>2859</v>
      </c>
      <c r="L3559" s="108">
        <v>11</v>
      </c>
      <c r="M3559" s="110" t="s">
        <v>2617</v>
      </c>
      <c r="N3559" s="109" t="s">
        <v>1729</v>
      </c>
      <c r="O3559" s="109" t="s">
        <v>519</v>
      </c>
      <c r="P3559" s="109" t="s">
        <v>519</v>
      </c>
      <c r="Q3559" s="109">
        <v>1</v>
      </c>
      <c r="R3559" s="109"/>
      <c r="S3559" s="109"/>
      <c r="T3559" s="109" t="s">
        <v>7</v>
      </c>
      <c r="U3559" s="108">
        <v>1</v>
      </c>
      <c r="V3559" s="109">
        <v>2005</v>
      </c>
      <c r="W3559" s="108">
        <f>IF(Table1[[#This Row],[ExpenditureDetails1]]=2010,1,(2010-Table1[[#This Row],[ExpenditureDetails1]]))</f>
        <v>5</v>
      </c>
      <c r="X3559" s="109">
        <v>0.28000000000000003</v>
      </c>
      <c r="Y3559" s="174">
        <f>Table1[[#This Row],[ExpenditureDetails3]]*100000</f>
        <v>28000.000000000004</v>
      </c>
      <c r="Z3559" s="174">
        <f>Table1[[#This Row],[ExpenditureDetails4]]/Table1[[#This Row],[Component detail 4]]</f>
        <v>28000.000000000004</v>
      </c>
      <c r="AA3559" s="109">
        <v>2</v>
      </c>
      <c r="AB3559" s="109">
        <v>10</v>
      </c>
      <c r="AC3559" s="174">
        <f>IF(ISNUMBER([ExpenditureDetails4]),[ExpenditureDetails4]*HLOOKUP([ExpenditureDetails1],'Currency Conversion'!$A$6:$BE$45,19,FALSE),"No Data")</f>
        <v>37665.978205978368</v>
      </c>
      <c r="AD3559" s="174">
        <f>Table1[[#This Row],[Calculations1]]/exchange_rate_2010</f>
        <v>823.73557644272444</v>
      </c>
      <c r="AE35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3766.5978205978367</v>
      </c>
      <c r="AF3559" s="174">
        <f>Table1[[#This Row],[Calculations3]]/exchange_rate_2010</f>
        <v>82.373557644272452</v>
      </c>
      <c r="AG3559" s="110"/>
      <c r="AH3559" s="53"/>
      <c r="BD3559" s="36"/>
      <c r="BE3559" s="36"/>
      <c r="BF3559" s="36"/>
      <c r="BG3559" s="36"/>
      <c r="BH3559" s="36"/>
      <c r="BI3559" s="36"/>
      <c r="BJ3559" s="36"/>
      <c r="BK3559" s="48"/>
      <c r="BL3559" s="36"/>
      <c r="BM3559" s="36"/>
      <c r="BN3559" s="36"/>
      <c r="BO3559" s="36"/>
      <c r="BP3559" s="36"/>
      <c r="BQ3559" s="36"/>
      <c r="BR3559" s="36"/>
    </row>
    <row r="3560" spans="2:70" ht="15" customHeight="1">
      <c r="B3560" s="48">
        <v>4082</v>
      </c>
      <c r="C3560" s="48" t="s">
        <v>1703</v>
      </c>
      <c r="D3560" s="108">
        <v>1254</v>
      </c>
      <c r="E3560" s="109" t="s">
        <v>2508</v>
      </c>
      <c r="F3560" s="109" t="s">
        <v>2509</v>
      </c>
      <c r="G3560" s="109" t="s">
        <v>517</v>
      </c>
      <c r="H3560" s="108" t="s">
        <v>2578</v>
      </c>
      <c r="I3560" s="108" t="s">
        <v>2855</v>
      </c>
      <c r="J3560" s="108" t="s">
        <v>2852</v>
      </c>
      <c r="K3560" s="108" t="s">
        <v>2859</v>
      </c>
      <c r="L3560" s="108">
        <v>11</v>
      </c>
      <c r="M3560" s="110" t="s">
        <v>2617</v>
      </c>
      <c r="N3560" s="109" t="s">
        <v>1729</v>
      </c>
      <c r="O3560" s="109" t="s">
        <v>519</v>
      </c>
      <c r="P3560" s="109" t="s">
        <v>519</v>
      </c>
      <c r="Q3560" s="109">
        <v>1</v>
      </c>
      <c r="R3560" s="109"/>
      <c r="S3560" s="109"/>
      <c r="T3560" s="109" t="s">
        <v>7</v>
      </c>
      <c r="U3560" s="108">
        <v>1</v>
      </c>
      <c r="V3560" s="109">
        <v>2006</v>
      </c>
      <c r="W3560" s="108">
        <f>IF(Table1[[#This Row],[ExpenditureDetails1]]=2010,1,(2010-Table1[[#This Row],[ExpenditureDetails1]]))</f>
        <v>4</v>
      </c>
      <c r="X3560" s="109">
        <v>0.35</v>
      </c>
      <c r="Y3560" s="174">
        <f>Table1[[#This Row],[ExpenditureDetails3]]*100000</f>
        <v>35000</v>
      </c>
      <c r="Z3560" s="174">
        <f>Table1[[#This Row],[ExpenditureDetails4]]/Table1[[#This Row],[Component detail 4]]</f>
        <v>35000</v>
      </c>
      <c r="AA3560" s="109">
        <v>2</v>
      </c>
      <c r="AB3560" s="109">
        <v>10</v>
      </c>
      <c r="AC3560" s="174">
        <f>IF(ISNUMBER([ExpenditureDetails4]),[ExpenditureDetails4]*HLOOKUP([ExpenditureDetails1],'Currency Conversion'!$A$6:$BE$45,19,FALSE),"No Data")</f>
        <v>45193.594057390561</v>
      </c>
      <c r="AD3560" s="174">
        <f>Table1[[#This Row],[Calculations1]]/exchange_rate_2010</f>
        <v>988.36066459769563</v>
      </c>
      <c r="AE35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4519.3594057390565</v>
      </c>
      <c r="AF3560" s="174">
        <f>Table1[[#This Row],[Calculations3]]/exchange_rate_2010</f>
        <v>98.836066459769569</v>
      </c>
      <c r="AG3560" s="110"/>
      <c r="AH3560" s="53"/>
      <c r="BD3560" s="36"/>
      <c r="BE3560" s="36"/>
      <c r="BF3560" s="36"/>
      <c r="BG3560" s="36"/>
      <c r="BH3560" s="36"/>
      <c r="BI3560" s="36"/>
      <c r="BJ3560" s="36"/>
      <c r="BK3560" s="48"/>
      <c r="BL3560" s="36"/>
      <c r="BM3560" s="36"/>
      <c r="BN3560" s="36"/>
      <c r="BO3560" s="36"/>
      <c r="BP3560" s="36"/>
      <c r="BQ3560" s="36"/>
      <c r="BR3560" s="36"/>
    </row>
    <row r="3561" spans="2:70" ht="15" customHeight="1">
      <c r="B3561" s="48">
        <v>4083</v>
      </c>
      <c r="C3561" s="48" t="s">
        <v>1703</v>
      </c>
      <c r="D3561" s="108">
        <v>1254</v>
      </c>
      <c r="E3561" s="109" t="s">
        <v>2508</v>
      </c>
      <c r="F3561" s="109" t="s">
        <v>2509</v>
      </c>
      <c r="G3561" s="109" t="s">
        <v>517</v>
      </c>
      <c r="H3561" s="108" t="s">
        <v>2578</v>
      </c>
      <c r="I3561" s="108" t="s">
        <v>2855</v>
      </c>
      <c r="J3561" s="108" t="s">
        <v>2852</v>
      </c>
      <c r="K3561" s="108" t="s">
        <v>2859</v>
      </c>
      <c r="L3561" s="108">
        <v>11</v>
      </c>
      <c r="M3561" s="110" t="s">
        <v>2617</v>
      </c>
      <c r="N3561" s="109" t="s">
        <v>1729</v>
      </c>
      <c r="O3561" s="109" t="s">
        <v>519</v>
      </c>
      <c r="P3561" s="109" t="s">
        <v>519</v>
      </c>
      <c r="Q3561" s="109">
        <v>1</v>
      </c>
      <c r="R3561" s="109"/>
      <c r="S3561" s="109"/>
      <c r="T3561" s="109" t="s">
        <v>7</v>
      </c>
      <c r="U3561" s="108">
        <v>1</v>
      </c>
      <c r="V3561" s="109">
        <v>2007</v>
      </c>
      <c r="W3561" s="108">
        <f>IF(Table1[[#This Row],[ExpenditureDetails1]]=2010,1,(2010-Table1[[#This Row],[ExpenditureDetails1]]))</f>
        <v>3</v>
      </c>
      <c r="X3561" s="109">
        <v>0.36</v>
      </c>
      <c r="Y3561" s="174">
        <f>Table1[[#This Row],[ExpenditureDetails3]]*100000</f>
        <v>36000</v>
      </c>
      <c r="Z3561" s="174">
        <f>Table1[[#This Row],[ExpenditureDetails4]]/Table1[[#This Row],[Component detail 4]]</f>
        <v>36000</v>
      </c>
      <c r="AA3561" s="109">
        <v>2</v>
      </c>
      <c r="AB3561" s="109">
        <v>10</v>
      </c>
      <c r="AC3561" s="174">
        <f>IF(ISNUMBER([ExpenditureDetails4]),[ExpenditureDetails4]*HLOOKUP([ExpenditureDetails1],'Currency Conversion'!$A$6:$BE$45,19,FALSE),"No Data")</f>
        <v>43682.696252494614</v>
      </c>
      <c r="AD3561" s="174">
        <f>Table1[[#This Row],[Calculations1]]/exchange_rate_2010</f>
        <v>955.31810647120926</v>
      </c>
      <c r="AE35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4368.2696252494616</v>
      </c>
      <c r="AF3561" s="174">
        <f>Table1[[#This Row],[Calculations3]]/exchange_rate_2010</f>
        <v>95.531810647120935</v>
      </c>
      <c r="AG3561" s="110"/>
      <c r="AH3561" s="53"/>
      <c r="BD3561" s="36"/>
      <c r="BE3561" s="36"/>
      <c r="BF3561" s="36"/>
      <c r="BG3561" s="36"/>
      <c r="BH3561" s="36"/>
      <c r="BI3561" s="36"/>
      <c r="BJ3561" s="36"/>
      <c r="BK3561" s="48"/>
      <c r="BL3561" s="36"/>
      <c r="BM3561" s="36"/>
      <c r="BN3561" s="36"/>
      <c r="BO3561" s="36"/>
      <c r="BP3561" s="36"/>
      <c r="BQ3561" s="36"/>
      <c r="BR3561" s="36"/>
    </row>
    <row r="3562" spans="2:70" ht="15" customHeight="1">
      <c r="B3562" s="48">
        <v>4084</v>
      </c>
      <c r="C3562" s="48" t="s">
        <v>1703</v>
      </c>
      <c r="D3562" s="108">
        <v>1254</v>
      </c>
      <c r="E3562" s="109" t="s">
        <v>2508</v>
      </c>
      <c r="F3562" s="109" t="s">
        <v>2509</v>
      </c>
      <c r="G3562" s="109" t="s">
        <v>517</v>
      </c>
      <c r="H3562" s="108" t="s">
        <v>2578</v>
      </c>
      <c r="I3562" s="108" t="s">
        <v>2855</v>
      </c>
      <c r="J3562" s="108" t="s">
        <v>2852</v>
      </c>
      <c r="K3562" s="108" t="s">
        <v>2859</v>
      </c>
      <c r="L3562" s="108">
        <v>11</v>
      </c>
      <c r="M3562" s="110" t="s">
        <v>2617</v>
      </c>
      <c r="N3562" s="109" t="s">
        <v>1729</v>
      </c>
      <c r="O3562" s="109" t="s">
        <v>519</v>
      </c>
      <c r="P3562" s="109" t="s">
        <v>519</v>
      </c>
      <c r="Q3562" s="109">
        <v>1</v>
      </c>
      <c r="R3562" s="109"/>
      <c r="S3562" s="109"/>
      <c r="T3562" s="109" t="s">
        <v>7</v>
      </c>
      <c r="U3562" s="108">
        <v>1</v>
      </c>
      <c r="V3562" s="109">
        <v>2009</v>
      </c>
      <c r="W3562" s="108">
        <f>IF(Table1[[#This Row],[ExpenditureDetails1]]=2010,1,(2010-Table1[[#This Row],[ExpenditureDetails1]]))</f>
        <v>1</v>
      </c>
      <c r="X3562" s="109">
        <v>0.4</v>
      </c>
      <c r="Y3562" s="174">
        <f>Table1[[#This Row],[ExpenditureDetails3]]*100000</f>
        <v>40000</v>
      </c>
      <c r="Z3562" s="174">
        <f>Table1[[#This Row],[ExpenditureDetails4]]/Table1[[#This Row],[Component detail 4]]</f>
        <v>40000</v>
      </c>
      <c r="AA3562" s="109">
        <v>2</v>
      </c>
      <c r="AB3562" s="109">
        <v>10</v>
      </c>
      <c r="AC3562" s="174">
        <f>IF(ISNUMBER([ExpenditureDetails4]),[ExpenditureDetails4]*HLOOKUP([ExpenditureDetails1],'Currency Conversion'!$A$6:$BE$45,19,FALSE),"No Data")</f>
        <v>43016.649996145097</v>
      </c>
      <c r="AD3562" s="174">
        <f>Table1[[#This Row],[Calculations1]]/exchange_rate_2010</f>
        <v>940.75201730949186</v>
      </c>
      <c r="AE35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3562" s="174">
        <f>Table1[[#This Row],[Calculations3]]/exchange_rate_2010</f>
        <v>94.075201730949175</v>
      </c>
      <c r="AG3562" s="110"/>
      <c r="AH3562" s="53"/>
      <c r="BD3562" s="36"/>
      <c r="BE3562" s="36"/>
      <c r="BF3562" s="36"/>
      <c r="BG3562" s="36"/>
      <c r="BH3562" s="36"/>
      <c r="BI3562" s="36"/>
      <c r="BJ3562" s="36"/>
      <c r="BK3562" s="48"/>
      <c r="BL3562" s="36"/>
      <c r="BM3562" s="36"/>
      <c r="BN3562" s="36"/>
      <c r="BO3562" s="36"/>
      <c r="BP3562" s="36"/>
      <c r="BQ3562" s="36"/>
      <c r="BR3562" s="36"/>
    </row>
    <row r="3563" spans="2:70" ht="15" customHeight="1">
      <c r="B3563" s="48">
        <v>4085</v>
      </c>
      <c r="C3563" s="48" t="s">
        <v>1703</v>
      </c>
      <c r="D3563" s="108">
        <v>1254</v>
      </c>
      <c r="E3563" s="109" t="s">
        <v>2508</v>
      </c>
      <c r="F3563" s="109" t="s">
        <v>2509</v>
      </c>
      <c r="G3563" s="109" t="s">
        <v>517</v>
      </c>
      <c r="H3563" s="108" t="s">
        <v>2578</v>
      </c>
      <c r="I3563" s="108" t="s">
        <v>2855</v>
      </c>
      <c r="J3563" s="108" t="s">
        <v>2852</v>
      </c>
      <c r="K3563" s="108" t="s">
        <v>2859</v>
      </c>
      <c r="L3563" s="108">
        <v>11</v>
      </c>
      <c r="M3563" s="110" t="s">
        <v>2617</v>
      </c>
      <c r="N3563" s="109" t="s">
        <v>1729</v>
      </c>
      <c r="O3563" s="109" t="s">
        <v>519</v>
      </c>
      <c r="P3563" s="109" t="s">
        <v>519</v>
      </c>
      <c r="Q3563" s="109">
        <v>1</v>
      </c>
      <c r="R3563" s="109"/>
      <c r="S3563" s="109"/>
      <c r="T3563" s="109" t="s">
        <v>7</v>
      </c>
      <c r="U3563" s="108">
        <v>1</v>
      </c>
      <c r="V3563" s="109">
        <v>1978</v>
      </c>
      <c r="W3563" s="108">
        <f>IF(Table1[[#This Row],[ExpenditureDetails1]]=2010,1,(2010-Table1[[#This Row],[ExpenditureDetails1]]))</f>
        <v>32</v>
      </c>
      <c r="X3563" s="109">
        <v>0.12</v>
      </c>
      <c r="Y3563" s="174">
        <f>Table1[[#This Row],[ExpenditureDetails3]]*100000</f>
        <v>12000</v>
      </c>
      <c r="Z3563" s="174">
        <f>Table1[[#This Row],[ExpenditureDetails4]]/Table1[[#This Row],[Component detail 4]]</f>
        <v>12000</v>
      </c>
      <c r="AA3563" s="109">
        <v>1</v>
      </c>
      <c r="AB3563" s="109">
        <v>10</v>
      </c>
      <c r="AC3563" s="174">
        <f>IF(ISNUMBER([ExpenditureDetails4]),[ExpenditureDetails4]*HLOOKUP([ExpenditureDetails1],'Currency Conversion'!$A$6:$BE$45,19,FALSE),"No Data")</f>
        <v>127266.12620916966</v>
      </c>
      <c r="AD3563" s="174">
        <f>Table1[[#This Row],[Calculations1]]/exchange_rate_2010</f>
        <v>2783.244743074365</v>
      </c>
      <c r="AE35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12726.612620916965</v>
      </c>
      <c r="AF3563" s="174">
        <f>Table1[[#This Row],[Calculations3]]/exchange_rate_2010</f>
        <v>278.3244743074365</v>
      </c>
      <c r="AG3563" s="110"/>
      <c r="AH3563" s="53"/>
      <c r="BD3563" s="36"/>
      <c r="BE3563" s="36"/>
      <c r="BF3563" s="36"/>
      <c r="BG3563" s="36"/>
      <c r="BH3563" s="36"/>
      <c r="BI3563" s="36"/>
      <c r="BJ3563" s="36"/>
      <c r="BK3563" s="48"/>
      <c r="BL3563" s="36"/>
      <c r="BM3563" s="36"/>
      <c r="BN3563" s="36"/>
      <c r="BO3563" s="36"/>
      <c r="BP3563" s="36"/>
      <c r="BQ3563" s="36"/>
      <c r="BR3563" s="36"/>
    </row>
    <row r="3564" spans="2:70" ht="15" customHeight="1">
      <c r="B3564" s="48">
        <v>4086</v>
      </c>
      <c r="C3564" s="48" t="s">
        <v>1703</v>
      </c>
      <c r="D3564" s="108">
        <v>1254</v>
      </c>
      <c r="E3564" s="109" t="s">
        <v>2508</v>
      </c>
      <c r="F3564" s="109" t="s">
        <v>2509</v>
      </c>
      <c r="G3564" s="109" t="s">
        <v>517</v>
      </c>
      <c r="H3564" s="108" t="s">
        <v>2578</v>
      </c>
      <c r="I3564" s="108" t="s">
        <v>2855</v>
      </c>
      <c r="J3564" s="108" t="s">
        <v>2852</v>
      </c>
      <c r="K3564" s="108" t="s">
        <v>2859</v>
      </c>
      <c r="L3564" s="108">
        <v>11</v>
      </c>
      <c r="M3564" s="110" t="s">
        <v>2617</v>
      </c>
      <c r="N3564" s="111" t="s">
        <v>1728</v>
      </c>
      <c r="O3564" s="111" t="s">
        <v>501</v>
      </c>
      <c r="P3564" s="111" t="s">
        <v>1725</v>
      </c>
      <c r="Q3564" s="109">
        <v>1</v>
      </c>
      <c r="R3564" s="109"/>
      <c r="S3564" s="109"/>
      <c r="T3564" s="109" t="s">
        <v>7</v>
      </c>
      <c r="U3564" s="108">
        <v>1</v>
      </c>
      <c r="V3564" s="109">
        <v>1990</v>
      </c>
      <c r="W3564" s="108">
        <f>IF(Table1[[#This Row],[ExpenditureDetails1]]=2010,1,(2010-Table1[[#This Row],[ExpenditureDetails1]]))</f>
        <v>20</v>
      </c>
      <c r="X3564" s="109">
        <v>2.25</v>
      </c>
      <c r="Y3564" s="174">
        <f>Table1[[#This Row],[ExpenditureDetails3]]*100000</f>
        <v>225000</v>
      </c>
      <c r="Z3564" s="174">
        <f>Table1[[#This Row],[ExpenditureDetails4]]/Table1[[#This Row],[Component detail 4]]</f>
        <v>225000</v>
      </c>
      <c r="AA3564" s="109">
        <v>1</v>
      </c>
      <c r="AB3564" s="109">
        <v>30</v>
      </c>
      <c r="AC3564" s="174">
        <f>IF(ISNUMBER([ExpenditureDetails4]),[ExpenditureDetails4]*HLOOKUP([ExpenditureDetails1],'Currency Conversion'!$A$6:$BE$45,19,FALSE),"No Data")</f>
        <v>874854.70360407163</v>
      </c>
      <c r="AD3564" s="174">
        <f>Table1[[#This Row],[Calculations1]]/exchange_rate_2010</f>
        <v>19132.622538993211</v>
      </c>
      <c r="AE35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29161.823453469053</v>
      </c>
      <c r="AF3564" s="174">
        <f>Table1[[#This Row],[Calculations3]]/exchange_rate_2010</f>
        <v>637.75408463310703</v>
      </c>
      <c r="AG3564" s="110"/>
      <c r="AH3564" s="53"/>
      <c r="BD3564" s="36"/>
      <c r="BE3564" s="36"/>
      <c r="BF3564" s="36"/>
      <c r="BG3564" s="36"/>
      <c r="BH3564" s="36"/>
      <c r="BI3564" s="36"/>
      <c r="BJ3564" s="36"/>
      <c r="BK3564" s="48"/>
      <c r="BL3564" s="36"/>
      <c r="BM3564" s="36"/>
      <c r="BN3564" s="36"/>
      <c r="BO3564" s="36"/>
      <c r="BP3564" s="36"/>
      <c r="BQ3564" s="36"/>
      <c r="BR3564" s="36"/>
    </row>
    <row r="3565" spans="2:70" ht="15" customHeight="1">
      <c r="B3565" s="48">
        <v>4087</v>
      </c>
      <c r="C3565" s="48" t="s">
        <v>1703</v>
      </c>
      <c r="D3565" s="108">
        <v>1254</v>
      </c>
      <c r="E3565" s="109" t="s">
        <v>2508</v>
      </c>
      <c r="F3565" s="109" t="s">
        <v>2509</v>
      </c>
      <c r="G3565" s="109" t="s">
        <v>517</v>
      </c>
      <c r="H3565" s="108" t="s">
        <v>2578</v>
      </c>
      <c r="I3565" s="108" t="s">
        <v>2855</v>
      </c>
      <c r="J3565" s="108" t="s">
        <v>2852</v>
      </c>
      <c r="K3565" s="108" t="s">
        <v>2859</v>
      </c>
      <c r="L3565" s="108">
        <v>11</v>
      </c>
      <c r="M3565" s="110" t="s">
        <v>2617</v>
      </c>
      <c r="N3565" s="111" t="s">
        <v>364</v>
      </c>
      <c r="O3565" s="111" t="s">
        <v>2465</v>
      </c>
      <c r="P3565" s="111" t="s">
        <v>521</v>
      </c>
      <c r="Q3565" s="109">
        <v>1</v>
      </c>
      <c r="R3565" s="109"/>
      <c r="S3565" s="109"/>
      <c r="T3565" s="109" t="s">
        <v>7</v>
      </c>
      <c r="U3565" s="108">
        <v>1</v>
      </c>
      <c r="V3565" s="109">
        <v>1990</v>
      </c>
      <c r="W3565" s="108">
        <f>IF(Table1[[#This Row],[ExpenditureDetails1]]=2010,1,(2010-Table1[[#This Row],[ExpenditureDetails1]]))</f>
        <v>20</v>
      </c>
      <c r="X3565" s="109">
        <v>10</v>
      </c>
      <c r="Y3565" s="174">
        <f>Table1[[#This Row],[ExpenditureDetails3]]*100000</f>
        <v>1000000</v>
      </c>
      <c r="Z3565" s="174">
        <f>Table1[[#This Row],[ExpenditureDetails4]]/Table1[[#This Row],[Component detail 4]]</f>
        <v>1000000</v>
      </c>
      <c r="AA3565" s="109">
        <v>1</v>
      </c>
      <c r="AB3565" s="109">
        <v>20</v>
      </c>
      <c r="AC3565" s="174">
        <f>IF(ISNUMBER([ExpenditureDetails4]),[ExpenditureDetails4]*HLOOKUP([ExpenditureDetails1],'Currency Conversion'!$A$6:$BE$45,19,FALSE),"No Data")</f>
        <v>3888243.1271292074</v>
      </c>
      <c r="AD3565" s="174">
        <f>Table1[[#This Row],[Calculations1]]/exchange_rate_2010</f>
        <v>85033.87795108094</v>
      </c>
      <c r="AE35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194412.15635646036</v>
      </c>
      <c r="AF3565" s="174">
        <f>Table1[[#This Row],[Calculations3]]/exchange_rate_2010</f>
        <v>4251.693897554047</v>
      </c>
      <c r="AG3565" s="110"/>
      <c r="AH3565" s="53"/>
      <c r="BD3565" s="36"/>
      <c r="BE3565" s="36"/>
      <c r="BF3565" s="36"/>
      <c r="BG3565" s="36"/>
      <c r="BH3565" s="36"/>
      <c r="BI3565" s="36"/>
      <c r="BJ3565" s="36"/>
      <c r="BK3565" s="48"/>
      <c r="BL3565" s="36"/>
      <c r="BM3565" s="36"/>
      <c r="BN3565" s="36"/>
      <c r="BO3565" s="36"/>
      <c r="BP3565" s="36"/>
      <c r="BQ3565" s="36"/>
      <c r="BR3565" s="36"/>
    </row>
    <row r="3566" spans="2:70" ht="15" customHeight="1">
      <c r="B3566" s="48">
        <v>4088</v>
      </c>
      <c r="C3566" s="48" t="s">
        <v>1703</v>
      </c>
      <c r="D3566" s="108">
        <v>1254</v>
      </c>
      <c r="E3566" s="109" t="s">
        <v>2508</v>
      </c>
      <c r="F3566" s="109" t="s">
        <v>2509</v>
      </c>
      <c r="G3566" s="109" t="s">
        <v>517</v>
      </c>
      <c r="H3566" s="108" t="s">
        <v>2578</v>
      </c>
      <c r="I3566" s="108" t="s">
        <v>2855</v>
      </c>
      <c r="J3566" s="108" t="s">
        <v>2852</v>
      </c>
      <c r="K3566" s="108" t="s">
        <v>2859</v>
      </c>
      <c r="L3566" s="108">
        <v>11</v>
      </c>
      <c r="M3566" s="110" t="s">
        <v>2617</v>
      </c>
      <c r="N3566" s="111" t="s">
        <v>20</v>
      </c>
      <c r="O3566" s="111" t="s">
        <v>2486</v>
      </c>
      <c r="P3566" s="111" t="s">
        <v>522</v>
      </c>
      <c r="Q3566" s="109">
        <v>1</v>
      </c>
      <c r="R3566" s="109"/>
      <c r="S3566" s="109"/>
      <c r="T3566" s="109" t="s">
        <v>7</v>
      </c>
      <c r="U3566" s="108">
        <v>1</v>
      </c>
      <c r="V3566" s="109">
        <v>1990</v>
      </c>
      <c r="W3566" s="108">
        <f>IF(Table1[[#This Row],[ExpenditureDetails1]]=2010,1,(2010-Table1[[#This Row],[ExpenditureDetails1]]))</f>
        <v>20</v>
      </c>
      <c r="X3566" s="109">
        <v>6.25</v>
      </c>
      <c r="Y3566" s="174">
        <f>Table1[[#This Row],[ExpenditureDetails3]]*100000</f>
        <v>625000</v>
      </c>
      <c r="Z3566" s="174">
        <f>Table1[[#This Row],[ExpenditureDetails4]]/Table1[[#This Row],[Component detail 4]]</f>
        <v>625000</v>
      </c>
      <c r="AA3566" s="109">
        <v>1</v>
      </c>
      <c r="AB3566" s="109">
        <v>10</v>
      </c>
      <c r="AC3566" s="174">
        <f>IF(ISNUMBER([ExpenditureDetails4]),[ExpenditureDetails4]*HLOOKUP([ExpenditureDetails1],'Currency Conversion'!$A$6:$BE$45,19,FALSE),"No Data")</f>
        <v>2430151.9544557547</v>
      </c>
      <c r="AD3566" s="174">
        <f>Table1[[#This Row],[Calculations1]]/exchange_rate_2010</f>
        <v>53146.173719425591</v>
      </c>
      <c r="AE35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243015.19544557546</v>
      </c>
      <c r="AF3566" s="174">
        <f>Table1[[#This Row],[Calculations3]]/exchange_rate_2010</f>
        <v>5314.6173719425587</v>
      </c>
      <c r="AG3566" s="110"/>
      <c r="AH3566" s="53"/>
      <c r="BD3566" s="36"/>
      <c r="BE3566" s="36"/>
      <c r="BF3566" s="36"/>
      <c r="BG3566" s="36"/>
      <c r="BH3566" s="36"/>
      <c r="BI3566" s="36"/>
      <c r="BJ3566" s="36"/>
      <c r="BK3566" s="48"/>
      <c r="BL3566" s="36"/>
      <c r="BM3566" s="36"/>
      <c r="BN3566" s="36"/>
      <c r="BO3566" s="36"/>
      <c r="BP3566" s="36"/>
      <c r="BQ3566" s="36"/>
      <c r="BR3566" s="36"/>
    </row>
    <row r="3567" spans="2:70" ht="15" customHeight="1">
      <c r="B3567" s="48">
        <v>4089</v>
      </c>
      <c r="C3567" s="48" t="s">
        <v>1703</v>
      </c>
      <c r="D3567" s="108">
        <v>1254</v>
      </c>
      <c r="E3567" s="109" t="s">
        <v>2508</v>
      </c>
      <c r="F3567" s="109" t="s">
        <v>2509</v>
      </c>
      <c r="G3567" s="109" t="s">
        <v>517</v>
      </c>
      <c r="H3567" s="108" t="s">
        <v>2578</v>
      </c>
      <c r="I3567" s="108" t="s">
        <v>2855</v>
      </c>
      <c r="J3567" s="108" t="s">
        <v>2852</v>
      </c>
      <c r="K3567" s="108" t="s">
        <v>2859</v>
      </c>
      <c r="L3567" s="108">
        <v>11</v>
      </c>
      <c r="M3567" s="110" t="s">
        <v>2617</v>
      </c>
      <c r="N3567" s="111" t="s">
        <v>20</v>
      </c>
      <c r="O3567" s="111" t="s">
        <v>2466</v>
      </c>
      <c r="P3567" s="111" t="s">
        <v>523</v>
      </c>
      <c r="Q3567" s="109">
        <v>1</v>
      </c>
      <c r="R3567" s="109"/>
      <c r="S3567" s="109"/>
      <c r="T3567" s="109" t="s">
        <v>7</v>
      </c>
      <c r="U3567" s="108">
        <v>1</v>
      </c>
      <c r="V3567" s="109">
        <v>1990</v>
      </c>
      <c r="W3567" s="108">
        <f>IF(Table1[[#This Row],[ExpenditureDetails1]]=2010,1,(2010-Table1[[#This Row],[ExpenditureDetails1]]))</f>
        <v>20</v>
      </c>
      <c r="X3567" s="109">
        <v>0.4</v>
      </c>
      <c r="Y3567" s="174">
        <f>Table1[[#This Row],[ExpenditureDetails3]]*100000</f>
        <v>40000</v>
      </c>
      <c r="Z3567" s="174">
        <f>Table1[[#This Row],[ExpenditureDetails4]]/Table1[[#This Row],[Component detail 4]]</f>
        <v>40000</v>
      </c>
      <c r="AA3567" s="109">
        <v>1</v>
      </c>
      <c r="AB3567" s="109">
        <v>10</v>
      </c>
      <c r="AC3567" s="174">
        <f>IF(ISNUMBER([ExpenditureDetails4]),[ExpenditureDetails4]*HLOOKUP([ExpenditureDetails1],'Currency Conversion'!$A$6:$BE$45,19,FALSE),"No Data")</f>
        <v>155529.72508516829</v>
      </c>
      <c r="AD3567" s="174">
        <f>Table1[[#This Row],[Calculations1]]/exchange_rate_2010</f>
        <v>3401.3551180432378</v>
      </c>
      <c r="AE35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15552.972508516828</v>
      </c>
      <c r="AF3567" s="174">
        <f>Table1[[#This Row],[Calculations3]]/exchange_rate_2010</f>
        <v>340.13551180432376</v>
      </c>
      <c r="AG3567" s="110"/>
      <c r="AH3567" s="53"/>
      <c r="BD3567" s="36"/>
      <c r="BE3567" s="36"/>
      <c r="BF3567" s="36"/>
      <c r="BG3567" s="36"/>
      <c r="BH3567" s="36"/>
      <c r="BI3567" s="36"/>
      <c r="BJ3567" s="36"/>
      <c r="BK3567" s="48"/>
      <c r="BL3567" s="36"/>
      <c r="BM3567" s="36"/>
      <c r="BN3567" s="36"/>
      <c r="BO3567" s="36"/>
      <c r="BP3567" s="36"/>
      <c r="BQ3567" s="36"/>
      <c r="BR3567" s="36"/>
    </row>
    <row r="3568" spans="2:70" ht="15" customHeight="1">
      <c r="B3568" s="48">
        <v>4090</v>
      </c>
      <c r="C3568" s="48" t="s">
        <v>1703</v>
      </c>
      <c r="D3568" s="108">
        <v>1254</v>
      </c>
      <c r="E3568" s="109" t="s">
        <v>2508</v>
      </c>
      <c r="F3568" s="109" t="s">
        <v>2509</v>
      </c>
      <c r="G3568" s="109" t="s">
        <v>517</v>
      </c>
      <c r="H3568" s="108" t="s">
        <v>2578</v>
      </c>
      <c r="I3568" s="108" t="s">
        <v>2855</v>
      </c>
      <c r="J3568" s="108" t="s">
        <v>2852</v>
      </c>
      <c r="K3568" s="108" t="s">
        <v>2859</v>
      </c>
      <c r="L3568" s="108">
        <v>11</v>
      </c>
      <c r="M3568" s="110" t="s">
        <v>2617</v>
      </c>
      <c r="N3568" s="111" t="s">
        <v>1729</v>
      </c>
      <c r="O3568" s="111" t="s">
        <v>1718</v>
      </c>
      <c r="P3568" s="111" t="s">
        <v>1726</v>
      </c>
      <c r="Q3568" s="109">
        <v>6</v>
      </c>
      <c r="R3568" s="109"/>
      <c r="S3568" s="109"/>
      <c r="T3568" s="109" t="s">
        <v>7</v>
      </c>
      <c r="U3568" s="108">
        <v>1</v>
      </c>
      <c r="V3568" s="109">
        <v>1990</v>
      </c>
      <c r="W3568" s="108">
        <f>IF(Table1[[#This Row],[ExpenditureDetails1]]=2010,1,(2010-Table1[[#This Row],[ExpenditureDetails1]]))</f>
        <v>20</v>
      </c>
      <c r="X3568" s="109">
        <v>0.25</v>
      </c>
      <c r="Y3568" s="174">
        <f>Table1[[#This Row],[ExpenditureDetails3]]*100000</f>
        <v>25000</v>
      </c>
      <c r="Z3568" s="174">
        <f>Table1[[#This Row],[ExpenditureDetails4]]/Table1[[#This Row],[Component detail 4]]</f>
        <v>4166.666666666667</v>
      </c>
      <c r="AA3568" s="109">
        <v>1</v>
      </c>
      <c r="AB3568" s="109">
        <v>10</v>
      </c>
      <c r="AC3568" s="174">
        <f>IF(ISNUMBER([ExpenditureDetails4]),[ExpenditureDetails4]*HLOOKUP([ExpenditureDetails1],'Currency Conversion'!$A$6:$BE$45,19,FALSE),"No Data")</f>
        <v>97206.078178230178</v>
      </c>
      <c r="AD3568" s="174">
        <f>Table1[[#This Row],[Calculations1]]/exchange_rate_2010</f>
        <v>2125.8469487770235</v>
      </c>
      <c r="AE35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3568" s="174">
        <f>Table1[[#This Row],[Calculations3]]/exchange_rate_2010</f>
        <v>212.58469487770236</v>
      </c>
      <c r="AG3568" s="110"/>
      <c r="AH3568" s="53"/>
      <c r="BD3568" s="36"/>
      <c r="BE3568" s="36"/>
      <c r="BF3568" s="36"/>
      <c r="BG3568" s="36"/>
      <c r="BH3568" s="36"/>
      <c r="BI3568" s="36"/>
      <c r="BJ3568" s="36"/>
      <c r="BK3568" s="48"/>
      <c r="BL3568" s="36"/>
      <c r="BM3568" s="36"/>
      <c r="BN3568" s="36"/>
      <c r="BO3568" s="36"/>
      <c r="BP3568" s="36"/>
      <c r="BQ3568" s="36"/>
      <c r="BR3568" s="36"/>
    </row>
    <row r="3569" spans="2:70" ht="15" customHeight="1">
      <c r="B3569" s="48">
        <v>4091</v>
      </c>
      <c r="C3569" s="48" t="s">
        <v>1703</v>
      </c>
      <c r="D3569" s="108">
        <v>1254</v>
      </c>
      <c r="E3569" s="109" t="s">
        <v>2508</v>
      </c>
      <c r="F3569" s="109" t="s">
        <v>2509</v>
      </c>
      <c r="G3569" s="109" t="s">
        <v>517</v>
      </c>
      <c r="H3569" s="108" t="s">
        <v>2578</v>
      </c>
      <c r="I3569" s="108" t="s">
        <v>2855</v>
      </c>
      <c r="J3569" s="108" t="s">
        <v>2852</v>
      </c>
      <c r="K3569" s="108" t="s">
        <v>2859</v>
      </c>
      <c r="L3569" s="108">
        <v>11</v>
      </c>
      <c r="M3569" s="110" t="s">
        <v>2617</v>
      </c>
      <c r="N3569" s="111" t="s">
        <v>20</v>
      </c>
      <c r="O3569" s="111" t="s">
        <v>2466</v>
      </c>
      <c r="P3569" s="111" t="s">
        <v>2481</v>
      </c>
      <c r="Q3569" s="109">
        <v>1</v>
      </c>
      <c r="R3569" s="109"/>
      <c r="S3569" s="109"/>
      <c r="T3569" s="109" t="s">
        <v>7</v>
      </c>
      <c r="U3569" s="108">
        <v>1</v>
      </c>
      <c r="V3569" s="109">
        <v>1990</v>
      </c>
      <c r="W3569" s="108">
        <f>IF(Table1[[#This Row],[ExpenditureDetails1]]=2010,1,(2010-Table1[[#This Row],[ExpenditureDetails1]]))</f>
        <v>20</v>
      </c>
      <c r="X3569" s="109">
        <v>0.32</v>
      </c>
      <c r="Y3569" s="174">
        <f>Table1[[#This Row],[ExpenditureDetails3]]*100000</f>
        <v>32000</v>
      </c>
      <c r="Z3569" s="174">
        <f>Table1[[#This Row],[ExpenditureDetails4]]/Table1[[#This Row],[Component detail 4]]</f>
        <v>32000</v>
      </c>
      <c r="AA3569" s="109">
        <v>1</v>
      </c>
      <c r="AB3569" s="109">
        <v>10</v>
      </c>
      <c r="AC3569" s="174">
        <f>IF(ISNUMBER([ExpenditureDetails4]),[ExpenditureDetails4]*HLOOKUP([ExpenditureDetails1],'Currency Conversion'!$A$6:$BE$45,19,FALSE),"No Data")</f>
        <v>124423.78006813463</v>
      </c>
      <c r="AD3569" s="174">
        <f>Table1[[#This Row],[Calculations1]]/exchange_rate_2010</f>
        <v>2721.08409443459</v>
      </c>
      <c r="AE35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12442.378006813462</v>
      </c>
      <c r="AF3569" s="174">
        <f>Table1[[#This Row],[Calculations3]]/exchange_rate_2010</f>
        <v>272.10840944345898</v>
      </c>
      <c r="AG3569" s="110"/>
      <c r="AH3569" s="53"/>
      <c r="BD3569" s="36"/>
      <c r="BE3569" s="36"/>
      <c r="BF3569" s="36"/>
      <c r="BG3569" s="36"/>
      <c r="BH3569" s="36"/>
      <c r="BI3569" s="36"/>
      <c r="BJ3569" s="36"/>
      <c r="BK3569" s="48"/>
      <c r="BL3569" s="36"/>
      <c r="BM3569" s="36"/>
      <c r="BN3569" s="36"/>
      <c r="BO3569" s="36"/>
      <c r="BP3569" s="36"/>
      <c r="BQ3569" s="36"/>
      <c r="BR3569" s="36"/>
    </row>
    <row r="3570" spans="2:70" ht="15" customHeight="1">
      <c r="B3570" s="48">
        <v>4092</v>
      </c>
      <c r="C3570" s="48" t="s">
        <v>1703</v>
      </c>
      <c r="D3570" s="108">
        <v>1254</v>
      </c>
      <c r="E3570" s="109" t="s">
        <v>2508</v>
      </c>
      <c r="F3570" s="109" t="s">
        <v>2509</v>
      </c>
      <c r="G3570" s="109" t="s">
        <v>517</v>
      </c>
      <c r="H3570" s="108" t="s">
        <v>2578</v>
      </c>
      <c r="I3570" s="108" t="s">
        <v>2855</v>
      </c>
      <c r="J3570" s="108" t="s">
        <v>2852</v>
      </c>
      <c r="K3570" s="108" t="s">
        <v>2859</v>
      </c>
      <c r="L3570" s="108">
        <v>11</v>
      </c>
      <c r="M3570" s="110" t="s">
        <v>2617</v>
      </c>
      <c r="N3570" s="111" t="s">
        <v>20</v>
      </c>
      <c r="O3570" s="111" t="s">
        <v>2466</v>
      </c>
      <c r="P3570" s="111" t="s">
        <v>2481</v>
      </c>
      <c r="Q3570" s="109">
        <v>1</v>
      </c>
      <c r="R3570" s="109"/>
      <c r="S3570" s="109"/>
      <c r="T3570" s="109" t="s">
        <v>7</v>
      </c>
      <c r="U3570" s="108">
        <v>1</v>
      </c>
      <c r="V3570" s="109">
        <v>1990</v>
      </c>
      <c r="W3570" s="108">
        <f>IF(Table1[[#This Row],[ExpenditureDetails1]]=2010,1,(2010-Table1[[#This Row],[ExpenditureDetails1]]))</f>
        <v>20</v>
      </c>
      <c r="X3570" s="109">
        <v>0.08</v>
      </c>
      <c r="Y3570" s="174">
        <f>Table1[[#This Row],[ExpenditureDetails3]]*100000</f>
        <v>8000</v>
      </c>
      <c r="Z3570" s="174">
        <f>Table1[[#This Row],[ExpenditureDetails4]]/Table1[[#This Row],[Component detail 4]]</f>
        <v>8000</v>
      </c>
      <c r="AA3570" s="109">
        <v>1</v>
      </c>
      <c r="AB3570" s="109">
        <v>10</v>
      </c>
      <c r="AC3570" s="174">
        <f>IF(ISNUMBER([ExpenditureDetails4]),[ExpenditureDetails4]*HLOOKUP([ExpenditureDetails1],'Currency Conversion'!$A$6:$BE$45,19,FALSE),"No Data")</f>
        <v>31105.945017033657</v>
      </c>
      <c r="AD3570" s="174">
        <f>Table1[[#This Row],[Calculations1]]/exchange_rate_2010</f>
        <v>680.27102360864751</v>
      </c>
      <c r="AE35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3110.5945017033655</v>
      </c>
      <c r="AF3570" s="174">
        <f>Table1[[#This Row],[Calculations3]]/exchange_rate_2010</f>
        <v>68.027102360864745</v>
      </c>
      <c r="AG3570" s="110"/>
      <c r="AH3570" s="53"/>
      <c r="BD3570" s="36"/>
      <c r="BE3570" s="36"/>
      <c r="BF3570" s="36"/>
      <c r="BG3570" s="36"/>
      <c r="BH3570" s="36"/>
      <c r="BI3570" s="36"/>
      <c r="BJ3570" s="36"/>
      <c r="BK3570" s="48"/>
      <c r="BL3570" s="36"/>
      <c r="BM3570" s="36"/>
      <c r="BN3570" s="36"/>
      <c r="BO3570" s="36"/>
      <c r="BP3570" s="36"/>
      <c r="BQ3570" s="36"/>
      <c r="BR3570" s="36"/>
    </row>
    <row r="3571" spans="2:70" ht="15" customHeight="1">
      <c r="B3571" s="48">
        <v>4093</v>
      </c>
      <c r="C3571" s="48" t="s">
        <v>1703</v>
      </c>
      <c r="D3571" s="108">
        <v>1254</v>
      </c>
      <c r="E3571" s="109" t="s">
        <v>2508</v>
      </c>
      <c r="F3571" s="109" t="s">
        <v>2509</v>
      </c>
      <c r="G3571" s="109" t="s">
        <v>517</v>
      </c>
      <c r="H3571" s="108" t="s">
        <v>2578</v>
      </c>
      <c r="I3571" s="108" t="s">
        <v>2855</v>
      </c>
      <c r="J3571" s="108" t="s">
        <v>2852</v>
      </c>
      <c r="K3571" s="108" t="s">
        <v>2859</v>
      </c>
      <c r="L3571" s="108">
        <v>11</v>
      </c>
      <c r="M3571" s="110" t="s">
        <v>2617</v>
      </c>
      <c r="N3571" s="109" t="s">
        <v>1729</v>
      </c>
      <c r="O3571" s="109" t="s">
        <v>519</v>
      </c>
      <c r="P3571" s="109" t="s">
        <v>519</v>
      </c>
      <c r="Q3571" s="109">
        <v>1</v>
      </c>
      <c r="R3571" s="109"/>
      <c r="S3571" s="109"/>
      <c r="T3571" s="109" t="s">
        <v>7</v>
      </c>
      <c r="U3571" s="108">
        <v>1</v>
      </c>
      <c r="V3571" s="109">
        <v>1999</v>
      </c>
      <c r="W3571" s="108">
        <f>IF(Table1[[#This Row],[ExpenditureDetails1]]=2010,1,(2010-Table1[[#This Row],[ExpenditureDetails1]]))</f>
        <v>11</v>
      </c>
      <c r="X3571" s="109">
        <v>0.26</v>
      </c>
      <c r="Y3571" s="174">
        <f>Table1[[#This Row],[ExpenditureDetails3]]*100000</f>
        <v>26000</v>
      </c>
      <c r="Z3571" s="174">
        <f>Table1[[#This Row],[ExpenditureDetails4]]/Table1[[#This Row],[Component detail 4]]</f>
        <v>26000</v>
      </c>
      <c r="AA3571" s="109">
        <v>1</v>
      </c>
      <c r="AB3571" s="109">
        <v>10</v>
      </c>
      <c r="AC3571" s="174">
        <f>IF(ISNUMBER([ExpenditureDetails4]),[ExpenditureDetails4]*HLOOKUP([ExpenditureDetails1],'Currency Conversion'!$A$6:$BE$45,19,FALSE),"No Data")</f>
        <v>45243.810333049798</v>
      </c>
      <c r="AD3571" s="174">
        <f>Table1[[#This Row],[Calculations1]]/exchange_rate_2010</f>
        <v>989.45886872638607</v>
      </c>
      <c r="AE35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4524.3810333049796</v>
      </c>
      <c r="AF3571" s="174">
        <f>Table1[[#This Row],[Calculations3]]/exchange_rate_2010</f>
        <v>98.94588687263861</v>
      </c>
      <c r="AG3571" s="110"/>
      <c r="AH3571" s="53"/>
      <c r="BD3571" s="36"/>
      <c r="BE3571" s="36"/>
      <c r="BF3571" s="36"/>
      <c r="BG3571" s="36"/>
      <c r="BH3571" s="36"/>
      <c r="BI3571" s="36"/>
      <c r="BJ3571" s="36"/>
      <c r="BK3571" s="48"/>
      <c r="BL3571" s="36"/>
      <c r="BM3571" s="36"/>
      <c r="BN3571" s="36"/>
      <c r="BO3571" s="36"/>
      <c r="BP3571" s="36"/>
      <c r="BQ3571" s="36"/>
      <c r="BR3571" s="36"/>
    </row>
    <row r="3572" spans="2:70" ht="15" customHeight="1">
      <c r="B3572" s="48">
        <v>4094</v>
      </c>
      <c r="C3572" s="48" t="s">
        <v>1703</v>
      </c>
      <c r="D3572" s="108">
        <v>1254</v>
      </c>
      <c r="E3572" s="109" t="s">
        <v>2508</v>
      </c>
      <c r="F3572" s="109" t="s">
        <v>2509</v>
      </c>
      <c r="G3572" s="109" t="s">
        <v>517</v>
      </c>
      <c r="H3572" s="108" t="s">
        <v>2578</v>
      </c>
      <c r="I3572" s="108" t="s">
        <v>2855</v>
      </c>
      <c r="J3572" s="108" t="s">
        <v>2852</v>
      </c>
      <c r="K3572" s="108" t="s">
        <v>2859</v>
      </c>
      <c r="L3572" s="108">
        <v>11</v>
      </c>
      <c r="M3572" s="110" t="s">
        <v>2617</v>
      </c>
      <c r="N3572" s="111" t="s">
        <v>1728</v>
      </c>
      <c r="O3572" s="111" t="s">
        <v>524</v>
      </c>
      <c r="P3572" s="111" t="s">
        <v>1727</v>
      </c>
      <c r="Q3572" s="109">
        <v>1</v>
      </c>
      <c r="R3572" s="109"/>
      <c r="S3572" s="109"/>
      <c r="T3572" s="109" t="s">
        <v>7</v>
      </c>
      <c r="U3572" s="108">
        <v>1</v>
      </c>
      <c r="V3572" s="109">
        <v>2005</v>
      </c>
      <c r="W3572" s="108">
        <f>IF(Table1[[#This Row],[ExpenditureDetails1]]=2010,1,(2010-Table1[[#This Row],[ExpenditureDetails1]]))</f>
        <v>5</v>
      </c>
      <c r="X3572" s="109">
        <v>3.5</v>
      </c>
      <c r="Y3572" s="174">
        <f>Table1[[#This Row],[ExpenditureDetails3]]*100000</f>
        <v>350000</v>
      </c>
      <c r="Z3572" s="174">
        <f>Table1[[#This Row],[ExpenditureDetails4]]/Table1[[#This Row],[Component detail 4]]</f>
        <v>350000</v>
      </c>
      <c r="AA3572" s="109">
        <v>1</v>
      </c>
      <c r="AB3572" s="109">
        <v>30</v>
      </c>
      <c r="AC3572" s="174">
        <f>IF(ISNUMBER([ExpenditureDetails4]),[ExpenditureDetails4]*HLOOKUP([ExpenditureDetails1],'Currency Conversion'!$A$6:$BE$45,19,FALSE),"No Data")</f>
        <v>470824.72757472954</v>
      </c>
      <c r="AD3572" s="174">
        <f>Table1[[#This Row],[Calculations1]]/exchange_rate_2010</f>
        <v>10296.694705534055</v>
      </c>
      <c r="AE35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15694.157585824318</v>
      </c>
      <c r="AF3572" s="174">
        <f>Table1[[#This Row],[Calculations3]]/exchange_rate_2010</f>
        <v>343.22315685113517</v>
      </c>
      <c r="AG3572" s="110"/>
      <c r="AH3572" s="53"/>
      <c r="BD3572" s="36"/>
      <c r="BE3572" s="36"/>
      <c r="BF3572" s="36"/>
      <c r="BG3572" s="36"/>
      <c r="BH3572" s="36"/>
      <c r="BI3572" s="36"/>
      <c r="BJ3572" s="36"/>
      <c r="BK3572" s="48"/>
      <c r="BL3572" s="36"/>
      <c r="BM3572" s="36"/>
      <c r="BN3572" s="36"/>
      <c r="BO3572" s="36"/>
      <c r="BP3572" s="36"/>
      <c r="BQ3572" s="36"/>
      <c r="BR3572" s="36"/>
    </row>
    <row r="3573" spans="2:70" ht="15" customHeight="1">
      <c r="B3573" s="48">
        <v>4095</v>
      </c>
      <c r="C3573" s="48" t="s">
        <v>1703</v>
      </c>
      <c r="D3573" s="108">
        <v>1254</v>
      </c>
      <c r="E3573" s="109" t="s">
        <v>2508</v>
      </c>
      <c r="F3573" s="109" t="s">
        <v>2509</v>
      </c>
      <c r="G3573" s="109" t="s">
        <v>517</v>
      </c>
      <c r="H3573" s="108" t="s">
        <v>2578</v>
      </c>
      <c r="I3573" s="108" t="s">
        <v>2855</v>
      </c>
      <c r="J3573" s="108" t="s">
        <v>2852</v>
      </c>
      <c r="K3573" s="108" t="s">
        <v>2859</v>
      </c>
      <c r="L3573" s="108">
        <v>11</v>
      </c>
      <c r="M3573" s="110" t="s">
        <v>2617</v>
      </c>
      <c r="N3573" s="111" t="s">
        <v>1728</v>
      </c>
      <c r="O3573" s="111" t="s">
        <v>496</v>
      </c>
      <c r="P3573" s="111" t="s">
        <v>525</v>
      </c>
      <c r="Q3573" s="109">
        <v>1</v>
      </c>
      <c r="R3573" s="109"/>
      <c r="S3573" s="109"/>
      <c r="T3573" s="109" t="s">
        <v>7</v>
      </c>
      <c r="U3573" s="108">
        <v>1</v>
      </c>
      <c r="V3573" s="109">
        <v>2009</v>
      </c>
      <c r="W3573" s="108">
        <f>IF(Table1[[#This Row],[ExpenditureDetails1]]=2010,1,(2010-Table1[[#This Row],[ExpenditureDetails1]]))</f>
        <v>1</v>
      </c>
      <c r="X3573" s="109">
        <v>0.3</v>
      </c>
      <c r="Y3573" s="174">
        <f>Table1[[#This Row],[ExpenditureDetails3]]*100000</f>
        <v>30000</v>
      </c>
      <c r="Z3573" s="174">
        <f>Table1[[#This Row],[ExpenditureDetails4]]/Table1[[#This Row],[Component detail 4]]</f>
        <v>30000</v>
      </c>
      <c r="AA3573" s="109">
        <v>1</v>
      </c>
      <c r="AB3573" s="109">
        <v>30</v>
      </c>
      <c r="AC3573" s="174">
        <f>IF(ISNUMBER([ExpenditureDetails4]),[ExpenditureDetails4]*HLOOKUP([ExpenditureDetails1],'Currency Conversion'!$A$6:$BE$45,19,FALSE),"No Data")</f>
        <v>32262.487497108825</v>
      </c>
      <c r="AD3573" s="174">
        <f>Table1[[#This Row],[Calculations1]]/exchange_rate_2010</f>
        <v>705.56401298211892</v>
      </c>
      <c r="AE35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3573" s="174">
        <f>Table1[[#This Row],[Calculations3]]/exchange_rate_2010</f>
        <v>23.518800432737294</v>
      </c>
      <c r="AG3573" s="110"/>
      <c r="AH3573" s="53"/>
      <c r="BD3573" s="36"/>
      <c r="BE3573" s="36"/>
      <c r="BF3573" s="36"/>
      <c r="BG3573" s="36"/>
      <c r="BH3573" s="36"/>
      <c r="BI3573" s="36"/>
      <c r="BJ3573" s="36"/>
      <c r="BK3573" s="48"/>
      <c r="BL3573" s="36"/>
      <c r="BM3573" s="36"/>
      <c r="BN3573" s="36"/>
      <c r="BO3573" s="36"/>
      <c r="BP3573" s="36"/>
      <c r="BQ3573" s="36"/>
      <c r="BR3573" s="36"/>
    </row>
    <row r="3574" spans="2:70" ht="15" customHeight="1">
      <c r="B3574" s="48">
        <v>4096</v>
      </c>
      <c r="C3574" s="48" t="s">
        <v>1703</v>
      </c>
      <c r="D3574" s="108">
        <v>1254</v>
      </c>
      <c r="E3574" s="109" t="s">
        <v>2508</v>
      </c>
      <c r="F3574" s="109" t="s">
        <v>2509</v>
      </c>
      <c r="G3574" s="109" t="s">
        <v>517</v>
      </c>
      <c r="H3574" s="108" t="s">
        <v>2578</v>
      </c>
      <c r="I3574" s="108" t="s">
        <v>2855</v>
      </c>
      <c r="J3574" s="108" t="s">
        <v>2852</v>
      </c>
      <c r="K3574" s="108" t="s">
        <v>2859</v>
      </c>
      <c r="L3574" s="108">
        <v>11</v>
      </c>
      <c r="M3574" s="110" t="s">
        <v>2617</v>
      </c>
      <c r="N3574" s="111" t="s">
        <v>2400</v>
      </c>
      <c r="O3574" s="111"/>
      <c r="P3574" s="111" t="s">
        <v>526</v>
      </c>
      <c r="Q3574" s="109">
        <v>1</v>
      </c>
      <c r="R3574" s="109"/>
      <c r="S3574" s="109"/>
      <c r="T3574" s="114" t="s">
        <v>31</v>
      </c>
      <c r="U3574" s="108">
        <v>3</v>
      </c>
      <c r="V3574" s="109">
        <v>2009</v>
      </c>
      <c r="W3574" s="108"/>
      <c r="X3574" s="109">
        <v>2.5000000000000001E-2</v>
      </c>
      <c r="Y3574" s="174">
        <f>Table1[[#This Row],[ExpenditureDetails3]]*100000</f>
        <v>2500</v>
      </c>
      <c r="Z3574" s="174">
        <f>Table1[[#This Row],[ExpenditureDetails4]]/Table1[[#This Row],[Component detail 4]]</f>
        <v>2500</v>
      </c>
      <c r="AA3574" s="109">
        <v>1</v>
      </c>
      <c r="AB3574" s="109"/>
      <c r="AC3574" s="174">
        <f>IF(ISNUMBER([ExpenditureDetails4]),[ExpenditureDetails4]*HLOOKUP([ExpenditureDetails1],'Currency Conversion'!$A$6:$BE$45,19,FALSE),"No Data")</f>
        <v>2688.5406247590686</v>
      </c>
      <c r="AD3574" s="174">
        <f>Table1[[#This Row],[Calculations1]]/exchange_rate_2010</f>
        <v>58.797001081843241</v>
      </c>
      <c r="AE35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2688.5406247590686</v>
      </c>
      <c r="AF3574" s="174">
        <f>Table1[[#This Row],[Calculations3]]/exchange_rate_2010</f>
        <v>58.797001081843241</v>
      </c>
      <c r="AG3574" s="110"/>
      <c r="AH3574" s="53"/>
      <c r="BD3574" s="36"/>
      <c r="BE3574" s="36"/>
      <c r="BF3574" s="36"/>
      <c r="BG3574" s="36"/>
      <c r="BH3574" s="36"/>
      <c r="BI3574" s="36"/>
      <c r="BJ3574" s="36"/>
      <c r="BK3574" s="48"/>
      <c r="BL3574" s="36"/>
      <c r="BM3574" s="36"/>
      <c r="BN3574" s="36"/>
      <c r="BO3574" s="36"/>
      <c r="BP3574" s="36"/>
      <c r="BQ3574" s="36"/>
      <c r="BR3574" s="36"/>
    </row>
    <row r="3575" spans="2:70" ht="15" customHeight="1">
      <c r="B3575" s="48">
        <v>4097</v>
      </c>
      <c r="C3575" s="48" t="s">
        <v>1703</v>
      </c>
      <c r="D3575" s="108">
        <v>1254</v>
      </c>
      <c r="E3575" s="109" t="s">
        <v>2508</v>
      </c>
      <c r="F3575" s="109" t="s">
        <v>2509</v>
      </c>
      <c r="G3575" s="109" t="s">
        <v>517</v>
      </c>
      <c r="H3575" s="108" t="s">
        <v>2578</v>
      </c>
      <c r="I3575" s="108" t="s">
        <v>2855</v>
      </c>
      <c r="J3575" s="108" t="s">
        <v>2852</v>
      </c>
      <c r="K3575" s="108" t="s">
        <v>2859</v>
      </c>
      <c r="L3575" s="108">
        <v>11</v>
      </c>
      <c r="M3575" s="110" t="s">
        <v>2617</v>
      </c>
      <c r="N3575" s="111"/>
      <c r="O3575" s="111"/>
      <c r="P3575" s="111" t="s">
        <v>2903</v>
      </c>
      <c r="Q3575" s="109">
        <v>1</v>
      </c>
      <c r="R3575" s="109"/>
      <c r="S3575" s="109"/>
      <c r="T3575" s="109" t="s">
        <v>7</v>
      </c>
      <c r="U3575" s="108">
        <v>1</v>
      </c>
      <c r="V3575" s="109">
        <v>2009</v>
      </c>
      <c r="W3575" s="108">
        <f>IF(Table1[[#This Row],[ExpenditureDetails1]]=2010,1,(2010-Table1[[#This Row],[ExpenditureDetails1]]))</f>
        <v>1</v>
      </c>
      <c r="X3575" s="109">
        <v>2.36</v>
      </c>
      <c r="Y3575" s="174">
        <f>Table1[[#This Row],[ExpenditureDetails3]]*100000</f>
        <v>236000</v>
      </c>
      <c r="Z3575" s="174">
        <f>Table1[[#This Row],[ExpenditureDetails4]]/Table1[[#This Row],[Component detail 4]]</f>
        <v>236000</v>
      </c>
      <c r="AA3575" s="109">
        <v>1</v>
      </c>
      <c r="AB3575" s="109">
        <v>10</v>
      </c>
      <c r="AC3575" s="174">
        <f>IF(ISNUMBER([ExpenditureDetails4]),[ExpenditureDetails4]*HLOOKUP([ExpenditureDetails1],'Currency Conversion'!$A$6:$BE$45,19,FALSE),"No Data")</f>
        <v>253798.2349772561</v>
      </c>
      <c r="AD3575" s="174">
        <f>Table1[[#This Row],[Calculations1]]/exchange_rate_2010</f>
        <v>5550.4369021260027</v>
      </c>
      <c r="AE35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25379.823497725611</v>
      </c>
      <c r="AF3575" s="174">
        <f>Table1[[#This Row],[Calculations3]]/exchange_rate_2010</f>
        <v>555.04369021260027</v>
      </c>
      <c r="AG3575" s="110"/>
      <c r="AH3575" s="53"/>
      <c r="BD3575" s="36"/>
      <c r="BE3575" s="36"/>
      <c r="BF3575" s="36"/>
      <c r="BG3575" s="36"/>
      <c r="BH3575" s="36"/>
      <c r="BI3575" s="36"/>
      <c r="BJ3575" s="36"/>
      <c r="BK3575" s="48"/>
      <c r="BL3575" s="36"/>
      <c r="BM3575" s="36"/>
      <c r="BN3575" s="36"/>
      <c r="BO3575" s="36"/>
      <c r="BP3575" s="36"/>
      <c r="BQ3575" s="36"/>
      <c r="BR3575" s="36"/>
    </row>
    <row r="3576" spans="2:70" ht="15" customHeight="1">
      <c r="B3576" s="48">
        <v>4098</v>
      </c>
      <c r="C3576" s="48" t="s">
        <v>1703</v>
      </c>
      <c r="D3576" s="108">
        <v>1254</v>
      </c>
      <c r="E3576" s="109" t="s">
        <v>2508</v>
      </c>
      <c r="F3576" s="109" t="s">
        <v>2509</v>
      </c>
      <c r="G3576" s="109" t="s">
        <v>517</v>
      </c>
      <c r="H3576" s="108" t="s">
        <v>2578</v>
      </c>
      <c r="I3576" s="108" t="s">
        <v>2855</v>
      </c>
      <c r="J3576" s="108" t="s">
        <v>2852</v>
      </c>
      <c r="K3576" s="108" t="s">
        <v>2859</v>
      </c>
      <c r="L3576" s="108">
        <v>11</v>
      </c>
      <c r="M3576" s="110" t="s">
        <v>2617</v>
      </c>
      <c r="N3576" s="111" t="s">
        <v>1729</v>
      </c>
      <c r="O3576" s="111" t="s">
        <v>210</v>
      </c>
      <c r="P3576" s="111" t="s">
        <v>527</v>
      </c>
      <c r="Q3576" s="109">
        <v>1</v>
      </c>
      <c r="R3576" s="109"/>
      <c r="S3576" s="109"/>
      <c r="T3576" s="109" t="s">
        <v>28</v>
      </c>
      <c r="U3576" s="108">
        <v>2</v>
      </c>
      <c r="V3576" s="109">
        <v>2005</v>
      </c>
      <c r="W3576" s="108"/>
      <c r="X3576" s="109">
        <v>0.435</v>
      </c>
      <c r="Y3576" s="174">
        <f>Table1[[#This Row],[ExpenditureDetails3]]*100000</f>
        <v>43500</v>
      </c>
      <c r="Z3576" s="174">
        <f>Table1[[#This Row],[ExpenditureDetails4]]/Table1[[#This Row],[Component detail 4]]</f>
        <v>43500</v>
      </c>
      <c r="AA3576" s="109">
        <v>1</v>
      </c>
      <c r="AB3576" s="109">
        <v>10</v>
      </c>
      <c r="AC3576" s="174">
        <f>IF(ISNUMBER([ExpenditureDetails4]),[ExpenditureDetails4]*HLOOKUP([ExpenditureDetails1],'Currency Conversion'!$A$6:$BE$45,19,FALSE),"No Data")</f>
        <v>58516.787570002096</v>
      </c>
      <c r="AD3576" s="174">
        <f>Table1[[#This Row],[Calculations1]]/exchange_rate_2010</f>
        <v>1279.7320562592324</v>
      </c>
      <c r="AE3576" s="174" t="s">
        <v>2912</v>
      </c>
      <c r="AF3576" s="174" t="s">
        <v>2912</v>
      </c>
      <c r="AG3576" s="110"/>
      <c r="AH3576" s="53"/>
      <c r="BD3576" s="36"/>
      <c r="BE3576" s="36"/>
      <c r="BF3576" s="36"/>
      <c r="BG3576" s="36"/>
      <c r="BH3576" s="36"/>
      <c r="BI3576" s="36"/>
      <c r="BJ3576" s="36"/>
      <c r="BK3576" s="48"/>
      <c r="BL3576" s="36"/>
      <c r="BM3576" s="36"/>
      <c r="BN3576" s="36"/>
      <c r="BO3576" s="36"/>
      <c r="BP3576" s="36"/>
      <c r="BQ3576" s="36"/>
      <c r="BR3576" s="36"/>
    </row>
    <row r="3577" spans="2:70" ht="15" customHeight="1">
      <c r="B3577" s="48">
        <v>4099</v>
      </c>
      <c r="C3577" s="48" t="s">
        <v>1703</v>
      </c>
      <c r="D3577" s="108">
        <v>1254</v>
      </c>
      <c r="E3577" s="109" t="s">
        <v>2508</v>
      </c>
      <c r="F3577" s="109" t="s">
        <v>2509</v>
      </c>
      <c r="G3577" s="109" t="s">
        <v>517</v>
      </c>
      <c r="H3577" s="108" t="s">
        <v>2578</v>
      </c>
      <c r="I3577" s="108" t="s">
        <v>2855</v>
      </c>
      <c r="J3577" s="108" t="s">
        <v>2852</v>
      </c>
      <c r="K3577" s="108" t="s">
        <v>2859</v>
      </c>
      <c r="L3577" s="108">
        <v>11</v>
      </c>
      <c r="M3577" s="110" t="s">
        <v>2617</v>
      </c>
      <c r="N3577" s="111" t="s">
        <v>1729</v>
      </c>
      <c r="O3577" s="111" t="s">
        <v>210</v>
      </c>
      <c r="P3577" s="111" t="s">
        <v>527</v>
      </c>
      <c r="Q3577" s="109">
        <v>1</v>
      </c>
      <c r="R3577" s="109"/>
      <c r="S3577" s="109"/>
      <c r="T3577" s="109" t="s">
        <v>28</v>
      </c>
      <c r="U3577" s="108">
        <v>2</v>
      </c>
      <c r="V3577" s="109">
        <v>2008</v>
      </c>
      <c r="W3577" s="108"/>
      <c r="X3577" s="109">
        <v>0.435</v>
      </c>
      <c r="Y3577" s="174">
        <f>Table1[[#This Row],[ExpenditureDetails3]]*100000</f>
        <v>43500</v>
      </c>
      <c r="Z3577" s="174">
        <f>Table1[[#This Row],[ExpenditureDetails4]]/Table1[[#This Row],[Component detail 4]]</f>
        <v>43500</v>
      </c>
      <c r="AA3577" s="109">
        <v>1</v>
      </c>
      <c r="AB3577" s="109">
        <v>10</v>
      </c>
      <c r="AC3577" s="174">
        <f>IF(ISNUMBER([ExpenditureDetails4]),[ExpenditureDetails4]*HLOOKUP([ExpenditureDetails1],'Currency Conversion'!$A$6:$BE$45,19,FALSE),"No Data")</f>
        <v>49912.03411504189</v>
      </c>
      <c r="AD3577" s="174">
        <f>Table1[[#This Row],[Calculations1]]/exchange_rate_2010</f>
        <v>1091.5505225523991</v>
      </c>
      <c r="AE3577" s="174" t="s">
        <v>2912</v>
      </c>
      <c r="AF3577" s="174" t="s">
        <v>2912</v>
      </c>
      <c r="AG3577" s="110"/>
      <c r="AH3577" s="53"/>
      <c r="BD3577" s="36"/>
      <c r="BE3577" s="36"/>
      <c r="BF3577" s="36"/>
      <c r="BG3577" s="36"/>
      <c r="BH3577" s="36"/>
      <c r="BI3577" s="36"/>
      <c r="BJ3577" s="36"/>
      <c r="BK3577" s="48"/>
      <c r="BL3577" s="36"/>
      <c r="BM3577" s="36"/>
      <c r="BN3577" s="36"/>
      <c r="BO3577" s="36"/>
      <c r="BP3577" s="36"/>
      <c r="BQ3577" s="36"/>
      <c r="BR3577" s="36"/>
    </row>
    <row r="3578" spans="2:70" ht="15" customHeight="1">
      <c r="B3578" s="48">
        <v>4100</v>
      </c>
      <c r="C3578" s="48" t="s">
        <v>1703</v>
      </c>
      <c r="D3578" s="108">
        <v>1254</v>
      </c>
      <c r="E3578" s="109" t="s">
        <v>2508</v>
      </c>
      <c r="F3578" s="109" t="s">
        <v>2509</v>
      </c>
      <c r="G3578" s="109" t="s">
        <v>517</v>
      </c>
      <c r="H3578" s="108" t="s">
        <v>2578</v>
      </c>
      <c r="I3578" s="108" t="s">
        <v>2855</v>
      </c>
      <c r="J3578" s="108" t="s">
        <v>2852</v>
      </c>
      <c r="K3578" s="108" t="s">
        <v>2859</v>
      </c>
      <c r="L3578" s="108">
        <v>11</v>
      </c>
      <c r="M3578" s="110" t="s">
        <v>2617</v>
      </c>
      <c r="N3578" s="111" t="s">
        <v>1712</v>
      </c>
      <c r="O3578" s="111"/>
      <c r="P3578" s="111" t="s">
        <v>520</v>
      </c>
      <c r="Q3578" s="109">
        <v>1</v>
      </c>
      <c r="R3578" s="109">
        <v>5</v>
      </c>
      <c r="S3578" s="109"/>
      <c r="T3578" s="109" t="s">
        <v>28</v>
      </c>
      <c r="U3578" s="108">
        <v>2</v>
      </c>
      <c r="V3578" s="109">
        <v>2005</v>
      </c>
      <c r="W3578" s="108"/>
      <c r="X3578" s="109">
        <v>0.435</v>
      </c>
      <c r="Y3578" s="174">
        <f>Table1[[#This Row],[ExpenditureDetails3]]*100000</f>
        <v>43500</v>
      </c>
      <c r="Z3578" s="174">
        <f>Table1[[#This Row],[ExpenditureDetails4]]/Table1[[#This Row],[Component detail 4]]</f>
        <v>43500</v>
      </c>
      <c r="AA3578" s="109">
        <v>1</v>
      </c>
      <c r="AB3578" s="109">
        <v>10</v>
      </c>
      <c r="AC3578" s="174">
        <f>IF(ISNUMBER([ExpenditureDetails4]),[ExpenditureDetails4]*HLOOKUP([ExpenditureDetails1],'Currency Conversion'!$A$6:$BE$45,19,FALSE),"No Data")</f>
        <v>58516.787570002096</v>
      </c>
      <c r="AD3578" s="174">
        <f>Table1[[#This Row],[Calculations1]]/exchange_rate_2010</f>
        <v>1279.7320562592324</v>
      </c>
      <c r="AE3578" s="174" t="s">
        <v>2912</v>
      </c>
      <c r="AF3578" s="174" t="s">
        <v>2912</v>
      </c>
      <c r="AG3578" s="110"/>
      <c r="AH3578" s="53"/>
      <c r="BD3578" s="36"/>
      <c r="BE3578" s="36"/>
      <c r="BF3578" s="36"/>
      <c r="BG3578" s="36"/>
      <c r="BH3578" s="36"/>
      <c r="BI3578" s="36"/>
      <c r="BJ3578" s="36"/>
      <c r="BK3578" s="48"/>
      <c r="BL3578" s="36"/>
      <c r="BM3578" s="36"/>
      <c r="BN3578" s="36"/>
      <c r="BO3578" s="36"/>
      <c r="BP3578" s="36"/>
      <c r="BQ3578" s="36"/>
      <c r="BR3578" s="36"/>
    </row>
    <row r="3579" spans="2:70" ht="15" customHeight="1">
      <c r="B3579" s="48">
        <v>4101</v>
      </c>
      <c r="C3579" s="48" t="s">
        <v>1703</v>
      </c>
      <c r="D3579" s="108">
        <v>1254</v>
      </c>
      <c r="E3579" s="109" t="s">
        <v>2508</v>
      </c>
      <c r="F3579" s="109" t="s">
        <v>2509</v>
      </c>
      <c r="G3579" s="109" t="s">
        <v>517</v>
      </c>
      <c r="H3579" s="108" t="s">
        <v>2578</v>
      </c>
      <c r="I3579" s="108" t="s">
        <v>2855</v>
      </c>
      <c r="J3579" s="108" t="s">
        <v>2852</v>
      </c>
      <c r="K3579" s="108" t="s">
        <v>2859</v>
      </c>
      <c r="L3579" s="108">
        <v>11</v>
      </c>
      <c r="M3579" s="110" t="s">
        <v>2617</v>
      </c>
      <c r="N3579" s="111" t="s">
        <v>1712</v>
      </c>
      <c r="O3579" s="111"/>
      <c r="P3579" s="111" t="s">
        <v>520</v>
      </c>
      <c r="Q3579" s="109">
        <v>1</v>
      </c>
      <c r="R3579" s="109">
        <v>5</v>
      </c>
      <c r="S3579" s="109"/>
      <c r="T3579" s="109" t="s">
        <v>28</v>
      </c>
      <c r="U3579" s="108">
        <v>2</v>
      </c>
      <c r="V3579" s="109">
        <v>2008</v>
      </c>
      <c r="W3579" s="108"/>
      <c r="X3579" s="109">
        <v>0.435</v>
      </c>
      <c r="Y3579" s="174">
        <f>Table1[[#This Row],[ExpenditureDetails3]]*100000</f>
        <v>43500</v>
      </c>
      <c r="Z3579" s="174">
        <f>Table1[[#This Row],[ExpenditureDetails4]]/Table1[[#This Row],[Component detail 4]]</f>
        <v>43500</v>
      </c>
      <c r="AA3579" s="109">
        <v>1</v>
      </c>
      <c r="AB3579" s="109">
        <v>10</v>
      </c>
      <c r="AC3579" s="174">
        <f>IF(ISNUMBER([ExpenditureDetails4]),[ExpenditureDetails4]*HLOOKUP([ExpenditureDetails1],'Currency Conversion'!$A$6:$BE$45,19,FALSE),"No Data")</f>
        <v>49912.03411504189</v>
      </c>
      <c r="AD3579" s="174">
        <f>Table1[[#This Row],[Calculations1]]/exchange_rate_2010</f>
        <v>1091.5505225523991</v>
      </c>
      <c r="AE3579" s="174" t="s">
        <v>2912</v>
      </c>
      <c r="AF3579" s="174" t="s">
        <v>2912</v>
      </c>
      <c r="AG3579" s="110"/>
      <c r="AH3579" s="53"/>
      <c r="BD3579" s="36"/>
      <c r="BE3579" s="36"/>
      <c r="BF3579" s="36"/>
      <c r="BG3579" s="36"/>
      <c r="BH3579" s="36"/>
      <c r="BI3579" s="36"/>
      <c r="BJ3579" s="36"/>
      <c r="BK3579" s="48"/>
      <c r="BL3579" s="36"/>
      <c r="BM3579" s="36"/>
      <c r="BN3579" s="36"/>
      <c r="BO3579" s="36"/>
      <c r="BP3579" s="36"/>
      <c r="BQ3579" s="36"/>
      <c r="BR3579" s="36"/>
    </row>
    <row r="3580" spans="2:70" ht="15" customHeight="1">
      <c r="B3580" s="48">
        <v>4102</v>
      </c>
      <c r="C3580" s="48" t="s">
        <v>1703</v>
      </c>
      <c r="D3580" s="108">
        <v>1254</v>
      </c>
      <c r="E3580" s="109" t="s">
        <v>2508</v>
      </c>
      <c r="F3580" s="109" t="s">
        <v>2509</v>
      </c>
      <c r="G3580" s="109" t="s">
        <v>517</v>
      </c>
      <c r="H3580" s="108" t="s">
        <v>2578</v>
      </c>
      <c r="I3580" s="108" t="s">
        <v>2855</v>
      </c>
      <c r="J3580" s="108" t="s">
        <v>2852</v>
      </c>
      <c r="K3580" s="108" t="s">
        <v>2859</v>
      </c>
      <c r="L3580" s="108">
        <v>11</v>
      </c>
      <c r="M3580" s="110" t="s">
        <v>2617</v>
      </c>
      <c r="N3580" s="111" t="s">
        <v>1722</v>
      </c>
      <c r="O3580" s="111"/>
      <c r="P3580" s="111" t="s">
        <v>528</v>
      </c>
      <c r="Q3580" s="109">
        <v>1</v>
      </c>
      <c r="R3580" s="109"/>
      <c r="S3580" s="109"/>
      <c r="T3580" s="109" t="s">
        <v>24</v>
      </c>
      <c r="U3580" s="108">
        <v>4</v>
      </c>
      <c r="V3580" s="109">
        <v>1990</v>
      </c>
      <c r="W3580" s="108">
        <f>IF(Table1[[#This Row],[ExpenditureDetails1]]=2010,1,(2010-Table1[[#This Row],[ExpenditureDetails1]]))</f>
        <v>20</v>
      </c>
      <c r="X3580" s="109">
        <v>0.03</v>
      </c>
      <c r="Y3580" s="174">
        <f>Table1[[#This Row],[ExpenditureDetails3]]*100000</f>
        <v>3000</v>
      </c>
      <c r="Z3580" s="174">
        <f>Table1[[#This Row],[ExpenditureDetails4]]/Table1[[#This Row],[Component detail 4]]</f>
        <v>3000</v>
      </c>
      <c r="AA3580" s="109">
        <v>1</v>
      </c>
      <c r="AB3580" s="109"/>
      <c r="AC3580" s="174">
        <f>IF(ISNUMBER([ExpenditureDetails4]),[ExpenditureDetails4]*HLOOKUP([ExpenditureDetails1],'Currency Conversion'!$A$6:$BE$45,19,FALSE),"No Data")</f>
        <v>11664.729381387622</v>
      </c>
      <c r="AD3580" s="174">
        <f>Table1[[#This Row],[Calculations1]]/exchange_rate_2010</f>
        <v>255.10163385324282</v>
      </c>
      <c r="AE35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11664.729381387622</v>
      </c>
      <c r="AF3580" s="174">
        <f>Table1[[#This Row],[Calculations3]]/exchange_rate_2010</f>
        <v>255.10163385324282</v>
      </c>
      <c r="AG3580" s="110"/>
      <c r="AH3580" s="53"/>
      <c r="BD3580" s="36"/>
      <c r="BE3580" s="36"/>
      <c r="BF3580" s="36"/>
      <c r="BG3580" s="36"/>
      <c r="BH3580" s="36"/>
      <c r="BI3580" s="36"/>
      <c r="BJ3580" s="36"/>
      <c r="BK3580" s="48"/>
      <c r="BL3580" s="36"/>
      <c r="BM3580" s="36"/>
      <c r="BN3580" s="36"/>
      <c r="BO3580" s="36"/>
      <c r="BP3580" s="36"/>
      <c r="BQ3580" s="36"/>
      <c r="BR3580" s="36"/>
    </row>
    <row r="3581" spans="2:70" ht="15" customHeight="1">
      <c r="B3581" s="48">
        <v>4103</v>
      </c>
      <c r="C3581" s="48" t="s">
        <v>1703</v>
      </c>
      <c r="D3581" s="108">
        <v>1254</v>
      </c>
      <c r="E3581" s="109" t="s">
        <v>2508</v>
      </c>
      <c r="F3581" s="109" t="s">
        <v>2509</v>
      </c>
      <c r="G3581" s="109" t="s">
        <v>517</v>
      </c>
      <c r="H3581" s="108" t="s">
        <v>2578</v>
      </c>
      <c r="I3581" s="108" t="s">
        <v>2855</v>
      </c>
      <c r="J3581" s="108" t="s">
        <v>2852</v>
      </c>
      <c r="K3581" s="108" t="s">
        <v>2859</v>
      </c>
      <c r="L3581" s="108">
        <v>11</v>
      </c>
      <c r="M3581" s="110" t="s">
        <v>2617</v>
      </c>
      <c r="N3581" s="111" t="s">
        <v>1719</v>
      </c>
      <c r="O3581" s="111"/>
      <c r="P3581" s="111" t="s">
        <v>529</v>
      </c>
      <c r="Q3581" s="109">
        <v>1</v>
      </c>
      <c r="R3581" s="109"/>
      <c r="S3581" s="109"/>
      <c r="T3581" s="109" t="s">
        <v>31</v>
      </c>
      <c r="U3581" s="108">
        <v>3</v>
      </c>
      <c r="V3581" s="109">
        <v>2008</v>
      </c>
      <c r="W3581" s="108"/>
      <c r="X3581" s="109">
        <v>0.33600000000000002</v>
      </c>
      <c r="Y3581" s="174">
        <f>Table1[[#This Row],[ExpenditureDetails3]]*100000</f>
        <v>33600</v>
      </c>
      <c r="Z3581" s="174">
        <f>Table1[[#This Row],[ExpenditureDetails4]]/Table1[[#This Row],[Component detail 4]]</f>
        <v>33600</v>
      </c>
      <c r="AA3581" s="109">
        <v>1</v>
      </c>
      <c r="AB3581" s="109"/>
      <c r="AC3581" s="174">
        <f>IF(ISNUMBER([ExpenditureDetails4]),[ExpenditureDetails4]*HLOOKUP([ExpenditureDetails1],'Currency Conversion'!$A$6:$BE$45,19,FALSE),"No Data")</f>
        <v>38552.743592308223</v>
      </c>
      <c r="AD3581" s="174">
        <f>Table1[[#This Row],[Calculations1]]/exchange_rate_2010</f>
        <v>843.12867948874964</v>
      </c>
      <c r="AE35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38552.743592308223</v>
      </c>
      <c r="AF3581" s="174">
        <f>Table1[[#This Row],[Calculations3]]/exchange_rate_2010</f>
        <v>843.12867948874964</v>
      </c>
      <c r="AG3581" s="110"/>
      <c r="AH3581" s="53"/>
      <c r="BD3581" s="36"/>
      <c r="BE3581" s="36"/>
      <c r="BF3581" s="36"/>
      <c r="BG3581" s="36"/>
      <c r="BH3581" s="36"/>
      <c r="BI3581" s="36"/>
      <c r="BJ3581" s="36"/>
      <c r="BK3581" s="48"/>
      <c r="BL3581" s="36"/>
      <c r="BM3581" s="36"/>
      <c r="BN3581" s="36"/>
      <c r="BO3581" s="36"/>
      <c r="BP3581" s="36"/>
      <c r="BQ3581" s="36"/>
      <c r="BR3581" s="36"/>
    </row>
    <row r="3582" spans="2:70" ht="15" customHeight="1">
      <c r="B3582" s="48">
        <v>4104</v>
      </c>
      <c r="C3582" s="48" t="s">
        <v>1703</v>
      </c>
      <c r="D3582" s="108">
        <v>1254</v>
      </c>
      <c r="E3582" s="109" t="s">
        <v>2508</v>
      </c>
      <c r="F3582" s="109" t="s">
        <v>2509</v>
      </c>
      <c r="G3582" s="109" t="s">
        <v>517</v>
      </c>
      <c r="H3582" s="108" t="s">
        <v>2578</v>
      </c>
      <c r="I3582" s="108" t="s">
        <v>2855</v>
      </c>
      <c r="J3582" s="108" t="s">
        <v>2852</v>
      </c>
      <c r="K3582" s="108" t="s">
        <v>2859</v>
      </c>
      <c r="L3582" s="108">
        <v>11</v>
      </c>
      <c r="M3582" s="110" t="s">
        <v>2617</v>
      </c>
      <c r="N3582" s="111" t="s">
        <v>1719</v>
      </c>
      <c r="O3582" s="111"/>
      <c r="P3582" s="111" t="s">
        <v>530</v>
      </c>
      <c r="Q3582" s="109">
        <v>1</v>
      </c>
      <c r="R3582" s="109"/>
      <c r="S3582" s="109"/>
      <c r="T3582" s="109" t="s">
        <v>31</v>
      </c>
      <c r="U3582" s="108">
        <v>3</v>
      </c>
      <c r="V3582" s="109">
        <v>2008</v>
      </c>
      <c r="W3582" s="108"/>
      <c r="X3582" s="109">
        <v>0.29599999999999999</v>
      </c>
      <c r="Y3582" s="174">
        <f>Table1[[#This Row],[ExpenditureDetails3]]*100000</f>
        <v>29600</v>
      </c>
      <c r="Z3582" s="174">
        <f>Table1[[#This Row],[ExpenditureDetails4]]/Table1[[#This Row],[Component detail 4]]</f>
        <v>29600</v>
      </c>
      <c r="AA3582" s="109">
        <v>1</v>
      </c>
      <c r="AB3582" s="109"/>
      <c r="AC3582" s="174">
        <f>IF(ISNUMBER([ExpenditureDetails4]),[ExpenditureDetails4]*HLOOKUP([ExpenditureDetails1],'Currency Conversion'!$A$6:$BE$45,19,FALSE),"No Data")</f>
        <v>33963.131259890572</v>
      </c>
      <c r="AD3582" s="174">
        <f>Table1[[#This Row],[Calculations1]]/exchange_rate_2010</f>
        <v>742.75621764485084</v>
      </c>
      <c r="AE35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33963.131259890572</v>
      </c>
      <c r="AF3582" s="174">
        <f>Table1[[#This Row],[Calculations3]]/exchange_rate_2010</f>
        <v>742.75621764485084</v>
      </c>
      <c r="AG3582" s="110"/>
      <c r="AH3582" s="53"/>
      <c r="BD3582" s="36"/>
      <c r="BE3582" s="36"/>
      <c r="BF3582" s="36"/>
      <c r="BG3582" s="36"/>
      <c r="BH3582" s="36"/>
      <c r="BI3582" s="36"/>
      <c r="BJ3582" s="36"/>
      <c r="BK3582" s="48"/>
      <c r="BL3582" s="36"/>
      <c r="BM3582" s="36"/>
      <c r="BN3582" s="36"/>
      <c r="BO3582" s="36"/>
      <c r="BP3582" s="36"/>
      <c r="BQ3582" s="36"/>
      <c r="BR3582" s="36"/>
    </row>
    <row r="3583" spans="2:70" ht="15" customHeight="1">
      <c r="B3583" s="48">
        <v>4105</v>
      </c>
      <c r="C3583" s="48" t="s">
        <v>1703</v>
      </c>
      <c r="D3583" s="108">
        <v>1254</v>
      </c>
      <c r="E3583" s="109" t="s">
        <v>2508</v>
      </c>
      <c r="F3583" s="109" t="s">
        <v>2509</v>
      </c>
      <c r="G3583" s="109" t="s">
        <v>517</v>
      </c>
      <c r="H3583" s="108" t="s">
        <v>2578</v>
      </c>
      <c r="I3583" s="108" t="s">
        <v>2855</v>
      </c>
      <c r="J3583" s="108" t="s">
        <v>2852</v>
      </c>
      <c r="K3583" s="108" t="s">
        <v>2859</v>
      </c>
      <c r="L3583" s="108">
        <v>11</v>
      </c>
      <c r="M3583" s="110" t="s">
        <v>2617</v>
      </c>
      <c r="N3583" s="111" t="s">
        <v>1717</v>
      </c>
      <c r="O3583" s="111"/>
      <c r="P3583" s="111" t="s">
        <v>531</v>
      </c>
      <c r="Q3583" s="109">
        <v>1</v>
      </c>
      <c r="R3583" s="109"/>
      <c r="S3583" s="109"/>
      <c r="T3583" s="109" t="s">
        <v>31</v>
      </c>
      <c r="U3583" s="108">
        <v>3</v>
      </c>
      <c r="V3583" s="109">
        <v>2008</v>
      </c>
      <c r="W3583" s="108"/>
      <c r="X3583" s="109">
        <v>0.08</v>
      </c>
      <c r="Y3583" s="174">
        <f>Table1[[#This Row],[ExpenditureDetails3]]*100000</f>
        <v>8000</v>
      </c>
      <c r="Z3583" s="174">
        <f>Table1[[#This Row],[ExpenditureDetails4]]/Table1[[#This Row],[Component detail 4]]</f>
        <v>8000</v>
      </c>
      <c r="AA3583" s="109">
        <v>1</v>
      </c>
      <c r="AB3583" s="109"/>
      <c r="AC3583" s="174">
        <f>IF(ISNUMBER([ExpenditureDetails4]),[ExpenditureDetails4]*HLOOKUP([ExpenditureDetails1],'Currency Conversion'!$A$6:$BE$45,19,FALSE),"No Data")</f>
        <v>9179.2246648352902</v>
      </c>
      <c r="AD3583" s="174">
        <f>Table1[[#This Row],[Calculations1]]/exchange_rate_2010</f>
        <v>200.74492368779752</v>
      </c>
      <c r="AE35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3583" s="174">
        <f>Table1[[#This Row],[Calculations3]]/exchange_rate_2010</f>
        <v>200.74492368779752</v>
      </c>
      <c r="AG3583" s="110"/>
      <c r="AH3583" s="53"/>
      <c r="BD3583" s="36"/>
      <c r="BE3583" s="36"/>
      <c r="BF3583" s="36"/>
      <c r="BG3583" s="36"/>
      <c r="BH3583" s="36"/>
      <c r="BI3583" s="36"/>
      <c r="BJ3583" s="36"/>
      <c r="BK3583" s="48"/>
      <c r="BL3583" s="36"/>
      <c r="BM3583" s="36"/>
      <c r="BN3583" s="36"/>
      <c r="BO3583" s="36"/>
      <c r="BP3583" s="36"/>
      <c r="BQ3583" s="36"/>
      <c r="BR3583" s="36"/>
    </row>
    <row r="3584" spans="2:70" ht="15" customHeight="1">
      <c r="B3584" s="48">
        <v>4106</v>
      </c>
      <c r="C3584" s="48" t="s">
        <v>1703</v>
      </c>
      <c r="D3584" s="108">
        <v>1254</v>
      </c>
      <c r="E3584" s="109" t="s">
        <v>2508</v>
      </c>
      <c r="F3584" s="109" t="s">
        <v>2509</v>
      </c>
      <c r="G3584" s="109" t="s">
        <v>517</v>
      </c>
      <c r="H3584" s="108" t="s">
        <v>2578</v>
      </c>
      <c r="I3584" s="108" t="s">
        <v>2855</v>
      </c>
      <c r="J3584" s="108" t="s">
        <v>2852</v>
      </c>
      <c r="K3584" s="108" t="s">
        <v>2859</v>
      </c>
      <c r="L3584" s="108">
        <v>11</v>
      </c>
      <c r="M3584" s="110" t="s">
        <v>2617</v>
      </c>
      <c r="N3584" s="111" t="s">
        <v>2474</v>
      </c>
      <c r="O3584" s="111"/>
      <c r="P3584" s="111" t="s">
        <v>532</v>
      </c>
      <c r="Q3584" s="109">
        <v>1</v>
      </c>
      <c r="R3584" s="109"/>
      <c r="S3584" s="109"/>
      <c r="T3584" s="109" t="s">
        <v>31</v>
      </c>
      <c r="U3584" s="108">
        <v>3</v>
      </c>
      <c r="V3584" s="109">
        <v>2008</v>
      </c>
      <c r="W3584" s="108"/>
      <c r="X3584" s="109">
        <v>0.18</v>
      </c>
      <c r="Y3584" s="174">
        <f>Table1[[#This Row],[ExpenditureDetails3]]*100000</f>
        <v>18000</v>
      </c>
      <c r="Z3584" s="174">
        <f>Table1[[#This Row],[ExpenditureDetails4]]/Table1[[#This Row],[Component detail 4]]</f>
        <v>18000</v>
      </c>
      <c r="AA3584" s="109">
        <v>1</v>
      </c>
      <c r="AB3584" s="109"/>
      <c r="AC3584" s="174">
        <f>IF(ISNUMBER([ExpenditureDetails4]),[ExpenditureDetails4]*HLOOKUP([ExpenditureDetails1],'Currency Conversion'!$A$6:$BE$45,19,FALSE),"No Data")</f>
        <v>20653.255495879403</v>
      </c>
      <c r="AD3584" s="174">
        <f>Table1[[#This Row],[Calculations1]]/exchange_rate_2010</f>
        <v>451.67607829754439</v>
      </c>
      <c r="AE35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3584" s="174">
        <f>Table1[[#This Row],[Calculations3]]/exchange_rate_2010</f>
        <v>451.67607829754439</v>
      </c>
      <c r="AG3584" s="110"/>
      <c r="AH3584" s="53"/>
      <c r="BD3584" s="36"/>
      <c r="BE3584" s="36"/>
      <c r="BF3584" s="36"/>
      <c r="BG3584" s="36"/>
      <c r="BH3584" s="36"/>
      <c r="BI3584" s="36"/>
      <c r="BJ3584" s="36"/>
      <c r="BK3584" s="48"/>
      <c r="BL3584" s="36"/>
      <c r="BM3584" s="36"/>
      <c r="BN3584" s="36"/>
      <c r="BO3584" s="36"/>
      <c r="BP3584" s="36"/>
      <c r="BQ3584" s="36"/>
      <c r="BR3584" s="36"/>
    </row>
    <row r="3585" spans="2:70" ht="15" customHeight="1">
      <c r="B3585" s="48">
        <v>4107</v>
      </c>
      <c r="C3585" s="48" t="s">
        <v>1703</v>
      </c>
      <c r="D3585" s="108">
        <v>1254</v>
      </c>
      <c r="E3585" s="109" t="s">
        <v>2508</v>
      </c>
      <c r="F3585" s="109" t="s">
        <v>2509</v>
      </c>
      <c r="G3585" s="109" t="s">
        <v>517</v>
      </c>
      <c r="H3585" s="108" t="s">
        <v>2578</v>
      </c>
      <c r="I3585" s="108" t="s">
        <v>2855</v>
      </c>
      <c r="J3585" s="108" t="s">
        <v>2852</v>
      </c>
      <c r="K3585" s="108" t="s">
        <v>2859</v>
      </c>
      <c r="L3585" s="108">
        <v>11</v>
      </c>
      <c r="M3585" s="110" t="s">
        <v>2617</v>
      </c>
      <c r="N3585" s="109" t="s">
        <v>1720</v>
      </c>
      <c r="O3585" s="111"/>
      <c r="P3585" s="111" t="s">
        <v>533</v>
      </c>
      <c r="Q3585" s="109">
        <v>1</v>
      </c>
      <c r="R3585" s="109"/>
      <c r="S3585" s="109"/>
      <c r="T3585" s="109" t="s">
        <v>31</v>
      </c>
      <c r="U3585" s="108">
        <v>3</v>
      </c>
      <c r="V3585" s="109">
        <v>2009</v>
      </c>
      <c r="W3585" s="108"/>
      <c r="X3585" s="109">
        <v>9.5299999999999996E-2</v>
      </c>
      <c r="Y3585" s="174">
        <f>Table1[[#This Row],[ExpenditureDetails3]]*100000</f>
        <v>9530</v>
      </c>
      <c r="Z3585" s="174">
        <f>Table1[[#This Row],[ExpenditureDetails4]]/Table1[[#This Row],[Component detail 4]]</f>
        <v>9530</v>
      </c>
      <c r="AA3585" s="109">
        <v>1</v>
      </c>
      <c r="AB3585" s="109"/>
      <c r="AC3585" s="174">
        <f>IF(ISNUMBER([ExpenditureDetails4]),[ExpenditureDetails4]*HLOOKUP([ExpenditureDetails1],'Currency Conversion'!$A$6:$BE$45,19,FALSE),"No Data")</f>
        <v>10248.71686158157</v>
      </c>
      <c r="AD3585" s="174">
        <f>Table1[[#This Row],[Calculations1]]/exchange_rate_2010</f>
        <v>224.13416812398643</v>
      </c>
      <c r="AE35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10248.71686158157</v>
      </c>
      <c r="AF3585" s="174">
        <f>Table1[[#This Row],[Calculations3]]/exchange_rate_2010</f>
        <v>224.13416812398643</v>
      </c>
      <c r="AG3585" s="110"/>
      <c r="AH3585" s="53"/>
      <c r="BD3585" s="36"/>
      <c r="BE3585" s="36"/>
      <c r="BF3585" s="36"/>
      <c r="BG3585" s="36"/>
      <c r="BH3585" s="36"/>
      <c r="BI3585" s="36"/>
      <c r="BJ3585" s="36"/>
      <c r="BK3585" s="48"/>
      <c r="BL3585" s="36"/>
      <c r="BM3585" s="36"/>
      <c r="BN3585" s="36"/>
      <c r="BO3585" s="36"/>
      <c r="BP3585" s="36"/>
      <c r="BQ3585" s="36"/>
      <c r="BR3585" s="36"/>
    </row>
    <row r="3586" spans="2:70" ht="15" customHeight="1">
      <c r="B3586" s="48">
        <v>4111</v>
      </c>
      <c r="C3586" s="48" t="s">
        <v>1703</v>
      </c>
      <c r="D3586" s="108">
        <v>542</v>
      </c>
      <c r="E3586" s="109" t="s">
        <v>2508</v>
      </c>
      <c r="F3586" s="109" t="s">
        <v>1815</v>
      </c>
      <c r="G3586" s="109" t="s">
        <v>2510</v>
      </c>
      <c r="H3586" s="108" t="s">
        <v>1731</v>
      </c>
      <c r="I3586" s="108" t="s">
        <v>2528</v>
      </c>
      <c r="J3586" s="108" t="s">
        <v>2528</v>
      </c>
      <c r="K3586" s="108"/>
      <c r="L3586" s="108">
        <v>1</v>
      </c>
      <c r="M3586" s="110" t="s">
        <v>2617</v>
      </c>
      <c r="N3586" s="109" t="s">
        <v>1729</v>
      </c>
      <c r="O3586" s="109" t="s">
        <v>519</v>
      </c>
      <c r="P3586" s="109" t="s">
        <v>108</v>
      </c>
      <c r="Q3586" s="109">
        <v>1</v>
      </c>
      <c r="R3586" s="111"/>
      <c r="S3586" s="111"/>
      <c r="T3586" s="111" t="s">
        <v>7</v>
      </c>
      <c r="U3586" s="108">
        <v>1</v>
      </c>
      <c r="V3586" s="111">
        <v>1979</v>
      </c>
      <c r="W3586" s="108">
        <f>IF(Table1[[#This Row],[ExpenditureDetails1]]=2010,1,(2010-Table1[[#This Row],[ExpenditureDetails1]]))</f>
        <v>31</v>
      </c>
      <c r="X3586" s="109">
        <v>0.18</v>
      </c>
      <c r="Y3586" s="174">
        <f>Table1[[#This Row],[ExpenditureDetails3]]*100000</f>
        <v>18000</v>
      </c>
      <c r="Z3586" s="174">
        <f>Table1[[#This Row],[ExpenditureDetails4]]/Table1[[#This Row],[Component detail 4]]</f>
        <v>18000</v>
      </c>
      <c r="AA3586" s="109">
        <v>1</v>
      </c>
      <c r="AB3586" s="109">
        <v>10</v>
      </c>
      <c r="AC3586" s="174">
        <f>IF(ISNUMBER([ExpenditureDetails4]),[ExpenditureDetails4]*HLOOKUP([ExpenditureDetails1],'Currency Conversion'!$A$6:$BE$45,19,FALSE),"No Data")</f>
        <v>186259.62336487262</v>
      </c>
      <c r="AD3586" s="174">
        <f>Table1[[#This Row],[Calculations1]]/exchange_rate_2010</f>
        <v>4073.4021928605002</v>
      </c>
      <c r="AE35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18625.96233648726</v>
      </c>
      <c r="AF3586" s="174">
        <f>Table1[[#This Row],[Calculations3]]/exchange_rate_2010</f>
        <v>407.34021928605</v>
      </c>
      <c r="AG3586" s="110"/>
      <c r="AH3586" s="53"/>
      <c r="BD3586" s="36"/>
      <c r="BE3586" s="36"/>
      <c r="BF3586" s="36"/>
      <c r="BG3586" s="36"/>
      <c r="BH3586" s="36"/>
      <c r="BI3586" s="36"/>
      <c r="BJ3586" s="36"/>
      <c r="BK3586" s="48"/>
      <c r="BL3586" s="36"/>
      <c r="BM3586" s="36"/>
      <c r="BN3586" s="36"/>
      <c r="BO3586" s="36"/>
      <c r="BP3586" s="36"/>
      <c r="BQ3586" s="36"/>
      <c r="BR3586" s="36"/>
    </row>
    <row r="3587" spans="2:70" ht="15" customHeight="1">
      <c r="B3587" s="48">
        <v>4112</v>
      </c>
      <c r="C3587" s="48" t="s">
        <v>1703</v>
      </c>
      <c r="D3587" s="108">
        <v>542</v>
      </c>
      <c r="E3587" s="109" t="s">
        <v>2508</v>
      </c>
      <c r="F3587" s="109" t="s">
        <v>1815</v>
      </c>
      <c r="G3587" s="109" t="s">
        <v>2510</v>
      </c>
      <c r="H3587" s="108" t="s">
        <v>1731</v>
      </c>
      <c r="I3587" s="108" t="s">
        <v>2528</v>
      </c>
      <c r="J3587" s="108" t="s">
        <v>2528</v>
      </c>
      <c r="K3587" s="108"/>
      <c r="L3587" s="108">
        <v>1</v>
      </c>
      <c r="M3587" s="110" t="s">
        <v>2617</v>
      </c>
      <c r="N3587" s="109" t="s">
        <v>1729</v>
      </c>
      <c r="O3587" s="109" t="s">
        <v>519</v>
      </c>
      <c r="P3587" s="109" t="s">
        <v>110</v>
      </c>
      <c r="Q3587" s="109">
        <v>1</v>
      </c>
      <c r="R3587" s="111"/>
      <c r="S3587" s="111"/>
      <c r="T3587" s="111" t="s">
        <v>7</v>
      </c>
      <c r="U3587" s="108">
        <v>1</v>
      </c>
      <c r="V3587" s="111">
        <v>1998</v>
      </c>
      <c r="W3587" s="108">
        <f>IF(Table1[[#This Row],[ExpenditureDetails1]]=2010,1,(2010-Table1[[#This Row],[ExpenditureDetails1]]))</f>
        <v>12</v>
      </c>
      <c r="X3587" s="109">
        <v>0.15</v>
      </c>
      <c r="Y3587" s="174">
        <f>Table1[[#This Row],[ExpenditureDetails3]]*100000</f>
        <v>15000</v>
      </c>
      <c r="Z3587" s="174">
        <f>Table1[[#This Row],[ExpenditureDetails4]]/Table1[[#This Row],[Component detail 4]]</f>
        <v>15000</v>
      </c>
      <c r="AA3587" s="109">
        <v>1</v>
      </c>
      <c r="AB3587" s="109">
        <v>10</v>
      </c>
      <c r="AC3587" s="174">
        <f>IF(ISNUMBER([ExpenditureDetails4]),[ExpenditureDetails4]*HLOOKUP([ExpenditureDetails1],'Currency Conversion'!$A$6:$BE$45,19,FALSE),"No Data")</f>
        <v>28185.809534842563</v>
      </c>
      <c r="AD3587" s="174">
        <f>Table1[[#This Row],[Calculations1]]/exchange_rate_2010</f>
        <v>616.40916207516034</v>
      </c>
      <c r="AE35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2818.5809534842565</v>
      </c>
      <c r="AF3587" s="174">
        <f>Table1[[#This Row],[Calculations3]]/exchange_rate_2010</f>
        <v>61.640916207516042</v>
      </c>
      <c r="AG3587" s="110"/>
      <c r="AH3587" s="53"/>
      <c r="BD3587" s="36"/>
      <c r="BE3587" s="36"/>
      <c r="BF3587" s="36"/>
      <c r="BG3587" s="36"/>
      <c r="BH3587" s="36"/>
      <c r="BI3587" s="36"/>
      <c r="BJ3587" s="36"/>
      <c r="BK3587" s="48"/>
      <c r="BL3587" s="36"/>
      <c r="BM3587" s="36"/>
      <c r="BN3587" s="36"/>
      <c r="BO3587" s="36"/>
      <c r="BP3587" s="36"/>
      <c r="BQ3587" s="36"/>
      <c r="BR3587" s="36"/>
    </row>
    <row r="3588" spans="2:70" ht="15" customHeight="1">
      <c r="B3588" s="48">
        <v>4113</v>
      </c>
      <c r="C3588" s="48" t="s">
        <v>1703</v>
      </c>
      <c r="D3588" s="108">
        <v>542</v>
      </c>
      <c r="E3588" s="109" t="s">
        <v>2508</v>
      </c>
      <c r="F3588" s="109" t="s">
        <v>1815</v>
      </c>
      <c r="G3588" s="109" t="s">
        <v>2510</v>
      </c>
      <c r="H3588" s="108" t="s">
        <v>1731</v>
      </c>
      <c r="I3588" s="108" t="s">
        <v>2528</v>
      </c>
      <c r="J3588" s="108" t="s">
        <v>2528</v>
      </c>
      <c r="K3588" s="108"/>
      <c r="L3588" s="108">
        <v>1</v>
      </c>
      <c r="M3588" s="110" t="s">
        <v>2617</v>
      </c>
      <c r="N3588" s="109" t="s">
        <v>1729</v>
      </c>
      <c r="O3588" s="109" t="s">
        <v>519</v>
      </c>
      <c r="P3588" s="109" t="s">
        <v>112</v>
      </c>
      <c r="Q3588" s="109">
        <v>1</v>
      </c>
      <c r="R3588" s="111"/>
      <c r="S3588" s="111"/>
      <c r="T3588" s="111" t="s">
        <v>7</v>
      </c>
      <c r="U3588" s="108">
        <v>1</v>
      </c>
      <c r="V3588" s="111">
        <v>2000</v>
      </c>
      <c r="W3588" s="108">
        <f>IF(Table1[[#This Row],[ExpenditureDetails1]]=2010,1,(2010-Table1[[#This Row],[ExpenditureDetails1]]))</f>
        <v>10</v>
      </c>
      <c r="X3588" s="109">
        <v>0.2</v>
      </c>
      <c r="Y3588" s="174">
        <f>Table1[[#This Row],[ExpenditureDetails3]]*100000</f>
        <v>20000</v>
      </c>
      <c r="Z3588" s="174">
        <f>Table1[[#This Row],[ExpenditureDetails4]]/Table1[[#This Row],[Component detail 4]]</f>
        <v>20000</v>
      </c>
      <c r="AA3588" s="109">
        <v>1</v>
      </c>
      <c r="AB3588" s="109">
        <v>10</v>
      </c>
      <c r="AC3588" s="174">
        <f>IF(ISNUMBER([ExpenditureDetails4]),[ExpenditureDetails4]*HLOOKUP([ExpenditureDetails1],'Currency Conversion'!$A$6:$BE$45,19,FALSE),"No Data")</f>
        <v>33528.698089062527</v>
      </c>
      <c r="AD3588" s="174">
        <f>Table1[[#This Row],[Calculations1]]/exchange_rate_2010</f>
        <v>733.25538757372101</v>
      </c>
      <c r="AE35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3352.8698089062527</v>
      </c>
      <c r="AF3588" s="174">
        <f>Table1[[#This Row],[Calculations3]]/exchange_rate_2010</f>
        <v>73.325538757372101</v>
      </c>
      <c r="AG3588" s="110"/>
      <c r="AH3588" s="53"/>
      <c r="BD3588" s="36"/>
      <c r="BE3588" s="36"/>
      <c r="BF3588" s="36"/>
      <c r="BG3588" s="36"/>
      <c r="BH3588" s="36"/>
      <c r="BI3588" s="36"/>
      <c r="BJ3588" s="36"/>
      <c r="BK3588" s="48"/>
      <c r="BL3588" s="36"/>
      <c r="BM3588" s="36"/>
      <c r="BN3588" s="36"/>
      <c r="BO3588" s="36"/>
      <c r="BP3588" s="36"/>
      <c r="BQ3588" s="36"/>
      <c r="BR3588" s="36"/>
    </row>
    <row r="3589" spans="2:70" ht="15" customHeight="1">
      <c r="B3589" s="48">
        <v>4114</v>
      </c>
      <c r="C3589" s="48" t="s">
        <v>1703</v>
      </c>
      <c r="D3589" s="108">
        <v>542</v>
      </c>
      <c r="E3589" s="109" t="s">
        <v>2508</v>
      </c>
      <c r="F3589" s="109" t="s">
        <v>1815</v>
      </c>
      <c r="G3589" s="109" t="s">
        <v>2510</v>
      </c>
      <c r="H3589" s="108" t="s">
        <v>1731</v>
      </c>
      <c r="I3589" s="108" t="s">
        <v>2528</v>
      </c>
      <c r="J3589" s="108" t="s">
        <v>2528</v>
      </c>
      <c r="K3589" s="108"/>
      <c r="L3589" s="108">
        <v>1</v>
      </c>
      <c r="M3589" s="110" t="s">
        <v>2617</v>
      </c>
      <c r="N3589" s="109" t="s">
        <v>1729</v>
      </c>
      <c r="O3589" s="109" t="s">
        <v>519</v>
      </c>
      <c r="P3589" s="109" t="s">
        <v>113</v>
      </c>
      <c r="Q3589" s="109">
        <v>1</v>
      </c>
      <c r="R3589" s="111"/>
      <c r="S3589" s="111"/>
      <c r="T3589" s="111" t="s">
        <v>7</v>
      </c>
      <c r="U3589" s="108">
        <v>1</v>
      </c>
      <c r="V3589" s="111">
        <v>2001</v>
      </c>
      <c r="W3589" s="108">
        <f>IF(Table1[[#This Row],[ExpenditureDetails1]]=2010,1,(2010-Table1[[#This Row],[ExpenditureDetails1]]))</f>
        <v>9</v>
      </c>
      <c r="X3589" s="109">
        <v>0.25</v>
      </c>
      <c r="Y3589" s="174">
        <f>Table1[[#This Row],[ExpenditureDetails3]]*100000</f>
        <v>25000</v>
      </c>
      <c r="Z3589" s="174">
        <f>Table1[[#This Row],[ExpenditureDetails4]]/Table1[[#This Row],[Component detail 4]]</f>
        <v>25000</v>
      </c>
      <c r="AA3589" s="109">
        <v>1</v>
      </c>
      <c r="AB3589" s="109">
        <v>10</v>
      </c>
      <c r="AC3589" s="174">
        <f>IF(ISNUMBER([ExpenditureDetails4]),[ExpenditureDetails4]*HLOOKUP([ExpenditureDetails1],'Currency Conversion'!$A$6:$BE$45,19,FALSE),"No Data")</f>
        <v>40483.404534503512</v>
      </c>
      <c r="AD3589" s="174">
        <f>Table1[[#This Row],[Calculations1]]/exchange_rate_2010</f>
        <v>885.3512415960646</v>
      </c>
      <c r="AE35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4048.3404534503511</v>
      </c>
      <c r="AF3589" s="174">
        <f>Table1[[#This Row],[Calculations3]]/exchange_rate_2010</f>
        <v>88.535124159606454</v>
      </c>
      <c r="AG3589" s="110"/>
      <c r="AH3589" s="53"/>
      <c r="BD3589" s="36"/>
      <c r="BE3589" s="36"/>
      <c r="BF3589" s="36"/>
      <c r="BG3589" s="36"/>
      <c r="BH3589" s="36"/>
      <c r="BI3589" s="36"/>
      <c r="BJ3589" s="36"/>
      <c r="BK3589" s="48"/>
      <c r="BL3589" s="36"/>
      <c r="BM3589" s="36"/>
      <c r="BN3589" s="36"/>
      <c r="BO3589" s="36"/>
      <c r="BP3589" s="36"/>
      <c r="BQ3589" s="36"/>
      <c r="BR3589" s="36"/>
    </row>
    <row r="3590" spans="2:70" ht="15" customHeight="1">
      <c r="B3590" s="48">
        <v>4115</v>
      </c>
      <c r="C3590" s="48" t="s">
        <v>1703</v>
      </c>
      <c r="D3590" s="108">
        <v>542</v>
      </c>
      <c r="E3590" s="109" t="s">
        <v>2508</v>
      </c>
      <c r="F3590" s="109" t="s">
        <v>1815</v>
      </c>
      <c r="G3590" s="109" t="s">
        <v>2510</v>
      </c>
      <c r="H3590" s="108" t="s">
        <v>1731</v>
      </c>
      <c r="I3590" s="108" t="s">
        <v>2528</v>
      </c>
      <c r="J3590" s="108" t="s">
        <v>2528</v>
      </c>
      <c r="K3590" s="108"/>
      <c r="L3590" s="108">
        <v>1</v>
      </c>
      <c r="M3590" s="110" t="s">
        <v>2617</v>
      </c>
      <c r="N3590" s="109" t="s">
        <v>1729</v>
      </c>
      <c r="O3590" s="109" t="s">
        <v>519</v>
      </c>
      <c r="P3590" s="109" t="s">
        <v>114</v>
      </c>
      <c r="Q3590" s="109">
        <v>1</v>
      </c>
      <c r="R3590" s="111"/>
      <c r="S3590" s="111"/>
      <c r="T3590" s="111" t="s">
        <v>7</v>
      </c>
      <c r="U3590" s="108">
        <v>1</v>
      </c>
      <c r="V3590" s="111">
        <v>2001</v>
      </c>
      <c r="W3590" s="108">
        <f>IF(Table1[[#This Row],[ExpenditureDetails1]]=2010,1,(2010-Table1[[#This Row],[ExpenditureDetails1]]))</f>
        <v>9</v>
      </c>
      <c r="X3590" s="109">
        <v>0.25</v>
      </c>
      <c r="Y3590" s="174">
        <f>Table1[[#This Row],[ExpenditureDetails3]]*100000</f>
        <v>25000</v>
      </c>
      <c r="Z3590" s="174">
        <f>Table1[[#This Row],[ExpenditureDetails4]]/Table1[[#This Row],[Component detail 4]]</f>
        <v>25000</v>
      </c>
      <c r="AA3590" s="109">
        <v>1</v>
      </c>
      <c r="AB3590" s="109">
        <v>10</v>
      </c>
      <c r="AC3590" s="174">
        <f>IF(ISNUMBER([ExpenditureDetails4]),[ExpenditureDetails4]*HLOOKUP([ExpenditureDetails1],'Currency Conversion'!$A$6:$BE$45,19,FALSE),"No Data")</f>
        <v>40483.404534503512</v>
      </c>
      <c r="AD3590" s="174">
        <f>Table1[[#This Row],[Calculations1]]/exchange_rate_2010</f>
        <v>885.3512415960646</v>
      </c>
      <c r="AE35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4048.3404534503511</v>
      </c>
      <c r="AF3590" s="174">
        <f>Table1[[#This Row],[Calculations3]]/exchange_rate_2010</f>
        <v>88.535124159606454</v>
      </c>
      <c r="AG3590" s="110"/>
      <c r="AH3590" s="53"/>
      <c r="BD3590" s="36"/>
      <c r="BE3590" s="36"/>
      <c r="BF3590" s="36"/>
      <c r="BG3590" s="36"/>
      <c r="BH3590" s="36"/>
      <c r="BI3590" s="36"/>
      <c r="BJ3590" s="36"/>
      <c r="BK3590" s="48"/>
      <c r="BL3590" s="36"/>
      <c r="BM3590" s="36"/>
      <c r="BN3590" s="36"/>
      <c r="BO3590" s="36"/>
      <c r="BP3590" s="36"/>
      <c r="BQ3590" s="36"/>
      <c r="BR3590" s="36"/>
    </row>
    <row r="3591" spans="2:70" ht="15" customHeight="1">
      <c r="B3591" s="48">
        <v>4116</v>
      </c>
      <c r="C3591" s="48" t="s">
        <v>1703</v>
      </c>
      <c r="D3591" s="108">
        <v>542</v>
      </c>
      <c r="E3591" s="109" t="s">
        <v>2508</v>
      </c>
      <c r="F3591" s="109" t="s">
        <v>1815</v>
      </c>
      <c r="G3591" s="109" t="s">
        <v>2510</v>
      </c>
      <c r="H3591" s="108" t="s">
        <v>1731</v>
      </c>
      <c r="I3591" s="108" t="s">
        <v>2528</v>
      </c>
      <c r="J3591" s="108" t="s">
        <v>2528</v>
      </c>
      <c r="K3591" s="108"/>
      <c r="L3591" s="108">
        <v>1</v>
      </c>
      <c r="M3591" s="110" t="s">
        <v>2617</v>
      </c>
      <c r="N3591" s="109" t="s">
        <v>1729</v>
      </c>
      <c r="O3591" s="109" t="s">
        <v>519</v>
      </c>
      <c r="P3591" s="109" t="s">
        <v>115</v>
      </c>
      <c r="Q3591" s="109">
        <v>1</v>
      </c>
      <c r="R3591" s="111"/>
      <c r="S3591" s="111"/>
      <c r="T3591" s="111" t="s">
        <v>7</v>
      </c>
      <c r="U3591" s="108">
        <v>1</v>
      </c>
      <c r="V3591" s="111">
        <v>2003</v>
      </c>
      <c r="W3591" s="108">
        <f>IF(Table1[[#This Row],[ExpenditureDetails1]]=2010,1,(2010-Table1[[#This Row],[ExpenditureDetails1]]))</f>
        <v>7</v>
      </c>
      <c r="X3591" s="109">
        <v>0.35</v>
      </c>
      <c r="Y3591" s="174">
        <f>Table1[[#This Row],[ExpenditureDetails3]]*100000</f>
        <v>35000</v>
      </c>
      <c r="Z3591" s="174">
        <f>Table1[[#This Row],[ExpenditureDetails4]]/Table1[[#This Row],[Component detail 4]]</f>
        <v>35000</v>
      </c>
      <c r="AA3591" s="109">
        <v>1</v>
      </c>
      <c r="AB3591" s="109">
        <v>10</v>
      </c>
      <c r="AC3591" s="174">
        <f>IF(ISNUMBER([ExpenditureDetails4]),[ExpenditureDetails4]*HLOOKUP([ExpenditureDetails1],'Currency Conversion'!$A$6:$BE$45,19,FALSE),"No Data")</f>
        <v>52999.631661524108</v>
      </c>
      <c r="AD3591" s="174">
        <f>Table1[[#This Row],[Calculations1]]/exchange_rate_2010</f>
        <v>1159.0746933270475</v>
      </c>
      <c r="AE35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5299.9631661524108</v>
      </c>
      <c r="AF3591" s="174">
        <f>Table1[[#This Row],[Calculations3]]/exchange_rate_2010</f>
        <v>115.90746933270475</v>
      </c>
      <c r="AG3591" s="110"/>
      <c r="AH3591" s="53"/>
      <c r="BD3591" s="36"/>
      <c r="BE3591" s="36"/>
      <c r="BF3591" s="36"/>
      <c r="BG3591" s="36"/>
      <c r="BH3591" s="36"/>
      <c r="BI3591" s="36"/>
      <c r="BJ3591" s="36"/>
      <c r="BK3591" s="48"/>
      <c r="BL3591" s="36"/>
      <c r="BM3591" s="36"/>
      <c r="BN3591" s="36"/>
      <c r="BO3591" s="36"/>
      <c r="BP3591" s="36"/>
      <c r="BQ3591" s="36"/>
      <c r="BR3591" s="36"/>
    </row>
    <row r="3592" spans="2:70" ht="15" customHeight="1">
      <c r="B3592" s="48">
        <v>4117</v>
      </c>
      <c r="C3592" s="48" t="s">
        <v>1703</v>
      </c>
      <c r="D3592" s="108">
        <v>542</v>
      </c>
      <c r="E3592" s="109" t="s">
        <v>2508</v>
      </c>
      <c r="F3592" s="109" t="s">
        <v>1815</v>
      </c>
      <c r="G3592" s="109" t="s">
        <v>2510</v>
      </c>
      <c r="H3592" s="108" t="s">
        <v>1731</v>
      </c>
      <c r="I3592" s="108" t="s">
        <v>2528</v>
      </c>
      <c r="J3592" s="108" t="s">
        <v>2528</v>
      </c>
      <c r="K3592" s="108"/>
      <c r="L3592" s="108">
        <v>1</v>
      </c>
      <c r="M3592" s="110" t="s">
        <v>2617</v>
      </c>
      <c r="N3592" s="109" t="s">
        <v>1729</v>
      </c>
      <c r="O3592" s="109" t="s">
        <v>519</v>
      </c>
      <c r="P3592" s="109" t="s">
        <v>116</v>
      </c>
      <c r="Q3592" s="109">
        <v>1</v>
      </c>
      <c r="R3592" s="111"/>
      <c r="S3592" s="111"/>
      <c r="T3592" s="111" t="s">
        <v>7</v>
      </c>
      <c r="U3592" s="108">
        <v>1</v>
      </c>
      <c r="V3592" s="111">
        <v>2004</v>
      </c>
      <c r="W3592" s="108">
        <f>IF(Table1[[#This Row],[ExpenditureDetails1]]=2010,1,(2010-Table1[[#This Row],[ExpenditureDetails1]]))</f>
        <v>6</v>
      </c>
      <c r="X3592" s="109">
        <v>0.35</v>
      </c>
      <c r="Y3592" s="174">
        <f>Table1[[#This Row],[ExpenditureDetails3]]*100000</f>
        <v>35000</v>
      </c>
      <c r="Z3592" s="174">
        <f>Table1[[#This Row],[ExpenditureDetails4]]/Table1[[#This Row],[Component detail 4]]</f>
        <v>35000</v>
      </c>
      <c r="AA3592" s="109">
        <v>1</v>
      </c>
      <c r="AB3592" s="109">
        <v>10</v>
      </c>
      <c r="AC3592" s="174">
        <f>IF(ISNUMBER([ExpenditureDetails4]),[ExpenditureDetails4]*HLOOKUP([ExpenditureDetails1],'Currency Conversion'!$A$6:$BE$45,19,FALSE),"No Data")</f>
        <v>51179.671533303452</v>
      </c>
      <c r="AD3592" s="174">
        <f>Table1[[#This Row],[Calculations1]]/exchange_rate_2010</f>
        <v>1119.2731011017149</v>
      </c>
      <c r="AE35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3592" s="174">
        <f>Table1[[#This Row],[Calculations3]]/exchange_rate_2010</f>
        <v>111.92731011017149</v>
      </c>
      <c r="AG3592" s="110"/>
      <c r="AH3592" s="53"/>
      <c r="BD3592" s="36"/>
      <c r="BE3592" s="36"/>
      <c r="BF3592" s="36"/>
      <c r="BG3592" s="36"/>
      <c r="BH3592" s="36"/>
      <c r="BI3592" s="36"/>
      <c r="BJ3592" s="36"/>
      <c r="BK3592" s="48"/>
      <c r="BL3592" s="36"/>
      <c r="BM3592" s="36"/>
      <c r="BN3592" s="36"/>
      <c r="BO3592" s="36"/>
      <c r="BP3592" s="36"/>
      <c r="BQ3592" s="36"/>
      <c r="BR3592" s="36"/>
    </row>
    <row r="3593" spans="2:70" ht="15" customHeight="1">
      <c r="B3593" s="48">
        <v>4118</v>
      </c>
      <c r="C3593" s="48" t="s">
        <v>1703</v>
      </c>
      <c r="D3593" s="108">
        <v>542</v>
      </c>
      <c r="E3593" s="109" t="s">
        <v>2508</v>
      </c>
      <c r="F3593" s="109" t="s">
        <v>1815</v>
      </c>
      <c r="G3593" s="109" t="s">
        <v>2510</v>
      </c>
      <c r="H3593" s="108" t="s">
        <v>1731</v>
      </c>
      <c r="I3593" s="108" t="s">
        <v>2528</v>
      </c>
      <c r="J3593" s="108" t="s">
        <v>2528</v>
      </c>
      <c r="K3593" s="108"/>
      <c r="L3593" s="108">
        <v>1</v>
      </c>
      <c r="M3593" s="110" t="s">
        <v>2617</v>
      </c>
      <c r="N3593" s="109" t="s">
        <v>1729</v>
      </c>
      <c r="O3593" s="109" t="s">
        <v>519</v>
      </c>
      <c r="P3593" s="109" t="s">
        <v>117</v>
      </c>
      <c r="Q3593" s="109">
        <v>1</v>
      </c>
      <c r="R3593" s="111"/>
      <c r="S3593" s="111"/>
      <c r="T3593" s="111" t="s">
        <v>7</v>
      </c>
      <c r="U3593" s="108">
        <v>1</v>
      </c>
      <c r="V3593" s="111">
        <v>2004</v>
      </c>
      <c r="W3593" s="108">
        <f>IF(Table1[[#This Row],[ExpenditureDetails1]]=2010,1,(2010-Table1[[#This Row],[ExpenditureDetails1]]))</f>
        <v>6</v>
      </c>
      <c r="X3593" s="109">
        <v>0.35</v>
      </c>
      <c r="Y3593" s="174">
        <f>Table1[[#This Row],[ExpenditureDetails3]]*100000</f>
        <v>35000</v>
      </c>
      <c r="Z3593" s="174">
        <f>Table1[[#This Row],[ExpenditureDetails4]]/Table1[[#This Row],[Component detail 4]]</f>
        <v>35000</v>
      </c>
      <c r="AA3593" s="109">
        <v>1</v>
      </c>
      <c r="AB3593" s="109">
        <v>10</v>
      </c>
      <c r="AC3593" s="174">
        <f>IF(ISNUMBER([ExpenditureDetails4]),[ExpenditureDetails4]*HLOOKUP([ExpenditureDetails1],'Currency Conversion'!$A$6:$BE$45,19,FALSE),"No Data")</f>
        <v>51179.671533303452</v>
      </c>
      <c r="AD3593" s="174">
        <f>Table1[[#This Row],[Calculations1]]/exchange_rate_2010</f>
        <v>1119.2731011017149</v>
      </c>
      <c r="AE35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3593" s="174">
        <f>Table1[[#This Row],[Calculations3]]/exchange_rate_2010</f>
        <v>111.92731011017149</v>
      </c>
      <c r="AG3593" s="110"/>
      <c r="AH3593" s="53"/>
      <c r="BD3593" s="36"/>
      <c r="BE3593" s="36"/>
      <c r="BF3593" s="36"/>
      <c r="BG3593" s="36"/>
      <c r="BH3593" s="36"/>
      <c r="BI3593" s="36"/>
      <c r="BJ3593" s="36"/>
      <c r="BK3593" s="48"/>
      <c r="BL3593" s="36"/>
      <c r="BM3593" s="36"/>
      <c r="BN3593" s="36"/>
      <c r="BO3593" s="36"/>
      <c r="BP3593" s="36"/>
      <c r="BQ3593" s="36"/>
      <c r="BR3593" s="36"/>
    </row>
    <row r="3594" spans="2:70" ht="15" customHeight="1">
      <c r="B3594" s="48">
        <v>4119</v>
      </c>
      <c r="C3594" s="48" t="s">
        <v>1703</v>
      </c>
      <c r="D3594" s="108">
        <v>430</v>
      </c>
      <c r="E3594" s="109" t="s">
        <v>2508</v>
      </c>
      <c r="F3594" s="109" t="s">
        <v>1815</v>
      </c>
      <c r="G3594" s="109" t="s">
        <v>2510</v>
      </c>
      <c r="H3594" s="108" t="s">
        <v>1732</v>
      </c>
      <c r="I3594" s="108" t="s">
        <v>2528</v>
      </c>
      <c r="J3594" s="108" t="s">
        <v>2528</v>
      </c>
      <c r="K3594" s="108"/>
      <c r="L3594" s="108">
        <v>1</v>
      </c>
      <c r="M3594" s="110" t="s">
        <v>2617</v>
      </c>
      <c r="N3594" s="109" t="s">
        <v>1729</v>
      </c>
      <c r="O3594" s="109" t="s">
        <v>519</v>
      </c>
      <c r="P3594" s="109" t="s">
        <v>108</v>
      </c>
      <c r="Q3594" s="109">
        <v>1</v>
      </c>
      <c r="R3594" s="109"/>
      <c r="S3594" s="109"/>
      <c r="T3594" s="109" t="s">
        <v>7</v>
      </c>
      <c r="U3594" s="108">
        <v>1</v>
      </c>
      <c r="V3594" s="109">
        <v>1988</v>
      </c>
      <c r="W3594" s="108">
        <f>IF(Table1[[#This Row],[ExpenditureDetails1]]=2010,1,(2010-Table1[[#This Row],[ExpenditureDetails1]]))</f>
        <v>22</v>
      </c>
      <c r="X3594" s="109">
        <v>0.1</v>
      </c>
      <c r="Y3594" s="174">
        <f>Table1[[#This Row],[ExpenditureDetails3]]*100000</f>
        <v>10000</v>
      </c>
      <c r="Z3594" s="174">
        <f>Table1[[#This Row],[ExpenditureDetails4]]/Table1[[#This Row],[Component detail 4]]</f>
        <v>10000</v>
      </c>
      <c r="AA3594" s="109">
        <v>1</v>
      </c>
      <c r="AB3594" s="109">
        <v>10</v>
      </c>
      <c r="AC3594" s="174">
        <f>IF(ISNUMBER([ExpenditureDetails4]),[ExpenditureDetails4]*HLOOKUP([ExpenditureDetails1],'Currency Conversion'!$A$6:$BE$45,19,FALSE),"No Data")</f>
        <v>45615.757163459632</v>
      </c>
      <c r="AD3594" s="174">
        <f>Table1[[#This Row],[Calculations1]]/exchange_rate_2010</f>
        <v>997.59315466151304</v>
      </c>
      <c r="AE35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4561.575716345963</v>
      </c>
      <c r="AF3594" s="174">
        <f>Table1[[#This Row],[Calculations3]]/exchange_rate_2010</f>
        <v>99.759315466151307</v>
      </c>
      <c r="AG3594" s="110"/>
      <c r="AH3594" s="53"/>
      <c r="BD3594" s="36"/>
      <c r="BE3594" s="36"/>
      <c r="BF3594" s="36"/>
      <c r="BG3594" s="36"/>
      <c r="BH3594" s="36"/>
      <c r="BI3594" s="36"/>
      <c r="BJ3594" s="36"/>
      <c r="BK3594" s="48"/>
      <c r="BL3594" s="36"/>
      <c r="BM3594" s="36"/>
      <c r="BN3594" s="36"/>
      <c r="BO3594" s="36"/>
      <c r="BP3594" s="36"/>
      <c r="BQ3594" s="36"/>
      <c r="BR3594" s="36"/>
    </row>
    <row r="3595" spans="2:70" ht="15" customHeight="1">
      <c r="B3595" s="48">
        <v>4120</v>
      </c>
      <c r="C3595" s="48" t="s">
        <v>1703</v>
      </c>
      <c r="D3595" s="108">
        <v>430</v>
      </c>
      <c r="E3595" s="109" t="s">
        <v>2508</v>
      </c>
      <c r="F3595" s="109" t="s">
        <v>1815</v>
      </c>
      <c r="G3595" s="109" t="s">
        <v>2510</v>
      </c>
      <c r="H3595" s="108" t="s">
        <v>1732</v>
      </c>
      <c r="I3595" s="108" t="s">
        <v>2528</v>
      </c>
      <c r="J3595" s="108" t="s">
        <v>2528</v>
      </c>
      <c r="K3595" s="108"/>
      <c r="L3595" s="108">
        <v>1</v>
      </c>
      <c r="M3595" s="110" t="s">
        <v>2617</v>
      </c>
      <c r="N3595" s="109" t="s">
        <v>1729</v>
      </c>
      <c r="O3595" s="109" t="s">
        <v>519</v>
      </c>
      <c r="P3595" s="109" t="s">
        <v>110</v>
      </c>
      <c r="Q3595" s="109">
        <v>1</v>
      </c>
      <c r="R3595" s="109"/>
      <c r="S3595" s="109"/>
      <c r="T3595" s="109" t="s">
        <v>7</v>
      </c>
      <c r="U3595" s="108">
        <v>1</v>
      </c>
      <c r="V3595" s="109">
        <v>1989</v>
      </c>
      <c r="W3595" s="108">
        <f>IF(Table1[[#This Row],[ExpenditureDetails1]]=2010,1,(2010-Table1[[#This Row],[ExpenditureDetails1]]))</f>
        <v>21</v>
      </c>
      <c r="X3595" s="109">
        <v>0.1</v>
      </c>
      <c r="Y3595" s="174">
        <f>Table1[[#This Row],[ExpenditureDetails3]]*100000</f>
        <v>10000</v>
      </c>
      <c r="Z3595" s="174">
        <f>Table1[[#This Row],[ExpenditureDetails4]]/Table1[[#This Row],[Component detail 4]]</f>
        <v>10000</v>
      </c>
      <c r="AA3595" s="109">
        <v>1</v>
      </c>
      <c r="AB3595" s="109">
        <v>10</v>
      </c>
      <c r="AC3595" s="174">
        <f>IF(ISNUMBER([ExpenditureDetails4]),[ExpenditureDetails4]*HLOOKUP([ExpenditureDetails1],'Currency Conversion'!$A$6:$BE$45,19,FALSE),"No Data")</f>
        <v>42157.857215748132</v>
      </c>
      <c r="AD3595" s="174">
        <f>Table1[[#This Row],[Calculations1]]/exchange_rate_2010</f>
        <v>921.97066077239117</v>
      </c>
      <c r="AE35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4215.7857215748136</v>
      </c>
      <c r="AF3595" s="174">
        <f>Table1[[#This Row],[Calculations3]]/exchange_rate_2010</f>
        <v>92.197066077239114</v>
      </c>
      <c r="AG3595" s="110"/>
      <c r="AH3595" s="53"/>
      <c r="BD3595" s="36"/>
      <c r="BE3595" s="36"/>
      <c r="BF3595" s="36"/>
      <c r="BG3595" s="36"/>
      <c r="BH3595" s="36"/>
      <c r="BI3595" s="36"/>
      <c r="BJ3595" s="36"/>
      <c r="BK3595" s="48"/>
      <c r="BL3595" s="36"/>
      <c r="BM3595" s="36"/>
      <c r="BN3595" s="36"/>
      <c r="BO3595" s="36"/>
      <c r="BP3595" s="36"/>
      <c r="BQ3595" s="36"/>
      <c r="BR3595" s="36"/>
    </row>
    <row r="3596" spans="2:70" ht="15" customHeight="1">
      <c r="B3596" s="48">
        <v>4121</v>
      </c>
      <c r="C3596" s="48" t="s">
        <v>1703</v>
      </c>
      <c r="D3596" s="108">
        <v>430</v>
      </c>
      <c r="E3596" s="109" t="s">
        <v>2508</v>
      </c>
      <c r="F3596" s="109" t="s">
        <v>1815</v>
      </c>
      <c r="G3596" s="109" t="s">
        <v>2510</v>
      </c>
      <c r="H3596" s="108" t="s">
        <v>1732</v>
      </c>
      <c r="I3596" s="108" t="s">
        <v>2528</v>
      </c>
      <c r="J3596" s="108" t="s">
        <v>2528</v>
      </c>
      <c r="K3596" s="108"/>
      <c r="L3596" s="108">
        <v>1</v>
      </c>
      <c r="M3596" s="110" t="s">
        <v>2617</v>
      </c>
      <c r="N3596" s="109" t="s">
        <v>1729</v>
      </c>
      <c r="O3596" s="109" t="s">
        <v>519</v>
      </c>
      <c r="P3596" s="109" t="s">
        <v>112</v>
      </c>
      <c r="Q3596" s="109">
        <v>1</v>
      </c>
      <c r="R3596" s="109"/>
      <c r="S3596" s="109"/>
      <c r="T3596" s="109" t="s">
        <v>7</v>
      </c>
      <c r="U3596" s="108">
        <v>1</v>
      </c>
      <c r="V3596" s="109">
        <v>1994</v>
      </c>
      <c r="W3596" s="108">
        <f>IF(Table1[[#This Row],[ExpenditureDetails1]]=2010,1,(2010-Table1[[#This Row],[ExpenditureDetails1]]))</f>
        <v>16</v>
      </c>
      <c r="X3596" s="109">
        <v>0.2</v>
      </c>
      <c r="Y3596" s="174">
        <f>Table1[[#This Row],[ExpenditureDetails3]]*100000</f>
        <v>20000</v>
      </c>
      <c r="Z3596" s="174">
        <f>Table1[[#This Row],[ExpenditureDetails4]]/Table1[[#This Row],[Component detail 4]]</f>
        <v>20000</v>
      </c>
      <c r="AA3596" s="109">
        <v>1</v>
      </c>
      <c r="AB3596" s="109">
        <v>10</v>
      </c>
      <c r="AC3596" s="174">
        <f>IF(ISNUMBER([ExpenditureDetails4]),[ExpenditureDetails4]*HLOOKUP([ExpenditureDetails1],'Currency Conversion'!$A$6:$BE$45,19,FALSE),"No Data")</f>
        <v>51625.803249675526</v>
      </c>
      <c r="AD3596" s="174">
        <f>Table1[[#This Row],[Calculations1]]/exchange_rate_2010</f>
        <v>1129.0297723487874</v>
      </c>
      <c r="AE35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5162.5803249675528</v>
      </c>
      <c r="AF3596" s="174">
        <f>Table1[[#This Row],[Calculations3]]/exchange_rate_2010</f>
        <v>112.90297723487875</v>
      </c>
      <c r="AG3596" s="110"/>
      <c r="AH3596" s="53"/>
      <c r="BD3596" s="36"/>
      <c r="BE3596" s="36"/>
      <c r="BF3596" s="36"/>
      <c r="BG3596" s="36"/>
      <c r="BH3596" s="36"/>
      <c r="BI3596" s="36"/>
      <c r="BJ3596" s="36"/>
      <c r="BK3596" s="48"/>
      <c r="BL3596" s="36"/>
      <c r="BM3596" s="36"/>
      <c r="BN3596" s="36"/>
      <c r="BO3596" s="36"/>
      <c r="BP3596" s="36"/>
      <c r="BQ3596" s="36"/>
      <c r="BR3596" s="36"/>
    </row>
    <row r="3597" spans="2:70" ht="15" customHeight="1">
      <c r="B3597" s="48">
        <v>4122</v>
      </c>
      <c r="C3597" s="48" t="s">
        <v>1703</v>
      </c>
      <c r="D3597" s="108">
        <v>430</v>
      </c>
      <c r="E3597" s="109" t="s">
        <v>2508</v>
      </c>
      <c r="F3597" s="109" t="s">
        <v>1815</v>
      </c>
      <c r="G3597" s="109" t="s">
        <v>2510</v>
      </c>
      <c r="H3597" s="108" t="s">
        <v>1732</v>
      </c>
      <c r="I3597" s="108" t="s">
        <v>2528</v>
      </c>
      <c r="J3597" s="108" t="s">
        <v>2528</v>
      </c>
      <c r="K3597" s="108"/>
      <c r="L3597" s="108">
        <v>1</v>
      </c>
      <c r="M3597" s="110" t="s">
        <v>2617</v>
      </c>
      <c r="N3597" s="109" t="s">
        <v>1729</v>
      </c>
      <c r="O3597" s="109" t="s">
        <v>519</v>
      </c>
      <c r="P3597" s="109" t="s">
        <v>113</v>
      </c>
      <c r="Q3597" s="109">
        <v>1</v>
      </c>
      <c r="R3597" s="109"/>
      <c r="S3597" s="109"/>
      <c r="T3597" s="109" t="s">
        <v>7</v>
      </c>
      <c r="U3597" s="108">
        <v>1</v>
      </c>
      <c r="V3597" s="109">
        <v>1994</v>
      </c>
      <c r="W3597" s="108">
        <f>IF(Table1[[#This Row],[ExpenditureDetails1]]=2010,1,(2010-Table1[[#This Row],[ExpenditureDetails1]]))</f>
        <v>16</v>
      </c>
      <c r="X3597" s="109">
        <v>0.2</v>
      </c>
      <c r="Y3597" s="174">
        <f>Table1[[#This Row],[ExpenditureDetails3]]*100000</f>
        <v>20000</v>
      </c>
      <c r="Z3597" s="174">
        <f>Table1[[#This Row],[ExpenditureDetails4]]/Table1[[#This Row],[Component detail 4]]</f>
        <v>20000</v>
      </c>
      <c r="AA3597" s="109">
        <v>1</v>
      </c>
      <c r="AB3597" s="109">
        <v>10</v>
      </c>
      <c r="AC3597" s="174">
        <f>IF(ISNUMBER([ExpenditureDetails4]),[ExpenditureDetails4]*HLOOKUP([ExpenditureDetails1],'Currency Conversion'!$A$6:$BE$45,19,FALSE),"No Data")</f>
        <v>51625.803249675526</v>
      </c>
      <c r="AD3597" s="174">
        <f>Table1[[#This Row],[Calculations1]]/exchange_rate_2010</f>
        <v>1129.0297723487874</v>
      </c>
      <c r="AE35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5162.5803249675528</v>
      </c>
      <c r="AF3597" s="174">
        <f>Table1[[#This Row],[Calculations3]]/exchange_rate_2010</f>
        <v>112.90297723487875</v>
      </c>
      <c r="AG3597" s="110"/>
      <c r="AH3597" s="53"/>
      <c r="BD3597" s="36"/>
      <c r="BE3597" s="36"/>
      <c r="BF3597" s="36"/>
      <c r="BG3597" s="36"/>
      <c r="BH3597" s="36"/>
      <c r="BI3597" s="36"/>
      <c r="BJ3597" s="36"/>
      <c r="BK3597" s="48"/>
      <c r="BL3597" s="36"/>
      <c r="BM3597" s="36"/>
      <c r="BN3597" s="36"/>
      <c r="BO3597" s="36"/>
      <c r="BP3597" s="36"/>
      <c r="BQ3597" s="36"/>
      <c r="BR3597" s="36"/>
    </row>
    <row r="3598" spans="2:70" ht="15" customHeight="1">
      <c r="B3598" s="48">
        <v>4123</v>
      </c>
      <c r="C3598" s="48" t="s">
        <v>1703</v>
      </c>
      <c r="D3598" s="108">
        <v>430</v>
      </c>
      <c r="E3598" s="109" t="s">
        <v>2508</v>
      </c>
      <c r="F3598" s="109" t="s">
        <v>1815</v>
      </c>
      <c r="G3598" s="109" t="s">
        <v>2510</v>
      </c>
      <c r="H3598" s="108" t="s">
        <v>1732</v>
      </c>
      <c r="I3598" s="108" t="s">
        <v>2528</v>
      </c>
      <c r="J3598" s="108" t="s">
        <v>2528</v>
      </c>
      <c r="K3598" s="108"/>
      <c r="L3598" s="108">
        <v>1</v>
      </c>
      <c r="M3598" s="110" t="s">
        <v>2617</v>
      </c>
      <c r="N3598" s="109" t="s">
        <v>1729</v>
      </c>
      <c r="O3598" s="109" t="s">
        <v>519</v>
      </c>
      <c r="P3598" s="109" t="s">
        <v>114</v>
      </c>
      <c r="Q3598" s="109">
        <v>1</v>
      </c>
      <c r="R3598" s="109"/>
      <c r="S3598" s="109"/>
      <c r="T3598" s="109" t="s">
        <v>7</v>
      </c>
      <c r="U3598" s="108">
        <v>1</v>
      </c>
      <c r="V3598" s="109">
        <v>1990</v>
      </c>
      <c r="W3598" s="108">
        <f>IF(Table1[[#This Row],[ExpenditureDetails1]]=2010,1,(2010-Table1[[#This Row],[ExpenditureDetails1]]))</f>
        <v>20</v>
      </c>
      <c r="X3598" s="109">
        <v>0.1</v>
      </c>
      <c r="Y3598" s="174">
        <f>Table1[[#This Row],[ExpenditureDetails3]]*100000</f>
        <v>10000</v>
      </c>
      <c r="Z3598" s="174">
        <f>Table1[[#This Row],[ExpenditureDetails4]]/Table1[[#This Row],[Component detail 4]]</f>
        <v>10000</v>
      </c>
      <c r="AA3598" s="109">
        <v>1</v>
      </c>
      <c r="AB3598" s="109">
        <v>10</v>
      </c>
      <c r="AC3598" s="174">
        <f>IF(ISNUMBER([ExpenditureDetails4]),[ExpenditureDetails4]*HLOOKUP([ExpenditureDetails1],'Currency Conversion'!$A$6:$BE$45,19,FALSE),"No Data")</f>
        <v>38882.431271292073</v>
      </c>
      <c r="AD3598" s="174">
        <f>Table1[[#This Row],[Calculations1]]/exchange_rate_2010</f>
        <v>850.33877951080945</v>
      </c>
      <c r="AE35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3888.2431271292071</v>
      </c>
      <c r="AF3598" s="174">
        <f>Table1[[#This Row],[Calculations3]]/exchange_rate_2010</f>
        <v>85.033877951080939</v>
      </c>
      <c r="AG3598" s="110"/>
      <c r="AH3598" s="53"/>
      <c r="BD3598" s="36"/>
      <c r="BE3598" s="36"/>
      <c r="BF3598" s="36"/>
      <c r="BG3598" s="36"/>
      <c r="BH3598" s="36"/>
      <c r="BI3598" s="36"/>
      <c r="BJ3598" s="36"/>
      <c r="BK3598" s="48"/>
      <c r="BL3598" s="36"/>
      <c r="BM3598" s="36"/>
      <c r="BN3598" s="36"/>
      <c r="BO3598" s="36"/>
      <c r="BP3598" s="36"/>
      <c r="BQ3598" s="36"/>
      <c r="BR3598" s="36"/>
    </row>
    <row r="3599" spans="2:70" ht="15" customHeight="1">
      <c r="B3599" s="48">
        <v>4124</v>
      </c>
      <c r="C3599" s="48" t="s">
        <v>1703</v>
      </c>
      <c r="D3599" s="108">
        <v>430</v>
      </c>
      <c r="E3599" s="109" t="s">
        <v>2508</v>
      </c>
      <c r="F3599" s="109" t="s">
        <v>1815</v>
      </c>
      <c r="G3599" s="109" t="s">
        <v>2510</v>
      </c>
      <c r="H3599" s="108" t="s">
        <v>1732</v>
      </c>
      <c r="I3599" s="108" t="s">
        <v>2528</v>
      </c>
      <c r="J3599" s="108" t="s">
        <v>2528</v>
      </c>
      <c r="K3599" s="108"/>
      <c r="L3599" s="108">
        <v>1</v>
      </c>
      <c r="M3599" s="110" t="s">
        <v>2617</v>
      </c>
      <c r="N3599" s="109" t="s">
        <v>1729</v>
      </c>
      <c r="O3599" s="109" t="s">
        <v>519</v>
      </c>
      <c r="P3599" s="109" t="s">
        <v>115</v>
      </c>
      <c r="Q3599" s="109">
        <v>1</v>
      </c>
      <c r="R3599" s="109"/>
      <c r="S3599" s="109"/>
      <c r="T3599" s="109" t="s">
        <v>7</v>
      </c>
      <c r="U3599" s="108">
        <v>1</v>
      </c>
      <c r="V3599" s="109">
        <v>1998</v>
      </c>
      <c r="W3599" s="108">
        <f>IF(Table1[[#This Row],[ExpenditureDetails1]]=2010,1,(2010-Table1[[#This Row],[ExpenditureDetails1]]))</f>
        <v>12</v>
      </c>
      <c r="X3599" s="109">
        <v>0.1</v>
      </c>
      <c r="Y3599" s="174">
        <f>Table1[[#This Row],[ExpenditureDetails3]]*100000</f>
        <v>10000</v>
      </c>
      <c r="Z3599" s="174">
        <f>Table1[[#This Row],[ExpenditureDetails4]]/Table1[[#This Row],[Component detail 4]]</f>
        <v>10000</v>
      </c>
      <c r="AA3599" s="109">
        <v>1</v>
      </c>
      <c r="AB3599" s="109">
        <v>10</v>
      </c>
      <c r="AC3599" s="174">
        <f>IF(ISNUMBER([ExpenditureDetails4]),[ExpenditureDetails4]*HLOOKUP([ExpenditureDetails1],'Currency Conversion'!$A$6:$BE$45,19,FALSE),"No Data")</f>
        <v>18790.539689895042</v>
      </c>
      <c r="AD3599" s="174">
        <f>Table1[[#This Row],[Calculations1]]/exchange_rate_2010</f>
        <v>410.93944138344023</v>
      </c>
      <c r="AE35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1879.0539689895043</v>
      </c>
      <c r="AF3599" s="174">
        <f>Table1[[#This Row],[Calculations3]]/exchange_rate_2010</f>
        <v>41.093944138344028</v>
      </c>
      <c r="AG3599" s="110"/>
      <c r="AH3599" s="53"/>
      <c r="BD3599" s="36"/>
      <c r="BE3599" s="36"/>
      <c r="BF3599" s="36"/>
      <c r="BG3599" s="36"/>
      <c r="BH3599" s="36"/>
      <c r="BI3599" s="36"/>
      <c r="BJ3599" s="36"/>
      <c r="BK3599" s="48"/>
      <c r="BL3599" s="36"/>
      <c r="BM3599" s="36"/>
      <c r="BN3599" s="36"/>
      <c r="BO3599" s="36"/>
      <c r="BP3599" s="36"/>
      <c r="BQ3599" s="36"/>
      <c r="BR3599" s="36"/>
    </row>
    <row r="3600" spans="2:70" ht="15" customHeight="1">
      <c r="B3600" s="48">
        <v>4125</v>
      </c>
      <c r="C3600" s="48" t="s">
        <v>1703</v>
      </c>
      <c r="D3600" s="108">
        <v>430</v>
      </c>
      <c r="E3600" s="109" t="s">
        <v>2508</v>
      </c>
      <c r="F3600" s="109" t="s">
        <v>1815</v>
      </c>
      <c r="G3600" s="109" t="s">
        <v>2510</v>
      </c>
      <c r="H3600" s="108" t="s">
        <v>1732</v>
      </c>
      <c r="I3600" s="108" t="s">
        <v>2528</v>
      </c>
      <c r="J3600" s="108" t="s">
        <v>2528</v>
      </c>
      <c r="K3600" s="108"/>
      <c r="L3600" s="108">
        <v>1</v>
      </c>
      <c r="M3600" s="110" t="s">
        <v>2617</v>
      </c>
      <c r="N3600" s="109" t="s">
        <v>1729</v>
      </c>
      <c r="O3600" s="109" t="s">
        <v>519</v>
      </c>
      <c r="P3600" s="109" t="s">
        <v>116</v>
      </c>
      <c r="Q3600" s="109">
        <v>1</v>
      </c>
      <c r="R3600" s="109"/>
      <c r="S3600" s="109"/>
      <c r="T3600" s="109" t="s">
        <v>7</v>
      </c>
      <c r="U3600" s="108">
        <v>1</v>
      </c>
      <c r="V3600" s="109">
        <v>1995</v>
      </c>
      <c r="W3600" s="108">
        <f>IF(Table1[[#This Row],[ExpenditureDetails1]]=2010,1,(2010-Table1[[#This Row],[ExpenditureDetails1]]))</f>
        <v>15</v>
      </c>
      <c r="X3600" s="109">
        <v>0.1</v>
      </c>
      <c r="Y3600" s="174">
        <f>Table1[[#This Row],[ExpenditureDetails3]]*100000</f>
        <v>10000</v>
      </c>
      <c r="Z3600" s="174">
        <f>Table1[[#This Row],[ExpenditureDetails4]]/Table1[[#This Row],[Component detail 4]]</f>
        <v>10000</v>
      </c>
      <c r="AA3600" s="109">
        <v>1</v>
      </c>
      <c r="AB3600" s="109">
        <v>10</v>
      </c>
      <c r="AC3600" s="174">
        <f>IF(ISNUMBER([ExpenditureDetails4]),[ExpenditureDetails4]*HLOOKUP([ExpenditureDetails1],'Currency Conversion'!$A$6:$BE$45,19,FALSE),"No Data")</f>
        <v>23466.150765664992</v>
      </c>
      <c r="AD3600" s="174">
        <f>Table1[[#This Row],[Calculations1]]/exchange_rate_2010</f>
        <v>513.19265152600974</v>
      </c>
      <c r="AE36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2346.6150765664993</v>
      </c>
      <c r="AF3600" s="174">
        <f>Table1[[#This Row],[Calculations3]]/exchange_rate_2010</f>
        <v>51.31926515260097</v>
      </c>
      <c r="AG3600" s="110"/>
      <c r="AH3600" s="53"/>
      <c r="BD3600" s="36"/>
      <c r="BE3600" s="36"/>
      <c r="BF3600" s="36"/>
      <c r="BG3600" s="36"/>
      <c r="BH3600" s="36"/>
      <c r="BI3600" s="36"/>
      <c r="BJ3600" s="36"/>
      <c r="BK3600" s="48"/>
      <c r="BL3600" s="36"/>
      <c r="BM3600" s="36"/>
      <c r="BN3600" s="36"/>
      <c r="BO3600" s="36"/>
      <c r="BP3600" s="36"/>
      <c r="BQ3600" s="36"/>
      <c r="BR3600" s="36"/>
    </row>
    <row r="3601" spans="2:70" ht="15" customHeight="1">
      <c r="B3601" s="48">
        <v>4126</v>
      </c>
      <c r="C3601" s="48" t="s">
        <v>1703</v>
      </c>
      <c r="D3601" s="108">
        <v>430</v>
      </c>
      <c r="E3601" s="109" t="s">
        <v>2508</v>
      </c>
      <c r="F3601" s="109" t="s">
        <v>1815</v>
      </c>
      <c r="G3601" s="109" t="s">
        <v>2510</v>
      </c>
      <c r="H3601" s="108" t="s">
        <v>1732</v>
      </c>
      <c r="I3601" s="108" t="s">
        <v>2528</v>
      </c>
      <c r="J3601" s="108" t="s">
        <v>2528</v>
      </c>
      <c r="K3601" s="108"/>
      <c r="L3601" s="108">
        <v>1</v>
      </c>
      <c r="M3601" s="110" t="s">
        <v>2617</v>
      </c>
      <c r="N3601" s="109" t="s">
        <v>1729</v>
      </c>
      <c r="O3601" s="109" t="s">
        <v>519</v>
      </c>
      <c r="P3601" s="109" t="s">
        <v>117</v>
      </c>
      <c r="Q3601" s="109">
        <v>1</v>
      </c>
      <c r="R3601" s="109"/>
      <c r="S3601" s="109"/>
      <c r="T3601" s="109" t="s">
        <v>7</v>
      </c>
      <c r="U3601" s="108">
        <v>1</v>
      </c>
      <c r="V3601" s="109">
        <v>2002</v>
      </c>
      <c r="W3601" s="108">
        <f>IF(Table1[[#This Row],[ExpenditureDetails1]]=2010,1,(2010-Table1[[#This Row],[ExpenditureDetails1]]))</f>
        <v>8</v>
      </c>
      <c r="X3601" s="109">
        <v>0.3</v>
      </c>
      <c r="Y3601" s="174">
        <f>Table1[[#This Row],[ExpenditureDetails3]]*100000</f>
        <v>30000</v>
      </c>
      <c r="Z3601" s="174">
        <f>Table1[[#This Row],[ExpenditureDetails4]]/Table1[[#This Row],[Component detail 4]]</f>
        <v>30000</v>
      </c>
      <c r="AA3601" s="109">
        <v>1</v>
      </c>
      <c r="AB3601" s="109">
        <v>10</v>
      </c>
      <c r="AC3601" s="174">
        <f>IF(ISNUMBER([ExpenditureDetails4]),[ExpenditureDetails4]*HLOOKUP([ExpenditureDetails1],'Currency Conversion'!$A$6:$BE$45,19,FALSE),"No Data")</f>
        <v>47152.655763698924</v>
      </c>
      <c r="AD3601" s="174">
        <f>Table1[[#This Row],[Calculations1]]/exchange_rate_2010</f>
        <v>1031.2043368131872</v>
      </c>
      <c r="AE36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4715.2655763698922</v>
      </c>
      <c r="AF3601" s="174">
        <f>Table1[[#This Row],[Calculations3]]/exchange_rate_2010</f>
        <v>103.12043368131872</v>
      </c>
      <c r="AG3601" s="110"/>
      <c r="AH3601" s="53"/>
      <c r="BD3601" s="36"/>
      <c r="BE3601" s="36"/>
      <c r="BF3601" s="36"/>
      <c r="BG3601" s="36"/>
      <c r="BH3601" s="36"/>
      <c r="BI3601" s="36"/>
      <c r="BJ3601" s="36"/>
      <c r="BK3601" s="48"/>
      <c r="BL3601" s="36"/>
      <c r="BM3601" s="36"/>
      <c r="BN3601" s="36"/>
      <c r="BO3601" s="36"/>
      <c r="BP3601" s="36"/>
      <c r="BQ3601" s="36"/>
      <c r="BR3601" s="36"/>
    </row>
    <row r="3602" spans="2:70" ht="15" customHeight="1">
      <c r="B3602" s="48">
        <v>4127</v>
      </c>
      <c r="C3602" s="48" t="s">
        <v>1703</v>
      </c>
      <c r="D3602" s="108">
        <v>430</v>
      </c>
      <c r="E3602" s="109" t="s">
        <v>2508</v>
      </c>
      <c r="F3602" s="109" t="s">
        <v>1815</v>
      </c>
      <c r="G3602" s="109" t="s">
        <v>2510</v>
      </c>
      <c r="H3602" s="108" t="s">
        <v>1732</v>
      </c>
      <c r="I3602" s="108" t="s">
        <v>2528</v>
      </c>
      <c r="J3602" s="108" t="s">
        <v>2528</v>
      </c>
      <c r="K3602" s="108"/>
      <c r="L3602" s="108">
        <v>1</v>
      </c>
      <c r="M3602" s="110" t="s">
        <v>2617</v>
      </c>
      <c r="N3602" s="109" t="s">
        <v>1729</v>
      </c>
      <c r="O3602" s="109" t="s">
        <v>519</v>
      </c>
      <c r="P3602" s="109" t="s">
        <v>121</v>
      </c>
      <c r="Q3602" s="109">
        <v>1</v>
      </c>
      <c r="R3602" s="109"/>
      <c r="S3602" s="109"/>
      <c r="T3602" s="109" t="s">
        <v>7</v>
      </c>
      <c r="U3602" s="108">
        <v>1</v>
      </c>
      <c r="V3602" s="109">
        <v>2007</v>
      </c>
      <c r="W3602" s="108">
        <f>IF(Table1[[#This Row],[ExpenditureDetails1]]=2010,1,(2010-Table1[[#This Row],[ExpenditureDetails1]]))</f>
        <v>3</v>
      </c>
      <c r="X3602" s="109">
        <v>0.3</v>
      </c>
      <c r="Y3602" s="174">
        <f>Table1[[#This Row],[ExpenditureDetails3]]*100000</f>
        <v>30000</v>
      </c>
      <c r="Z3602" s="174">
        <f>Table1[[#This Row],[ExpenditureDetails4]]/Table1[[#This Row],[Component detail 4]]</f>
        <v>30000</v>
      </c>
      <c r="AA3602" s="109">
        <v>1</v>
      </c>
      <c r="AB3602" s="109">
        <v>10</v>
      </c>
      <c r="AC3602" s="174">
        <f>IF(ISNUMBER([ExpenditureDetails4]),[ExpenditureDetails4]*HLOOKUP([ExpenditureDetails1],'Currency Conversion'!$A$6:$BE$45,19,FALSE),"No Data")</f>
        <v>36402.246877078847</v>
      </c>
      <c r="AD3602" s="174">
        <f>Table1[[#This Row],[Calculations1]]/exchange_rate_2010</f>
        <v>796.09842205934115</v>
      </c>
      <c r="AE36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3640.2246877078846</v>
      </c>
      <c r="AF3602" s="174">
        <f>Table1[[#This Row],[Calculations3]]/exchange_rate_2010</f>
        <v>79.609842205934115</v>
      </c>
      <c r="AG3602" s="110"/>
      <c r="AH3602" s="53"/>
      <c r="BD3602" s="36"/>
      <c r="BE3602" s="36"/>
      <c r="BF3602" s="36"/>
      <c r="BG3602" s="36"/>
      <c r="BH3602" s="36"/>
      <c r="BI3602" s="36"/>
      <c r="BJ3602" s="36"/>
      <c r="BK3602" s="48"/>
      <c r="BL3602" s="36"/>
      <c r="BM3602" s="36"/>
      <c r="BN3602" s="36"/>
      <c r="BO3602" s="36"/>
      <c r="BP3602" s="36"/>
      <c r="BQ3602" s="36"/>
      <c r="BR3602" s="36"/>
    </row>
    <row r="3603" spans="2:70" ht="15" customHeight="1">
      <c r="B3603" s="48">
        <v>4128</v>
      </c>
      <c r="C3603" s="48" t="s">
        <v>1703</v>
      </c>
      <c r="D3603" s="108">
        <v>430</v>
      </c>
      <c r="E3603" s="109" t="s">
        <v>2508</v>
      </c>
      <c r="F3603" s="109" t="s">
        <v>1815</v>
      </c>
      <c r="G3603" s="109" t="s">
        <v>2510</v>
      </c>
      <c r="H3603" s="108" t="s">
        <v>1732</v>
      </c>
      <c r="I3603" s="108" t="s">
        <v>2528</v>
      </c>
      <c r="J3603" s="108" t="s">
        <v>2528</v>
      </c>
      <c r="K3603" s="108"/>
      <c r="L3603" s="108">
        <v>1</v>
      </c>
      <c r="M3603" s="110" t="s">
        <v>2617</v>
      </c>
      <c r="N3603" s="111" t="s">
        <v>1729</v>
      </c>
      <c r="O3603" s="111" t="s">
        <v>210</v>
      </c>
      <c r="P3603" s="111" t="s">
        <v>210</v>
      </c>
      <c r="Q3603" s="109">
        <v>1</v>
      </c>
      <c r="R3603" s="109"/>
      <c r="S3603" s="109"/>
      <c r="T3603" s="109" t="s">
        <v>7</v>
      </c>
      <c r="U3603" s="108">
        <v>1</v>
      </c>
      <c r="V3603" s="109">
        <v>2000</v>
      </c>
      <c r="W3603" s="108">
        <f>IF(Table1[[#This Row],[ExpenditureDetails1]]=2010,1,(2010-Table1[[#This Row],[ExpenditureDetails1]]))</f>
        <v>10</v>
      </c>
      <c r="X3603" s="109">
        <v>0.3</v>
      </c>
      <c r="Y3603" s="174">
        <f>Table1[[#This Row],[ExpenditureDetails3]]*100000</f>
        <v>30000</v>
      </c>
      <c r="Z3603" s="174">
        <f>Table1[[#This Row],[ExpenditureDetails4]]/Table1[[#This Row],[Component detail 4]]</f>
        <v>30000</v>
      </c>
      <c r="AA3603" s="109">
        <v>1</v>
      </c>
      <c r="AB3603" s="109">
        <v>10</v>
      </c>
      <c r="AC3603" s="174">
        <f>IF(ISNUMBER([ExpenditureDetails4]),[ExpenditureDetails4]*HLOOKUP([ExpenditureDetails1],'Currency Conversion'!$A$6:$BE$45,19,FALSE),"No Data")</f>
        <v>50293.047133593791</v>
      </c>
      <c r="AD3603" s="174">
        <f>Table1[[#This Row],[Calculations1]]/exchange_rate_2010</f>
        <v>1099.8830813605814</v>
      </c>
      <c r="AE36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5029.3047133593791</v>
      </c>
      <c r="AF3603" s="174">
        <f>Table1[[#This Row],[Calculations3]]/exchange_rate_2010</f>
        <v>109.98830813605815</v>
      </c>
      <c r="AG3603" s="110"/>
      <c r="AH3603" s="53"/>
      <c r="BD3603" s="36"/>
      <c r="BE3603" s="36"/>
      <c r="BF3603" s="36"/>
      <c r="BG3603" s="36"/>
      <c r="BH3603" s="36"/>
      <c r="BI3603" s="36"/>
      <c r="BJ3603" s="36"/>
      <c r="BK3603" s="48"/>
      <c r="BL3603" s="36"/>
      <c r="BM3603" s="36"/>
      <c r="BN3603" s="36"/>
      <c r="BO3603" s="36"/>
      <c r="BP3603" s="36"/>
      <c r="BQ3603" s="36"/>
      <c r="BR3603" s="36"/>
    </row>
    <row r="3604" spans="2:70" ht="15" customHeight="1">
      <c r="B3604" s="48">
        <v>4129</v>
      </c>
      <c r="C3604" s="48" t="s">
        <v>1703</v>
      </c>
      <c r="D3604" s="108">
        <v>430</v>
      </c>
      <c r="E3604" s="109" t="s">
        <v>2508</v>
      </c>
      <c r="F3604" s="109" t="s">
        <v>1815</v>
      </c>
      <c r="G3604" s="109" t="s">
        <v>2510</v>
      </c>
      <c r="H3604" s="108" t="s">
        <v>1732</v>
      </c>
      <c r="I3604" s="108" t="s">
        <v>2528</v>
      </c>
      <c r="J3604" s="108" t="s">
        <v>2528</v>
      </c>
      <c r="K3604" s="108"/>
      <c r="L3604" s="108">
        <v>1</v>
      </c>
      <c r="M3604" s="110" t="s">
        <v>2617</v>
      </c>
      <c r="N3604" s="111" t="s">
        <v>1712</v>
      </c>
      <c r="O3604" s="111"/>
      <c r="P3604" s="111" t="s">
        <v>1733</v>
      </c>
      <c r="Q3604" s="109">
        <v>1</v>
      </c>
      <c r="R3604" s="109">
        <v>1.5</v>
      </c>
      <c r="S3604" s="109"/>
      <c r="T3604" s="109" t="s">
        <v>7</v>
      </c>
      <c r="U3604" s="108">
        <v>1</v>
      </c>
      <c r="V3604" s="109">
        <v>2000</v>
      </c>
      <c r="W3604" s="108">
        <f>IF(Table1[[#This Row],[ExpenditureDetails1]]=2010,1,(2010-Table1[[#This Row],[ExpenditureDetails1]]))</f>
        <v>10</v>
      </c>
      <c r="X3604" s="109">
        <v>0.13</v>
      </c>
      <c r="Y3604" s="174">
        <f>Table1[[#This Row],[ExpenditureDetails3]]*100000</f>
        <v>13000</v>
      </c>
      <c r="Z3604" s="174">
        <f>Table1[[#This Row],[ExpenditureDetails4]]/Table1[[#This Row],[Component detail 4]]</f>
        <v>13000</v>
      </c>
      <c r="AA3604" s="109">
        <v>1</v>
      </c>
      <c r="AB3604" s="109">
        <v>10</v>
      </c>
      <c r="AC3604" s="174">
        <f>IF(ISNUMBER([ExpenditureDetails4]),[ExpenditureDetails4]*HLOOKUP([ExpenditureDetails1],'Currency Conversion'!$A$6:$BE$45,19,FALSE),"No Data")</f>
        <v>21793.653757890643</v>
      </c>
      <c r="AD3604" s="174">
        <f>Table1[[#This Row],[Calculations1]]/exchange_rate_2010</f>
        <v>476.61600192291866</v>
      </c>
      <c r="AE36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2179.3653757890643</v>
      </c>
      <c r="AF3604" s="174">
        <f>Table1[[#This Row],[Calculations3]]/exchange_rate_2010</f>
        <v>47.661600192291864</v>
      </c>
      <c r="AG3604" s="110"/>
      <c r="AH3604" s="53"/>
      <c r="BD3604" s="36"/>
      <c r="BE3604" s="36"/>
      <c r="BF3604" s="36"/>
      <c r="BG3604" s="36"/>
      <c r="BH3604" s="36"/>
      <c r="BI3604" s="36"/>
      <c r="BJ3604" s="36"/>
      <c r="BK3604" s="48"/>
      <c r="BL3604" s="36"/>
      <c r="BM3604" s="36"/>
      <c r="BN3604" s="36"/>
      <c r="BO3604" s="36"/>
      <c r="BP3604" s="36"/>
      <c r="BQ3604" s="36"/>
      <c r="BR3604" s="36"/>
    </row>
    <row r="3605" spans="2:70" ht="15" customHeight="1">
      <c r="B3605" s="48">
        <v>4130</v>
      </c>
      <c r="C3605" s="48" t="s">
        <v>1703</v>
      </c>
      <c r="D3605" s="108">
        <v>430</v>
      </c>
      <c r="E3605" s="109" t="s">
        <v>2508</v>
      </c>
      <c r="F3605" s="109" t="s">
        <v>1815</v>
      </c>
      <c r="G3605" s="109" t="s">
        <v>2510</v>
      </c>
      <c r="H3605" s="108" t="s">
        <v>1732</v>
      </c>
      <c r="I3605" s="108" t="s">
        <v>2528</v>
      </c>
      <c r="J3605" s="108" t="s">
        <v>2528</v>
      </c>
      <c r="K3605" s="108"/>
      <c r="L3605" s="108">
        <v>1</v>
      </c>
      <c r="M3605" s="110" t="s">
        <v>2617</v>
      </c>
      <c r="N3605" s="111" t="s">
        <v>1728</v>
      </c>
      <c r="O3605" s="111" t="s">
        <v>501</v>
      </c>
      <c r="P3605" s="111" t="s">
        <v>163</v>
      </c>
      <c r="Q3605" s="109">
        <v>1</v>
      </c>
      <c r="R3605" s="109">
        <v>40</v>
      </c>
      <c r="S3605" s="109"/>
      <c r="T3605" s="109" t="s">
        <v>7</v>
      </c>
      <c r="U3605" s="108">
        <v>1</v>
      </c>
      <c r="V3605" s="109">
        <v>2000</v>
      </c>
      <c r="W3605" s="108">
        <f>IF(Table1[[#This Row],[ExpenditureDetails1]]=2010,1,(2010-Table1[[#This Row],[ExpenditureDetails1]]))</f>
        <v>10</v>
      </c>
      <c r="X3605" s="109">
        <v>2</v>
      </c>
      <c r="Y3605" s="174">
        <f>Table1[[#This Row],[ExpenditureDetails3]]*100000</f>
        <v>200000</v>
      </c>
      <c r="Z3605" s="174">
        <f>Table1[[#This Row],[ExpenditureDetails4]]/Table1[[#This Row],[Component detail 4]]</f>
        <v>200000</v>
      </c>
      <c r="AA3605" s="109">
        <v>1</v>
      </c>
      <c r="AB3605" s="109">
        <v>30</v>
      </c>
      <c r="AC3605" s="174">
        <f>IF(ISNUMBER([ExpenditureDetails4]),[ExpenditureDetails4]*HLOOKUP([ExpenditureDetails1],'Currency Conversion'!$A$6:$BE$45,19,FALSE),"No Data")</f>
        <v>335286.98089062527</v>
      </c>
      <c r="AD3605" s="174">
        <f>Table1[[#This Row],[Calculations1]]/exchange_rate_2010</f>
        <v>7332.5538757372096</v>
      </c>
      <c r="AE36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11176.232696354176</v>
      </c>
      <c r="AF3605" s="174">
        <f>Table1[[#This Row],[Calculations3]]/exchange_rate_2010</f>
        <v>244.41846252457367</v>
      </c>
      <c r="AG3605" s="110"/>
      <c r="AH3605" s="53"/>
      <c r="BD3605" s="36"/>
      <c r="BE3605" s="36"/>
      <c r="BF3605" s="36"/>
      <c r="BG3605" s="36"/>
      <c r="BH3605" s="36"/>
      <c r="BI3605" s="36"/>
      <c r="BJ3605" s="36"/>
      <c r="BK3605" s="48"/>
      <c r="BL3605" s="36"/>
      <c r="BM3605" s="36"/>
      <c r="BN3605" s="36"/>
      <c r="BO3605" s="36"/>
      <c r="BP3605" s="36"/>
      <c r="BQ3605" s="36"/>
      <c r="BR3605" s="36"/>
    </row>
    <row r="3606" spans="2:70" ht="15" customHeight="1">
      <c r="B3606" s="48">
        <v>4131</v>
      </c>
      <c r="C3606" s="48" t="s">
        <v>1703</v>
      </c>
      <c r="D3606" s="108">
        <v>430</v>
      </c>
      <c r="E3606" s="109" t="s">
        <v>2508</v>
      </c>
      <c r="F3606" s="109" t="s">
        <v>1815</v>
      </c>
      <c r="G3606" s="109" t="s">
        <v>2510</v>
      </c>
      <c r="H3606" s="108" t="s">
        <v>1732</v>
      </c>
      <c r="I3606" s="108" t="s">
        <v>2528</v>
      </c>
      <c r="J3606" s="108" t="s">
        <v>2528</v>
      </c>
      <c r="K3606" s="108"/>
      <c r="L3606" s="108">
        <v>1</v>
      </c>
      <c r="M3606" s="110" t="s">
        <v>2617</v>
      </c>
      <c r="N3606" s="111" t="s">
        <v>364</v>
      </c>
      <c r="O3606" s="111" t="s">
        <v>2465</v>
      </c>
      <c r="P3606" s="111" t="s">
        <v>1734</v>
      </c>
      <c r="Q3606" s="109">
        <v>1</v>
      </c>
      <c r="R3606" s="109"/>
      <c r="S3606" s="109"/>
      <c r="T3606" s="109" t="s">
        <v>7</v>
      </c>
      <c r="U3606" s="108">
        <v>1</v>
      </c>
      <c r="V3606" s="109">
        <v>2009</v>
      </c>
      <c r="W3606" s="108">
        <f>IF(Table1[[#This Row],[ExpenditureDetails1]]=2010,1,(2010-Table1[[#This Row],[ExpenditureDetails1]]))</f>
        <v>1</v>
      </c>
      <c r="X3606" s="109">
        <v>0.83</v>
      </c>
      <c r="Y3606" s="174">
        <f>Table1[[#This Row],[ExpenditureDetails3]]*100000</f>
        <v>83000</v>
      </c>
      <c r="Z3606" s="174">
        <f>Table1[[#This Row],[ExpenditureDetails4]]/Table1[[#This Row],[Component detail 4]]</f>
        <v>83000</v>
      </c>
      <c r="AA3606" s="109">
        <v>1</v>
      </c>
      <c r="AB3606" s="109">
        <v>20</v>
      </c>
      <c r="AC3606" s="174">
        <f>IF(ISNUMBER([ExpenditureDetails4]),[ExpenditureDetails4]*HLOOKUP([ExpenditureDetails1],'Currency Conversion'!$A$6:$BE$45,19,FALSE),"No Data")</f>
        <v>89259.548742001076</v>
      </c>
      <c r="AD3606" s="174">
        <f>Table1[[#This Row],[Calculations1]]/exchange_rate_2010</f>
        <v>1952.0604359171955</v>
      </c>
      <c r="AE36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4462.977437100054</v>
      </c>
      <c r="AF3606" s="174">
        <f>Table1[[#This Row],[Calculations3]]/exchange_rate_2010</f>
        <v>97.603021795859775</v>
      </c>
      <c r="AG3606" s="110"/>
      <c r="AH3606" s="53"/>
      <c r="BD3606" s="36"/>
      <c r="BE3606" s="36"/>
      <c r="BF3606" s="36"/>
      <c r="BG3606" s="36"/>
      <c r="BH3606" s="36"/>
      <c r="BI3606" s="36"/>
      <c r="BJ3606" s="36"/>
      <c r="BK3606" s="48"/>
      <c r="BL3606" s="36"/>
      <c r="BM3606" s="36"/>
      <c r="BN3606" s="36"/>
      <c r="BO3606" s="36"/>
      <c r="BP3606" s="36"/>
      <c r="BQ3606" s="36"/>
      <c r="BR3606" s="36"/>
    </row>
    <row r="3607" spans="2:70" ht="15" customHeight="1">
      <c r="B3607" s="48">
        <v>4132</v>
      </c>
      <c r="C3607" s="48" t="s">
        <v>1703</v>
      </c>
      <c r="D3607" s="108">
        <v>430</v>
      </c>
      <c r="E3607" s="109" t="s">
        <v>2508</v>
      </c>
      <c r="F3607" s="109" t="s">
        <v>1815</v>
      </c>
      <c r="G3607" s="109" t="s">
        <v>2510</v>
      </c>
      <c r="H3607" s="108" t="s">
        <v>1732</v>
      </c>
      <c r="I3607" s="108" t="s">
        <v>2528</v>
      </c>
      <c r="J3607" s="108" t="s">
        <v>2528</v>
      </c>
      <c r="K3607" s="108"/>
      <c r="L3607" s="108">
        <v>1</v>
      </c>
      <c r="M3607" s="110" t="s">
        <v>2617</v>
      </c>
      <c r="N3607" s="111" t="s">
        <v>1729</v>
      </c>
      <c r="O3607" s="111" t="s">
        <v>1718</v>
      </c>
      <c r="P3607" s="111" t="s">
        <v>1735</v>
      </c>
      <c r="Q3607" s="109">
        <v>6</v>
      </c>
      <c r="R3607" s="109"/>
      <c r="S3607" s="109"/>
      <c r="T3607" s="109" t="s">
        <v>7</v>
      </c>
      <c r="U3607" s="108">
        <v>1</v>
      </c>
      <c r="V3607" s="109">
        <v>2009</v>
      </c>
      <c r="W3607" s="108">
        <f>IF(Table1[[#This Row],[ExpenditureDetails1]]=2010,1,(2010-Table1[[#This Row],[ExpenditureDetails1]]))</f>
        <v>1</v>
      </c>
      <c r="X3607" s="109">
        <v>0.24</v>
      </c>
      <c r="Y3607" s="174">
        <f>Table1[[#This Row],[ExpenditureDetails3]]*100000</f>
        <v>24000</v>
      </c>
      <c r="Z3607" s="174">
        <f>Table1[[#This Row],[ExpenditureDetails4]]/Table1[[#This Row],[Component detail 4]]</f>
        <v>4000</v>
      </c>
      <c r="AA3607" s="109">
        <v>1</v>
      </c>
      <c r="AB3607" s="109">
        <v>10</v>
      </c>
      <c r="AC3607" s="174">
        <f>IF(ISNUMBER([ExpenditureDetails4]),[ExpenditureDetails4]*HLOOKUP([ExpenditureDetails1],'Currency Conversion'!$A$6:$BE$45,19,FALSE),"No Data")</f>
        <v>25809.989997687058</v>
      </c>
      <c r="AD3607" s="174">
        <f>Table1[[#This Row],[Calculations1]]/exchange_rate_2010</f>
        <v>564.45121038569505</v>
      </c>
      <c r="AE36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2580.9989997687057</v>
      </c>
      <c r="AF3607" s="174">
        <f>Table1[[#This Row],[Calculations3]]/exchange_rate_2010</f>
        <v>56.445121038569503</v>
      </c>
      <c r="AG3607" s="110"/>
      <c r="AH3607" s="53"/>
      <c r="BD3607" s="36"/>
      <c r="BE3607" s="36"/>
      <c r="BF3607" s="36"/>
      <c r="BG3607" s="36"/>
      <c r="BH3607" s="36"/>
      <c r="BI3607" s="36"/>
      <c r="BJ3607" s="36"/>
      <c r="BK3607" s="48"/>
      <c r="BL3607" s="36"/>
      <c r="BM3607" s="36"/>
      <c r="BN3607" s="36"/>
      <c r="BO3607" s="36"/>
      <c r="BP3607" s="36"/>
      <c r="BQ3607" s="36"/>
      <c r="BR3607" s="36"/>
    </row>
    <row r="3608" spans="2:70" ht="15" customHeight="1">
      <c r="B3608" s="48">
        <v>4133</v>
      </c>
      <c r="C3608" s="48" t="s">
        <v>1703</v>
      </c>
      <c r="D3608" s="108">
        <v>430</v>
      </c>
      <c r="E3608" s="109" t="s">
        <v>2508</v>
      </c>
      <c r="F3608" s="109" t="s">
        <v>1815</v>
      </c>
      <c r="G3608" s="109" t="s">
        <v>2510</v>
      </c>
      <c r="H3608" s="108" t="s">
        <v>1732</v>
      </c>
      <c r="I3608" s="108" t="s">
        <v>2528</v>
      </c>
      <c r="J3608" s="108" t="s">
        <v>2528</v>
      </c>
      <c r="K3608" s="108"/>
      <c r="L3608" s="108">
        <v>1</v>
      </c>
      <c r="M3608" s="110" t="s">
        <v>2617</v>
      </c>
      <c r="N3608" s="111"/>
      <c r="O3608" s="111"/>
      <c r="P3608" s="111" t="s">
        <v>1736</v>
      </c>
      <c r="Q3608" s="109">
        <v>1</v>
      </c>
      <c r="R3608" s="109"/>
      <c r="S3608" s="109"/>
      <c r="T3608" s="109" t="s">
        <v>31</v>
      </c>
      <c r="U3608" s="108">
        <v>3</v>
      </c>
      <c r="V3608" s="109">
        <v>2009</v>
      </c>
      <c r="W3608" s="108"/>
      <c r="X3608" s="109">
        <v>0.24399999999999999</v>
      </c>
      <c r="Y3608" s="174">
        <f>Table1[[#This Row],[ExpenditureDetails3]]*100000</f>
        <v>24400</v>
      </c>
      <c r="Z3608" s="174">
        <f>Table1[[#This Row],[ExpenditureDetails4]]/Table1[[#This Row],[Component detail 4]]</f>
        <v>24400</v>
      </c>
      <c r="AA3608" s="109">
        <v>1</v>
      </c>
      <c r="AB3608" s="109"/>
      <c r="AC3608" s="174">
        <f>IF(ISNUMBER([ExpenditureDetails4]),[ExpenditureDetails4]*HLOOKUP([ExpenditureDetails1],'Currency Conversion'!$A$6:$BE$45,19,FALSE),"No Data")</f>
        <v>26240.15649764851</v>
      </c>
      <c r="AD3608" s="174">
        <f>Table1[[#This Row],[Calculations1]]/exchange_rate_2010</f>
        <v>573.85873055879006</v>
      </c>
      <c r="AE36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26240.15649764851</v>
      </c>
      <c r="AF3608" s="174">
        <f>Table1[[#This Row],[Calculations3]]/exchange_rate_2010</f>
        <v>573.85873055879006</v>
      </c>
      <c r="AG3608" s="110"/>
      <c r="AH3608" s="53"/>
      <c r="BD3608" s="36"/>
      <c r="BE3608" s="36"/>
      <c r="BF3608" s="36"/>
      <c r="BG3608" s="36"/>
      <c r="BH3608" s="36"/>
      <c r="BI3608" s="36"/>
      <c r="BJ3608" s="36"/>
      <c r="BK3608" s="48"/>
      <c r="BL3608" s="36"/>
      <c r="BM3608" s="36"/>
      <c r="BN3608" s="36"/>
      <c r="BO3608" s="36"/>
      <c r="BP3608" s="36"/>
      <c r="BQ3608" s="36"/>
      <c r="BR3608" s="36"/>
    </row>
    <row r="3609" spans="2:70" ht="15" customHeight="1">
      <c r="B3609" s="48">
        <v>4134</v>
      </c>
      <c r="C3609" s="48" t="s">
        <v>1703</v>
      </c>
      <c r="D3609" s="108">
        <v>2560</v>
      </c>
      <c r="E3609" s="109" t="s">
        <v>2508</v>
      </c>
      <c r="F3609" s="109" t="s">
        <v>1814</v>
      </c>
      <c r="G3609" s="109" t="s">
        <v>2511</v>
      </c>
      <c r="H3609" s="108" t="s">
        <v>1743</v>
      </c>
      <c r="I3609" s="108" t="s">
        <v>2853</v>
      </c>
      <c r="J3609" s="108" t="s">
        <v>2852</v>
      </c>
      <c r="K3609" s="108" t="s">
        <v>2859</v>
      </c>
      <c r="L3609" s="108">
        <v>11</v>
      </c>
      <c r="M3609" s="110" t="s">
        <v>2618</v>
      </c>
      <c r="N3609" s="111" t="s">
        <v>1722</v>
      </c>
      <c r="O3609" s="111"/>
      <c r="P3609" s="111" t="s">
        <v>1737</v>
      </c>
      <c r="Q3609" s="109">
        <v>1</v>
      </c>
      <c r="R3609" s="109"/>
      <c r="S3609" s="109"/>
      <c r="T3609" s="109" t="s">
        <v>24</v>
      </c>
      <c r="U3609" s="108">
        <v>4</v>
      </c>
      <c r="V3609" s="109">
        <v>2009</v>
      </c>
      <c r="W3609" s="108">
        <f>IF(Table1[[#This Row],[ExpenditureDetails1]]=2010,1,(2010-Table1[[#This Row],[ExpenditureDetails1]]))</f>
        <v>1</v>
      </c>
      <c r="X3609" s="109">
        <v>0.05</v>
      </c>
      <c r="Y3609" s="174">
        <f>Table1[[#This Row],[ExpenditureDetails3]]*100000</f>
        <v>5000</v>
      </c>
      <c r="Z3609" s="174">
        <f>Table1[[#This Row],[ExpenditureDetails4]]/Table1[[#This Row],[Component detail 4]]</f>
        <v>5000</v>
      </c>
      <c r="AA3609" s="109">
        <v>1</v>
      </c>
      <c r="AB3609" s="109">
        <v>10</v>
      </c>
      <c r="AC3609" s="174">
        <f>IF(ISNUMBER([ExpenditureDetails4]),[ExpenditureDetails4]*HLOOKUP([ExpenditureDetails1],'Currency Conversion'!$A$6:$BE$45,19,FALSE),"No Data")</f>
        <v>5377.0812495181372</v>
      </c>
      <c r="AD3609" s="174">
        <f>Table1[[#This Row],[Calculations1]]/exchange_rate_2010</f>
        <v>117.59400216368648</v>
      </c>
      <c r="AE36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5377.0812495181372</v>
      </c>
      <c r="AF3609" s="174">
        <f>Table1[[#This Row],[Calculations3]]/exchange_rate_2010</f>
        <v>117.59400216368648</v>
      </c>
      <c r="AG3609" s="110" t="s">
        <v>2849</v>
      </c>
      <c r="AH3609" s="53"/>
      <c r="BD3609" s="36"/>
      <c r="BE3609" s="36"/>
      <c r="BF3609" s="36"/>
      <c r="BG3609" s="36"/>
      <c r="BH3609" s="36"/>
      <c r="BI3609" s="36"/>
      <c r="BJ3609" s="36"/>
      <c r="BK3609" s="48"/>
      <c r="BL3609" s="36"/>
      <c r="BM3609" s="36"/>
      <c r="BN3609" s="36"/>
      <c r="BO3609" s="36"/>
      <c r="BP3609" s="36"/>
      <c r="BQ3609" s="36"/>
      <c r="BR3609" s="36"/>
    </row>
    <row r="3610" spans="2:70" ht="15" customHeight="1">
      <c r="B3610" s="48">
        <v>4135</v>
      </c>
      <c r="C3610" s="48" t="s">
        <v>1703</v>
      </c>
      <c r="D3610" s="108">
        <v>2560</v>
      </c>
      <c r="E3610" s="109" t="s">
        <v>2508</v>
      </c>
      <c r="F3610" s="109" t="s">
        <v>1814</v>
      </c>
      <c r="G3610" s="109" t="s">
        <v>2511</v>
      </c>
      <c r="H3610" s="108" t="s">
        <v>1743</v>
      </c>
      <c r="I3610" s="108" t="s">
        <v>2853</v>
      </c>
      <c r="J3610" s="108" t="s">
        <v>2852</v>
      </c>
      <c r="K3610" s="108" t="s">
        <v>2859</v>
      </c>
      <c r="L3610" s="108">
        <v>11</v>
      </c>
      <c r="M3610" s="110" t="s">
        <v>2618</v>
      </c>
      <c r="N3610" s="111" t="s">
        <v>1722</v>
      </c>
      <c r="O3610" s="111"/>
      <c r="P3610" s="111" t="s">
        <v>1132</v>
      </c>
      <c r="Q3610" s="109">
        <v>1</v>
      </c>
      <c r="R3610" s="109"/>
      <c r="S3610" s="109"/>
      <c r="T3610" s="109" t="s">
        <v>24</v>
      </c>
      <c r="U3610" s="108">
        <v>4</v>
      </c>
      <c r="V3610" s="109">
        <v>2009</v>
      </c>
      <c r="W3610" s="108">
        <f>IF(Table1[[#This Row],[ExpenditureDetails1]]=2010,1,(2010-Table1[[#This Row],[ExpenditureDetails1]]))</f>
        <v>1</v>
      </c>
      <c r="X3610" s="109">
        <v>0.06</v>
      </c>
      <c r="Y3610" s="174">
        <f>Table1[[#This Row],[ExpenditureDetails3]]*100000</f>
        <v>6000</v>
      </c>
      <c r="Z3610" s="174">
        <f>Table1[[#This Row],[ExpenditureDetails4]]/Table1[[#This Row],[Component detail 4]]</f>
        <v>6000</v>
      </c>
      <c r="AA3610" s="109">
        <v>1</v>
      </c>
      <c r="AB3610" s="109">
        <v>10</v>
      </c>
      <c r="AC3610" s="174">
        <f>IF(ISNUMBER([ExpenditureDetails4]),[ExpenditureDetails4]*HLOOKUP([ExpenditureDetails1],'Currency Conversion'!$A$6:$BE$45,19,FALSE),"No Data")</f>
        <v>6452.4974994217646</v>
      </c>
      <c r="AD3610" s="174">
        <f>Table1[[#This Row],[Calculations1]]/exchange_rate_2010</f>
        <v>141.11280259642376</v>
      </c>
      <c r="AE36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3610" s="174">
        <f>Table1[[#This Row],[Calculations3]]/exchange_rate_2010</f>
        <v>141.11280259642376</v>
      </c>
      <c r="AG3610" s="110" t="s">
        <v>2849</v>
      </c>
      <c r="AH3610" s="53"/>
      <c r="BD3610" s="36"/>
      <c r="BE3610" s="36"/>
      <c r="BF3610" s="36"/>
      <c r="BG3610" s="36"/>
      <c r="BH3610" s="36"/>
      <c r="BI3610" s="36"/>
      <c r="BJ3610" s="36"/>
      <c r="BK3610" s="48"/>
      <c r="BL3610" s="36"/>
      <c r="BM3610" s="36"/>
      <c r="BN3610" s="36"/>
      <c r="BO3610" s="36"/>
      <c r="BP3610" s="36"/>
      <c r="BQ3610" s="36"/>
      <c r="BR3610" s="36"/>
    </row>
    <row r="3611" spans="2:70" ht="15" customHeight="1">
      <c r="B3611" s="48">
        <v>4136</v>
      </c>
      <c r="C3611" s="48" t="s">
        <v>1703</v>
      </c>
      <c r="D3611" s="108">
        <v>2560</v>
      </c>
      <c r="E3611" s="109" t="s">
        <v>2508</v>
      </c>
      <c r="F3611" s="109" t="s">
        <v>1814</v>
      </c>
      <c r="G3611" s="109" t="s">
        <v>2511</v>
      </c>
      <c r="H3611" s="108" t="s">
        <v>1743</v>
      </c>
      <c r="I3611" s="108" t="s">
        <v>2853</v>
      </c>
      <c r="J3611" s="108" t="s">
        <v>2852</v>
      </c>
      <c r="K3611" s="108" t="s">
        <v>2859</v>
      </c>
      <c r="L3611" s="108">
        <v>11</v>
      </c>
      <c r="M3611" s="110" t="s">
        <v>2618</v>
      </c>
      <c r="N3611" s="111" t="s">
        <v>1729</v>
      </c>
      <c r="O3611" s="111" t="s">
        <v>210</v>
      </c>
      <c r="P3611" s="111" t="s">
        <v>210</v>
      </c>
      <c r="Q3611" s="109">
        <v>1</v>
      </c>
      <c r="R3611" s="109"/>
      <c r="S3611" s="109"/>
      <c r="T3611" s="109" t="s">
        <v>7</v>
      </c>
      <c r="U3611" s="108">
        <v>1</v>
      </c>
      <c r="V3611" s="109">
        <v>1989</v>
      </c>
      <c r="W3611" s="108">
        <f>IF(Table1[[#This Row],[ExpenditureDetails1]]=2010,1,(2010-Table1[[#This Row],[ExpenditureDetails1]]))</f>
        <v>21</v>
      </c>
      <c r="X3611" s="109">
        <v>0.2</v>
      </c>
      <c r="Y3611" s="174">
        <f>Table1[[#This Row],[ExpenditureDetails3]]*100000</f>
        <v>20000</v>
      </c>
      <c r="Z3611" s="174">
        <f>Table1[[#This Row],[ExpenditureDetails4]]/Table1[[#This Row],[Component detail 4]]</f>
        <v>20000</v>
      </c>
      <c r="AA3611" s="109">
        <v>1</v>
      </c>
      <c r="AB3611" s="109">
        <v>10</v>
      </c>
      <c r="AC3611" s="174">
        <f>IF(ISNUMBER([ExpenditureDetails4]),[ExpenditureDetails4]*HLOOKUP([ExpenditureDetails1],'Currency Conversion'!$A$6:$BE$45,19,FALSE),"No Data")</f>
        <v>84315.714431496264</v>
      </c>
      <c r="AD3611" s="174">
        <f>Table1[[#This Row],[Calculations1]]/exchange_rate_2010</f>
        <v>1843.9413215447823</v>
      </c>
      <c r="AE36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8431.5714431496272</v>
      </c>
      <c r="AF3611" s="174">
        <f>Table1[[#This Row],[Calculations3]]/exchange_rate_2010</f>
        <v>184.39413215447823</v>
      </c>
      <c r="AG3611" s="110" t="s">
        <v>2849</v>
      </c>
      <c r="AH3611" s="53"/>
      <c r="BD3611" s="36"/>
      <c r="BE3611" s="36"/>
      <c r="BF3611" s="36"/>
      <c r="BG3611" s="36"/>
      <c r="BH3611" s="36"/>
      <c r="BI3611" s="36"/>
      <c r="BJ3611" s="36"/>
      <c r="BK3611" s="48"/>
      <c r="BL3611" s="36"/>
      <c r="BM3611" s="36"/>
      <c r="BN3611" s="36"/>
      <c r="BO3611" s="36"/>
      <c r="BP3611" s="36"/>
      <c r="BQ3611" s="36"/>
      <c r="BR3611" s="36"/>
    </row>
    <row r="3612" spans="2:70" ht="15" customHeight="1">
      <c r="B3612" s="48">
        <v>4137</v>
      </c>
      <c r="C3612" s="48" t="s">
        <v>1703</v>
      </c>
      <c r="D3612" s="108">
        <v>2560</v>
      </c>
      <c r="E3612" s="109" t="s">
        <v>2508</v>
      </c>
      <c r="F3612" s="109" t="s">
        <v>1814</v>
      </c>
      <c r="G3612" s="109" t="s">
        <v>2511</v>
      </c>
      <c r="H3612" s="108" t="s">
        <v>1743</v>
      </c>
      <c r="I3612" s="108" t="s">
        <v>2853</v>
      </c>
      <c r="J3612" s="108" t="s">
        <v>2852</v>
      </c>
      <c r="K3612" s="108" t="s">
        <v>2859</v>
      </c>
      <c r="L3612" s="108">
        <v>11</v>
      </c>
      <c r="M3612" s="110" t="s">
        <v>2618</v>
      </c>
      <c r="N3612" s="111" t="s">
        <v>1729</v>
      </c>
      <c r="O3612" s="111" t="s">
        <v>210</v>
      </c>
      <c r="P3612" s="111" t="s">
        <v>210</v>
      </c>
      <c r="Q3612" s="109">
        <v>1</v>
      </c>
      <c r="R3612" s="109"/>
      <c r="S3612" s="109"/>
      <c r="T3612" s="109" t="s">
        <v>7</v>
      </c>
      <c r="U3612" s="108">
        <v>1</v>
      </c>
      <c r="V3612" s="109">
        <v>2001</v>
      </c>
      <c r="W3612" s="108">
        <f>IF(Table1[[#This Row],[ExpenditureDetails1]]=2010,1,(2010-Table1[[#This Row],[ExpenditureDetails1]]))</f>
        <v>9</v>
      </c>
      <c r="X3612" s="109">
        <v>0.3</v>
      </c>
      <c r="Y3612" s="174">
        <f>Table1[[#This Row],[ExpenditureDetails3]]*100000</f>
        <v>30000</v>
      </c>
      <c r="Z3612" s="174">
        <f>Table1[[#This Row],[ExpenditureDetails4]]/Table1[[#This Row],[Component detail 4]]</f>
        <v>30000</v>
      </c>
      <c r="AA3612" s="109">
        <v>1</v>
      </c>
      <c r="AB3612" s="109">
        <v>10</v>
      </c>
      <c r="AC3612" s="174">
        <f>IF(ISNUMBER([ExpenditureDetails4]),[ExpenditureDetails4]*HLOOKUP([ExpenditureDetails1],'Currency Conversion'!$A$6:$BE$45,19,FALSE),"No Data")</f>
        <v>48580.085441404219</v>
      </c>
      <c r="AD3612" s="174">
        <f>Table1[[#This Row],[Calculations1]]/exchange_rate_2010</f>
        <v>1062.4214899152776</v>
      </c>
      <c r="AE36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4858.0085441404217</v>
      </c>
      <c r="AF3612" s="174">
        <f>Table1[[#This Row],[Calculations3]]/exchange_rate_2010</f>
        <v>106.24214899152776</v>
      </c>
      <c r="AG3612" s="110" t="s">
        <v>2849</v>
      </c>
      <c r="AH3612" s="53"/>
      <c r="BD3612" s="36"/>
      <c r="BE3612" s="36"/>
      <c r="BF3612" s="36"/>
      <c r="BG3612" s="36"/>
      <c r="BH3612" s="36"/>
      <c r="BI3612" s="36"/>
      <c r="BJ3612" s="36"/>
      <c r="BK3612" s="48"/>
      <c r="BL3612" s="36"/>
      <c r="BM3612" s="36"/>
      <c r="BN3612" s="36"/>
      <c r="BO3612" s="36"/>
      <c r="BP3612" s="36"/>
      <c r="BQ3612" s="36"/>
      <c r="BR3612" s="36"/>
    </row>
    <row r="3613" spans="2:70" ht="15" customHeight="1">
      <c r="B3613" s="48">
        <v>4138</v>
      </c>
      <c r="C3613" s="48" t="s">
        <v>1703</v>
      </c>
      <c r="D3613" s="108">
        <v>2560</v>
      </c>
      <c r="E3613" s="109" t="s">
        <v>2508</v>
      </c>
      <c r="F3613" s="109" t="s">
        <v>1814</v>
      </c>
      <c r="G3613" s="109" t="s">
        <v>2511</v>
      </c>
      <c r="H3613" s="108" t="s">
        <v>1743</v>
      </c>
      <c r="I3613" s="108" t="s">
        <v>2853</v>
      </c>
      <c r="J3613" s="108" t="s">
        <v>2852</v>
      </c>
      <c r="K3613" s="108" t="s">
        <v>2859</v>
      </c>
      <c r="L3613" s="108">
        <v>11</v>
      </c>
      <c r="M3613" s="110" t="s">
        <v>2618</v>
      </c>
      <c r="N3613" s="111" t="s">
        <v>1729</v>
      </c>
      <c r="O3613" s="111" t="s">
        <v>1713</v>
      </c>
      <c r="P3613" s="111" t="s">
        <v>471</v>
      </c>
      <c r="Q3613" s="109">
        <v>1</v>
      </c>
      <c r="R3613" s="109"/>
      <c r="S3613" s="109"/>
      <c r="T3613" s="109" t="s">
        <v>7</v>
      </c>
      <c r="U3613" s="108">
        <v>1</v>
      </c>
      <c r="V3613" s="109">
        <v>1999</v>
      </c>
      <c r="W3613" s="108">
        <f>IF(Table1[[#This Row],[ExpenditureDetails1]]=2010,1,(2010-Table1[[#This Row],[ExpenditureDetails1]]))</f>
        <v>11</v>
      </c>
      <c r="X3613" s="109">
        <v>3</v>
      </c>
      <c r="Y3613" s="174">
        <f>Table1[[#This Row],[ExpenditureDetails3]]*100000</f>
        <v>300000</v>
      </c>
      <c r="Z3613" s="174">
        <f>Table1[[#This Row],[ExpenditureDetails4]]/Table1[[#This Row],[Component detail 4]]</f>
        <v>300000</v>
      </c>
      <c r="AA3613" s="109">
        <v>1</v>
      </c>
      <c r="AB3613" s="109">
        <v>10</v>
      </c>
      <c r="AC3613" s="174">
        <f>IF(ISNUMBER([ExpenditureDetails4]),[ExpenditureDetails4]*HLOOKUP([ExpenditureDetails1],'Currency Conversion'!$A$6:$BE$45,19,FALSE),"No Data")</f>
        <v>522043.96538134379</v>
      </c>
      <c r="AD3613" s="174">
        <f>Table1[[#This Row],[Calculations1]]/exchange_rate_2010</f>
        <v>11416.833100689069</v>
      </c>
      <c r="AE36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52204.396538134381</v>
      </c>
      <c r="AF3613" s="174">
        <f>Table1[[#This Row],[Calculations3]]/exchange_rate_2010</f>
        <v>1141.6833100689071</v>
      </c>
      <c r="AG3613" s="110" t="s">
        <v>2849</v>
      </c>
      <c r="AH3613" s="53"/>
      <c r="BD3613" s="36"/>
      <c r="BE3613" s="36"/>
      <c r="BF3613" s="36"/>
      <c r="BG3613" s="36"/>
      <c r="BH3613" s="36"/>
      <c r="BI3613" s="36"/>
      <c r="BJ3613" s="36"/>
      <c r="BK3613" s="48"/>
      <c r="BL3613" s="36"/>
      <c r="BM3613" s="36"/>
      <c r="BN3613" s="36"/>
      <c r="BO3613" s="36"/>
      <c r="BP3613" s="36"/>
      <c r="BQ3613" s="36"/>
      <c r="BR3613" s="36"/>
    </row>
    <row r="3614" spans="2:70" ht="15" customHeight="1">
      <c r="B3614" s="48">
        <v>4139</v>
      </c>
      <c r="C3614" s="48" t="s">
        <v>1703</v>
      </c>
      <c r="D3614" s="108">
        <v>2560</v>
      </c>
      <c r="E3614" s="109" t="s">
        <v>2508</v>
      </c>
      <c r="F3614" s="109" t="s">
        <v>1814</v>
      </c>
      <c r="G3614" s="109" t="s">
        <v>2511</v>
      </c>
      <c r="H3614" s="108" t="s">
        <v>1743</v>
      </c>
      <c r="I3614" s="108" t="s">
        <v>2853</v>
      </c>
      <c r="J3614" s="108" t="s">
        <v>2852</v>
      </c>
      <c r="K3614" s="108" t="s">
        <v>2859</v>
      </c>
      <c r="L3614" s="108">
        <v>11</v>
      </c>
      <c r="M3614" s="110" t="s">
        <v>2618</v>
      </c>
      <c r="N3614" s="111" t="s">
        <v>1729</v>
      </c>
      <c r="O3614" s="111" t="s">
        <v>519</v>
      </c>
      <c r="P3614" s="111" t="s">
        <v>519</v>
      </c>
      <c r="Q3614" s="109">
        <v>1</v>
      </c>
      <c r="R3614" s="109"/>
      <c r="S3614" s="109"/>
      <c r="T3614" s="109" t="s">
        <v>7</v>
      </c>
      <c r="U3614" s="108">
        <v>1</v>
      </c>
      <c r="V3614" s="109">
        <v>1993</v>
      </c>
      <c r="W3614" s="108">
        <f>IF(Table1[[#This Row],[ExpenditureDetails1]]=2010,1,(2010-Table1[[#This Row],[ExpenditureDetails1]]))</f>
        <v>17</v>
      </c>
      <c r="X3614" s="109">
        <v>0.2</v>
      </c>
      <c r="Y3614" s="174">
        <f>Table1[[#This Row],[ExpenditureDetails3]]*100000</f>
        <v>20000</v>
      </c>
      <c r="Z3614" s="174">
        <f>Table1[[#This Row],[ExpenditureDetails4]]/Table1[[#This Row],[Component detail 4]]</f>
        <v>20000</v>
      </c>
      <c r="AA3614" s="109">
        <v>1</v>
      </c>
      <c r="AB3614" s="109">
        <v>10</v>
      </c>
      <c r="AC3614" s="174">
        <f>IF(ISNUMBER([ExpenditureDetails4]),[ExpenditureDetails4]*HLOOKUP([ExpenditureDetails1],'Currency Conversion'!$A$6:$BE$45,19,FALSE),"No Data")</f>
        <v>56689.259616862604</v>
      </c>
      <c r="AD3614" s="174">
        <f>Table1[[#This Row],[Calculations1]]/exchange_rate_2010</f>
        <v>1239.7649595941148</v>
      </c>
      <c r="AE36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5668.9259616862601</v>
      </c>
      <c r="AF3614" s="174">
        <f>Table1[[#This Row],[Calculations3]]/exchange_rate_2010</f>
        <v>123.97649595941147</v>
      </c>
      <c r="AG3614" s="110" t="s">
        <v>2849</v>
      </c>
      <c r="AH3614" s="53"/>
      <c r="BD3614" s="36"/>
      <c r="BE3614" s="36"/>
      <c r="BF3614" s="36"/>
      <c r="BG3614" s="36"/>
      <c r="BH3614" s="36"/>
      <c r="BI3614" s="36"/>
      <c r="BJ3614" s="36"/>
      <c r="BK3614" s="48"/>
      <c r="BL3614" s="36"/>
      <c r="BM3614" s="36"/>
      <c r="BN3614" s="36"/>
      <c r="BO3614" s="36"/>
      <c r="BP3614" s="36"/>
      <c r="BQ3614" s="36"/>
      <c r="BR3614" s="36"/>
    </row>
    <row r="3615" spans="2:70" ht="15" customHeight="1">
      <c r="B3615" s="48">
        <v>4140</v>
      </c>
      <c r="C3615" s="48" t="s">
        <v>1703</v>
      </c>
      <c r="D3615" s="108">
        <v>2560</v>
      </c>
      <c r="E3615" s="109" t="s">
        <v>2508</v>
      </c>
      <c r="F3615" s="109" t="s">
        <v>1814</v>
      </c>
      <c r="G3615" s="109" t="s">
        <v>2511</v>
      </c>
      <c r="H3615" s="108" t="s">
        <v>1743</v>
      </c>
      <c r="I3615" s="108" t="s">
        <v>2853</v>
      </c>
      <c r="J3615" s="108" t="s">
        <v>2852</v>
      </c>
      <c r="K3615" s="108" t="s">
        <v>2859</v>
      </c>
      <c r="L3615" s="108">
        <v>11</v>
      </c>
      <c r="M3615" s="110" t="s">
        <v>2618</v>
      </c>
      <c r="N3615" s="111" t="s">
        <v>1729</v>
      </c>
      <c r="O3615" s="111" t="s">
        <v>519</v>
      </c>
      <c r="P3615" s="111" t="s">
        <v>519</v>
      </c>
      <c r="Q3615" s="109">
        <v>1</v>
      </c>
      <c r="R3615" s="109"/>
      <c r="S3615" s="109"/>
      <c r="T3615" s="109" t="s">
        <v>7</v>
      </c>
      <c r="U3615" s="108">
        <v>1</v>
      </c>
      <c r="V3615" s="109">
        <v>1995</v>
      </c>
      <c r="W3615" s="108">
        <f>IF(Table1[[#This Row],[ExpenditureDetails1]]=2010,1,(2010-Table1[[#This Row],[ExpenditureDetails1]]))</f>
        <v>15</v>
      </c>
      <c r="X3615" s="109">
        <v>0.2</v>
      </c>
      <c r="Y3615" s="174">
        <f>Table1[[#This Row],[ExpenditureDetails3]]*100000</f>
        <v>20000</v>
      </c>
      <c r="Z3615" s="174">
        <f>Table1[[#This Row],[ExpenditureDetails4]]/Table1[[#This Row],[Component detail 4]]</f>
        <v>20000</v>
      </c>
      <c r="AA3615" s="109">
        <v>1</v>
      </c>
      <c r="AB3615" s="109">
        <v>10</v>
      </c>
      <c r="AC3615" s="174">
        <f>IF(ISNUMBER([ExpenditureDetails4]),[ExpenditureDetails4]*HLOOKUP([ExpenditureDetails1],'Currency Conversion'!$A$6:$BE$45,19,FALSE),"No Data")</f>
        <v>46932.301531329984</v>
      </c>
      <c r="AD3615" s="174">
        <f>Table1[[#This Row],[Calculations1]]/exchange_rate_2010</f>
        <v>1026.3853030520195</v>
      </c>
      <c r="AE36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4693.2301531329986</v>
      </c>
      <c r="AF3615" s="174">
        <f>Table1[[#This Row],[Calculations3]]/exchange_rate_2010</f>
        <v>102.63853030520194</v>
      </c>
      <c r="AG3615" s="110" t="s">
        <v>2849</v>
      </c>
      <c r="AH3615" s="53"/>
      <c r="BD3615" s="36"/>
      <c r="BE3615" s="36"/>
      <c r="BF3615" s="36"/>
      <c r="BG3615" s="36"/>
      <c r="BH3615" s="36"/>
      <c r="BI3615" s="36"/>
      <c r="BJ3615" s="36"/>
      <c r="BK3615" s="48"/>
      <c r="BL3615" s="36"/>
      <c r="BM3615" s="36"/>
      <c r="BN3615" s="36"/>
      <c r="BO3615" s="36"/>
      <c r="BP3615" s="36"/>
      <c r="BQ3615" s="36"/>
      <c r="BR3615" s="36"/>
    </row>
    <row r="3616" spans="2:70" ht="15" customHeight="1">
      <c r="B3616" s="48">
        <v>4141</v>
      </c>
      <c r="C3616" s="48" t="s">
        <v>1703</v>
      </c>
      <c r="D3616" s="108">
        <v>2560</v>
      </c>
      <c r="E3616" s="109" t="s">
        <v>2508</v>
      </c>
      <c r="F3616" s="109" t="s">
        <v>1814</v>
      </c>
      <c r="G3616" s="109" t="s">
        <v>2511</v>
      </c>
      <c r="H3616" s="108" t="s">
        <v>1743</v>
      </c>
      <c r="I3616" s="108" t="s">
        <v>2853</v>
      </c>
      <c r="J3616" s="108" t="s">
        <v>2852</v>
      </c>
      <c r="K3616" s="108" t="s">
        <v>2859</v>
      </c>
      <c r="L3616" s="108">
        <v>11</v>
      </c>
      <c r="M3616" s="110" t="s">
        <v>2618</v>
      </c>
      <c r="N3616" s="111" t="s">
        <v>1729</v>
      </c>
      <c r="O3616" s="111" t="s">
        <v>519</v>
      </c>
      <c r="P3616" s="111" t="s">
        <v>519</v>
      </c>
      <c r="Q3616" s="109">
        <v>1</v>
      </c>
      <c r="R3616" s="109"/>
      <c r="S3616" s="109"/>
      <c r="T3616" s="109" t="s">
        <v>7</v>
      </c>
      <c r="U3616" s="108">
        <v>1</v>
      </c>
      <c r="V3616" s="109">
        <v>1995</v>
      </c>
      <c r="W3616" s="108">
        <f>IF(Table1[[#This Row],[ExpenditureDetails1]]=2010,1,(2010-Table1[[#This Row],[ExpenditureDetails1]]))</f>
        <v>15</v>
      </c>
      <c r="X3616" s="109">
        <v>0.2</v>
      </c>
      <c r="Y3616" s="174">
        <f>Table1[[#This Row],[ExpenditureDetails3]]*100000</f>
        <v>20000</v>
      </c>
      <c r="Z3616" s="174">
        <f>Table1[[#This Row],[ExpenditureDetails4]]/Table1[[#This Row],[Component detail 4]]</f>
        <v>20000</v>
      </c>
      <c r="AA3616" s="109">
        <v>1</v>
      </c>
      <c r="AB3616" s="109">
        <v>10</v>
      </c>
      <c r="AC3616" s="174">
        <f>IF(ISNUMBER([ExpenditureDetails4]),[ExpenditureDetails4]*HLOOKUP([ExpenditureDetails1],'Currency Conversion'!$A$6:$BE$45,19,FALSE),"No Data")</f>
        <v>46932.301531329984</v>
      </c>
      <c r="AD3616" s="174">
        <f>Table1[[#This Row],[Calculations1]]/exchange_rate_2010</f>
        <v>1026.3853030520195</v>
      </c>
      <c r="AE36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4693.2301531329986</v>
      </c>
      <c r="AF3616" s="174">
        <f>Table1[[#This Row],[Calculations3]]/exchange_rate_2010</f>
        <v>102.63853030520194</v>
      </c>
      <c r="AG3616" s="110" t="s">
        <v>2849</v>
      </c>
      <c r="AH3616" s="53"/>
      <c r="BD3616" s="36"/>
      <c r="BE3616" s="36"/>
      <c r="BF3616" s="36"/>
      <c r="BG3616" s="36"/>
      <c r="BH3616" s="36"/>
      <c r="BI3616" s="36"/>
      <c r="BJ3616" s="36"/>
      <c r="BK3616" s="48"/>
      <c r="BL3616" s="36"/>
      <c r="BM3616" s="36"/>
      <c r="BN3616" s="36"/>
      <c r="BO3616" s="36"/>
      <c r="BP3616" s="36"/>
      <c r="BQ3616" s="36"/>
      <c r="BR3616" s="36"/>
    </row>
    <row r="3617" spans="2:70" ht="15" customHeight="1">
      <c r="B3617" s="48">
        <v>4142</v>
      </c>
      <c r="C3617" s="48" t="s">
        <v>1703</v>
      </c>
      <c r="D3617" s="108">
        <v>2560</v>
      </c>
      <c r="E3617" s="109" t="s">
        <v>2508</v>
      </c>
      <c r="F3617" s="109" t="s">
        <v>1814</v>
      </c>
      <c r="G3617" s="109" t="s">
        <v>2511</v>
      </c>
      <c r="H3617" s="108" t="s">
        <v>1743</v>
      </c>
      <c r="I3617" s="108" t="s">
        <v>2853</v>
      </c>
      <c r="J3617" s="108" t="s">
        <v>2852</v>
      </c>
      <c r="K3617" s="108" t="s">
        <v>2859</v>
      </c>
      <c r="L3617" s="108">
        <v>11</v>
      </c>
      <c r="M3617" s="110" t="s">
        <v>2618</v>
      </c>
      <c r="N3617" s="111" t="s">
        <v>1729</v>
      </c>
      <c r="O3617" s="111" t="s">
        <v>519</v>
      </c>
      <c r="P3617" s="111" t="s">
        <v>519</v>
      </c>
      <c r="Q3617" s="109">
        <v>1</v>
      </c>
      <c r="R3617" s="109"/>
      <c r="S3617" s="109"/>
      <c r="T3617" s="109" t="s">
        <v>7</v>
      </c>
      <c r="U3617" s="108">
        <v>1</v>
      </c>
      <c r="V3617" s="109">
        <v>1996</v>
      </c>
      <c r="W3617" s="108">
        <f>IF(Table1[[#This Row],[ExpenditureDetails1]]=2010,1,(2010-Table1[[#This Row],[ExpenditureDetails1]]))</f>
        <v>14</v>
      </c>
      <c r="X3617" s="109">
        <v>0.2</v>
      </c>
      <c r="Y3617" s="174">
        <f>Table1[[#This Row],[ExpenditureDetails3]]*100000</f>
        <v>20000</v>
      </c>
      <c r="Z3617" s="174">
        <f>Table1[[#This Row],[ExpenditureDetails4]]/Table1[[#This Row],[Component detail 4]]</f>
        <v>20000</v>
      </c>
      <c r="AA3617" s="109">
        <v>1</v>
      </c>
      <c r="AB3617" s="109">
        <v>10</v>
      </c>
      <c r="AC3617" s="174">
        <f>IF(ISNUMBER([ExpenditureDetails4]),[ExpenditureDetails4]*HLOOKUP([ExpenditureDetails1],'Currency Conversion'!$A$6:$BE$45,19,FALSE),"No Data")</f>
        <v>43027.360733949849</v>
      </c>
      <c r="AD3617" s="174">
        <f>Table1[[#This Row],[Calculations1]]/exchange_rate_2010</f>
        <v>940.98625563808309</v>
      </c>
      <c r="AE36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4302.7360733949845</v>
      </c>
      <c r="AF3617" s="174">
        <f>Table1[[#This Row],[Calculations3]]/exchange_rate_2010</f>
        <v>94.098625563808298</v>
      </c>
      <c r="AG3617" s="110" t="s">
        <v>2849</v>
      </c>
      <c r="AH3617" s="53"/>
      <c r="BD3617" s="36"/>
      <c r="BE3617" s="36"/>
      <c r="BF3617" s="36"/>
      <c r="BG3617" s="36"/>
      <c r="BH3617" s="36"/>
      <c r="BI3617" s="36"/>
      <c r="BJ3617" s="36"/>
      <c r="BK3617" s="48"/>
      <c r="BL3617" s="36"/>
      <c r="BM3617" s="36"/>
      <c r="BN3617" s="36"/>
      <c r="BO3617" s="36"/>
      <c r="BP3617" s="36"/>
      <c r="BQ3617" s="36"/>
      <c r="BR3617" s="36"/>
    </row>
    <row r="3618" spans="2:70" ht="15" customHeight="1">
      <c r="B3618" s="48">
        <v>4143</v>
      </c>
      <c r="C3618" s="48" t="s">
        <v>1703</v>
      </c>
      <c r="D3618" s="108">
        <v>2560</v>
      </c>
      <c r="E3618" s="109" t="s">
        <v>2508</v>
      </c>
      <c r="F3618" s="109" t="s">
        <v>1814</v>
      </c>
      <c r="G3618" s="109" t="s">
        <v>2511</v>
      </c>
      <c r="H3618" s="108" t="s">
        <v>1743</v>
      </c>
      <c r="I3618" s="108" t="s">
        <v>2853</v>
      </c>
      <c r="J3618" s="108" t="s">
        <v>2852</v>
      </c>
      <c r="K3618" s="108" t="s">
        <v>2859</v>
      </c>
      <c r="L3618" s="108">
        <v>11</v>
      </c>
      <c r="M3618" s="110" t="s">
        <v>2618</v>
      </c>
      <c r="N3618" s="111" t="s">
        <v>1729</v>
      </c>
      <c r="O3618" s="111" t="s">
        <v>519</v>
      </c>
      <c r="P3618" s="111" t="s">
        <v>519</v>
      </c>
      <c r="Q3618" s="109">
        <v>1</v>
      </c>
      <c r="R3618" s="109"/>
      <c r="S3618" s="109"/>
      <c r="T3618" s="109" t="s">
        <v>7</v>
      </c>
      <c r="U3618" s="108">
        <v>1</v>
      </c>
      <c r="V3618" s="109">
        <v>1997</v>
      </c>
      <c r="W3618" s="108">
        <f>IF(Table1[[#This Row],[ExpenditureDetails1]]=2010,1,(2010-Table1[[#This Row],[ExpenditureDetails1]]))</f>
        <v>13</v>
      </c>
      <c r="X3618" s="109">
        <v>0.2</v>
      </c>
      <c r="Y3618" s="174">
        <f>Table1[[#This Row],[ExpenditureDetails3]]*100000</f>
        <v>20000</v>
      </c>
      <c r="Z3618" s="174">
        <f>Table1[[#This Row],[ExpenditureDetails4]]/Table1[[#This Row],[Component detail 4]]</f>
        <v>20000</v>
      </c>
      <c r="AA3618" s="109">
        <v>1</v>
      </c>
      <c r="AB3618" s="109">
        <v>10</v>
      </c>
      <c r="AC3618" s="174">
        <f>IF(ISNUMBER([ExpenditureDetails4]),[ExpenditureDetails4]*HLOOKUP([ExpenditureDetails1],'Currency Conversion'!$A$6:$BE$45,19,FALSE),"No Data")</f>
        <v>40008.174074697454</v>
      </c>
      <c r="AD3618" s="174">
        <f>Table1[[#This Row],[Calculations1]]/exchange_rate_2010</f>
        <v>874.95819579195074</v>
      </c>
      <c r="AE36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4000.8174074697454</v>
      </c>
      <c r="AF3618" s="174">
        <f>Table1[[#This Row],[Calculations3]]/exchange_rate_2010</f>
        <v>87.495819579195071</v>
      </c>
      <c r="AG3618" s="110" t="s">
        <v>2849</v>
      </c>
      <c r="AH3618" s="53"/>
      <c r="BD3618" s="36"/>
      <c r="BE3618" s="36"/>
      <c r="BF3618" s="36"/>
      <c r="BG3618" s="36"/>
      <c r="BH3618" s="36"/>
      <c r="BI3618" s="36"/>
      <c r="BJ3618" s="36"/>
      <c r="BK3618" s="48"/>
      <c r="BL3618" s="36"/>
      <c r="BM3618" s="36"/>
      <c r="BN3618" s="36"/>
      <c r="BO3618" s="36"/>
      <c r="BP3618" s="36"/>
      <c r="BQ3618" s="36"/>
      <c r="BR3618" s="36"/>
    </row>
    <row r="3619" spans="2:70" ht="15" customHeight="1">
      <c r="B3619" s="48">
        <v>4144</v>
      </c>
      <c r="C3619" s="48" t="s">
        <v>1703</v>
      </c>
      <c r="D3619" s="108">
        <v>2560</v>
      </c>
      <c r="E3619" s="109" t="s">
        <v>2508</v>
      </c>
      <c r="F3619" s="109" t="s">
        <v>1814</v>
      </c>
      <c r="G3619" s="109" t="s">
        <v>2511</v>
      </c>
      <c r="H3619" s="108" t="s">
        <v>1743</v>
      </c>
      <c r="I3619" s="108" t="s">
        <v>2853</v>
      </c>
      <c r="J3619" s="108" t="s">
        <v>2852</v>
      </c>
      <c r="K3619" s="108" t="s">
        <v>2859</v>
      </c>
      <c r="L3619" s="108">
        <v>11</v>
      </c>
      <c r="M3619" s="110" t="s">
        <v>2618</v>
      </c>
      <c r="N3619" s="111" t="s">
        <v>1729</v>
      </c>
      <c r="O3619" s="111" t="s">
        <v>519</v>
      </c>
      <c r="P3619" s="111" t="s">
        <v>519</v>
      </c>
      <c r="Q3619" s="109">
        <v>1</v>
      </c>
      <c r="R3619" s="109"/>
      <c r="S3619" s="109"/>
      <c r="T3619" s="109" t="s">
        <v>7</v>
      </c>
      <c r="U3619" s="108">
        <v>1</v>
      </c>
      <c r="V3619" s="109">
        <v>1998</v>
      </c>
      <c r="W3619" s="108">
        <f>IF(Table1[[#This Row],[ExpenditureDetails1]]=2010,1,(2010-Table1[[#This Row],[ExpenditureDetails1]]))</f>
        <v>12</v>
      </c>
      <c r="X3619" s="109">
        <v>0.2</v>
      </c>
      <c r="Y3619" s="174">
        <f>Table1[[#This Row],[ExpenditureDetails3]]*100000</f>
        <v>20000</v>
      </c>
      <c r="Z3619" s="174">
        <f>Table1[[#This Row],[ExpenditureDetails4]]/Table1[[#This Row],[Component detail 4]]</f>
        <v>20000</v>
      </c>
      <c r="AA3619" s="109">
        <v>1</v>
      </c>
      <c r="AB3619" s="109">
        <v>10</v>
      </c>
      <c r="AC3619" s="174">
        <f>IF(ISNUMBER([ExpenditureDetails4]),[ExpenditureDetails4]*HLOOKUP([ExpenditureDetails1],'Currency Conversion'!$A$6:$BE$45,19,FALSE),"No Data")</f>
        <v>37581.079379790084</v>
      </c>
      <c r="AD3619" s="174">
        <f>Table1[[#This Row],[Calculations1]]/exchange_rate_2010</f>
        <v>821.87888276688045</v>
      </c>
      <c r="AE36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3758.1079379790085</v>
      </c>
      <c r="AF3619" s="174">
        <f>Table1[[#This Row],[Calculations3]]/exchange_rate_2010</f>
        <v>82.187888276688057</v>
      </c>
      <c r="AG3619" s="110" t="s">
        <v>2849</v>
      </c>
      <c r="AH3619" s="53"/>
      <c r="BD3619" s="36"/>
      <c r="BE3619" s="36"/>
      <c r="BF3619" s="36"/>
      <c r="BG3619" s="36"/>
      <c r="BH3619" s="36"/>
      <c r="BI3619" s="36"/>
      <c r="BJ3619" s="36"/>
      <c r="BK3619" s="48"/>
      <c r="BL3619" s="36"/>
      <c r="BM3619" s="36"/>
      <c r="BN3619" s="36"/>
      <c r="BO3619" s="36"/>
      <c r="BP3619" s="36"/>
      <c r="BQ3619" s="36"/>
      <c r="BR3619" s="36"/>
    </row>
    <row r="3620" spans="2:70" ht="15" customHeight="1">
      <c r="B3620" s="48">
        <v>4145</v>
      </c>
      <c r="C3620" s="48" t="s">
        <v>1703</v>
      </c>
      <c r="D3620" s="108">
        <v>2560</v>
      </c>
      <c r="E3620" s="109" t="s">
        <v>2508</v>
      </c>
      <c r="F3620" s="109" t="s">
        <v>1814</v>
      </c>
      <c r="G3620" s="109" t="s">
        <v>2511</v>
      </c>
      <c r="H3620" s="108" t="s">
        <v>1743</v>
      </c>
      <c r="I3620" s="108" t="s">
        <v>2853</v>
      </c>
      <c r="J3620" s="108" t="s">
        <v>2852</v>
      </c>
      <c r="K3620" s="108" t="s">
        <v>2859</v>
      </c>
      <c r="L3620" s="108">
        <v>11</v>
      </c>
      <c r="M3620" s="110" t="s">
        <v>2618</v>
      </c>
      <c r="N3620" s="111" t="s">
        <v>1729</v>
      </c>
      <c r="O3620" s="111" t="s">
        <v>519</v>
      </c>
      <c r="P3620" s="111" t="s">
        <v>519</v>
      </c>
      <c r="Q3620" s="109">
        <v>1</v>
      </c>
      <c r="R3620" s="109"/>
      <c r="S3620" s="109"/>
      <c r="T3620" s="109" t="s">
        <v>7</v>
      </c>
      <c r="U3620" s="108">
        <v>1</v>
      </c>
      <c r="V3620" s="109">
        <v>1999</v>
      </c>
      <c r="W3620" s="108">
        <f>IF(Table1[[#This Row],[ExpenditureDetails1]]=2010,1,(2010-Table1[[#This Row],[ExpenditureDetails1]]))</f>
        <v>11</v>
      </c>
      <c r="X3620" s="109">
        <v>0.2</v>
      </c>
      <c r="Y3620" s="174">
        <f>Table1[[#This Row],[ExpenditureDetails3]]*100000</f>
        <v>20000</v>
      </c>
      <c r="Z3620" s="174">
        <f>Table1[[#This Row],[ExpenditureDetails4]]/Table1[[#This Row],[Component detail 4]]</f>
        <v>20000</v>
      </c>
      <c r="AA3620" s="109">
        <v>1</v>
      </c>
      <c r="AB3620" s="109">
        <v>10</v>
      </c>
      <c r="AC3620" s="174">
        <f>IF(ISNUMBER([ExpenditureDetails4]),[ExpenditureDetails4]*HLOOKUP([ExpenditureDetails1],'Currency Conversion'!$A$6:$BE$45,19,FALSE),"No Data")</f>
        <v>34802.93102542292</v>
      </c>
      <c r="AD3620" s="174">
        <f>Table1[[#This Row],[Calculations1]]/exchange_rate_2010</f>
        <v>761.12220671260468</v>
      </c>
      <c r="AE36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3480.2931025422922</v>
      </c>
      <c r="AF3620" s="174">
        <f>Table1[[#This Row],[Calculations3]]/exchange_rate_2010</f>
        <v>76.112220671260474</v>
      </c>
      <c r="AG3620" s="110" t="s">
        <v>2849</v>
      </c>
      <c r="AH3620" s="53"/>
      <c r="BD3620" s="36"/>
      <c r="BE3620" s="36"/>
      <c r="BF3620" s="36"/>
      <c r="BG3620" s="36"/>
      <c r="BH3620" s="36"/>
      <c r="BI3620" s="36"/>
      <c r="BJ3620" s="36"/>
      <c r="BK3620" s="48"/>
      <c r="BL3620" s="36"/>
      <c r="BM3620" s="36"/>
      <c r="BN3620" s="36"/>
      <c r="BO3620" s="36"/>
      <c r="BP3620" s="36"/>
      <c r="BQ3620" s="36"/>
      <c r="BR3620" s="36"/>
    </row>
    <row r="3621" spans="2:70" ht="15" customHeight="1">
      <c r="B3621" s="48">
        <v>4146</v>
      </c>
      <c r="C3621" s="48" t="s">
        <v>1703</v>
      </c>
      <c r="D3621" s="108">
        <v>2560</v>
      </c>
      <c r="E3621" s="109" t="s">
        <v>2508</v>
      </c>
      <c r="F3621" s="109" t="s">
        <v>1814</v>
      </c>
      <c r="G3621" s="109" t="s">
        <v>2511</v>
      </c>
      <c r="H3621" s="108" t="s">
        <v>1743</v>
      </c>
      <c r="I3621" s="108" t="s">
        <v>2853</v>
      </c>
      <c r="J3621" s="108" t="s">
        <v>2852</v>
      </c>
      <c r="K3621" s="108" t="s">
        <v>2859</v>
      </c>
      <c r="L3621" s="108">
        <v>11</v>
      </c>
      <c r="M3621" s="110" t="s">
        <v>2618</v>
      </c>
      <c r="N3621" s="111" t="s">
        <v>1729</v>
      </c>
      <c r="O3621" s="111" t="s">
        <v>519</v>
      </c>
      <c r="P3621" s="111" t="s">
        <v>519</v>
      </c>
      <c r="Q3621" s="109">
        <v>1</v>
      </c>
      <c r="R3621" s="109"/>
      <c r="S3621" s="109"/>
      <c r="T3621" s="109" t="s">
        <v>7</v>
      </c>
      <c r="U3621" s="108">
        <v>1</v>
      </c>
      <c r="V3621" s="109">
        <v>1999</v>
      </c>
      <c r="W3621" s="108">
        <f>IF(Table1[[#This Row],[ExpenditureDetails1]]=2010,1,(2010-Table1[[#This Row],[ExpenditureDetails1]]))</f>
        <v>11</v>
      </c>
      <c r="X3621" s="109">
        <v>0.2</v>
      </c>
      <c r="Y3621" s="174">
        <f>Table1[[#This Row],[ExpenditureDetails3]]*100000</f>
        <v>20000</v>
      </c>
      <c r="Z3621" s="174">
        <f>Table1[[#This Row],[ExpenditureDetails4]]/Table1[[#This Row],[Component detail 4]]</f>
        <v>20000</v>
      </c>
      <c r="AA3621" s="109">
        <v>1</v>
      </c>
      <c r="AB3621" s="109">
        <v>10</v>
      </c>
      <c r="AC3621" s="174">
        <f>IF(ISNUMBER([ExpenditureDetails4]),[ExpenditureDetails4]*HLOOKUP([ExpenditureDetails1],'Currency Conversion'!$A$6:$BE$45,19,FALSE),"No Data")</f>
        <v>34802.93102542292</v>
      </c>
      <c r="AD3621" s="174">
        <f>Table1[[#This Row],[Calculations1]]/exchange_rate_2010</f>
        <v>761.12220671260468</v>
      </c>
      <c r="AE36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3480.2931025422922</v>
      </c>
      <c r="AF3621" s="174">
        <f>Table1[[#This Row],[Calculations3]]/exchange_rate_2010</f>
        <v>76.112220671260474</v>
      </c>
      <c r="AG3621" s="110" t="s">
        <v>2849</v>
      </c>
      <c r="AH3621" s="53"/>
      <c r="BD3621" s="36"/>
      <c r="BE3621" s="36"/>
      <c r="BF3621" s="36"/>
      <c r="BG3621" s="36"/>
      <c r="BH3621" s="36"/>
      <c r="BI3621" s="36"/>
      <c r="BJ3621" s="36"/>
      <c r="BK3621" s="48"/>
      <c r="BL3621" s="36"/>
      <c r="BM3621" s="36"/>
      <c r="BN3621" s="36"/>
      <c r="BO3621" s="36"/>
      <c r="BP3621" s="36"/>
      <c r="BQ3621" s="36"/>
      <c r="BR3621" s="36"/>
    </row>
    <row r="3622" spans="2:70" ht="15" customHeight="1">
      <c r="B3622" s="48">
        <v>4147</v>
      </c>
      <c r="C3622" s="48" t="s">
        <v>1703</v>
      </c>
      <c r="D3622" s="108">
        <v>2560</v>
      </c>
      <c r="E3622" s="109" t="s">
        <v>2508</v>
      </c>
      <c r="F3622" s="109" t="s">
        <v>1814</v>
      </c>
      <c r="G3622" s="109" t="s">
        <v>2511</v>
      </c>
      <c r="H3622" s="108" t="s">
        <v>1743</v>
      </c>
      <c r="I3622" s="108" t="s">
        <v>2853</v>
      </c>
      <c r="J3622" s="108" t="s">
        <v>2852</v>
      </c>
      <c r="K3622" s="108" t="s">
        <v>2859</v>
      </c>
      <c r="L3622" s="108">
        <v>11</v>
      </c>
      <c r="M3622" s="110" t="s">
        <v>2618</v>
      </c>
      <c r="N3622" s="111" t="s">
        <v>1729</v>
      </c>
      <c r="O3622" s="111" t="s">
        <v>519</v>
      </c>
      <c r="P3622" s="111" t="s">
        <v>519</v>
      </c>
      <c r="Q3622" s="109">
        <v>1</v>
      </c>
      <c r="R3622" s="109"/>
      <c r="S3622" s="109"/>
      <c r="T3622" s="109" t="s">
        <v>7</v>
      </c>
      <c r="U3622" s="108">
        <v>1</v>
      </c>
      <c r="V3622" s="109">
        <v>2000</v>
      </c>
      <c r="W3622" s="108">
        <f>IF(Table1[[#This Row],[ExpenditureDetails1]]=2010,1,(2010-Table1[[#This Row],[ExpenditureDetails1]]))</f>
        <v>10</v>
      </c>
      <c r="X3622" s="109">
        <v>0.25</v>
      </c>
      <c r="Y3622" s="174">
        <f>Table1[[#This Row],[ExpenditureDetails3]]*100000</f>
        <v>25000</v>
      </c>
      <c r="Z3622" s="174">
        <f>Table1[[#This Row],[ExpenditureDetails4]]/Table1[[#This Row],[Component detail 4]]</f>
        <v>25000</v>
      </c>
      <c r="AA3622" s="109">
        <v>1</v>
      </c>
      <c r="AB3622" s="109">
        <v>10</v>
      </c>
      <c r="AC3622" s="174">
        <f>IF(ISNUMBER([ExpenditureDetails4]),[ExpenditureDetails4]*HLOOKUP([ExpenditureDetails1],'Currency Conversion'!$A$6:$BE$45,19,FALSE),"No Data")</f>
        <v>41910.872611328159</v>
      </c>
      <c r="AD3622" s="174">
        <f>Table1[[#This Row],[Calculations1]]/exchange_rate_2010</f>
        <v>916.5692344671512</v>
      </c>
      <c r="AE36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4191.0872611328159</v>
      </c>
      <c r="AF3622" s="174">
        <f>Table1[[#This Row],[Calculations3]]/exchange_rate_2010</f>
        <v>91.656923446715126</v>
      </c>
      <c r="AG3622" s="110" t="s">
        <v>2849</v>
      </c>
      <c r="AH3622" s="53"/>
      <c r="BD3622" s="36"/>
      <c r="BE3622" s="36"/>
      <c r="BF3622" s="36"/>
      <c r="BG3622" s="36"/>
      <c r="BH3622" s="36"/>
      <c r="BI3622" s="36"/>
      <c r="BJ3622" s="36"/>
      <c r="BK3622" s="48"/>
      <c r="BL3622" s="36"/>
      <c r="BM3622" s="36"/>
      <c r="BN3622" s="36"/>
      <c r="BO3622" s="36"/>
      <c r="BP3622" s="36"/>
      <c r="BQ3622" s="36"/>
      <c r="BR3622" s="36"/>
    </row>
    <row r="3623" spans="2:70" ht="15" customHeight="1">
      <c r="B3623" s="48">
        <v>4148</v>
      </c>
      <c r="C3623" s="48" t="s">
        <v>1703</v>
      </c>
      <c r="D3623" s="108">
        <v>2560</v>
      </c>
      <c r="E3623" s="109" t="s">
        <v>2508</v>
      </c>
      <c r="F3623" s="109" t="s">
        <v>1814</v>
      </c>
      <c r="G3623" s="109" t="s">
        <v>2511</v>
      </c>
      <c r="H3623" s="108" t="s">
        <v>1743</v>
      </c>
      <c r="I3623" s="108" t="s">
        <v>2853</v>
      </c>
      <c r="J3623" s="108" t="s">
        <v>2852</v>
      </c>
      <c r="K3623" s="108" t="s">
        <v>2859</v>
      </c>
      <c r="L3623" s="108">
        <v>11</v>
      </c>
      <c r="M3623" s="110" t="s">
        <v>2618</v>
      </c>
      <c r="N3623" s="111" t="s">
        <v>1729</v>
      </c>
      <c r="O3623" s="111" t="s">
        <v>519</v>
      </c>
      <c r="P3623" s="111" t="s">
        <v>519</v>
      </c>
      <c r="Q3623" s="109">
        <v>1</v>
      </c>
      <c r="R3623" s="109"/>
      <c r="S3623" s="109"/>
      <c r="T3623" s="109" t="s">
        <v>7</v>
      </c>
      <c r="U3623" s="108">
        <v>1</v>
      </c>
      <c r="V3623" s="109">
        <v>2000</v>
      </c>
      <c r="W3623" s="108">
        <f>IF(Table1[[#This Row],[ExpenditureDetails1]]=2010,1,(2010-Table1[[#This Row],[ExpenditureDetails1]]))</f>
        <v>10</v>
      </c>
      <c r="X3623" s="109">
        <v>0.25</v>
      </c>
      <c r="Y3623" s="174">
        <f>Table1[[#This Row],[ExpenditureDetails3]]*100000</f>
        <v>25000</v>
      </c>
      <c r="Z3623" s="174">
        <f>Table1[[#This Row],[ExpenditureDetails4]]/Table1[[#This Row],[Component detail 4]]</f>
        <v>25000</v>
      </c>
      <c r="AA3623" s="109">
        <v>1</v>
      </c>
      <c r="AB3623" s="109">
        <v>10</v>
      </c>
      <c r="AC3623" s="174">
        <f>IF(ISNUMBER([ExpenditureDetails4]),[ExpenditureDetails4]*HLOOKUP([ExpenditureDetails1],'Currency Conversion'!$A$6:$BE$45,19,FALSE),"No Data")</f>
        <v>41910.872611328159</v>
      </c>
      <c r="AD3623" s="174">
        <f>Table1[[#This Row],[Calculations1]]/exchange_rate_2010</f>
        <v>916.5692344671512</v>
      </c>
      <c r="AE36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4191.0872611328159</v>
      </c>
      <c r="AF3623" s="174">
        <f>Table1[[#This Row],[Calculations3]]/exchange_rate_2010</f>
        <v>91.656923446715126</v>
      </c>
      <c r="AG3623" s="110" t="s">
        <v>2849</v>
      </c>
      <c r="AH3623" s="53"/>
      <c r="BD3623" s="36"/>
      <c r="BE3623" s="36"/>
      <c r="BF3623" s="36"/>
      <c r="BG3623" s="36"/>
      <c r="BH3623" s="36"/>
      <c r="BI3623" s="36"/>
      <c r="BJ3623" s="36"/>
      <c r="BK3623" s="48"/>
      <c r="BL3623" s="36"/>
      <c r="BM3623" s="36"/>
      <c r="BN3623" s="36"/>
      <c r="BO3623" s="36"/>
      <c r="BP3623" s="36"/>
      <c r="BQ3623" s="36"/>
      <c r="BR3623" s="36"/>
    </row>
    <row r="3624" spans="2:70" ht="15" customHeight="1">
      <c r="B3624" s="48">
        <v>4149</v>
      </c>
      <c r="C3624" s="48" t="s">
        <v>1703</v>
      </c>
      <c r="D3624" s="108">
        <v>2560</v>
      </c>
      <c r="E3624" s="109" t="s">
        <v>2508</v>
      </c>
      <c r="F3624" s="109" t="s">
        <v>1814</v>
      </c>
      <c r="G3624" s="109" t="s">
        <v>2511</v>
      </c>
      <c r="H3624" s="108" t="s">
        <v>1743</v>
      </c>
      <c r="I3624" s="108" t="s">
        <v>2853</v>
      </c>
      <c r="J3624" s="108" t="s">
        <v>2852</v>
      </c>
      <c r="K3624" s="108" t="s">
        <v>2859</v>
      </c>
      <c r="L3624" s="108">
        <v>11</v>
      </c>
      <c r="M3624" s="110" t="s">
        <v>2618</v>
      </c>
      <c r="N3624" s="111" t="s">
        <v>1729</v>
      </c>
      <c r="O3624" s="111" t="s">
        <v>519</v>
      </c>
      <c r="P3624" s="111" t="s">
        <v>519</v>
      </c>
      <c r="Q3624" s="109">
        <v>1</v>
      </c>
      <c r="R3624" s="109"/>
      <c r="S3624" s="109"/>
      <c r="T3624" s="109" t="s">
        <v>7</v>
      </c>
      <c r="U3624" s="108">
        <v>1</v>
      </c>
      <c r="V3624" s="109">
        <v>2000</v>
      </c>
      <c r="W3624" s="108">
        <f>IF(Table1[[#This Row],[ExpenditureDetails1]]=2010,1,(2010-Table1[[#This Row],[ExpenditureDetails1]]))</f>
        <v>10</v>
      </c>
      <c r="X3624" s="109">
        <v>0.5</v>
      </c>
      <c r="Y3624" s="174">
        <f>Table1[[#This Row],[ExpenditureDetails3]]*100000</f>
        <v>50000</v>
      </c>
      <c r="Z3624" s="174">
        <f>Table1[[#This Row],[ExpenditureDetails4]]/Table1[[#This Row],[Component detail 4]]</f>
        <v>50000</v>
      </c>
      <c r="AA3624" s="109">
        <v>1</v>
      </c>
      <c r="AB3624" s="109">
        <v>10</v>
      </c>
      <c r="AC3624" s="174">
        <f>IF(ISNUMBER([ExpenditureDetails4]),[ExpenditureDetails4]*HLOOKUP([ExpenditureDetails1],'Currency Conversion'!$A$6:$BE$45,19,FALSE),"No Data")</f>
        <v>83821.745222656318</v>
      </c>
      <c r="AD3624" s="174">
        <f>Table1[[#This Row],[Calculations1]]/exchange_rate_2010</f>
        <v>1833.1384689343024</v>
      </c>
      <c r="AE36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8382.1745222656318</v>
      </c>
      <c r="AF3624" s="174">
        <f>Table1[[#This Row],[Calculations3]]/exchange_rate_2010</f>
        <v>183.31384689343025</v>
      </c>
      <c r="AG3624" s="110" t="s">
        <v>2849</v>
      </c>
      <c r="AH3624" s="53"/>
      <c r="BD3624" s="36"/>
      <c r="BE3624" s="36"/>
      <c r="BF3624" s="36"/>
      <c r="BG3624" s="36"/>
      <c r="BH3624" s="36"/>
      <c r="BI3624" s="36"/>
      <c r="BJ3624" s="36"/>
      <c r="BK3624" s="48"/>
      <c r="BL3624" s="36"/>
      <c r="BM3624" s="36"/>
      <c r="BN3624" s="36"/>
      <c r="BO3624" s="36"/>
      <c r="BP3624" s="36"/>
      <c r="BQ3624" s="36"/>
      <c r="BR3624" s="36"/>
    </row>
    <row r="3625" spans="2:70" ht="15" customHeight="1">
      <c r="B3625" s="48">
        <v>4150</v>
      </c>
      <c r="C3625" s="48" t="s">
        <v>1703</v>
      </c>
      <c r="D3625" s="108">
        <v>2560</v>
      </c>
      <c r="E3625" s="109" t="s">
        <v>2508</v>
      </c>
      <c r="F3625" s="109" t="s">
        <v>1814</v>
      </c>
      <c r="G3625" s="109" t="s">
        <v>2511</v>
      </c>
      <c r="H3625" s="108" t="s">
        <v>1743</v>
      </c>
      <c r="I3625" s="108" t="s">
        <v>2853</v>
      </c>
      <c r="J3625" s="108" t="s">
        <v>2852</v>
      </c>
      <c r="K3625" s="108" t="s">
        <v>2859</v>
      </c>
      <c r="L3625" s="108">
        <v>11</v>
      </c>
      <c r="M3625" s="110" t="s">
        <v>2618</v>
      </c>
      <c r="N3625" s="111" t="s">
        <v>2554</v>
      </c>
      <c r="O3625" s="111"/>
      <c r="P3625" s="111"/>
      <c r="Q3625" s="109">
        <v>1</v>
      </c>
      <c r="R3625" s="109"/>
      <c r="S3625" s="109"/>
      <c r="T3625" s="109" t="s">
        <v>7</v>
      </c>
      <c r="U3625" s="108">
        <v>1</v>
      </c>
      <c r="V3625" s="109">
        <v>2008</v>
      </c>
      <c r="W3625" s="108">
        <f>IF(Table1[[#This Row],[ExpenditureDetails1]]=2010,1,(2010-Table1[[#This Row],[ExpenditureDetails1]]))</f>
        <v>2</v>
      </c>
      <c r="X3625" s="109">
        <v>1.4</v>
      </c>
      <c r="Y3625" s="174">
        <f>Table1[[#This Row],[ExpenditureDetails3]]*100000</f>
        <v>140000</v>
      </c>
      <c r="Z3625" s="174">
        <f>Table1[[#This Row],[ExpenditureDetails4]]/Table1[[#This Row],[Component detail 4]]</f>
        <v>140000</v>
      </c>
      <c r="AA3625" s="109">
        <v>1</v>
      </c>
      <c r="AB3625" s="109">
        <v>10</v>
      </c>
      <c r="AC3625" s="174">
        <f>IF(ISNUMBER([ExpenditureDetails4]),[ExpenditureDetails4]*HLOOKUP([ExpenditureDetails1],'Currency Conversion'!$A$6:$BE$45,19,FALSE),"No Data")</f>
        <v>160636.43163461759</v>
      </c>
      <c r="AD3625" s="174">
        <f>Table1[[#This Row],[Calculations1]]/exchange_rate_2010</f>
        <v>3513.0361645364569</v>
      </c>
      <c r="AE36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16063.643163461758</v>
      </c>
      <c r="AF3625" s="174">
        <f>Table1[[#This Row],[Calculations3]]/exchange_rate_2010</f>
        <v>351.3036164536457</v>
      </c>
      <c r="AG3625" s="110" t="s">
        <v>2849</v>
      </c>
      <c r="AH3625" s="53"/>
      <c r="BD3625" s="36"/>
      <c r="BE3625" s="36"/>
      <c r="BF3625" s="36"/>
      <c r="BG3625" s="36"/>
      <c r="BH3625" s="36"/>
      <c r="BI3625" s="36"/>
      <c r="BJ3625" s="36"/>
      <c r="BK3625" s="48"/>
      <c r="BL3625" s="36"/>
      <c r="BM3625" s="36"/>
      <c r="BN3625" s="36"/>
      <c r="BO3625" s="36"/>
      <c r="BP3625" s="36"/>
      <c r="BQ3625" s="36"/>
      <c r="BR3625" s="36"/>
    </row>
    <row r="3626" spans="2:70" ht="15" customHeight="1">
      <c r="B3626" s="48">
        <v>4151</v>
      </c>
      <c r="C3626" s="48" t="s">
        <v>1703</v>
      </c>
      <c r="D3626" s="108">
        <v>2560</v>
      </c>
      <c r="E3626" s="109" t="s">
        <v>2508</v>
      </c>
      <c r="F3626" s="109" t="s">
        <v>1814</v>
      </c>
      <c r="G3626" s="109" t="s">
        <v>2511</v>
      </c>
      <c r="H3626" s="108" t="s">
        <v>1743</v>
      </c>
      <c r="I3626" s="108" t="s">
        <v>2853</v>
      </c>
      <c r="J3626" s="108" t="s">
        <v>2852</v>
      </c>
      <c r="K3626" s="108" t="s">
        <v>2859</v>
      </c>
      <c r="L3626" s="108">
        <v>11</v>
      </c>
      <c r="M3626" s="110" t="s">
        <v>2618</v>
      </c>
      <c r="N3626" s="111" t="s">
        <v>1712</v>
      </c>
      <c r="O3626" s="111"/>
      <c r="P3626" s="111" t="s">
        <v>1738</v>
      </c>
      <c r="Q3626" s="109">
        <v>2</v>
      </c>
      <c r="R3626" s="109">
        <v>10</v>
      </c>
      <c r="S3626" s="109"/>
      <c r="T3626" s="109" t="s">
        <v>7</v>
      </c>
      <c r="U3626" s="108">
        <v>1</v>
      </c>
      <c r="V3626" s="109">
        <v>2000</v>
      </c>
      <c r="W3626" s="108">
        <f>IF(Table1[[#This Row],[ExpenditureDetails1]]=2010,1,(2010-Table1[[#This Row],[ExpenditureDetails1]]))</f>
        <v>10</v>
      </c>
      <c r="X3626" s="109">
        <v>1</v>
      </c>
      <c r="Y3626" s="174">
        <f>Table1[[#This Row],[ExpenditureDetails3]]*100000</f>
        <v>100000</v>
      </c>
      <c r="Z3626" s="174">
        <f>Table1[[#This Row],[ExpenditureDetails4]]/Table1[[#This Row],[Component detail 4]]</f>
        <v>50000</v>
      </c>
      <c r="AA3626" s="109">
        <v>1</v>
      </c>
      <c r="AB3626" s="109">
        <v>10</v>
      </c>
      <c r="AC3626" s="174">
        <f>IF(ISNUMBER([ExpenditureDetails4]),[ExpenditureDetails4]*HLOOKUP([ExpenditureDetails1],'Currency Conversion'!$A$6:$BE$45,19,FALSE),"No Data")</f>
        <v>167643.49044531264</v>
      </c>
      <c r="AD3626" s="174">
        <f>Table1[[#This Row],[Calculations1]]/exchange_rate_2010</f>
        <v>3666.2769378686048</v>
      </c>
      <c r="AE36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16764.349044531264</v>
      </c>
      <c r="AF3626" s="174">
        <f>Table1[[#This Row],[Calculations3]]/exchange_rate_2010</f>
        <v>366.6276937868605</v>
      </c>
      <c r="AG3626" s="110" t="s">
        <v>2849</v>
      </c>
      <c r="AH3626" s="53"/>
      <c r="BD3626" s="36"/>
      <c r="BE3626" s="36"/>
      <c r="BF3626" s="36"/>
      <c r="BG3626" s="36"/>
      <c r="BH3626" s="36"/>
      <c r="BI3626" s="36"/>
      <c r="BJ3626" s="36"/>
      <c r="BK3626" s="48"/>
      <c r="BL3626" s="36"/>
      <c r="BM3626" s="36"/>
      <c r="BN3626" s="36"/>
      <c r="BO3626" s="36"/>
      <c r="BP3626" s="36"/>
      <c r="BQ3626" s="36"/>
      <c r="BR3626" s="36"/>
    </row>
    <row r="3627" spans="2:70" ht="15" customHeight="1">
      <c r="B3627" s="48">
        <v>4152</v>
      </c>
      <c r="C3627" s="48" t="s">
        <v>1703</v>
      </c>
      <c r="D3627" s="108">
        <v>2560</v>
      </c>
      <c r="E3627" s="109" t="s">
        <v>2508</v>
      </c>
      <c r="F3627" s="109" t="s">
        <v>1814</v>
      </c>
      <c r="G3627" s="109" t="s">
        <v>2511</v>
      </c>
      <c r="H3627" s="108" t="s">
        <v>1743</v>
      </c>
      <c r="I3627" s="108" t="s">
        <v>2853</v>
      </c>
      <c r="J3627" s="108" t="s">
        <v>2852</v>
      </c>
      <c r="K3627" s="108" t="s">
        <v>2859</v>
      </c>
      <c r="L3627" s="108">
        <v>11</v>
      </c>
      <c r="M3627" s="110" t="s">
        <v>2618</v>
      </c>
      <c r="N3627" s="111" t="s">
        <v>1712</v>
      </c>
      <c r="O3627" s="111"/>
      <c r="P3627" s="111" t="s">
        <v>1739</v>
      </c>
      <c r="Q3627" s="109">
        <v>1</v>
      </c>
      <c r="R3627" s="109">
        <v>7.5</v>
      </c>
      <c r="S3627" s="109"/>
      <c r="T3627" s="109" t="s">
        <v>7</v>
      </c>
      <c r="U3627" s="108">
        <v>1</v>
      </c>
      <c r="V3627" s="109">
        <v>1989</v>
      </c>
      <c r="W3627" s="108">
        <f>IF(Table1[[#This Row],[ExpenditureDetails1]]=2010,1,(2010-Table1[[#This Row],[ExpenditureDetails1]]))</f>
        <v>21</v>
      </c>
      <c r="X3627" s="109">
        <v>0.45</v>
      </c>
      <c r="Y3627" s="174">
        <f>Table1[[#This Row],[ExpenditureDetails3]]*100000</f>
        <v>45000</v>
      </c>
      <c r="Z3627" s="174">
        <f>Table1[[#This Row],[ExpenditureDetails4]]/Table1[[#This Row],[Component detail 4]]</f>
        <v>45000</v>
      </c>
      <c r="AA3627" s="109">
        <v>1</v>
      </c>
      <c r="AB3627" s="109">
        <v>10</v>
      </c>
      <c r="AC3627" s="174">
        <f>IF(ISNUMBER([ExpenditureDetails4]),[ExpenditureDetails4]*HLOOKUP([ExpenditureDetails1],'Currency Conversion'!$A$6:$BE$45,19,FALSE),"No Data")</f>
        <v>189710.35747086661</v>
      </c>
      <c r="AD3627" s="174">
        <f>Table1[[#This Row],[Calculations1]]/exchange_rate_2010</f>
        <v>4148.8679734757607</v>
      </c>
      <c r="AE36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18971.035747086662</v>
      </c>
      <c r="AF3627" s="174">
        <f>Table1[[#This Row],[Calculations3]]/exchange_rate_2010</f>
        <v>414.88679734757608</v>
      </c>
      <c r="AG3627" s="110" t="s">
        <v>2849</v>
      </c>
      <c r="AH3627" s="53"/>
      <c r="BD3627" s="36"/>
      <c r="BE3627" s="36"/>
      <c r="BF3627" s="36"/>
      <c r="BG3627" s="36"/>
      <c r="BH3627" s="36"/>
      <c r="BI3627" s="36"/>
      <c r="BJ3627" s="36"/>
      <c r="BK3627" s="48"/>
      <c r="BL3627" s="36"/>
      <c r="BM3627" s="36"/>
      <c r="BN3627" s="36"/>
      <c r="BO3627" s="36"/>
      <c r="BP3627" s="36"/>
      <c r="BQ3627" s="36"/>
      <c r="BR3627" s="36"/>
    </row>
    <row r="3628" spans="2:70" ht="15" customHeight="1">
      <c r="B3628" s="48">
        <v>4153</v>
      </c>
      <c r="C3628" s="48" t="s">
        <v>1703</v>
      </c>
      <c r="D3628" s="108">
        <v>2560</v>
      </c>
      <c r="E3628" s="109" t="s">
        <v>2508</v>
      </c>
      <c r="F3628" s="109" t="s">
        <v>1814</v>
      </c>
      <c r="G3628" s="109" t="s">
        <v>2511</v>
      </c>
      <c r="H3628" s="108" t="s">
        <v>1743</v>
      </c>
      <c r="I3628" s="108" t="s">
        <v>2853</v>
      </c>
      <c r="J3628" s="108" t="s">
        <v>2852</v>
      </c>
      <c r="K3628" s="108" t="s">
        <v>2859</v>
      </c>
      <c r="L3628" s="108">
        <v>11</v>
      </c>
      <c r="M3628" s="110" t="s">
        <v>2618</v>
      </c>
      <c r="N3628" s="111" t="s">
        <v>1712</v>
      </c>
      <c r="O3628" s="111"/>
      <c r="P3628" s="111" t="s">
        <v>1740</v>
      </c>
      <c r="Q3628" s="109">
        <v>1</v>
      </c>
      <c r="R3628" s="109">
        <v>5</v>
      </c>
      <c r="S3628" s="109"/>
      <c r="T3628" s="109" t="s">
        <v>7</v>
      </c>
      <c r="U3628" s="108">
        <v>1</v>
      </c>
      <c r="V3628" s="109">
        <v>2001</v>
      </c>
      <c r="W3628" s="108">
        <f>IF(Table1[[#This Row],[ExpenditureDetails1]]=2010,1,(2010-Table1[[#This Row],[ExpenditureDetails1]]))</f>
        <v>9</v>
      </c>
      <c r="X3628" s="109">
        <v>0.4</v>
      </c>
      <c r="Y3628" s="174">
        <f>Table1[[#This Row],[ExpenditureDetails3]]*100000</f>
        <v>40000</v>
      </c>
      <c r="Z3628" s="174">
        <f>Table1[[#This Row],[ExpenditureDetails4]]/Table1[[#This Row],[Component detail 4]]</f>
        <v>40000</v>
      </c>
      <c r="AA3628" s="109">
        <v>1</v>
      </c>
      <c r="AB3628" s="109">
        <v>10</v>
      </c>
      <c r="AC3628" s="174">
        <f>IF(ISNUMBER([ExpenditureDetails4]),[ExpenditureDetails4]*HLOOKUP([ExpenditureDetails1],'Currency Conversion'!$A$6:$BE$45,19,FALSE),"No Data")</f>
        <v>64773.447255205625</v>
      </c>
      <c r="AD3628" s="174">
        <f>Table1[[#This Row],[Calculations1]]/exchange_rate_2010</f>
        <v>1416.5619865537035</v>
      </c>
      <c r="AE36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6477.3447255205629</v>
      </c>
      <c r="AF3628" s="174">
        <f>Table1[[#This Row],[Calculations3]]/exchange_rate_2010</f>
        <v>141.65619865537036</v>
      </c>
      <c r="AG3628" s="110" t="s">
        <v>2849</v>
      </c>
      <c r="AH3628" s="53"/>
      <c r="BD3628" s="36"/>
      <c r="BE3628" s="36"/>
      <c r="BF3628" s="36"/>
      <c r="BG3628" s="36"/>
      <c r="BH3628" s="36"/>
      <c r="BI3628" s="36"/>
      <c r="BJ3628" s="36"/>
      <c r="BK3628" s="48"/>
      <c r="BL3628" s="36"/>
      <c r="BM3628" s="36"/>
      <c r="BN3628" s="36"/>
      <c r="BO3628" s="36"/>
      <c r="BP3628" s="36"/>
      <c r="BQ3628" s="36"/>
      <c r="BR3628" s="36"/>
    </row>
    <row r="3629" spans="2:70" ht="15" customHeight="1">
      <c r="B3629" s="48">
        <v>4154</v>
      </c>
      <c r="C3629" s="48" t="s">
        <v>1703</v>
      </c>
      <c r="D3629" s="108">
        <v>2560</v>
      </c>
      <c r="E3629" s="109" t="s">
        <v>2508</v>
      </c>
      <c r="F3629" s="109" t="s">
        <v>1814</v>
      </c>
      <c r="G3629" s="109" t="s">
        <v>2511</v>
      </c>
      <c r="H3629" s="108" t="s">
        <v>1743</v>
      </c>
      <c r="I3629" s="108" t="s">
        <v>2853</v>
      </c>
      <c r="J3629" s="108" t="s">
        <v>2852</v>
      </c>
      <c r="K3629" s="108" t="s">
        <v>2859</v>
      </c>
      <c r="L3629" s="108">
        <v>11</v>
      </c>
      <c r="M3629" s="110" t="s">
        <v>2618</v>
      </c>
      <c r="N3629" s="111" t="s">
        <v>1728</v>
      </c>
      <c r="O3629" s="111" t="s">
        <v>501</v>
      </c>
      <c r="P3629" s="111" t="s">
        <v>1741</v>
      </c>
      <c r="Q3629" s="109">
        <v>1</v>
      </c>
      <c r="R3629" s="109">
        <v>150</v>
      </c>
      <c r="S3629" s="109"/>
      <c r="T3629" s="109" t="s">
        <v>7</v>
      </c>
      <c r="U3629" s="108">
        <v>1</v>
      </c>
      <c r="V3629" s="109">
        <v>1998</v>
      </c>
      <c r="W3629" s="108">
        <f>IF(Table1[[#This Row],[ExpenditureDetails1]]=2010,1,(2010-Table1[[#This Row],[ExpenditureDetails1]]))</f>
        <v>12</v>
      </c>
      <c r="X3629" s="109">
        <v>7.0000000000000001E-3</v>
      </c>
      <c r="Y3629" s="174">
        <f>Table1[[#This Row],[ExpenditureDetails3]]*100000</f>
        <v>700</v>
      </c>
      <c r="Z3629" s="174">
        <f>Table1[[#This Row],[ExpenditureDetails4]]/Table1[[#This Row],[Component detail 4]]</f>
        <v>700</v>
      </c>
      <c r="AA3629" s="109">
        <v>1</v>
      </c>
      <c r="AB3629" s="109">
        <v>30</v>
      </c>
      <c r="AC3629" s="174">
        <f>IF(ISNUMBER([ExpenditureDetails4]),[ExpenditureDetails4]*HLOOKUP([ExpenditureDetails1],'Currency Conversion'!$A$6:$BE$45,19,FALSE),"No Data")</f>
        <v>1315.337778292653</v>
      </c>
      <c r="AD3629" s="174">
        <f>Table1[[#This Row],[Calculations1]]/exchange_rate_2010</f>
        <v>28.765760896840817</v>
      </c>
      <c r="AE36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43.844592609755097</v>
      </c>
      <c r="AF3629" s="174">
        <f>Table1[[#This Row],[Calculations3]]/exchange_rate_2010</f>
        <v>0.95885869656136058</v>
      </c>
      <c r="AG3629" s="110" t="s">
        <v>2849</v>
      </c>
      <c r="AH3629" s="53"/>
      <c r="BD3629" s="36"/>
      <c r="BE3629" s="36"/>
      <c r="BF3629" s="36"/>
      <c r="BG3629" s="36"/>
      <c r="BH3629" s="36"/>
      <c r="BI3629" s="36"/>
      <c r="BJ3629" s="36"/>
      <c r="BK3629" s="48"/>
      <c r="BL3629" s="36"/>
      <c r="BM3629" s="36"/>
      <c r="BN3629" s="36"/>
      <c r="BO3629" s="36"/>
      <c r="BP3629" s="36"/>
      <c r="BQ3629" s="36"/>
      <c r="BR3629" s="36"/>
    </row>
    <row r="3630" spans="2:70" ht="15" customHeight="1">
      <c r="B3630" s="48">
        <v>4155</v>
      </c>
      <c r="C3630" s="48" t="s">
        <v>1703</v>
      </c>
      <c r="D3630" s="108">
        <v>2560</v>
      </c>
      <c r="E3630" s="109" t="s">
        <v>2508</v>
      </c>
      <c r="F3630" s="109" t="s">
        <v>1814</v>
      </c>
      <c r="G3630" s="109" t="s">
        <v>2511</v>
      </c>
      <c r="H3630" s="108" t="s">
        <v>1743</v>
      </c>
      <c r="I3630" s="108" t="s">
        <v>2853</v>
      </c>
      <c r="J3630" s="108" t="s">
        <v>2852</v>
      </c>
      <c r="K3630" s="108" t="s">
        <v>2859</v>
      </c>
      <c r="L3630" s="108">
        <v>11</v>
      </c>
      <c r="M3630" s="110" t="s">
        <v>2618</v>
      </c>
      <c r="N3630" s="111" t="s">
        <v>364</v>
      </c>
      <c r="O3630" s="111" t="s">
        <v>2465</v>
      </c>
      <c r="P3630" s="111" t="s">
        <v>371</v>
      </c>
      <c r="Q3630" s="109">
        <v>1</v>
      </c>
      <c r="R3630" s="109"/>
      <c r="S3630" s="109"/>
      <c r="T3630" s="109" t="s">
        <v>7</v>
      </c>
      <c r="U3630" s="108">
        <v>1</v>
      </c>
      <c r="V3630" s="109">
        <v>2009</v>
      </c>
      <c r="W3630" s="108">
        <f>IF(Table1[[#This Row],[ExpenditureDetails1]]=2010,1,(2010-Table1[[#This Row],[ExpenditureDetails1]]))</f>
        <v>1</v>
      </c>
      <c r="X3630" s="109">
        <v>0.6</v>
      </c>
      <c r="Y3630" s="174">
        <f>Table1[[#This Row],[ExpenditureDetails3]]*100000</f>
        <v>60000</v>
      </c>
      <c r="Z3630" s="174">
        <f>Table1[[#This Row],[ExpenditureDetails4]]/Table1[[#This Row],[Component detail 4]]</f>
        <v>60000</v>
      </c>
      <c r="AA3630" s="109">
        <v>1</v>
      </c>
      <c r="AB3630" s="109">
        <v>20</v>
      </c>
      <c r="AC3630" s="174">
        <f>IF(ISNUMBER([ExpenditureDetails4]),[ExpenditureDetails4]*HLOOKUP([ExpenditureDetails1],'Currency Conversion'!$A$6:$BE$45,19,FALSE),"No Data")</f>
        <v>64524.97499421765</v>
      </c>
      <c r="AD3630" s="174">
        <f>Table1[[#This Row],[Calculations1]]/exchange_rate_2010</f>
        <v>1411.1280259642378</v>
      </c>
      <c r="AE36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3630" s="174">
        <f>Table1[[#This Row],[Calculations3]]/exchange_rate_2010</f>
        <v>70.556401298211881</v>
      </c>
      <c r="AG3630" s="110" t="s">
        <v>2849</v>
      </c>
      <c r="AH3630" s="53"/>
      <c r="BD3630" s="36"/>
      <c r="BE3630" s="36"/>
      <c r="BF3630" s="36"/>
      <c r="BG3630" s="36"/>
      <c r="BH3630" s="36"/>
      <c r="BI3630" s="36"/>
      <c r="BJ3630" s="36"/>
      <c r="BK3630" s="48"/>
      <c r="BL3630" s="36"/>
      <c r="BM3630" s="36"/>
      <c r="BN3630" s="36"/>
      <c r="BO3630" s="36"/>
      <c r="BP3630" s="36"/>
      <c r="BQ3630" s="36"/>
      <c r="BR3630" s="36"/>
    </row>
    <row r="3631" spans="2:70" ht="15" customHeight="1">
      <c r="B3631" s="48">
        <v>4156</v>
      </c>
      <c r="C3631" s="48" t="s">
        <v>1703</v>
      </c>
      <c r="D3631" s="108">
        <v>2560</v>
      </c>
      <c r="E3631" s="109" t="s">
        <v>2508</v>
      </c>
      <c r="F3631" s="109" t="s">
        <v>1814</v>
      </c>
      <c r="G3631" s="109" t="s">
        <v>2511</v>
      </c>
      <c r="H3631" s="108" t="s">
        <v>1743</v>
      </c>
      <c r="I3631" s="108" t="s">
        <v>2853</v>
      </c>
      <c r="J3631" s="108" t="s">
        <v>2852</v>
      </c>
      <c r="K3631" s="108" t="s">
        <v>2859</v>
      </c>
      <c r="L3631" s="108">
        <v>11</v>
      </c>
      <c r="M3631" s="110" t="s">
        <v>2618</v>
      </c>
      <c r="N3631" s="111" t="s">
        <v>20</v>
      </c>
      <c r="O3631" s="111" t="s">
        <v>2486</v>
      </c>
      <c r="P3631" s="111" t="s">
        <v>20</v>
      </c>
      <c r="Q3631" s="109">
        <v>1</v>
      </c>
      <c r="R3631" s="109"/>
      <c r="S3631" s="109"/>
      <c r="T3631" s="109" t="s">
        <v>7</v>
      </c>
      <c r="U3631" s="108">
        <v>1</v>
      </c>
      <c r="V3631" s="109">
        <v>2009</v>
      </c>
      <c r="W3631" s="108">
        <f>IF(Table1[[#This Row],[ExpenditureDetails1]]=2010,1,(2010-Table1[[#This Row],[ExpenditureDetails1]]))</f>
        <v>1</v>
      </c>
      <c r="X3631" s="109">
        <v>7</v>
      </c>
      <c r="Y3631" s="174">
        <f>Table1[[#This Row],[ExpenditureDetails3]]*100000</f>
        <v>700000</v>
      </c>
      <c r="Z3631" s="174">
        <f>Table1[[#This Row],[ExpenditureDetails4]]/Table1[[#This Row],[Component detail 4]]</f>
        <v>700000</v>
      </c>
      <c r="AA3631" s="109">
        <v>1</v>
      </c>
      <c r="AB3631" s="109">
        <v>10</v>
      </c>
      <c r="AC3631" s="174">
        <f>IF(ISNUMBER([ExpenditureDetails4]),[ExpenditureDetails4]*HLOOKUP([ExpenditureDetails1],'Currency Conversion'!$A$6:$BE$45,19,FALSE),"No Data")</f>
        <v>752791.3749325393</v>
      </c>
      <c r="AD3631" s="174">
        <f>Table1[[#This Row],[Calculations1]]/exchange_rate_2010</f>
        <v>16463.160302916109</v>
      </c>
      <c r="AE36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75279.137493253933</v>
      </c>
      <c r="AF3631" s="174">
        <f>Table1[[#This Row],[Calculations3]]/exchange_rate_2010</f>
        <v>1646.316030291611</v>
      </c>
      <c r="AG3631" s="110" t="s">
        <v>2849</v>
      </c>
      <c r="AH3631" s="53"/>
      <c r="BD3631" s="36"/>
      <c r="BE3631" s="36"/>
      <c r="BF3631" s="36"/>
      <c r="BG3631" s="36"/>
      <c r="BH3631" s="36"/>
      <c r="BI3631" s="36"/>
      <c r="BJ3631" s="36"/>
      <c r="BK3631" s="48"/>
      <c r="BL3631" s="36"/>
      <c r="BM3631" s="36"/>
      <c r="BN3631" s="36"/>
      <c r="BO3631" s="36"/>
      <c r="BP3631" s="36"/>
      <c r="BQ3631" s="36"/>
      <c r="BR3631" s="36"/>
    </row>
    <row r="3632" spans="2:70" ht="15" customHeight="1">
      <c r="B3632" s="48">
        <v>4157</v>
      </c>
      <c r="C3632" s="48" t="s">
        <v>1703</v>
      </c>
      <c r="D3632" s="108">
        <v>2560</v>
      </c>
      <c r="E3632" s="109" t="s">
        <v>2508</v>
      </c>
      <c r="F3632" s="109" t="s">
        <v>1814</v>
      </c>
      <c r="G3632" s="109" t="s">
        <v>2511</v>
      </c>
      <c r="H3632" s="108" t="s">
        <v>1743</v>
      </c>
      <c r="I3632" s="108" t="s">
        <v>2853</v>
      </c>
      <c r="J3632" s="108" t="s">
        <v>2852</v>
      </c>
      <c r="K3632" s="108" t="s">
        <v>2859</v>
      </c>
      <c r="L3632" s="108">
        <v>11</v>
      </c>
      <c r="M3632" s="110" t="s">
        <v>2618</v>
      </c>
      <c r="N3632" s="111" t="s">
        <v>20</v>
      </c>
      <c r="O3632" s="111" t="s">
        <v>2466</v>
      </c>
      <c r="P3632" s="111" t="s">
        <v>381</v>
      </c>
      <c r="Q3632" s="109">
        <v>1</v>
      </c>
      <c r="R3632" s="109"/>
      <c r="S3632" s="109"/>
      <c r="T3632" s="109" t="s">
        <v>7</v>
      </c>
      <c r="U3632" s="108">
        <v>1</v>
      </c>
      <c r="V3632" s="109">
        <v>2009</v>
      </c>
      <c r="W3632" s="108">
        <f>IF(Table1[[#This Row],[ExpenditureDetails1]]=2010,1,(2010-Table1[[#This Row],[ExpenditureDetails1]]))</f>
        <v>1</v>
      </c>
      <c r="X3632" s="109">
        <v>1.26</v>
      </c>
      <c r="Y3632" s="174">
        <f>Table1[[#This Row],[ExpenditureDetails3]]*100000</f>
        <v>126000</v>
      </c>
      <c r="Z3632" s="174">
        <f>Table1[[#This Row],[ExpenditureDetails4]]/Table1[[#This Row],[Component detail 4]]</f>
        <v>126000</v>
      </c>
      <c r="AA3632" s="109">
        <v>1</v>
      </c>
      <c r="AB3632" s="109">
        <v>10</v>
      </c>
      <c r="AC3632" s="174">
        <f>IF(ISNUMBER([ExpenditureDetails4]),[ExpenditureDetails4]*HLOOKUP([ExpenditureDetails1],'Currency Conversion'!$A$6:$BE$45,19,FALSE),"No Data")</f>
        <v>135502.44748785708</v>
      </c>
      <c r="AD3632" s="174">
        <f>Table1[[#This Row],[Calculations1]]/exchange_rate_2010</f>
        <v>2963.3688545248997</v>
      </c>
      <c r="AE36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13550.244748785708</v>
      </c>
      <c r="AF3632" s="174">
        <f>Table1[[#This Row],[Calculations3]]/exchange_rate_2010</f>
        <v>296.33688545248998</v>
      </c>
      <c r="AG3632" s="110" t="s">
        <v>2849</v>
      </c>
      <c r="AH3632" s="53"/>
      <c r="BD3632" s="36"/>
      <c r="BE3632" s="36"/>
      <c r="BF3632" s="36"/>
      <c r="BG3632" s="36"/>
      <c r="BH3632" s="36"/>
      <c r="BI3632" s="36"/>
      <c r="BJ3632" s="36"/>
      <c r="BK3632" s="48"/>
      <c r="BL3632" s="36"/>
      <c r="BM3632" s="36"/>
      <c r="BN3632" s="36"/>
      <c r="BO3632" s="36"/>
      <c r="BP3632" s="36"/>
      <c r="BQ3632" s="36"/>
      <c r="BR3632" s="36"/>
    </row>
    <row r="3633" spans="2:70" ht="15" customHeight="1">
      <c r="B3633" s="48">
        <v>4158</v>
      </c>
      <c r="C3633" s="48" t="s">
        <v>1703</v>
      </c>
      <c r="D3633" s="108">
        <v>2560</v>
      </c>
      <c r="E3633" s="109" t="s">
        <v>2508</v>
      </c>
      <c r="F3633" s="109" t="s">
        <v>1814</v>
      </c>
      <c r="G3633" s="109" t="s">
        <v>2511</v>
      </c>
      <c r="H3633" s="108" t="s">
        <v>1743</v>
      </c>
      <c r="I3633" s="108" t="s">
        <v>2853</v>
      </c>
      <c r="J3633" s="108" t="s">
        <v>2852</v>
      </c>
      <c r="K3633" s="108" t="s">
        <v>2859</v>
      </c>
      <c r="L3633" s="108">
        <v>11</v>
      </c>
      <c r="M3633" s="110" t="s">
        <v>2618</v>
      </c>
      <c r="N3633" s="111" t="s">
        <v>1712</v>
      </c>
      <c r="O3633" s="111" t="s">
        <v>2473</v>
      </c>
      <c r="P3633" s="111" t="s">
        <v>264</v>
      </c>
      <c r="Q3633" s="109">
        <v>1</v>
      </c>
      <c r="R3633" s="109"/>
      <c r="S3633" s="109" t="s">
        <v>2392</v>
      </c>
      <c r="T3633" s="109" t="s">
        <v>28</v>
      </c>
      <c r="U3633" s="108">
        <v>2</v>
      </c>
      <c r="V3633" s="109">
        <v>2003</v>
      </c>
      <c r="W3633" s="108"/>
      <c r="X3633" s="109">
        <v>0.08</v>
      </c>
      <c r="Y3633" s="174">
        <f>Table1[[#This Row],[ExpenditureDetails3]]*100000</f>
        <v>8000</v>
      </c>
      <c r="Z3633" s="174">
        <f>Table1[[#This Row],[ExpenditureDetails4]]/Table1[[#This Row],[Component detail 4]]</f>
        <v>8000</v>
      </c>
      <c r="AA3633" s="109">
        <v>1</v>
      </c>
      <c r="AB3633" s="109">
        <v>10</v>
      </c>
      <c r="AC3633" s="174">
        <f>IF(ISNUMBER([ExpenditureDetails4]),[ExpenditureDetails4]*HLOOKUP([ExpenditureDetails1],'Currency Conversion'!$A$6:$BE$45,19,FALSE),"No Data")</f>
        <v>12114.201522634081</v>
      </c>
      <c r="AD3633" s="174">
        <f>Table1[[#This Row],[Calculations1]]/exchange_rate_2010</f>
        <v>264.93135847475372</v>
      </c>
      <c r="AE3633" s="174" t="s">
        <v>2912</v>
      </c>
      <c r="AF3633" s="174" t="s">
        <v>2912</v>
      </c>
      <c r="AG3633" s="110" t="s">
        <v>2849</v>
      </c>
      <c r="AH3633" s="53"/>
      <c r="BD3633" s="36"/>
      <c r="BE3633" s="36"/>
      <c r="BF3633" s="36"/>
      <c r="BG3633" s="36"/>
      <c r="BH3633" s="36"/>
      <c r="BI3633" s="36"/>
      <c r="BJ3633" s="36"/>
      <c r="BK3633" s="48"/>
      <c r="BL3633" s="36"/>
      <c r="BM3633" s="36"/>
      <c r="BN3633" s="36"/>
      <c r="BO3633" s="36"/>
      <c r="BP3633" s="36"/>
      <c r="BQ3633" s="36"/>
      <c r="BR3633" s="36"/>
    </row>
    <row r="3634" spans="2:70" ht="15" customHeight="1">
      <c r="B3634" s="48">
        <v>4159</v>
      </c>
      <c r="C3634" s="48" t="s">
        <v>1703</v>
      </c>
      <c r="D3634" s="108">
        <v>2560</v>
      </c>
      <c r="E3634" s="109" t="s">
        <v>2508</v>
      </c>
      <c r="F3634" s="109" t="s">
        <v>1814</v>
      </c>
      <c r="G3634" s="109" t="s">
        <v>2511</v>
      </c>
      <c r="H3634" s="108" t="s">
        <v>1743</v>
      </c>
      <c r="I3634" s="108" t="s">
        <v>2853</v>
      </c>
      <c r="J3634" s="108" t="s">
        <v>2852</v>
      </c>
      <c r="K3634" s="108" t="s">
        <v>2859</v>
      </c>
      <c r="L3634" s="108">
        <v>11</v>
      </c>
      <c r="M3634" s="110" t="s">
        <v>2618</v>
      </c>
      <c r="N3634" s="111"/>
      <c r="O3634" s="111"/>
      <c r="P3634" s="111" t="s">
        <v>1742</v>
      </c>
      <c r="Q3634" s="109">
        <v>1</v>
      </c>
      <c r="R3634" s="109"/>
      <c r="S3634" s="109"/>
      <c r="T3634" s="109" t="s">
        <v>31</v>
      </c>
      <c r="U3634" s="108">
        <v>3</v>
      </c>
      <c r="V3634" s="109">
        <v>2009</v>
      </c>
      <c r="W3634" s="108"/>
      <c r="X3634" s="109">
        <v>0.6</v>
      </c>
      <c r="Y3634" s="174">
        <f>Table1[[#This Row],[ExpenditureDetails3]]*100000</f>
        <v>60000</v>
      </c>
      <c r="Z3634" s="174">
        <f>Table1[[#This Row],[ExpenditureDetails4]]/Table1[[#This Row],[Component detail 4]]</f>
        <v>60000</v>
      </c>
      <c r="AA3634" s="109">
        <v>1</v>
      </c>
      <c r="AB3634" s="109"/>
      <c r="AC3634" s="174">
        <f>IF(ISNUMBER([ExpenditureDetails4]),[ExpenditureDetails4]*HLOOKUP([ExpenditureDetails1],'Currency Conversion'!$A$6:$BE$45,19,FALSE),"No Data")</f>
        <v>64524.97499421765</v>
      </c>
      <c r="AD3634" s="174">
        <f>Table1[[#This Row],[Calculations1]]/exchange_rate_2010</f>
        <v>1411.1280259642378</v>
      </c>
      <c r="AE36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64524.97499421765</v>
      </c>
      <c r="AF3634" s="174">
        <f>Table1[[#This Row],[Calculations3]]/exchange_rate_2010</f>
        <v>1411.1280259642378</v>
      </c>
      <c r="AG3634" s="110" t="s">
        <v>2849</v>
      </c>
      <c r="AH3634" s="53"/>
      <c r="BD3634" s="36"/>
      <c r="BE3634" s="36"/>
      <c r="BF3634" s="36"/>
      <c r="BG3634" s="36"/>
      <c r="BH3634" s="36"/>
      <c r="BI3634" s="36"/>
      <c r="BJ3634" s="36"/>
      <c r="BK3634" s="48"/>
      <c r="BL3634" s="36"/>
      <c r="BM3634" s="36"/>
      <c r="BN3634" s="36"/>
      <c r="BO3634" s="36"/>
      <c r="BP3634" s="36"/>
      <c r="BQ3634" s="36"/>
      <c r="BR3634" s="36"/>
    </row>
    <row r="3635" spans="2:70" ht="15" customHeight="1">
      <c r="B3635" s="48">
        <v>4163</v>
      </c>
      <c r="C3635" s="48" t="s">
        <v>1703</v>
      </c>
      <c r="D3635" s="108">
        <v>1145</v>
      </c>
      <c r="E3635" s="109" t="s">
        <v>2508</v>
      </c>
      <c r="F3635" s="109" t="s">
        <v>1814</v>
      </c>
      <c r="G3635" s="109" t="s">
        <v>2511</v>
      </c>
      <c r="H3635" s="108" t="s">
        <v>2516</v>
      </c>
      <c r="I3635" s="108" t="s">
        <v>2853</v>
      </c>
      <c r="J3635" s="108" t="s">
        <v>2852</v>
      </c>
      <c r="K3635" s="108" t="s">
        <v>2859</v>
      </c>
      <c r="L3635" s="108">
        <v>11</v>
      </c>
      <c r="M3635" s="110" t="s">
        <v>2618</v>
      </c>
      <c r="N3635" s="111" t="s">
        <v>1729</v>
      </c>
      <c r="O3635" s="111" t="s">
        <v>210</v>
      </c>
      <c r="P3635" s="111" t="s">
        <v>210</v>
      </c>
      <c r="Q3635" s="109">
        <v>1</v>
      </c>
      <c r="R3635" s="109"/>
      <c r="S3635" s="109"/>
      <c r="T3635" s="109" t="s">
        <v>7</v>
      </c>
      <c r="U3635" s="108">
        <v>1</v>
      </c>
      <c r="V3635" s="109">
        <v>2009</v>
      </c>
      <c r="W3635" s="108">
        <f>IF(Table1[[#This Row],[ExpenditureDetails1]]=2010,1,(2010-Table1[[#This Row],[ExpenditureDetails1]]))</f>
        <v>1</v>
      </c>
      <c r="X3635" s="109">
        <v>0.39500000000000002</v>
      </c>
      <c r="Y3635" s="174">
        <f>Table1[[#This Row],[ExpenditureDetails3]]*100000</f>
        <v>39500</v>
      </c>
      <c r="Z3635" s="174">
        <f>Table1[[#This Row],[ExpenditureDetails4]]/Table1[[#This Row],[Component detail 4]]</f>
        <v>39500</v>
      </c>
      <c r="AA3635" s="109">
        <v>1</v>
      </c>
      <c r="AB3635" s="109">
        <v>10</v>
      </c>
      <c r="AC3635" s="174">
        <f>IF(ISNUMBER([ExpenditureDetails4]),[ExpenditureDetails4]*HLOOKUP([ExpenditureDetails1],'Currency Conversion'!$A$6:$BE$45,19,FALSE),"No Data")</f>
        <v>42478.941871193289</v>
      </c>
      <c r="AD3635" s="174">
        <f>Table1[[#This Row],[Calculations1]]/exchange_rate_2010</f>
        <v>928.99261709312327</v>
      </c>
      <c r="AE36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4247.8941871193292</v>
      </c>
      <c r="AF3635" s="174">
        <f>Table1[[#This Row],[Calculations3]]/exchange_rate_2010</f>
        <v>92.899261709312341</v>
      </c>
      <c r="AG3635" s="110" t="s">
        <v>2847</v>
      </c>
      <c r="AH3635" s="53"/>
      <c r="BD3635" s="36"/>
      <c r="BE3635" s="36"/>
      <c r="BF3635" s="36"/>
      <c r="BG3635" s="36"/>
      <c r="BH3635" s="36"/>
      <c r="BI3635" s="36"/>
      <c r="BJ3635" s="36"/>
      <c r="BK3635" s="48"/>
      <c r="BL3635" s="36"/>
      <c r="BM3635" s="36"/>
      <c r="BN3635" s="36"/>
      <c r="BO3635" s="36"/>
      <c r="BP3635" s="36"/>
      <c r="BQ3635" s="36"/>
      <c r="BR3635" s="36"/>
    </row>
    <row r="3636" spans="2:70" ht="15" customHeight="1">
      <c r="B3636" s="48">
        <v>4164</v>
      </c>
      <c r="C3636" s="48" t="s">
        <v>1703</v>
      </c>
      <c r="D3636" s="108">
        <v>1145</v>
      </c>
      <c r="E3636" s="109" t="s">
        <v>2508</v>
      </c>
      <c r="F3636" s="109" t="s">
        <v>1814</v>
      </c>
      <c r="G3636" s="109" t="s">
        <v>2511</v>
      </c>
      <c r="H3636" s="108" t="s">
        <v>2516</v>
      </c>
      <c r="I3636" s="108" t="s">
        <v>2853</v>
      </c>
      <c r="J3636" s="108" t="s">
        <v>2852</v>
      </c>
      <c r="K3636" s="108" t="s">
        <v>2859</v>
      </c>
      <c r="L3636" s="108">
        <v>11</v>
      </c>
      <c r="M3636" s="110" t="s">
        <v>2618</v>
      </c>
      <c r="N3636" s="111" t="s">
        <v>2554</v>
      </c>
      <c r="O3636" s="111"/>
      <c r="P3636" s="111"/>
      <c r="Q3636" s="109">
        <v>1</v>
      </c>
      <c r="R3636" s="109"/>
      <c r="S3636" s="109"/>
      <c r="T3636" s="109" t="s">
        <v>7</v>
      </c>
      <c r="U3636" s="108">
        <v>1</v>
      </c>
      <c r="V3636" s="109">
        <v>2008</v>
      </c>
      <c r="W3636" s="108">
        <f>IF(Table1[[#This Row],[ExpenditureDetails1]]=2010,1,(2010-Table1[[#This Row],[ExpenditureDetails1]]))</f>
        <v>2</v>
      </c>
      <c r="X3636" s="109">
        <v>0.6</v>
      </c>
      <c r="Y3636" s="174">
        <f>Table1[[#This Row],[ExpenditureDetails3]]*100000</f>
        <v>60000</v>
      </c>
      <c r="Z3636" s="174">
        <f>Table1[[#This Row],[ExpenditureDetails4]]/Table1[[#This Row],[Component detail 4]]</f>
        <v>60000</v>
      </c>
      <c r="AA3636" s="109">
        <v>1</v>
      </c>
      <c r="AB3636" s="109">
        <v>10</v>
      </c>
      <c r="AC3636" s="174">
        <f>IF(ISNUMBER([ExpenditureDetails4]),[ExpenditureDetails4]*HLOOKUP([ExpenditureDetails1],'Currency Conversion'!$A$6:$BE$45,19,FALSE),"No Data")</f>
        <v>68844.184986264678</v>
      </c>
      <c r="AD3636" s="174">
        <f>Table1[[#This Row],[Calculations1]]/exchange_rate_2010</f>
        <v>1505.5869276584815</v>
      </c>
      <c r="AE36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3636" s="174">
        <f>Table1[[#This Row],[Calculations3]]/exchange_rate_2010</f>
        <v>150.55869276584815</v>
      </c>
      <c r="AG3636" s="110" t="s">
        <v>2847</v>
      </c>
      <c r="AH3636" s="53"/>
      <c r="BD3636" s="36"/>
      <c r="BE3636" s="36"/>
      <c r="BF3636" s="36"/>
      <c r="BG3636" s="36"/>
      <c r="BH3636" s="36"/>
      <c r="BI3636" s="36"/>
      <c r="BJ3636" s="36"/>
      <c r="BK3636" s="48"/>
      <c r="BL3636" s="36"/>
      <c r="BM3636" s="36"/>
      <c r="BN3636" s="36"/>
      <c r="BO3636" s="36"/>
      <c r="BP3636" s="36"/>
      <c r="BQ3636" s="36"/>
      <c r="BR3636" s="36"/>
    </row>
    <row r="3637" spans="2:70" ht="15" customHeight="1">
      <c r="B3637" s="48">
        <v>4165</v>
      </c>
      <c r="C3637" s="48" t="s">
        <v>1703</v>
      </c>
      <c r="D3637" s="108">
        <v>1145</v>
      </c>
      <c r="E3637" s="109" t="s">
        <v>2508</v>
      </c>
      <c r="F3637" s="109" t="s">
        <v>1814</v>
      </c>
      <c r="G3637" s="109" t="s">
        <v>2511</v>
      </c>
      <c r="H3637" s="108" t="s">
        <v>2516</v>
      </c>
      <c r="I3637" s="108" t="s">
        <v>2853</v>
      </c>
      <c r="J3637" s="108" t="s">
        <v>2852</v>
      </c>
      <c r="K3637" s="108" t="s">
        <v>2859</v>
      </c>
      <c r="L3637" s="108">
        <v>11</v>
      </c>
      <c r="M3637" s="110" t="s">
        <v>2618</v>
      </c>
      <c r="N3637" s="111" t="s">
        <v>1729</v>
      </c>
      <c r="O3637" s="111" t="s">
        <v>519</v>
      </c>
      <c r="P3637" s="111" t="s">
        <v>519</v>
      </c>
      <c r="Q3637" s="109">
        <v>1</v>
      </c>
      <c r="R3637" s="109"/>
      <c r="S3637" s="109"/>
      <c r="T3637" s="109" t="s">
        <v>7</v>
      </c>
      <c r="U3637" s="108">
        <v>1</v>
      </c>
      <c r="V3637" s="109">
        <v>1990</v>
      </c>
      <c r="W3637" s="108">
        <f>IF(Table1[[#This Row],[ExpenditureDetails1]]=2010,1,(2010-Table1[[#This Row],[ExpenditureDetails1]]))</f>
        <v>20</v>
      </c>
      <c r="X3637" s="109">
        <v>0.2</v>
      </c>
      <c r="Y3637" s="174">
        <f>Table1[[#This Row],[ExpenditureDetails3]]*100000</f>
        <v>20000</v>
      </c>
      <c r="Z3637" s="174">
        <f>Table1[[#This Row],[ExpenditureDetails4]]/Table1[[#This Row],[Component detail 4]]</f>
        <v>20000</v>
      </c>
      <c r="AA3637" s="109">
        <v>1</v>
      </c>
      <c r="AB3637" s="109">
        <v>10</v>
      </c>
      <c r="AC3637" s="174">
        <f>IF(ISNUMBER([ExpenditureDetails4]),[ExpenditureDetails4]*HLOOKUP([ExpenditureDetails1],'Currency Conversion'!$A$6:$BE$45,19,FALSE),"No Data")</f>
        <v>77764.862542584146</v>
      </c>
      <c r="AD3637" s="174">
        <f>Table1[[#This Row],[Calculations1]]/exchange_rate_2010</f>
        <v>1700.6775590216189</v>
      </c>
      <c r="AE36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3637" s="174">
        <f>Table1[[#This Row],[Calculations3]]/exchange_rate_2010</f>
        <v>170.06775590216188</v>
      </c>
      <c r="AG3637" s="110" t="s">
        <v>2847</v>
      </c>
      <c r="AH3637" s="53"/>
      <c r="BD3637" s="36"/>
      <c r="BE3637" s="36"/>
      <c r="BF3637" s="36"/>
      <c r="BG3637" s="36"/>
      <c r="BH3637" s="36"/>
      <c r="BI3637" s="36"/>
      <c r="BJ3637" s="36"/>
      <c r="BK3637" s="48"/>
      <c r="BL3637" s="36"/>
      <c r="BM3637" s="36"/>
      <c r="BN3637" s="36"/>
      <c r="BO3637" s="36"/>
      <c r="BP3637" s="36"/>
      <c r="BQ3637" s="36"/>
      <c r="BR3637" s="36"/>
    </row>
    <row r="3638" spans="2:70" ht="15" customHeight="1">
      <c r="B3638" s="48">
        <v>4166</v>
      </c>
      <c r="C3638" s="48" t="s">
        <v>1703</v>
      </c>
      <c r="D3638" s="108">
        <v>1145</v>
      </c>
      <c r="E3638" s="109" t="s">
        <v>2508</v>
      </c>
      <c r="F3638" s="109" t="s">
        <v>1814</v>
      </c>
      <c r="G3638" s="109" t="s">
        <v>2511</v>
      </c>
      <c r="H3638" s="108" t="s">
        <v>2516</v>
      </c>
      <c r="I3638" s="108" t="s">
        <v>2853</v>
      </c>
      <c r="J3638" s="108" t="s">
        <v>2852</v>
      </c>
      <c r="K3638" s="108" t="s">
        <v>2859</v>
      </c>
      <c r="L3638" s="108">
        <v>11</v>
      </c>
      <c r="M3638" s="110" t="s">
        <v>2618</v>
      </c>
      <c r="N3638" s="111" t="s">
        <v>1729</v>
      </c>
      <c r="O3638" s="111" t="s">
        <v>519</v>
      </c>
      <c r="P3638" s="111" t="s">
        <v>519</v>
      </c>
      <c r="Q3638" s="109">
        <v>1</v>
      </c>
      <c r="R3638" s="109"/>
      <c r="S3638" s="109"/>
      <c r="T3638" s="109" t="s">
        <v>7</v>
      </c>
      <c r="U3638" s="108">
        <v>1</v>
      </c>
      <c r="V3638" s="109">
        <v>1991</v>
      </c>
      <c r="W3638" s="108">
        <f>IF(Table1[[#This Row],[ExpenditureDetails1]]=2010,1,(2010-Table1[[#This Row],[ExpenditureDetails1]]))</f>
        <v>19</v>
      </c>
      <c r="X3638" s="109">
        <v>0.2</v>
      </c>
      <c r="Y3638" s="174">
        <f>Table1[[#This Row],[ExpenditureDetails3]]*100000</f>
        <v>20000</v>
      </c>
      <c r="Z3638" s="174">
        <f>Table1[[#This Row],[ExpenditureDetails4]]/Table1[[#This Row],[Component detail 4]]</f>
        <v>20000</v>
      </c>
      <c r="AA3638" s="109">
        <v>1</v>
      </c>
      <c r="AB3638" s="109">
        <v>10</v>
      </c>
      <c r="AC3638" s="174">
        <f>IF(ISNUMBER([ExpenditureDetails4]),[ExpenditureDetails4]*HLOOKUP([ExpenditureDetails1],'Currency Conversion'!$A$6:$BE$45,19,FALSE),"No Data")</f>
        <v>70259.558013723945</v>
      </c>
      <c r="AD3638" s="174">
        <f>Table1[[#This Row],[Calculations1]]/exchange_rate_2010</f>
        <v>1536.5404080189248</v>
      </c>
      <c r="AE36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7025.9558013723945</v>
      </c>
      <c r="AF3638" s="174">
        <f>Table1[[#This Row],[Calculations3]]/exchange_rate_2010</f>
        <v>153.65404080189251</v>
      </c>
      <c r="AG3638" s="110" t="s">
        <v>2847</v>
      </c>
      <c r="AH3638" s="53"/>
      <c r="BD3638" s="36"/>
      <c r="BE3638" s="36"/>
      <c r="BF3638" s="36"/>
      <c r="BG3638" s="36"/>
      <c r="BH3638" s="36"/>
      <c r="BI3638" s="36"/>
      <c r="BJ3638" s="36"/>
      <c r="BK3638" s="48"/>
      <c r="BL3638" s="36"/>
      <c r="BM3638" s="36"/>
      <c r="BN3638" s="36"/>
      <c r="BO3638" s="36"/>
      <c r="BP3638" s="36"/>
      <c r="BQ3638" s="36"/>
      <c r="BR3638" s="36"/>
    </row>
    <row r="3639" spans="2:70" ht="15" customHeight="1">
      <c r="B3639" s="48">
        <v>4167</v>
      </c>
      <c r="C3639" s="48" t="s">
        <v>1703</v>
      </c>
      <c r="D3639" s="108">
        <v>1145</v>
      </c>
      <c r="E3639" s="109" t="s">
        <v>2508</v>
      </c>
      <c r="F3639" s="109" t="s">
        <v>1814</v>
      </c>
      <c r="G3639" s="109" t="s">
        <v>2511</v>
      </c>
      <c r="H3639" s="108" t="s">
        <v>2516</v>
      </c>
      <c r="I3639" s="108" t="s">
        <v>2853</v>
      </c>
      <c r="J3639" s="108" t="s">
        <v>2852</v>
      </c>
      <c r="K3639" s="108" t="s">
        <v>2859</v>
      </c>
      <c r="L3639" s="108">
        <v>11</v>
      </c>
      <c r="M3639" s="110" t="s">
        <v>2618</v>
      </c>
      <c r="N3639" s="111" t="s">
        <v>1729</v>
      </c>
      <c r="O3639" s="111" t="s">
        <v>519</v>
      </c>
      <c r="P3639" s="111" t="s">
        <v>519</v>
      </c>
      <c r="Q3639" s="109">
        <v>1</v>
      </c>
      <c r="R3639" s="109"/>
      <c r="S3639" s="109"/>
      <c r="T3639" s="109" t="s">
        <v>7</v>
      </c>
      <c r="U3639" s="108">
        <v>1</v>
      </c>
      <c r="V3639" s="109">
        <v>1993</v>
      </c>
      <c r="W3639" s="108">
        <f>IF(Table1[[#This Row],[ExpenditureDetails1]]=2010,1,(2010-Table1[[#This Row],[ExpenditureDetails1]]))</f>
        <v>17</v>
      </c>
      <c r="X3639" s="109">
        <v>0.2</v>
      </c>
      <c r="Y3639" s="174">
        <f>Table1[[#This Row],[ExpenditureDetails3]]*100000</f>
        <v>20000</v>
      </c>
      <c r="Z3639" s="174">
        <f>Table1[[#This Row],[ExpenditureDetails4]]/Table1[[#This Row],[Component detail 4]]</f>
        <v>20000</v>
      </c>
      <c r="AA3639" s="109">
        <v>1</v>
      </c>
      <c r="AB3639" s="109">
        <v>10</v>
      </c>
      <c r="AC3639" s="174">
        <f>IF(ISNUMBER([ExpenditureDetails4]),[ExpenditureDetails4]*HLOOKUP([ExpenditureDetails1],'Currency Conversion'!$A$6:$BE$45,19,FALSE),"No Data")</f>
        <v>56689.259616862604</v>
      </c>
      <c r="AD3639" s="174">
        <f>Table1[[#This Row],[Calculations1]]/exchange_rate_2010</f>
        <v>1239.7649595941148</v>
      </c>
      <c r="AE36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5668.9259616862601</v>
      </c>
      <c r="AF3639" s="174">
        <f>Table1[[#This Row],[Calculations3]]/exchange_rate_2010</f>
        <v>123.97649595941147</v>
      </c>
      <c r="AG3639" s="110" t="s">
        <v>2847</v>
      </c>
      <c r="AH3639" s="53"/>
      <c r="BD3639" s="36"/>
      <c r="BE3639" s="36"/>
      <c r="BF3639" s="36"/>
      <c r="BG3639" s="36"/>
      <c r="BH3639" s="36"/>
      <c r="BI3639" s="36"/>
      <c r="BJ3639" s="36"/>
      <c r="BK3639" s="48"/>
      <c r="BL3639" s="36"/>
      <c r="BM3639" s="36"/>
      <c r="BN3639" s="36"/>
      <c r="BO3639" s="36"/>
      <c r="BP3639" s="36"/>
      <c r="BQ3639" s="36"/>
      <c r="BR3639" s="36"/>
    </row>
    <row r="3640" spans="2:70" ht="15" customHeight="1">
      <c r="B3640" s="48">
        <v>4168</v>
      </c>
      <c r="C3640" s="48" t="s">
        <v>1703</v>
      </c>
      <c r="D3640" s="108">
        <v>1145</v>
      </c>
      <c r="E3640" s="109" t="s">
        <v>2508</v>
      </c>
      <c r="F3640" s="109" t="s">
        <v>1814</v>
      </c>
      <c r="G3640" s="109" t="s">
        <v>2511</v>
      </c>
      <c r="H3640" s="108" t="s">
        <v>2516</v>
      </c>
      <c r="I3640" s="108" t="s">
        <v>2853</v>
      </c>
      <c r="J3640" s="108" t="s">
        <v>2852</v>
      </c>
      <c r="K3640" s="108" t="s">
        <v>2859</v>
      </c>
      <c r="L3640" s="108">
        <v>11</v>
      </c>
      <c r="M3640" s="110" t="s">
        <v>2618</v>
      </c>
      <c r="N3640" s="111" t="s">
        <v>1729</v>
      </c>
      <c r="O3640" s="111" t="s">
        <v>519</v>
      </c>
      <c r="P3640" s="111" t="s">
        <v>519</v>
      </c>
      <c r="Q3640" s="109">
        <v>1</v>
      </c>
      <c r="R3640" s="109"/>
      <c r="S3640" s="109"/>
      <c r="T3640" s="109" t="s">
        <v>7</v>
      </c>
      <c r="U3640" s="108">
        <v>1</v>
      </c>
      <c r="V3640" s="109">
        <v>1995</v>
      </c>
      <c r="W3640" s="108">
        <f>IF(Table1[[#This Row],[ExpenditureDetails1]]=2010,1,(2010-Table1[[#This Row],[ExpenditureDetails1]]))</f>
        <v>15</v>
      </c>
      <c r="X3640" s="109">
        <v>0.2</v>
      </c>
      <c r="Y3640" s="174">
        <f>Table1[[#This Row],[ExpenditureDetails3]]*100000</f>
        <v>20000</v>
      </c>
      <c r="Z3640" s="174">
        <f>Table1[[#This Row],[ExpenditureDetails4]]/Table1[[#This Row],[Component detail 4]]</f>
        <v>20000</v>
      </c>
      <c r="AA3640" s="109">
        <v>1</v>
      </c>
      <c r="AB3640" s="109">
        <v>10</v>
      </c>
      <c r="AC3640" s="174">
        <f>IF(ISNUMBER([ExpenditureDetails4]),[ExpenditureDetails4]*HLOOKUP([ExpenditureDetails1],'Currency Conversion'!$A$6:$BE$45,19,FALSE),"No Data")</f>
        <v>46932.301531329984</v>
      </c>
      <c r="AD3640" s="174">
        <f>Table1[[#This Row],[Calculations1]]/exchange_rate_2010</f>
        <v>1026.3853030520195</v>
      </c>
      <c r="AE36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4693.2301531329986</v>
      </c>
      <c r="AF3640" s="174">
        <f>Table1[[#This Row],[Calculations3]]/exchange_rate_2010</f>
        <v>102.63853030520194</v>
      </c>
      <c r="AG3640" s="110" t="s">
        <v>2847</v>
      </c>
      <c r="AH3640" s="53"/>
      <c r="BD3640" s="36"/>
      <c r="BE3640" s="36"/>
      <c r="BF3640" s="36"/>
      <c r="BG3640" s="36"/>
      <c r="BH3640" s="36"/>
      <c r="BI3640" s="36"/>
      <c r="BJ3640" s="36"/>
      <c r="BK3640" s="48"/>
      <c r="BL3640" s="36"/>
      <c r="BM3640" s="36"/>
      <c r="BN3640" s="36"/>
      <c r="BO3640" s="36"/>
      <c r="BP3640" s="36"/>
      <c r="BQ3640" s="36"/>
      <c r="BR3640" s="36"/>
    </row>
    <row r="3641" spans="2:70" ht="15" customHeight="1">
      <c r="B3641" s="48">
        <v>4169</v>
      </c>
      <c r="C3641" s="48" t="s">
        <v>1703</v>
      </c>
      <c r="D3641" s="108">
        <v>1145</v>
      </c>
      <c r="E3641" s="109" t="s">
        <v>2508</v>
      </c>
      <c r="F3641" s="109" t="s">
        <v>1814</v>
      </c>
      <c r="G3641" s="109" t="s">
        <v>2511</v>
      </c>
      <c r="H3641" s="108" t="s">
        <v>2516</v>
      </c>
      <c r="I3641" s="108" t="s">
        <v>2853</v>
      </c>
      <c r="J3641" s="108" t="s">
        <v>2852</v>
      </c>
      <c r="K3641" s="108" t="s">
        <v>2859</v>
      </c>
      <c r="L3641" s="108">
        <v>11</v>
      </c>
      <c r="M3641" s="110" t="s">
        <v>2618</v>
      </c>
      <c r="N3641" s="111" t="s">
        <v>1729</v>
      </c>
      <c r="O3641" s="111" t="s">
        <v>519</v>
      </c>
      <c r="P3641" s="111" t="s">
        <v>519</v>
      </c>
      <c r="Q3641" s="109">
        <v>1</v>
      </c>
      <c r="R3641" s="109"/>
      <c r="S3641" s="109"/>
      <c r="T3641" s="109" t="s">
        <v>7</v>
      </c>
      <c r="U3641" s="108">
        <v>1</v>
      </c>
      <c r="V3641" s="109">
        <v>1995</v>
      </c>
      <c r="W3641" s="108">
        <f>IF(Table1[[#This Row],[ExpenditureDetails1]]=2010,1,(2010-Table1[[#This Row],[ExpenditureDetails1]]))</f>
        <v>15</v>
      </c>
      <c r="X3641" s="109">
        <v>0.2</v>
      </c>
      <c r="Y3641" s="174">
        <f>Table1[[#This Row],[ExpenditureDetails3]]*100000</f>
        <v>20000</v>
      </c>
      <c r="Z3641" s="174">
        <f>Table1[[#This Row],[ExpenditureDetails4]]/Table1[[#This Row],[Component detail 4]]</f>
        <v>20000</v>
      </c>
      <c r="AA3641" s="109">
        <v>1</v>
      </c>
      <c r="AB3641" s="109">
        <v>10</v>
      </c>
      <c r="AC3641" s="174">
        <f>IF(ISNUMBER([ExpenditureDetails4]),[ExpenditureDetails4]*HLOOKUP([ExpenditureDetails1],'Currency Conversion'!$A$6:$BE$45,19,FALSE),"No Data")</f>
        <v>46932.301531329984</v>
      </c>
      <c r="AD3641" s="174">
        <f>Table1[[#This Row],[Calculations1]]/exchange_rate_2010</f>
        <v>1026.3853030520195</v>
      </c>
      <c r="AE36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4693.2301531329986</v>
      </c>
      <c r="AF3641" s="174">
        <f>Table1[[#This Row],[Calculations3]]/exchange_rate_2010</f>
        <v>102.63853030520194</v>
      </c>
      <c r="AG3641" s="110" t="s">
        <v>2847</v>
      </c>
      <c r="AH3641" s="53"/>
      <c r="BD3641" s="36"/>
      <c r="BE3641" s="36"/>
      <c r="BF3641" s="36"/>
      <c r="BG3641" s="36"/>
      <c r="BH3641" s="36"/>
      <c r="BI3641" s="36"/>
      <c r="BJ3641" s="36"/>
      <c r="BK3641" s="48"/>
      <c r="BL3641" s="36"/>
      <c r="BM3641" s="36"/>
      <c r="BN3641" s="36"/>
      <c r="BO3641" s="36"/>
      <c r="BP3641" s="36"/>
      <c r="BQ3641" s="36"/>
      <c r="BR3641" s="36"/>
    </row>
    <row r="3642" spans="2:70" ht="15" customHeight="1">
      <c r="B3642" s="48">
        <v>4170</v>
      </c>
      <c r="C3642" s="48" t="s">
        <v>1703</v>
      </c>
      <c r="D3642" s="108">
        <v>1145</v>
      </c>
      <c r="E3642" s="109" t="s">
        <v>2508</v>
      </c>
      <c r="F3642" s="109" t="s">
        <v>1814</v>
      </c>
      <c r="G3642" s="109" t="s">
        <v>2511</v>
      </c>
      <c r="H3642" s="108" t="s">
        <v>2516</v>
      </c>
      <c r="I3642" s="108" t="s">
        <v>2853</v>
      </c>
      <c r="J3642" s="108" t="s">
        <v>2852</v>
      </c>
      <c r="K3642" s="108" t="s">
        <v>2859</v>
      </c>
      <c r="L3642" s="108">
        <v>11</v>
      </c>
      <c r="M3642" s="110" t="s">
        <v>2618</v>
      </c>
      <c r="N3642" s="111" t="s">
        <v>1729</v>
      </c>
      <c r="O3642" s="111" t="s">
        <v>519</v>
      </c>
      <c r="P3642" s="111" t="s">
        <v>519</v>
      </c>
      <c r="Q3642" s="109">
        <v>1</v>
      </c>
      <c r="R3642" s="109"/>
      <c r="S3642" s="109"/>
      <c r="T3642" s="109" t="s">
        <v>7</v>
      </c>
      <c r="U3642" s="108">
        <v>1</v>
      </c>
      <c r="V3642" s="109">
        <v>1995</v>
      </c>
      <c r="W3642" s="108">
        <f>IF(Table1[[#This Row],[ExpenditureDetails1]]=2010,1,(2010-Table1[[#This Row],[ExpenditureDetails1]]))</f>
        <v>15</v>
      </c>
      <c r="X3642" s="109">
        <v>0.2</v>
      </c>
      <c r="Y3642" s="174">
        <f>Table1[[#This Row],[ExpenditureDetails3]]*100000</f>
        <v>20000</v>
      </c>
      <c r="Z3642" s="174">
        <f>Table1[[#This Row],[ExpenditureDetails4]]/Table1[[#This Row],[Component detail 4]]</f>
        <v>20000</v>
      </c>
      <c r="AA3642" s="109">
        <v>1</v>
      </c>
      <c r="AB3642" s="109">
        <v>10</v>
      </c>
      <c r="AC3642" s="174">
        <f>IF(ISNUMBER([ExpenditureDetails4]),[ExpenditureDetails4]*HLOOKUP([ExpenditureDetails1],'Currency Conversion'!$A$6:$BE$45,19,FALSE),"No Data")</f>
        <v>46932.301531329984</v>
      </c>
      <c r="AD3642" s="174">
        <f>Table1[[#This Row],[Calculations1]]/exchange_rate_2010</f>
        <v>1026.3853030520195</v>
      </c>
      <c r="AE36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4693.2301531329986</v>
      </c>
      <c r="AF3642" s="174">
        <f>Table1[[#This Row],[Calculations3]]/exchange_rate_2010</f>
        <v>102.63853030520194</v>
      </c>
      <c r="AG3642" s="110" t="s">
        <v>2847</v>
      </c>
      <c r="AH3642" s="53"/>
      <c r="BD3642" s="36"/>
      <c r="BE3642" s="36"/>
      <c r="BF3642" s="36"/>
      <c r="BG3642" s="36"/>
      <c r="BH3642" s="36"/>
      <c r="BI3642" s="36"/>
      <c r="BJ3642" s="36"/>
      <c r="BK3642" s="48"/>
      <c r="BL3642" s="36"/>
      <c r="BM3642" s="36"/>
      <c r="BN3642" s="36"/>
      <c r="BO3642" s="36"/>
      <c r="BP3642" s="36"/>
      <c r="BQ3642" s="36"/>
      <c r="BR3642" s="36"/>
    </row>
    <row r="3643" spans="2:70" ht="15" customHeight="1">
      <c r="B3643" s="48">
        <v>4171</v>
      </c>
      <c r="C3643" s="48" t="s">
        <v>1703</v>
      </c>
      <c r="D3643" s="108">
        <v>1145</v>
      </c>
      <c r="E3643" s="109" t="s">
        <v>2508</v>
      </c>
      <c r="F3643" s="109" t="s">
        <v>1814</v>
      </c>
      <c r="G3643" s="109" t="s">
        <v>2511</v>
      </c>
      <c r="H3643" s="108" t="s">
        <v>2516</v>
      </c>
      <c r="I3643" s="108" t="s">
        <v>2853</v>
      </c>
      <c r="J3643" s="108" t="s">
        <v>2852</v>
      </c>
      <c r="K3643" s="108" t="s">
        <v>2859</v>
      </c>
      <c r="L3643" s="108">
        <v>11</v>
      </c>
      <c r="M3643" s="110" t="s">
        <v>2618</v>
      </c>
      <c r="N3643" s="111" t="s">
        <v>1729</v>
      </c>
      <c r="O3643" s="111" t="s">
        <v>519</v>
      </c>
      <c r="P3643" s="111" t="s">
        <v>519</v>
      </c>
      <c r="Q3643" s="109">
        <v>1</v>
      </c>
      <c r="R3643" s="109"/>
      <c r="S3643" s="109"/>
      <c r="T3643" s="109" t="s">
        <v>7</v>
      </c>
      <c r="U3643" s="108">
        <v>1</v>
      </c>
      <c r="V3643" s="109">
        <v>2005</v>
      </c>
      <c r="W3643" s="108">
        <f>IF(Table1[[#This Row],[ExpenditureDetails1]]=2010,1,(2010-Table1[[#This Row],[ExpenditureDetails1]]))</f>
        <v>5</v>
      </c>
      <c r="X3643" s="109">
        <v>0.25</v>
      </c>
      <c r="Y3643" s="174">
        <f>Table1[[#This Row],[ExpenditureDetails3]]*100000</f>
        <v>25000</v>
      </c>
      <c r="Z3643" s="174">
        <f>Table1[[#This Row],[ExpenditureDetails4]]/Table1[[#This Row],[Component detail 4]]</f>
        <v>25000</v>
      </c>
      <c r="AA3643" s="109">
        <v>1</v>
      </c>
      <c r="AB3643" s="109">
        <v>10</v>
      </c>
      <c r="AC3643" s="174">
        <f>IF(ISNUMBER([ExpenditureDetails4]),[ExpenditureDetails4]*HLOOKUP([ExpenditureDetails1],'Currency Conversion'!$A$6:$BE$45,19,FALSE),"No Data")</f>
        <v>33630.337683909253</v>
      </c>
      <c r="AD3643" s="174">
        <f>Table1[[#This Row],[Calculations1]]/exchange_rate_2010</f>
        <v>735.47819325243245</v>
      </c>
      <c r="AE36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3363.0337683909252</v>
      </c>
      <c r="AF3643" s="174">
        <f>Table1[[#This Row],[Calculations3]]/exchange_rate_2010</f>
        <v>73.547819325243239</v>
      </c>
      <c r="AG3643" s="110" t="s">
        <v>2847</v>
      </c>
      <c r="AH3643" s="53"/>
      <c r="BD3643" s="36"/>
      <c r="BE3643" s="36"/>
      <c r="BF3643" s="36"/>
      <c r="BG3643" s="36"/>
      <c r="BH3643" s="36"/>
      <c r="BI3643" s="36"/>
      <c r="BJ3643" s="36"/>
      <c r="BK3643" s="48"/>
      <c r="BL3643" s="36"/>
      <c r="BM3643" s="36"/>
      <c r="BN3643" s="36"/>
      <c r="BO3643" s="36"/>
      <c r="BP3643" s="36"/>
      <c r="BQ3643" s="36"/>
      <c r="BR3643" s="36"/>
    </row>
    <row r="3644" spans="2:70" ht="15" customHeight="1">
      <c r="B3644" s="48">
        <v>4172</v>
      </c>
      <c r="C3644" s="48" t="s">
        <v>1703</v>
      </c>
      <c r="D3644" s="108">
        <v>1145</v>
      </c>
      <c r="E3644" s="109" t="s">
        <v>2508</v>
      </c>
      <c r="F3644" s="109" t="s">
        <v>1814</v>
      </c>
      <c r="G3644" s="109" t="s">
        <v>2511</v>
      </c>
      <c r="H3644" s="108" t="s">
        <v>2516</v>
      </c>
      <c r="I3644" s="108" t="s">
        <v>2853</v>
      </c>
      <c r="J3644" s="108" t="s">
        <v>2852</v>
      </c>
      <c r="K3644" s="108" t="s">
        <v>2859</v>
      </c>
      <c r="L3644" s="108">
        <v>11</v>
      </c>
      <c r="M3644" s="110" t="s">
        <v>2618</v>
      </c>
      <c r="N3644" s="111" t="s">
        <v>1729</v>
      </c>
      <c r="O3644" s="111" t="s">
        <v>519</v>
      </c>
      <c r="P3644" s="111" t="s">
        <v>519</v>
      </c>
      <c r="Q3644" s="109">
        <v>1</v>
      </c>
      <c r="R3644" s="109"/>
      <c r="S3644" s="109"/>
      <c r="T3644" s="109" t="s">
        <v>7</v>
      </c>
      <c r="U3644" s="108">
        <v>1</v>
      </c>
      <c r="V3644" s="109">
        <v>2007</v>
      </c>
      <c r="W3644" s="108">
        <f>IF(Table1[[#This Row],[ExpenditureDetails1]]=2010,1,(2010-Table1[[#This Row],[ExpenditureDetails1]]))</f>
        <v>3</v>
      </c>
      <c r="X3644" s="109">
        <v>0.3</v>
      </c>
      <c r="Y3644" s="174">
        <f>Table1[[#This Row],[ExpenditureDetails3]]*100000</f>
        <v>30000</v>
      </c>
      <c r="Z3644" s="174">
        <f>Table1[[#This Row],[ExpenditureDetails4]]/Table1[[#This Row],[Component detail 4]]</f>
        <v>30000</v>
      </c>
      <c r="AA3644" s="109">
        <v>1</v>
      </c>
      <c r="AB3644" s="109">
        <v>10</v>
      </c>
      <c r="AC3644" s="174">
        <f>IF(ISNUMBER([ExpenditureDetails4]),[ExpenditureDetails4]*HLOOKUP([ExpenditureDetails1],'Currency Conversion'!$A$6:$BE$45,19,FALSE),"No Data")</f>
        <v>36402.246877078847</v>
      </c>
      <c r="AD3644" s="174">
        <f>Table1[[#This Row],[Calculations1]]/exchange_rate_2010</f>
        <v>796.09842205934115</v>
      </c>
      <c r="AE36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3640.2246877078846</v>
      </c>
      <c r="AF3644" s="174">
        <f>Table1[[#This Row],[Calculations3]]/exchange_rate_2010</f>
        <v>79.609842205934115</v>
      </c>
      <c r="AG3644" s="110" t="s">
        <v>2847</v>
      </c>
      <c r="AH3644" s="53"/>
      <c r="BD3644" s="36"/>
      <c r="BE3644" s="36"/>
      <c r="BF3644" s="36"/>
      <c r="BG3644" s="36"/>
      <c r="BH3644" s="36"/>
      <c r="BI3644" s="36"/>
      <c r="BJ3644" s="36"/>
      <c r="BK3644" s="48"/>
      <c r="BL3644" s="36"/>
      <c r="BM3644" s="36"/>
      <c r="BN3644" s="36"/>
      <c r="BO3644" s="36"/>
      <c r="BP3644" s="36"/>
      <c r="BQ3644" s="36"/>
      <c r="BR3644" s="36"/>
    </row>
    <row r="3645" spans="2:70" ht="15" customHeight="1">
      <c r="B3645" s="48">
        <v>4173</v>
      </c>
      <c r="C3645" s="48" t="s">
        <v>1703</v>
      </c>
      <c r="D3645" s="108">
        <v>1145</v>
      </c>
      <c r="E3645" s="109" t="s">
        <v>2508</v>
      </c>
      <c r="F3645" s="109" t="s">
        <v>1814</v>
      </c>
      <c r="G3645" s="109" t="s">
        <v>2511</v>
      </c>
      <c r="H3645" s="108" t="s">
        <v>2516</v>
      </c>
      <c r="I3645" s="108" t="s">
        <v>2853</v>
      </c>
      <c r="J3645" s="108" t="s">
        <v>2852</v>
      </c>
      <c r="K3645" s="108" t="s">
        <v>2859</v>
      </c>
      <c r="L3645" s="108">
        <v>11</v>
      </c>
      <c r="M3645" s="110" t="s">
        <v>2618</v>
      </c>
      <c r="N3645" s="111" t="s">
        <v>1729</v>
      </c>
      <c r="O3645" s="111" t="s">
        <v>519</v>
      </c>
      <c r="P3645" s="111" t="s">
        <v>519</v>
      </c>
      <c r="Q3645" s="109">
        <v>1</v>
      </c>
      <c r="R3645" s="109"/>
      <c r="S3645" s="109"/>
      <c r="T3645" s="109" t="s">
        <v>7</v>
      </c>
      <c r="U3645" s="108">
        <v>1</v>
      </c>
      <c r="V3645" s="109">
        <v>2008</v>
      </c>
      <c r="W3645" s="108">
        <f>IF(Table1[[#This Row],[ExpenditureDetails1]]=2010,1,(2010-Table1[[#This Row],[ExpenditureDetails1]]))</f>
        <v>2</v>
      </c>
      <c r="X3645" s="109">
        <v>0.3</v>
      </c>
      <c r="Y3645" s="174">
        <f>Table1[[#This Row],[ExpenditureDetails3]]*100000</f>
        <v>30000</v>
      </c>
      <c r="Z3645" s="174">
        <f>Table1[[#This Row],[ExpenditureDetails4]]/Table1[[#This Row],[Component detail 4]]</f>
        <v>30000</v>
      </c>
      <c r="AA3645" s="109">
        <v>1</v>
      </c>
      <c r="AB3645" s="109">
        <v>10</v>
      </c>
      <c r="AC3645" s="174">
        <f>IF(ISNUMBER([ExpenditureDetails4]),[ExpenditureDetails4]*HLOOKUP([ExpenditureDetails1],'Currency Conversion'!$A$6:$BE$45,19,FALSE),"No Data")</f>
        <v>34422.092493132339</v>
      </c>
      <c r="AD3645" s="174">
        <f>Table1[[#This Row],[Calculations1]]/exchange_rate_2010</f>
        <v>752.79346382924075</v>
      </c>
      <c r="AE36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3645" s="174">
        <f>Table1[[#This Row],[Calculations3]]/exchange_rate_2010</f>
        <v>75.279346382924075</v>
      </c>
      <c r="AG3645" s="110" t="s">
        <v>2847</v>
      </c>
      <c r="AH3645" s="53"/>
      <c r="BD3645" s="36"/>
      <c r="BE3645" s="36"/>
      <c r="BF3645" s="36"/>
      <c r="BG3645" s="36"/>
      <c r="BH3645" s="36"/>
      <c r="BI3645" s="36"/>
      <c r="BJ3645" s="36"/>
      <c r="BK3645" s="48"/>
      <c r="BL3645" s="36"/>
      <c r="BM3645" s="36"/>
      <c r="BN3645" s="36"/>
      <c r="BO3645" s="36"/>
      <c r="BP3645" s="36"/>
      <c r="BQ3645" s="36"/>
      <c r="BR3645" s="36"/>
    </row>
    <row r="3646" spans="2:70" ht="15" customHeight="1">
      <c r="B3646" s="48">
        <v>4174</v>
      </c>
      <c r="C3646" s="48" t="s">
        <v>1703</v>
      </c>
      <c r="D3646" s="108">
        <v>1145</v>
      </c>
      <c r="E3646" s="109" t="s">
        <v>2508</v>
      </c>
      <c r="F3646" s="109" t="s">
        <v>1814</v>
      </c>
      <c r="G3646" s="109" t="s">
        <v>2511</v>
      </c>
      <c r="H3646" s="108" t="s">
        <v>2516</v>
      </c>
      <c r="I3646" s="108" t="s">
        <v>2853</v>
      </c>
      <c r="J3646" s="108" t="s">
        <v>2852</v>
      </c>
      <c r="K3646" s="108" t="s">
        <v>2859</v>
      </c>
      <c r="L3646" s="108">
        <v>11</v>
      </c>
      <c r="M3646" s="110" t="s">
        <v>2618</v>
      </c>
      <c r="N3646" s="111" t="s">
        <v>1729</v>
      </c>
      <c r="O3646" s="111" t="s">
        <v>519</v>
      </c>
      <c r="P3646" s="111" t="s">
        <v>519</v>
      </c>
      <c r="Q3646" s="109">
        <v>1</v>
      </c>
      <c r="R3646" s="109"/>
      <c r="S3646" s="109"/>
      <c r="T3646" s="109" t="s">
        <v>7</v>
      </c>
      <c r="U3646" s="108">
        <v>1</v>
      </c>
      <c r="V3646" s="109">
        <v>2008</v>
      </c>
      <c r="W3646" s="108">
        <f>IF(Table1[[#This Row],[ExpenditureDetails1]]=2010,1,(2010-Table1[[#This Row],[ExpenditureDetails1]]))</f>
        <v>2</v>
      </c>
      <c r="X3646" s="109">
        <v>0.3</v>
      </c>
      <c r="Y3646" s="174">
        <f>Table1[[#This Row],[ExpenditureDetails3]]*100000</f>
        <v>30000</v>
      </c>
      <c r="Z3646" s="174">
        <f>Table1[[#This Row],[ExpenditureDetails4]]/Table1[[#This Row],[Component detail 4]]</f>
        <v>30000</v>
      </c>
      <c r="AA3646" s="109">
        <v>1</v>
      </c>
      <c r="AB3646" s="109">
        <v>10</v>
      </c>
      <c r="AC3646" s="174">
        <f>IF(ISNUMBER([ExpenditureDetails4]),[ExpenditureDetails4]*HLOOKUP([ExpenditureDetails1],'Currency Conversion'!$A$6:$BE$45,19,FALSE),"No Data")</f>
        <v>34422.092493132339</v>
      </c>
      <c r="AD3646" s="174">
        <f>Table1[[#This Row],[Calculations1]]/exchange_rate_2010</f>
        <v>752.79346382924075</v>
      </c>
      <c r="AE36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3646" s="174">
        <f>Table1[[#This Row],[Calculations3]]/exchange_rate_2010</f>
        <v>75.279346382924075</v>
      </c>
      <c r="AG3646" s="110" t="s">
        <v>2847</v>
      </c>
      <c r="AH3646" s="53"/>
      <c r="BD3646" s="36"/>
      <c r="BE3646" s="36"/>
      <c r="BF3646" s="36"/>
      <c r="BG3646" s="36"/>
      <c r="BH3646" s="36"/>
      <c r="BI3646" s="36"/>
      <c r="BJ3646" s="36"/>
      <c r="BK3646" s="48"/>
      <c r="BL3646" s="36"/>
      <c r="BM3646" s="36"/>
      <c r="BN3646" s="36"/>
      <c r="BO3646" s="36"/>
      <c r="BP3646" s="36"/>
      <c r="BQ3646" s="36"/>
      <c r="BR3646" s="36"/>
    </row>
    <row r="3647" spans="2:70" ht="15" customHeight="1">
      <c r="B3647" s="48">
        <v>4175</v>
      </c>
      <c r="C3647" s="48" t="s">
        <v>1703</v>
      </c>
      <c r="D3647" s="108">
        <v>1145</v>
      </c>
      <c r="E3647" s="109" t="s">
        <v>2508</v>
      </c>
      <c r="F3647" s="109" t="s">
        <v>1814</v>
      </c>
      <c r="G3647" s="109" t="s">
        <v>2511</v>
      </c>
      <c r="H3647" s="108" t="s">
        <v>2516</v>
      </c>
      <c r="I3647" s="108" t="s">
        <v>2853</v>
      </c>
      <c r="J3647" s="108" t="s">
        <v>2852</v>
      </c>
      <c r="K3647" s="108" t="s">
        <v>2859</v>
      </c>
      <c r="L3647" s="108">
        <v>11</v>
      </c>
      <c r="M3647" s="110" t="s">
        <v>2618</v>
      </c>
      <c r="N3647" s="111" t="s">
        <v>1729</v>
      </c>
      <c r="O3647" s="111" t="s">
        <v>519</v>
      </c>
      <c r="P3647" s="111" t="s">
        <v>519</v>
      </c>
      <c r="Q3647" s="109">
        <v>1</v>
      </c>
      <c r="R3647" s="109"/>
      <c r="S3647" s="109"/>
      <c r="T3647" s="109" t="s">
        <v>7</v>
      </c>
      <c r="U3647" s="108">
        <v>1</v>
      </c>
      <c r="V3647" s="109">
        <v>1990</v>
      </c>
      <c r="W3647" s="108">
        <f>IF(Table1[[#This Row],[ExpenditureDetails1]]=2010,1,(2010-Table1[[#This Row],[ExpenditureDetails1]]))</f>
        <v>20</v>
      </c>
      <c r="X3647" s="109">
        <v>0.25</v>
      </c>
      <c r="Y3647" s="174">
        <f>Table1[[#This Row],[ExpenditureDetails3]]*100000</f>
        <v>25000</v>
      </c>
      <c r="Z3647" s="174">
        <f>Table1[[#This Row],[ExpenditureDetails4]]/Table1[[#This Row],[Component detail 4]]</f>
        <v>25000</v>
      </c>
      <c r="AA3647" s="109">
        <v>1</v>
      </c>
      <c r="AB3647" s="109">
        <v>10</v>
      </c>
      <c r="AC3647" s="174">
        <f>IF(ISNUMBER([ExpenditureDetails4]),[ExpenditureDetails4]*HLOOKUP([ExpenditureDetails1],'Currency Conversion'!$A$6:$BE$45,19,FALSE),"No Data")</f>
        <v>97206.078178230178</v>
      </c>
      <c r="AD3647" s="174">
        <f>Table1[[#This Row],[Calculations1]]/exchange_rate_2010</f>
        <v>2125.8469487770235</v>
      </c>
      <c r="AE36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3647" s="174">
        <f>Table1[[#This Row],[Calculations3]]/exchange_rate_2010</f>
        <v>212.58469487770236</v>
      </c>
      <c r="AG3647" s="110" t="s">
        <v>2847</v>
      </c>
      <c r="AH3647" s="53"/>
      <c r="BD3647" s="36"/>
      <c r="BE3647" s="36"/>
      <c r="BF3647" s="36"/>
      <c r="BG3647" s="36"/>
      <c r="BH3647" s="36"/>
      <c r="BI3647" s="36"/>
      <c r="BJ3647" s="36"/>
      <c r="BK3647" s="48"/>
      <c r="BL3647" s="36"/>
      <c r="BM3647" s="36"/>
      <c r="BN3647" s="36"/>
      <c r="BO3647" s="36"/>
      <c r="BP3647" s="36"/>
      <c r="BQ3647" s="36"/>
      <c r="BR3647" s="36"/>
    </row>
    <row r="3648" spans="2:70" ht="15" customHeight="1">
      <c r="B3648" s="48">
        <v>4176</v>
      </c>
      <c r="C3648" s="48" t="s">
        <v>1703</v>
      </c>
      <c r="D3648" s="108">
        <v>1145</v>
      </c>
      <c r="E3648" s="109" t="s">
        <v>2508</v>
      </c>
      <c r="F3648" s="109" t="s">
        <v>1814</v>
      </c>
      <c r="G3648" s="109" t="s">
        <v>2511</v>
      </c>
      <c r="H3648" s="108" t="s">
        <v>2516</v>
      </c>
      <c r="I3648" s="108" t="s">
        <v>2853</v>
      </c>
      <c r="J3648" s="108" t="s">
        <v>2852</v>
      </c>
      <c r="K3648" s="108" t="s">
        <v>2859</v>
      </c>
      <c r="L3648" s="108">
        <v>11</v>
      </c>
      <c r="M3648" s="110" t="s">
        <v>2618</v>
      </c>
      <c r="N3648" s="111" t="s">
        <v>1729</v>
      </c>
      <c r="O3648" s="111" t="s">
        <v>519</v>
      </c>
      <c r="P3648" s="111" t="s">
        <v>519</v>
      </c>
      <c r="Q3648" s="109">
        <v>1</v>
      </c>
      <c r="R3648" s="109"/>
      <c r="S3648" s="109"/>
      <c r="T3648" s="109" t="s">
        <v>7</v>
      </c>
      <c r="U3648" s="108">
        <v>1</v>
      </c>
      <c r="V3648" s="109">
        <v>1990</v>
      </c>
      <c r="W3648" s="108">
        <f>IF(Table1[[#This Row],[ExpenditureDetails1]]=2010,1,(2010-Table1[[#This Row],[ExpenditureDetails1]]))</f>
        <v>20</v>
      </c>
      <c r="X3648" s="109">
        <v>0.25</v>
      </c>
      <c r="Y3648" s="174">
        <f>Table1[[#This Row],[ExpenditureDetails3]]*100000</f>
        <v>25000</v>
      </c>
      <c r="Z3648" s="174">
        <f>Table1[[#This Row],[ExpenditureDetails4]]/Table1[[#This Row],[Component detail 4]]</f>
        <v>25000</v>
      </c>
      <c r="AA3648" s="109">
        <v>1</v>
      </c>
      <c r="AB3648" s="109">
        <v>10</v>
      </c>
      <c r="AC3648" s="174">
        <f>IF(ISNUMBER([ExpenditureDetails4]),[ExpenditureDetails4]*HLOOKUP([ExpenditureDetails1],'Currency Conversion'!$A$6:$BE$45,19,FALSE),"No Data")</f>
        <v>97206.078178230178</v>
      </c>
      <c r="AD3648" s="174">
        <f>Table1[[#This Row],[Calculations1]]/exchange_rate_2010</f>
        <v>2125.8469487770235</v>
      </c>
      <c r="AE36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3648" s="174">
        <f>Table1[[#This Row],[Calculations3]]/exchange_rate_2010</f>
        <v>212.58469487770236</v>
      </c>
      <c r="AG3648" s="110" t="s">
        <v>2847</v>
      </c>
      <c r="AH3648" s="53"/>
      <c r="BD3648" s="36"/>
      <c r="BE3648" s="36"/>
      <c r="BF3648" s="36"/>
      <c r="BG3648" s="36"/>
      <c r="BH3648" s="36"/>
      <c r="BI3648" s="36"/>
      <c r="BJ3648" s="36"/>
      <c r="BK3648" s="48"/>
      <c r="BL3648" s="36"/>
      <c r="BM3648" s="36"/>
      <c r="BN3648" s="36"/>
      <c r="BO3648" s="36"/>
      <c r="BP3648" s="36"/>
      <c r="BQ3648" s="36"/>
      <c r="BR3648" s="36"/>
    </row>
    <row r="3649" spans="2:70" ht="15" customHeight="1">
      <c r="B3649" s="48">
        <v>4177</v>
      </c>
      <c r="C3649" s="48" t="s">
        <v>1703</v>
      </c>
      <c r="D3649" s="108">
        <v>1145</v>
      </c>
      <c r="E3649" s="109" t="s">
        <v>2508</v>
      </c>
      <c r="F3649" s="109" t="s">
        <v>1814</v>
      </c>
      <c r="G3649" s="109" t="s">
        <v>2511</v>
      </c>
      <c r="H3649" s="108" t="s">
        <v>2516</v>
      </c>
      <c r="I3649" s="108" t="s">
        <v>2853</v>
      </c>
      <c r="J3649" s="108" t="s">
        <v>2852</v>
      </c>
      <c r="K3649" s="108" t="s">
        <v>2859</v>
      </c>
      <c r="L3649" s="108">
        <v>11</v>
      </c>
      <c r="M3649" s="110" t="s">
        <v>2618</v>
      </c>
      <c r="N3649" s="111" t="s">
        <v>1729</v>
      </c>
      <c r="O3649" s="111" t="s">
        <v>519</v>
      </c>
      <c r="P3649" s="111" t="s">
        <v>519</v>
      </c>
      <c r="Q3649" s="109">
        <v>1</v>
      </c>
      <c r="R3649" s="109"/>
      <c r="S3649" s="109"/>
      <c r="T3649" s="109" t="s">
        <v>7</v>
      </c>
      <c r="U3649" s="108">
        <v>1</v>
      </c>
      <c r="V3649" s="109">
        <v>1999</v>
      </c>
      <c r="W3649" s="108">
        <f>IF(Table1[[#This Row],[ExpenditureDetails1]]=2010,1,(2010-Table1[[#This Row],[ExpenditureDetails1]]))</f>
        <v>11</v>
      </c>
      <c r="X3649" s="109">
        <v>0.3</v>
      </c>
      <c r="Y3649" s="174">
        <f>Table1[[#This Row],[ExpenditureDetails3]]*100000</f>
        <v>30000</v>
      </c>
      <c r="Z3649" s="174">
        <f>Table1[[#This Row],[ExpenditureDetails4]]/Table1[[#This Row],[Component detail 4]]</f>
        <v>30000</v>
      </c>
      <c r="AA3649" s="109">
        <v>1</v>
      </c>
      <c r="AB3649" s="109">
        <v>10</v>
      </c>
      <c r="AC3649" s="174">
        <f>IF(ISNUMBER([ExpenditureDetails4]),[ExpenditureDetails4]*HLOOKUP([ExpenditureDetails1],'Currency Conversion'!$A$6:$BE$45,19,FALSE),"No Data")</f>
        <v>52204.396538134381</v>
      </c>
      <c r="AD3649" s="174">
        <f>Table1[[#This Row],[Calculations1]]/exchange_rate_2010</f>
        <v>1141.6833100689071</v>
      </c>
      <c r="AE36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3649" s="174">
        <f>Table1[[#This Row],[Calculations3]]/exchange_rate_2010</f>
        <v>114.1683310068907</v>
      </c>
      <c r="AG3649" s="110" t="s">
        <v>2847</v>
      </c>
      <c r="AH3649" s="53"/>
      <c r="BD3649" s="36"/>
      <c r="BE3649" s="36"/>
      <c r="BF3649" s="36"/>
      <c r="BG3649" s="36"/>
      <c r="BH3649" s="36"/>
      <c r="BI3649" s="36"/>
      <c r="BJ3649" s="36"/>
      <c r="BK3649" s="48"/>
      <c r="BL3649" s="36"/>
      <c r="BM3649" s="36"/>
      <c r="BN3649" s="36"/>
      <c r="BO3649" s="36"/>
      <c r="BP3649" s="36"/>
      <c r="BQ3649" s="36"/>
      <c r="BR3649" s="36"/>
    </row>
    <row r="3650" spans="2:70" ht="15" customHeight="1">
      <c r="B3650" s="48">
        <v>4178</v>
      </c>
      <c r="C3650" s="48" t="s">
        <v>1703</v>
      </c>
      <c r="D3650" s="108">
        <v>1145</v>
      </c>
      <c r="E3650" s="109" t="s">
        <v>2508</v>
      </c>
      <c r="F3650" s="109" t="s">
        <v>1814</v>
      </c>
      <c r="G3650" s="109" t="s">
        <v>2511</v>
      </c>
      <c r="H3650" s="108" t="s">
        <v>2516</v>
      </c>
      <c r="I3650" s="108" t="s">
        <v>2853</v>
      </c>
      <c r="J3650" s="108" t="s">
        <v>2852</v>
      </c>
      <c r="K3650" s="108" t="s">
        <v>2859</v>
      </c>
      <c r="L3650" s="108">
        <v>11</v>
      </c>
      <c r="M3650" s="110" t="s">
        <v>2618</v>
      </c>
      <c r="N3650" s="111" t="s">
        <v>1729</v>
      </c>
      <c r="O3650" s="111" t="s">
        <v>519</v>
      </c>
      <c r="P3650" s="111" t="s">
        <v>519</v>
      </c>
      <c r="Q3650" s="109">
        <v>1</v>
      </c>
      <c r="R3650" s="109"/>
      <c r="S3650" s="109"/>
      <c r="T3650" s="109" t="s">
        <v>7</v>
      </c>
      <c r="U3650" s="108">
        <v>1</v>
      </c>
      <c r="V3650" s="109">
        <v>2002</v>
      </c>
      <c r="W3650" s="108">
        <f>IF(Table1[[#This Row],[ExpenditureDetails1]]=2010,1,(2010-Table1[[#This Row],[ExpenditureDetails1]]))</f>
        <v>8</v>
      </c>
      <c r="X3650" s="109">
        <v>0.35</v>
      </c>
      <c r="Y3650" s="174">
        <f>Table1[[#This Row],[ExpenditureDetails3]]*100000</f>
        <v>35000</v>
      </c>
      <c r="Z3650" s="174">
        <f>Table1[[#This Row],[ExpenditureDetails4]]/Table1[[#This Row],[Component detail 4]]</f>
        <v>35000</v>
      </c>
      <c r="AA3650" s="109">
        <v>1</v>
      </c>
      <c r="AB3650" s="109">
        <v>10</v>
      </c>
      <c r="AC3650" s="174">
        <f>IF(ISNUMBER([ExpenditureDetails4]),[ExpenditureDetails4]*HLOOKUP([ExpenditureDetails1],'Currency Conversion'!$A$6:$BE$45,19,FALSE),"No Data")</f>
        <v>55011.431724315415</v>
      </c>
      <c r="AD3650" s="174">
        <f>Table1[[#This Row],[Calculations1]]/exchange_rate_2010</f>
        <v>1203.0717262820519</v>
      </c>
      <c r="AE36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5501.1431724315416</v>
      </c>
      <c r="AF3650" s="174">
        <f>Table1[[#This Row],[Calculations3]]/exchange_rate_2010</f>
        <v>120.30717262820519</v>
      </c>
      <c r="AG3650" s="110" t="s">
        <v>2847</v>
      </c>
      <c r="AH3650" s="53"/>
      <c r="BD3650" s="36"/>
      <c r="BE3650" s="36"/>
      <c r="BF3650" s="36"/>
      <c r="BG3650" s="36"/>
      <c r="BH3650" s="36"/>
      <c r="BI3650" s="36"/>
      <c r="BJ3650" s="36"/>
      <c r="BK3650" s="48"/>
      <c r="BL3650" s="36"/>
      <c r="BM3650" s="36"/>
      <c r="BN3650" s="36"/>
      <c r="BO3650" s="36"/>
      <c r="BP3650" s="36"/>
      <c r="BQ3650" s="36"/>
      <c r="BR3650" s="36"/>
    </row>
    <row r="3651" spans="2:70" ht="15" customHeight="1">
      <c r="B3651" s="48">
        <v>4179</v>
      </c>
      <c r="C3651" s="48" t="s">
        <v>1703</v>
      </c>
      <c r="D3651" s="108">
        <v>1145</v>
      </c>
      <c r="E3651" s="109" t="s">
        <v>2508</v>
      </c>
      <c r="F3651" s="109" t="s">
        <v>1814</v>
      </c>
      <c r="G3651" s="109" t="s">
        <v>2511</v>
      </c>
      <c r="H3651" s="108" t="s">
        <v>2516</v>
      </c>
      <c r="I3651" s="108" t="s">
        <v>2853</v>
      </c>
      <c r="J3651" s="108" t="s">
        <v>2852</v>
      </c>
      <c r="K3651" s="108" t="s">
        <v>2859</v>
      </c>
      <c r="L3651" s="108">
        <v>11</v>
      </c>
      <c r="M3651" s="110" t="s">
        <v>2618</v>
      </c>
      <c r="N3651" s="111" t="s">
        <v>1729</v>
      </c>
      <c r="O3651" s="111" t="s">
        <v>519</v>
      </c>
      <c r="P3651" s="111" t="s">
        <v>519</v>
      </c>
      <c r="Q3651" s="109">
        <v>1</v>
      </c>
      <c r="R3651" s="109"/>
      <c r="S3651" s="109"/>
      <c r="T3651" s="109" t="s">
        <v>7</v>
      </c>
      <c r="U3651" s="108">
        <v>1</v>
      </c>
      <c r="V3651" s="109">
        <v>2009</v>
      </c>
      <c r="W3651" s="108">
        <f>IF(Table1[[#This Row],[ExpenditureDetails1]]=2010,1,(2010-Table1[[#This Row],[ExpenditureDetails1]]))</f>
        <v>1</v>
      </c>
      <c r="X3651" s="109">
        <v>0.3</v>
      </c>
      <c r="Y3651" s="174">
        <f>Table1[[#This Row],[ExpenditureDetails3]]*100000</f>
        <v>30000</v>
      </c>
      <c r="Z3651" s="174">
        <f>Table1[[#This Row],[ExpenditureDetails4]]/Table1[[#This Row],[Component detail 4]]</f>
        <v>30000</v>
      </c>
      <c r="AA3651" s="109">
        <v>1</v>
      </c>
      <c r="AB3651" s="109">
        <v>10</v>
      </c>
      <c r="AC3651" s="174">
        <f>IF(ISNUMBER([ExpenditureDetails4]),[ExpenditureDetails4]*HLOOKUP([ExpenditureDetails1],'Currency Conversion'!$A$6:$BE$45,19,FALSE),"No Data")</f>
        <v>32262.487497108825</v>
      </c>
      <c r="AD3651" s="174">
        <f>Table1[[#This Row],[Calculations1]]/exchange_rate_2010</f>
        <v>705.56401298211892</v>
      </c>
      <c r="AE36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3651" s="174">
        <f>Table1[[#This Row],[Calculations3]]/exchange_rate_2010</f>
        <v>70.556401298211881</v>
      </c>
      <c r="AG3651" s="110" t="s">
        <v>2847</v>
      </c>
      <c r="AH3651" s="53"/>
      <c r="BD3651" s="36"/>
      <c r="BE3651" s="36"/>
      <c r="BF3651" s="36"/>
      <c r="BG3651" s="36"/>
      <c r="BH3651" s="36"/>
      <c r="BI3651" s="36"/>
      <c r="BJ3651" s="36"/>
      <c r="BK3651" s="48"/>
      <c r="BL3651" s="36"/>
      <c r="BM3651" s="36"/>
      <c r="BN3651" s="36"/>
      <c r="BO3651" s="36"/>
      <c r="BP3651" s="36"/>
      <c r="BQ3651" s="36"/>
      <c r="BR3651" s="36"/>
    </row>
    <row r="3652" spans="2:70" ht="15" customHeight="1">
      <c r="B3652" s="48">
        <v>4180</v>
      </c>
      <c r="C3652" s="48" t="s">
        <v>1703</v>
      </c>
      <c r="D3652" s="108">
        <v>1145</v>
      </c>
      <c r="E3652" s="109" t="s">
        <v>2508</v>
      </c>
      <c r="F3652" s="109" t="s">
        <v>1814</v>
      </c>
      <c r="G3652" s="109" t="s">
        <v>2511</v>
      </c>
      <c r="H3652" s="108" t="s">
        <v>2516</v>
      </c>
      <c r="I3652" s="108" t="s">
        <v>2853</v>
      </c>
      <c r="J3652" s="108" t="s">
        <v>2852</v>
      </c>
      <c r="K3652" s="108" t="s">
        <v>2859</v>
      </c>
      <c r="L3652" s="108">
        <v>11</v>
      </c>
      <c r="M3652" s="110" t="s">
        <v>2618</v>
      </c>
      <c r="N3652" s="111" t="s">
        <v>1729</v>
      </c>
      <c r="O3652" s="111" t="s">
        <v>210</v>
      </c>
      <c r="P3652" s="111" t="s">
        <v>210</v>
      </c>
      <c r="Q3652" s="109">
        <v>1</v>
      </c>
      <c r="R3652" s="109"/>
      <c r="S3652" s="109"/>
      <c r="T3652" s="109" t="s">
        <v>7</v>
      </c>
      <c r="U3652" s="108">
        <v>1</v>
      </c>
      <c r="V3652" s="109">
        <v>2009</v>
      </c>
      <c r="W3652" s="108">
        <f>IF(Table1[[#This Row],[ExpenditureDetails1]]=2010,1,(2010-Table1[[#This Row],[ExpenditureDetails1]]))</f>
        <v>1</v>
      </c>
      <c r="X3652" s="109">
        <v>0.39500000000000002</v>
      </c>
      <c r="Y3652" s="174">
        <f>Table1[[#This Row],[ExpenditureDetails3]]*100000</f>
        <v>39500</v>
      </c>
      <c r="Z3652" s="174">
        <f>Table1[[#This Row],[ExpenditureDetails4]]/Table1[[#This Row],[Component detail 4]]</f>
        <v>39500</v>
      </c>
      <c r="AA3652" s="109">
        <v>1</v>
      </c>
      <c r="AB3652" s="109">
        <v>10</v>
      </c>
      <c r="AC3652" s="174">
        <f>IF(ISNUMBER([ExpenditureDetails4]),[ExpenditureDetails4]*HLOOKUP([ExpenditureDetails1],'Currency Conversion'!$A$6:$BE$45,19,FALSE),"No Data")</f>
        <v>42478.941871193289</v>
      </c>
      <c r="AD3652" s="174">
        <f>Table1[[#This Row],[Calculations1]]/exchange_rate_2010</f>
        <v>928.99261709312327</v>
      </c>
      <c r="AE36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4247.8941871193292</v>
      </c>
      <c r="AF3652" s="174">
        <f>Table1[[#This Row],[Calculations3]]/exchange_rate_2010</f>
        <v>92.899261709312341</v>
      </c>
      <c r="AG3652" s="110" t="s">
        <v>2847</v>
      </c>
      <c r="AH3652" s="53"/>
      <c r="BD3652" s="36"/>
      <c r="BE3652" s="36"/>
      <c r="BF3652" s="36"/>
      <c r="BG3652" s="36"/>
      <c r="BH3652" s="36"/>
      <c r="BI3652" s="36"/>
      <c r="BJ3652" s="36"/>
      <c r="BK3652" s="48"/>
      <c r="BL3652" s="36"/>
      <c r="BM3652" s="36"/>
      <c r="BN3652" s="36"/>
      <c r="BO3652" s="36"/>
      <c r="BP3652" s="36"/>
      <c r="BQ3652" s="36"/>
      <c r="BR3652" s="36"/>
    </row>
    <row r="3653" spans="2:70" ht="15" customHeight="1">
      <c r="B3653" s="48">
        <v>4181</v>
      </c>
      <c r="C3653" s="48" t="s">
        <v>1703</v>
      </c>
      <c r="D3653" s="108">
        <v>1145</v>
      </c>
      <c r="E3653" s="109" t="s">
        <v>2508</v>
      </c>
      <c r="F3653" s="109" t="s">
        <v>1814</v>
      </c>
      <c r="G3653" s="109" t="s">
        <v>2511</v>
      </c>
      <c r="H3653" s="108" t="s">
        <v>2516</v>
      </c>
      <c r="I3653" s="108" t="s">
        <v>2853</v>
      </c>
      <c r="J3653" s="108" t="s">
        <v>2852</v>
      </c>
      <c r="K3653" s="108" t="s">
        <v>2859</v>
      </c>
      <c r="L3653" s="108">
        <v>11</v>
      </c>
      <c r="M3653" s="110" t="s">
        <v>2618</v>
      </c>
      <c r="N3653" s="111" t="s">
        <v>1729</v>
      </c>
      <c r="O3653" s="111" t="s">
        <v>1713</v>
      </c>
      <c r="P3653" s="111" t="s">
        <v>471</v>
      </c>
      <c r="Q3653" s="109">
        <v>1</v>
      </c>
      <c r="R3653" s="109"/>
      <c r="S3653" s="109"/>
      <c r="T3653" s="109" t="s">
        <v>7</v>
      </c>
      <c r="U3653" s="108">
        <v>1</v>
      </c>
      <c r="V3653" s="109">
        <v>1999</v>
      </c>
      <c r="W3653" s="108">
        <f>IF(Table1[[#This Row],[ExpenditureDetails1]]=2010,1,(2010-Table1[[#This Row],[ExpenditureDetails1]]))</f>
        <v>11</v>
      </c>
      <c r="X3653" s="109">
        <v>3</v>
      </c>
      <c r="Y3653" s="174">
        <f>Table1[[#This Row],[ExpenditureDetails3]]*100000</f>
        <v>300000</v>
      </c>
      <c r="Z3653" s="174">
        <f>Table1[[#This Row],[ExpenditureDetails4]]/Table1[[#This Row],[Component detail 4]]</f>
        <v>300000</v>
      </c>
      <c r="AA3653" s="109">
        <v>1</v>
      </c>
      <c r="AB3653" s="109">
        <v>10</v>
      </c>
      <c r="AC3653" s="174">
        <f>IF(ISNUMBER([ExpenditureDetails4]),[ExpenditureDetails4]*HLOOKUP([ExpenditureDetails1],'Currency Conversion'!$A$6:$BE$45,19,FALSE),"No Data")</f>
        <v>522043.96538134379</v>
      </c>
      <c r="AD3653" s="174">
        <f>Table1[[#This Row],[Calculations1]]/exchange_rate_2010</f>
        <v>11416.833100689069</v>
      </c>
      <c r="AE36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52204.396538134381</v>
      </c>
      <c r="AF3653" s="174">
        <f>Table1[[#This Row],[Calculations3]]/exchange_rate_2010</f>
        <v>1141.6833100689071</v>
      </c>
      <c r="AG3653" s="110" t="s">
        <v>2847</v>
      </c>
      <c r="AH3653" s="53"/>
      <c r="BD3653" s="36"/>
      <c r="BE3653" s="36"/>
      <c r="BF3653" s="36"/>
      <c r="BG3653" s="36"/>
      <c r="BH3653" s="36"/>
      <c r="BI3653" s="36"/>
      <c r="BJ3653" s="36"/>
      <c r="BK3653" s="48"/>
      <c r="BL3653" s="36"/>
      <c r="BM3653" s="36"/>
      <c r="BN3653" s="36"/>
      <c r="BO3653" s="36"/>
      <c r="BP3653" s="36"/>
      <c r="BQ3653" s="36"/>
      <c r="BR3653" s="36"/>
    </row>
    <row r="3654" spans="2:70" ht="15" customHeight="1">
      <c r="B3654" s="48">
        <v>4182</v>
      </c>
      <c r="C3654" s="48" t="s">
        <v>1703</v>
      </c>
      <c r="D3654" s="108">
        <v>1145</v>
      </c>
      <c r="E3654" s="109" t="s">
        <v>2508</v>
      </c>
      <c r="F3654" s="109" t="s">
        <v>1814</v>
      </c>
      <c r="G3654" s="109" t="s">
        <v>2511</v>
      </c>
      <c r="H3654" s="108" t="s">
        <v>2516</v>
      </c>
      <c r="I3654" s="108" t="s">
        <v>2853</v>
      </c>
      <c r="J3654" s="108" t="s">
        <v>2852</v>
      </c>
      <c r="K3654" s="108" t="s">
        <v>2859</v>
      </c>
      <c r="L3654" s="108">
        <v>11</v>
      </c>
      <c r="M3654" s="110" t="s">
        <v>2618</v>
      </c>
      <c r="N3654" s="111" t="s">
        <v>20</v>
      </c>
      <c r="O3654" s="111" t="s">
        <v>2486</v>
      </c>
      <c r="P3654" s="111" t="s">
        <v>1224</v>
      </c>
      <c r="Q3654" s="109">
        <v>1</v>
      </c>
      <c r="R3654" s="109"/>
      <c r="S3654" s="109" t="s">
        <v>2394</v>
      </c>
      <c r="T3654" s="109" t="s">
        <v>7</v>
      </c>
      <c r="U3654" s="108">
        <v>1</v>
      </c>
      <c r="V3654" s="109">
        <v>2008</v>
      </c>
      <c r="W3654" s="108">
        <f>IF(Table1[[#This Row],[ExpenditureDetails1]]=2010,1,(2010-Table1[[#This Row],[ExpenditureDetails1]]))</f>
        <v>2</v>
      </c>
      <c r="X3654" s="109">
        <v>2.5</v>
      </c>
      <c r="Y3654" s="174">
        <f>Table1[[#This Row],[ExpenditureDetails3]]*100000</f>
        <v>250000</v>
      </c>
      <c r="Z3654" s="174">
        <f>Table1[[#This Row],[ExpenditureDetails4]]/Table1[[#This Row],[Component detail 4]]</f>
        <v>250000</v>
      </c>
      <c r="AA3654" s="109">
        <v>1</v>
      </c>
      <c r="AB3654" s="109">
        <v>10</v>
      </c>
      <c r="AC3654" s="174">
        <f>IF(ISNUMBER([ExpenditureDetails4]),[ExpenditureDetails4]*HLOOKUP([ExpenditureDetails1],'Currency Conversion'!$A$6:$BE$45,19,FALSE),"No Data")</f>
        <v>286850.77077610284</v>
      </c>
      <c r="AD3654" s="174">
        <f>Table1[[#This Row],[Calculations1]]/exchange_rate_2010</f>
        <v>6273.278865243673</v>
      </c>
      <c r="AE36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28685.077077610284</v>
      </c>
      <c r="AF3654" s="174">
        <f>Table1[[#This Row],[Calculations3]]/exchange_rate_2010</f>
        <v>627.32788652436727</v>
      </c>
      <c r="AG3654" s="110" t="s">
        <v>2847</v>
      </c>
      <c r="AH3654" s="53"/>
      <c r="BD3654" s="36"/>
      <c r="BE3654" s="36"/>
      <c r="BF3654" s="36"/>
      <c r="BG3654" s="36"/>
      <c r="BH3654" s="36"/>
      <c r="BI3654" s="36"/>
      <c r="BJ3654" s="36"/>
      <c r="BK3654" s="48"/>
      <c r="BL3654" s="36"/>
      <c r="BM3654" s="36"/>
      <c r="BN3654" s="36"/>
      <c r="BO3654" s="36"/>
      <c r="BP3654" s="36"/>
      <c r="BQ3654" s="36"/>
      <c r="BR3654" s="36"/>
    </row>
    <row r="3655" spans="2:70" ht="15" customHeight="1">
      <c r="B3655" s="48">
        <v>4183</v>
      </c>
      <c r="C3655" s="48" t="s">
        <v>1703</v>
      </c>
      <c r="D3655" s="108">
        <v>1145</v>
      </c>
      <c r="E3655" s="109" t="s">
        <v>2508</v>
      </c>
      <c r="F3655" s="109" t="s">
        <v>1814</v>
      </c>
      <c r="G3655" s="109" t="s">
        <v>2511</v>
      </c>
      <c r="H3655" s="108" t="s">
        <v>2516</v>
      </c>
      <c r="I3655" s="108" t="s">
        <v>2853</v>
      </c>
      <c r="J3655" s="108" t="s">
        <v>2852</v>
      </c>
      <c r="K3655" s="108" t="s">
        <v>2859</v>
      </c>
      <c r="L3655" s="108">
        <v>11</v>
      </c>
      <c r="M3655" s="110" t="s">
        <v>2618</v>
      </c>
      <c r="N3655" s="111" t="s">
        <v>1712</v>
      </c>
      <c r="O3655" s="111"/>
      <c r="P3655" s="111" t="s">
        <v>1739</v>
      </c>
      <c r="Q3655" s="109">
        <v>1</v>
      </c>
      <c r="R3655" s="109">
        <v>7.5</v>
      </c>
      <c r="S3655" s="109"/>
      <c r="T3655" s="109" t="s">
        <v>7</v>
      </c>
      <c r="U3655" s="108">
        <v>1</v>
      </c>
      <c r="V3655" s="109">
        <v>2007</v>
      </c>
      <c r="W3655" s="108">
        <f>IF(Table1[[#This Row],[ExpenditureDetails1]]=2010,1,(2010-Table1[[#This Row],[ExpenditureDetails1]]))</f>
        <v>3</v>
      </c>
      <c r="X3655" s="109">
        <v>0.45</v>
      </c>
      <c r="Y3655" s="174">
        <f>Table1[[#This Row],[ExpenditureDetails3]]*100000</f>
        <v>45000</v>
      </c>
      <c r="Z3655" s="174">
        <f>Table1[[#This Row],[ExpenditureDetails4]]/Table1[[#This Row],[Component detail 4]]</f>
        <v>45000</v>
      </c>
      <c r="AA3655" s="109">
        <v>1</v>
      </c>
      <c r="AB3655" s="109">
        <v>10</v>
      </c>
      <c r="AC3655" s="174">
        <f>IF(ISNUMBER([ExpenditureDetails4]),[ExpenditureDetails4]*HLOOKUP([ExpenditureDetails1],'Currency Conversion'!$A$6:$BE$45,19,FALSE),"No Data")</f>
        <v>54603.370315618275</v>
      </c>
      <c r="AD3655" s="174">
        <f>Table1[[#This Row],[Calculations1]]/exchange_rate_2010</f>
        <v>1194.1476330890118</v>
      </c>
      <c r="AE36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5460.3370315618276</v>
      </c>
      <c r="AF3655" s="174">
        <f>Table1[[#This Row],[Calculations3]]/exchange_rate_2010</f>
        <v>119.41476330890119</v>
      </c>
      <c r="AG3655" s="110" t="s">
        <v>2847</v>
      </c>
      <c r="AH3655" s="53"/>
      <c r="BD3655" s="36"/>
      <c r="BE3655" s="36"/>
      <c r="BF3655" s="36"/>
      <c r="BG3655" s="36"/>
      <c r="BH3655" s="36"/>
      <c r="BI3655" s="36"/>
      <c r="BJ3655" s="36"/>
      <c r="BK3655" s="48"/>
      <c r="BL3655" s="36"/>
      <c r="BM3655" s="36"/>
      <c r="BN3655" s="36"/>
      <c r="BO3655" s="36"/>
      <c r="BP3655" s="36"/>
      <c r="BQ3655" s="36"/>
      <c r="BR3655" s="36"/>
    </row>
    <row r="3656" spans="2:70" ht="15" customHeight="1">
      <c r="B3656" s="48">
        <v>4184</v>
      </c>
      <c r="C3656" s="48" t="s">
        <v>1703</v>
      </c>
      <c r="D3656" s="108">
        <v>1145</v>
      </c>
      <c r="E3656" s="109" t="s">
        <v>2508</v>
      </c>
      <c r="F3656" s="109" t="s">
        <v>1814</v>
      </c>
      <c r="G3656" s="109" t="s">
        <v>2511</v>
      </c>
      <c r="H3656" s="108" t="s">
        <v>2516</v>
      </c>
      <c r="I3656" s="108" t="s">
        <v>2853</v>
      </c>
      <c r="J3656" s="108" t="s">
        <v>2852</v>
      </c>
      <c r="K3656" s="108" t="s">
        <v>2859</v>
      </c>
      <c r="L3656" s="108">
        <v>11</v>
      </c>
      <c r="M3656" s="110" t="s">
        <v>2618</v>
      </c>
      <c r="N3656" s="111" t="s">
        <v>1712</v>
      </c>
      <c r="O3656" s="111"/>
      <c r="P3656" s="111" t="s">
        <v>1740</v>
      </c>
      <c r="Q3656" s="109">
        <v>1</v>
      </c>
      <c r="R3656" s="109">
        <v>5</v>
      </c>
      <c r="S3656" s="109"/>
      <c r="T3656" s="109" t="s">
        <v>7</v>
      </c>
      <c r="U3656" s="108">
        <v>1</v>
      </c>
      <c r="V3656" s="109">
        <v>1999</v>
      </c>
      <c r="W3656" s="108">
        <f>IF(Table1[[#This Row],[ExpenditureDetails1]]=2010,1,(2010-Table1[[#This Row],[ExpenditureDetails1]]))</f>
        <v>11</v>
      </c>
      <c r="X3656" s="109">
        <v>0.4</v>
      </c>
      <c r="Y3656" s="174">
        <f>Table1[[#This Row],[ExpenditureDetails3]]*100000</f>
        <v>40000</v>
      </c>
      <c r="Z3656" s="174">
        <f>Table1[[#This Row],[ExpenditureDetails4]]/Table1[[#This Row],[Component detail 4]]</f>
        <v>40000</v>
      </c>
      <c r="AA3656" s="109">
        <v>1</v>
      </c>
      <c r="AB3656" s="109">
        <v>10</v>
      </c>
      <c r="AC3656" s="174">
        <f>IF(ISNUMBER([ExpenditureDetails4]),[ExpenditureDetails4]*HLOOKUP([ExpenditureDetails1],'Currency Conversion'!$A$6:$BE$45,19,FALSE),"No Data")</f>
        <v>69605.862050845841</v>
      </c>
      <c r="AD3656" s="174">
        <f>Table1[[#This Row],[Calculations1]]/exchange_rate_2010</f>
        <v>1522.2444134252094</v>
      </c>
      <c r="AE36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6960.5862050845844</v>
      </c>
      <c r="AF3656" s="174">
        <f>Table1[[#This Row],[Calculations3]]/exchange_rate_2010</f>
        <v>152.22444134252095</v>
      </c>
      <c r="AG3656" s="110" t="s">
        <v>2847</v>
      </c>
      <c r="AH3656" s="53"/>
      <c r="BD3656" s="36"/>
      <c r="BE3656" s="36"/>
      <c r="BF3656" s="36"/>
      <c r="BG3656" s="36"/>
      <c r="BH3656" s="36"/>
      <c r="BI3656" s="36"/>
      <c r="BJ3656" s="36"/>
      <c r="BK3656" s="48"/>
      <c r="BL3656" s="36"/>
      <c r="BM3656" s="36"/>
      <c r="BN3656" s="36"/>
      <c r="BO3656" s="36"/>
      <c r="BP3656" s="36"/>
      <c r="BQ3656" s="36"/>
      <c r="BR3656" s="36"/>
    </row>
    <row r="3657" spans="2:70" ht="15" customHeight="1">
      <c r="B3657" s="48">
        <v>4185</v>
      </c>
      <c r="C3657" s="48" t="s">
        <v>1703</v>
      </c>
      <c r="D3657" s="108">
        <v>1145</v>
      </c>
      <c r="E3657" s="109" t="s">
        <v>2508</v>
      </c>
      <c r="F3657" s="109" t="s">
        <v>1814</v>
      </c>
      <c r="G3657" s="109" t="s">
        <v>2511</v>
      </c>
      <c r="H3657" s="108" t="s">
        <v>2516</v>
      </c>
      <c r="I3657" s="108" t="s">
        <v>2853</v>
      </c>
      <c r="J3657" s="108" t="s">
        <v>2852</v>
      </c>
      <c r="K3657" s="108" t="s">
        <v>2859</v>
      </c>
      <c r="L3657" s="108">
        <v>11</v>
      </c>
      <c r="M3657" s="110" t="s">
        <v>2618</v>
      </c>
      <c r="N3657" s="111" t="s">
        <v>1728</v>
      </c>
      <c r="O3657" s="111" t="s">
        <v>501</v>
      </c>
      <c r="P3657" s="111" t="s">
        <v>1744</v>
      </c>
      <c r="Q3657" s="109">
        <v>1</v>
      </c>
      <c r="R3657" s="109">
        <v>60</v>
      </c>
      <c r="S3657" s="109"/>
      <c r="T3657" s="109" t="s">
        <v>7</v>
      </c>
      <c r="U3657" s="108">
        <v>1</v>
      </c>
      <c r="V3657" s="109">
        <v>2001</v>
      </c>
      <c r="W3657" s="108">
        <f>IF(Table1[[#This Row],[ExpenditureDetails1]]=2010,1,(2010-Table1[[#This Row],[ExpenditureDetails1]]))</f>
        <v>9</v>
      </c>
      <c r="X3657" s="109">
        <v>6</v>
      </c>
      <c r="Y3657" s="174">
        <f>Table1[[#This Row],[ExpenditureDetails3]]*100000</f>
        <v>600000</v>
      </c>
      <c r="Z3657" s="174">
        <f>Table1[[#This Row],[ExpenditureDetails4]]/Table1[[#This Row],[Component detail 4]]</f>
        <v>600000</v>
      </c>
      <c r="AA3657" s="109">
        <v>1</v>
      </c>
      <c r="AB3657" s="109">
        <v>30</v>
      </c>
      <c r="AC3657" s="174">
        <f>IF(ISNUMBER([ExpenditureDetails4]),[ExpenditureDetails4]*HLOOKUP([ExpenditureDetails1],'Currency Conversion'!$A$6:$BE$45,19,FALSE),"No Data")</f>
        <v>971601.70882808429</v>
      </c>
      <c r="AD3657" s="174">
        <f>Table1[[#This Row],[Calculations1]]/exchange_rate_2010</f>
        <v>21248.429798305548</v>
      </c>
      <c r="AE36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32386.723627602809</v>
      </c>
      <c r="AF3657" s="174">
        <f>Table1[[#This Row],[Calculations3]]/exchange_rate_2010</f>
        <v>708.28099327685163</v>
      </c>
      <c r="AG3657" s="110" t="s">
        <v>2847</v>
      </c>
      <c r="AH3657" s="53"/>
      <c r="BD3657" s="36"/>
      <c r="BE3657" s="36"/>
      <c r="BF3657" s="36"/>
      <c r="BG3657" s="36"/>
      <c r="BH3657" s="36"/>
      <c r="BI3657" s="36"/>
      <c r="BJ3657" s="36"/>
      <c r="BK3657" s="48"/>
      <c r="BL3657" s="36"/>
      <c r="BM3657" s="36"/>
      <c r="BN3657" s="36"/>
      <c r="BO3657" s="36"/>
      <c r="BP3657" s="36"/>
      <c r="BQ3657" s="36"/>
      <c r="BR3657" s="36"/>
    </row>
    <row r="3658" spans="2:70" ht="15" customHeight="1">
      <c r="B3658" s="48">
        <v>4186</v>
      </c>
      <c r="C3658" s="48" t="s">
        <v>1703</v>
      </c>
      <c r="D3658" s="108">
        <v>1145</v>
      </c>
      <c r="E3658" s="109" t="s">
        <v>2508</v>
      </c>
      <c r="F3658" s="109" t="s">
        <v>1814</v>
      </c>
      <c r="G3658" s="109" t="s">
        <v>2511</v>
      </c>
      <c r="H3658" s="108" t="s">
        <v>2516</v>
      </c>
      <c r="I3658" s="108" t="s">
        <v>2853</v>
      </c>
      <c r="J3658" s="108" t="s">
        <v>2852</v>
      </c>
      <c r="K3658" s="108" t="s">
        <v>2859</v>
      </c>
      <c r="L3658" s="108">
        <v>11</v>
      </c>
      <c r="M3658" s="110" t="s">
        <v>2618</v>
      </c>
      <c r="N3658" s="111" t="s">
        <v>364</v>
      </c>
      <c r="O3658" s="111" t="s">
        <v>2465</v>
      </c>
      <c r="P3658" s="111" t="s">
        <v>371</v>
      </c>
      <c r="Q3658" s="109">
        <v>1</v>
      </c>
      <c r="R3658" s="109"/>
      <c r="S3658" s="109"/>
      <c r="T3658" s="109" t="s">
        <v>7</v>
      </c>
      <c r="U3658" s="108">
        <v>1</v>
      </c>
      <c r="V3658" s="109">
        <v>2009</v>
      </c>
      <c r="W3658" s="108">
        <f>IF(Table1[[#This Row],[ExpenditureDetails1]]=2010,1,(2010-Table1[[#This Row],[ExpenditureDetails1]]))</f>
        <v>1</v>
      </c>
      <c r="X3658" s="109">
        <v>0.6</v>
      </c>
      <c r="Y3658" s="174">
        <f>Table1[[#This Row],[ExpenditureDetails3]]*100000</f>
        <v>60000</v>
      </c>
      <c r="Z3658" s="174">
        <f>Table1[[#This Row],[ExpenditureDetails4]]/Table1[[#This Row],[Component detail 4]]</f>
        <v>60000</v>
      </c>
      <c r="AA3658" s="109">
        <v>1</v>
      </c>
      <c r="AB3658" s="109">
        <v>20</v>
      </c>
      <c r="AC3658" s="174">
        <f>IF(ISNUMBER([ExpenditureDetails4]),[ExpenditureDetails4]*HLOOKUP([ExpenditureDetails1],'Currency Conversion'!$A$6:$BE$45,19,FALSE),"No Data")</f>
        <v>64524.97499421765</v>
      </c>
      <c r="AD3658" s="174">
        <f>Table1[[#This Row],[Calculations1]]/exchange_rate_2010</f>
        <v>1411.1280259642378</v>
      </c>
      <c r="AE36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3658" s="174">
        <f>Table1[[#This Row],[Calculations3]]/exchange_rate_2010</f>
        <v>70.556401298211881</v>
      </c>
      <c r="AG3658" s="110" t="s">
        <v>2847</v>
      </c>
      <c r="AH3658" s="53"/>
      <c r="BD3658" s="36"/>
      <c r="BE3658" s="36"/>
      <c r="BF3658" s="36"/>
      <c r="BG3658" s="36"/>
      <c r="BH3658" s="36"/>
      <c r="BI3658" s="36"/>
      <c r="BJ3658" s="36"/>
      <c r="BK3658" s="48"/>
      <c r="BL3658" s="36"/>
      <c r="BM3658" s="36"/>
      <c r="BN3658" s="36"/>
      <c r="BO3658" s="36"/>
      <c r="BP3658" s="36"/>
      <c r="BQ3658" s="36"/>
      <c r="BR3658" s="36"/>
    </row>
    <row r="3659" spans="2:70" ht="15" customHeight="1">
      <c r="B3659" s="48">
        <v>4187</v>
      </c>
      <c r="C3659" s="48" t="s">
        <v>1703</v>
      </c>
      <c r="D3659" s="108">
        <v>1145</v>
      </c>
      <c r="E3659" s="109" t="s">
        <v>2508</v>
      </c>
      <c r="F3659" s="109" t="s">
        <v>1814</v>
      </c>
      <c r="G3659" s="109" t="s">
        <v>2511</v>
      </c>
      <c r="H3659" s="108" t="s">
        <v>2516</v>
      </c>
      <c r="I3659" s="108" t="s">
        <v>2853</v>
      </c>
      <c r="J3659" s="108" t="s">
        <v>2852</v>
      </c>
      <c r="K3659" s="108" t="s">
        <v>2859</v>
      </c>
      <c r="L3659" s="108">
        <v>11</v>
      </c>
      <c r="M3659" s="110" t="s">
        <v>2618</v>
      </c>
      <c r="N3659" s="111" t="s">
        <v>20</v>
      </c>
      <c r="O3659" s="111" t="s">
        <v>2486</v>
      </c>
      <c r="P3659" s="111" t="s">
        <v>20</v>
      </c>
      <c r="Q3659" s="109">
        <v>1</v>
      </c>
      <c r="R3659" s="109"/>
      <c r="S3659" s="109"/>
      <c r="T3659" s="109" t="s">
        <v>7</v>
      </c>
      <c r="U3659" s="108">
        <v>1</v>
      </c>
      <c r="V3659" s="109">
        <v>2009</v>
      </c>
      <c r="W3659" s="108">
        <f>IF(Table1[[#This Row],[ExpenditureDetails1]]=2010,1,(2010-Table1[[#This Row],[ExpenditureDetails1]]))</f>
        <v>1</v>
      </c>
      <c r="X3659" s="109">
        <v>4.25</v>
      </c>
      <c r="Y3659" s="174">
        <f>Table1[[#This Row],[ExpenditureDetails3]]*100000</f>
        <v>425000</v>
      </c>
      <c r="Z3659" s="174">
        <f>Table1[[#This Row],[ExpenditureDetails4]]/Table1[[#This Row],[Component detail 4]]</f>
        <v>425000</v>
      </c>
      <c r="AA3659" s="109">
        <v>1</v>
      </c>
      <c r="AB3659" s="109">
        <v>10</v>
      </c>
      <c r="AC3659" s="174">
        <f>IF(ISNUMBER([ExpenditureDetails4]),[ExpenditureDetails4]*HLOOKUP([ExpenditureDetails1],'Currency Conversion'!$A$6:$BE$45,19,FALSE),"No Data")</f>
        <v>457051.90620904171</v>
      </c>
      <c r="AD3659" s="174">
        <f>Table1[[#This Row],[Calculations1]]/exchange_rate_2010</f>
        <v>9995.4901839133508</v>
      </c>
      <c r="AE36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45705.19062090417</v>
      </c>
      <c r="AF3659" s="174">
        <f>Table1[[#This Row],[Calculations3]]/exchange_rate_2010</f>
        <v>999.54901839133515</v>
      </c>
      <c r="AG3659" s="110" t="s">
        <v>2847</v>
      </c>
      <c r="AH3659" s="53"/>
      <c r="BD3659" s="36"/>
      <c r="BE3659" s="36"/>
      <c r="BF3659" s="36"/>
      <c r="BG3659" s="36"/>
      <c r="BH3659" s="36"/>
      <c r="BI3659" s="36"/>
      <c r="BJ3659" s="36"/>
      <c r="BK3659" s="48"/>
      <c r="BL3659" s="36"/>
      <c r="BM3659" s="36"/>
      <c r="BN3659" s="36"/>
      <c r="BO3659" s="36"/>
      <c r="BP3659" s="36"/>
      <c r="BQ3659" s="36"/>
      <c r="BR3659" s="36"/>
    </row>
    <row r="3660" spans="2:70" ht="15" customHeight="1">
      <c r="B3660" s="48">
        <v>4188</v>
      </c>
      <c r="C3660" s="48" t="s">
        <v>1703</v>
      </c>
      <c r="D3660" s="108">
        <v>1145</v>
      </c>
      <c r="E3660" s="109" t="s">
        <v>2508</v>
      </c>
      <c r="F3660" s="109" t="s">
        <v>1814</v>
      </c>
      <c r="G3660" s="109" t="s">
        <v>2511</v>
      </c>
      <c r="H3660" s="108" t="s">
        <v>2516</v>
      </c>
      <c r="I3660" s="108" t="s">
        <v>2853</v>
      </c>
      <c r="J3660" s="108" t="s">
        <v>2852</v>
      </c>
      <c r="K3660" s="108" t="s">
        <v>2859</v>
      </c>
      <c r="L3660" s="108">
        <v>11</v>
      </c>
      <c r="M3660" s="110" t="s">
        <v>2618</v>
      </c>
      <c r="N3660" s="111" t="s">
        <v>20</v>
      </c>
      <c r="O3660" s="111" t="s">
        <v>2466</v>
      </c>
      <c r="P3660" s="111" t="s">
        <v>381</v>
      </c>
      <c r="Q3660" s="109">
        <v>1</v>
      </c>
      <c r="R3660" s="109"/>
      <c r="S3660" s="109"/>
      <c r="T3660" s="109" t="s">
        <v>7</v>
      </c>
      <c r="U3660" s="108">
        <v>1</v>
      </c>
      <c r="V3660" s="109">
        <v>2009</v>
      </c>
      <c r="W3660" s="108">
        <f>IF(Table1[[#This Row],[ExpenditureDetails1]]=2010,1,(2010-Table1[[#This Row],[ExpenditureDetails1]]))</f>
        <v>1</v>
      </c>
      <c r="X3660" s="109">
        <v>0.33</v>
      </c>
      <c r="Y3660" s="174">
        <f>Table1[[#This Row],[ExpenditureDetails3]]*100000</f>
        <v>33000</v>
      </c>
      <c r="Z3660" s="174">
        <f>Table1[[#This Row],[ExpenditureDetails4]]/Table1[[#This Row],[Component detail 4]]</f>
        <v>33000</v>
      </c>
      <c r="AA3660" s="109">
        <v>1</v>
      </c>
      <c r="AB3660" s="109">
        <v>10</v>
      </c>
      <c r="AC3660" s="174">
        <f>IF(ISNUMBER([ExpenditureDetails4]),[ExpenditureDetails4]*HLOOKUP([ExpenditureDetails1],'Currency Conversion'!$A$6:$BE$45,19,FALSE),"No Data")</f>
        <v>35488.73624681971</v>
      </c>
      <c r="AD3660" s="174">
        <f>Table1[[#This Row],[Calculations1]]/exchange_rate_2010</f>
        <v>776.12041428033081</v>
      </c>
      <c r="AE36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3548.8736246819708</v>
      </c>
      <c r="AF3660" s="174">
        <f>Table1[[#This Row],[Calculations3]]/exchange_rate_2010</f>
        <v>77.612041428033081</v>
      </c>
      <c r="AG3660" s="110" t="s">
        <v>2847</v>
      </c>
      <c r="AH3660" s="53"/>
      <c r="BD3660" s="36"/>
      <c r="BE3660" s="36"/>
      <c r="BF3660" s="36"/>
      <c r="BG3660" s="36"/>
      <c r="BH3660" s="36"/>
      <c r="BI3660" s="36"/>
      <c r="BJ3660" s="36"/>
      <c r="BK3660" s="48"/>
      <c r="BL3660" s="36"/>
      <c r="BM3660" s="36"/>
      <c r="BN3660" s="36"/>
      <c r="BO3660" s="36"/>
      <c r="BP3660" s="36"/>
      <c r="BQ3660" s="36"/>
      <c r="BR3660" s="36"/>
    </row>
    <row r="3661" spans="2:70" ht="15" customHeight="1">
      <c r="B3661" s="48">
        <v>4189</v>
      </c>
      <c r="C3661" s="48" t="s">
        <v>1703</v>
      </c>
      <c r="D3661" s="108">
        <v>1145</v>
      </c>
      <c r="E3661" s="109" t="s">
        <v>2508</v>
      </c>
      <c r="F3661" s="109" t="s">
        <v>1814</v>
      </c>
      <c r="G3661" s="109" t="s">
        <v>2511</v>
      </c>
      <c r="H3661" s="108" t="s">
        <v>2516</v>
      </c>
      <c r="I3661" s="108" t="s">
        <v>2853</v>
      </c>
      <c r="J3661" s="108" t="s">
        <v>2852</v>
      </c>
      <c r="K3661" s="108" t="s">
        <v>2859</v>
      </c>
      <c r="L3661" s="108">
        <v>11</v>
      </c>
      <c r="M3661" s="110" t="s">
        <v>2618</v>
      </c>
      <c r="N3661" s="111" t="s">
        <v>1729</v>
      </c>
      <c r="O3661" s="111" t="s">
        <v>210</v>
      </c>
      <c r="P3661" s="111" t="s">
        <v>390</v>
      </c>
      <c r="Q3661" s="109">
        <v>1</v>
      </c>
      <c r="R3661" s="109"/>
      <c r="S3661" s="109" t="s">
        <v>2392</v>
      </c>
      <c r="T3661" s="109" t="s">
        <v>28</v>
      </c>
      <c r="U3661" s="108">
        <v>2</v>
      </c>
      <c r="V3661" s="109">
        <v>2007</v>
      </c>
      <c r="W3661" s="108"/>
      <c r="X3661" s="109">
        <v>4</v>
      </c>
      <c r="Y3661" s="174">
        <f>Table1[[#This Row],[ExpenditureDetails3]]*100000</f>
        <v>400000</v>
      </c>
      <c r="Z3661" s="174">
        <f>Table1[[#This Row],[ExpenditureDetails4]]/Table1[[#This Row],[Component detail 4]]</f>
        <v>400000</v>
      </c>
      <c r="AA3661" s="109">
        <v>1</v>
      </c>
      <c r="AB3661" s="109">
        <v>10</v>
      </c>
      <c r="AC3661" s="174">
        <f>IF(ISNUMBER([ExpenditureDetails4]),[ExpenditureDetails4]*HLOOKUP([ExpenditureDetails1],'Currency Conversion'!$A$6:$BE$45,19,FALSE),"No Data")</f>
        <v>485363.29169438465</v>
      </c>
      <c r="AD3661" s="174">
        <f>Table1[[#This Row],[Calculations1]]/exchange_rate_2010</f>
        <v>10614.645627457881</v>
      </c>
      <c r="AE3661" s="174" t="s">
        <v>2912</v>
      </c>
      <c r="AF3661" s="174" t="s">
        <v>2912</v>
      </c>
      <c r="AG3661" s="110" t="s">
        <v>2847</v>
      </c>
      <c r="AH3661" s="53"/>
      <c r="BD3661" s="36"/>
      <c r="BE3661" s="36"/>
      <c r="BF3661" s="36"/>
      <c r="BG3661" s="36"/>
      <c r="BH3661" s="36"/>
      <c r="BI3661" s="36"/>
      <c r="BJ3661" s="36"/>
      <c r="BK3661" s="48"/>
      <c r="BL3661" s="36"/>
      <c r="BM3661" s="36"/>
      <c r="BN3661" s="36"/>
      <c r="BO3661" s="36"/>
      <c r="BP3661" s="36"/>
      <c r="BQ3661" s="36"/>
      <c r="BR3661" s="36"/>
    </row>
    <row r="3662" spans="2:70" ht="15" customHeight="1">
      <c r="B3662" s="48">
        <v>4190</v>
      </c>
      <c r="C3662" s="48" t="s">
        <v>1703</v>
      </c>
      <c r="D3662" s="108">
        <v>1145</v>
      </c>
      <c r="E3662" s="109" t="s">
        <v>2508</v>
      </c>
      <c r="F3662" s="109" t="s">
        <v>1814</v>
      </c>
      <c r="G3662" s="109" t="s">
        <v>2511</v>
      </c>
      <c r="H3662" s="108" t="s">
        <v>2516</v>
      </c>
      <c r="I3662" s="108" t="s">
        <v>2853</v>
      </c>
      <c r="J3662" s="108" t="s">
        <v>2852</v>
      </c>
      <c r="K3662" s="108" t="s">
        <v>2859</v>
      </c>
      <c r="L3662" s="108">
        <v>11</v>
      </c>
      <c r="M3662" s="110" t="s">
        <v>2618</v>
      </c>
      <c r="N3662" s="111" t="s">
        <v>1712</v>
      </c>
      <c r="O3662" s="111"/>
      <c r="P3662" s="111" t="s">
        <v>27</v>
      </c>
      <c r="Q3662" s="109">
        <v>1</v>
      </c>
      <c r="R3662" s="109"/>
      <c r="S3662" s="109" t="s">
        <v>2392</v>
      </c>
      <c r="T3662" s="109" t="s">
        <v>28</v>
      </c>
      <c r="U3662" s="108">
        <v>2</v>
      </c>
      <c r="V3662" s="109">
        <v>2002</v>
      </c>
      <c r="W3662" s="108"/>
      <c r="X3662" s="109">
        <v>0.5</v>
      </c>
      <c r="Y3662" s="174">
        <f>Table1[[#This Row],[ExpenditureDetails3]]*100000</f>
        <v>50000</v>
      </c>
      <c r="Z3662" s="174">
        <f>Table1[[#This Row],[ExpenditureDetails4]]/Table1[[#This Row],[Component detail 4]]</f>
        <v>50000</v>
      </c>
      <c r="AA3662" s="109">
        <v>1</v>
      </c>
      <c r="AB3662" s="109">
        <v>10</v>
      </c>
      <c r="AC3662" s="174">
        <f>IF(ISNUMBER([ExpenditureDetails4]),[ExpenditureDetails4]*HLOOKUP([ExpenditureDetails1],'Currency Conversion'!$A$6:$BE$45,19,FALSE),"No Data")</f>
        <v>78587.75960616488</v>
      </c>
      <c r="AD3662" s="174">
        <f>Table1[[#This Row],[Calculations1]]/exchange_rate_2010</f>
        <v>1718.6738946886455</v>
      </c>
      <c r="AE3662" s="174" t="s">
        <v>2912</v>
      </c>
      <c r="AF3662" s="174" t="s">
        <v>2912</v>
      </c>
      <c r="AG3662" s="110" t="s">
        <v>2847</v>
      </c>
      <c r="AH3662" s="53"/>
      <c r="BD3662" s="36"/>
      <c r="BE3662" s="36"/>
      <c r="BF3662" s="36"/>
      <c r="BG3662" s="36"/>
      <c r="BH3662" s="36"/>
      <c r="BI3662" s="36"/>
      <c r="BJ3662" s="36"/>
      <c r="BK3662" s="48"/>
      <c r="BL3662" s="36"/>
      <c r="BM3662" s="36"/>
      <c r="BN3662" s="36"/>
      <c r="BO3662" s="36"/>
      <c r="BP3662" s="36"/>
      <c r="BQ3662" s="36"/>
      <c r="BR3662" s="36"/>
    </row>
    <row r="3663" spans="2:70" ht="15" customHeight="1">
      <c r="B3663" s="48">
        <v>4191</v>
      </c>
      <c r="C3663" s="48" t="s">
        <v>1703</v>
      </c>
      <c r="D3663" s="108">
        <v>1145</v>
      </c>
      <c r="E3663" s="109" t="s">
        <v>2508</v>
      </c>
      <c r="F3663" s="109" t="s">
        <v>1814</v>
      </c>
      <c r="G3663" s="109" t="s">
        <v>2511</v>
      </c>
      <c r="H3663" s="108" t="s">
        <v>2516</v>
      </c>
      <c r="I3663" s="108" t="s">
        <v>2853</v>
      </c>
      <c r="J3663" s="108" t="s">
        <v>2852</v>
      </c>
      <c r="K3663" s="108" t="s">
        <v>2859</v>
      </c>
      <c r="L3663" s="108">
        <v>11</v>
      </c>
      <c r="M3663" s="110" t="s">
        <v>2618</v>
      </c>
      <c r="N3663" s="111" t="s">
        <v>20</v>
      </c>
      <c r="O3663" s="111" t="s">
        <v>2486</v>
      </c>
      <c r="P3663" s="111" t="s">
        <v>299</v>
      </c>
      <c r="Q3663" s="109">
        <v>1</v>
      </c>
      <c r="R3663" s="109"/>
      <c r="S3663" s="109" t="s">
        <v>2392</v>
      </c>
      <c r="T3663" s="109" t="s">
        <v>28</v>
      </c>
      <c r="U3663" s="108">
        <v>2</v>
      </c>
      <c r="V3663" s="109">
        <v>2007</v>
      </c>
      <c r="W3663" s="108"/>
      <c r="X3663" s="109">
        <v>3.5</v>
      </c>
      <c r="Y3663" s="174">
        <f>Table1[[#This Row],[ExpenditureDetails3]]*100000</f>
        <v>350000</v>
      </c>
      <c r="Z3663" s="174">
        <f>Table1[[#This Row],[ExpenditureDetails4]]/Table1[[#This Row],[Component detail 4]]</f>
        <v>350000</v>
      </c>
      <c r="AA3663" s="109">
        <v>1</v>
      </c>
      <c r="AB3663" s="109">
        <v>10</v>
      </c>
      <c r="AC3663" s="174">
        <f>IF(ISNUMBER([ExpenditureDetails4]),[ExpenditureDetails4]*HLOOKUP([ExpenditureDetails1],'Currency Conversion'!$A$6:$BE$45,19,FALSE),"No Data")</f>
        <v>424692.88023258658</v>
      </c>
      <c r="AD3663" s="174">
        <f>Table1[[#This Row],[Calculations1]]/exchange_rate_2010</f>
        <v>9287.8149240256462</v>
      </c>
      <c r="AE3663" s="174" t="s">
        <v>2912</v>
      </c>
      <c r="AF3663" s="174" t="s">
        <v>2912</v>
      </c>
      <c r="AG3663" s="110" t="s">
        <v>2847</v>
      </c>
      <c r="AH3663" s="53"/>
      <c r="BD3663" s="36"/>
      <c r="BE3663" s="36"/>
      <c r="BF3663" s="36"/>
      <c r="BG3663" s="36"/>
      <c r="BH3663" s="36"/>
      <c r="BI3663" s="36"/>
      <c r="BJ3663" s="36"/>
      <c r="BK3663" s="48"/>
      <c r="BL3663" s="36"/>
      <c r="BM3663" s="36"/>
      <c r="BN3663" s="36"/>
      <c r="BO3663" s="36"/>
      <c r="BP3663" s="36"/>
      <c r="BQ3663" s="36"/>
      <c r="BR3663" s="36"/>
    </row>
    <row r="3664" spans="2:70" ht="15" customHeight="1">
      <c r="B3664" s="48">
        <v>4192</v>
      </c>
      <c r="C3664" s="48" t="s">
        <v>1703</v>
      </c>
      <c r="D3664" s="108">
        <v>1145</v>
      </c>
      <c r="E3664" s="109" t="s">
        <v>2508</v>
      </c>
      <c r="F3664" s="109" t="s">
        <v>1814</v>
      </c>
      <c r="G3664" s="109" t="s">
        <v>2511</v>
      </c>
      <c r="H3664" s="108" t="s">
        <v>2516</v>
      </c>
      <c r="I3664" s="108" t="s">
        <v>2853</v>
      </c>
      <c r="J3664" s="108" t="s">
        <v>2852</v>
      </c>
      <c r="K3664" s="108" t="s">
        <v>2859</v>
      </c>
      <c r="L3664" s="108">
        <v>11</v>
      </c>
      <c r="M3664" s="110" t="s">
        <v>2618</v>
      </c>
      <c r="N3664" s="111"/>
      <c r="O3664" s="111"/>
      <c r="P3664" s="111" t="s">
        <v>1742</v>
      </c>
      <c r="Q3664" s="109">
        <v>1</v>
      </c>
      <c r="R3664" s="109"/>
      <c r="S3664" s="109"/>
      <c r="T3664" s="109" t="s">
        <v>31</v>
      </c>
      <c r="U3664" s="108">
        <v>3</v>
      </c>
      <c r="V3664" s="109">
        <v>2009</v>
      </c>
      <c r="W3664" s="108"/>
      <c r="X3664" s="109">
        <v>0.14399999999999999</v>
      </c>
      <c r="Y3664" s="174">
        <f>Table1[[#This Row],[ExpenditureDetails3]]*100000</f>
        <v>14399.999999999998</v>
      </c>
      <c r="Z3664" s="174">
        <f>Table1[[#This Row],[ExpenditureDetails4]]/Table1[[#This Row],[Component detail 4]]</f>
        <v>14399.999999999998</v>
      </c>
      <c r="AA3664" s="109">
        <v>1</v>
      </c>
      <c r="AB3664" s="109"/>
      <c r="AC3664" s="174">
        <f>IF(ISNUMBER([ExpenditureDetails4]),[ExpenditureDetails4]*HLOOKUP([ExpenditureDetails1],'Currency Conversion'!$A$6:$BE$45,19,FALSE),"No Data")</f>
        <v>15485.993998612234</v>
      </c>
      <c r="AD3664" s="174">
        <f>Table1[[#This Row],[Calculations1]]/exchange_rate_2010</f>
        <v>338.67072623141701</v>
      </c>
      <c r="AE36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15485.993998612234</v>
      </c>
      <c r="AF3664" s="174">
        <f>Table1[[#This Row],[Calculations3]]/exchange_rate_2010</f>
        <v>338.67072623141701</v>
      </c>
      <c r="AG3664" s="110" t="s">
        <v>2847</v>
      </c>
      <c r="AH3664" s="53"/>
      <c r="BD3664" s="36"/>
      <c r="BE3664" s="36"/>
      <c r="BF3664" s="36"/>
      <c r="BG3664" s="36"/>
      <c r="BH3664" s="36"/>
      <c r="BI3664" s="36"/>
      <c r="BJ3664" s="36"/>
      <c r="BK3664" s="48"/>
      <c r="BL3664" s="36"/>
      <c r="BM3664" s="36"/>
      <c r="BN3664" s="36"/>
      <c r="BO3664" s="36"/>
      <c r="BP3664" s="36"/>
      <c r="BQ3664" s="36"/>
      <c r="BR3664" s="36"/>
    </row>
    <row r="3665" spans="2:70" ht="15" customHeight="1">
      <c r="B3665" s="48">
        <v>4196</v>
      </c>
      <c r="C3665" s="48" t="s">
        <v>1703</v>
      </c>
      <c r="D3665" s="108">
        <v>1829</v>
      </c>
      <c r="E3665" s="109" t="s">
        <v>2508</v>
      </c>
      <c r="F3665" s="109" t="s">
        <v>1814</v>
      </c>
      <c r="G3665" s="109" t="s">
        <v>2511</v>
      </c>
      <c r="H3665" s="108" t="s">
        <v>1745</v>
      </c>
      <c r="I3665" s="108" t="s">
        <v>2966</v>
      </c>
      <c r="J3665" s="108" t="s">
        <v>2567</v>
      </c>
      <c r="K3665" s="108" t="s">
        <v>2859</v>
      </c>
      <c r="L3665" s="108">
        <v>5</v>
      </c>
      <c r="M3665" s="110" t="s">
        <v>2617</v>
      </c>
      <c r="N3665" s="111" t="s">
        <v>1729</v>
      </c>
      <c r="O3665" s="111" t="s">
        <v>1713</v>
      </c>
      <c r="P3665" s="111" t="s">
        <v>515</v>
      </c>
      <c r="Q3665" s="109">
        <v>1</v>
      </c>
      <c r="R3665" s="109"/>
      <c r="S3665" s="109"/>
      <c r="T3665" s="109" t="s">
        <v>7</v>
      </c>
      <c r="U3665" s="108">
        <v>1</v>
      </c>
      <c r="V3665" s="109">
        <v>1989</v>
      </c>
      <c r="W3665" s="108">
        <f>IF(Table1[[#This Row],[ExpenditureDetails1]]=2010,1,(2010-Table1[[#This Row],[ExpenditureDetails1]]))</f>
        <v>21</v>
      </c>
      <c r="X3665" s="109">
        <v>2</v>
      </c>
      <c r="Y3665" s="174">
        <f>Table1[[#This Row],[ExpenditureDetails3]]*100000</f>
        <v>200000</v>
      </c>
      <c r="Z3665" s="174">
        <f>Table1[[#This Row],[ExpenditureDetails4]]/Table1[[#This Row],[Component detail 4]]</f>
        <v>200000</v>
      </c>
      <c r="AA3665" s="109">
        <v>1</v>
      </c>
      <c r="AB3665" s="109">
        <v>10</v>
      </c>
      <c r="AC3665" s="174">
        <f>IF(ISNUMBER([ExpenditureDetails4]),[ExpenditureDetails4]*HLOOKUP([ExpenditureDetails1],'Currency Conversion'!$A$6:$BE$45,19,FALSE),"No Data")</f>
        <v>843157.14431496267</v>
      </c>
      <c r="AD3665" s="174">
        <f>Table1[[#This Row],[Calculations1]]/exchange_rate_2010</f>
        <v>18439.413215447825</v>
      </c>
      <c r="AE36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84315.714431496264</v>
      </c>
      <c r="AF3665" s="174">
        <f>Table1[[#This Row],[Calculations3]]/exchange_rate_2010</f>
        <v>1843.9413215447823</v>
      </c>
      <c r="AG3665" s="110"/>
      <c r="AH3665" s="53"/>
      <c r="BD3665" s="36"/>
      <c r="BE3665" s="36"/>
      <c r="BF3665" s="36"/>
      <c r="BG3665" s="36"/>
      <c r="BH3665" s="36"/>
      <c r="BI3665" s="36"/>
      <c r="BJ3665" s="36"/>
      <c r="BK3665" s="48"/>
      <c r="BL3665" s="36"/>
      <c r="BM3665" s="36"/>
      <c r="BN3665" s="36"/>
      <c r="BO3665" s="36"/>
      <c r="BP3665" s="36"/>
      <c r="BQ3665" s="36"/>
      <c r="BR3665" s="36"/>
    </row>
    <row r="3666" spans="2:70" ht="15" customHeight="1">
      <c r="B3666" s="48">
        <v>4197</v>
      </c>
      <c r="C3666" s="48" t="s">
        <v>1703</v>
      </c>
      <c r="D3666" s="108">
        <v>1829</v>
      </c>
      <c r="E3666" s="109" t="s">
        <v>2508</v>
      </c>
      <c r="F3666" s="109" t="s">
        <v>1814</v>
      </c>
      <c r="G3666" s="109" t="s">
        <v>2511</v>
      </c>
      <c r="H3666" s="108" t="s">
        <v>1745</v>
      </c>
      <c r="I3666" s="108" t="s">
        <v>2966</v>
      </c>
      <c r="J3666" s="108" t="s">
        <v>2567</v>
      </c>
      <c r="K3666" s="108" t="s">
        <v>2859</v>
      </c>
      <c r="L3666" s="108">
        <v>5</v>
      </c>
      <c r="M3666" s="110" t="s">
        <v>2617</v>
      </c>
      <c r="N3666" s="111" t="s">
        <v>1729</v>
      </c>
      <c r="O3666" s="111" t="s">
        <v>519</v>
      </c>
      <c r="P3666" s="111" t="s">
        <v>519</v>
      </c>
      <c r="Q3666" s="109">
        <v>1</v>
      </c>
      <c r="R3666" s="109"/>
      <c r="S3666" s="109"/>
      <c r="T3666" s="109" t="s">
        <v>7</v>
      </c>
      <c r="U3666" s="108">
        <v>1</v>
      </c>
      <c r="V3666" s="109">
        <v>1987</v>
      </c>
      <c r="W3666" s="108">
        <f>IF(Table1[[#This Row],[ExpenditureDetails1]]=2010,1,(2010-Table1[[#This Row],[ExpenditureDetails1]]))</f>
        <v>23</v>
      </c>
      <c r="X3666" s="109">
        <v>0.2</v>
      </c>
      <c r="Y3666" s="174">
        <f>Table1[[#This Row],[ExpenditureDetails3]]*100000</f>
        <v>20000</v>
      </c>
      <c r="Z3666" s="174">
        <f>Table1[[#This Row],[ExpenditureDetails4]]/Table1[[#This Row],[Component detail 4]]</f>
        <v>20000</v>
      </c>
      <c r="AA3666" s="109">
        <v>1</v>
      </c>
      <c r="AB3666" s="109">
        <v>10</v>
      </c>
      <c r="AC3666" s="174">
        <f>IF(ISNUMBER([ExpenditureDetails4]),[ExpenditureDetails4]*HLOOKUP([ExpenditureDetails1],'Currency Conversion'!$A$6:$BE$45,19,FALSE),"No Data")</f>
        <v>99757.824150552333</v>
      </c>
      <c r="AD3666" s="174">
        <f>Table1[[#This Row],[Calculations1]]/exchange_rate_2010</f>
        <v>2181.652321146526</v>
      </c>
      <c r="AE36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9975.7824150552333</v>
      </c>
      <c r="AF3666" s="174">
        <f>Table1[[#This Row],[Calculations3]]/exchange_rate_2010</f>
        <v>218.16523211465261</v>
      </c>
      <c r="AG3666" s="110"/>
      <c r="AH3666" s="53"/>
      <c r="BD3666" s="36"/>
      <c r="BE3666" s="36"/>
      <c r="BF3666" s="36"/>
      <c r="BG3666" s="36"/>
      <c r="BH3666" s="36"/>
      <c r="BI3666" s="36"/>
      <c r="BJ3666" s="36"/>
      <c r="BK3666" s="48"/>
      <c r="BL3666" s="36"/>
      <c r="BM3666" s="36"/>
      <c r="BN3666" s="36"/>
      <c r="BO3666" s="36"/>
      <c r="BP3666" s="36"/>
      <c r="BQ3666" s="36"/>
      <c r="BR3666" s="36"/>
    </row>
    <row r="3667" spans="2:70" ht="15" customHeight="1">
      <c r="B3667" s="48">
        <v>4198</v>
      </c>
      <c r="C3667" s="48" t="s">
        <v>1703</v>
      </c>
      <c r="D3667" s="108">
        <v>1829</v>
      </c>
      <c r="E3667" s="109" t="s">
        <v>2508</v>
      </c>
      <c r="F3667" s="109" t="s">
        <v>1814</v>
      </c>
      <c r="G3667" s="109" t="s">
        <v>2511</v>
      </c>
      <c r="H3667" s="108" t="s">
        <v>1745</v>
      </c>
      <c r="I3667" s="108" t="s">
        <v>2966</v>
      </c>
      <c r="J3667" s="108" t="s">
        <v>2567</v>
      </c>
      <c r="K3667" s="108" t="s">
        <v>2859</v>
      </c>
      <c r="L3667" s="108">
        <v>5</v>
      </c>
      <c r="M3667" s="110" t="s">
        <v>2617</v>
      </c>
      <c r="N3667" s="111" t="s">
        <v>1729</v>
      </c>
      <c r="O3667" s="111" t="s">
        <v>519</v>
      </c>
      <c r="P3667" s="111" t="s">
        <v>519</v>
      </c>
      <c r="Q3667" s="109">
        <v>1</v>
      </c>
      <c r="R3667" s="109"/>
      <c r="S3667" s="109"/>
      <c r="T3667" s="109" t="s">
        <v>7</v>
      </c>
      <c r="U3667" s="108">
        <v>1</v>
      </c>
      <c r="V3667" s="109">
        <v>1988</v>
      </c>
      <c r="W3667" s="108">
        <f>IF(Table1[[#This Row],[ExpenditureDetails1]]=2010,1,(2010-Table1[[#This Row],[ExpenditureDetails1]]))</f>
        <v>22</v>
      </c>
      <c r="X3667" s="109">
        <v>0.2</v>
      </c>
      <c r="Y3667" s="174">
        <f>Table1[[#This Row],[ExpenditureDetails3]]*100000</f>
        <v>20000</v>
      </c>
      <c r="Z3667" s="174">
        <f>Table1[[#This Row],[ExpenditureDetails4]]/Table1[[#This Row],[Component detail 4]]</f>
        <v>20000</v>
      </c>
      <c r="AA3667" s="109">
        <v>1</v>
      </c>
      <c r="AB3667" s="109">
        <v>10</v>
      </c>
      <c r="AC3667" s="174">
        <f>IF(ISNUMBER([ExpenditureDetails4]),[ExpenditureDetails4]*HLOOKUP([ExpenditureDetails1],'Currency Conversion'!$A$6:$BE$45,19,FALSE),"No Data")</f>
        <v>91231.514326919263</v>
      </c>
      <c r="AD3667" s="174">
        <f>Table1[[#This Row],[Calculations1]]/exchange_rate_2010</f>
        <v>1995.1863093230261</v>
      </c>
      <c r="AE36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9123.1514326919259</v>
      </c>
      <c r="AF3667" s="174">
        <f>Table1[[#This Row],[Calculations3]]/exchange_rate_2010</f>
        <v>199.51863093230261</v>
      </c>
      <c r="AG3667" s="110"/>
      <c r="AH3667" s="53"/>
      <c r="BD3667" s="36"/>
      <c r="BE3667" s="36"/>
      <c r="BF3667" s="36"/>
      <c r="BG3667" s="36"/>
      <c r="BH3667" s="36"/>
      <c r="BI3667" s="36"/>
      <c r="BJ3667" s="36"/>
      <c r="BK3667" s="48"/>
      <c r="BL3667" s="36"/>
      <c r="BM3667" s="36"/>
      <c r="BN3667" s="36"/>
      <c r="BO3667" s="36"/>
      <c r="BP3667" s="36"/>
      <c r="BQ3667" s="36"/>
      <c r="BR3667" s="36"/>
    </row>
    <row r="3668" spans="2:70" ht="15" customHeight="1">
      <c r="B3668" s="48">
        <v>4199</v>
      </c>
      <c r="C3668" s="48" t="s">
        <v>1703</v>
      </c>
      <c r="D3668" s="108">
        <v>1829</v>
      </c>
      <c r="E3668" s="109" t="s">
        <v>2508</v>
      </c>
      <c r="F3668" s="109" t="s">
        <v>1814</v>
      </c>
      <c r="G3668" s="109" t="s">
        <v>2511</v>
      </c>
      <c r="H3668" s="108" t="s">
        <v>1745</v>
      </c>
      <c r="I3668" s="108" t="s">
        <v>2966</v>
      </c>
      <c r="J3668" s="108" t="s">
        <v>2567</v>
      </c>
      <c r="K3668" s="108" t="s">
        <v>2859</v>
      </c>
      <c r="L3668" s="108">
        <v>5</v>
      </c>
      <c r="M3668" s="110" t="s">
        <v>2617</v>
      </c>
      <c r="N3668" s="111" t="s">
        <v>1729</v>
      </c>
      <c r="O3668" s="111" t="s">
        <v>519</v>
      </c>
      <c r="P3668" s="111" t="s">
        <v>519</v>
      </c>
      <c r="Q3668" s="109">
        <v>1</v>
      </c>
      <c r="R3668" s="109"/>
      <c r="S3668" s="109"/>
      <c r="T3668" s="109" t="s">
        <v>7</v>
      </c>
      <c r="U3668" s="108">
        <v>1</v>
      </c>
      <c r="V3668" s="109">
        <v>1989</v>
      </c>
      <c r="W3668" s="108">
        <f>IF(Table1[[#This Row],[ExpenditureDetails1]]=2010,1,(2010-Table1[[#This Row],[ExpenditureDetails1]]))</f>
        <v>21</v>
      </c>
      <c r="X3668" s="109">
        <v>0.2</v>
      </c>
      <c r="Y3668" s="174">
        <f>Table1[[#This Row],[ExpenditureDetails3]]*100000</f>
        <v>20000</v>
      </c>
      <c r="Z3668" s="174">
        <f>Table1[[#This Row],[ExpenditureDetails4]]/Table1[[#This Row],[Component detail 4]]</f>
        <v>20000</v>
      </c>
      <c r="AA3668" s="109">
        <v>1</v>
      </c>
      <c r="AB3668" s="109">
        <v>10</v>
      </c>
      <c r="AC3668" s="174">
        <f>IF(ISNUMBER([ExpenditureDetails4]),[ExpenditureDetails4]*HLOOKUP([ExpenditureDetails1],'Currency Conversion'!$A$6:$BE$45,19,FALSE),"No Data")</f>
        <v>84315.714431496264</v>
      </c>
      <c r="AD3668" s="174">
        <f>Table1[[#This Row],[Calculations1]]/exchange_rate_2010</f>
        <v>1843.9413215447823</v>
      </c>
      <c r="AE36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8431.5714431496272</v>
      </c>
      <c r="AF3668" s="174">
        <f>Table1[[#This Row],[Calculations3]]/exchange_rate_2010</f>
        <v>184.39413215447823</v>
      </c>
      <c r="AG3668" s="110"/>
      <c r="AH3668" s="53"/>
      <c r="BD3668" s="36"/>
      <c r="BE3668" s="36"/>
      <c r="BF3668" s="36"/>
      <c r="BG3668" s="36"/>
      <c r="BH3668" s="36"/>
      <c r="BI3668" s="36"/>
      <c r="BJ3668" s="36"/>
      <c r="BK3668" s="48"/>
      <c r="BL3668" s="36"/>
      <c r="BM3668" s="36"/>
      <c r="BN3668" s="36"/>
      <c r="BO3668" s="36"/>
      <c r="BP3668" s="36"/>
      <c r="BQ3668" s="36"/>
      <c r="BR3668" s="36"/>
    </row>
    <row r="3669" spans="2:70" ht="15" customHeight="1">
      <c r="B3669" s="48">
        <v>4200</v>
      </c>
      <c r="C3669" s="48" t="s">
        <v>1703</v>
      </c>
      <c r="D3669" s="108">
        <v>1829</v>
      </c>
      <c r="E3669" s="109" t="s">
        <v>2508</v>
      </c>
      <c r="F3669" s="109" t="s">
        <v>1814</v>
      </c>
      <c r="G3669" s="109" t="s">
        <v>2511</v>
      </c>
      <c r="H3669" s="108" t="s">
        <v>1745</v>
      </c>
      <c r="I3669" s="108" t="s">
        <v>2966</v>
      </c>
      <c r="J3669" s="108" t="s">
        <v>2567</v>
      </c>
      <c r="K3669" s="108" t="s">
        <v>2859</v>
      </c>
      <c r="L3669" s="108">
        <v>5</v>
      </c>
      <c r="M3669" s="110" t="s">
        <v>2617</v>
      </c>
      <c r="N3669" s="111" t="s">
        <v>1729</v>
      </c>
      <c r="O3669" s="111" t="s">
        <v>519</v>
      </c>
      <c r="P3669" s="111" t="s">
        <v>519</v>
      </c>
      <c r="Q3669" s="109">
        <v>1</v>
      </c>
      <c r="R3669" s="109"/>
      <c r="S3669" s="109"/>
      <c r="T3669" s="109" t="s">
        <v>7</v>
      </c>
      <c r="U3669" s="108">
        <v>1</v>
      </c>
      <c r="V3669" s="109">
        <v>1990</v>
      </c>
      <c r="W3669" s="108">
        <f>IF(Table1[[#This Row],[ExpenditureDetails1]]=2010,1,(2010-Table1[[#This Row],[ExpenditureDetails1]]))</f>
        <v>20</v>
      </c>
      <c r="X3669" s="109">
        <v>0.2</v>
      </c>
      <c r="Y3669" s="174">
        <f>Table1[[#This Row],[ExpenditureDetails3]]*100000</f>
        <v>20000</v>
      </c>
      <c r="Z3669" s="174">
        <f>Table1[[#This Row],[ExpenditureDetails4]]/Table1[[#This Row],[Component detail 4]]</f>
        <v>20000</v>
      </c>
      <c r="AA3669" s="109">
        <v>1</v>
      </c>
      <c r="AB3669" s="109">
        <v>10</v>
      </c>
      <c r="AC3669" s="174">
        <f>IF(ISNUMBER([ExpenditureDetails4]),[ExpenditureDetails4]*HLOOKUP([ExpenditureDetails1],'Currency Conversion'!$A$6:$BE$45,19,FALSE),"No Data")</f>
        <v>77764.862542584146</v>
      </c>
      <c r="AD3669" s="174">
        <f>Table1[[#This Row],[Calculations1]]/exchange_rate_2010</f>
        <v>1700.6775590216189</v>
      </c>
      <c r="AE36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3669" s="174">
        <f>Table1[[#This Row],[Calculations3]]/exchange_rate_2010</f>
        <v>170.06775590216188</v>
      </c>
      <c r="AG3669" s="110"/>
      <c r="AH3669" s="53"/>
      <c r="BD3669" s="36"/>
      <c r="BE3669" s="36"/>
      <c r="BF3669" s="36"/>
      <c r="BG3669" s="36"/>
      <c r="BH3669" s="36"/>
      <c r="BI3669" s="36"/>
      <c r="BJ3669" s="36"/>
      <c r="BK3669" s="48"/>
      <c r="BL3669" s="36"/>
      <c r="BM3669" s="36"/>
      <c r="BN3669" s="36"/>
      <c r="BO3669" s="36"/>
      <c r="BP3669" s="36"/>
      <c r="BQ3669" s="36"/>
      <c r="BR3669" s="36"/>
    </row>
    <row r="3670" spans="2:70" ht="15" customHeight="1">
      <c r="B3670" s="48">
        <v>4201</v>
      </c>
      <c r="C3670" s="48" t="s">
        <v>1703</v>
      </c>
      <c r="D3670" s="108">
        <v>1829</v>
      </c>
      <c r="E3670" s="109" t="s">
        <v>2508</v>
      </c>
      <c r="F3670" s="109" t="s">
        <v>1814</v>
      </c>
      <c r="G3670" s="109" t="s">
        <v>2511</v>
      </c>
      <c r="H3670" s="108" t="s">
        <v>1745</v>
      </c>
      <c r="I3670" s="108" t="s">
        <v>2966</v>
      </c>
      <c r="J3670" s="108" t="s">
        <v>2567</v>
      </c>
      <c r="K3670" s="108" t="s">
        <v>2859</v>
      </c>
      <c r="L3670" s="108">
        <v>5</v>
      </c>
      <c r="M3670" s="110" t="s">
        <v>2617</v>
      </c>
      <c r="N3670" s="111" t="s">
        <v>1729</v>
      </c>
      <c r="O3670" s="111" t="s">
        <v>519</v>
      </c>
      <c r="P3670" s="111" t="s">
        <v>519</v>
      </c>
      <c r="Q3670" s="109">
        <v>1</v>
      </c>
      <c r="R3670" s="109"/>
      <c r="S3670" s="109"/>
      <c r="T3670" s="109" t="s">
        <v>7</v>
      </c>
      <c r="U3670" s="108">
        <v>1</v>
      </c>
      <c r="V3670" s="109">
        <v>1991</v>
      </c>
      <c r="W3670" s="108">
        <f>IF(Table1[[#This Row],[ExpenditureDetails1]]=2010,1,(2010-Table1[[#This Row],[ExpenditureDetails1]]))</f>
        <v>19</v>
      </c>
      <c r="X3670" s="109">
        <v>0.2</v>
      </c>
      <c r="Y3670" s="174">
        <f>Table1[[#This Row],[ExpenditureDetails3]]*100000</f>
        <v>20000</v>
      </c>
      <c r="Z3670" s="174">
        <f>Table1[[#This Row],[ExpenditureDetails4]]/Table1[[#This Row],[Component detail 4]]</f>
        <v>20000</v>
      </c>
      <c r="AA3670" s="109">
        <v>1</v>
      </c>
      <c r="AB3670" s="109">
        <v>10</v>
      </c>
      <c r="AC3670" s="174">
        <f>IF(ISNUMBER([ExpenditureDetails4]),[ExpenditureDetails4]*HLOOKUP([ExpenditureDetails1],'Currency Conversion'!$A$6:$BE$45,19,FALSE),"No Data")</f>
        <v>70259.558013723945</v>
      </c>
      <c r="AD3670" s="174">
        <f>Table1[[#This Row],[Calculations1]]/exchange_rate_2010</f>
        <v>1536.5404080189248</v>
      </c>
      <c r="AE36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7025.9558013723945</v>
      </c>
      <c r="AF3670" s="174">
        <f>Table1[[#This Row],[Calculations3]]/exchange_rate_2010</f>
        <v>153.65404080189251</v>
      </c>
      <c r="AG3670" s="110"/>
      <c r="AH3670" s="53"/>
      <c r="BD3670" s="36"/>
      <c r="BE3670" s="36"/>
      <c r="BF3670" s="36"/>
      <c r="BG3670" s="36"/>
      <c r="BH3670" s="36"/>
      <c r="BI3670" s="36"/>
      <c r="BJ3670" s="36"/>
      <c r="BK3670" s="48"/>
      <c r="BL3670" s="36"/>
      <c r="BM3670" s="36"/>
      <c r="BN3670" s="36"/>
      <c r="BO3670" s="36"/>
      <c r="BP3670" s="36"/>
      <c r="BQ3670" s="36"/>
      <c r="BR3670" s="36"/>
    </row>
    <row r="3671" spans="2:70" ht="15" customHeight="1">
      <c r="B3671" s="48">
        <v>4202</v>
      </c>
      <c r="C3671" s="48" t="s">
        <v>1703</v>
      </c>
      <c r="D3671" s="108">
        <v>1829</v>
      </c>
      <c r="E3671" s="109" t="s">
        <v>2508</v>
      </c>
      <c r="F3671" s="109" t="s">
        <v>1814</v>
      </c>
      <c r="G3671" s="109" t="s">
        <v>2511</v>
      </c>
      <c r="H3671" s="108" t="s">
        <v>1745</v>
      </c>
      <c r="I3671" s="108" t="s">
        <v>2966</v>
      </c>
      <c r="J3671" s="108" t="s">
        <v>2567</v>
      </c>
      <c r="K3671" s="108" t="s">
        <v>2859</v>
      </c>
      <c r="L3671" s="108">
        <v>5</v>
      </c>
      <c r="M3671" s="110" t="s">
        <v>2617</v>
      </c>
      <c r="N3671" s="111" t="s">
        <v>1729</v>
      </c>
      <c r="O3671" s="111" t="s">
        <v>519</v>
      </c>
      <c r="P3671" s="111" t="s">
        <v>519</v>
      </c>
      <c r="Q3671" s="109">
        <v>1</v>
      </c>
      <c r="R3671" s="109"/>
      <c r="S3671" s="109"/>
      <c r="T3671" s="109" t="s">
        <v>7</v>
      </c>
      <c r="U3671" s="108">
        <v>1</v>
      </c>
      <c r="V3671" s="109">
        <v>1992</v>
      </c>
      <c r="W3671" s="108">
        <f>IF(Table1[[#This Row],[ExpenditureDetails1]]=2010,1,(2010-Table1[[#This Row],[ExpenditureDetails1]]))</f>
        <v>18</v>
      </c>
      <c r="X3671" s="109">
        <v>0.2</v>
      </c>
      <c r="Y3671" s="174">
        <f>Table1[[#This Row],[ExpenditureDetails3]]*100000</f>
        <v>20000</v>
      </c>
      <c r="Z3671" s="174">
        <f>Table1[[#This Row],[ExpenditureDetails4]]/Table1[[#This Row],[Component detail 4]]</f>
        <v>20000</v>
      </c>
      <c r="AA3671" s="109">
        <v>1</v>
      </c>
      <c r="AB3671" s="109">
        <v>10</v>
      </c>
      <c r="AC3671" s="174">
        <f>IF(ISNUMBER([ExpenditureDetails4]),[ExpenditureDetails4]*HLOOKUP([ExpenditureDetails1],'Currency Conversion'!$A$6:$BE$45,19,FALSE),"No Data")</f>
        <v>61777.026563583146</v>
      </c>
      <c r="AD3671" s="174">
        <f>Table1[[#This Row],[Calculations1]]/exchange_rate_2010</f>
        <v>1351.0318067139353</v>
      </c>
      <c r="AE36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6177.7026563583149</v>
      </c>
      <c r="AF3671" s="174">
        <f>Table1[[#This Row],[Calculations3]]/exchange_rate_2010</f>
        <v>135.10318067139355</v>
      </c>
      <c r="AG3671" s="110"/>
      <c r="AH3671" s="53"/>
      <c r="BD3671" s="36"/>
      <c r="BE3671" s="36"/>
      <c r="BF3671" s="36"/>
      <c r="BG3671" s="36"/>
      <c r="BH3671" s="36"/>
      <c r="BI3671" s="36"/>
      <c r="BJ3671" s="36"/>
      <c r="BK3671" s="48"/>
      <c r="BL3671" s="36"/>
      <c r="BM3671" s="36"/>
      <c r="BN3671" s="36"/>
      <c r="BO3671" s="36"/>
      <c r="BP3671" s="36"/>
      <c r="BQ3671" s="36"/>
      <c r="BR3671" s="36"/>
    </row>
    <row r="3672" spans="2:70" ht="15" customHeight="1">
      <c r="B3672" s="48">
        <v>4203</v>
      </c>
      <c r="C3672" s="48" t="s">
        <v>1703</v>
      </c>
      <c r="D3672" s="108">
        <v>1829</v>
      </c>
      <c r="E3672" s="109" t="s">
        <v>2508</v>
      </c>
      <c r="F3672" s="109" t="s">
        <v>1814</v>
      </c>
      <c r="G3672" s="109" t="s">
        <v>2511</v>
      </c>
      <c r="H3672" s="108" t="s">
        <v>1745</v>
      </c>
      <c r="I3672" s="108" t="s">
        <v>2966</v>
      </c>
      <c r="J3672" s="108" t="s">
        <v>2567</v>
      </c>
      <c r="K3672" s="108" t="s">
        <v>2859</v>
      </c>
      <c r="L3672" s="108">
        <v>5</v>
      </c>
      <c r="M3672" s="110" t="s">
        <v>2617</v>
      </c>
      <c r="N3672" s="111" t="s">
        <v>1729</v>
      </c>
      <c r="O3672" s="111" t="s">
        <v>519</v>
      </c>
      <c r="P3672" s="111" t="s">
        <v>519</v>
      </c>
      <c r="Q3672" s="109">
        <v>1</v>
      </c>
      <c r="R3672" s="109"/>
      <c r="S3672" s="109"/>
      <c r="T3672" s="109" t="s">
        <v>7</v>
      </c>
      <c r="U3672" s="108">
        <v>1</v>
      </c>
      <c r="V3672" s="109">
        <v>1999</v>
      </c>
      <c r="W3672" s="108">
        <f>IF(Table1[[#This Row],[ExpenditureDetails1]]=2010,1,(2010-Table1[[#This Row],[ExpenditureDetails1]]))</f>
        <v>11</v>
      </c>
      <c r="X3672" s="109">
        <v>0.25</v>
      </c>
      <c r="Y3672" s="174">
        <f>Table1[[#This Row],[ExpenditureDetails3]]*100000</f>
        <v>25000</v>
      </c>
      <c r="Z3672" s="174">
        <f>Table1[[#This Row],[ExpenditureDetails4]]/Table1[[#This Row],[Component detail 4]]</f>
        <v>25000</v>
      </c>
      <c r="AA3672" s="109">
        <v>1</v>
      </c>
      <c r="AB3672" s="109">
        <v>10</v>
      </c>
      <c r="AC3672" s="174">
        <f>IF(ISNUMBER([ExpenditureDetails4]),[ExpenditureDetails4]*HLOOKUP([ExpenditureDetails1],'Currency Conversion'!$A$6:$BE$45,19,FALSE),"No Data")</f>
        <v>43503.663781778654</v>
      </c>
      <c r="AD3672" s="174">
        <f>Table1[[#This Row],[Calculations1]]/exchange_rate_2010</f>
        <v>951.40275839075593</v>
      </c>
      <c r="AE36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4350.366378177865</v>
      </c>
      <c r="AF3672" s="174">
        <f>Table1[[#This Row],[Calculations3]]/exchange_rate_2010</f>
        <v>95.140275839075585</v>
      </c>
      <c r="AG3672" s="110"/>
      <c r="AH3672" s="53"/>
      <c r="BD3672" s="36"/>
      <c r="BE3672" s="36"/>
      <c r="BF3672" s="36"/>
      <c r="BG3672" s="36"/>
      <c r="BH3672" s="36"/>
      <c r="BI3672" s="36"/>
      <c r="BJ3672" s="36"/>
      <c r="BK3672" s="48"/>
      <c r="BL3672" s="36"/>
      <c r="BM3672" s="36"/>
      <c r="BN3672" s="36"/>
      <c r="BO3672" s="36"/>
      <c r="BP3672" s="36"/>
      <c r="BQ3672" s="36"/>
      <c r="BR3672" s="36"/>
    </row>
    <row r="3673" spans="2:70" ht="15" customHeight="1">
      <c r="B3673" s="48">
        <v>4204</v>
      </c>
      <c r="C3673" s="48" t="s">
        <v>1703</v>
      </c>
      <c r="D3673" s="108">
        <v>1829</v>
      </c>
      <c r="E3673" s="109" t="s">
        <v>2508</v>
      </c>
      <c r="F3673" s="109" t="s">
        <v>1814</v>
      </c>
      <c r="G3673" s="109" t="s">
        <v>2511</v>
      </c>
      <c r="H3673" s="108" t="s">
        <v>1745</v>
      </c>
      <c r="I3673" s="108" t="s">
        <v>2966</v>
      </c>
      <c r="J3673" s="108" t="s">
        <v>2567</v>
      </c>
      <c r="K3673" s="108" t="s">
        <v>2859</v>
      </c>
      <c r="L3673" s="108">
        <v>5</v>
      </c>
      <c r="M3673" s="110" t="s">
        <v>2617</v>
      </c>
      <c r="N3673" s="111" t="s">
        <v>1729</v>
      </c>
      <c r="O3673" s="111" t="s">
        <v>519</v>
      </c>
      <c r="P3673" s="111" t="s">
        <v>519</v>
      </c>
      <c r="Q3673" s="109">
        <v>1</v>
      </c>
      <c r="R3673" s="109"/>
      <c r="S3673" s="109"/>
      <c r="T3673" s="109" t="s">
        <v>7</v>
      </c>
      <c r="U3673" s="108">
        <v>1</v>
      </c>
      <c r="V3673" s="109">
        <v>2006</v>
      </c>
      <c r="W3673" s="108">
        <f>IF(Table1[[#This Row],[ExpenditureDetails1]]=2010,1,(2010-Table1[[#This Row],[ExpenditureDetails1]]))</f>
        <v>4</v>
      </c>
      <c r="X3673" s="109">
        <v>0.3</v>
      </c>
      <c r="Y3673" s="174">
        <f>Table1[[#This Row],[ExpenditureDetails3]]*100000</f>
        <v>30000</v>
      </c>
      <c r="Z3673" s="174">
        <f>Table1[[#This Row],[ExpenditureDetails4]]/Table1[[#This Row],[Component detail 4]]</f>
        <v>30000</v>
      </c>
      <c r="AA3673" s="109">
        <v>1</v>
      </c>
      <c r="AB3673" s="109">
        <v>10</v>
      </c>
      <c r="AC3673" s="174">
        <f>IF(ISNUMBER([ExpenditureDetails4]),[ExpenditureDetails4]*HLOOKUP([ExpenditureDetails1],'Currency Conversion'!$A$6:$BE$45,19,FALSE),"No Data")</f>
        <v>38737.366334906197</v>
      </c>
      <c r="AD3673" s="174">
        <f>Table1[[#This Row],[Calculations1]]/exchange_rate_2010</f>
        <v>847.16628394088207</v>
      </c>
      <c r="AE36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3873.7366334906196</v>
      </c>
      <c r="AF3673" s="174">
        <f>Table1[[#This Row],[Calculations3]]/exchange_rate_2010</f>
        <v>84.716628394088204</v>
      </c>
      <c r="AG3673" s="110"/>
      <c r="AH3673" s="53"/>
      <c r="BD3673" s="36"/>
      <c r="BE3673" s="36"/>
      <c r="BF3673" s="36"/>
      <c r="BG3673" s="36"/>
      <c r="BH3673" s="36"/>
      <c r="BI3673" s="36"/>
      <c r="BJ3673" s="36"/>
      <c r="BK3673" s="48"/>
      <c r="BL3673" s="36"/>
      <c r="BM3673" s="36"/>
      <c r="BN3673" s="36"/>
      <c r="BO3673" s="36"/>
      <c r="BP3673" s="36"/>
      <c r="BQ3673" s="36"/>
      <c r="BR3673" s="36"/>
    </row>
    <row r="3674" spans="2:70" ht="15" customHeight="1">
      <c r="B3674" s="48">
        <v>4205</v>
      </c>
      <c r="C3674" s="48" t="s">
        <v>1703</v>
      </c>
      <c r="D3674" s="108">
        <v>1829</v>
      </c>
      <c r="E3674" s="109" t="s">
        <v>2508</v>
      </c>
      <c r="F3674" s="109" t="s">
        <v>1814</v>
      </c>
      <c r="G3674" s="109" t="s">
        <v>2511</v>
      </c>
      <c r="H3674" s="108" t="s">
        <v>1745</v>
      </c>
      <c r="I3674" s="108" t="s">
        <v>2966</v>
      </c>
      <c r="J3674" s="108" t="s">
        <v>2567</v>
      </c>
      <c r="K3674" s="108" t="s">
        <v>2859</v>
      </c>
      <c r="L3674" s="108">
        <v>5</v>
      </c>
      <c r="M3674" s="110" t="s">
        <v>2617</v>
      </c>
      <c r="N3674" s="111" t="s">
        <v>1729</v>
      </c>
      <c r="O3674" s="111" t="s">
        <v>519</v>
      </c>
      <c r="P3674" s="111" t="s">
        <v>519</v>
      </c>
      <c r="Q3674" s="109">
        <v>1</v>
      </c>
      <c r="R3674" s="109"/>
      <c r="S3674" s="109"/>
      <c r="T3674" s="109" t="s">
        <v>7</v>
      </c>
      <c r="U3674" s="108">
        <v>1</v>
      </c>
      <c r="V3674" s="109">
        <v>2006</v>
      </c>
      <c r="W3674" s="108">
        <f>IF(Table1[[#This Row],[ExpenditureDetails1]]=2010,1,(2010-Table1[[#This Row],[ExpenditureDetails1]]))</f>
        <v>4</v>
      </c>
      <c r="X3674" s="109">
        <v>0.3</v>
      </c>
      <c r="Y3674" s="174">
        <f>Table1[[#This Row],[ExpenditureDetails3]]*100000</f>
        <v>30000</v>
      </c>
      <c r="Z3674" s="174">
        <f>Table1[[#This Row],[ExpenditureDetails4]]/Table1[[#This Row],[Component detail 4]]</f>
        <v>30000</v>
      </c>
      <c r="AA3674" s="109">
        <v>1</v>
      </c>
      <c r="AB3674" s="109">
        <v>10</v>
      </c>
      <c r="AC3674" s="174">
        <f>IF(ISNUMBER([ExpenditureDetails4]),[ExpenditureDetails4]*HLOOKUP([ExpenditureDetails1],'Currency Conversion'!$A$6:$BE$45,19,FALSE),"No Data")</f>
        <v>38737.366334906197</v>
      </c>
      <c r="AD3674" s="174">
        <f>Table1[[#This Row],[Calculations1]]/exchange_rate_2010</f>
        <v>847.16628394088207</v>
      </c>
      <c r="AE36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3873.7366334906196</v>
      </c>
      <c r="AF3674" s="174">
        <f>Table1[[#This Row],[Calculations3]]/exchange_rate_2010</f>
        <v>84.716628394088204</v>
      </c>
      <c r="AG3674" s="110"/>
      <c r="AH3674" s="53"/>
      <c r="BD3674" s="36"/>
      <c r="BE3674" s="36"/>
      <c r="BF3674" s="36"/>
      <c r="BG3674" s="36"/>
      <c r="BH3674" s="36"/>
      <c r="BI3674" s="36"/>
      <c r="BJ3674" s="36"/>
      <c r="BK3674" s="48"/>
      <c r="BL3674" s="36"/>
      <c r="BM3674" s="36"/>
      <c r="BN3674" s="36"/>
      <c r="BO3674" s="36"/>
      <c r="BP3674" s="36"/>
      <c r="BQ3674" s="36"/>
      <c r="BR3674" s="36"/>
    </row>
    <row r="3675" spans="2:70" ht="15" customHeight="1">
      <c r="B3675" s="48">
        <v>4206</v>
      </c>
      <c r="C3675" s="48" t="s">
        <v>1703</v>
      </c>
      <c r="D3675" s="108">
        <v>1829</v>
      </c>
      <c r="E3675" s="109" t="s">
        <v>2508</v>
      </c>
      <c r="F3675" s="109" t="s">
        <v>1814</v>
      </c>
      <c r="G3675" s="109" t="s">
        <v>2511</v>
      </c>
      <c r="H3675" s="108" t="s">
        <v>1745</v>
      </c>
      <c r="I3675" s="108" t="s">
        <v>2966</v>
      </c>
      <c r="J3675" s="108" t="s">
        <v>2567</v>
      </c>
      <c r="K3675" s="108" t="s">
        <v>2859</v>
      </c>
      <c r="L3675" s="108">
        <v>5</v>
      </c>
      <c r="M3675" s="110" t="s">
        <v>2617</v>
      </c>
      <c r="N3675" s="111" t="s">
        <v>1729</v>
      </c>
      <c r="O3675" s="111" t="s">
        <v>519</v>
      </c>
      <c r="P3675" s="111" t="s">
        <v>519</v>
      </c>
      <c r="Q3675" s="109">
        <v>1</v>
      </c>
      <c r="R3675" s="109"/>
      <c r="S3675" s="109"/>
      <c r="T3675" s="109" t="s">
        <v>7</v>
      </c>
      <c r="U3675" s="108">
        <v>1</v>
      </c>
      <c r="V3675" s="109">
        <v>1999</v>
      </c>
      <c r="W3675" s="108">
        <f>IF(Table1[[#This Row],[ExpenditureDetails1]]=2010,1,(2010-Table1[[#This Row],[ExpenditureDetails1]]))</f>
        <v>11</v>
      </c>
      <c r="X3675" s="109">
        <v>0.2</v>
      </c>
      <c r="Y3675" s="174">
        <f>Table1[[#This Row],[ExpenditureDetails3]]*100000</f>
        <v>20000</v>
      </c>
      <c r="Z3675" s="174">
        <f>Table1[[#This Row],[ExpenditureDetails4]]/Table1[[#This Row],[Component detail 4]]</f>
        <v>20000</v>
      </c>
      <c r="AA3675" s="109">
        <v>1</v>
      </c>
      <c r="AB3675" s="109">
        <v>10</v>
      </c>
      <c r="AC3675" s="174">
        <f>IF(ISNUMBER([ExpenditureDetails4]),[ExpenditureDetails4]*HLOOKUP([ExpenditureDetails1],'Currency Conversion'!$A$6:$BE$45,19,FALSE),"No Data")</f>
        <v>34802.93102542292</v>
      </c>
      <c r="AD3675" s="174">
        <f>Table1[[#This Row],[Calculations1]]/exchange_rate_2010</f>
        <v>761.12220671260468</v>
      </c>
      <c r="AE36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3480.2931025422922</v>
      </c>
      <c r="AF3675" s="174">
        <f>Table1[[#This Row],[Calculations3]]/exchange_rate_2010</f>
        <v>76.112220671260474</v>
      </c>
      <c r="AG3675" s="110"/>
      <c r="AH3675" s="53"/>
      <c r="BD3675" s="36"/>
      <c r="BE3675" s="36"/>
      <c r="BF3675" s="36"/>
      <c r="BG3675" s="36"/>
      <c r="BH3675" s="36"/>
      <c r="BI3675" s="36"/>
      <c r="BJ3675" s="36"/>
      <c r="BK3675" s="48"/>
      <c r="BL3675" s="36"/>
      <c r="BM3675" s="36"/>
      <c r="BN3675" s="36"/>
      <c r="BO3675" s="36"/>
      <c r="BP3675" s="36"/>
      <c r="BQ3675" s="36"/>
      <c r="BR3675" s="36"/>
    </row>
    <row r="3676" spans="2:70" ht="15" customHeight="1">
      <c r="B3676" s="48">
        <v>4207</v>
      </c>
      <c r="C3676" s="48" t="s">
        <v>1703</v>
      </c>
      <c r="D3676" s="108">
        <v>1829</v>
      </c>
      <c r="E3676" s="109" t="s">
        <v>2508</v>
      </c>
      <c r="F3676" s="109" t="s">
        <v>1814</v>
      </c>
      <c r="G3676" s="109" t="s">
        <v>2511</v>
      </c>
      <c r="H3676" s="108" t="s">
        <v>1745</v>
      </c>
      <c r="I3676" s="108" t="s">
        <v>2966</v>
      </c>
      <c r="J3676" s="108" t="s">
        <v>2567</v>
      </c>
      <c r="K3676" s="108" t="s">
        <v>2859</v>
      </c>
      <c r="L3676" s="108">
        <v>5</v>
      </c>
      <c r="M3676" s="110" t="s">
        <v>2617</v>
      </c>
      <c r="N3676" s="111" t="s">
        <v>1729</v>
      </c>
      <c r="O3676" s="111" t="s">
        <v>1713</v>
      </c>
      <c r="P3676" s="111" t="s">
        <v>515</v>
      </c>
      <c r="Q3676" s="109">
        <v>1</v>
      </c>
      <c r="R3676" s="109"/>
      <c r="S3676" s="109"/>
      <c r="T3676" s="109" t="s">
        <v>7</v>
      </c>
      <c r="U3676" s="108">
        <v>1</v>
      </c>
      <c r="V3676" s="109">
        <v>2004</v>
      </c>
      <c r="W3676" s="108">
        <f>IF(Table1[[#This Row],[ExpenditureDetails1]]=2010,1,(2010-Table1[[#This Row],[ExpenditureDetails1]]))</f>
        <v>6</v>
      </c>
      <c r="X3676" s="109">
        <v>3</v>
      </c>
      <c r="Y3676" s="174">
        <f>Table1[[#This Row],[ExpenditureDetails3]]*100000</f>
        <v>300000</v>
      </c>
      <c r="Z3676" s="174">
        <f>Table1[[#This Row],[ExpenditureDetails4]]/Table1[[#This Row],[Component detail 4]]</f>
        <v>300000</v>
      </c>
      <c r="AA3676" s="109">
        <v>1</v>
      </c>
      <c r="AB3676" s="109">
        <v>10</v>
      </c>
      <c r="AC3676" s="174">
        <f>IF(ISNUMBER([ExpenditureDetails4]),[ExpenditureDetails4]*HLOOKUP([ExpenditureDetails1],'Currency Conversion'!$A$6:$BE$45,19,FALSE),"No Data")</f>
        <v>438682.89885688672</v>
      </c>
      <c r="AD3676" s="174">
        <f>Table1[[#This Row],[Calculations1]]/exchange_rate_2010</f>
        <v>9593.7694380146986</v>
      </c>
      <c r="AE36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43868.289885688675</v>
      </c>
      <c r="AF3676" s="174">
        <f>Table1[[#This Row],[Calculations3]]/exchange_rate_2010</f>
        <v>959.37694380146991</v>
      </c>
      <c r="AG3676" s="110"/>
      <c r="AH3676" s="53"/>
      <c r="BD3676" s="36"/>
      <c r="BE3676" s="36"/>
      <c r="BF3676" s="36"/>
      <c r="BG3676" s="36"/>
      <c r="BH3676" s="36"/>
      <c r="BI3676" s="36"/>
      <c r="BJ3676" s="36"/>
      <c r="BK3676" s="48"/>
      <c r="BL3676" s="36"/>
      <c r="BM3676" s="36"/>
      <c r="BN3676" s="36"/>
      <c r="BO3676" s="36"/>
      <c r="BP3676" s="36"/>
      <c r="BQ3676" s="36"/>
      <c r="BR3676" s="36"/>
    </row>
    <row r="3677" spans="2:70" ht="15" customHeight="1">
      <c r="B3677" s="48">
        <v>4208</v>
      </c>
      <c r="C3677" s="48" t="s">
        <v>1703</v>
      </c>
      <c r="D3677" s="108">
        <v>1829</v>
      </c>
      <c r="E3677" s="109" t="s">
        <v>2508</v>
      </c>
      <c r="F3677" s="109" t="s">
        <v>1814</v>
      </c>
      <c r="G3677" s="109" t="s">
        <v>2511</v>
      </c>
      <c r="H3677" s="108" t="s">
        <v>1745</v>
      </c>
      <c r="I3677" s="108" t="s">
        <v>2966</v>
      </c>
      <c r="J3677" s="108" t="s">
        <v>2567</v>
      </c>
      <c r="K3677" s="108" t="s">
        <v>2859</v>
      </c>
      <c r="L3677" s="108">
        <v>5</v>
      </c>
      <c r="M3677" s="110" t="s">
        <v>2617</v>
      </c>
      <c r="N3677" s="111" t="s">
        <v>1712</v>
      </c>
      <c r="O3677" s="111"/>
      <c r="P3677" s="111" t="s">
        <v>1740</v>
      </c>
      <c r="Q3677" s="109">
        <v>1</v>
      </c>
      <c r="R3677" s="109">
        <v>5</v>
      </c>
      <c r="S3677" s="109"/>
      <c r="T3677" s="109" t="s">
        <v>7</v>
      </c>
      <c r="U3677" s="108">
        <v>1</v>
      </c>
      <c r="V3677" s="109">
        <v>1991</v>
      </c>
      <c r="W3677" s="108">
        <f>IF(Table1[[#This Row],[ExpenditureDetails1]]=2010,1,(2010-Table1[[#This Row],[ExpenditureDetails1]]))</f>
        <v>19</v>
      </c>
      <c r="X3677" s="109">
        <v>0.3</v>
      </c>
      <c r="Y3677" s="174">
        <f>Table1[[#This Row],[ExpenditureDetails3]]*100000</f>
        <v>30000</v>
      </c>
      <c r="Z3677" s="174">
        <f>Table1[[#This Row],[ExpenditureDetails4]]/Table1[[#This Row],[Component detail 4]]</f>
        <v>30000</v>
      </c>
      <c r="AA3677" s="109">
        <v>1</v>
      </c>
      <c r="AB3677" s="109">
        <v>10</v>
      </c>
      <c r="AC3677" s="174">
        <f>IF(ISNUMBER([ExpenditureDetails4]),[ExpenditureDetails4]*HLOOKUP([ExpenditureDetails1],'Currency Conversion'!$A$6:$BE$45,19,FALSE),"No Data")</f>
        <v>105389.33702058591</v>
      </c>
      <c r="AD3677" s="174">
        <f>Table1[[#This Row],[Calculations1]]/exchange_rate_2010</f>
        <v>2304.8106120283874</v>
      </c>
      <c r="AE36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10538.933702058592</v>
      </c>
      <c r="AF3677" s="174">
        <f>Table1[[#This Row],[Calculations3]]/exchange_rate_2010</f>
        <v>230.48106120283873</v>
      </c>
      <c r="AG3677" s="110"/>
      <c r="AH3677" s="53"/>
      <c r="BD3677" s="36"/>
      <c r="BE3677" s="36"/>
      <c r="BF3677" s="36"/>
      <c r="BG3677" s="36"/>
      <c r="BH3677" s="36"/>
      <c r="BI3677" s="36"/>
      <c r="BJ3677" s="36"/>
      <c r="BK3677" s="48"/>
      <c r="BL3677" s="36"/>
      <c r="BM3677" s="36"/>
      <c r="BN3677" s="36"/>
      <c r="BO3677" s="36"/>
      <c r="BP3677" s="36"/>
      <c r="BQ3677" s="36"/>
      <c r="BR3677" s="36"/>
    </row>
    <row r="3678" spans="2:70" ht="15" customHeight="1">
      <c r="B3678" s="48">
        <v>4209</v>
      </c>
      <c r="C3678" s="48" t="s">
        <v>1703</v>
      </c>
      <c r="D3678" s="108">
        <v>1829</v>
      </c>
      <c r="E3678" s="109" t="s">
        <v>2508</v>
      </c>
      <c r="F3678" s="109" t="s">
        <v>1814</v>
      </c>
      <c r="G3678" s="109" t="s">
        <v>2511</v>
      </c>
      <c r="H3678" s="108" t="s">
        <v>1745</v>
      </c>
      <c r="I3678" s="108" t="s">
        <v>2966</v>
      </c>
      <c r="J3678" s="108" t="s">
        <v>2567</v>
      </c>
      <c r="K3678" s="108" t="s">
        <v>2859</v>
      </c>
      <c r="L3678" s="108">
        <v>5</v>
      </c>
      <c r="M3678" s="110" t="s">
        <v>2617</v>
      </c>
      <c r="N3678" s="111" t="s">
        <v>1712</v>
      </c>
      <c r="O3678" s="111"/>
      <c r="P3678" s="111" t="s">
        <v>1740</v>
      </c>
      <c r="Q3678" s="109">
        <v>1</v>
      </c>
      <c r="R3678" s="109">
        <v>5</v>
      </c>
      <c r="S3678" s="109"/>
      <c r="T3678" s="109" t="s">
        <v>7</v>
      </c>
      <c r="U3678" s="108">
        <v>1</v>
      </c>
      <c r="V3678" s="109">
        <v>2007</v>
      </c>
      <c r="W3678" s="108">
        <f>IF(Table1[[#This Row],[ExpenditureDetails1]]=2010,1,(2010-Table1[[#This Row],[ExpenditureDetails1]]))</f>
        <v>3</v>
      </c>
      <c r="X3678" s="109">
        <v>0.25</v>
      </c>
      <c r="Y3678" s="174">
        <f>Table1[[#This Row],[ExpenditureDetails3]]*100000</f>
        <v>25000</v>
      </c>
      <c r="Z3678" s="174">
        <f>Table1[[#This Row],[ExpenditureDetails4]]/Table1[[#This Row],[Component detail 4]]</f>
        <v>25000</v>
      </c>
      <c r="AA3678" s="109">
        <v>1</v>
      </c>
      <c r="AB3678" s="109">
        <v>10</v>
      </c>
      <c r="AC3678" s="174">
        <f>IF(ISNUMBER([ExpenditureDetails4]),[ExpenditureDetails4]*HLOOKUP([ExpenditureDetails1],'Currency Conversion'!$A$6:$BE$45,19,FALSE),"No Data")</f>
        <v>30335.205730899041</v>
      </c>
      <c r="AD3678" s="174">
        <f>Table1[[#This Row],[Calculations1]]/exchange_rate_2010</f>
        <v>663.41535171611758</v>
      </c>
      <c r="AE36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3033.5205730899042</v>
      </c>
      <c r="AF3678" s="174">
        <f>Table1[[#This Row],[Calculations3]]/exchange_rate_2010</f>
        <v>66.341535171611767</v>
      </c>
      <c r="AG3678" s="110"/>
      <c r="AH3678" s="53"/>
      <c r="BD3678" s="36"/>
      <c r="BE3678" s="36"/>
      <c r="BF3678" s="36"/>
      <c r="BG3678" s="36"/>
      <c r="BH3678" s="36"/>
      <c r="BI3678" s="36"/>
      <c r="BJ3678" s="36"/>
      <c r="BK3678" s="48"/>
      <c r="BL3678" s="36"/>
      <c r="BM3678" s="36"/>
      <c r="BN3678" s="36"/>
      <c r="BO3678" s="36"/>
      <c r="BP3678" s="36"/>
      <c r="BQ3678" s="36"/>
      <c r="BR3678" s="36"/>
    </row>
    <row r="3679" spans="2:70" ht="15" customHeight="1">
      <c r="B3679" s="48">
        <v>4210</v>
      </c>
      <c r="C3679" s="48" t="s">
        <v>1703</v>
      </c>
      <c r="D3679" s="108">
        <v>1829</v>
      </c>
      <c r="E3679" s="109" t="s">
        <v>2508</v>
      </c>
      <c r="F3679" s="109" t="s">
        <v>1814</v>
      </c>
      <c r="G3679" s="109" t="s">
        <v>2511</v>
      </c>
      <c r="H3679" s="108" t="s">
        <v>1745</v>
      </c>
      <c r="I3679" s="108" t="s">
        <v>2966</v>
      </c>
      <c r="J3679" s="108" t="s">
        <v>2567</v>
      </c>
      <c r="K3679" s="108" t="s">
        <v>2859</v>
      </c>
      <c r="L3679" s="108">
        <v>5</v>
      </c>
      <c r="M3679" s="110" t="s">
        <v>2617</v>
      </c>
      <c r="N3679" s="111" t="s">
        <v>1728</v>
      </c>
      <c r="O3679" s="111" t="s">
        <v>501</v>
      </c>
      <c r="P3679" s="111" t="s">
        <v>773</v>
      </c>
      <c r="Q3679" s="109">
        <v>1</v>
      </c>
      <c r="R3679" s="109">
        <v>40</v>
      </c>
      <c r="S3679" s="109"/>
      <c r="T3679" s="109" t="s">
        <v>7</v>
      </c>
      <c r="U3679" s="108">
        <v>1</v>
      </c>
      <c r="V3679" s="109">
        <v>2008</v>
      </c>
      <c r="W3679" s="108">
        <f>IF(Table1[[#This Row],[ExpenditureDetails1]]=2010,1,(2010-Table1[[#This Row],[ExpenditureDetails1]]))</f>
        <v>2</v>
      </c>
      <c r="X3679" s="109">
        <v>5.5</v>
      </c>
      <c r="Y3679" s="174">
        <f>Table1[[#This Row],[ExpenditureDetails3]]*100000</f>
        <v>550000</v>
      </c>
      <c r="Z3679" s="174">
        <f>Table1[[#This Row],[ExpenditureDetails4]]/Table1[[#This Row],[Component detail 4]]</f>
        <v>550000</v>
      </c>
      <c r="AA3679" s="109">
        <v>1</v>
      </c>
      <c r="AB3679" s="109">
        <v>30</v>
      </c>
      <c r="AC3679" s="174">
        <f>IF(ISNUMBER([ExpenditureDetails4]),[ExpenditureDetails4]*HLOOKUP([ExpenditureDetails1],'Currency Conversion'!$A$6:$BE$45,19,FALSE),"No Data")</f>
        <v>631071.69570742617</v>
      </c>
      <c r="AD3679" s="174">
        <f>Table1[[#This Row],[Calculations1]]/exchange_rate_2010</f>
        <v>13801.213503536079</v>
      </c>
      <c r="AE36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21035.72319024754</v>
      </c>
      <c r="AF3679" s="174">
        <f>Table1[[#This Row],[Calculations3]]/exchange_rate_2010</f>
        <v>460.04045011786934</v>
      </c>
      <c r="AG3679" s="110"/>
      <c r="AH3679" s="53"/>
      <c r="BD3679" s="36"/>
      <c r="BE3679" s="36"/>
      <c r="BF3679" s="36"/>
      <c r="BG3679" s="36"/>
      <c r="BH3679" s="36"/>
      <c r="BI3679" s="36"/>
      <c r="BJ3679" s="36"/>
      <c r="BK3679" s="48"/>
      <c r="BL3679" s="36"/>
      <c r="BM3679" s="36"/>
      <c r="BN3679" s="36"/>
      <c r="BO3679" s="36"/>
      <c r="BP3679" s="36"/>
      <c r="BQ3679" s="36"/>
      <c r="BR3679" s="36"/>
    </row>
    <row r="3680" spans="2:70" ht="15" customHeight="1">
      <c r="B3680" s="48">
        <v>4211</v>
      </c>
      <c r="C3680" s="48" t="s">
        <v>1703</v>
      </c>
      <c r="D3680" s="108">
        <v>1829</v>
      </c>
      <c r="E3680" s="109" t="s">
        <v>2508</v>
      </c>
      <c r="F3680" s="109" t="s">
        <v>1814</v>
      </c>
      <c r="G3680" s="109" t="s">
        <v>2511</v>
      </c>
      <c r="H3680" s="108" t="s">
        <v>1745</v>
      </c>
      <c r="I3680" s="108" t="s">
        <v>2966</v>
      </c>
      <c r="J3680" s="108" t="s">
        <v>2567</v>
      </c>
      <c r="K3680" s="108" t="s">
        <v>2859</v>
      </c>
      <c r="L3680" s="108">
        <v>5</v>
      </c>
      <c r="M3680" s="110" t="s">
        <v>2617</v>
      </c>
      <c r="N3680" s="111" t="s">
        <v>364</v>
      </c>
      <c r="O3680" s="111" t="s">
        <v>2465</v>
      </c>
      <c r="P3680" s="111" t="s">
        <v>371</v>
      </c>
      <c r="Q3680" s="109">
        <v>1</v>
      </c>
      <c r="R3680" s="109"/>
      <c r="S3680" s="109"/>
      <c r="T3680" s="109" t="s">
        <v>7</v>
      </c>
      <c r="U3680" s="108">
        <v>1</v>
      </c>
      <c r="V3680" s="109">
        <v>2009</v>
      </c>
      <c r="W3680" s="108">
        <f>IF(Table1[[#This Row],[ExpenditureDetails1]]=2010,1,(2010-Table1[[#This Row],[ExpenditureDetails1]]))</f>
        <v>1</v>
      </c>
      <c r="X3680" s="109">
        <v>0.51600000000000001</v>
      </c>
      <c r="Y3680" s="174">
        <f>Table1[[#This Row],[ExpenditureDetails3]]*100000</f>
        <v>51600</v>
      </c>
      <c r="Z3680" s="174">
        <f>Table1[[#This Row],[ExpenditureDetails4]]/Table1[[#This Row],[Component detail 4]]</f>
        <v>51600</v>
      </c>
      <c r="AA3680" s="109">
        <v>1</v>
      </c>
      <c r="AB3680" s="109">
        <v>20</v>
      </c>
      <c r="AC3680" s="174">
        <f>IF(ISNUMBER([ExpenditureDetails4]),[ExpenditureDetails4]*HLOOKUP([ExpenditureDetails1],'Currency Conversion'!$A$6:$BE$45,19,FALSE),"No Data")</f>
        <v>55491.478495027179</v>
      </c>
      <c r="AD3680" s="174">
        <f>Table1[[#This Row],[Calculations1]]/exchange_rate_2010</f>
        <v>1213.5701023292445</v>
      </c>
      <c r="AE36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2774.5739247513588</v>
      </c>
      <c r="AF3680" s="174">
        <f>Table1[[#This Row],[Calculations3]]/exchange_rate_2010</f>
        <v>60.678505116462226</v>
      </c>
      <c r="AG3680" s="110"/>
      <c r="AH3680" s="53"/>
      <c r="BD3680" s="36"/>
      <c r="BE3680" s="36"/>
      <c r="BF3680" s="36"/>
      <c r="BG3680" s="36"/>
      <c r="BH3680" s="36"/>
      <c r="BI3680" s="36"/>
      <c r="BJ3680" s="36"/>
      <c r="BK3680" s="48"/>
      <c r="BL3680" s="36"/>
      <c r="BM3680" s="36"/>
      <c r="BN3680" s="36"/>
      <c r="BO3680" s="36"/>
      <c r="BP3680" s="36"/>
      <c r="BQ3680" s="36"/>
      <c r="BR3680" s="36"/>
    </row>
    <row r="3681" spans="2:70" ht="15" customHeight="1">
      <c r="B3681" s="48">
        <v>4212</v>
      </c>
      <c r="C3681" s="48" t="s">
        <v>1703</v>
      </c>
      <c r="D3681" s="108">
        <v>1829</v>
      </c>
      <c r="E3681" s="109" t="s">
        <v>2508</v>
      </c>
      <c r="F3681" s="109" t="s">
        <v>1814</v>
      </c>
      <c r="G3681" s="109" t="s">
        <v>2511</v>
      </c>
      <c r="H3681" s="108" t="s">
        <v>1745</v>
      </c>
      <c r="I3681" s="108" t="s">
        <v>2966</v>
      </c>
      <c r="J3681" s="108" t="s">
        <v>2567</v>
      </c>
      <c r="K3681" s="108" t="s">
        <v>2859</v>
      </c>
      <c r="L3681" s="108">
        <v>5</v>
      </c>
      <c r="M3681" s="110" t="s">
        <v>2617</v>
      </c>
      <c r="N3681" s="111" t="s">
        <v>20</v>
      </c>
      <c r="O3681" s="111" t="s">
        <v>2486</v>
      </c>
      <c r="P3681" s="111" t="s">
        <v>20</v>
      </c>
      <c r="Q3681" s="109">
        <v>1</v>
      </c>
      <c r="R3681" s="109"/>
      <c r="S3681" s="109"/>
      <c r="T3681" s="109" t="s">
        <v>7</v>
      </c>
      <c r="U3681" s="108">
        <v>1</v>
      </c>
      <c r="V3681" s="109">
        <v>2009</v>
      </c>
      <c r="W3681" s="108">
        <f>IF(Table1[[#This Row],[ExpenditureDetails1]]=2010,1,(2010-Table1[[#This Row],[ExpenditureDetails1]]))</f>
        <v>1</v>
      </c>
      <c r="X3681" s="109">
        <v>0.6</v>
      </c>
      <c r="Y3681" s="174">
        <f>Table1[[#This Row],[ExpenditureDetails3]]*100000</f>
        <v>60000</v>
      </c>
      <c r="Z3681" s="174">
        <f>Table1[[#This Row],[ExpenditureDetails4]]/Table1[[#This Row],[Component detail 4]]</f>
        <v>60000</v>
      </c>
      <c r="AA3681" s="109">
        <v>1</v>
      </c>
      <c r="AB3681" s="109">
        <v>10</v>
      </c>
      <c r="AC3681" s="174">
        <f>IF(ISNUMBER([ExpenditureDetails4]),[ExpenditureDetails4]*HLOOKUP([ExpenditureDetails1],'Currency Conversion'!$A$6:$BE$45,19,FALSE),"No Data")</f>
        <v>64524.97499421765</v>
      </c>
      <c r="AD3681" s="174">
        <f>Table1[[#This Row],[Calculations1]]/exchange_rate_2010</f>
        <v>1411.1280259642378</v>
      </c>
      <c r="AE36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3681" s="174">
        <f>Table1[[#This Row],[Calculations3]]/exchange_rate_2010</f>
        <v>141.11280259642376</v>
      </c>
      <c r="AG3681" s="110"/>
      <c r="AH3681" s="53"/>
      <c r="BD3681" s="36"/>
      <c r="BE3681" s="36"/>
      <c r="BF3681" s="36"/>
      <c r="BG3681" s="36"/>
      <c r="BH3681" s="36"/>
      <c r="BI3681" s="36"/>
      <c r="BJ3681" s="36"/>
      <c r="BK3681" s="48"/>
      <c r="BL3681" s="36"/>
      <c r="BM3681" s="36"/>
      <c r="BN3681" s="36"/>
      <c r="BO3681" s="36"/>
      <c r="BP3681" s="36"/>
      <c r="BQ3681" s="36"/>
      <c r="BR3681" s="36"/>
    </row>
    <row r="3682" spans="2:70" ht="15" customHeight="1">
      <c r="B3682" s="48">
        <v>4213</v>
      </c>
      <c r="C3682" s="48" t="s">
        <v>1703</v>
      </c>
      <c r="D3682" s="108">
        <v>1829</v>
      </c>
      <c r="E3682" s="109" t="s">
        <v>2508</v>
      </c>
      <c r="F3682" s="109" t="s">
        <v>1814</v>
      </c>
      <c r="G3682" s="109" t="s">
        <v>2511</v>
      </c>
      <c r="H3682" s="108" t="s">
        <v>1745</v>
      </c>
      <c r="I3682" s="108" t="s">
        <v>2966</v>
      </c>
      <c r="J3682" s="108" t="s">
        <v>2567</v>
      </c>
      <c r="K3682" s="108" t="s">
        <v>2859</v>
      </c>
      <c r="L3682" s="108">
        <v>5</v>
      </c>
      <c r="M3682" s="110" t="s">
        <v>2617</v>
      </c>
      <c r="N3682" s="111" t="s">
        <v>20</v>
      </c>
      <c r="O3682" s="111" t="s">
        <v>2466</v>
      </c>
      <c r="P3682" s="111" t="s">
        <v>381</v>
      </c>
      <c r="Q3682" s="109">
        <v>1</v>
      </c>
      <c r="R3682" s="109"/>
      <c r="S3682" s="109"/>
      <c r="T3682" s="109" t="s">
        <v>7</v>
      </c>
      <c r="U3682" s="108">
        <v>1</v>
      </c>
      <c r="V3682" s="109">
        <v>2009</v>
      </c>
      <c r="W3682" s="108">
        <f>IF(Table1[[#This Row],[ExpenditureDetails1]]=2010,1,(2010-Table1[[#This Row],[ExpenditureDetails1]]))</f>
        <v>1</v>
      </c>
      <c r="X3682" s="109">
        <v>0.31</v>
      </c>
      <c r="Y3682" s="174">
        <f>Table1[[#This Row],[ExpenditureDetails3]]*100000</f>
        <v>31000</v>
      </c>
      <c r="Z3682" s="174">
        <f>Table1[[#This Row],[ExpenditureDetails4]]/Table1[[#This Row],[Component detail 4]]</f>
        <v>31000</v>
      </c>
      <c r="AA3682" s="109">
        <v>1</v>
      </c>
      <c r="AB3682" s="109">
        <v>10</v>
      </c>
      <c r="AC3682" s="174">
        <f>IF(ISNUMBER([ExpenditureDetails4]),[ExpenditureDetails4]*HLOOKUP([ExpenditureDetails1],'Currency Conversion'!$A$6:$BE$45,19,FALSE),"No Data")</f>
        <v>33337.903747012453</v>
      </c>
      <c r="AD3682" s="174">
        <f>Table1[[#This Row],[Calculations1]]/exchange_rate_2010</f>
        <v>729.08281341485622</v>
      </c>
      <c r="AE36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3333.7903747012451</v>
      </c>
      <c r="AF3682" s="174">
        <f>Table1[[#This Row],[Calculations3]]/exchange_rate_2010</f>
        <v>72.908281341485619</v>
      </c>
      <c r="AG3682" s="110"/>
      <c r="AH3682" s="53"/>
      <c r="BD3682" s="36"/>
      <c r="BE3682" s="36"/>
      <c r="BF3682" s="36"/>
      <c r="BG3682" s="36"/>
      <c r="BH3682" s="36"/>
      <c r="BI3682" s="36"/>
      <c r="BJ3682" s="36"/>
      <c r="BK3682" s="48"/>
      <c r="BL3682" s="36"/>
      <c r="BM3682" s="36"/>
      <c r="BN3682" s="36"/>
      <c r="BO3682" s="36"/>
      <c r="BP3682" s="36"/>
      <c r="BQ3682" s="36"/>
      <c r="BR3682" s="36"/>
    </row>
    <row r="3683" spans="2:70" ht="15" customHeight="1">
      <c r="B3683" s="48">
        <v>4214</v>
      </c>
      <c r="C3683" s="48" t="s">
        <v>1703</v>
      </c>
      <c r="D3683" s="108">
        <v>1829</v>
      </c>
      <c r="E3683" s="109" t="s">
        <v>2508</v>
      </c>
      <c r="F3683" s="109" t="s">
        <v>1814</v>
      </c>
      <c r="G3683" s="109" t="s">
        <v>2511</v>
      </c>
      <c r="H3683" s="108" t="s">
        <v>1745</v>
      </c>
      <c r="I3683" s="108" t="s">
        <v>2966</v>
      </c>
      <c r="J3683" s="108" t="s">
        <v>2567</v>
      </c>
      <c r="K3683" s="108" t="s">
        <v>2859</v>
      </c>
      <c r="L3683" s="108">
        <v>5</v>
      </c>
      <c r="M3683" s="110" t="s">
        <v>2617</v>
      </c>
      <c r="N3683" s="111"/>
      <c r="O3683" s="111"/>
      <c r="P3683" s="111" t="s">
        <v>1742</v>
      </c>
      <c r="Q3683" s="109">
        <v>1</v>
      </c>
      <c r="R3683" s="109"/>
      <c r="S3683" s="109"/>
      <c r="T3683" s="109" t="s">
        <v>31</v>
      </c>
      <c r="U3683" s="108">
        <v>3</v>
      </c>
      <c r="V3683" s="109">
        <v>2009</v>
      </c>
      <c r="W3683" s="108"/>
      <c r="X3683" s="109">
        <v>0.21</v>
      </c>
      <c r="Y3683" s="174">
        <f>Table1[[#This Row],[ExpenditureDetails3]]*100000</f>
        <v>21000</v>
      </c>
      <c r="Z3683" s="174">
        <f>Table1[[#This Row],[ExpenditureDetails4]]/Table1[[#This Row],[Component detail 4]]</f>
        <v>21000</v>
      </c>
      <c r="AA3683" s="109">
        <v>1</v>
      </c>
      <c r="AB3683" s="109"/>
      <c r="AC3683" s="174">
        <f>IF(ISNUMBER([ExpenditureDetails4]),[ExpenditureDetails4]*HLOOKUP([ExpenditureDetails1],'Currency Conversion'!$A$6:$BE$45,19,FALSE),"No Data")</f>
        <v>22583.741247976177</v>
      </c>
      <c r="AD3683" s="174">
        <f>Table1[[#This Row],[Calculations1]]/exchange_rate_2010</f>
        <v>493.89480908748322</v>
      </c>
      <c r="AE36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22583.741247976177</v>
      </c>
      <c r="AF3683" s="174">
        <f>Table1[[#This Row],[Calculations3]]/exchange_rate_2010</f>
        <v>493.89480908748322</v>
      </c>
      <c r="AG3683" s="110"/>
      <c r="AH3683" s="53"/>
      <c r="BD3683" s="36"/>
      <c r="BE3683" s="36"/>
      <c r="BF3683" s="36"/>
      <c r="BG3683" s="36"/>
      <c r="BH3683" s="36"/>
      <c r="BI3683" s="36"/>
      <c r="BJ3683" s="36"/>
      <c r="BK3683" s="48"/>
      <c r="BL3683" s="36"/>
      <c r="BM3683" s="36"/>
      <c r="BN3683" s="36"/>
      <c r="BO3683" s="36"/>
      <c r="BP3683" s="36"/>
      <c r="BQ3683" s="36"/>
      <c r="BR3683" s="36"/>
    </row>
    <row r="3684" spans="2:70" ht="15" customHeight="1">
      <c r="B3684" s="48">
        <v>4217</v>
      </c>
      <c r="C3684" s="48" t="s">
        <v>1703</v>
      </c>
      <c r="D3684" s="108">
        <v>6166</v>
      </c>
      <c r="E3684" s="109" t="s">
        <v>2508</v>
      </c>
      <c r="F3684" s="109" t="s">
        <v>1816</v>
      </c>
      <c r="G3684" s="109" t="s">
        <v>1821</v>
      </c>
      <c r="H3684" s="108" t="s">
        <v>1747</v>
      </c>
      <c r="I3684" s="108" t="s">
        <v>2856</v>
      </c>
      <c r="J3684" s="108" t="s">
        <v>2852</v>
      </c>
      <c r="K3684" s="108" t="s">
        <v>2860</v>
      </c>
      <c r="L3684" s="108">
        <v>12</v>
      </c>
      <c r="M3684" s="110" t="s">
        <v>2618</v>
      </c>
      <c r="N3684" s="109" t="s">
        <v>1729</v>
      </c>
      <c r="O3684" s="109" t="s">
        <v>519</v>
      </c>
      <c r="P3684" s="109" t="s">
        <v>1748</v>
      </c>
      <c r="Q3684" s="109">
        <v>1</v>
      </c>
      <c r="R3684" s="109"/>
      <c r="S3684" s="109"/>
      <c r="T3684" s="109" t="s">
        <v>7</v>
      </c>
      <c r="U3684" s="108">
        <v>1</v>
      </c>
      <c r="V3684" s="109">
        <v>1999</v>
      </c>
      <c r="W3684" s="108">
        <f>IF(Table1[[#This Row],[ExpenditureDetails1]]=2010,1,(2010-Table1[[#This Row],[ExpenditureDetails1]]))</f>
        <v>11</v>
      </c>
      <c r="X3684" s="109">
        <v>0.4</v>
      </c>
      <c r="Y3684" s="174">
        <f>Table1[[#This Row],[ExpenditureDetails3]]*100000</f>
        <v>40000</v>
      </c>
      <c r="Z3684" s="174">
        <f>Table1[[#This Row],[ExpenditureDetails4]]/Table1[[#This Row],[Component detail 4]]</f>
        <v>40000</v>
      </c>
      <c r="AA3684" s="109">
        <v>2</v>
      </c>
      <c r="AB3684" s="109">
        <v>10</v>
      </c>
      <c r="AC3684" s="174">
        <f>IF(ISNUMBER([ExpenditureDetails4]),[ExpenditureDetails4]*HLOOKUP([ExpenditureDetails1],'Currency Conversion'!$A$6:$BE$45,19,FALSE),"No Data")</f>
        <v>69605.862050845841</v>
      </c>
      <c r="AD3684" s="174">
        <f>Table1[[#This Row],[Calculations1]]/exchange_rate_2010</f>
        <v>1522.2444134252094</v>
      </c>
      <c r="AE36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6960.5862050845844</v>
      </c>
      <c r="AF3684" s="174">
        <f>Table1[[#This Row],[Calculations3]]/exchange_rate_2010</f>
        <v>152.22444134252095</v>
      </c>
      <c r="AG3684" s="110"/>
      <c r="AH3684" s="53"/>
      <c r="BD3684" s="36"/>
      <c r="BE3684" s="36"/>
      <c r="BF3684" s="36"/>
      <c r="BG3684" s="36"/>
      <c r="BH3684" s="36"/>
      <c r="BI3684" s="36"/>
      <c r="BJ3684" s="36"/>
      <c r="BK3684" s="48"/>
      <c r="BL3684" s="36"/>
      <c r="BM3684" s="36"/>
      <c r="BN3684" s="36"/>
      <c r="BO3684" s="36"/>
      <c r="BP3684" s="36"/>
      <c r="BQ3684" s="36"/>
      <c r="BR3684" s="36"/>
    </row>
    <row r="3685" spans="2:70" ht="15" customHeight="1">
      <c r="B3685" s="48">
        <v>4218</v>
      </c>
      <c r="C3685" s="48" t="s">
        <v>1703</v>
      </c>
      <c r="D3685" s="108">
        <v>6166</v>
      </c>
      <c r="E3685" s="109" t="s">
        <v>2508</v>
      </c>
      <c r="F3685" s="109" t="s">
        <v>1816</v>
      </c>
      <c r="G3685" s="109" t="s">
        <v>1821</v>
      </c>
      <c r="H3685" s="108" t="s">
        <v>1747</v>
      </c>
      <c r="I3685" s="108" t="s">
        <v>2856</v>
      </c>
      <c r="J3685" s="108" t="s">
        <v>2852</v>
      </c>
      <c r="K3685" s="108" t="s">
        <v>2860</v>
      </c>
      <c r="L3685" s="108">
        <v>12</v>
      </c>
      <c r="M3685" s="110" t="s">
        <v>2618</v>
      </c>
      <c r="N3685" s="109" t="s">
        <v>1729</v>
      </c>
      <c r="O3685" s="109" t="s">
        <v>519</v>
      </c>
      <c r="P3685" s="109" t="s">
        <v>1749</v>
      </c>
      <c r="Q3685" s="109">
        <v>1</v>
      </c>
      <c r="R3685" s="109"/>
      <c r="S3685" s="109"/>
      <c r="T3685" s="109" t="s">
        <v>7</v>
      </c>
      <c r="U3685" s="108">
        <v>1</v>
      </c>
      <c r="V3685" s="109">
        <v>1995</v>
      </c>
      <c r="W3685" s="108">
        <f>IF(Table1[[#This Row],[ExpenditureDetails1]]=2010,1,(2010-Table1[[#This Row],[ExpenditureDetails1]]))</f>
        <v>15</v>
      </c>
      <c r="X3685" s="109">
        <v>0.4</v>
      </c>
      <c r="Y3685" s="174">
        <f>Table1[[#This Row],[ExpenditureDetails3]]*100000</f>
        <v>40000</v>
      </c>
      <c r="Z3685" s="174">
        <f>Table1[[#This Row],[ExpenditureDetails4]]/Table1[[#This Row],[Component detail 4]]</f>
        <v>40000</v>
      </c>
      <c r="AA3685" s="109">
        <v>2</v>
      </c>
      <c r="AB3685" s="109">
        <v>10</v>
      </c>
      <c r="AC3685" s="174">
        <f>IF(ISNUMBER([ExpenditureDetails4]),[ExpenditureDetails4]*HLOOKUP([ExpenditureDetails1],'Currency Conversion'!$A$6:$BE$45,19,FALSE),"No Data")</f>
        <v>93864.603062659968</v>
      </c>
      <c r="AD3685" s="174">
        <f>Table1[[#This Row],[Calculations1]]/exchange_rate_2010</f>
        <v>2052.770606104039</v>
      </c>
      <c r="AE36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9386.4603062659971</v>
      </c>
      <c r="AF3685" s="174">
        <f>Table1[[#This Row],[Calculations3]]/exchange_rate_2010</f>
        <v>205.27706061040388</v>
      </c>
      <c r="AG3685" s="110"/>
      <c r="AH3685" s="53"/>
      <c r="BD3685" s="36"/>
      <c r="BE3685" s="36"/>
      <c r="BF3685" s="36"/>
      <c r="BG3685" s="36"/>
      <c r="BH3685" s="36"/>
      <c r="BI3685" s="36"/>
      <c r="BJ3685" s="36"/>
      <c r="BK3685" s="48"/>
      <c r="BL3685" s="36"/>
      <c r="BM3685" s="36"/>
      <c r="BN3685" s="36"/>
      <c r="BO3685" s="36"/>
      <c r="BP3685" s="36"/>
      <c r="BQ3685" s="36"/>
      <c r="BR3685" s="36"/>
    </row>
    <row r="3686" spans="2:70" ht="15" customHeight="1">
      <c r="B3686" s="48">
        <v>4219</v>
      </c>
      <c r="C3686" s="48" t="s">
        <v>1703</v>
      </c>
      <c r="D3686" s="108">
        <v>6166</v>
      </c>
      <c r="E3686" s="109" t="s">
        <v>2508</v>
      </c>
      <c r="F3686" s="109" t="s">
        <v>1816</v>
      </c>
      <c r="G3686" s="109" t="s">
        <v>1821</v>
      </c>
      <c r="H3686" s="108" t="s">
        <v>1747</v>
      </c>
      <c r="I3686" s="108" t="s">
        <v>2856</v>
      </c>
      <c r="J3686" s="108" t="s">
        <v>2852</v>
      </c>
      <c r="K3686" s="108" t="s">
        <v>2860</v>
      </c>
      <c r="L3686" s="108">
        <v>12</v>
      </c>
      <c r="M3686" s="110" t="s">
        <v>2618</v>
      </c>
      <c r="N3686" s="109" t="s">
        <v>1729</v>
      </c>
      <c r="O3686" s="109" t="s">
        <v>519</v>
      </c>
      <c r="P3686" s="109" t="s">
        <v>1517</v>
      </c>
      <c r="Q3686" s="109">
        <v>1</v>
      </c>
      <c r="R3686" s="109"/>
      <c r="S3686" s="109"/>
      <c r="T3686" s="109" t="s">
        <v>7</v>
      </c>
      <c r="U3686" s="108">
        <v>1</v>
      </c>
      <c r="V3686" s="109">
        <v>1993</v>
      </c>
      <c r="W3686" s="108">
        <f>IF(Table1[[#This Row],[ExpenditureDetails1]]=2010,1,(2010-Table1[[#This Row],[ExpenditureDetails1]]))</f>
        <v>17</v>
      </c>
      <c r="X3686" s="109">
        <v>0.3</v>
      </c>
      <c r="Y3686" s="174">
        <f>Table1[[#This Row],[ExpenditureDetails3]]*100000</f>
        <v>30000</v>
      </c>
      <c r="Z3686" s="174">
        <f>Table1[[#This Row],[ExpenditureDetails4]]/Table1[[#This Row],[Component detail 4]]</f>
        <v>30000</v>
      </c>
      <c r="AA3686" s="109">
        <v>2</v>
      </c>
      <c r="AB3686" s="109">
        <v>10</v>
      </c>
      <c r="AC3686" s="174">
        <f>IF(ISNUMBER([ExpenditureDetails4]),[ExpenditureDetails4]*HLOOKUP([ExpenditureDetails1],'Currency Conversion'!$A$6:$BE$45,19,FALSE),"No Data")</f>
        <v>85033.889425293906</v>
      </c>
      <c r="AD3686" s="174">
        <f>Table1[[#This Row],[Calculations1]]/exchange_rate_2010</f>
        <v>1859.6474393911722</v>
      </c>
      <c r="AE36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8503.388942529391</v>
      </c>
      <c r="AF3686" s="174">
        <f>Table1[[#This Row],[Calculations3]]/exchange_rate_2010</f>
        <v>185.96474393911723</v>
      </c>
      <c r="AG3686" s="110"/>
      <c r="AH3686" s="53"/>
      <c r="BD3686" s="36"/>
      <c r="BE3686" s="36"/>
      <c r="BF3686" s="36"/>
      <c r="BG3686" s="36"/>
      <c r="BH3686" s="36"/>
      <c r="BI3686" s="36"/>
      <c r="BJ3686" s="36"/>
      <c r="BK3686" s="48"/>
      <c r="BL3686" s="36"/>
      <c r="BM3686" s="36"/>
      <c r="BN3686" s="36"/>
      <c r="BO3686" s="36"/>
      <c r="BP3686" s="36"/>
      <c r="BQ3686" s="36"/>
      <c r="BR3686" s="36"/>
    </row>
    <row r="3687" spans="2:70" ht="15" customHeight="1">
      <c r="B3687" s="48">
        <v>4220</v>
      </c>
      <c r="C3687" s="48" t="s">
        <v>1703</v>
      </c>
      <c r="D3687" s="108">
        <v>6166</v>
      </c>
      <c r="E3687" s="109" t="s">
        <v>2508</v>
      </c>
      <c r="F3687" s="109" t="s">
        <v>1816</v>
      </c>
      <c r="G3687" s="109" t="s">
        <v>1821</v>
      </c>
      <c r="H3687" s="108" t="s">
        <v>1747</v>
      </c>
      <c r="I3687" s="108" t="s">
        <v>2856</v>
      </c>
      <c r="J3687" s="108" t="s">
        <v>2852</v>
      </c>
      <c r="K3687" s="108" t="s">
        <v>2860</v>
      </c>
      <c r="L3687" s="108">
        <v>12</v>
      </c>
      <c r="M3687" s="110" t="s">
        <v>2618</v>
      </c>
      <c r="N3687" s="109" t="s">
        <v>1729</v>
      </c>
      <c r="O3687" s="109" t="s">
        <v>519</v>
      </c>
      <c r="P3687" s="109" t="s">
        <v>1518</v>
      </c>
      <c r="Q3687" s="109">
        <v>1</v>
      </c>
      <c r="R3687" s="109"/>
      <c r="S3687" s="109"/>
      <c r="T3687" s="109" t="s">
        <v>7</v>
      </c>
      <c r="U3687" s="108">
        <v>1</v>
      </c>
      <c r="V3687" s="109">
        <v>2003</v>
      </c>
      <c r="W3687" s="108">
        <f>IF(Table1[[#This Row],[ExpenditureDetails1]]=2010,1,(2010-Table1[[#This Row],[ExpenditureDetails1]]))</f>
        <v>7</v>
      </c>
      <c r="X3687" s="109">
        <v>0.35</v>
      </c>
      <c r="Y3687" s="174">
        <f>Table1[[#This Row],[ExpenditureDetails3]]*100000</f>
        <v>35000</v>
      </c>
      <c r="Z3687" s="174">
        <f>Table1[[#This Row],[ExpenditureDetails4]]/Table1[[#This Row],[Component detail 4]]</f>
        <v>35000</v>
      </c>
      <c r="AA3687" s="109">
        <v>2</v>
      </c>
      <c r="AB3687" s="109">
        <v>10</v>
      </c>
      <c r="AC3687" s="174">
        <f>IF(ISNUMBER([ExpenditureDetails4]),[ExpenditureDetails4]*HLOOKUP([ExpenditureDetails1],'Currency Conversion'!$A$6:$BE$45,19,FALSE),"No Data")</f>
        <v>52999.631661524108</v>
      </c>
      <c r="AD3687" s="174">
        <f>Table1[[#This Row],[Calculations1]]/exchange_rate_2010</f>
        <v>1159.0746933270475</v>
      </c>
      <c r="AE36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5299.9631661524108</v>
      </c>
      <c r="AF3687" s="174">
        <f>Table1[[#This Row],[Calculations3]]/exchange_rate_2010</f>
        <v>115.90746933270475</v>
      </c>
      <c r="AG3687" s="110"/>
      <c r="AH3687" s="53"/>
      <c r="BD3687" s="36"/>
      <c r="BE3687" s="36"/>
      <c r="BF3687" s="36"/>
      <c r="BG3687" s="36"/>
      <c r="BH3687" s="36"/>
      <c r="BI3687" s="36"/>
      <c r="BJ3687" s="36"/>
      <c r="BK3687" s="48"/>
      <c r="BL3687" s="36"/>
      <c r="BM3687" s="36"/>
      <c r="BN3687" s="36"/>
      <c r="BO3687" s="36"/>
      <c r="BP3687" s="36"/>
      <c r="BQ3687" s="36"/>
      <c r="BR3687" s="36"/>
    </row>
    <row r="3688" spans="2:70" ht="15" customHeight="1">
      <c r="B3688" s="48">
        <v>4221</v>
      </c>
      <c r="C3688" s="48" t="s">
        <v>1703</v>
      </c>
      <c r="D3688" s="108">
        <v>6166</v>
      </c>
      <c r="E3688" s="109" t="s">
        <v>2508</v>
      </c>
      <c r="F3688" s="109" t="s">
        <v>1816</v>
      </c>
      <c r="G3688" s="109" t="s">
        <v>1821</v>
      </c>
      <c r="H3688" s="108" t="s">
        <v>1747</v>
      </c>
      <c r="I3688" s="108" t="s">
        <v>2856</v>
      </c>
      <c r="J3688" s="108" t="s">
        <v>2852</v>
      </c>
      <c r="K3688" s="108" t="s">
        <v>2860</v>
      </c>
      <c r="L3688" s="108">
        <v>12</v>
      </c>
      <c r="M3688" s="110" t="s">
        <v>2618</v>
      </c>
      <c r="N3688" s="109" t="s">
        <v>1729</v>
      </c>
      <c r="O3688" s="109" t="s">
        <v>519</v>
      </c>
      <c r="P3688" s="109" t="s">
        <v>1525</v>
      </c>
      <c r="Q3688" s="109">
        <v>1</v>
      </c>
      <c r="R3688" s="109"/>
      <c r="S3688" s="109"/>
      <c r="T3688" s="109" t="s">
        <v>7</v>
      </c>
      <c r="U3688" s="108">
        <v>1</v>
      </c>
      <c r="V3688" s="109">
        <v>1988</v>
      </c>
      <c r="W3688" s="108">
        <f>IF(Table1[[#This Row],[ExpenditureDetails1]]=2010,1,(2010-Table1[[#This Row],[ExpenditureDetails1]]))</f>
        <v>22</v>
      </c>
      <c r="X3688" s="109">
        <v>0.4</v>
      </c>
      <c r="Y3688" s="174">
        <f>Table1[[#This Row],[ExpenditureDetails3]]*100000</f>
        <v>40000</v>
      </c>
      <c r="Z3688" s="174">
        <f>Table1[[#This Row],[ExpenditureDetails4]]/Table1[[#This Row],[Component detail 4]]</f>
        <v>40000</v>
      </c>
      <c r="AA3688" s="109">
        <v>2</v>
      </c>
      <c r="AB3688" s="109">
        <v>10</v>
      </c>
      <c r="AC3688" s="174">
        <f>IF(ISNUMBER([ExpenditureDetails4]),[ExpenditureDetails4]*HLOOKUP([ExpenditureDetails1],'Currency Conversion'!$A$6:$BE$45,19,FALSE),"No Data")</f>
        <v>182463.02865383853</v>
      </c>
      <c r="AD3688" s="174">
        <f>Table1[[#This Row],[Calculations1]]/exchange_rate_2010</f>
        <v>3990.3726186460522</v>
      </c>
      <c r="AE36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18246.302865383852</v>
      </c>
      <c r="AF3688" s="174">
        <f>Table1[[#This Row],[Calculations3]]/exchange_rate_2010</f>
        <v>399.03726186460523</v>
      </c>
      <c r="AG3688" s="110"/>
      <c r="AH3688" s="53"/>
      <c r="BD3688" s="36"/>
      <c r="BE3688" s="36"/>
      <c r="BF3688" s="36"/>
      <c r="BG3688" s="36"/>
      <c r="BH3688" s="36"/>
      <c r="BI3688" s="36"/>
      <c r="BJ3688" s="36"/>
      <c r="BK3688" s="48"/>
      <c r="BL3688" s="36"/>
      <c r="BM3688" s="36"/>
      <c r="BN3688" s="36"/>
      <c r="BO3688" s="36"/>
      <c r="BP3688" s="36"/>
      <c r="BQ3688" s="36"/>
      <c r="BR3688" s="36"/>
    </row>
    <row r="3689" spans="2:70" ht="15" customHeight="1">
      <c r="B3689" s="48">
        <v>4222</v>
      </c>
      <c r="C3689" s="48" t="s">
        <v>1703</v>
      </c>
      <c r="D3689" s="108">
        <v>6166</v>
      </c>
      <c r="E3689" s="109" t="s">
        <v>2508</v>
      </c>
      <c r="F3689" s="109" t="s">
        <v>1816</v>
      </c>
      <c r="G3689" s="109" t="s">
        <v>1821</v>
      </c>
      <c r="H3689" s="108" t="s">
        <v>1747</v>
      </c>
      <c r="I3689" s="108" t="s">
        <v>2856</v>
      </c>
      <c r="J3689" s="108" t="s">
        <v>2852</v>
      </c>
      <c r="K3689" s="108" t="s">
        <v>2860</v>
      </c>
      <c r="L3689" s="108">
        <v>12</v>
      </c>
      <c r="M3689" s="110" t="s">
        <v>2618</v>
      </c>
      <c r="N3689" s="109" t="s">
        <v>1729</v>
      </c>
      <c r="O3689" s="109" t="s">
        <v>519</v>
      </c>
      <c r="P3689" s="109" t="s">
        <v>1527</v>
      </c>
      <c r="Q3689" s="109">
        <v>1</v>
      </c>
      <c r="R3689" s="109"/>
      <c r="S3689" s="109"/>
      <c r="T3689" s="109" t="s">
        <v>7</v>
      </c>
      <c r="U3689" s="108">
        <v>1</v>
      </c>
      <c r="V3689" s="109">
        <v>2004</v>
      </c>
      <c r="W3689" s="108">
        <f>IF(Table1[[#This Row],[ExpenditureDetails1]]=2010,1,(2010-Table1[[#This Row],[ExpenditureDetails1]]))</f>
        <v>6</v>
      </c>
      <c r="X3689" s="109">
        <v>0.4</v>
      </c>
      <c r="Y3689" s="174">
        <f>Table1[[#This Row],[ExpenditureDetails3]]*100000</f>
        <v>40000</v>
      </c>
      <c r="Z3689" s="174">
        <f>Table1[[#This Row],[ExpenditureDetails4]]/Table1[[#This Row],[Component detail 4]]</f>
        <v>40000</v>
      </c>
      <c r="AA3689" s="109">
        <v>2</v>
      </c>
      <c r="AB3689" s="109">
        <v>10</v>
      </c>
      <c r="AC3689" s="174">
        <f>IF(ISNUMBER([ExpenditureDetails4]),[ExpenditureDetails4]*HLOOKUP([ExpenditureDetails1],'Currency Conversion'!$A$6:$BE$45,19,FALSE),"No Data")</f>
        <v>58491.053180918228</v>
      </c>
      <c r="AD3689" s="174">
        <f>Table1[[#This Row],[Calculations1]]/exchange_rate_2010</f>
        <v>1279.1692584019597</v>
      </c>
      <c r="AE36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3689" s="174">
        <f>Table1[[#This Row],[Calculations3]]/exchange_rate_2010</f>
        <v>127.91692584019597</v>
      </c>
      <c r="AG3689" s="110"/>
      <c r="AH3689" s="53"/>
      <c r="BD3689" s="36"/>
      <c r="BE3689" s="36"/>
      <c r="BF3689" s="36"/>
      <c r="BG3689" s="36"/>
      <c r="BH3689" s="36"/>
      <c r="BI3689" s="36"/>
      <c r="BJ3689" s="36"/>
      <c r="BK3689" s="48"/>
      <c r="BL3689" s="36"/>
      <c r="BM3689" s="36"/>
      <c r="BN3689" s="36"/>
      <c r="BO3689" s="36"/>
      <c r="BP3689" s="36"/>
      <c r="BQ3689" s="36"/>
      <c r="BR3689" s="36"/>
    </row>
    <row r="3690" spans="2:70" ht="15" customHeight="1">
      <c r="B3690" s="48">
        <v>4223</v>
      </c>
      <c r="C3690" s="48" t="s">
        <v>1703</v>
      </c>
      <c r="D3690" s="108">
        <v>6166</v>
      </c>
      <c r="E3690" s="109" t="s">
        <v>2508</v>
      </c>
      <c r="F3690" s="109" t="s">
        <v>1816</v>
      </c>
      <c r="G3690" s="109" t="s">
        <v>1821</v>
      </c>
      <c r="H3690" s="108" t="s">
        <v>1747</v>
      </c>
      <c r="I3690" s="108" t="s">
        <v>2856</v>
      </c>
      <c r="J3690" s="108" t="s">
        <v>2852</v>
      </c>
      <c r="K3690" s="108" t="s">
        <v>2860</v>
      </c>
      <c r="L3690" s="108">
        <v>12</v>
      </c>
      <c r="M3690" s="110" t="s">
        <v>2618</v>
      </c>
      <c r="N3690" s="109" t="s">
        <v>1729</v>
      </c>
      <c r="O3690" s="109" t="s">
        <v>519</v>
      </c>
      <c r="P3690" s="109" t="s">
        <v>1528</v>
      </c>
      <c r="Q3690" s="109">
        <v>1</v>
      </c>
      <c r="R3690" s="109"/>
      <c r="S3690" s="109"/>
      <c r="T3690" s="109" t="s">
        <v>7</v>
      </c>
      <c r="U3690" s="108">
        <v>1</v>
      </c>
      <c r="V3690" s="109">
        <v>2004</v>
      </c>
      <c r="W3690" s="108">
        <f>IF(Table1[[#This Row],[ExpenditureDetails1]]=2010,1,(2010-Table1[[#This Row],[ExpenditureDetails1]]))</f>
        <v>6</v>
      </c>
      <c r="X3690" s="109">
        <v>0.35</v>
      </c>
      <c r="Y3690" s="174">
        <f>Table1[[#This Row],[ExpenditureDetails3]]*100000</f>
        <v>35000</v>
      </c>
      <c r="Z3690" s="174">
        <f>Table1[[#This Row],[ExpenditureDetails4]]/Table1[[#This Row],[Component detail 4]]</f>
        <v>35000</v>
      </c>
      <c r="AA3690" s="109">
        <v>2</v>
      </c>
      <c r="AB3690" s="109">
        <v>10</v>
      </c>
      <c r="AC3690" s="174">
        <f>IF(ISNUMBER([ExpenditureDetails4]),[ExpenditureDetails4]*HLOOKUP([ExpenditureDetails1],'Currency Conversion'!$A$6:$BE$45,19,FALSE),"No Data")</f>
        <v>51179.671533303452</v>
      </c>
      <c r="AD3690" s="174">
        <f>Table1[[#This Row],[Calculations1]]/exchange_rate_2010</f>
        <v>1119.2731011017149</v>
      </c>
      <c r="AE36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3690" s="174">
        <f>Table1[[#This Row],[Calculations3]]/exchange_rate_2010</f>
        <v>111.92731011017149</v>
      </c>
      <c r="AG3690" s="110"/>
      <c r="AH3690" s="53"/>
      <c r="BD3690" s="36"/>
      <c r="BE3690" s="36"/>
      <c r="BF3690" s="36"/>
      <c r="BG3690" s="36"/>
      <c r="BH3690" s="36"/>
      <c r="BI3690" s="36"/>
      <c r="BJ3690" s="36"/>
      <c r="BK3690" s="48"/>
      <c r="BL3690" s="36"/>
      <c r="BM3690" s="36"/>
      <c r="BN3690" s="36"/>
      <c r="BO3690" s="36"/>
      <c r="BP3690" s="36"/>
      <c r="BQ3690" s="36"/>
      <c r="BR3690" s="36"/>
    </row>
    <row r="3691" spans="2:70" ht="15" customHeight="1">
      <c r="B3691" s="48">
        <v>4224</v>
      </c>
      <c r="C3691" s="48" t="s">
        <v>1703</v>
      </c>
      <c r="D3691" s="108">
        <v>6166</v>
      </c>
      <c r="E3691" s="109" t="s">
        <v>2508</v>
      </c>
      <c r="F3691" s="109" t="s">
        <v>1816</v>
      </c>
      <c r="G3691" s="109" t="s">
        <v>1821</v>
      </c>
      <c r="H3691" s="108" t="s">
        <v>1747</v>
      </c>
      <c r="I3691" s="108" t="s">
        <v>2856</v>
      </c>
      <c r="J3691" s="108" t="s">
        <v>2852</v>
      </c>
      <c r="K3691" s="108" t="s">
        <v>2860</v>
      </c>
      <c r="L3691" s="108">
        <v>12</v>
      </c>
      <c r="M3691" s="110" t="s">
        <v>2618</v>
      </c>
      <c r="N3691" s="109" t="s">
        <v>1729</v>
      </c>
      <c r="O3691" s="109" t="s">
        <v>519</v>
      </c>
      <c r="P3691" s="109" t="s">
        <v>1531</v>
      </c>
      <c r="Q3691" s="109">
        <v>1</v>
      </c>
      <c r="R3691" s="109"/>
      <c r="S3691" s="109"/>
      <c r="T3691" s="109" t="s">
        <v>7</v>
      </c>
      <c r="U3691" s="108">
        <v>1</v>
      </c>
      <c r="V3691" s="109">
        <v>2003</v>
      </c>
      <c r="W3691" s="108">
        <f>IF(Table1[[#This Row],[ExpenditureDetails1]]=2010,1,(2010-Table1[[#This Row],[ExpenditureDetails1]]))</f>
        <v>7</v>
      </c>
      <c r="X3691" s="109">
        <v>0.3</v>
      </c>
      <c r="Y3691" s="174">
        <f>Table1[[#This Row],[ExpenditureDetails3]]*100000</f>
        <v>30000</v>
      </c>
      <c r="Z3691" s="174">
        <f>Table1[[#This Row],[ExpenditureDetails4]]/Table1[[#This Row],[Component detail 4]]</f>
        <v>30000</v>
      </c>
      <c r="AA3691" s="109">
        <v>2</v>
      </c>
      <c r="AB3691" s="109">
        <v>10</v>
      </c>
      <c r="AC3691" s="174">
        <f>IF(ISNUMBER([ExpenditureDetails4]),[ExpenditureDetails4]*HLOOKUP([ExpenditureDetails1],'Currency Conversion'!$A$6:$BE$45,19,FALSE),"No Data")</f>
        <v>45428.255709877805</v>
      </c>
      <c r="AD3691" s="174">
        <f>Table1[[#This Row],[Calculations1]]/exchange_rate_2010</f>
        <v>993.49259428032644</v>
      </c>
      <c r="AE36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4542.8255709877803</v>
      </c>
      <c r="AF3691" s="174">
        <f>Table1[[#This Row],[Calculations3]]/exchange_rate_2010</f>
        <v>99.349259428032639</v>
      </c>
      <c r="AG3691" s="110"/>
      <c r="AH3691" s="53"/>
      <c r="BD3691" s="36"/>
      <c r="BE3691" s="36"/>
      <c r="BF3691" s="36"/>
      <c r="BG3691" s="36"/>
      <c r="BH3691" s="36"/>
      <c r="BI3691" s="36"/>
      <c r="BJ3691" s="36"/>
      <c r="BK3691" s="48"/>
      <c r="BL3691" s="36"/>
      <c r="BM3691" s="36"/>
      <c r="BN3691" s="36"/>
      <c r="BO3691" s="36"/>
      <c r="BP3691" s="36"/>
      <c r="BQ3691" s="36"/>
      <c r="BR3691" s="36"/>
    </row>
    <row r="3692" spans="2:70" ht="15" customHeight="1">
      <c r="B3692" s="48">
        <v>4225</v>
      </c>
      <c r="C3692" s="48" t="s">
        <v>1703</v>
      </c>
      <c r="D3692" s="108">
        <v>6166</v>
      </c>
      <c r="E3692" s="109" t="s">
        <v>2508</v>
      </c>
      <c r="F3692" s="109" t="s">
        <v>1816</v>
      </c>
      <c r="G3692" s="109" t="s">
        <v>1821</v>
      </c>
      <c r="H3692" s="108" t="s">
        <v>1747</v>
      </c>
      <c r="I3692" s="108" t="s">
        <v>2856</v>
      </c>
      <c r="J3692" s="108" t="s">
        <v>2852</v>
      </c>
      <c r="K3692" s="108" t="s">
        <v>2860</v>
      </c>
      <c r="L3692" s="108">
        <v>12</v>
      </c>
      <c r="M3692" s="110" t="s">
        <v>2618</v>
      </c>
      <c r="N3692" s="109" t="s">
        <v>1729</v>
      </c>
      <c r="O3692" s="109" t="s">
        <v>519</v>
      </c>
      <c r="P3692" s="109" t="s">
        <v>1532</v>
      </c>
      <c r="Q3692" s="109">
        <v>1</v>
      </c>
      <c r="R3692" s="109"/>
      <c r="S3692" s="109"/>
      <c r="T3692" s="109" t="s">
        <v>7</v>
      </c>
      <c r="U3692" s="108">
        <v>1</v>
      </c>
      <c r="V3692" s="109">
        <v>2000</v>
      </c>
      <c r="W3692" s="108">
        <f>IF(Table1[[#This Row],[ExpenditureDetails1]]=2010,1,(2010-Table1[[#This Row],[ExpenditureDetails1]]))</f>
        <v>10</v>
      </c>
      <c r="X3692" s="109">
        <v>0.35</v>
      </c>
      <c r="Y3692" s="174">
        <f>Table1[[#This Row],[ExpenditureDetails3]]*100000</f>
        <v>35000</v>
      </c>
      <c r="Z3692" s="174">
        <f>Table1[[#This Row],[ExpenditureDetails4]]/Table1[[#This Row],[Component detail 4]]</f>
        <v>35000</v>
      </c>
      <c r="AA3692" s="109">
        <v>2</v>
      </c>
      <c r="AB3692" s="109">
        <v>10</v>
      </c>
      <c r="AC3692" s="174">
        <f>IF(ISNUMBER([ExpenditureDetails4]),[ExpenditureDetails4]*HLOOKUP([ExpenditureDetails1],'Currency Conversion'!$A$6:$BE$45,19,FALSE),"No Data")</f>
        <v>58675.221655859423</v>
      </c>
      <c r="AD3692" s="174">
        <f>Table1[[#This Row],[Calculations1]]/exchange_rate_2010</f>
        <v>1283.1969282540117</v>
      </c>
      <c r="AE36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5867.5221655859423</v>
      </c>
      <c r="AF3692" s="174">
        <f>Table1[[#This Row],[Calculations3]]/exchange_rate_2010</f>
        <v>128.31969282540118</v>
      </c>
      <c r="AG3692" s="110"/>
      <c r="AH3692" s="53"/>
      <c r="BD3692" s="36"/>
      <c r="BE3692" s="36"/>
      <c r="BF3692" s="36"/>
      <c r="BG3692" s="36"/>
      <c r="BH3692" s="36"/>
      <c r="BI3692" s="36"/>
      <c r="BJ3692" s="36"/>
      <c r="BK3692" s="48"/>
      <c r="BL3692" s="36"/>
      <c r="BM3692" s="36"/>
      <c r="BN3692" s="36"/>
      <c r="BO3692" s="36"/>
      <c r="BP3692" s="36"/>
      <c r="BQ3692" s="36"/>
      <c r="BR3692" s="36"/>
    </row>
    <row r="3693" spans="2:70" ht="15" customHeight="1">
      <c r="B3693" s="48">
        <v>4226</v>
      </c>
      <c r="C3693" s="48" t="s">
        <v>1703</v>
      </c>
      <c r="D3693" s="108">
        <v>6166</v>
      </c>
      <c r="E3693" s="109" t="s">
        <v>2508</v>
      </c>
      <c r="F3693" s="109" t="s">
        <v>1816</v>
      </c>
      <c r="G3693" s="109" t="s">
        <v>1821</v>
      </c>
      <c r="H3693" s="108" t="s">
        <v>1747</v>
      </c>
      <c r="I3693" s="108" t="s">
        <v>2856</v>
      </c>
      <c r="J3693" s="108" t="s">
        <v>2852</v>
      </c>
      <c r="K3693" s="108" t="s">
        <v>2860</v>
      </c>
      <c r="L3693" s="108">
        <v>12</v>
      </c>
      <c r="M3693" s="110" t="s">
        <v>2618</v>
      </c>
      <c r="N3693" s="109" t="s">
        <v>1729</v>
      </c>
      <c r="O3693" s="109" t="s">
        <v>519</v>
      </c>
      <c r="P3693" s="109" t="s">
        <v>1605</v>
      </c>
      <c r="Q3693" s="109">
        <v>1</v>
      </c>
      <c r="R3693" s="109"/>
      <c r="S3693" s="109"/>
      <c r="T3693" s="109" t="s">
        <v>7</v>
      </c>
      <c r="U3693" s="108">
        <v>1</v>
      </c>
      <c r="V3693" s="109">
        <v>2001</v>
      </c>
      <c r="W3693" s="108">
        <f>IF(Table1[[#This Row],[ExpenditureDetails1]]=2010,1,(2010-Table1[[#This Row],[ExpenditureDetails1]]))</f>
        <v>9</v>
      </c>
      <c r="X3693" s="109">
        <v>0.3</v>
      </c>
      <c r="Y3693" s="174">
        <f>Table1[[#This Row],[ExpenditureDetails3]]*100000</f>
        <v>30000</v>
      </c>
      <c r="Z3693" s="174">
        <f>Table1[[#This Row],[ExpenditureDetails4]]/Table1[[#This Row],[Component detail 4]]</f>
        <v>30000</v>
      </c>
      <c r="AA3693" s="109">
        <v>2</v>
      </c>
      <c r="AB3693" s="109">
        <v>10</v>
      </c>
      <c r="AC3693" s="174">
        <f>IF(ISNUMBER([ExpenditureDetails4]),[ExpenditureDetails4]*HLOOKUP([ExpenditureDetails1],'Currency Conversion'!$A$6:$BE$45,19,FALSE),"No Data")</f>
        <v>48580.085441404219</v>
      </c>
      <c r="AD3693" s="174">
        <f>Table1[[#This Row],[Calculations1]]/exchange_rate_2010</f>
        <v>1062.4214899152776</v>
      </c>
      <c r="AE36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4858.0085441404217</v>
      </c>
      <c r="AF3693" s="174">
        <f>Table1[[#This Row],[Calculations3]]/exchange_rate_2010</f>
        <v>106.24214899152776</v>
      </c>
      <c r="AG3693" s="110"/>
      <c r="AH3693" s="53"/>
      <c r="BD3693" s="36"/>
      <c r="BE3693" s="36"/>
      <c r="BF3693" s="36"/>
      <c r="BG3693" s="36"/>
      <c r="BH3693" s="36"/>
      <c r="BI3693" s="36"/>
      <c r="BJ3693" s="36"/>
      <c r="BK3693" s="48"/>
      <c r="BL3693" s="36"/>
      <c r="BM3693" s="36"/>
      <c r="BN3693" s="36"/>
      <c r="BO3693" s="36"/>
      <c r="BP3693" s="36"/>
      <c r="BQ3693" s="36"/>
      <c r="BR3693" s="36"/>
    </row>
    <row r="3694" spans="2:70" ht="15" customHeight="1">
      <c r="B3694" s="48">
        <v>4227</v>
      </c>
      <c r="C3694" s="48" t="s">
        <v>1703</v>
      </c>
      <c r="D3694" s="108">
        <v>6166</v>
      </c>
      <c r="E3694" s="109" t="s">
        <v>2508</v>
      </c>
      <c r="F3694" s="109" t="s">
        <v>1816</v>
      </c>
      <c r="G3694" s="109" t="s">
        <v>1821</v>
      </c>
      <c r="H3694" s="108" t="s">
        <v>1747</v>
      </c>
      <c r="I3694" s="108" t="s">
        <v>2856</v>
      </c>
      <c r="J3694" s="108" t="s">
        <v>2852</v>
      </c>
      <c r="K3694" s="108" t="s">
        <v>2860</v>
      </c>
      <c r="L3694" s="108">
        <v>12</v>
      </c>
      <c r="M3694" s="110" t="s">
        <v>2618</v>
      </c>
      <c r="N3694" s="109" t="s">
        <v>1729</v>
      </c>
      <c r="O3694" s="109" t="s">
        <v>519</v>
      </c>
      <c r="P3694" s="109" t="s">
        <v>1608</v>
      </c>
      <c r="Q3694" s="109">
        <v>1</v>
      </c>
      <c r="R3694" s="109"/>
      <c r="S3694" s="109"/>
      <c r="T3694" s="109" t="s">
        <v>7</v>
      </c>
      <c r="U3694" s="108">
        <v>1</v>
      </c>
      <c r="V3694" s="109">
        <v>1993</v>
      </c>
      <c r="W3694" s="108">
        <f>IF(Table1[[#This Row],[ExpenditureDetails1]]=2010,1,(2010-Table1[[#This Row],[ExpenditureDetails1]]))</f>
        <v>17</v>
      </c>
      <c r="X3694" s="109">
        <v>0.35</v>
      </c>
      <c r="Y3694" s="174">
        <f>Table1[[#This Row],[ExpenditureDetails3]]*100000</f>
        <v>35000</v>
      </c>
      <c r="Z3694" s="174">
        <f>Table1[[#This Row],[ExpenditureDetails4]]/Table1[[#This Row],[Component detail 4]]</f>
        <v>35000</v>
      </c>
      <c r="AA3694" s="109">
        <v>2</v>
      </c>
      <c r="AB3694" s="109">
        <v>10</v>
      </c>
      <c r="AC3694" s="174">
        <f>IF(ISNUMBER([ExpenditureDetails4]),[ExpenditureDetails4]*HLOOKUP([ExpenditureDetails1],'Currency Conversion'!$A$6:$BE$45,19,FALSE),"No Data")</f>
        <v>99206.20432950955</v>
      </c>
      <c r="AD3694" s="174">
        <f>Table1[[#This Row],[Calculations1]]/exchange_rate_2010</f>
        <v>2169.5886792897008</v>
      </c>
      <c r="AE36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9920.6204329509546</v>
      </c>
      <c r="AF3694" s="174">
        <f>Table1[[#This Row],[Calculations3]]/exchange_rate_2010</f>
        <v>216.95886792897005</v>
      </c>
      <c r="AG3694" s="110"/>
      <c r="AH3694" s="53"/>
      <c r="BD3694" s="36"/>
      <c r="BE3694" s="36"/>
      <c r="BF3694" s="36"/>
      <c r="BG3694" s="36"/>
      <c r="BH3694" s="36"/>
      <c r="BI3694" s="36"/>
      <c r="BJ3694" s="36"/>
      <c r="BK3694" s="48"/>
      <c r="BL3694" s="36"/>
      <c r="BM3694" s="36"/>
      <c r="BN3694" s="36"/>
      <c r="BO3694" s="36"/>
      <c r="BP3694" s="36"/>
      <c r="BQ3694" s="36"/>
      <c r="BR3694" s="36"/>
    </row>
    <row r="3695" spans="2:70" ht="15" customHeight="1">
      <c r="B3695" s="48">
        <v>4228</v>
      </c>
      <c r="C3695" s="48" t="s">
        <v>1703</v>
      </c>
      <c r="D3695" s="108">
        <v>6166</v>
      </c>
      <c r="E3695" s="109" t="s">
        <v>2508</v>
      </c>
      <c r="F3695" s="109" t="s">
        <v>1816</v>
      </c>
      <c r="G3695" s="109" t="s">
        <v>1821</v>
      </c>
      <c r="H3695" s="108" t="s">
        <v>1747</v>
      </c>
      <c r="I3695" s="108" t="s">
        <v>2856</v>
      </c>
      <c r="J3695" s="108" t="s">
        <v>2852</v>
      </c>
      <c r="K3695" s="108" t="s">
        <v>2860</v>
      </c>
      <c r="L3695" s="108">
        <v>12</v>
      </c>
      <c r="M3695" s="110" t="s">
        <v>2618</v>
      </c>
      <c r="N3695" s="109" t="s">
        <v>1729</v>
      </c>
      <c r="O3695" s="109" t="s">
        <v>519</v>
      </c>
      <c r="P3695" s="109" t="s">
        <v>1609</v>
      </c>
      <c r="Q3695" s="109">
        <v>1</v>
      </c>
      <c r="R3695" s="109"/>
      <c r="S3695" s="109"/>
      <c r="T3695" s="109" t="s">
        <v>7</v>
      </c>
      <c r="U3695" s="108">
        <v>1</v>
      </c>
      <c r="V3695" s="109">
        <v>1999</v>
      </c>
      <c r="W3695" s="108">
        <f>IF(Table1[[#This Row],[ExpenditureDetails1]]=2010,1,(2010-Table1[[#This Row],[ExpenditureDetails1]]))</f>
        <v>11</v>
      </c>
      <c r="X3695" s="109">
        <v>0.35</v>
      </c>
      <c r="Y3695" s="174">
        <f>Table1[[#This Row],[ExpenditureDetails3]]*100000</f>
        <v>35000</v>
      </c>
      <c r="Z3695" s="174">
        <f>Table1[[#This Row],[ExpenditureDetails4]]/Table1[[#This Row],[Component detail 4]]</f>
        <v>35000</v>
      </c>
      <c r="AA3695" s="109">
        <v>2</v>
      </c>
      <c r="AB3695" s="109">
        <v>10</v>
      </c>
      <c r="AC3695" s="174">
        <f>IF(ISNUMBER([ExpenditureDetails4]),[ExpenditureDetails4]*HLOOKUP([ExpenditureDetails1],'Currency Conversion'!$A$6:$BE$45,19,FALSE),"No Data")</f>
        <v>60905.129294490114</v>
      </c>
      <c r="AD3695" s="174">
        <f>Table1[[#This Row],[Calculations1]]/exchange_rate_2010</f>
        <v>1331.9638617470582</v>
      </c>
      <c r="AE36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6090.5129294490116</v>
      </c>
      <c r="AF3695" s="174">
        <f>Table1[[#This Row],[Calculations3]]/exchange_rate_2010</f>
        <v>133.19638617470582</v>
      </c>
      <c r="AG3695" s="110"/>
      <c r="AH3695" s="53"/>
      <c r="BD3695" s="36"/>
      <c r="BE3695" s="36"/>
      <c r="BF3695" s="36"/>
      <c r="BG3695" s="36"/>
      <c r="BH3695" s="36"/>
      <c r="BI3695" s="36"/>
      <c r="BJ3695" s="36"/>
      <c r="BK3695" s="48"/>
      <c r="BL3695" s="36"/>
      <c r="BM3695" s="36"/>
      <c r="BN3695" s="36"/>
      <c r="BO3695" s="36"/>
      <c r="BP3695" s="36"/>
      <c r="BQ3695" s="36"/>
      <c r="BR3695" s="36"/>
    </row>
    <row r="3696" spans="2:70" ht="15" customHeight="1">
      <c r="B3696" s="48">
        <v>4229</v>
      </c>
      <c r="C3696" s="48" t="s">
        <v>1703</v>
      </c>
      <c r="D3696" s="108">
        <v>6166</v>
      </c>
      <c r="E3696" s="109" t="s">
        <v>2508</v>
      </c>
      <c r="F3696" s="109" t="s">
        <v>1816</v>
      </c>
      <c r="G3696" s="109" t="s">
        <v>1821</v>
      </c>
      <c r="H3696" s="108" t="s">
        <v>1747</v>
      </c>
      <c r="I3696" s="108" t="s">
        <v>2856</v>
      </c>
      <c r="J3696" s="108" t="s">
        <v>2852</v>
      </c>
      <c r="K3696" s="108" t="s">
        <v>2860</v>
      </c>
      <c r="L3696" s="108">
        <v>12</v>
      </c>
      <c r="M3696" s="110" t="s">
        <v>2618</v>
      </c>
      <c r="N3696" s="109" t="s">
        <v>1729</v>
      </c>
      <c r="O3696" s="109" t="s">
        <v>519</v>
      </c>
      <c r="P3696" s="109" t="s">
        <v>1610</v>
      </c>
      <c r="Q3696" s="109">
        <v>1</v>
      </c>
      <c r="R3696" s="109"/>
      <c r="S3696" s="109"/>
      <c r="T3696" s="109" t="s">
        <v>7</v>
      </c>
      <c r="U3696" s="108">
        <v>1</v>
      </c>
      <c r="V3696" s="109">
        <v>1998</v>
      </c>
      <c r="W3696" s="108">
        <f>IF(Table1[[#This Row],[ExpenditureDetails1]]=2010,1,(2010-Table1[[#This Row],[ExpenditureDetails1]]))</f>
        <v>12</v>
      </c>
      <c r="X3696" s="109">
        <v>0.3</v>
      </c>
      <c r="Y3696" s="174">
        <f>Table1[[#This Row],[ExpenditureDetails3]]*100000</f>
        <v>30000</v>
      </c>
      <c r="Z3696" s="174">
        <f>Table1[[#This Row],[ExpenditureDetails4]]/Table1[[#This Row],[Component detail 4]]</f>
        <v>30000</v>
      </c>
      <c r="AA3696" s="109">
        <v>2</v>
      </c>
      <c r="AB3696" s="109">
        <v>10</v>
      </c>
      <c r="AC3696" s="174">
        <f>IF(ISNUMBER([ExpenditureDetails4]),[ExpenditureDetails4]*HLOOKUP([ExpenditureDetails1],'Currency Conversion'!$A$6:$BE$45,19,FALSE),"No Data")</f>
        <v>56371.619069685126</v>
      </c>
      <c r="AD3696" s="174">
        <f>Table1[[#This Row],[Calculations1]]/exchange_rate_2010</f>
        <v>1232.8183241503207</v>
      </c>
      <c r="AE36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5637.161906968513</v>
      </c>
      <c r="AF3696" s="174">
        <f>Table1[[#This Row],[Calculations3]]/exchange_rate_2010</f>
        <v>123.28183241503208</v>
      </c>
      <c r="AG3696" s="110"/>
      <c r="AH3696" s="53"/>
      <c r="BD3696" s="36"/>
      <c r="BE3696" s="36"/>
      <c r="BF3696" s="36"/>
      <c r="BG3696" s="36"/>
      <c r="BH3696" s="36"/>
      <c r="BI3696" s="36"/>
      <c r="BJ3696" s="36"/>
      <c r="BK3696" s="48"/>
      <c r="BL3696" s="36"/>
      <c r="BM3696" s="36"/>
      <c r="BN3696" s="36"/>
      <c r="BO3696" s="36"/>
      <c r="BP3696" s="36"/>
      <c r="BQ3696" s="36"/>
      <c r="BR3696" s="36"/>
    </row>
    <row r="3697" spans="2:70" ht="15" customHeight="1">
      <c r="B3697" s="48">
        <v>4230</v>
      </c>
      <c r="C3697" s="48" t="s">
        <v>1703</v>
      </c>
      <c r="D3697" s="108">
        <v>6166</v>
      </c>
      <c r="E3697" s="109" t="s">
        <v>2508</v>
      </c>
      <c r="F3697" s="109" t="s">
        <v>1816</v>
      </c>
      <c r="G3697" s="109" t="s">
        <v>1821</v>
      </c>
      <c r="H3697" s="108" t="s">
        <v>1747</v>
      </c>
      <c r="I3697" s="108" t="s">
        <v>2856</v>
      </c>
      <c r="J3697" s="108" t="s">
        <v>2852</v>
      </c>
      <c r="K3697" s="108" t="s">
        <v>2860</v>
      </c>
      <c r="L3697" s="108">
        <v>12</v>
      </c>
      <c r="M3697" s="110" t="s">
        <v>2618</v>
      </c>
      <c r="N3697" s="109" t="s">
        <v>1729</v>
      </c>
      <c r="O3697" s="109" t="s">
        <v>519</v>
      </c>
      <c r="P3697" s="109" t="s">
        <v>1611</v>
      </c>
      <c r="Q3697" s="109">
        <v>1</v>
      </c>
      <c r="R3697" s="109"/>
      <c r="S3697" s="109"/>
      <c r="T3697" s="109" t="s">
        <v>7</v>
      </c>
      <c r="U3697" s="108">
        <v>1</v>
      </c>
      <c r="V3697" s="109">
        <v>1997</v>
      </c>
      <c r="W3697" s="108">
        <f>IF(Table1[[#This Row],[ExpenditureDetails1]]=2010,1,(2010-Table1[[#This Row],[ExpenditureDetails1]]))</f>
        <v>13</v>
      </c>
      <c r="X3697" s="109">
        <v>0.4</v>
      </c>
      <c r="Y3697" s="174">
        <f>Table1[[#This Row],[ExpenditureDetails3]]*100000</f>
        <v>40000</v>
      </c>
      <c r="Z3697" s="174">
        <f>Table1[[#This Row],[ExpenditureDetails4]]/Table1[[#This Row],[Component detail 4]]</f>
        <v>40000</v>
      </c>
      <c r="AA3697" s="109">
        <v>2</v>
      </c>
      <c r="AB3697" s="109">
        <v>10</v>
      </c>
      <c r="AC3697" s="174">
        <f>IF(ISNUMBER([ExpenditureDetails4]),[ExpenditureDetails4]*HLOOKUP([ExpenditureDetails1],'Currency Conversion'!$A$6:$BE$45,19,FALSE),"No Data")</f>
        <v>80016.348149394908</v>
      </c>
      <c r="AD3697" s="174">
        <f>Table1[[#This Row],[Calculations1]]/exchange_rate_2010</f>
        <v>1749.9163915839015</v>
      </c>
      <c r="AE36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8001.6348149394908</v>
      </c>
      <c r="AF3697" s="174">
        <f>Table1[[#This Row],[Calculations3]]/exchange_rate_2010</f>
        <v>174.99163915839014</v>
      </c>
      <c r="AG3697" s="110"/>
      <c r="AH3697" s="53"/>
      <c r="BD3697" s="36"/>
      <c r="BE3697" s="36"/>
      <c r="BF3697" s="36"/>
      <c r="BG3697" s="36"/>
      <c r="BH3697" s="36"/>
      <c r="BI3697" s="36"/>
      <c r="BJ3697" s="36"/>
      <c r="BK3697" s="48"/>
      <c r="BL3697" s="36"/>
      <c r="BM3697" s="36"/>
      <c r="BN3697" s="36"/>
      <c r="BO3697" s="36"/>
      <c r="BP3697" s="36"/>
      <c r="BQ3697" s="36"/>
      <c r="BR3697" s="36"/>
    </row>
    <row r="3698" spans="2:70" ht="15" customHeight="1">
      <c r="B3698" s="48">
        <v>4231</v>
      </c>
      <c r="C3698" s="48" t="s">
        <v>1703</v>
      </c>
      <c r="D3698" s="108">
        <v>6166</v>
      </c>
      <c r="E3698" s="109" t="s">
        <v>2508</v>
      </c>
      <c r="F3698" s="109" t="s">
        <v>1816</v>
      </c>
      <c r="G3698" s="109" t="s">
        <v>1821</v>
      </c>
      <c r="H3698" s="108" t="s">
        <v>1747</v>
      </c>
      <c r="I3698" s="108" t="s">
        <v>2856</v>
      </c>
      <c r="J3698" s="108" t="s">
        <v>2852</v>
      </c>
      <c r="K3698" s="108" t="s">
        <v>2860</v>
      </c>
      <c r="L3698" s="108">
        <v>12</v>
      </c>
      <c r="M3698" s="110" t="s">
        <v>2618</v>
      </c>
      <c r="N3698" s="109" t="s">
        <v>1729</v>
      </c>
      <c r="O3698" s="109" t="s">
        <v>519</v>
      </c>
      <c r="P3698" s="109" t="s">
        <v>1612</v>
      </c>
      <c r="Q3698" s="109">
        <v>1</v>
      </c>
      <c r="R3698" s="109"/>
      <c r="S3698" s="109"/>
      <c r="T3698" s="109" t="s">
        <v>7</v>
      </c>
      <c r="U3698" s="108">
        <v>1</v>
      </c>
      <c r="V3698" s="109">
        <v>2004</v>
      </c>
      <c r="W3698" s="108">
        <f>IF(Table1[[#This Row],[ExpenditureDetails1]]=2010,1,(2010-Table1[[#This Row],[ExpenditureDetails1]]))</f>
        <v>6</v>
      </c>
      <c r="X3698" s="109">
        <v>0.3</v>
      </c>
      <c r="Y3698" s="174">
        <f>Table1[[#This Row],[ExpenditureDetails3]]*100000</f>
        <v>30000</v>
      </c>
      <c r="Z3698" s="174">
        <f>Table1[[#This Row],[ExpenditureDetails4]]/Table1[[#This Row],[Component detail 4]]</f>
        <v>30000</v>
      </c>
      <c r="AA3698" s="109">
        <v>2</v>
      </c>
      <c r="AB3698" s="109">
        <v>10</v>
      </c>
      <c r="AC3698" s="174">
        <f>IF(ISNUMBER([ExpenditureDetails4]),[ExpenditureDetails4]*HLOOKUP([ExpenditureDetails1],'Currency Conversion'!$A$6:$BE$45,19,FALSE),"No Data")</f>
        <v>43868.289885688675</v>
      </c>
      <c r="AD3698" s="174">
        <f>Table1[[#This Row],[Calculations1]]/exchange_rate_2010</f>
        <v>959.37694380146991</v>
      </c>
      <c r="AE36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3698" s="174">
        <f>Table1[[#This Row],[Calculations3]]/exchange_rate_2010</f>
        <v>95.937694380146993</v>
      </c>
      <c r="AG3698" s="110"/>
      <c r="AH3698" s="53"/>
      <c r="BD3698" s="36"/>
      <c r="BE3698" s="36"/>
      <c r="BF3698" s="36"/>
      <c r="BG3698" s="36"/>
      <c r="BH3698" s="36"/>
      <c r="BI3698" s="36"/>
      <c r="BJ3698" s="36"/>
      <c r="BK3698" s="48"/>
      <c r="BL3698" s="36"/>
      <c r="BM3698" s="36"/>
      <c r="BN3698" s="36"/>
      <c r="BO3698" s="36"/>
      <c r="BP3698" s="36"/>
      <c r="BQ3698" s="36"/>
      <c r="BR3698" s="36"/>
    </row>
    <row r="3699" spans="2:70" ht="15" customHeight="1">
      <c r="B3699" s="48">
        <v>4232</v>
      </c>
      <c r="C3699" s="48" t="s">
        <v>1703</v>
      </c>
      <c r="D3699" s="108">
        <v>6166</v>
      </c>
      <c r="E3699" s="109" t="s">
        <v>2508</v>
      </c>
      <c r="F3699" s="109" t="s">
        <v>1816</v>
      </c>
      <c r="G3699" s="109" t="s">
        <v>1821</v>
      </c>
      <c r="H3699" s="108" t="s">
        <v>1747</v>
      </c>
      <c r="I3699" s="108" t="s">
        <v>2856</v>
      </c>
      <c r="J3699" s="108" t="s">
        <v>2852</v>
      </c>
      <c r="K3699" s="108" t="s">
        <v>2860</v>
      </c>
      <c r="L3699" s="108">
        <v>12</v>
      </c>
      <c r="M3699" s="110" t="s">
        <v>2618</v>
      </c>
      <c r="N3699" s="109" t="s">
        <v>1729</v>
      </c>
      <c r="O3699" s="109" t="s">
        <v>519</v>
      </c>
      <c r="P3699" s="109" t="s">
        <v>1613</v>
      </c>
      <c r="Q3699" s="109">
        <v>1</v>
      </c>
      <c r="R3699" s="109"/>
      <c r="S3699" s="109"/>
      <c r="T3699" s="109" t="s">
        <v>7</v>
      </c>
      <c r="U3699" s="108">
        <v>1</v>
      </c>
      <c r="V3699" s="109">
        <v>1998</v>
      </c>
      <c r="W3699" s="108">
        <f>IF(Table1[[#This Row],[ExpenditureDetails1]]=2010,1,(2010-Table1[[#This Row],[ExpenditureDetails1]]))</f>
        <v>12</v>
      </c>
      <c r="X3699" s="109">
        <v>0.35</v>
      </c>
      <c r="Y3699" s="174">
        <f>Table1[[#This Row],[ExpenditureDetails3]]*100000</f>
        <v>35000</v>
      </c>
      <c r="Z3699" s="174">
        <f>Table1[[#This Row],[ExpenditureDetails4]]/Table1[[#This Row],[Component detail 4]]</f>
        <v>35000</v>
      </c>
      <c r="AA3699" s="109">
        <v>2</v>
      </c>
      <c r="AB3699" s="109">
        <v>10</v>
      </c>
      <c r="AC3699" s="174">
        <f>IF(ISNUMBER([ExpenditureDetails4]),[ExpenditureDetails4]*HLOOKUP([ExpenditureDetails1],'Currency Conversion'!$A$6:$BE$45,19,FALSE),"No Data")</f>
        <v>65766.888914632655</v>
      </c>
      <c r="AD3699" s="174">
        <f>Table1[[#This Row],[Calculations1]]/exchange_rate_2010</f>
        <v>1438.288044842041</v>
      </c>
      <c r="AE36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6576.6888914632655</v>
      </c>
      <c r="AF3699" s="174">
        <f>Table1[[#This Row],[Calculations3]]/exchange_rate_2010</f>
        <v>143.82880448420411</v>
      </c>
      <c r="AG3699" s="110"/>
      <c r="AH3699" s="53"/>
      <c r="BD3699" s="36"/>
      <c r="BE3699" s="36"/>
      <c r="BF3699" s="36"/>
      <c r="BG3699" s="36"/>
      <c r="BH3699" s="36"/>
      <c r="BI3699" s="36"/>
      <c r="BJ3699" s="36"/>
      <c r="BK3699" s="48"/>
      <c r="BL3699" s="36"/>
      <c r="BM3699" s="36"/>
      <c r="BN3699" s="36"/>
      <c r="BO3699" s="36"/>
      <c r="BP3699" s="36"/>
      <c r="BQ3699" s="36"/>
      <c r="BR3699" s="36"/>
    </row>
    <row r="3700" spans="2:70" ht="15" customHeight="1">
      <c r="B3700" s="48">
        <v>4233</v>
      </c>
      <c r="C3700" s="48" t="s">
        <v>1703</v>
      </c>
      <c r="D3700" s="108">
        <v>6166</v>
      </c>
      <c r="E3700" s="109" t="s">
        <v>2508</v>
      </c>
      <c r="F3700" s="109" t="s">
        <v>1816</v>
      </c>
      <c r="G3700" s="109" t="s">
        <v>1821</v>
      </c>
      <c r="H3700" s="108" t="s">
        <v>1747</v>
      </c>
      <c r="I3700" s="108" t="s">
        <v>2856</v>
      </c>
      <c r="J3700" s="108" t="s">
        <v>2852</v>
      </c>
      <c r="K3700" s="108" t="s">
        <v>2860</v>
      </c>
      <c r="L3700" s="108">
        <v>12</v>
      </c>
      <c r="M3700" s="110" t="s">
        <v>2618</v>
      </c>
      <c r="N3700" s="109" t="s">
        <v>1729</v>
      </c>
      <c r="O3700" s="109" t="s">
        <v>519</v>
      </c>
      <c r="P3700" s="109" t="s">
        <v>1241</v>
      </c>
      <c r="Q3700" s="109">
        <v>1</v>
      </c>
      <c r="R3700" s="109"/>
      <c r="S3700" s="109"/>
      <c r="T3700" s="109" t="s">
        <v>7</v>
      </c>
      <c r="U3700" s="108">
        <v>1</v>
      </c>
      <c r="V3700" s="109">
        <v>1995</v>
      </c>
      <c r="W3700" s="108">
        <f>IF(Table1[[#This Row],[ExpenditureDetails1]]=2010,1,(2010-Table1[[#This Row],[ExpenditureDetails1]]))</f>
        <v>15</v>
      </c>
      <c r="X3700" s="109">
        <v>0.35</v>
      </c>
      <c r="Y3700" s="174">
        <f>Table1[[#This Row],[ExpenditureDetails3]]*100000</f>
        <v>35000</v>
      </c>
      <c r="Z3700" s="174">
        <f>Table1[[#This Row],[ExpenditureDetails4]]/Table1[[#This Row],[Component detail 4]]</f>
        <v>35000</v>
      </c>
      <c r="AA3700" s="109">
        <v>1</v>
      </c>
      <c r="AB3700" s="109">
        <v>10</v>
      </c>
      <c r="AC3700" s="174">
        <f>IF(ISNUMBER([ExpenditureDetails4]),[ExpenditureDetails4]*HLOOKUP([ExpenditureDetails1],'Currency Conversion'!$A$6:$BE$45,19,FALSE),"No Data")</f>
        <v>82131.527679827472</v>
      </c>
      <c r="AD3700" s="174">
        <f>Table1[[#This Row],[Calculations1]]/exchange_rate_2010</f>
        <v>1796.1742803410339</v>
      </c>
      <c r="AE37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8213.1527679827468</v>
      </c>
      <c r="AF3700" s="174">
        <f>Table1[[#This Row],[Calculations3]]/exchange_rate_2010</f>
        <v>179.6174280341034</v>
      </c>
      <c r="AG3700" s="110"/>
      <c r="AH3700" s="53"/>
      <c r="BD3700" s="36"/>
      <c r="BE3700" s="36"/>
      <c r="BF3700" s="36"/>
      <c r="BG3700" s="36"/>
      <c r="BH3700" s="36"/>
      <c r="BI3700" s="36"/>
      <c r="BJ3700" s="36"/>
      <c r="BK3700" s="48"/>
      <c r="BL3700" s="36"/>
      <c r="BM3700" s="36"/>
      <c r="BN3700" s="36"/>
      <c r="BO3700" s="36"/>
      <c r="BP3700" s="36"/>
      <c r="BQ3700" s="36"/>
      <c r="BR3700" s="36"/>
    </row>
    <row r="3701" spans="2:70" ht="15" customHeight="1">
      <c r="B3701" s="48">
        <v>4234</v>
      </c>
      <c r="C3701" s="48" t="s">
        <v>1703</v>
      </c>
      <c r="D3701" s="108">
        <v>6166</v>
      </c>
      <c r="E3701" s="109" t="s">
        <v>2508</v>
      </c>
      <c r="F3701" s="109" t="s">
        <v>1816</v>
      </c>
      <c r="G3701" s="109" t="s">
        <v>1821</v>
      </c>
      <c r="H3701" s="108" t="s">
        <v>1747</v>
      </c>
      <c r="I3701" s="108" t="s">
        <v>2856</v>
      </c>
      <c r="J3701" s="108" t="s">
        <v>2852</v>
      </c>
      <c r="K3701" s="108" t="s">
        <v>2860</v>
      </c>
      <c r="L3701" s="108">
        <v>12</v>
      </c>
      <c r="M3701" s="110" t="s">
        <v>2618</v>
      </c>
      <c r="N3701" s="109" t="s">
        <v>1729</v>
      </c>
      <c r="O3701" s="109" t="s">
        <v>519</v>
      </c>
      <c r="P3701" s="109" t="s">
        <v>110</v>
      </c>
      <c r="Q3701" s="109">
        <v>1</v>
      </c>
      <c r="R3701" s="109"/>
      <c r="S3701" s="109"/>
      <c r="T3701" s="109" t="s">
        <v>7</v>
      </c>
      <c r="U3701" s="108">
        <v>1</v>
      </c>
      <c r="V3701" s="109">
        <v>1995</v>
      </c>
      <c r="W3701" s="108">
        <f>IF(Table1[[#This Row],[ExpenditureDetails1]]=2010,1,(2010-Table1[[#This Row],[ExpenditureDetails1]]))</f>
        <v>15</v>
      </c>
      <c r="X3701" s="109">
        <v>0.35</v>
      </c>
      <c r="Y3701" s="174">
        <f>Table1[[#This Row],[ExpenditureDetails3]]*100000</f>
        <v>35000</v>
      </c>
      <c r="Z3701" s="174">
        <f>Table1[[#This Row],[ExpenditureDetails4]]/Table1[[#This Row],[Component detail 4]]</f>
        <v>35000</v>
      </c>
      <c r="AA3701" s="109">
        <v>1</v>
      </c>
      <c r="AB3701" s="109">
        <v>10</v>
      </c>
      <c r="AC3701" s="174">
        <f>IF(ISNUMBER([ExpenditureDetails4]),[ExpenditureDetails4]*HLOOKUP([ExpenditureDetails1],'Currency Conversion'!$A$6:$BE$45,19,FALSE),"No Data")</f>
        <v>82131.527679827472</v>
      </c>
      <c r="AD3701" s="174">
        <f>Table1[[#This Row],[Calculations1]]/exchange_rate_2010</f>
        <v>1796.1742803410339</v>
      </c>
      <c r="AE37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8213.1527679827468</v>
      </c>
      <c r="AF3701" s="174">
        <f>Table1[[#This Row],[Calculations3]]/exchange_rate_2010</f>
        <v>179.6174280341034</v>
      </c>
      <c r="AG3701" s="110"/>
      <c r="AH3701" s="53"/>
      <c r="BD3701" s="36"/>
      <c r="BE3701" s="36"/>
      <c r="BF3701" s="36"/>
      <c r="BG3701" s="36"/>
      <c r="BH3701" s="36"/>
      <c r="BI3701" s="36"/>
      <c r="BJ3701" s="36"/>
      <c r="BK3701" s="48"/>
      <c r="BL3701" s="36"/>
      <c r="BM3701" s="36"/>
      <c r="BN3701" s="36"/>
      <c r="BO3701" s="36"/>
      <c r="BP3701" s="36"/>
      <c r="BQ3701" s="36"/>
      <c r="BR3701" s="36"/>
    </row>
    <row r="3702" spans="2:70" ht="15" customHeight="1">
      <c r="B3702" s="48">
        <v>4235</v>
      </c>
      <c r="C3702" s="48" t="s">
        <v>1703</v>
      </c>
      <c r="D3702" s="108">
        <v>6166</v>
      </c>
      <c r="E3702" s="109" t="s">
        <v>2508</v>
      </c>
      <c r="F3702" s="109" t="s">
        <v>1816</v>
      </c>
      <c r="G3702" s="109" t="s">
        <v>1821</v>
      </c>
      <c r="H3702" s="108" t="s">
        <v>1747</v>
      </c>
      <c r="I3702" s="108" t="s">
        <v>2856</v>
      </c>
      <c r="J3702" s="108" t="s">
        <v>2852</v>
      </c>
      <c r="K3702" s="108" t="s">
        <v>2860</v>
      </c>
      <c r="L3702" s="108">
        <v>12</v>
      </c>
      <c r="M3702" s="110" t="s">
        <v>2618</v>
      </c>
      <c r="N3702" s="109" t="s">
        <v>1729</v>
      </c>
      <c r="O3702" s="109" t="s">
        <v>519</v>
      </c>
      <c r="P3702" s="109" t="s">
        <v>1750</v>
      </c>
      <c r="Q3702" s="109">
        <v>1</v>
      </c>
      <c r="R3702" s="109"/>
      <c r="S3702" s="109"/>
      <c r="T3702" s="109" t="s">
        <v>7</v>
      </c>
      <c r="U3702" s="108">
        <v>1</v>
      </c>
      <c r="V3702" s="109">
        <v>1999</v>
      </c>
      <c r="W3702" s="108">
        <f>IF(Table1[[#This Row],[ExpenditureDetails1]]=2010,1,(2010-Table1[[#This Row],[ExpenditureDetails1]]))</f>
        <v>11</v>
      </c>
      <c r="X3702" s="109">
        <v>0.4</v>
      </c>
      <c r="Y3702" s="174">
        <f>Table1[[#This Row],[ExpenditureDetails3]]*100000</f>
        <v>40000</v>
      </c>
      <c r="Z3702" s="174">
        <f>Table1[[#This Row],[ExpenditureDetails4]]/Table1[[#This Row],[Component detail 4]]</f>
        <v>40000</v>
      </c>
      <c r="AA3702" s="109">
        <v>1</v>
      </c>
      <c r="AB3702" s="109">
        <v>10</v>
      </c>
      <c r="AC3702" s="174">
        <f>IF(ISNUMBER([ExpenditureDetails4]),[ExpenditureDetails4]*HLOOKUP([ExpenditureDetails1],'Currency Conversion'!$A$6:$BE$45,19,FALSE),"No Data")</f>
        <v>69605.862050845841</v>
      </c>
      <c r="AD3702" s="174">
        <f>Table1[[#This Row],[Calculations1]]/exchange_rate_2010</f>
        <v>1522.2444134252094</v>
      </c>
      <c r="AE37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6960.5862050845844</v>
      </c>
      <c r="AF3702" s="174">
        <f>Table1[[#This Row],[Calculations3]]/exchange_rate_2010</f>
        <v>152.22444134252095</v>
      </c>
      <c r="AG3702" s="110"/>
      <c r="AH3702" s="53"/>
      <c r="BD3702" s="36"/>
      <c r="BE3702" s="36"/>
      <c r="BF3702" s="36"/>
      <c r="BG3702" s="36"/>
      <c r="BH3702" s="36"/>
      <c r="BI3702" s="36"/>
      <c r="BJ3702" s="36"/>
      <c r="BK3702" s="48"/>
      <c r="BL3702" s="36"/>
      <c r="BM3702" s="36"/>
      <c r="BN3702" s="36"/>
      <c r="BO3702" s="36"/>
      <c r="BP3702" s="36"/>
      <c r="BQ3702" s="36"/>
      <c r="BR3702" s="36"/>
    </row>
    <row r="3703" spans="2:70" ht="15" customHeight="1">
      <c r="B3703" s="48">
        <v>4236</v>
      </c>
      <c r="C3703" s="48" t="s">
        <v>1703</v>
      </c>
      <c r="D3703" s="108">
        <v>6166</v>
      </c>
      <c r="E3703" s="109" t="s">
        <v>2508</v>
      </c>
      <c r="F3703" s="109" t="s">
        <v>1816</v>
      </c>
      <c r="G3703" s="109" t="s">
        <v>1821</v>
      </c>
      <c r="H3703" s="108" t="s">
        <v>1747</v>
      </c>
      <c r="I3703" s="108" t="s">
        <v>2856</v>
      </c>
      <c r="J3703" s="108" t="s">
        <v>2852</v>
      </c>
      <c r="K3703" s="108" t="s">
        <v>2860</v>
      </c>
      <c r="L3703" s="108">
        <v>12</v>
      </c>
      <c r="M3703" s="110" t="s">
        <v>2618</v>
      </c>
      <c r="N3703" s="109" t="s">
        <v>1729</v>
      </c>
      <c r="O3703" s="109" t="s">
        <v>519</v>
      </c>
      <c r="P3703" s="109" t="s">
        <v>1750</v>
      </c>
      <c r="Q3703" s="109">
        <v>1</v>
      </c>
      <c r="R3703" s="109"/>
      <c r="S3703" s="109"/>
      <c r="T3703" s="109" t="s">
        <v>7</v>
      </c>
      <c r="U3703" s="108">
        <v>1</v>
      </c>
      <c r="V3703" s="109">
        <v>1987</v>
      </c>
      <c r="W3703" s="108">
        <f>IF(Table1[[#This Row],[ExpenditureDetails1]]=2010,1,(2010-Table1[[#This Row],[ExpenditureDetails1]]))</f>
        <v>23</v>
      </c>
      <c r="X3703" s="109">
        <v>0.4</v>
      </c>
      <c r="Y3703" s="174">
        <f>Table1[[#This Row],[ExpenditureDetails3]]*100000</f>
        <v>40000</v>
      </c>
      <c r="Z3703" s="174">
        <f>Table1[[#This Row],[ExpenditureDetails4]]/Table1[[#This Row],[Component detail 4]]</f>
        <v>40000</v>
      </c>
      <c r="AA3703" s="109">
        <v>1</v>
      </c>
      <c r="AB3703" s="109">
        <v>10</v>
      </c>
      <c r="AC3703" s="174">
        <f>IF(ISNUMBER([ExpenditureDetails4]),[ExpenditureDetails4]*HLOOKUP([ExpenditureDetails1],'Currency Conversion'!$A$6:$BE$45,19,FALSE),"No Data")</f>
        <v>199515.64830110467</v>
      </c>
      <c r="AD3703" s="174">
        <f>Table1[[#This Row],[Calculations1]]/exchange_rate_2010</f>
        <v>4363.304642293052</v>
      </c>
      <c r="AE37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19951.564830110467</v>
      </c>
      <c r="AF3703" s="174">
        <f>Table1[[#This Row],[Calculations3]]/exchange_rate_2010</f>
        <v>436.33046422930522</v>
      </c>
      <c r="AG3703" s="110"/>
      <c r="AH3703" s="53"/>
      <c r="BD3703" s="36"/>
      <c r="BE3703" s="36"/>
      <c r="BF3703" s="36"/>
      <c r="BG3703" s="36"/>
      <c r="BH3703" s="36"/>
      <c r="BI3703" s="36"/>
      <c r="BJ3703" s="36"/>
      <c r="BK3703" s="48"/>
      <c r="BL3703" s="36"/>
      <c r="BM3703" s="36"/>
      <c r="BN3703" s="36"/>
      <c r="BO3703" s="36"/>
      <c r="BP3703" s="36"/>
      <c r="BQ3703" s="36"/>
      <c r="BR3703" s="36"/>
    </row>
    <row r="3704" spans="2:70" ht="15" customHeight="1">
      <c r="B3704" s="48">
        <v>4237</v>
      </c>
      <c r="C3704" s="48" t="s">
        <v>1703</v>
      </c>
      <c r="D3704" s="108">
        <v>6166</v>
      </c>
      <c r="E3704" s="109" t="s">
        <v>2508</v>
      </c>
      <c r="F3704" s="109" t="s">
        <v>1816</v>
      </c>
      <c r="G3704" s="109" t="s">
        <v>1821</v>
      </c>
      <c r="H3704" s="108" t="s">
        <v>1747</v>
      </c>
      <c r="I3704" s="108" t="s">
        <v>2856</v>
      </c>
      <c r="J3704" s="108" t="s">
        <v>2852</v>
      </c>
      <c r="K3704" s="108" t="s">
        <v>2860</v>
      </c>
      <c r="L3704" s="108">
        <v>12</v>
      </c>
      <c r="M3704" s="110" t="s">
        <v>2618</v>
      </c>
      <c r="N3704" s="109" t="s">
        <v>1729</v>
      </c>
      <c r="O3704" s="109" t="s">
        <v>519</v>
      </c>
      <c r="P3704" s="109" t="s">
        <v>1519</v>
      </c>
      <c r="Q3704" s="109">
        <v>1</v>
      </c>
      <c r="R3704" s="109"/>
      <c r="S3704" s="109"/>
      <c r="T3704" s="109" t="s">
        <v>7</v>
      </c>
      <c r="U3704" s="108">
        <v>1</v>
      </c>
      <c r="V3704" s="109">
        <v>2003</v>
      </c>
      <c r="W3704" s="108">
        <f>IF(Table1[[#This Row],[ExpenditureDetails1]]=2010,1,(2010-Table1[[#This Row],[ExpenditureDetails1]]))</f>
        <v>7</v>
      </c>
      <c r="X3704" s="109">
        <v>0.4</v>
      </c>
      <c r="Y3704" s="174">
        <f>Table1[[#This Row],[ExpenditureDetails3]]*100000</f>
        <v>40000</v>
      </c>
      <c r="Z3704" s="174">
        <f>Table1[[#This Row],[ExpenditureDetails4]]/Table1[[#This Row],[Component detail 4]]</f>
        <v>40000</v>
      </c>
      <c r="AA3704" s="109">
        <v>1</v>
      </c>
      <c r="AB3704" s="109">
        <v>10</v>
      </c>
      <c r="AC3704" s="174">
        <f>IF(ISNUMBER([ExpenditureDetails4]),[ExpenditureDetails4]*HLOOKUP([ExpenditureDetails1],'Currency Conversion'!$A$6:$BE$45,19,FALSE),"No Data")</f>
        <v>60571.007613170405</v>
      </c>
      <c r="AD3704" s="174">
        <f>Table1[[#This Row],[Calculations1]]/exchange_rate_2010</f>
        <v>1324.6567923737684</v>
      </c>
      <c r="AE37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6057.1007613170405</v>
      </c>
      <c r="AF3704" s="174">
        <f>Table1[[#This Row],[Calculations3]]/exchange_rate_2010</f>
        <v>132.46567923737686</v>
      </c>
      <c r="AG3704" s="110"/>
      <c r="AH3704" s="53"/>
      <c r="BD3704" s="36"/>
      <c r="BE3704" s="36"/>
      <c r="BF3704" s="36"/>
      <c r="BG3704" s="36"/>
      <c r="BH3704" s="36"/>
      <c r="BI3704" s="36"/>
      <c r="BJ3704" s="36"/>
      <c r="BK3704" s="48"/>
      <c r="BL3704" s="36"/>
      <c r="BM3704" s="36"/>
      <c r="BN3704" s="36"/>
      <c r="BO3704" s="36"/>
      <c r="BP3704" s="36"/>
      <c r="BQ3704" s="36"/>
      <c r="BR3704" s="36"/>
    </row>
    <row r="3705" spans="2:70" ht="15" customHeight="1">
      <c r="B3705" s="48">
        <v>4238</v>
      </c>
      <c r="C3705" s="48" t="s">
        <v>1703</v>
      </c>
      <c r="D3705" s="108">
        <v>6166</v>
      </c>
      <c r="E3705" s="109" t="s">
        <v>2508</v>
      </c>
      <c r="F3705" s="109" t="s">
        <v>1816</v>
      </c>
      <c r="G3705" s="109" t="s">
        <v>1821</v>
      </c>
      <c r="H3705" s="108" t="s">
        <v>1747</v>
      </c>
      <c r="I3705" s="108" t="s">
        <v>2856</v>
      </c>
      <c r="J3705" s="108" t="s">
        <v>2852</v>
      </c>
      <c r="K3705" s="108" t="s">
        <v>2860</v>
      </c>
      <c r="L3705" s="108">
        <v>12</v>
      </c>
      <c r="M3705" s="110" t="s">
        <v>2618</v>
      </c>
      <c r="N3705" s="109" t="s">
        <v>1729</v>
      </c>
      <c r="O3705" s="109" t="s">
        <v>519</v>
      </c>
      <c r="P3705" s="109" t="s">
        <v>1520</v>
      </c>
      <c r="Q3705" s="109">
        <v>1</v>
      </c>
      <c r="R3705" s="109"/>
      <c r="S3705" s="109"/>
      <c r="T3705" s="109" t="s">
        <v>7</v>
      </c>
      <c r="U3705" s="108">
        <v>1</v>
      </c>
      <c r="V3705" s="109">
        <v>2005</v>
      </c>
      <c r="W3705" s="108">
        <f>IF(Table1[[#This Row],[ExpenditureDetails1]]=2010,1,(2010-Table1[[#This Row],[ExpenditureDetails1]]))</f>
        <v>5</v>
      </c>
      <c r="X3705" s="109">
        <v>0.45</v>
      </c>
      <c r="Y3705" s="174">
        <f>Table1[[#This Row],[ExpenditureDetails3]]*100000</f>
        <v>45000</v>
      </c>
      <c r="Z3705" s="174">
        <f>Table1[[#This Row],[ExpenditureDetails4]]/Table1[[#This Row],[Component detail 4]]</f>
        <v>45000</v>
      </c>
      <c r="AA3705" s="109">
        <v>1</v>
      </c>
      <c r="AB3705" s="109">
        <v>10</v>
      </c>
      <c r="AC3705" s="174">
        <f>IF(ISNUMBER([ExpenditureDetails4]),[ExpenditureDetails4]*HLOOKUP([ExpenditureDetails1],'Currency Conversion'!$A$6:$BE$45,19,FALSE),"No Data")</f>
        <v>60534.60783103665</v>
      </c>
      <c r="AD3705" s="174">
        <f>Table1[[#This Row],[Calculations1]]/exchange_rate_2010</f>
        <v>1323.8607478543784</v>
      </c>
      <c r="AE37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6053.4607831036647</v>
      </c>
      <c r="AF3705" s="174">
        <f>Table1[[#This Row],[Calculations3]]/exchange_rate_2010</f>
        <v>132.38607478543781</v>
      </c>
      <c r="AG3705" s="110"/>
      <c r="AH3705" s="53"/>
      <c r="BD3705" s="36"/>
      <c r="BE3705" s="36"/>
      <c r="BF3705" s="36"/>
      <c r="BG3705" s="36"/>
      <c r="BH3705" s="36"/>
      <c r="BI3705" s="36"/>
      <c r="BJ3705" s="36"/>
      <c r="BK3705" s="48"/>
      <c r="BL3705" s="36"/>
      <c r="BM3705" s="36"/>
      <c r="BN3705" s="36"/>
      <c r="BO3705" s="36"/>
      <c r="BP3705" s="36"/>
      <c r="BQ3705" s="36"/>
      <c r="BR3705" s="36"/>
    </row>
    <row r="3706" spans="2:70" ht="15" customHeight="1">
      <c r="B3706" s="48">
        <v>4239</v>
      </c>
      <c r="C3706" s="48" t="s">
        <v>1703</v>
      </c>
      <c r="D3706" s="108">
        <v>6166</v>
      </c>
      <c r="E3706" s="109" t="s">
        <v>2508</v>
      </c>
      <c r="F3706" s="109" t="s">
        <v>1816</v>
      </c>
      <c r="G3706" s="109" t="s">
        <v>1821</v>
      </c>
      <c r="H3706" s="108" t="s">
        <v>1747</v>
      </c>
      <c r="I3706" s="108" t="s">
        <v>2856</v>
      </c>
      <c r="J3706" s="108" t="s">
        <v>2852</v>
      </c>
      <c r="K3706" s="108" t="s">
        <v>2860</v>
      </c>
      <c r="L3706" s="108">
        <v>12</v>
      </c>
      <c r="M3706" s="110" t="s">
        <v>2618</v>
      </c>
      <c r="N3706" s="109" t="s">
        <v>1729</v>
      </c>
      <c r="O3706" s="109" t="s">
        <v>519</v>
      </c>
      <c r="P3706" s="109" t="s">
        <v>1521</v>
      </c>
      <c r="Q3706" s="109">
        <v>1</v>
      </c>
      <c r="R3706" s="109"/>
      <c r="S3706" s="109"/>
      <c r="T3706" s="109" t="s">
        <v>7</v>
      </c>
      <c r="U3706" s="108">
        <v>1</v>
      </c>
      <c r="V3706" s="109">
        <v>1998</v>
      </c>
      <c r="W3706" s="108">
        <f>IF(Table1[[#This Row],[ExpenditureDetails1]]=2010,1,(2010-Table1[[#This Row],[ExpenditureDetails1]]))</f>
        <v>12</v>
      </c>
      <c r="X3706" s="109">
        <v>0.4</v>
      </c>
      <c r="Y3706" s="174">
        <f>Table1[[#This Row],[ExpenditureDetails3]]*100000</f>
        <v>40000</v>
      </c>
      <c r="Z3706" s="174">
        <f>Table1[[#This Row],[ExpenditureDetails4]]/Table1[[#This Row],[Component detail 4]]</f>
        <v>40000</v>
      </c>
      <c r="AA3706" s="109">
        <v>1</v>
      </c>
      <c r="AB3706" s="109">
        <v>10</v>
      </c>
      <c r="AC3706" s="174">
        <f>IF(ISNUMBER([ExpenditureDetails4]),[ExpenditureDetails4]*HLOOKUP([ExpenditureDetails1],'Currency Conversion'!$A$6:$BE$45,19,FALSE),"No Data")</f>
        <v>75162.158759580168</v>
      </c>
      <c r="AD3706" s="174">
        <f>Table1[[#This Row],[Calculations1]]/exchange_rate_2010</f>
        <v>1643.7577655337609</v>
      </c>
      <c r="AE37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7516.215875958017</v>
      </c>
      <c r="AF3706" s="174">
        <f>Table1[[#This Row],[Calculations3]]/exchange_rate_2010</f>
        <v>164.37577655337611</v>
      </c>
      <c r="AG3706" s="110"/>
      <c r="AH3706" s="53"/>
      <c r="BD3706" s="36"/>
      <c r="BE3706" s="36"/>
      <c r="BF3706" s="36"/>
      <c r="BG3706" s="36"/>
      <c r="BH3706" s="36"/>
      <c r="BI3706" s="36"/>
      <c r="BJ3706" s="36"/>
      <c r="BK3706" s="48"/>
      <c r="BL3706" s="36"/>
      <c r="BM3706" s="36"/>
      <c r="BN3706" s="36"/>
      <c r="BO3706" s="36"/>
      <c r="BP3706" s="36"/>
      <c r="BQ3706" s="36"/>
      <c r="BR3706" s="36"/>
    </row>
    <row r="3707" spans="2:70" ht="15" customHeight="1">
      <c r="B3707" s="48">
        <v>4240</v>
      </c>
      <c r="C3707" s="48" t="s">
        <v>1703</v>
      </c>
      <c r="D3707" s="108">
        <v>6166</v>
      </c>
      <c r="E3707" s="109" t="s">
        <v>2508</v>
      </c>
      <c r="F3707" s="109" t="s">
        <v>1816</v>
      </c>
      <c r="G3707" s="109" t="s">
        <v>1821</v>
      </c>
      <c r="H3707" s="108" t="s">
        <v>1747</v>
      </c>
      <c r="I3707" s="108" t="s">
        <v>2856</v>
      </c>
      <c r="J3707" s="108" t="s">
        <v>2852</v>
      </c>
      <c r="K3707" s="108" t="s">
        <v>2860</v>
      </c>
      <c r="L3707" s="108">
        <v>12</v>
      </c>
      <c r="M3707" s="110" t="s">
        <v>2618</v>
      </c>
      <c r="N3707" s="109" t="s">
        <v>1729</v>
      </c>
      <c r="O3707" s="109" t="s">
        <v>519</v>
      </c>
      <c r="P3707" s="109" t="s">
        <v>1522</v>
      </c>
      <c r="Q3707" s="109">
        <v>1</v>
      </c>
      <c r="R3707" s="109"/>
      <c r="S3707" s="109"/>
      <c r="T3707" s="109" t="s">
        <v>7</v>
      </c>
      <c r="U3707" s="108">
        <v>1</v>
      </c>
      <c r="V3707" s="109">
        <v>2001</v>
      </c>
      <c r="W3707" s="108">
        <f>IF(Table1[[#This Row],[ExpenditureDetails1]]=2010,1,(2010-Table1[[#This Row],[ExpenditureDetails1]]))</f>
        <v>9</v>
      </c>
      <c r="X3707" s="109">
        <v>0.4</v>
      </c>
      <c r="Y3707" s="174">
        <f>Table1[[#This Row],[ExpenditureDetails3]]*100000</f>
        <v>40000</v>
      </c>
      <c r="Z3707" s="174">
        <f>Table1[[#This Row],[ExpenditureDetails4]]/Table1[[#This Row],[Component detail 4]]</f>
        <v>40000</v>
      </c>
      <c r="AA3707" s="109">
        <v>1</v>
      </c>
      <c r="AB3707" s="109">
        <v>10</v>
      </c>
      <c r="AC3707" s="174">
        <f>IF(ISNUMBER([ExpenditureDetails4]),[ExpenditureDetails4]*HLOOKUP([ExpenditureDetails1],'Currency Conversion'!$A$6:$BE$45,19,FALSE),"No Data")</f>
        <v>64773.447255205625</v>
      </c>
      <c r="AD3707" s="174">
        <f>Table1[[#This Row],[Calculations1]]/exchange_rate_2010</f>
        <v>1416.5619865537035</v>
      </c>
      <c r="AE37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6477.3447255205629</v>
      </c>
      <c r="AF3707" s="174">
        <f>Table1[[#This Row],[Calculations3]]/exchange_rate_2010</f>
        <v>141.65619865537036</v>
      </c>
      <c r="AG3707" s="110"/>
      <c r="AH3707" s="53"/>
      <c r="BD3707" s="36"/>
      <c r="BE3707" s="36"/>
      <c r="BF3707" s="36"/>
      <c r="BG3707" s="36"/>
      <c r="BH3707" s="36"/>
      <c r="BI3707" s="36"/>
      <c r="BJ3707" s="36"/>
      <c r="BK3707" s="48"/>
      <c r="BL3707" s="36"/>
      <c r="BM3707" s="36"/>
      <c r="BN3707" s="36"/>
      <c r="BO3707" s="36"/>
      <c r="BP3707" s="36"/>
      <c r="BQ3707" s="36"/>
      <c r="BR3707" s="36"/>
    </row>
    <row r="3708" spans="2:70" ht="15" customHeight="1">
      <c r="B3708" s="48">
        <v>4241</v>
      </c>
      <c r="C3708" s="48" t="s">
        <v>1703</v>
      </c>
      <c r="D3708" s="108">
        <v>6166</v>
      </c>
      <c r="E3708" s="109" t="s">
        <v>2508</v>
      </c>
      <c r="F3708" s="109" t="s">
        <v>1816</v>
      </c>
      <c r="G3708" s="109" t="s">
        <v>1821</v>
      </c>
      <c r="H3708" s="108" t="s">
        <v>1747</v>
      </c>
      <c r="I3708" s="108" t="s">
        <v>2856</v>
      </c>
      <c r="J3708" s="108" t="s">
        <v>2852</v>
      </c>
      <c r="K3708" s="108" t="s">
        <v>2860</v>
      </c>
      <c r="L3708" s="108">
        <v>12</v>
      </c>
      <c r="M3708" s="110" t="s">
        <v>2618</v>
      </c>
      <c r="N3708" s="109" t="s">
        <v>1729</v>
      </c>
      <c r="O3708" s="109" t="s">
        <v>519</v>
      </c>
      <c r="P3708" s="109" t="s">
        <v>1523</v>
      </c>
      <c r="Q3708" s="109">
        <v>1</v>
      </c>
      <c r="R3708" s="109"/>
      <c r="S3708" s="109"/>
      <c r="T3708" s="109" t="s">
        <v>7</v>
      </c>
      <c r="U3708" s="108">
        <v>1</v>
      </c>
      <c r="V3708" s="109">
        <v>2004</v>
      </c>
      <c r="W3708" s="108">
        <f>IF(Table1[[#This Row],[ExpenditureDetails1]]=2010,1,(2010-Table1[[#This Row],[ExpenditureDetails1]]))</f>
        <v>6</v>
      </c>
      <c r="X3708" s="109">
        <v>0.45</v>
      </c>
      <c r="Y3708" s="174">
        <f>Table1[[#This Row],[ExpenditureDetails3]]*100000</f>
        <v>45000</v>
      </c>
      <c r="Z3708" s="174">
        <f>Table1[[#This Row],[ExpenditureDetails4]]/Table1[[#This Row],[Component detail 4]]</f>
        <v>45000</v>
      </c>
      <c r="AA3708" s="109">
        <v>1</v>
      </c>
      <c r="AB3708" s="109">
        <v>10</v>
      </c>
      <c r="AC3708" s="174">
        <f>IF(ISNUMBER([ExpenditureDetails4]),[ExpenditureDetails4]*HLOOKUP([ExpenditureDetails1],'Currency Conversion'!$A$6:$BE$45,19,FALSE),"No Data")</f>
        <v>65802.434828533005</v>
      </c>
      <c r="AD3708" s="174">
        <f>Table1[[#This Row],[Calculations1]]/exchange_rate_2010</f>
        <v>1439.0654157022047</v>
      </c>
      <c r="AE37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6580.2434828533005</v>
      </c>
      <c r="AF3708" s="174">
        <f>Table1[[#This Row],[Calculations3]]/exchange_rate_2010</f>
        <v>143.90654157022047</v>
      </c>
      <c r="AG3708" s="110"/>
      <c r="AH3708" s="53"/>
      <c r="BD3708" s="36"/>
      <c r="BE3708" s="36"/>
      <c r="BF3708" s="36"/>
      <c r="BG3708" s="36"/>
      <c r="BH3708" s="36"/>
      <c r="BI3708" s="36"/>
      <c r="BJ3708" s="36"/>
      <c r="BK3708" s="48"/>
      <c r="BL3708" s="36"/>
      <c r="BM3708" s="36"/>
      <c r="BN3708" s="36"/>
      <c r="BO3708" s="36"/>
      <c r="BP3708" s="36"/>
      <c r="BQ3708" s="36"/>
      <c r="BR3708" s="36"/>
    </row>
    <row r="3709" spans="2:70" ht="15" customHeight="1">
      <c r="B3709" s="48">
        <v>4242</v>
      </c>
      <c r="C3709" s="48" t="s">
        <v>1703</v>
      </c>
      <c r="D3709" s="108">
        <v>6166</v>
      </c>
      <c r="E3709" s="109" t="s">
        <v>2508</v>
      </c>
      <c r="F3709" s="109" t="s">
        <v>1816</v>
      </c>
      <c r="G3709" s="109" t="s">
        <v>1821</v>
      </c>
      <c r="H3709" s="108" t="s">
        <v>1747</v>
      </c>
      <c r="I3709" s="108" t="s">
        <v>2856</v>
      </c>
      <c r="J3709" s="108" t="s">
        <v>2852</v>
      </c>
      <c r="K3709" s="108" t="s">
        <v>2860</v>
      </c>
      <c r="L3709" s="108">
        <v>12</v>
      </c>
      <c r="M3709" s="110" t="s">
        <v>2618</v>
      </c>
      <c r="N3709" s="109" t="s">
        <v>1729</v>
      </c>
      <c r="O3709" s="109" t="s">
        <v>519</v>
      </c>
      <c r="P3709" s="109" t="s">
        <v>1524</v>
      </c>
      <c r="Q3709" s="109">
        <v>1</v>
      </c>
      <c r="R3709" s="109"/>
      <c r="S3709" s="109"/>
      <c r="T3709" s="109" t="s">
        <v>7</v>
      </c>
      <c r="U3709" s="108">
        <v>1</v>
      </c>
      <c r="V3709" s="109">
        <v>1985</v>
      </c>
      <c r="W3709" s="108">
        <f>IF(Table1[[#This Row],[ExpenditureDetails1]]=2010,1,(2010-Table1[[#This Row],[ExpenditureDetails1]]))</f>
        <v>25</v>
      </c>
      <c r="X3709" s="109">
        <v>0.3</v>
      </c>
      <c r="Y3709" s="174">
        <f>Table1[[#This Row],[ExpenditureDetails3]]*100000</f>
        <v>30000</v>
      </c>
      <c r="Z3709" s="174">
        <f>Table1[[#This Row],[ExpenditureDetails4]]/Table1[[#This Row],[Component detail 4]]</f>
        <v>30000</v>
      </c>
      <c r="AA3709" s="109">
        <v>1</v>
      </c>
      <c r="AB3709" s="109">
        <v>10</v>
      </c>
      <c r="AC3709" s="174">
        <f>IF(ISNUMBER([ExpenditureDetails4]),[ExpenditureDetails4]*HLOOKUP([ExpenditureDetails1],'Currency Conversion'!$A$6:$BE$45,19,FALSE),"No Data")</f>
        <v>171412.3551054635</v>
      </c>
      <c r="AD3709" s="174">
        <f>Table1[[#This Row],[Calculations1]]/exchange_rate_2010</f>
        <v>3748.7000701283487</v>
      </c>
      <c r="AE37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17141.23551054635</v>
      </c>
      <c r="AF3709" s="174">
        <f>Table1[[#This Row],[Calculations3]]/exchange_rate_2010</f>
        <v>374.87000701283489</v>
      </c>
      <c r="AG3709" s="110"/>
      <c r="AH3709" s="53"/>
      <c r="BD3709" s="36"/>
      <c r="BE3709" s="36"/>
      <c r="BF3709" s="36"/>
      <c r="BG3709" s="36"/>
      <c r="BH3709" s="36"/>
      <c r="BI3709" s="36"/>
      <c r="BJ3709" s="36"/>
      <c r="BK3709" s="48"/>
      <c r="BL3709" s="36"/>
      <c r="BM3709" s="36"/>
      <c r="BN3709" s="36"/>
      <c r="BO3709" s="36"/>
      <c r="BP3709" s="36"/>
      <c r="BQ3709" s="36"/>
      <c r="BR3709" s="36"/>
    </row>
    <row r="3710" spans="2:70" ht="15" customHeight="1">
      <c r="B3710" s="48">
        <v>4243</v>
      </c>
      <c r="C3710" s="48" t="s">
        <v>1703</v>
      </c>
      <c r="D3710" s="108">
        <v>6166</v>
      </c>
      <c r="E3710" s="109" t="s">
        <v>2508</v>
      </c>
      <c r="F3710" s="109" t="s">
        <v>1816</v>
      </c>
      <c r="G3710" s="109" t="s">
        <v>1821</v>
      </c>
      <c r="H3710" s="108" t="s">
        <v>1747</v>
      </c>
      <c r="I3710" s="108" t="s">
        <v>2856</v>
      </c>
      <c r="J3710" s="108" t="s">
        <v>2852</v>
      </c>
      <c r="K3710" s="108" t="s">
        <v>2860</v>
      </c>
      <c r="L3710" s="108">
        <v>12</v>
      </c>
      <c r="M3710" s="110" t="s">
        <v>2618</v>
      </c>
      <c r="N3710" s="109" t="s">
        <v>1729</v>
      </c>
      <c r="O3710" s="109" t="s">
        <v>519</v>
      </c>
      <c r="P3710" s="109" t="s">
        <v>1526</v>
      </c>
      <c r="Q3710" s="109">
        <v>1</v>
      </c>
      <c r="R3710" s="109"/>
      <c r="S3710" s="109"/>
      <c r="T3710" s="109" t="s">
        <v>7</v>
      </c>
      <c r="U3710" s="108">
        <v>1</v>
      </c>
      <c r="V3710" s="109">
        <v>2001</v>
      </c>
      <c r="W3710" s="108">
        <f>IF(Table1[[#This Row],[ExpenditureDetails1]]=2010,1,(2010-Table1[[#This Row],[ExpenditureDetails1]]))</f>
        <v>9</v>
      </c>
      <c r="X3710" s="109">
        <v>0.45</v>
      </c>
      <c r="Y3710" s="174">
        <f>Table1[[#This Row],[ExpenditureDetails3]]*100000</f>
        <v>45000</v>
      </c>
      <c r="Z3710" s="174">
        <f>Table1[[#This Row],[ExpenditureDetails4]]/Table1[[#This Row],[Component detail 4]]</f>
        <v>45000</v>
      </c>
      <c r="AA3710" s="109">
        <v>1</v>
      </c>
      <c r="AB3710" s="109">
        <v>10</v>
      </c>
      <c r="AC3710" s="174">
        <f>IF(ISNUMBER([ExpenditureDetails4]),[ExpenditureDetails4]*HLOOKUP([ExpenditureDetails1],'Currency Conversion'!$A$6:$BE$45,19,FALSE),"No Data")</f>
        <v>72870.128162106324</v>
      </c>
      <c r="AD3710" s="174">
        <f>Table1[[#This Row],[Calculations1]]/exchange_rate_2010</f>
        <v>1593.6322348729163</v>
      </c>
      <c r="AE37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7287.0128162106321</v>
      </c>
      <c r="AF3710" s="174">
        <f>Table1[[#This Row],[Calculations3]]/exchange_rate_2010</f>
        <v>159.36322348729161</v>
      </c>
      <c r="AG3710" s="110"/>
      <c r="AH3710" s="53"/>
      <c r="BD3710" s="36"/>
      <c r="BE3710" s="36"/>
      <c r="BF3710" s="36"/>
      <c r="BG3710" s="36"/>
      <c r="BH3710" s="36"/>
      <c r="BI3710" s="36"/>
      <c r="BJ3710" s="36"/>
      <c r="BK3710" s="48"/>
      <c r="BL3710" s="36"/>
      <c r="BM3710" s="36"/>
      <c r="BN3710" s="36"/>
      <c r="BO3710" s="36"/>
      <c r="BP3710" s="36"/>
      <c r="BQ3710" s="36"/>
      <c r="BR3710" s="36"/>
    </row>
    <row r="3711" spans="2:70" ht="15" customHeight="1">
      <c r="B3711" s="48">
        <v>4244</v>
      </c>
      <c r="C3711" s="48" t="s">
        <v>1703</v>
      </c>
      <c r="D3711" s="108">
        <v>6166</v>
      </c>
      <c r="E3711" s="109" t="s">
        <v>2508</v>
      </c>
      <c r="F3711" s="109" t="s">
        <v>1816</v>
      </c>
      <c r="G3711" s="109" t="s">
        <v>1821</v>
      </c>
      <c r="H3711" s="108" t="s">
        <v>1747</v>
      </c>
      <c r="I3711" s="108" t="s">
        <v>2856</v>
      </c>
      <c r="J3711" s="108" t="s">
        <v>2852</v>
      </c>
      <c r="K3711" s="108" t="s">
        <v>2860</v>
      </c>
      <c r="L3711" s="108">
        <v>12</v>
      </c>
      <c r="M3711" s="110" t="s">
        <v>2618</v>
      </c>
      <c r="N3711" s="109" t="s">
        <v>1729</v>
      </c>
      <c r="O3711" s="109" t="s">
        <v>519</v>
      </c>
      <c r="P3711" s="109" t="s">
        <v>1529</v>
      </c>
      <c r="Q3711" s="109">
        <v>1</v>
      </c>
      <c r="R3711" s="109"/>
      <c r="S3711" s="109"/>
      <c r="T3711" s="109" t="s">
        <v>7</v>
      </c>
      <c r="U3711" s="108">
        <v>1</v>
      </c>
      <c r="V3711" s="109">
        <v>2000</v>
      </c>
      <c r="W3711" s="108">
        <f>IF(Table1[[#This Row],[ExpenditureDetails1]]=2010,1,(2010-Table1[[#This Row],[ExpenditureDetails1]]))</f>
        <v>10</v>
      </c>
      <c r="X3711" s="109">
        <v>0.45</v>
      </c>
      <c r="Y3711" s="174">
        <f>Table1[[#This Row],[ExpenditureDetails3]]*100000</f>
        <v>45000</v>
      </c>
      <c r="Z3711" s="174">
        <f>Table1[[#This Row],[ExpenditureDetails4]]/Table1[[#This Row],[Component detail 4]]</f>
        <v>45000</v>
      </c>
      <c r="AA3711" s="109">
        <v>1</v>
      </c>
      <c r="AB3711" s="109">
        <v>10</v>
      </c>
      <c r="AC3711" s="174">
        <f>IF(ISNUMBER([ExpenditureDetails4]),[ExpenditureDetails4]*HLOOKUP([ExpenditureDetails1],'Currency Conversion'!$A$6:$BE$45,19,FALSE),"No Data")</f>
        <v>75439.570700390686</v>
      </c>
      <c r="AD3711" s="174">
        <f>Table1[[#This Row],[Calculations1]]/exchange_rate_2010</f>
        <v>1649.8246220408721</v>
      </c>
      <c r="AE37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7543.9570700390686</v>
      </c>
      <c r="AF3711" s="174">
        <f>Table1[[#This Row],[Calculations3]]/exchange_rate_2010</f>
        <v>164.98246220408723</v>
      </c>
      <c r="AG3711" s="110"/>
      <c r="AH3711" s="53"/>
      <c r="BD3711" s="36"/>
      <c r="BE3711" s="36"/>
      <c r="BF3711" s="36"/>
      <c r="BG3711" s="36"/>
      <c r="BH3711" s="36"/>
      <c r="BI3711" s="36"/>
      <c r="BJ3711" s="36"/>
      <c r="BK3711" s="48"/>
      <c r="BL3711" s="36"/>
      <c r="BM3711" s="36"/>
      <c r="BN3711" s="36"/>
      <c r="BO3711" s="36"/>
      <c r="BP3711" s="36"/>
      <c r="BQ3711" s="36"/>
      <c r="BR3711" s="36"/>
    </row>
    <row r="3712" spans="2:70" ht="15" customHeight="1">
      <c r="B3712" s="48">
        <v>4245</v>
      </c>
      <c r="C3712" s="48" t="s">
        <v>1703</v>
      </c>
      <c r="D3712" s="108">
        <v>6166</v>
      </c>
      <c r="E3712" s="109" t="s">
        <v>2508</v>
      </c>
      <c r="F3712" s="109" t="s">
        <v>1816</v>
      </c>
      <c r="G3712" s="109" t="s">
        <v>1821</v>
      </c>
      <c r="H3712" s="108" t="s">
        <v>1747</v>
      </c>
      <c r="I3712" s="108" t="s">
        <v>2856</v>
      </c>
      <c r="J3712" s="108" t="s">
        <v>2852</v>
      </c>
      <c r="K3712" s="108" t="s">
        <v>2860</v>
      </c>
      <c r="L3712" s="108">
        <v>12</v>
      </c>
      <c r="M3712" s="110" t="s">
        <v>2618</v>
      </c>
      <c r="N3712" s="109" t="s">
        <v>1729</v>
      </c>
      <c r="O3712" s="109" t="s">
        <v>519</v>
      </c>
      <c r="P3712" s="109" t="s">
        <v>1530</v>
      </c>
      <c r="Q3712" s="109">
        <v>1</v>
      </c>
      <c r="R3712" s="109"/>
      <c r="S3712" s="109"/>
      <c r="T3712" s="109" t="s">
        <v>7</v>
      </c>
      <c r="U3712" s="108">
        <v>1</v>
      </c>
      <c r="V3712" s="109">
        <v>2004</v>
      </c>
      <c r="W3712" s="108">
        <f>IF(Table1[[#This Row],[ExpenditureDetails1]]=2010,1,(2010-Table1[[#This Row],[ExpenditureDetails1]]))</f>
        <v>6</v>
      </c>
      <c r="X3712" s="109">
        <v>0.4</v>
      </c>
      <c r="Y3712" s="174">
        <f>Table1[[#This Row],[ExpenditureDetails3]]*100000</f>
        <v>40000</v>
      </c>
      <c r="Z3712" s="174">
        <f>Table1[[#This Row],[ExpenditureDetails4]]/Table1[[#This Row],[Component detail 4]]</f>
        <v>40000</v>
      </c>
      <c r="AA3712" s="109">
        <v>1</v>
      </c>
      <c r="AB3712" s="109">
        <v>10</v>
      </c>
      <c r="AC3712" s="174">
        <f>IF(ISNUMBER([ExpenditureDetails4]),[ExpenditureDetails4]*HLOOKUP([ExpenditureDetails1],'Currency Conversion'!$A$6:$BE$45,19,FALSE),"No Data")</f>
        <v>58491.053180918228</v>
      </c>
      <c r="AD3712" s="174">
        <f>Table1[[#This Row],[Calculations1]]/exchange_rate_2010</f>
        <v>1279.1692584019597</v>
      </c>
      <c r="AE37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3712" s="174">
        <f>Table1[[#This Row],[Calculations3]]/exchange_rate_2010</f>
        <v>127.91692584019597</v>
      </c>
      <c r="AG3712" s="110"/>
      <c r="AH3712" s="53"/>
      <c r="BD3712" s="36"/>
      <c r="BE3712" s="36"/>
      <c r="BF3712" s="36"/>
      <c r="BG3712" s="36"/>
      <c r="BH3712" s="36"/>
      <c r="BI3712" s="36"/>
      <c r="BJ3712" s="36"/>
      <c r="BK3712" s="48"/>
      <c r="BL3712" s="36"/>
      <c r="BM3712" s="36"/>
      <c r="BN3712" s="36"/>
      <c r="BO3712" s="36"/>
      <c r="BP3712" s="36"/>
      <c r="BQ3712" s="36"/>
      <c r="BR3712" s="36"/>
    </row>
    <row r="3713" spans="2:70" ht="15" customHeight="1">
      <c r="B3713" s="48">
        <v>4246</v>
      </c>
      <c r="C3713" s="48" t="s">
        <v>1703</v>
      </c>
      <c r="D3713" s="108">
        <v>6166</v>
      </c>
      <c r="E3713" s="109" t="s">
        <v>2508</v>
      </c>
      <c r="F3713" s="109" t="s">
        <v>1816</v>
      </c>
      <c r="G3713" s="109" t="s">
        <v>1821</v>
      </c>
      <c r="H3713" s="108" t="s">
        <v>1747</v>
      </c>
      <c r="I3713" s="108" t="s">
        <v>2856</v>
      </c>
      <c r="J3713" s="108" t="s">
        <v>2852</v>
      </c>
      <c r="K3713" s="108" t="s">
        <v>2860</v>
      </c>
      <c r="L3713" s="108">
        <v>12</v>
      </c>
      <c r="M3713" s="110" t="s">
        <v>2618</v>
      </c>
      <c r="N3713" s="109" t="s">
        <v>1729</v>
      </c>
      <c r="O3713" s="109" t="s">
        <v>519</v>
      </c>
      <c r="P3713" s="109" t="s">
        <v>1604</v>
      </c>
      <c r="Q3713" s="109">
        <v>1</v>
      </c>
      <c r="R3713" s="109"/>
      <c r="S3713" s="109"/>
      <c r="T3713" s="109" t="s">
        <v>7</v>
      </c>
      <c r="U3713" s="108">
        <v>1</v>
      </c>
      <c r="V3713" s="109">
        <v>1998</v>
      </c>
      <c r="W3713" s="108">
        <f>IF(Table1[[#This Row],[ExpenditureDetails1]]=2010,1,(2010-Table1[[#This Row],[ExpenditureDetails1]]))</f>
        <v>12</v>
      </c>
      <c r="X3713" s="109">
        <v>0.35</v>
      </c>
      <c r="Y3713" s="174">
        <f>Table1[[#This Row],[ExpenditureDetails3]]*100000</f>
        <v>35000</v>
      </c>
      <c r="Z3713" s="174">
        <f>Table1[[#This Row],[ExpenditureDetails4]]/Table1[[#This Row],[Component detail 4]]</f>
        <v>35000</v>
      </c>
      <c r="AA3713" s="109">
        <v>1</v>
      </c>
      <c r="AB3713" s="109">
        <v>10</v>
      </c>
      <c r="AC3713" s="174">
        <f>IF(ISNUMBER([ExpenditureDetails4]),[ExpenditureDetails4]*HLOOKUP([ExpenditureDetails1],'Currency Conversion'!$A$6:$BE$45,19,FALSE),"No Data")</f>
        <v>65766.888914632655</v>
      </c>
      <c r="AD3713" s="174">
        <f>Table1[[#This Row],[Calculations1]]/exchange_rate_2010</f>
        <v>1438.288044842041</v>
      </c>
      <c r="AE37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6576.6888914632655</v>
      </c>
      <c r="AF3713" s="174">
        <f>Table1[[#This Row],[Calculations3]]/exchange_rate_2010</f>
        <v>143.82880448420411</v>
      </c>
      <c r="AG3713" s="110"/>
      <c r="AH3713" s="53"/>
      <c r="BD3713" s="36"/>
      <c r="BE3713" s="36"/>
      <c r="BF3713" s="36"/>
      <c r="BG3713" s="36"/>
      <c r="BH3713" s="36"/>
      <c r="BI3713" s="36"/>
      <c r="BJ3713" s="36"/>
      <c r="BK3713" s="48"/>
      <c r="BL3713" s="36"/>
      <c r="BM3713" s="36"/>
      <c r="BN3713" s="36"/>
      <c r="BO3713" s="36"/>
      <c r="BP3713" s="36"/>
      <c r="BQ3713" s="36"/>
      <c r="BR3713" s="36"/>
    </row>
    <row r="3714" spans="2:70" ht="15" customHeight="1">
      <c r="B3714" s="48">
        <v>4247</v>
      </c>
      <c r="C3714" s="48" t="s">
        <v>1703</v>
      </c>
      <c r="D3714" s="108">
        <v>6166</v>
      </c>
      <c r="E3714" s="109" t="s">
        <v>2508</v>
      </c>
      <c r="F3714" s="109" t="s">
        <v>1816</v>
      </c>
      <c r="G3714" s="109" t="s">
        <v>1821</v>
      </c>
      <c r="H3714" s="108" t="s">
        <v>1747</v>
      </c>
      <c r="I3714" s="108" t="s">
        <v>2856</v>
      </c>
      <c r="J3714" s="108" t="s">
        <v>2852</v>
      </c>
      <c r="K3714" s="108" t="s">
        <v>2860</v>
      </c>
      <c r="L3714" s="108">
        <v>12</v>
      </c>
      <c r="M3714" s="110" t="s">
        <v>2618</v>
      </c>
      <c r="N3714" s="109" t="s">
        <v>1729</v>
      </c>
      <c r="O3714" s="109" t="s">
        <v>519</v>
      </c>
      <c r="P3714" s="109" t="s">
        <v>1606</v>
      </c>
      <c r="Q3714" s="109">
        <v>1</v>
      </c>
      <c r="R3714" s="109"/>
      <c r="S3714" s="109"/>
      <c r="T3714" s="109" t="s">
        <v>7</v>
      </c>
      <c r="U3714" s="108">
        <v>1</v>
      </c>
      <c r="V3714" s="109">
        <v>2000</v>
      </c>
      <c r="W3714" s="108">
        <f>IF(Table1[[#This Row],[ExpenditureDetails1]]=2010,1,(2010-Table1[[#This Row],[ExpenditureDetails1]]))</f>
        <v>10</v>
      </c>
      <c r="X3714" s="109">
        <v>0.35</v>
      </c>
      <c r="Y3714" s="174">
        <f>Table1[[#This Row],[ExpenditureDetails3]]*100000</f>
        <v>35000</v>
      </c>
      <c r="Z3714" s="174">
        <f>Table1[[#This Row],[ExpenditureDetails4]]/Table1[[#This Row],[Component detail 4]]</f>
        <v>35000</v>
      </c>
      <c r="AA3714" s="109">
        <v>1</v>
      </c>
      <c r="AB3714" s="109">
        <v>10</v>
      </c>
      <c r="AC3714" s="174">
        <f>IF(ISNUMBER([ExpenditureDetails4]),[ExpenditureDetails4]*HLOOKUP([ExpenditureDetails1],'Currency Conversion'!$A$6:$BE$45,19,FALSE),"No Data")</f>
        <v>58675.221655859423</v>
      </c>
      <c r="AD3714" s="174">
        <f>Table1[[#This Row],[Calculations1]]/exchange_rate_2010</f>
        <v>1283.1969282540117</v>
      </c>
      <c r="AE37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5867.5221655859423</v>
      </c>
      <c r="AF3714" s="174">
        <f>Table1[[#This Row],[Calculations3]]/exchange_rate_2010</f>
        <v>128.31969282540118</v>
      </c>
      <c r="AG3714" s="110"/>
      <c r="AH3714" s="53"/>
      <c r="BD3714" s="36"/>
      <c r="BE3714" s="36"/>
      <c r="BF3714" s="36"/>
      <c r="BG3714" s="36"/>
      <c r="BH3714" s="36"/>
      <c r="BI3714" s="36"/>
      <c r="BJ3714" s="36"/>
      <c r="BK3714" s="48"/>
      <c r="BL3714" s="36"/>
      <c r="BM3714" s="36"/>
      <c r="BN3714" s="36"/>
      <c r="BO3714" s="36"/>
      <c r="BP3714" s="36"/>
      <c r="BQ3714" s="36"/>
      <c r="BR3714" s="36"/>
    </row>
    <row r="3715" spans="2:70" ht="15" customHeight="1">
      <c r="B3715" s="48">
        <v>4248</v>
      </c>
      <c r="C3715" s="48" t="s">
        <v>1703</v>
      </c>
      <c r="D3715" s="108">
        <v>6166</v>
      </c>
      <c r="E3715" s="109" t="s">
        <v>2508</v>
      </c>
      <c r="F3715" s="109" t="s">
        <v>1816</v>
      </c>
      <c r="G3715" s="109" t="s">
        <v>1821</v>
      </c>
      <c r="H3715" s="108" t="s">
        <v>1747</v>
      </c>
      <c r="I3715" s="108" t="s">
        <v>2856</v>
      </c>
      <c r="J3715" s="108" t="s">
        <v>2852</v>
      </c>
      <c r="K3715" s="108" t="s">
        <v>2860</v>
      </c>
      <c r="L3715" s="108">
        <v>12</v>
      </c>
      <c r="M3715" s="110" t="s">
        <v>2618</v>
      </c>
      <c r="N3715" s="109" t="s">
        <v>1729</v>
      </c>
      <c r="O3715" s="109" t="s">
        <v>519</v>
      </c>
      <c r="P3715" s="109" t="s">
        <v>1607</v>
      </c>
      <c r="Q3715" s="109">
        <v>1</v>
      </c>
      <c r="R3715" s="109"/>
      <c r="S3715" s="109"/>
      <c r="T3715" s="109" t="s">
        <v>7</v>
      </c>
      <c r="U3715" s="108">
        <v>1</v>
      </c>
      <c r="V3715" s="109">
        <v>2003</v>
      </c>
      <c r="W3715" s="108">
        <f>IF(Table1[[#This Row],[ExpenditureDetails1]]=2010,1,(2010-Table1[[#This Row],[ExpenditureDetails1]]))</f>
        <v>7</v>
      </c>
      <c r="X3715" s="109">
        <v>0.35</v>
      </c>
      <c r="Y3715" s="174">
        <f>Table1[[#This Row],[ExpenditureDetails3]]*100000</f>
        <v>35000</v>
      </c>
      <c r="Z3715" s="174">
        <f>Table1[[#This Row],[ExpenditureDetails4]]/Table1[[#This Row],[Component detail 4]]</f>
        <v>35000</v>
      </c>
      <c r="AA3715" s="109">
        <v>1</v>
      </c>
      <c r="AB3715" s="109">
        <v>10</v>
      </c>
      <c r="AC3715" s="174">
        <f>IF(ISNUMBER([ExpenditureDetails4]),[ExpenditureDetails4]*HLOOKUP([ExpenditureDetails1],'Currency Conversion'!$A$6:$BE$45,19,FALSE),"No Data")</f>
        <v>52999.631661524108</v>
      </c>
      <c r="AD3715" s="174">
        <f>Table1[[#This Row],[Calculations1]]/exchange_rate_2010</f>
        <v>1159.0746933270475</v>
      </c>
      <c r="AE37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5299.9631661524108</v>
      </c>
      <c r="AF3715" s="174">
        <f>Table1[[#This Row],[Calculations3]]/exchange_rate_2010</f>
        <v>115.90746933270475</v>
      </c>
      <c r="AG3715" s="110"/>
      <c r="AH3715" s="53"/>
      <c r="BD3715" s="36"/>
      <c r="BE3715" s="36"/>
      <c r="BF3715" s="36"/>
      <c r="BG3715" s="36"/>
      <c r="BH3715" s="36"/>
      <c r="BI3715" s="36"/>
      <c r="BJ3715" s="36"/>
      <c r="BK3715" s="48"/>
      <c r="BL3715" s="36"/>
      <c r="BM3715" s="36"/>
      <c r="BN3715" s="36"/>
      <c r="BO3715" s="36"/>
      <c r="BP3715" s="36"/>
      <c r="BQ3715" s="36"/>
      <c r="BR3715" s="36"/>
    </row>
    <row r="3716" spans="2:70" ht="15" customHeight="1">
      <c r="B3716" s="48">
        <v>4249</v>
      </c>
      <c r="C3716" s="48" t="s">
        <v>1703</v>
      </c>
      <c r="D3716" s="108">
        <v>6166</v>
      </c>
      <c r="E3716" s="109" t="s">
        <v>2508</v>
      </c>
      <c r="F3716" s="109" t="s">
        <v>1816</v>
      </c>
      <c r="G3716" s="109" t="s">
        <v>1821</v>
      </c>
      <c r="H3716" s="108" t="s">
        <v>1747</v>
      </c>
      <c r="I3716" s="108" t="s">
        <v>2856</v>
      </c>
      <c r="J3716" s="108" t="s">
        <v>2852</v>
      </c>
      <c r="K3716" s="108" t="s">
        <v>2860</v>
      </c>
      <c r="L3716" s="108">
        <v>12</v>
      </c>
      <c r="M3716" s="110" t="s">
        <v>2618</v>
      </c>
      <c r="N3716" s="111" t="s">
        <v>1729</v>
      </c>
      <c r="O3716" s="111" t="s">
        <v>210</v>
      </c>
      <c r="P3716" s="111" t="s">
        <v>2443</v>
      </c>
      <c r="Q3716" s="109">
        <v>1</v>
      </c>
      <c r="R3716" s="109"/>
      <c r="S3716" s="109"/>
      <c r="T3716" s="109" t="s">
        <v>7</v>
      </c>
      <c r="U3716" s="108">
        <v>1</v>
      </c>
      <c r="V3716" s="109">
        <v>1993</v>
      </c>
      <c r="W3716" s="108">
        <f>IF(Table1[[#This Row],[ExpenditureDetails1]]=2010,1,(2010-Table1[[#This Row],[ExpenditureDetails1]]))</f>
        <v>17</v>
      </c>
      <c r="X3716" s="109">
        <v>0.35</v>
      </c>
      <c r="Y3716" s="174">
        <f>Table1[[#This Row],[ExpenditureDetails3]]*100000</f>
        <v>35000</v>
      </c>
      <c r="Z3716" s="174">
        <f>Table1[[#This Row],[ExpenditureDetails4]]/Table1[[#This Row],[Component detail 4]]</f>
        <v>35000</v>
      </c>
      <c r="AA3716" s="109">
        <v>1</v>
      </c>
      <c r="AB3716" s="109">
        <v>10</v>
      </c>
      <c r="AC3716" s="174">
        <f>IF(ISNUMBER([ExpenditureDetails4]),[ExpenditureDetails4]*HLOOKUP([ExpenditureDetails1],'Currency Conversion'!$A$6:$BE$45,19,FALSE),"No Data")</f>
        <v>99206.20432950955</v>
      </c>
      <c r="AD3716" s="174">
        <f>Table1[[#This Row],[Calculations1]]/exchange_rate_2010</f>
        <v>2169.5886792897008</v>
      </c>
      <c r="AE37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9920.6204329509546</v>
      </c>
      <c r="AF3716" s="174">
        <f>Table1[[#This Row],[Calculations3]]/exchange_rate_2010</f>
        <v>216.95886792897005</v>
      </c>
      <c r="AG3716" s="110"/>
      <c r="AH3716" s="53"/>
      <c r="BD3716" s="36"/>
      <c r="BE3716" s="36"/>
      <c r="BF3716" s="36"/>
      <c r="BG3716" s="36"/>
      <c r="BH3716" s="36"/>
      <c r="BI3716" s="36"/>
      <c r="BJ3716" s="36"/>
      <c r="BK3716" s="48"/>
      <c r="BL3716" s="36"/>
      <c r="BM3716" s="36"/>
      <c r="BN3716" s="36"/>
      <c r="BO3716" s="36"/>
      <c r="BP3716" s="36"/>
      <c r="BQ3716" s="36"/>
      <c r="BR3716" s="36"/>
    </row>
    <row r="3717" spans="2:70" ht="15" customHeight="1">
      <c r="B3717" s="48">
        <v>4250</v>
      </c>
      <c r="C3717" s="48" t="s">
        <v>1703</v>
      </c>
      <c r="D3717" s="108">
        <v>6166</v>
      </c>
      <c r="E3717" s="109" t="s">
        <v>2508</v>
      </c>
      <c r="F3717" s="109" t="s">
        <v>1816</v>
      </c>
      <c r="G3717" s="109" t="s">
        <v>1821</v>
      </c>
      <c r="H3717" s="108" t="s">
        <v>1747</v>
      </c>
      <c r="I3717" s="108" t="s">
        <v>2856</v>
      </c>
      <c r="J3717" s="108" t="s">
        <v>2852</v>
      </c>
      <c r="K3717" s="108" t="s">
        <v>2860</v>
      </c>
      <c r="L3717" s="108">
        <v>12</v>
      </c>
      <c r="M3717" s="110" t="s">
        <v>2618</v>
      </c>
      <c r="N3717" s="111" t="s">
        <v>1729</v>
      </c>
      <c r="O3717" s="111" t="s">
        <v>210</v>
      </c>
      <c r="P3717" s="111" t="s">
        <v>37</v>
      </c>
      <c r="Q3717" s="109">
        <v>1</v>
      </c>
      <c r="R3717" s="109"/>
      <c r="S3717" s="109"/>
      <c r="T3717" s="109" t="s">
        <v>7</v>
      </c>
      <c r="U3717" s="108">
        <v>1</v>
      </c>
      <c r="V3717" s="109">
        <v>1993</v>
      </c>
      <c r="W3717" s="108">
        <f>IF(Table1[[#This Row],[ExpenditureDetails1]]=2010,1,(2010-Table1[[#This Row],[ExpenditureDetails1]]))</f>
        <v>17</v>
      </c>
      <c r="X3717" s="109">
        <v>0.35</v>
      </c>
      <c r="Y3717" s="174">
        <f>Table1[[#This Row],[ExpenditureDetails3]]*100000</f>
        <v>35000</v>
      </c>
      <c r="Z3717" s="174">
        <f>Table1[[#This Row],[ExpenditureDetails4]]/Table1[[#This Row],[Component detail 4]]</f>
        <v>35000</v>
      </c>
      <c r="AA3717" s="109">
        <v>1</v>
      </c>
      <c r="AB3717" s="109">
        <v>10</v>
      </c>
      <c r="AC3717" s="174">
        <f>IF(ISNUMBER([ExpenditureDetails4]),[ExpenditureDetails4]*HLOOKUP([ExpenditureDetails1],'Currency Conversion'!$A$6:$BE$45,19,FALSE),"No Data")</f>
        <v>99206.20432950955</v>
      </c>
      <c r="AD3717" s="174">
        <f>Table1[[#This Row],[Calculations1]]/exchange_rate_2010</f>
        <v>2169.5886792897008</v>
      </c>
      <c r="AE37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9920.6204329509546</v>
      </c>
      <c r="AF3717" s="174">
        <f>Table1[[#This Row],[Calculations3]]/exchange_rate_2010</f>
        <v>216.95886792897005</v>
      </c>
      <c r="AG3717" s="110"/>
      <c r="AH3717" s="53"/>
      <c r="BD3717" s="36"/>
      <c r="BE3717" s="36"/>
      <c r="BF3717" s="36"/>
      <c r="BG3717" s="36"/>
      <c r="BH3717" s="36"/>
      <c r="BI3717" s="36"/>
      <c r="BJ3717" s="36"/>
      <c r="BK3717" s="48"/>
      <c r="BL3717" s="36"/>
      <c r="BM3717" s="36"/>
      <c r="BN3717" s="36"/>
      <c r="BO3717" s="36"/>
      <c r="BP3717" s="36"/>
      <c r="BQ3717" s="36"/>
      <c r="BR3717" s="36"/>
    </row>
    <row r="3718" spans="2:70" ht="15" customHeight="1">
      <c r="B3718" s="48">
        <v>4251</v>
      </c>
      <c r="C3718" s="48" t="s">
        <v>1703</v>
      </c>
      <c r="D3718" s="108">
        <v>6166</v>
      </c>
      <c r="E3718" s="109" t="s">
        <v>2508</v>
      </c>
      <c r="F3718" s="109" t="s">
        <v>1816</v>
      </c>
      <c r="G3718" s="109" t="s">
        <v>1821</v>
      </c>
      <c r="H3718" s="108" t="s">
        <v>1747</v>
      </c>
      <c r="I3718" s="108" t="s">
        <v>2856</v>
      </c>
      <c r="J3718" s="108" t="s">
        <v>2852</v>
      </c>
      <c r="K3718" s="108" t="s">
        <v>2860</v>
      </c>
      <c r="L3718" s="108">
        <v>12</v>
      </c>
      <c r="M3718" s="110" t="s">
        <v>2618</v>
      </c>
      <c r="N3718" s="111" t="s">
        <v>1729</v>
      </c>
      <c r="O3718" s="111" t="s">
        <v>210</v>
      </c>
      <c r="P3718" s="111" t="s">
        <v>58</v>
      </c>
      <c r="Q3718" s="109">
        <v>1</v>
      </c>
      <c r="R3718" s="109"/>
      <c r="S3718" s="109"/>
      <c r="T3718" s="109" t="s">
        <v>7</v>
      </c>
      <c r="U3718" s="108">
        <v>1</v>
      </c>
      <c r="V3718" s="109">
        <v>1988</v>
      </c>
      <c r="W3718" s="108">
        <f>IF(Table1[[#This Row],[ExpenditureDetails1]]=2010,1,(2010-Table1[[#This Row],[ExpenditureDetails1]]))</f>
        <v>22</v>
      </c>
      <c r="X3718" s="109">
        <v>0.4</v>
      </c>
      <c r="Y3718" s="174">
        <f>Table1[[#This Row],[ExpenditureDetails3]]*100000</f>
        <v>40000</v>
      </c>
      <c r="Z3718" s="174">
        <f>Table1[[#This Row],[ExpenditureDetails4]]/Table1[[#This Row],[Component detail 4]]</f>
        <v>40000</v>
      </c>
      <c r="AA3718" s="109">
        <v>1</v>
      </c>
      <c r="AB3718" s="109">
        <v>10</v>
      </c>
      <c r="AC3718" s="174">
        <f>IF(ISNUMBER([ExpenditureDetails4]),[ExpenditureDetails4]*HLOOKUP([ExpenditureDetails1],'Currency Conversion'!$A$6:$BE$45,19,FALSE),"No Data")</f>
        <v>182463.02865383853</v>
      </c>
      <c r="AD3718" s="174">
        <f>Table1[[#This Row],[Calculations1]]/exchange_rate_2010</f>
        <v>3990.3726186460522</v>
      </c>
      <c r="AE37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18246.302865383852</v>
      </c>
      <c r="AF3718" s="174">
        <f>Table1[[#This Row],[Calculations3]]/exchange_rate_2010</f>
        <v>399.03726186460523</v>
      </c>
      <c r="AG3718" s="110"/>
      <c r="AH3718" s="53"/>
      <c r="BD3718" s="36"/>
      <c r="BE3718" s="36"/>
      <c r="BF3718" s="36"/>
      <c r="BG3718" s="36"/>
      <c r="BH3718" s="36"/>
      <c r="BI3718" s="36"/>
      <c r="BJ3718" s="36"/>
      <c r="BK3718" s="48"/>
      <c r="BL3718" s="36"/>
      <c r="BM3718" s="36"/>
      <c r="BN3718" s="36"/>
      <c r="BO3718" s="36"/>
      <c r="BP3718" s="36"/>
      <c r="BQ3718" s="36"/>
      <c r="BR3718" s="36"/>
    </row>
    <row r="3719" spans="2:70" ht="15" customHeight="1">
      <c r="B3719" s="48">
        <v>4252</v>
      </c>
      <c r="C3719" s="48" t="s">
        <v>1703</v>
      </c>
      <c r="D3719" s="108">
        <v>6166</v>
      </c>
      <c r="E3719" s="109" t="s">
        <v>2508</v>
      </c>
      <c r="F3719" s="109" t="s">
        <v>1816</v>
      </c>
      <c r="G3719" s="109" t="s">
        <v>1821</v>
      </c>
      <c r="H3719" s="108" t="s">
        <v>1747</v>
      </c>
      <c r="I3719" s="108" t="s">
        <v>2856</v>
      </c>
      <c r="J3719" s="108" t="s">
        <v>2852</v>
      </c>
      <c r="K3719" s="108" t="s">
        <v>2860</v>
      </c>
      <c r="L3719" s="108">
        <v>12</v>
      </c>
      <c r="M3719" s="110" t="s">
        <v>2618</v>
      </c>
      <c r="N3719" s="111" t="s">
        <v>1729</v>
      </c>
      <c r="O3719" s="111" t="s">
        <v>210</v>
      </c>
      <c r="P3719" s="111" t="s">
        <v>59</v>
      </c>
      <c r="Q3719" s="109">
        <v>1</v>
      </c>
      <c r="R3719" s="109"/>
      <c r="S3719" s="109"/>
      <c r="T3719" s="109" t="s">
        <v>7</v>
      </c>
      <c r="U3719" s="108">
        <v>1</v>
      </c>
      <c r="V3719" s="109">
        <v>1999</v>
      </c>
      <c r="W3719" s="108">
        <f>IF(Table1[[#This Row],[ExpenditureDetails1]]=2010,1,(2010-Table1[[#This Row],[ExpenditureDetails1]]))</f>
        <v>11</v>
      </c>
      <c r="X3719" s="109">
        <v>0.4</v>
      </c>
      <c r="Y3719" s="174">
        <f>Table1[[#This Row],[ExpenditureDetails3]]*100000</f>
        <v>40000</v>
      </c>
      <c r="Z3719" s="174">
        <f>Table1[[#This Row],[ExpenditureDetails4]]/Table1[[#This Row],[Component detail 4]]</f>
        <v>40000</v>
      </c>
      <c r="AA3719" s="109">
        <v>1</v>
      </c>
      <c r="AB3719" s="109">
        <v>10</v>
      </c>
      <c r="AC3719" s="174">
        <f>IF(ISNUMBER([ExpenditureDetails4]),[ExpenditureDetails4]*HLOOKUP([ExpenditureDetails1],'Currency Conversion'!$A$6:$BE$45,19,FALSE),"No Data")</f>
        <v>69605.862050845841</v>
      </c>
      <c r="AD3719" s="174">
        <f>Table1[[#This Row],[Calculations1]]/exchange_rate_2010</f>
        <v>1522.2444134252094</v>
      </c>
      <c r="AE37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6960.5862050845844</v>
      </c>
      <c r="AF3719" s="174">
        <f>Table1[[#This Row],[Calculations3]]/exchange_rate_2010</f>
        <v>152.22444134252095</v>
      </c>
      <c r="AG3719" s="110"/>
      <c r="AH3719" s="53"/>
      <c r="BD3719" s="36"/>
      <c r="BE3719" s="36"/>
      <c r="BF3719" s="36"/>
      <c r="BG3719" s="36"/>
      <c r="BH3719" s="36"/>
      <c r="BI3719" s="36"/>
      <c r="BJ3719" s="36"/>
      <c r="BK3719" s="48"/>
      <c r="BL3719" s="36"/>
      <c r="BM3719" s="36"/>
      <c r="BN3719" s="36"/>
      <c r="BO3719" s="36"/>
      <c r="BP3719" s="36"/>
      <c r="BQ3719" s="36"/>
      <c r="BR3719" s="36"/>
    </row>
    <row r="3720" spans="2:70" ht="15" customHeight="1">
      <c r="B3720" s="48">
        <v>4253</v>
      </c>
      <c r="C3720" s="48" t="s">
        <v>1703</v>
      </c>
      <c r="D3720" s="108">
        <v>6166</v>
      </c>
      <c r="E3720" s="109" t="s">
        <v>2508</v>
      </c>
      <c r="F3720" s="109" t="s">
        <v>1816</v>
      </c>
      <c r="G3720" s="109" t="s">
        <v>1821</v>
      </c>
      <c r="H3720" s="108" t="s">
        <v>1747</v>
      </c>
      <c r="I3720" s="108" t="s">
        <v>2856</v>
      </c>
      <c r="J3720" s="108" t="s">
        <v>2852</v>
      </c>
      <c r="K3720" s="108" t="s">
        <v>2860</v>
      </c>
      <c r="L3720" s="108">
        <v>12</v>
      </c>
      <c r="M3720" s="110" t="s">
        <v>2618</v>
      </c>
      <c r="N3720" s="111" t="s">
        <v>1729</v>
      </c>
      <c r="O3720" s="111" t="s">
        <v>210</v>
      </c>
      <c r="P3720" s="111" t="s">
        <v>38</v>
      </c>
      <c r="Q3720" s="109">
        <v>1</v>
      </c>
      <c r="R3720" s="109"/>
      <c r="S3720" s="109"/>
      <c r="T3720" s="109" t="s">
        <v>7</v>
      </c>
      <c r="U3720" s="108">
        <v>1</v>
      </c>
      <c r="V3720" s="109">
        <v>2000</v>
      </c>
      <c r="W3720" s="108">
        <f>IF(Table1[[#This Row],[ExpenditureDetails1]]=2010,1,(2010-Table1[[#This Row],[ExpenditureDetails1]]))</f>
        <v>10</v>
      </c>
      <c r="X3720" s="109">
        <v>0.4</v>
      </c>
      <c r="Y3720" s="174">
        <f>Table1[[#This Row],[ExpenditureDetails3]]*100000</f>
        <v>40000</v>
      </c>
      <c r="Z3720" s="174">
        <f>Table1[[#This Row],[ExpenditureDetails4]]/Table1[[#This Row],[Component detail 4]]</f>
        <v>40000</v>
      </c>
      <c r="AA3720" s="109">
        <v>1</v>
      </c>
      <c r="AB3720" s="109">
        <v>10</v>
      </c>
      <c r="AC3720" s="174">
        <f>IF(ISNUMBER([ExpenditureDetails4]),[ExpenditureDetails4]*HLOOKUP([ExpenditureDetails1],'Currency Conversion'!$A$6:$BE$45,19,FALSE),"No Data")</f>
        <v>67057.396178125055</v>
      </c>
      <c r="AD3720" s="174">
        <f>Table1[[#This Row],[Calculations1]]/exchange_rate_2010</f>
        <v>1466.510775147442</v>
      </c>
      <c r="AE37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6705.7396178125055</v>
      </c>
      <c r="AF3720" s="174">
        <f>Table1[[#This Row],[Calculations3]]/exchange_rate_2010</f>
        <v>146.6510775147442</v>
      </c>
      <c r="AG3720" s="110"/>
      <c r="AH3720" s="53"/>
      <c r="BD3720" s="36"/>
      <c r="BE3720" s="36"/>
      <c r="BF3720" s="36"/>
      <c r="BG3720" s="36"/>
      <c r="BH3720" s="36"/>
      <c r="BI3720" s="36"/>
      <c r="BJ3720" s="36"/>
      <c r="BK3720" s="48"/>
      <c r="BL3720" s="36"/>
      <c r="BM3720" s="36"/>
      <c r="BN3720" s="36"/>
      <c r="BO3720" s="36"/>
      <c r="BP3720" s="36"/>
      <c r="BQ3720" s="36"/>
      <c r="BR3720" s="36"/>
    </row>
    <row r="3721" spans="2:70" ht="15" customHeight="1">
      <c r="B3721" s="48">
        <v>4254</v>
      </c>
      <c r="C3721" s="48" t="s">
        <v>1703</v>
      </c>
      <c r="D3721" s="108">
        <v>6166</v>
      </c>
      <c r="E3721" s="109" t="s">
        <v>2508</v>
      </c>
      <c r="F3721" s="109" t="s">
        <v>1816</v>
      </c>
      <c r="G3721" s="109" t="s">
        <v>1821</v>
      </c>
      <c r="H3721" s="108" t="s">
        <v>1747</v>
      </c>
      <c r="I3721" s="108" t="s">
        <v>2856</v>
      </c>
      <c r="J3721" s="108" t="s">
        <v>2852</v>
      </c>
      <c r="K3721" s="108" t="s">
        <v>2860</v>
      </c>
      <c r="L3721" s="108">
        <v>12</v>
      </c>
      <c r="M3721" s="110" t="s">
        <v>2618</v>
      </c>
      <c r="N3721" s="111" t="s">
        <v>1729</v>
      </c>
      <c r="O3721" s="111" t="s">
        <v>210</v>
      </c>
      <c r="P3721" s="111" t="s">
        <v>60</v>
      </c>
      <c r="Q3721" s="109">
        <v>1</v>
      </c>
      <c r="R3721" s="109"/>
      <c r="S3721" s="109"/>
      <c r="T3721" s="109" t="s">
        <v>7</v>
      </c>
      <c r="U3721" s="108">
        <v>1</v>
      </c>
      <c r="V3721" s="109">
        <v>2002</v>
      </c>
      <c r="W3721" s="108">
        <f>IF(Table1[[#This Row],[ExpenditureDetails1]]=2010,1,(2010-Table1[[#This Row],[ExpenditureDetails1]]))</f>
        <v>8</v>
      </c>
      <c r="X3721" s="109">
        <v>0.4</v>
      </c>
      <c r="Y3721" s="174">
        <f>Table1[[#This Row],[ExpenditureDetails3]]*100000</f>
        <v>40000</v>
      </c>
      <c r="Z3721" s="174">
        <f>Table1[[#This Row],[ExpenditureDetails4]]/Table1[[#This Row],[Component detail 4]]</f>
        <v>40000</v>
      </c>
      <c r="AA3721" s="109">
        <v>1</v>
      </c>
      <c r="AB3721" s="109">
        <v>10</v>
      </c>
      <c r="AC3721" s="174">
        <f>IF(ISNUMBER([ExpenditureDetails4]),[ExpenditureDetails4]*HLOOKUP([ExpenditureDetails1],'Currency Conversion'!$A$6:$BE$45,19,FALSE),"No Data")</f>
        <v>62870.207684931898</v>
      </c>
      <c r="AD3721" s="174">
        <f>Table1[[#This Row],[Calculations1]]/exchange_rate_2010</f>
        <v>1374.9391157509162</v>
      </c>
      <c r="AE37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6287.0207684931902</v>
      </c>
      <c r="AF3721" s="174">
        <f>Table1[[#This Row],[Calculations3]]/exchange_rate_2010</f>
        <v>137.49391157509163</v>
      </c>
      <c r="AG3721" s="110"/>
      <c r="AH3721" s="53"/>
      <c r="BD3721" s="36"/>
      <c r="BE3721" s="36"/>
      <c r="BF3721" s="36"/>
      <c r="BG3721" s="36"/>
      <c r="BH3721" s="36"/>
      <c r="BI3721" s="36"/>
      <c r="BJ3721" s="36"/>
      <c r="BK3721" s="48"/>
      <c r="BL3721" s="36"/>
      <c r="BM3721" s="36"/>
      <c r="BN3721" s="36"/>
      <c r="BO3721" s="36"/>
      <c r="BP3721" s="36"/>
      <c r="BQ3721" s="36"/>
      <c r="BR3721" s="36"/>
    </row>
    <row r="3722" spans="2:70" ht="15" customHeight="1">
      <c r="B3722" s="48">
        <v>4255</v>
      </c>
      <c r="C3722" s="48" t="s">
        <v>1703</v>
      </c>
      <c r="D3722" s="108">
        <v>6166</v>
      </c>
      <c r="E3722" s="109" t="s">
        <v>2508</v>
      </c>
      <c r="F3722" s="109" t="s">
        <v>1816</v>
      </c>
      <c r="G3722" s="109" t="s">
        <v>1821</v>
      </c>
      <c r="H3722" s="108" t="s">
        <v>1747</v>
      </c>
      <c r="I3722" s="108" t="s">
        <v>2856</v>
      </c>
      <c r="J3722" s="108" t="s">
        <v>2852</v>
      </c>
      <c r="K3722" s="108" t="s">
        <v>2860</v>
      </c>
      <c r="L3722" s="108">
        <v>12</v>
      </c>
      <c r="M3722" s="110" t="s">
        <v>2618</v>
      </c>
      <c r="N3722" s="111" t="s">
        <v>1729</v>
      </c>
      <c r="O3722" s="111" t="s">
        <v>210</v>
      </c>
      <c r="P3722" s="111" t="s">
        <v>61</v>
      </c>
      <c r="Q3722" s="109">
        <v>1</v>
      </c>
      <c r="R3722" s="109"/>
      <c r="S3722" s="109"/>
      <c r="T3722" s="109" t="s">
        <v>7</v>
      </c>
      <c r="U3722" s="108">
        <v>1</v>
      </c>
      <c r="V3722" s="109">
        <v>2008</v>
      </c>
      <c r="W3722" s="108">
        <f>IF(Table1[[#This Row],[ExpenditureDetails1]]=2010,1,(2010-Table1[[#This Row],[ExpenditureDetails1]]))</f>
        <v>2</v>
      </c>
      <c r="X3722" s="109">
        <v>0.45</v>
      </c>
      <c r="Y3722" s="174">
        <f>Table1[[#This Row],[ExpenditureDetails3]]*100000</f>
        <v>45000</v>
      </c>
      <c r="Z3722" s="174">
        <f>Table1[[#This Row],[ExpenditureDetails4]]/Table1[[#This Row],[Component detail 4]]</f>
        <v>45000</v>
      </c>
      <c r="AA3722" s="109">
        <v>1</v>
      </c>
      <c r="AB3722" s="109">
        <v>10</v>
      </c>
      <c r="AC3722" s="174">
        <f>IF(ISNUMBER([ExpenditureDetails4]),[ExpenditureDetails4]*HLOOKUP([ExpenditureDetails1],'Currency Conversion'!$A$6:$BE$45,19,FALSE),"No Data")</f>
        <v>51633.138739698508</v>
      </c>
      <c r="AD3722" s="174">
        <f>Table1[[#This Row],[Calculations1]]/exchange_rate_2010</f>
        <v>1129.1901957438611</v>
      </c>
      <c r="AE37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5163.3138739698506</v>
      </c>
      <c r="AF3722" s="174">
        <f>Table1[[#This Row],[Calculations3]]/exchange_rate_2010</f>
        <v>112.9190195743861</v>
      </c>
      <c r="AG3722" s="110"/>
      <c r="AH3722" s="53"/>
      <c r="BD3722" s="36"/>
      <c r="BE3722" s="36"/>
      <c r="BF3722" s="36"/>
      <c r="BG3722" s="36"/>
      <c r="BH3722" s="36"/>
      <c r="BI3722" s="36"/>
      <c r="BJ3722" s="36"/>
      <c r="BK3722" s="48"/>
      <c r="BL3722" s="36"/>
      <c r="BM3722" s="36"/>
      <c r="BN3722" s="36"/>
      <c r="BO3722" s="36"/>
      <c r="BP3722" s="36"/>
      <c r="BQ3722" s="36"/>
      <c r="BR3722" s="36"/>
    </row>
    <row r="3723" spans="2:70" ht="15" customHeight="1">
      <c r="B3723" s="48">
        <v>4256</v>
      </c>
      <c r="C3723" s="48" t="s">
        <v>1703</v>
      </c>
      <c r="D3723" s="108">
        <v>6166</v>
      </c>
      <c r="E3723" s="109" t="s">
        <v>2508</v>
      </c>
      <c r="F3723" s="109" t="s">
        <v>1816</v>
      </c>
      <c r="G3723" s="109" t="s">
        <v>1821</v>
      </c>
      <c r="H3723" s="108" t="s">
        <v>1747</v>
      </c>
      <c r="I3723" s="108" t="s">
        <v>2856</v>
      </c>
      <c r="J3723" s="108" t="s">
        <v>2852</v>
      </c>
      <c r="K3723" s="108" t="s">
        <v>2860</v>
      </c>
      <c r="L3723" s="108">
        <v>12</v>
      </c>
      <c r="M3723" s="110" t="s">
        <v>2618</v>
      </c>
      <c r="N3723" s="111" t="s">
        <v>1729</v>
      </c>
      <c r="O3723" s="111" t="s">
        <v>210</v>
      </c>
      <c r="P3723" s="111" t="s">
        <v>2453</v>
      </c>
      <c r="Q3723" s="109">
        <v>1</v>
      </c>
      <c r="R3723" s="109"/>
      <c r="S3723" s="109"/>
      <c r="T3723" s="109" t="s">
        <v>7</v>
      </c>
      <c r="U3723" s="108">
        <v>1</v>
      </c>
      <c r="V3723" s="109">
        <v>2008</v>
      </c>
      <c r="W3723" s="108">
        <f>IF(Table1[[#This Row],[ExpenditureDetails1]]=2010,1,(2010-Table1[[#This Row],[ExpenditureDetails1]]))</f>
        <v>2</v>
      </c>
      <c r="X3723" s="109">
        <v>0.45</v>
      </c>
      <c r="Y3723" s="174">
        <f>Table1[[#This Row],[ExpenditureDetails3]]*100000</f>
        <v>45000</v>
      </c>
      <c r="Z3723" s="174">
        <f>Table1[[#This Row],[ExpenditureDetails4]]/Table1[[#This Row],[Component detail 4]]</f>
        <v>45000</v>
      </c>
      <c r="AA3723" s="109">
        <v>1</v>
      </c>
      <c r="AB3723" s="109">
        <v>10</v>
      </c>
      <c r="AC3723" s="174">
        <f>IF(ISNUMBER([ExpenditureDetails4]),[ExpenditureDetails4]*HLOOKUP([ExpenditureDetails1],'Currency Conversion'!$A$6:$BE$45,19,FALSE),"No Data")</f>
        <v>51633.138739698508</v>
      </c>
      <c r="AD3723" s="174">
        <f>Table1[[#This Row],[Calculations1]]/exchange_rate_2010</f>
        <v>1129.1901957438611</v>
      </c>
      <c r="AE37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5163.3138739698506</v>
      </c>
      <c r="AF3723" s="174">
        <f>Table1[[#This Row],[Calculations3]]/exchange_rate_2010</f>
        <v>112.9190195743861</v>
      </c>
      <c r="AG3723" s="110"/>
      <c r="AH3723" s="53"/>
      <c r="BD3723" s="36"/>
      <c r="BE3723" s="36"/>
      <c r="BF3723" s="36"/>
      <c r="BG3723" s="36"/>
      <c r="BH3723" s="36"/>
      <c r="BI3723" s="36"/>
      <c r="BJ3723" s="36"/>
      <c r="BK3723" s="48"/>
      <c r="BL3723" s="36"/>
      <c r="BM3723" s="36"/>
      <c r="BN3723" s="36"/>
      <c r="BO3723" s="36"/>
      <c r="BP3723" s="36"/>
      <c r="BQ3723" s="36"/>
      <c r="BR3723" s="36"/>
    </row>
    <row r="3724" spans="2:70" ht="15" customHeight="1">
      <c r="B3724" s="48">
        <v>4257</v>
      </c>
      <c r="C3724" s="48" t="s">
        <v>1703</v>
      </c>
      <c r="D3724" s="108">
        <v>6166</v>
      </c>
      <c r="E3724" s="109" t="s">
        <v>2508</v>
      </c>
      <c r="F3724" s="109" t="s">
        <v>1816</v>
      </c>
      <c r="G3724" s="109" t="s">
        <v>1821</v>
      </c>
      <c r="H3724" s="108" t="s">
        <v>1747</v>
      </c>
      <c r="I3724" s="108" t="s">
        <v>2856</v>
      </c>
      <c r="J3724" s="108" t="s">
        <v>2852</v>
      </c>
      <c r="K3724" s="108" t="s">
        <v>2860</v>
      </c>
      <c r="L3724" s="108">
        <v>12</v>
      </c>
      <c r="M3724" s="110" t="s">
        <v>2618</v>
      </c>
      <c r="N3724" s="111" t="s">
        <v>1729</v>
      </c>
      <c r="O3724" s="111" t="s">
        <v>210</v>
      </c>
      <c r="P3724" s="111" t="s">
        <v>63</v>
      </c>
      <c r="Q3724" s="109">
        <v>1</v>
      </c>
      <c r="R3724" s="109"/>
      <c r="S3724" s="109"/>
      <c r="T3724" s="109" t="s">
        <v>7</v>
      </c>
      <c r="U3724" s="108">
        <v>1</v>
      </c>
      <c r="V3724" s="109">
        <v>2009</v>
      </c>
      <c r="W3724" s="108">
        <f>IF(Table1[[#This Row],[ExpenditureDetails1]]=2010,1,(2010-Table1[[#This Row],[ExpenditureDetails1]]))</f>
        <v>1</v>
      </c>
      <c r="X3724" s="109">
        <v>0.9</v>
      </c>
      <c r="Y3724" s="174">
        <f>Table1[[#This Row],[ExpenditureDetails3]]*100000</f>
        <v>90000</v>
      </c>
      <c r="Z3724" s="174">
        <f>Table1[[#This Row],[ExpenditureDetails4]]/Table1[[#This Row],[Component detail 4]]</f>
        <v>90000</v>
      </c>
      <c r="AA3724" s="109">
        <v>1</v>
      </c>
      <c r="AB3724" s="109">
        <v>10</v>
      </c>
      <c r="AC3724" s="174">
        <f>IF(ISNUMBER([ExpenditureDetails4]),[ExpenditureDetails4]*HLOOKUP([ExpenditureDetails1],'Currency Conversion'!$A$6:$BE$45,19,FALSE),"No Data")</f>
        <v>96787.462491326471</v>
      </c>
      <c r="AD3724" s="174">
        <f>Table1[[#This Row],[Calculations1]]/exchange_rate_2010</f>
        <v>2116.6920389463567</v>
      </c>
      <c r="AE37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9678.7462491326478</v>
      </c>
      <c r="AF3724" s="174">
        <f>Table1[[#This Row],[Calculations3]]/exchange_rate_2010</f>
        <v>211.66920389463567</v>
      </c>
      <c r="AG3724" s="110"/>
      <c r="AH3724" s="53"/>
      <c r="BD3724" s="36"/>
      <c r="BE3724" s="36"/>
      <c r="BF3724" s="36"/>
      <c r="BG3724" s="36"/>
      <c r="BH3724" s="36"/>
      <c r="BI3724" s="36"/>
      <c r="BJ3724" s="36"/>
      <c r="BK3724" s="48"/>
      <c r="BL3724" s="36"/>
      <c r="BM3724" s="36"/>
      <c r="BN3724" s="36"/>
      <c r="BO3724" s="36"/>
      <c r="BP3724" s="36"/>
      <c r="BQ3724" s="36"/>
      <c r="BR3724" s="36"/>
    </row>
    <row r="3725" spans="2:70" ht="15" customHeight="1">
      <c r="B3725" s="48">
        <v>4258</v>
      </c>
      <c r="C3725" s="48" t="s">
        <v>1703</v>
      </c>
      <c r="D3725" s="108">
        <v>6166</v>
      </c>
      <c r="E3725" s="109" t="s">
        <v>2508</v>
      </c>
      <c r="F3725" s="109" t="s">
        <v>1816</v>
      </c>
      <c r="G3725" s="109" t="s">
        <v>1821</v>
      </c>
      <c r="H3725" s="108" t="s">
        <v>1747</v>
      </c>
      <c r="I3725" s="108" t="s">
        <v>2856</v>
      </c>
      <c r="J3725" s="108" t="s">
        <v>2852</v>
      </c>
      <c r="K3725" s="108" t="s">
        <v>2860</v>
      </c>
      <c r="L3725" s="108">
        <v>12</v>
      </c>
      <c r="M3725" s="110" t="s">
        <v>2618</v>
      </c>
      <c r="N3725" s="111" t="s">
        <v>1729</v>
      </c>
      <c r="O3725" s="111" t="s">
        <v>210</v>
      </c>
      <c r="P3725" s="111" t="s">
        <v>2454</v>
      </c>
      <c r="Q3725" s="109">
        <v>1</v>
      </c>
      <c r="R3725" s="109"/>
      <c r="S3725" s="109"/>
      <c r="T3725" s="109" t="s">
        <v>7</v>
      </c>
      <c r="U3725" s="108">
        <v>1</v>
      </c>
      <c r="V3725" s="109">
        <v>2010</v>
      </c>
      <c r="W3725" s="108">
        <f>IF(Table1[[#This Row],[ExpenditureDetails1]]=2010,1,(2010-Table1[[#This Row],[ExpenditureDetails1]]))</f>
        <v>1</v>
      </c>
      <c r="X3725" s="109">
        <v>0.45</v>
      </c>
      <c r="Y3725" s="174">
        <f>Table1[[#This Row],[ExpenditureDetails3]]*100000</f>
        <v>45000</v>
      </c>
      <c r="Z3725" s="174">
        <f>Table1[[#This Row],[ExpenditureDetails4]]/Table1[[#This Row],[Component detail 4]]</f>
        <v>45000</v>
      </c>
      <c r="AA3725" s="109">
        <v>1</v>
      </c>
      <c r="AB3725" s="109">
        <v>10</v>
      </c>
      <c r="AC3725" s="174">
        <f>IF(ISNUMBER([ExpenditureDetails4]),[ExpenditureDetails4]*HLOOKUP([ExpenditureDetails1],'Currency Conversion'!$A$6:$BE$45,19,FALSE),"No Data")</f>
        <v>45000</v>
      </c>
      <c r="AD3725" s="174">
        <f>Table1[[#This Row],[Calculations1]]/exchange_rate_2010</f>
        <v>984.12686210387938</v>
      </c>
      <c r="AE37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4500</v>
      </c>
      <c r="AF3725" s="174">
        <f>Table1[[#This Row],[Calculations3]]/exchange_rate_2010</f>
        <v>98.412686210387946</v>
      </c>
      <c r="AG3725" s="110"/>
      <c r="AH3725" s="53"/>
      <c r="BD3725" s="36"/>
      <c r="BE3725" s="36"/>
      <c r="BF3725" s="36"/>
      <c r="BG3725" s="36"/>
      <c r="BH3725" s="36"/>
      <c r="BI3725" s="36"/>
      <c r="BJ3725" s="36"/>
      <c r="BK3725" s="48"/>
      <c r="BL3725" s="36"/>
      <c r="BM3725" s="36"/>
      <c r="BN3725" s="36"/>
      <c r="BO3725" s="36"/>
      <c r="BP3725" s="36"/>
      <c r="BQ3725" s="36"/>
      <c r="BR3725" s="36"/>
    </row>
    <row r="3726" spans="2:70" ht="15" customHeight="1">
      <c r="B3726" s="48">
        <v>4259</v>
      </c>
      <c r="C3726" s="48" t="s">
        <v>1703</v>
      </c>
      <c r="D3726" s="108">
        <v>6166</v>
      </c>
      <c r="E3726" s="109" t="s">
        <v>2508</v>
      </c>
      <c r="F3726" s="109" t="s">
        <v>1816</v>
      </c>
      <c r="G3726" s="109" t="s">
        <v>1821</v>
      </c>
      <c r="H3726" s="108" t="s">
        <v>1747</v>
      </c>
      <c r="I3726" s="108" t="s">
        <v>2856</v>
      </c>
      <c r="J3726" s="108" t="s">
        <v>2852</v>
      </c>
      <c r="K3726" s="108" t="s">
        <v>2860</v>
      </c>
      <c r="L3726" s="108">
        <v>12</v>
      </c>
      <c r="M3726" s="110" t="s">
        <v>2618</v>
      </c>
      <c r="N3726" s="111" t="s">
        <v>1729</v>
      </c>
      <c r="O3726" s="111" t="s">
        <v>210</v>
      </c>
      <c r="P3726" s="111" t="s">
        <v>2455</v>
      </c>
      <c r="Q3726" s="109">
        <v>1</v>
      </c>
      <c r="R3726" s="109"/>
      <c r="S3726" s="109"/>
      <c r="T3726" s="109" t="s">
        <v>7</v>
      </c>
      <c r="U3726" s="108">
        <v>1</v>
      </c>
      <c r="V3726" s="109">
        <v>2010</v>
      </c>
      <c r="W3726" s="108">
        <f>IF(Table1[[#This Row],[ExpenditureDetails1]]=2010,1,(2010-Table1[[#This Row],[ExpenditureDetails1]]))</f>
        <v>1</v>
      </c>
      <c r="X3726" s="109">
        <v>0.45</v>
      </c>
      <c r="Y3726" s="174">
        <f>Table1[[#This Row],[ExpenditureDetails3]]*100000</f>
        <v>45000</v>
      </c>
      <c r="Z3726" s="174">
        <f>Table1[[#This Row],[ExpenditureDetails4]]/Table1[[#This Row],[Component detail 4]]</f>
        <v>45000</v>
      </c>
      <c r="AA3726" s="109">
        <v>1</v>
      </c>
      <c r="AB3726" s="109">
        <v>10</v>
      </c>
      <c r="AC3726" s="174">
        <f>IF(ISNUMBER([ExpenditureDetails4]),[ExpenditureDetails4]*HLOOKUP([ExpenditureDetails1],'Currency Conversion'!$A$6:$BE$45,19,FALSE),"No Data")</f>
        <v>45000</v>
      </c>
      <c r="AD3726" s="174">
        <f>Table1[[#This Row],[Calculations1]]/exchange_rate_2010</f>
        <v>984.12686210387938</v>
      </c>
      <c r="AE37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4500</v>
      </c>
      <c r="AF3726" s="174">
        <f>Table1[[#This Row],[Calculations3]]/exchange_rate_2010</f>
        <v>98.412686210387946</v>
      </c>
      <c r="AG3726" s="110"/>
      <c r="AH3726" s="53"/>
      <c r="BD3726" s="36"/>
      <c r="BE3726" s="36"/>
      <c r="BF3726" s="36"/>
      <c r="BG3726" s="36"/>
      <c r="BH3726" s="36"/>
      <c r="BI3726" s="36"/>
      <c r="BJ3726" s="36"/>
      <c r="BK3726" s="48"/>
      <c r="BL3726" s="36"/>
      <c r="BM3726" s="36"/>
      <c r="BN3726" s="36"/>
      <c r="BO3726" s="36"/>
      <c r="BP3726" s="36"/>
      <c r="BQ3726" s="36"/>
      <c r="BR3726" s="36"/>
    </row>
    <row r="3727" spans="2:70" ht="15" customHeight="1">
      <c r="B3727" s="48">
        <v>4260</v>
      </c>
      <c r="C3727" s="48" t="s">
        <v>1703</v>
      </c>
      <c r="D3727" s="108">
        <v>6166</v>
      </c>
      <c r="E3727" s="109" t="s">
        <v>2508</v>
      </c>
      <c r="F3727" s="109" t="s">
        <v>1816</v>
      </c>
      <c r="G3727" s="109" t="s">
        <v>1821</v>
      </c>
      <c r="H3727" s="108" t="s">
        <v>1747</v>
      </c>
      <c r="I3727" s="108" t="s">
        <v>2856</v>
      </c>
      <c r="J3727" s="108" t="s">
        <v>2852</v>
      </c>
      <c r="K3727" s="108" t="s">
        <v>2860</v>
      </c>
      <c r="L3727" s="108">
        <v>12</v>
      </c>
      <c r="M3727" s="110" t="s">
        <v>2618</v>
      </c>
      <c r="N3727" s="111" t="s">
        <v>1729</v>
      </c>
      <c r="O3727" s="111" t="s">
        <v>210</v>
      </c>
      <c r="P3727" s="111" t="s">
        <v>2456</v>
      </c>
      <c r="Q3727" s="109">
        <v>1</v>
      </c>
      <c r="R3727" s="109"/>
      <c r="S3727" s="109"/>
      <c r="T3727" s="109" t="s">
        <v>7</v>
      </c>
      <c r="U3727" s="108">
        <v>1</v>
      </c>
      <c r="V3727" s="109">
        <v>2010</v>
      </c>
      <c r="W3727" s="108">
        <f>IF(Table1[[#This Row],[ExpenditureDetails1]]=2010,1,(2010-Table1[[#This Row],[ExpenditureDetails1]]))</f>
        <v>1</v>
      </c>
      <c r="X3727" s="109">
        <v>0.4</v>
      </c>
      <c r="Y3727" s="174">
        <f>Table1[[#This Row],[ExpenditureDetails3]]*100000</f>
        <v>40000</v>
      </c>
      <c r="Z3727" s="174">
        <f>Table1[[#This Row],[ExpenditureDetails4]]/Table1[[#This Row],[Component detail 4]]</f>
        <v>40000</v>
      </c>
      <c r="AA3727" s="109">
        <v>1</v>
      </c>
      <c r="AB3727" s="109">
        <v>10</v>
      </c>
      <c r="AC3727" s="174">
        <f>IF(ISNUMBER([ExpenditureDetails4]),[ExpenditureDetails4]*HLOOKUP([ExpenditureDetails1],'Currency Conversion'!$A$6:$BE$45,19,FALSE),"No Data")</f>
        <v>40000</v>
      </c>
      <c r="AD3727" s="174">
        <f>Table1[[#This Row],[Calculations1]]/exchange_rate_2010</f>
        <v>874.77943298122614</v>
      </c>
      <c r="AE37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4000</v>
      </c>
      <c r="AF3727" s="174">
        <f>Table1[[#This Row],[Calculations3]]/exchange_rate_2010</f>
        <v>87.477943298122611</v>
      </c>
      <c r="AG3727" s="110"/>
      <c r="AH3727" s="53"/>
      <c r="BD3727" s="36"/>
      <c r="BE3727" s="36"/>
      <c r="BF3727" s="36"/>
      <c r="BG3727" s="36"/>
      <c r="BH3727" s="36"/>
      <c r="BI3727" s="36"/>
      <c r="BJ3727" s="36"/>
      <c r="BK3727" s="48"/>
      <c r="BL3727" s="36"/>
      <c r="BM3727" s="36"/>
      <c r="BN3727" s="36"/>
      <c r="BO3727" s="36"/>
      <c r="BP3727" s="36"/>
      <c r="BQ3727" s="36"/>
      <c r="BR3727" s="36"/>
    </row>
    <row r="3728" spans="2:70" ht="15" customHeight="1">
      <c r="B3728" s="48">
        <v>4261</v>
      </c>
      <c r="C3728" s="48" t="s">
        <v>1703</v>
      </c>
      <c r="D3728" s="108">
        <v>6166</v>
      </c>
      <c r="E3728" s="109" t="s">
        <v>2508</v>
      </c>
      <c r="F3728" s="109" t="s">
        <v>1816</v>
      </c>
      <c r="G3728" s="109" t="s">
        <v>1821</v>
      </c>
      <c r="H3728" s="108" t="s">
        <v>1747</v>
      </c>
      <c r="I3728" s="108" t="s">
        <v>2856</v>
      </c>
      <c r="J3728" s="108" t="s">
        <v>2852</v>
      </c>
      <c r="K3728" s="108" t="s">
        <v>2860</v>
      </c>
      <c r="L3728" s="108">
        <v>12</v>
      </c>
      <c r="M3728" s="110" t="s">
        <v>2618</v>
      </c>
      <c r="N3728" s="111" t="s">
        <v>1728</v>
      </c>
      <c r="O3728" s="111"/>
      <c r="P3728" s="111" t="s">
        <v>1491</v>
      </c>
      <c r="Q3728" s="109">
        <v>1</v>
      </c>
      <c r="R3728" s="109"/>
      <c r="S3728" s="109"/>
      <c r="T3728" s="109" t="s">
        <v>7</v>
      </c>
      <c r="U3728" s="108">
        <v>1</v>
      </c>
      <c r="V3728" s="109">
        <v>2010</v>
      </c>
      <c r="W3728" s="108">
        <f>IF(Table1[[#This Row],[ExpenditureDetails1]]=2010,1,(2010-Table1[[#This Row],[ExpenditureDetails1]]))</f>
        <v>1</v>
      </c>
      <c r="X3728" s="109">
        <v>3.5</v>
      </c>
      <c r="Y3728" s="174">
        <f>Table1[[#This Row],[ExpenditureDetails3]]*100000</f>
        <v>350000</v>
      </c>
      <c r="Z3728" s="174">
        <f>Table1[[#This Row],[ExpenditureDetails4]]/Table1[[#This Row],[Component detail 4]]</f>
        <v>350000</v>
      </c>
      <c r="AA3728" s="109">
        <v>1</v>
      </c>
      <c r="AB3728" s="109">
        <v>30</v>
      </c>
      <c r="AC3728" s="174">
        <f>IF(ISNUMBER([ExpenditureDetails4]),[ExpenditureDetails4]*HLOOKUP([ExpenditureDetails1],'Currency Conversion'!$A$6:$BE$45,19,FALSE),"No Data")</f>
        <v>350000</v>
      </c>
      <c r="AD3728" s="174">
        <f>Table1[[#This Row],[Calculations1]]/exchange_rate_2010</f>
        <v>7654.320038585729</v>
      </c>
      <c r="AE37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11666.666666666666</v>
      </c>
      <c r="AF3728" s="174">
        <f>Table1[[#This Row],[Calculations3]]/exchange_rate_2010</f>
        <v>255.14400128619096</v>
      </c>
      <c r="AG3728" s="110"/>
      <c r="AH3728" s="53"/>
      <c r="BD3728" s="36"/>
      <c r="BE3728" s="36"/>
      <c r="BF3728" s="36"/>
      <c r="BG3728" s="36"/>
      <c r="BH3728" s="36"/>
      <c r="BI3728" s="36"/>
      <c r="BJ3728" s="36"/>
      <c r="BK3728" s="48"/>
      <c r="BL3728" s="36"/>
      <c r="BM3728" s="36"/>
      <c r="BN3728" s="36"/>
      <c r="BO3728" s="36"/>
      <c r="BP3728" s="36"/>
      <c r="BQ3728" s="36"/>
      <c r="BR3728" s="36"/>
    </row>
    <row r="3729" spans="2:70" ht="15" customHeight="1">
      <c r="B3729" s="48">
        <v>4262</v>
      </c>
      <c r="C3729" s="48" t="s">
        <v>1703</v>
      </c>
      <c r="D3729" s="108">
        <v>6166</v>
      </c>
      <c r="E3729" s="109" t="s">
        <v>2508</v>
      </c>
      <c r="F3729" s="109" t="s">
        <v>1816</v>
      </c>
      <c r="G3729" s="109" t="s">
        <v>1821</v>
      </c>
      <c r="H3729" s="108" t="s">
        <v>1747</v>
      </c>
      <c r="I3729" s="108" t="s">
        <v>2856</v>
      </c>
      <c r="J3729" s="108" t="s">
        <v>2852</v>
      </c>
      <c r="K3729" s="108" t="s">
        <v>2860</v>
      </c>
      <c r="L3729" s="108">
        <v>12</v>
      </c>
      <c r="M3729" s="110" t="s">
        <v>2618</v>
      </c>
      <c r="N3729" s="111" t="s">
        <v>1712</v>
      </c>
      <c r="O3729" s="111"/>
      <c r="P3729" s="111" t="s">
        <v>1751</v>
      </c>
      <c r="Q3729" s="109">
        <v>1</v>
      </c>
      <c r="R3729" s="109">
        <v>10</v>
      </c>
      <c r="S3729" s="109"/>
      <c r="T3729" s="109" t="s">
        <v>7</v>
      </c>
      <c r="U3729" s="108">
        <v>1</v>
      </c>
      <c r="V3729" s="109">
        <v>2003</v>
      </c>
      <c r="W3729" s="108">
        <f>IF(Table1[[#This Row],[ExpenditureDetails1]]=2010,1,(2010-Table1[[#This Row],[ExpenditureDetails1]]))</f>
        <v>7</v>
      </c>
      <c r="X3729" s="109">
        <v>0.2</v>
      </c>
      <c r="Y3729" s="174">
        <f>Table1[[#This Row],[ExpenditureDetails3]]*100000</f>
        <v>20000</v>
      </c>
      <c r="Z3729" s="174">
        <f>Table1[[#This Row],[ExpenditureDetails4]]/Table1[[#This Row],[Component detail 4]]</f>
        <v>20000</v>
      </c>
      <c r="AA3729" s="109">
        <v>1</v>
      </c>
      <c r="AB3729" s="109">
        <v>10</v>
      </c>
      <c r="AC3729" s="174">
        <f>IF(ISNUMBER([ExpenditureDetails4]),[ExpenditureDetails4]*HLOOKUP([ExpenditureDetails1],'Currency Conversion'!$A$6:$BE$45,19,FALSE),"No Data")</f>
        <v>30285.503806585202</v>
      </c>
      <c r="AD3729" s="174">
        <f>Table1[[#This Row],[Calculations1]]/exchange_rate_2010</f>
        <v>662.32839618688422</v>
      </c>
      <c r="AE37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3028.5503806585202</v>
      </c>
      <c r="AF3729" s="174">
        <f>Table1[[#This Row],[Calculations3]]/exchange_rate_2010</f>
        <v>66.232839618688431</v>
      </c>
      <c r="AG3729" s="110"/>
      <c r="AH3729" s="53"/>
      <c r="BD3729" s="36"/>
      <c r="BE3729" s="36"/>
      <c r="BF3729" s="36"/>
      <c r="BG3729" s="36"/>
      <c r="BH3729" s="36"/>
      <c r="BI3729" s="36"/>
      <c r="BJ3729" s="36"/>
      <c r="BK3729" s="48"/>
      <c r="BL3729" s="36"/>
      <c r="BM3729" s="36"/>
      <c r="BN3729" s="36"/>
      <c r="BO3729" s="36"/>
      <c r="BP3729" s="36"/>
      <c r="BQ3729" s="36"/>
      <c r="BR3729" s="36"/>
    </row>
    <row r="3730" spans="2:70" ht="15" customHeight="1">
      <c r="B3730" s="48">
        <v>4263</v>
      </c>
      <c r="C3730" s="48" t="s">
        <v>1703</v>
      </c>
      <c r="D3730" s="108">
        <v>6166</v>
      </c>
      <c r="E3730" s="109" t="s">
        <v>2508</v>
      </c>
      <c r="F3730" s="109" t="s">
        <v>1816</v>
      </c>
      <c r="G3730" s="109" t="s">
        <v>1821</v>
      </c>
      <c r="H3730" s="108" t="s">
        <v>1747</v>
      </c>
      <c r="I3730" s="108" t="s">
        <v>2856</v>
      </c>
      <c r="J3730" s="108" t="s">
        <v>2852</v>
      </c>
      <c r="K3730" s="108" t="s">
        <v>2860</v>
      </c>
      <c r="L3730" s="108">
        <v>12</v>
      </c>
      <c r="M3730" s="110" t="s">
        <v>2618</v>
      </c>
      <c r="N3730" s="111" t="s">
        <v>1712</v>
      </c>
      <c r="O3730" s="111"/>
      <c r="P3730" s="111" t="s">
        <v>1752</v>
      </c>
      <c r="Q3730" s="109">
        <v>1</v>
      </c>
      <c r="R3730" s="109">
        <v>10</v>
      </c>
      <c r="S3730" s="109"/>
      <c r="T3730" s="109" t="s">
        <v>7</v>
      </c>
      <c r="U3730" s="108">
        <v>1</v>
      </c>
      <c r="V3730" s="109">
        <v>2003</v>
      </c>
      <c r="W3730" s="108">
        <f>IF(Table1[[#This Row],[ExpenditureDetails1]]=2010,1,(2010-Table1[[#This Row],[ExpenditureDetails1]]))</f>
        <v>7</v>
      </c>
      <c r="X3730" s="109">
        <v>0.2</v>
      </c>
      <c r="Y3730" s="174">
        <f>Table1[[#This Row],[ExpenditureDetails3]]*100000</f>
        <v>20000</v>
      </c>
      <c r="Z3730" s="174">
        <f>Table1[[#This Row],[ExpenditureDetails4]]/Table1[[#This Row],[Component detail 4]]</f>
        <v>20000</v>
      </c>
      <c r="AA3730" s="109">
        <v>1</v>
      </c>
      <c r="AB3730" s="109">
        <v>10</v>
      </c>
      <c r="AC3730" s="174">
        <f>IF(ISNUMBER([ExpenditureDetails4]),[ExpenditureDetails4]*HLOOKUP([ExpenditureDetails1],'Currency Conversion'!$A$6:$BE$45,19,FALSE),"No Data")</f>
        <v>30285.503806585202</v>
      </c>
      <c r="AD3730" s="174">
        <f>Table1[[#This Row],[Calculations1]]/exchange_rate_2010</f>
        <v>662.32839618688422</v>
      </c>
      <c r="AE37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3028.5503806585202</v>
      </c>
      <c r="AF3730" s="174">
        <f>Table1[[#This Row],[Calculations3]]/exchange_rate_2010</f>
        <v>66.232839618688431</v>
      </c>
      <c r="AG3730" s="110"/>
      <c r="AH3730" s="53"/>
      <c r="BD3730" s="36"/>
      <c r="BE3730" s="36"/>
      <c r="BF3730" s="36"/>
      <c r="BG3730" s="36"/>
      <c r="BH3730" s="36"/>
      <c r="BI3730" s="36"/>
      <c r="BJ3730" s="36"/>
      <c r="BK3730" s="48"/>
      <c r="BL3730" s="36"/>
      <c r="BM3730" s="36"/>
      <c r="BN3730" s="36"/>
      <c r="BO3730" s="36"/>
      <c r="BP3730" s="36"/>
      <c r="BQ3730" s="36"/>
      <c r="BR3730" s="36"/>
    </row>
    <row r="3731" spans="2:70" ht="15" customHeight="1">
      <c r="B3731" s="48">
        <v>4264</v>
      </c>
      <c r="C3731" s="48" t="s">
        <v>1703</v>
      </c>
      <c r="D3731" s="108">
        <v>6166</v>
      </c>
      <c r="E3731" s="109" t="s">
        <v>2508</v>
      </c>
      <c r="F3731" s="109" t="s">
        <v>1816</v>
      </c>
      <c r="G3731" s="109" t="s">
        <v>1821</v>
      </c>
      <c r="H3731" s="108" t="s">
        <v>1747</v>
      </c>
      <c r="I3731" s="108" t="s">
        <v>2856</v>
      </c>
      <c r="J3731" s="108" t="s">
        <v>2852</v>
      </c>
      <c r="K3731" s="108" t="s">
        <v>2860</v>
      </c>
      <c r="L3731" s="108">
        <v>12</v>
      </c>
      <c r="M3731" s="110" t="s">
        <v>2618</v>
      </c>
      <c r="N3731" s="111" t="s">
        <v>1712</v>
      </c>
      <c r="O3731" s="111"/>
      <c r="P3731" s="111" t="s">
        <v>1372</v>
      </c>
      <c r="Q3731" s="109">
        <v>1</v>
      </c>
      <c r="R3731" s="109">
        <v>7.5</v>
      </c>
      <c r="S3731" s="109"/>
      <c r="T3731" s="109" t="s">
        <v>7</v>
      </c>
      <c r="U3731" s="108">
        <v>1</v>
      </c>
      <c r="V3731" s="109">
        <v>2008</v>
      </c>
      <c r="W3731" s="108">
        <f>IF(Table1[[#This Row],[ExpenditureDetails1]]=2010,1,(2010-Table1[[#This Row],[ExpenditureDetails1]]))</f>
        <v>2</v>
      </c>
      <c r="X3731" s="109">
        <v>0.5</v>
      </c>
      <c r="Y3731" s="174">
        <f>Table1[[#This Row],[ExpenditureDetails3]]*100000</f>
        <v>50000</v>
      </c>
      <c r="Z3731" s="174">
        <f>Table1[[#This Row],[ExpenditureDetails4]]/Table1[[#This Row],[Component detail 4]]</f>
        <v>50000</v>
      </c>
      <c r="AA3731" s="109">
        <v>1</v>
      </c>
      <c r="AB3731" s="109">
        <v>10</v>
      </c>
      <c r="AC3731" s="174">
        <f>IF(ISNUMBER([ExpenditureDetails4]),[ExpenditureDetails4]*HLOOKUP([ExpenditureDetails1],'Currency Conversion'!$A$6:$BE$45,19,FALSE),"No Data")</f>
        <v>57370.154155220567</v>
      </c>
      <c r="AD3731" s="174">
        <f>Table1[[#This Row],[Calculations1]]/exchange_rate_2010</f>
        <v>1254.6557730487345</v>
      </c>
      <c r="AE37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5737.0154155220571</v>
      </c>
      <c r="AF3731" s="174">
        <f>Table1[[#This Row],[Calculations3]]/exchange_rate_2010</f>
        <v>125.46557730487346</v>
      </c>
      <c r="AG3731" s="110"/>
      <c r="AH3731" s="53"/>
      <c r="BD3731" s="36"/>
      <c r="BE3731" s="36"/>
      <c r="BF3731" s="36"/>
      <c r="BG3731" s="36"/>
      <c r="BH3731" s="36"/>
      <c r="BI3731" s="36"/>
      <c r="BJ3731" s="36"/>
      <c r="BK3731" s="48"/>
      <c r="BL3731" s="36"/>
      <c r="BM3731" s="36"/>
      <c r="BN3731" s="36"/>
      <c r="BO3731" s="36"/>
      <c r="BP3731" s="36"/>
      <c r="BQ3731" s="36"/>
      <c r="BR3731" s="36"/>
    </row>
    <row r="3732" spans="2:70" ht="15" customHeight="1">
      <c r="B3732" s="48">
        <v>4265</v>
      </c>
      <c r="C3732" s="48" t="s">
        <v>1703</v>
      </c>
      <c r="D3732" s="108">
        <v>6166</v>
      </c>
      <c r="E3732" s="109" t="s">
        <v>2508</v>
      </c>
      <c r="F3732" s="109" t="s">
        <v>1816</v>
      </c>
      <c r="G3732" s="109" t="s">
        <v>1821</v>
      </c>
      <c r="H3732" s="108" t="s">
        <v>1747</v>
      </c>
      <c r="I3732" s="108" t="s">
        <v>2856</v>
      </c>
      <c r="J3732" s="108" t="s">
        <v>2852</v>
      </c>
      <c r="K3732" s="108" t="s">
        <v>2860</v>
      </c>
      <c r="L3732" s="108">
        <v>12</v>
      </c>
      <c r="M3732" s="110" t="s">
        <v>2618</v>
      </c>
      <c r="N3732" s="111" t="s">
        <v>1712</v>
      </c>
      <c r="O3732" s="111"/>
      <c r="P3732" s="111" t="s">
        <v>1373</v>
      </c>
      <c r="Q3732" s="109">
        <v>1</v>
      </c>
      <c r="R3732" s="109">
        <v>7.5</v>
      </c>
      <c r="S3732" s="109"/>
      <c r="T3732" s="109" t="s">
        <v>7</v>
      </c>
      <c r="U3732" s="108">
        <v>1</v>
      </c>
      <c r="V3732" s="109">
        <v>2009</v>
      </c>
      <c r="W3732" s="108">
        <f>IF(Table1[[#This Row],[ExpenditureDetails1]]=2010,1,(2010-Table1[[#This Row],[ExpenditureDetails1]]))</f>
        <v>1</v>
      </c>
      <c r="X3732" s="109">
        <v>0.5</v>
      </c>
      <c r="Y3732" s="174">
        <f>Table1[[#This Row],[ExpenditureDetails3]]*100000</f>
        <v>50000</v>
      </c>
      <c r="Z3732" s="174">
        <f>Table1[[#This Row],[ExpenditureDetails4]]/Table1[[#This Row],[Component detail 4]]</f>
        <v>50000</v>
      </c>
      <c r="AA3732" s="109">
        <v>1</v>
      </c>
      <c r="AB3732" s="109">
        <v>10</v>
      </c>
      <c r="AC3732" s="174">
        <f>IF(ISNUMBER([ExpenditureDetails4]),[ExpenditureDetails4]*HLOOKUP([ExpenditureDetails1],'Currency Conversion'!$A$6:$BE$45,19,FALSE),"No Data")</f>
        <v>53770.812495181373</v>
      </c>
      <c r="AD3732" s="174">
        <f>Table1[[#This Row],[Calculations1]]/exchange_rate_2010</f>
        <v>1175.9400216368649</v>
      </c>
      <c r="AE37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5377.0812495181372</v>
      </c>
      <c r="AF3732" s="174">
        <f>Table1[[#This Row],[Calculations3]]/exchange_rate_2010</f>
        <v>117.59400216368648</v>
      </c>
      <c r="AG3732" s="110"/>
      <c r="AH3732" s="53"/>
      <c r="BD3732" s="36"/>
      <c r="BE3732" s="36"/>
      <c r="BF3732" s="36"/>
      <c r="BG3732" s="36"/>
      <c r="BH3732" s="36"/>
      <c r="BI3732" s="36"/>
      <c r="BJ3732" s="36"/>
      <c r="BK3732" s="48"/>
      <c r="BL3732" s="36"/>
      <c r="BM3732" s="36"/>
      <c r="BN3732" s="36"/>
      <c r="BO3732" s="36"/>
      <c r="BP3732" s="36"/>
      <c r="BQ3732" s="36"/>
      <c r="BR3732" s="36"/>
    </row>
    <row r="3733" spans="2:70" ht="15" customHeight="1">
      <c r="B3733" s="48">
        <v>4266</v>
      </c>
      <c r="C3733" s="48" t="s">
        <v>1703</v>
      </c>
      <c r="D3733" s="108">
        <v>6166</v>
      </c>
      <c r="E3733" s="109" t="s">
        <v>2508</v>
      </c>
      <c r="F3733" s="109" t="s">
        <v>1816</v>
      </c>
      <c r="G3733" s="109" t="s">
        <v>1821</v>
      </c>
      <c r="H3733" s="108" t="s">
        <v>1747</v>
      </c>
      <c r="I3733" s="108" t="s">
        <v>2856</v>
      </c>
      <c r="J3733" s="108" t="s">
        <v>2852</v>
      </c>
      <c r="K3733" s="108" t="s">
        <v>2860</v>
      </c>
      <c r="L3733" s="108">
        <v>12</v>
      </c>
      <c r="M3733" s="110" t="s">
        <v>2618</v>
      </c>
      <c r="N3733" s="111" t="s">
        <v>1712</v>
      </c>
      <c r="O3733" s="111"/>
      <c r="P3733" s="111" t="s">
        <v>1753</v>
      </c>
      <c r="Q3733" s="109">
        <v>1</v>
      </c>
      <c r="R3733" s="109">
        <v>5</v>
      </c>
      <c r="S3733" s="109"/>
      <c r="T3733" s="109" t="s">
        <v>7</v>
      </c>
      <c r="U3733" s="108">
        <v>1</v>
      </c>
      <c r="V3733" s="109">
        <v>2000</v>
      </c>
      <c r="W3733" s="108">
        <f>IF(Table1[[#This Row],[ExpenditureDetails1]]=2010,1,(2010-Table1[[#This Row],[ExpenditureDetails1]]))</f>
        <v>10</v>
      </c>
      <c r="X3733" s="109">
        <v>1.5</v>
      </c>
      <c r="Y3733" s="174">
        <f>Table1[[#This Row],[ExpenditureDetails3]]*100000</f>
        <v>150000</v>
      </c>
      <c r="Z3733" s="174">
        <f>Table1[[#This Row],[ExpenditureDetails4]]/Table1[[#This Row],[Component detail 4]]</f>
        <v>150000</v>
      </c>
      <c r="AA3733" s="109">
        <v>1</v>
      </c>
      <c r="AB3733" s="109">
        <v>10</v>
      </c>
      <c r="AC3733" s="174">
        <f>IF(ISNUMBER([ExpenditureDetails4]),[ExpenditureDetails4]*HLOOKUP([ExpenditureDetails1],'Currency Conversion'!$A$6:$BE$45,19,FALSE),"No Data")</f>
        <v>251465.23566796895</v>
      </c>
      <c r="AD3733" s="174">
        <f>Table1[[#This Row],[Calculations1]]/exchange_rate_2010</f>
        <v>5499.4154068029075</v>
      </c>
      <c r="AE37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25146.523566796895</v>
      </c>
      <c r="AF3733" s="174">
        <f>Table1[[#This Row],[Calculations3]]/exchange_rate_2010</f>
        <v>549.9415406802907</v>
      </c>
      <c r="AG3733" s="110"/>
      <c r="AH3733" s="53"/>
      <c r="BD3733" s="36"/>
      <c r="BE3733" s="36"/>
      <c r="BF3733" s="36"/>
      <c r="BG3733" s="36"/>
      <c r="BH3733" s="36"/>
      <c r="BI3733" s="36"/>
      <c r="BJ3733" s="36"/>
      <c r="BK3733" s="48"/>
      <c r="BL3733" s="36"/>
      <c r="BM3733" s="36"/>
      <c r="BN3733" s="36"/>
      <c r="BO3733" s="36"/>
      <c r="BP3733" s="36"/>
      <c r="BQ3733" s="36"/>
      <c r="BR3733" s="36"/>
    </row>
    <row r="3734" spans="2:70" ht="15" customHeight="1">
      <c r="B3734" s="48">
        <v>4267</v>
      </c>
      <c r="C3734" s="48" t="s">
        <v>1703</v>
      </c>
      <c r="D3734" s="108">
        <v>6166</v>
      </c>
      <c r="E3734" s="109" t="s">
        <v>2508</v>
      </c>
      <c r="F3734" s="109" t="s">
        <v>1816</v>
      </c>
      <c r="G3734" s="109" t="s">
        <v>1821</v>
      </c>
      <c r="H3734" s="108" t="s">
        <v>1747</v>
      </c>
      <c r="I3734" s="108" t="s">
        <v>2856</v>
      </c>
      <c r="J3734" s="108" t="s">
        <v>2852</v>
      </c>
      <c r="K3734" s="108" t="s">
        <v>2860</v>
      </c>
      <c r="L3734" s="108">
        <v>12</v>
      </c>
      <c r="M3734" s="110" t="s">
        <v>2618</v>
      </c>
      <c r="N3734" s="111" t="s">
        <v>1712</v>
      </c>
      <c r="O3734" s="111"/>
      <c r="P3734" s="111" t="s">
        <v>1753</v>
      </c>
      <c r="Q3734" s="109">
        <v>1</v>
      </c>
      <c r="R3734" s="109">
        <v>5</v>
      </c>
      <c r="S3734" s="109"/>
      <c r="T3734" s="109" t="s">
        <v>7</v>
      </c>
      <c r="U3734" s="108">
        <v>1</v>
      </c>
      <c r="V3734" s="109">
        <v>2010</v>
      </c>
      <c r="W3734" s="108">
        <f>IF(Table1[[#This Row],[ExpenditureDetails1]]=2010,1,(2010-Table1[[#This Row],[ExpenditureDetails1]]))</f>
        <v>1</v>
      </c>
      <c r="X3734" s="109">
        <v>0.45</v>
      </c>
      <c r="Y3734" s="174">
        <f>Table1[[#This Row],[ExpenditureDetails3]]*100000</f>
        <v>45000</v>
      </c>
      <c r="Z3734" s="174">
        <f>Table1[[#This Row],[ExpenditureDetails4]]/Table1[[#This Row],[Component detail 4]]</f>
        <v>45000</v>
      </c>
      <c r="AA3734" s="109">
        <v>1</v>
      </c>
      <c r="AB3734" s="109">
        <v>10</v>
      </c>
      <c r="AC3734" s="174">
        <f>IF(ISNUMBER([ExpenditureDetails4]),[ExpenditureDetails4]*HLOOKUP([ExpenditureDetails1],'Currency Conversion'!$A$6:$BE$45,19,FALSE),"No Data")</f>
        <v>45000</v>
      </c>
      <c r="AD3734" s="174">
        <f>Table1[[#This Row],[Calculations1]]/exchange_rate_2010</f>
        <v>984.12686210387938</v>
      </c>
      <c r="AE37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4500</v>
      </c>
      <c r="AF3734" s="174">
        <f>Table1[[#This Row],[Calculations3]]/exchange_rate_2010</f>
        <v>98.412686210387946</v>
      </c>
      <c r="AG3734" s="110"/>
      <c r="AH3734" s="53"/>
      <c r="BD3734" s="36"/>
      <c r="BE3734" s="36"/>
      <c r="BF3734" s="36"/>
      <c r="BG3734" s="36"/>
      <c r="BH3734" s="36"/>
      <c r="BI3734" s="36"/>
      <c r="BJ3734" s="36"/>
      <c r="BK3734" s="48"/>
      <c r="BL3734" s="36"/>
      <c r="BM3734" s="36"/>
      <c r="BN3734" s="36"/>
      <c r="BO3734" s="36"/>
      <c r="BP3734" s="36"/>
      <c r="BQ3734" s="36"/>
      <c r="BR3734" s="36"/>
    </row>
    <row r="3735" spans="2:70" ht="15" customHeight="1">
      <c r="B3735" s="48">
        <v>4268</v>
      </c>
      <c r="C3735" s="48" t="s">
        <v>1703</v>
      </c>
      <c r="D3735" s="108">
        <v>6166</v>
      </c>
      <c r="E3735" s="109" t="s">
        <v>2508</v>
      </c>
      <c r="F3735" s="109" t="s">
        <v>1816</v>
      </c>
      <c r="G3735" s="109" t="s">
        <v>1821</v>
      </c>
      <c r="H3735" s="108" t="s">
        <v>1747</v>
      </c>
      <c r="I3735" s="108" t="s">
        <v>2856</v>
      </c>
      <c r="J3735" s="108" t="s">
        <v>2852</v>
      </c>
      <c r="K3735" s="108" t="s">
        <v>2860</v>
      </c>
      <c r="L3735" s="108">
        <v>12</v>
      </c>
      <c r="M3735" s="110" t="s">
        <v>2618</v>
      </c>
      <c r="N3735" s="111" t="s">
        <v>1728</v>
      </c>
      <c r="O3735" s="111" t="s">
        <v>524</v>
      </c>
      <c r="P3735" s="111" t="s">
        <v>1754</v>
      </c>
      <c r="Q3735" s="109">
        <v>1</v>
      </c>
      <c r="R3735" s="109">
        <v>20</v>
      </c>
      <c r="S3735" s="109"/>
      <c r="T3735" s="109" t="s">
        <v>7</v>
      </c>
      <c r="U3735" s="108">
        <v>1</v>
      </c>
      <c r="V3735" s="109">
        <v>1993</v>
      </c>
      <c r="W3735" s="108">
        <f>IF(Table1[[#This Row],[ExpenditureDetails1]]=2010,1,(2010-Table1[[#This Row],[ExpenditureDetails1]]))</f>
        <v>17</v>
      </c>
      <c r="X3735" s="109">
        <v>0.7</v>
      </c>
      <c r="Y3735" s="174">
        <f>Table1[[#This Row],[ExpenditureDetails3]]*100000</f>
        <v>70000</v>
      </c>
      <c r="Z3735" s="174">
        <f>Table1[[#This Row],[ExpenditureDetails4]]/Table1[[#This Row],[Component detail 4]]</f>
        <v>70000</v>
      </c>
      <c r="AA3735" s="109">
        <v>1</v>
      </c>
      <c r="AB3735" s="109">
        <v>30</v>
      </c>
      <c r="AC3735" s="174">
        <f>IF(ISNUMBER([ExpenditureDetails4]),[ExpenditureDetails4]*HLOOKUP([ExpenditureDetails1],'Currency Conversion'!$A$6:$BE$45,19,FALSE),"No Data")</f>
        <v>198412.4086590191</v>
      </c>
      <c r="AD3735" s="174">
        <f>Table1[[#This Row],[Calculations1]]/exchange_rate_2010</f>
        <v>4339.1773585794017</v>
      </c>
      <c r="AE37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6613.7469553006367</v>
      </c>
      <c r="AF3735" s="174">
        <f>Table1[[#This Row],[Calculations3]]/exchange_rate_2010</f>
        <v>144.63924528598005</v>
      </c>
      <c r="AG3735" s="110"/>
      <c r="AH3735" s="53"/>
      <c r="BD3735" s="36"/>
      <c r="BE3735" s="36"/>
      <c r="BF3735" s="36"/>
      <c r="BG3735" s="36"/>
      <c r="BH3735" s="36"/>
      <c r="BI3735" s="36"/>
      <c r="BJ3735" s="36"/>
      <c r="BK3735" s="48"/>
      <c r="BL3735" s="36"/>
      <c r="BM3735" s="36"/>
      <c r="BN3735" s="36"/>
      <c r="BO3735" s="36"/>
      <c r="BP3735" s="36"/>
      <c r="BQ3735" s="36"/>
      <c r="BR3735" s="36"/>
    </row>
    <row r="3736" spans="2:70" ht="15" customHeight="1">
      <c r="B3736" s="48">
        <v>4269</v>
      </c>
      <c r="C3736" s="48" t="s">
        <v>1703</v>
      </c>
      <c r="D3736" s="108">
        <v>6166</v>
      </c>
      <c r="E3736" s="109" t="s">
        <v>2508</v>
      </c>
      <c r="F3736" s="109" t="s">
        <v>1816</v>
      </c>
      <c r="G3736" s="109" t="s">
        <v>1821</v>
      </c>
      <c r="H3736" s="108" t="s">
        <v>1747</v>
      </c>
      <c r="I3736" s="108" t="s">
        <v>2856</v>
      </c>
      <c r="J3736" s="108" t="s">
        <v>2852</v>
      </c>
      <c r="K3736" s="108" t="s">
        <v>2860</v>
      </c>
      <c r="L3736" s="108">
        <v>12</v>
      </c>
      <c r="M3736" s="110" t="s">
        <v>2618</v>
      </c>
      <c r="N3736" s="111" t="s">
        <v>1728</v>
      </c>
      <c r="O3736" s="111" t="s">
        <v>524</v>
      </c>
      <c r="P3736" s="111" t="s">
        <v>1754</v>
      </c>
      <c r="Q3736" s="109">
        <v>1</v>
      </c>
      <c r="R3736" s="109">
        <v>20</v>
      </c>
      <c r="S3736" s="109"/>
      <c r="T3736" s="109" t="s">
        <v>7</v>
      </c>
      <c r="U3736" s="108">
        <v>1</v>
      </c>
      <c r="V3736" s="109">
        <v>2008</v>
      </c>
      <c r="W3736" s="108">
        <f>IF(Table1[[#This Row],[ExpenditureDetails1]]=2010,1,(2010-Table1[[#This Row],[ExpenditureDetails1]]))</f>
        <v>2</v>
      </c>
      <c r="X3736" s="109">
        <v>1</v>
      </c>
      <c r="Y3736" s="174">
        <f>Table1[[#This Row],[ExpenditureDetails3]]*100000</f>
        <v>100000</v>
      </c>
      <c r="Z3736" s="174">
        <f>Table1[[#This Row],[ExpenditureDetails4]]/Table1[[#This Row],[Component detail 4]]</f>
        <v>100000</v>
      </c>
      <c r="AA3736" s="109">
        <v>1</v>
      </c>
      <c r="AB3736" s="109">
        <v>30</v>
      </c>
      <c r="AC3736" s="174">
        <f>IF(ISNUMBER([ExpenditureDetails4]),[ExpenditureDetails4]*HLOOKUP([ExpenditureDetails1],'Currency Conversion'!$A$6:$BE$45,19,FALSE),"No Data")</f>
        <v>114740.30831044113</v>
      </c>
      <c r="AD3736" s="174">
        <f>Table1[[#This Row],[Calculations1]]/exchange_rate_2010</f>
        <v>2509.3115460974691</v>
      </c>
      <c r="AE37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3824.6769436813711</v>
      </c>
      <c r="AF3736" s="174">
        <f>Table1[[#This Row],[Calculations3]]/exchange_rate_2010</f>
        <v>83.643718203248966</v>
      </c>
      <c r="AG3736" s="110"/>
      <c r="AH3736" s="53"/>
      <c r="BD3736" s="36"/>
      <c r="BE3736" s="36"/>
      <c r="BF3736" s="36"/>
      <c r="BG3736" s="36"/>
      <c r="BH3736" s="36"/>
      <c r="BI3736" s="36"/>
      <c r="BJ3736" s="36"/>
      <c r="BK3736" s="48"/>
      <c r="BL3736" s="36"/>
      <c r="BM3736" s="36"/>
      <c r="BN3736" s="36"/>
      <c r="BO3736" s="36"/>
      <c r="BP3736" s="36"/>
      <c r="BQ3736" s="36"/>
      <c r="BR3736" s="36"/>
    </row>
    <row r="3737" spans="2:70" ht="15" customHeight="1">
      <c r="B3737" s="48">
        <v>4270</v>
      </c>
      <c r="C3737" s="48" t="s">
        <v>1703</v>
      </c>
      <c r="D3737" s="108">
        <v>6166</v>
      </c>
      <c r="E3737" s="109" t="s">
        <v>2508</v>
      </c>
      <c r="F3737" s="109" t="s">
        <v>1816</v>
      </c>
      <c r="G3737" s="109" t="s">
        <v>1821</v>
      </c>
      <c r="H3737" s="108" t="s">
        <v>1747</v>
      </c>
      <c r="I3737" s="108" t="s">
        <v>2856</v>
      </c>
      <c r="J3737" s="108" t="s">
        <v>2852</v>
      </c>
      <c r="K3737" s="108" t="s">
        <v>2860</v>
      </c>
      <c r="L3737" s="108">
        <v>12</v>
      </c>
      <c r="M3737" s="110" t="s">
        <v>2618</v>
      </c>
      <c r="N3737" s="111" t="s">
        <v>1728</v>
      </c>
      <c r="O3737" s="111" t="s">
        <v>524</v>
      </c>
      <c r="P3737" s="111" t="s">
        <v>1754</v>
      </c>
      <c r="Q3737" s="109">
        <v>1</v>
      </c>
      <c r="R3737" s="109">
        <v>20</v>
      </c>
      <c r="S3737" s="109"/>
      <c r="T3737" s="109" t="s">
        <v>7</v>
      </c>
      <c r="U3737" s="108">
        <v>1</v>
      </c>
      <c r="V3737" s="109">
        <v>2000</v>
      </c>
      <c r="W3737" s="108">
        <f>IF(Table1[[#This Row],[ExpenditureDetails1]]=2010,1,(2010-Table1[[#This Row],[ExpenditureDetails1]]))</f>
        <v>10</v>
      </c>
      <c r="X3737" s="109">
        <v>0.8</v>
      </c>
      <c r="Y3737" s="174">
        <f>Table1[[#This Row],[ExpenditureDetails3]]*100000</f>
        <v>80000</v>
      </c>
      <c r="Z3737" s="174">
        <f>Table1[[#This Row],[ExpenditureDetails4]]/Table1[[#This Row],[Component detail 4]]</f>
        <v>80000</v>
      </c>
      <c r="AA3737" s="109">
        <v>1</v>
      </c>
      <c r="AB3737" s="109">
        <v>30</v>
      </c>
      <c r="AC3737" s="174">
        <f>IF(ISNUMBER([ExpenditureDetails4]),[ExpenditureDetails4]*HLOOKUP([ExpenditureDetails1],'Currency Conversion'!$A$6:$BE$45,19,FALSE),"No Data")</f>
        <v>134114.79235625011</v>
      </c>
      <c r="AD3737" s="174">
        <f>Table1[[#This Row],[Calculations1]]/exchange_rate_2010</f>
        <v>2933.021550294884</v>
      </c>
      <c r="AE37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4470.49307854167</v>
      </c>
      <c r="AF3737" s="174">
        <f>Table1[[#This Row],[Calculations3]]/exchange_rate_2010</f>
        <v>97.767385009829454</v>
      </c>
      <c r="AG3737" s="110"/>
      <c r="AH3737" s="53"/>
      <c r="BD3737" s="36"/>
      <c r="BE3737" s="36"/>
      <c r="BF3737" s="36"/>
      <c r="BG3737" s="36"/>
      <c r="BH3737" s="36"/>
      <c r="BI3737" s="36"/>
      <c r="BJ3737" s="36"/>
      <c r="BK3737" s="48"/>
      <c r="BL3737" s="36"/>
      <c r="BM3737" s="36"/>
      <c r="BN3737" s="36"/>
      <c r="BO3737" s="36"/>
      <c r="BP3737" s="36"/>
      <c r="BQ3737" s="36"/>
      <c r="BR3737" s="36"/>
    </row>
    <row r="3738" spans="2:70" ht="15" customHeight="1">
      <c r="B3738" s="48">
        <v>4271</v>
      </c>
      <c r="C3738" s="48" t="s">
        <v>1703</v>
      </c>
      <c r="D3738" s="108">
        <v>6166</v>
      </c>
      <c r="E3738" s="109" t="s">
        <v>2508</v>
      </c>
      <c r="F3738" s="109" t="s">
        <v>1816</v>
      </c>
      <c r="G3738" s="109" t="s">
        <v>1821</v>
      </c>
      <c r="H3738" s="108" t="s">
        <v>1747</v>
      </c>
      <c r="I3738" s="108" t="s">
        <v>2856</v>
      </c>
      <c r="J3738" s="108" t="s">
        <v>2852</v>
      </c>
      <c r="K3738" s="108" t="s">
        <v>2860</v>
      </c>
      <c r="L3738" s="108">
        <v>12</v>
      </c>
      <c r="M3738" s="110" t="s">
        <v>2618</v>
      </c>
      <c r="N3738" s="111" t="s">
        <v>1728</v>
      </c>
      <c r="O3738" s="111" t="s">
        <v>524</v>
      </c>
      <c r="P3738" s="111" t="s">
        <v>1754</v>
      </c>
      <c r="Q3738" s="109">
        <v>1</v>
      </c>
      <c r="R3738" s="109">
        <v>20</v>
      </c>
      <c r="S3738" s="109"/>
      <c r="T3738" s="109" t="s">
        <v>7</v>
      </c>
      <c r="U3738" s="108">
        <v>1</v>
      </c>
      <c r="V3738" s="109">
        <v>2000</v>
      </c>
      <c r="W3738" s="108">
        <f>IF(Table1[[#This Row],[ExpenditureDetails1]]=2010,1,(2010-Table1[[#This Row],[ExpenditureDetails1]]))</f>
        <v>10</v>
      </c>
      <c r="X3738" s="109">
        <v>0.8</v>
      </c>
      <c r="Y3738" s="174">
        <f>Table1[[#This Row],[ExpenditureDetails3]]*100000</f>
        <v>80000</v>
      </c>
      <c r="Z3738" s="174">
        <f>Table1[[#This Row],[ExpenditureDetails4]]/Table1[[#This Row],[Component detail 4]]</f>
        <v>80000</v>
      </c>
      <c r="AA3738" s="109">
        <v>1</v>
      </c>
      <c r="AB3738" s="109">
        <v>30</v>
      </c>
      <c r="AC3738" s="174">
        <f>IF(ISNUMBER([ExpenditureDetails4]),[ExpenditureDetails4]*HLOOKUP([ExpenditureDetails1],'Currency Conversion'!$A$6:$BE$45,19,FALSE),"No Data")</f>
        <v>134114.79235625011</v>
      </c>
      <c r="AD3738" s="174">
        <f>Table1[[#This Row],[Calculations1]]/exchange_rate_2010</f>
        <v>2933.021550294884</v>
      </c>
      <c r="AE37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4470.49307854167</v>
      </c>
      <c r="AF3738" s="174">
        <f>Table1[[#This Row],[Calculations3]]/exchange_rate_2010</f>
        <v>97.767385009829454</v>
      </c>
      <c r="AG3738" s="110"/>
      <c r="AH3738" s="53"/>
      <c r="BD3738" s="36"/>
      <c r="BE3738" s="36"/>
      <c r="BF3738" s="36"/>
      <c r="BG3738" s="36"/>
      <c r="BH3738" s="36"/>
      <c r="BI3738" s="36"/>
      <c r="BJ3738" s="36"/>
      <c r="BK3738" s="48"/>
      <c r="BL3738" s="36"/>
      <c r="BM3738" s="36"/>
      <c r="BN3738" s="36"/>
      <c r="BO3738" s="36"/>
      <c r="BP3738" s="36"/>
      <c r="BQ3738" s="36"/>
      <c r="BR3738" s="36"/>
    </row>
    <row r="3739" spans="2:70" ht="15" customHeight="1">
      <c r="B3739" s="48">
        <v>4272</v>
      </c>
      <c r="C3739" s="48" t="s">
        <v>1703</v>
      </c>
      <c r="D3739" s="108">
        <v>6166</v>
      </c>
      <c r="E3739" s="109" t="s">
        <v>2508</v>
      </c>
      <c r="F3739" s="109" t="s">
        <v>1816</v>
      </c>
      <c r="G3739" s="109" t="s">
        <v>1821</v>
      </c>
      <c r="H3739" s="108" t="s">
        <v>1747</v>
      </c>
      <c r="I3739" s="108" t="s">
        <v>2856</v>
      </c>
      <c r="J3739" s="108" t="s">
        <v>2852</v>
      </c>
      <c r="K3739" s="108" t="s">
        <v>2860</v>
      </c>
      <c r="L3739" s="108">
        <v>12</v>
      </c>
      <c r="M3739" s="110" t="s">
        <v>2618</v>
      </c>
      <c r="N3739" s="111" t="s">
        <v>1728</v>
      </c>
      <c r="O3739" s="111" t="s">
        <v>524</v>
      </c>
      <c r="P3739" s="111" t="s">
        <v>1754</v>
      </c>
      <c r="Q3739" s="109">
        <v>1</v>
      </c>
      <c r="R3739" s="109">
        <v>20</v>
      </c>
      <c r="S3739" s="109"/>
      <c r="T3739" s="109" t="s">
        <v>7</v>
      </c>
      <c r="U3739" s="108">
        <v>1</v>
      </c>
      <c r="V3739" s="109">
        <v>2002</v>
      </c>
      <c r="W3739" s="108">
        <f>IF(Table1[[#This Row],[ExpenditureDetails1]]=2010,1,(2010-Table1[[#This Row],[ExpenditureDetails1]]))</f>
        <v>8</v>
      </c>
      <c r="X3739" s="109">
        <v>1.6</v>
      </c>
      <c r="Y3739" s="174">
        <f>Table1[[#This Row],[ExpenditureDetails3]]*100000</f>
        <v>160000</v>
      </c>
      <c r="Z3739" s="174">
        <f>Table1[[#This Row],[ExpenditureDetails4]]/Table1[[#This Row],[Component detail 4]]</f>
        <v>160000</v>
      </c>
      <c r="AA3739" s="109">
        <v>1</v>
      </c>
      <c r="AB3739" s="109">
        <v>30</v>
      </c>
      <c r="AC3739" s="174">
        <f>IF(ISNUMBER([ExpenditureDetails4]),[ExpenditureDetails4]*HLOOKUP([ExpenditureDetails1],'Currency Conversion'!$A$6:$BE$45,19,FALSE),"No Data")</f>
        <v>251480.83073972759</v>
      </c>
      <c r="AD3739" s="174">
        <f>Table1[[#This Row],[Calculations1]]/exchange_rate_2010</f>
        <v>5499.756463003665</v>
      </c>
      <c r="AE37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8382.6943579909203</v>
      </c>
      <c r="AF3739" s="174">
        <f>Table1[[#This Row],[Calculations3]]/exchange_rate_2010</f>
        <v>183.32521543345553</v>
      </c>
      <c r="AG3739" s="110"/>
      <c r="AH3739" s="53"/>
      <c r="BD3739" s="36"/>
      <c r="BE3739" s="36"/>
      <c r="BF3739" s="36"/>
      <c r="BG3739" s="36"/>
      <c r="BH3739" s="36"/>
      <c r="BI3739" s="36"/>
      <c r="BJ3739" s="36"/>
      <c r="BK3739" s="48"/>
      <c r="BL3739" s="36"/>
      <c r="BM3739" s="36"/>
      <c r="BN3739" s="36"/>
      <c r="BO3739" s="36"/>
      <c r="BP3739" s="36"/>
      <c r="BQ3739" s="36"/>
      <c r="BR3739" s="36"/>
    </row>
    <row r="3740" spans="2:70" ht="15" customHeight="1">
      <c r="B3740" s="48">
        <v>4273</v>
      </c>
      <c r="C3740" s="48" t="s">
        <v>1703</v>
      </c>
      <c r="D3740" s="108">
        <v>6166</v>
      </c>
      <c r="E3740" s="109" t="s">
        <v>2508</v>
      </c>
      <c r="F3740" s="109" t="s">
        <v>1816</v>
      </c>
      <c r="G3740" s="109" t="s">
        <v>1821</v>
      </c>
      <c r="H3740" s="108" t="s">
        <v>1747</v>
      </c>
      <c r="I3740" s="108" t="s">
        <v>2856</v>
      </c>
      <c r="J3740" s="108" t="s">
        <v>2852</v>
      </c>
      <c r="K3740" s="108" t="s">
        <v>2860</v>
      </c>
      <c r="L3740" s="108">
        <v>12</v>
      </c>
      <c r="M3740" s="110" t="s">
        <v>2618</v>
      </c>
      <c r="N3740" s="111" t="s">
        <v>1728</v>
      </c>
      <c r="O3740" s="111" t="s">
        <v>524</v>
      </c>
      <c r="P3740" s="111" t="s">
        <v>1754</v>
      </c>
      <c r="Q3740" s="109">
        <v>1</v>
      </c>
      <c r="R3740" s="109">
        <v>20</v>
      </c>
      <c r="S3740" s="109"/>
      <c r="T3740" s="109" t="s">
        <v>7</v>
      </c>
      <c r="U3740" s="108">
        <v>1</v>
      </c>
      <c r="V3740" s="109">
        <v>2000</v>
      </c>
      <c r="W3740" s="108">
        <f>IF(Table1[[#This Row],[ExpenditureDetails1]]=2010,1,(2010-Table1[[#This Row],[ExpenditureDetails1]]))</f>
        <v>10</v>
      </c>
      <c r="X3740" s="109">
        <v>1</v>
      </c>
      <c r="Y3740" s="174">
        <f>Table1[[#This Row],[ExpenditureDetails3]]*100000</f>
        <v>100000</v>
      </c>
      <c r="Z3740" s="174">
        <f>Table1[[#This Row],[ExpenditureDetails4]]/Table1[[#This Row],[Component detail 4]]</f>
        <v>100000</v>
      </c>
      <c r="AA3740" s="109">
        <v>1</v>
      </c>
      <c r="AB3740" s="109">
        <v>30</v>
      </c>
      <c r="AC3740" s="174">
        <f>IF(ISNUMBER([ExpenditureDetails4]),[ExpenditureDetails4]*HLOOKUP([ExpenditureDetails1],'Currency Conversion'!$A$6:$BE$45,19,FALSE),"No Data")</f>
        <v>167643.49044531264</v>
      </c>
      <c r="AD3740" s="174">
        <f>Table1[[#This Row],[Calculations1]]/exchange_rate_2010</f>
        <v>3666.2769378686048</v>
      </c>
      <c r="AE37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5588.1163481770882</v>
      </c>
      <c r="AF3740" s="174">
        <f>Table1[[#This Row],[Calculations3]]/exchange_rate_2010</f>
        <v>122.20923126228683</v>
      </c>
      <c r="AG3740" s="110"/>
      <c r="AH3740" s="53"/>
      <c r="BD3740" s="36"/>
      <c r="BE3740" s="36"/>
      <c r="BF3740" s="36"/>
      <c r="BG3740" s="36"/>
      <c r="BH3740" s="36"/>
      <c r="BI3740" s="36"/>
      <c r="BJ3740" s="36"/>
      <c r="BK3740" s="48"/>
      <c r="BL3740" s="36"/>
      <c r="BM3740" s="36"/>
      <c r="BN3740" s="36"/>
      <c r="BO3740" s="36"/>
      <c r="BP3740" s="36"/>
      <c r="BQ3740" s="36"/>
      <c r="BR3740" s="36"/>
    </row>
    <row r="3741" spans="2:70" ht="15" customHeight="1">
      <c r="B3741" s="48">
        <v>4274</v>
      </c>
      <c r="C3741" s="48" t="s">
        <v>1703</v>
      </c>
      <c r="D3741" s="108">
        <v>6166</v>
      </c>
      <c r="E3741" s="109" t="s">
        <v>2508</v>
      </c>
      <c r="F3741" s="109" t="s">
        <v>1816</v>
      </c>
      <c r="G3741" s="109" t="s">
        <v>1821</v>
      </c>
      <c r="H3741" s="108" t="s">
        <v>1747</v>
      </c>
      <c r="I3741" s="108" t="s">
        <v>2856</v>
      </c>
      <c r="J3741" s="108" t="s">
        <v>2852</v>
      </c>
      <c r="K3741" s="108" t="s">
        <v>2860</v>
      </c>
      <c r="L3741" s="108">
        <v>12</v>
      </c>
      <c r="M3741" s="110" t="s">
        <v>2618</v>
      </c>
      <c r="N3741" s="111" t="s">
        <v>1728</v>
      </c>
      <c r="O3741" s="111" t="s">
        <v>524</v>
      </c>
      <c r="P3741" s="111" t="s">
        <v>1754</v>
      </c>
      <c r="Q3741" s="109">
        <v>1</v>
      </c>
      <c r="R3741" s="109">
        <v>20</v>
      </c>
      <c r="S3741" s="109"/>
      <c r="T3741" s="109" t="s">
        <v>7</v>
      </c>
      <c r="U3741" s="108">
        <v>1</v>
      </c>
      <c r="V3741" s="109">
        <v>2008</v>
      </c>
      <c r="W3741" s="108">
        <f>IF(Table1[[#This Row],[ExpenditureDetails1]]=2010,1,(2010-Table1[[#This Row],[ExpenditureDetails1]]))</f>
        <v>2</v>
      </c>
      <c r="X3741" s="109">
        <v>1</v>
      </c>
      <c r="Y3741" s="174">
        <f>Table1[[#This Row],[ExpenditureDetails3]]*100000</f>
        <v>100000</v>
      </c>
      <c r="Z3741" s="174">
        <f>Table1[[#This Row],[ExpenditureDetails4]]/Table1[[#This Row],[Component detail 4]]</f>
        <v>100000</v>
      </c>
      <c r="AA3741" s="109">
        <v>1</v>
      </c>
      <c r="AB3741" s="109">
        <v>30</v>
      </c>
      <c r="AC3741" s="174">
        <f>IF(ISNUMBER([ExpenditureDetails4]),[ExpenditureDetails4]*HLOOKUP([ExpenditureDetails1],'Currency Conversion'!$A$6:$BE$45,19,FALSE),"No Data")</f>
        <v>114740.30831044113</v>
      </c>
      <c r="AD3741" s="174">
        <f>Table1[[#This Row],[Calculations1]]/exchange_rate_2010</f>
        <v>2509.3115460974691</v>
      </c>
      <c r="AE37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3824.6769436813711</v>
      </c>
      <c r="AF3741" s="174">
        <f>Table1[[#This Row],[Calculations3]]/exchange_rate_2010</f>
        <v>83.643718203248966</v>
      </c>
      <c r="AG3741" s="110"/>
      <c r="AH3741" s="53"/>
      <c r="BD3741" s="36"/>
      <c r="BE3741" s="36"/>
      <c r="BF3741" s="36"/>
      <c r="BG3741" s="36"/>
      <c r="BH3741" s="36"/>
      <c r="BI3741" s="36"/>
      <c r="BJ3741" s="36"/>
      <c r="BK3741" s="48"/>
      <c r="BL3741" s="36"/>
      <c r="BM3741" s="36"/>
      <c r="BN3741" s="36"/>
      <c r="BO3741" s="36"/>
      <c r="BP3741" s="36"/>
      <c r="BQ3741" s="36"/>
      <c r="BR3741" s="36"/>
    </row>
    <row r="3742" spans="2:70" ht="15" customHeight="1">
      <c r="B3742" s="48">
        <v>4275</v>
      </c>
      <c r="C3742" s="48" t="s">
        <v>1703</v>
      </c>
      <c r="D3742" s="108">
        <v>6166</v>
      </c>
      <c r="E3742" s="109" t="s">
        <v>2508</v>
      </c>
      <c r="F3742" s="109" t="s">
        <v>1816</v>
      </c>
      <c r="G3742" s="109" t="s">
        <v>1821</v>
      </c>
      <c r="H3742" s="108" t="s">
        <v>1747</v>
      </c>
      <c r="I3742" s="108" t="s">
        <v>2856</v>
      </c>
      <c r="J3742" s="108" t="s">
        <v>2852</v>
      </c>
      <c r="K3742" s="108" t="s">
        <v>2860</v>
      </c>
      <c r="L3742" s="108">
        <v>12</v>
      </c>
      <c r="M3742" s="110" t="s">
        <v>2618</v>
      </c>
      <c r="N3742" s="111" t="s">
        <v>1728</v>
      </c>
      <c r="O3742" s="111" t="s">
        <v>501</v>
      </c>
      <c r="P3742" s="111" t="s">
        <v>1755</v>
      </c>
      <c r="Q3742" s="109">
        <v>1</v>
      </c>
      <c r="R3742" s="109">
        <v>40</v>
      </c>
      <c r="S3742" s="109"/>
      <c r="T3742" s="109" t="s">
        <v>7</v>
      </c>
      <c r="U3742" s="108">
        <v>1</v>
      </c>
      <c r="V3742" s="109">
        <v>2008</v>
      </c>
      <c r="W3742" s="108">
        <f>IF(Table1[[#This Row],[ExpenditureDetails1]]=2010,1,(2010-Table1[[#This Row],[ExpenditureDetails1]]))</f>
        <v>2</v>
      </c>
      <c r="X3742" s="109">
        <v>4.5</v>
      </c>
      <c r="Y3742" s="174">
        <f>Table1[[#This Row],[ExpenditureDetails3]]*100000</f>
        <v>450000</v>
      </c>
      <c r="Z3742" s="174">
        <f>Table1[[#This Row],[ExpenditureDetails4]]/Table1[[#This Row],[Component detail 4]]</f>
        <v>450000</v>
      </c>
      <c r="AA3742" s="109">
        <v>1</v>
      </c>
      <c r="AB3742" s="109">
        <v>30</v>
      </c>
      <c r="AC3742" s="174">
        <f>IF(ISNUMBER([ExpenditureDetails4]),[ExpenditureDetails4]*HLOOKUP([ExpenditureDetails1],'Currency Conversion'!$A$6:$BE$45,19,FALSE),"No Data")</f>
        <v>516331.38739698508</v>
      </c>
      <c r="AD3742" s="174">
        <f>Table1[[#This Row],[Calculations1]]/exchange_rate_2010</f>
        <v>11291.901957438611</v>
      </c>
      <c r="AE37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17211.046246566169</v>
      </c>
      <c r="AF3742" s="174">
        <f>Table1[[#This Row],[Calculations3]]/exchange_rate_2010</f>
        <v>376.39673191462037</v>
      </c>
      <c r="AG3742" s="110"/>
      <c r="AH3742" s="53"/>
      <c r="BD3742" s="36"/>
      <c r="BE3742" s="36"/>
      <c r="BF3742" s="36"/>
      <c r="BG3742" s="36"/>
      <c r="BH3742" s="36"/>
      <c r="BI3742" s="36"/>
      <c r="BJ3742" s="36"/>
      <c r="BK3742" s="48"/>
      <c r="BL3742" s="36"/>
      <c r="BM3742" s="36"/>
      <c r="BN3742" s="36"/>
      <c r="BO3742" s="36"/>
      <c r="BP3742" s="36"/>
      <c r="BQ3742" s="36"/>
      <c r="BR3742" s="36"/>
    </row>
    <row r="3743" spans="2:70" ht="15" customHeight="1">
      <c r="B3743" s="48">
        <v>4276</v>
      </c>
      <c r="C3743" s="48" t="s">
        <v>1703</v>
      </c>
      <c r="D3743" s="108">
        <v>6166</v>
      </c>
      <c r="E3743" s="109" t="s">
        <v>2508</v>
      </c>
      <c r="F3743" s="109" t="s">
        <v>1816</v>
      </c>
      <c r="G3743" s="109" t="s">
        <v>1821</v>
      </c>
      <c r="H3743" s="108" t="s">
        <v>1747</v>
      </c>
      <c r="I3743" s="108" t="s">
        <v>2856</v>
      </c>
      <c r="J3743" s="108" t="s">
        <v>2852</v>
      </c>
      <c r="K3743" s="108" t="s">
        <v>2860</v>
      </c>
      <c r="L3743" s="108">
        <v>12</v>
      </c>
      <c r="M3743" s="110" t="s">
        <v>2618</v>
      </c>
      <c r="N3743" s="111" t="s">
        <v>1728</v>
      </c>
      <c r="O3743" s="111" t="s">
        <v>501</v>
      </c>
      <c r="P3743" s="111" t="s">
        <v>1756</v>
      </c>
      <c r="Q3743" s="109">
        <v>1</v>
      </c>
      <c r="R3743" s="109">
        <v>80</v>
      </c>
      <c r="S3743" s="109"/>
      <c r="T3743" s="109" t="s">
        <v>7</v>
      </c>
      <c r="U3743" s="108">
        <v>1</v>
      </c>
      <c r="V3743" s="109">
        <v>2008</v>
      </c>
      <c r="W3743" s="108">
        <f>IF(Table1[[#This Row],[ExpenditureDetails1]]=2010,1,(2010-Table1[[#This Row],[ExpenditureDetails1]]))</f>
        <v>2</v>
      </c>
      <c r="X3743" s="109">
        <v>10</v>
      </c>
      <c r="Y3743" s="174">
        <f>Table1[[#This Row],[ExpenditureDetails3]]*100000</f>
        <v>1000000</v>
      </c>
      <c r="Z3743" s="174">
        <f>Table1[[#This Row],[ExpenditureDetails4]]/Table1[[#This Row],[Component detail 4]]</f>
        <v>1000000</v>
      </c>
      <c r="AA3743" s="109">
        <v>1</v>
      </c>
      <c r="AB3743" s="109">
        <v>30</v>
      </c>
      <c r="AC3743" s="174">
        <f>IF(ISNUMBER([ExpenditureDetails4]),[ExpenditureDetails4]*HLOOKUP([ExpenditureDetails1],'Currency Conversion'!$A$6:$BE$45,19,FALSE),"No Data")</f>
        <v>1147403.0831044114</v>
      </c>
      <c r="AD3743" s="174">
        <f>Table1[[#This Row],[Calculations1]]/exchange_rate_2010</f>
        <v>25093.115460974692</v>
      </c>
      <c r="AE37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38246.769436813709</v>
      </c>
      <c r="AF3743" s="174">
        <f>Table1[[#This Row],[Calculations3]]/exchange_rate_2010</f>
        <v>836.43718203248966</v>
      </c>
      <c r="AG3743" s="110"/>
      <c r="AH3743" s="53"/>
      <c r="BD3743" s="36"/>
      <c r="BE3743" s="36"/>
      <c r="BF3743" s="36"/>
      <c r="BG3743" s="36"/>
      <c r="BH3743" s="36"/>
      <c r="BI3743" s="36"/>
      <c r="BJ3743" s="36"/>
      <c r="BK3743" s="48"/>
      <c r="BL3743" s="36"/>
      <c r="BM3743" s="36"/>
      <c r="BN3743" s="36"/>
      <c r="BO3743" s="36"/>
      <c r="BP3743" s="36"/>
      <c r="BQ3743" s="36"/>
      <c r="BR3743" s="36"/>
    </row>
    <row r="3744" spans="2:70" ht="15" customHeight="1">
      <c r="B3744" s="48">
        <v>4277</v>
      </c>
      <c r="C3744" s="48" t="s">
        <v>1703</v>
      </c>
      <c r="D3744" s="108">
        <v>6166</v>
      </c>
      <c r="E3744" s="109" t="s">
        <v>2508</v>
      </c>
      <c r="F3744" s="109" t="s">
        <v>1816</v>
      </c>
      <c r="G3744" s="109" t="s">
        <v>1821</v>
      </c>
      <c r="H3744" s="108" t="s">
        <v>1747</v>
      </c>
      <c r="I3744" s="108" t="s">
        <v>2856</v>
      </c>
      <c r="J3744" s="108" t="s">
        <v>2852</v>
      </c>
      <c r="K3744" s="108" t="s">
        <v>2860</v>
      </c>
      <c r="L3744" s="108">
        <v>12</v>
      </c>
      <c r="M3744" s="110" t="s">
        <v>2618</v>
      </c>
      <c r="N3744" s="111" t="s">
        <v>1728</v>
      </c>
      <c r="O3744" s="111" t="s">
        <v>501</v>
      </c>
      <c r="P3744" s="111" t="s">
        <v>1755</v>
      </c>
      <c r="Q3744" s="109">
        <v>1</v>
      </c>
      <c r="R3744" s="109">
        <v>40</v>
      </c>
      <c r="S3744" s="109"/>
      <c r="T3744" s="109" t="s">
        <v>7</v>
      </c>
      <c r="U3744" s="108">
        <v>1</v>
      </c>
      <c r="V3744" s="109">
        <v>1985</v>
      </c>
      <c r="W3744" s="108">
        <f>IF(Table1[[#This Row],[ExpenditureDetails1]]=2010,1,(2010-Table1[[#This Row],[ExpenditureDetails1]]))</f>
        <v>25</v>
      </c>
      <c r="X3744" s="109">
        <v>6</v>
      </c>
      <c r="Y3744" s="174">
        <f>Table1[[#This Row],[ExpenditureDetails3]]*100000</f>
        <v>600000</v>
      </c>
      <c r="Z3744" s="174">
        <f>Table1[[#This Row],[ExpenditureDetails4]]/Table1[[#This Row],[Component detail 4]]</f>
        <v>600000</v>
      </c>
      <c r="AA3744" s="109">
        <v>1</v>
      </c>
      <c r="AB3744" s="109">
        <v>30</v>
      </c>
      <c r="AC3744" s="174">
        <f>IF(ISNUMBER([ExpenditureDetails4]),[ExpenditureDetails4]*HLOOKUP([ExpenditureDetails1],'Currency Conversion'!$A$6:$BE$45,19,FALSE),"No Data")</f>
        <v>3428247.1021092702</v>
      </c>
      <c r="AD3744" s="174">
        <f>Table1[[#This Row],[Calculations1]]/exchange_rate_2010</f>
        <v>74974.001402566981</v>
      </c>
      <c r="AE37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114274.90340364234</v>
      </c>
      <c r="AF3744" s="174">
        <f>Table1[[#This Row],[Calculations3]]/exchange_rate_2010</f>
        <v>2499.1333800855659</v>
      </c>
      <c r="AG3744" s="110"/>
      <c r="AH3744" s="53"/>
      <c r="BD3744" s="36"/>
      <c r="BE3744" s="36"/>
      <c r="BF3744" s="36"/>
      <c r="BG3744" s="36"/>
      <c r="BH3744" s="36"/>
      <c r="BI3744" s="36"/>
      <c r="BJ3744" s="36"/>
      <c r="BK3744" s="48"/>
      <c r="BL3744" s="36"/>
      <c r="BM3744" s="36"/>
      <c r="BN3744" s="36"/>
      <c r="BO3744" s="36"/>
      <c r="BP3744" s="36"/>
      <c r="BQ3744" s="36"/>
      <c r="BR3744" s="36"/>
    </row>
    <row r="3745" spans="2:70" ht="15" customHeight="1">
      <c r="B3745" s="48">
        <v>4278</v>
      </c>
      <c r="C3745" s="48" t="s">
        <v>1703</v>
      </c>
      <c r="D3745" s="108">
        <v>6166</v>
      </c>
      <c r="E3745" s="109" t="s">
        <v>2508</v>
      </c>
      <c r="F3745" s="109" t="s">
        <v>1816</v>
      </c>
      <c r="G3745" s="109" t="s">
        <v>1821</v>
      </c>
      <c r="H3745" s="108" t="s">
        <v>1747</v>
      </c>
      <c r="I3745" s="108" t="s">
        <v>2856</v>
      </c>
      <c r="J3745" s="108" t="s">
        <v>2852</v>
      </c>
      <c r="K3745" s="108" t="s">
        <v>2860</v>
      </c>
      <c r="L3745" s="108">
        <v>12</v>
      </c>
      <c r="M3745" s="110" t="s">
        <v>2618</v>
      </c>
      <c r="N3745" s="111" t="s">
        <v>1729</v>
      </c>
      <c r="O3745" s="111" t="s">
        <v>1718</v>
      </c>
      <c r="P3745" s="111" t="s">
        <v>1757</v>
      </c>
      <c r="Q3745" s="109">
        <v>10</v>
      </c>
      <c r="R3745" s="109"/>
      <c r="S3745" s="109"/>
      <c r="T3745" s="109" t="s">
        <v>7</v>
      </c>
      <c r="U3745" s="108">
        <v>1</v>
      </c>
      <c r="V3745" s="109">
        <v>2008</v>
      </c>
      <c r="W3745" s="108">
        <f>IF(Table1[[#This Row],[ExpenditureDetails1]]=2010,1,(2010-Table1[[#This Row],[ExpenditureDetails1]]))</f>
        <v>2</v>
      </c>
      <c r="X3745" s="109">
        <v>0.4</v>
      </c>
      <c r="Y3745" s="174">
        <f>Table1[[#This Row],[ExpenditureDetails3]]*100000</f>
        <v>40000</v>
      </c>
      <c r="Z3745" s="174">
        <f>Table1[[#This Row],[ExpenditureDetails4]]/Table1[[#This Row],[Component detail 4]]</f>
        <v>4000</v>
      </c>
      <c r="AA3745" s="109">
        <v>1</v>
      </c>
      <c r="AB3745" s="109">
        <v>10</v>
      </c>
      <c r="AC3745" s="174">
        <f>IF(ISNUMBER([ExpenditureDetails4]),[ExpenditureDetails4]*HLOOKUP([ExpenditureDetails1],'Currency Conversion'!$A$6:$BE$45,19,FALSE),"No Data")</f>
        <v>45896.123324176449</v>
      </c>
      <c r="AD3745" s="174">
        <f>Table1[[#This Row],[Calculations1]]/exchange_rate_2010</f>
        <v>1003.7246184389876</v>
      </c>
      <c r="AE37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4589.6123324176451</v>
      </c>
      <c r="AF3745" s="174">
        <f>Table1[[#This Row],[Calculations3]]/exchange_rate_2010</f>
        <v>100.37246184389876</v>
      </c>
      <c r="AG3745" s="110"/>
      <c r="AH3745" s="53"/>
      <c r="BD3745" s="36"/>
      <c r="BE3745" s="36"/>
      <c r="BF3745" s="36"/>
      <c r="BG3745" s="36"/>
      <c r="BH3745" s="36"/>
      <c r="BI3745" s="36"/>
      <c r="BJ3745" s="36"/>
      <c r="BK3745" s="48"/>
      <c r="BL3745" s="36"/>
      <c r="BM3745" s="36"/>
      <c r="BN3745" s="36"/>
      <c r="BO3745" s="36"/>
      <c r="BP3745" s="36"/>
      <c r="BQ3745" s="36"/>
      <c r="BR3745" s="36"/>
    </row>
    <row r="3746" spans="2:70" ht="15" customHeight="1">
      <c r="B3746" s="48">
        <v>4279</v>
      </c>
      <c r="C3746" s="48" t="s">
        <v>1703</v>
      </c>
      <c r="D3746" s="108">
        <v>6166</v>
      </c>
      <c r="E3746" s="109" t="s">
        <v>2508</v>
      </c>
      <c r="F3746" s="109" t="s">
        <v>1816</v>
      </c>
      <c r="G3746" s="109" t="s">
        <v>1821</v>
      </c>
      <c r="H3746" s="108" t="s">
        <v>1747</v>
      </c>
      <c r="I3746" s="108" t="s">
        <v>2856</v>
      </c>
      <c r="J3746" s="108" t="s">
        <v>2852</v>
      </c>
      <c r="K3746" s="108" t="s">
        <v>2860</v>
      </c>
      <c r="L3746" s="108">
        <v>12</v>
      </c>
      <c r="M3746" s="110" t="s">
        <v>2618</v>
      </c>
      <c r="N3746" s="111" t="s">
        <v>364</v>
      </c>
      <c r="O3746" s="111" t="s">
        <v>2465</v>
      </c>
      <c r="P3746" s="111" t="s">
        <v>1758</v>
      </c>
      <c r="Q3746" s="109">
        <v>1</v>
      </c>
      <c r="R3746" s="109">
        <v>6000</v>
      </c>
      <c r="S3746" s="109"/>
      <c r="T3746" s="109" t="s">
        <v>7</v>
      </c>
      <c r="U3746" s="108">
        <v>1</v>
      </c>
      <c r="V3746" s="109">
        <v>2008</v>
      </c>
      <c r="W3746" s="108">
        <f>IF(Table1[[#This Row],[ExpenditureDetails1]]=2010,1,(2010-Table1[[#This Row],[ExpenditureDetails1]]))</f>
        <v>2</v>
      </c>
      <c r="X3746" s="109">
        <v>7</v>
      </c>
      <c r="Y3746" s="174">
        <f>Table1[[#This Row],[ExpenditureDetails3]]*100000</f>
        <v>700000</v>
      </c>
      <c r="Z3746" s="174">
        <f>Table1[[#This Row],[ExpenditureDetails4]]/Table1[[#This Row],[Component detail 4]]</f>
        <v>700000</v>
      </c>
      <c r="AA3746" s="109">
        <v>1</v>
      </c>
      <c r="AB3746" s="109">
        <v>20</v>
      </c>
      <c r="AC3746" s="174">
        <f>IF(ISNUMBER([ExpenditureDetails4]),[ExpenditureDetails4]*HLOOKUP([ExpenditureDetails1],'Currency Conversion'!$A$6:$BE$45,19,FALSE),"No Data")</f>
        <v>803182.15817308787</v>
      </c>
      <c r="AD3746" s="174">
        <f>Table1[[#This Row],[Calculations1]]/exchange_rate_2010</f>
        <v>17565.180822682283</v>
      </c>
      <c r="AE37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40159.10790865439</v>
      </c>
      <c r="AF3746" s="174">
        <f>Table1[[#This Row],[Calculations3]]/exchange_rate_2010</f>
        <v>878.25904113411411</v>
      </c>
      <c r="AG3746" s="110"/>
      <c r="AH3746" s="53"/>
      <c r="BD3746" s="36"/>
      <c r="BE3746" s="36"/>
      <c r="BF3746" s="36"/>
      <c r="BG3746" s="36"/>
      <c r="BH3746" s="36"/>
      <c r="BI3746" s="36"/>
      <c r="BJ3746" s="36"/>
      <c r="BK3746" s="48"/>
      <c r="BL3746" s="36"/>
      <c r="BM3746" s="36"/>
      <c r="BN3746" s="36"/>
      <c r="BO3746" s="36"/>
      <c r="BP3746" s="36"/>
      <c r="BQ3746" s="36"/>
      <c r="BR3746" s="36"/>
    </row>
    <row r="3747" spans="2:70" ht="15" customHeight="1">
      <c r="B3747" s="48">
        <v>4280</v>
      </c>
      <c r="C3747" s="48" t="s">
        <v>1703</v>
      </c>
      <c r="D3747" s="108">
        <v>6166</v>
      </c>
      <c r="E3747" s="109" t="s">
        <v>2508</v>
      </c>
      <c r="F3747" s="109" t="s">
        <v>1816</v>
      </c>
      <c r="G3747" s="109" t="s">
        <v>1821</v>
      </c>
      <c r="H3747" s="108" t="s">
        <v>1747</v>
      </c>
      <c r="I3747" s="108" t="s">
        <v>2856</v>
      </c>
      <c r="J3747" s="108" t="s">
        <v>2852</v>
      </c>
      <c r="K3747" s="108" t="s">
        <v>2860</v>
      </c>
      <c r="L3747" s="108">
        <v>12</v>
      </c>
      <c r="M3747" s="110" t="s">
        <v>2618</v>
      </c>
      <c r="N3747" s="111" t="s">
        <v>20</v>
      </c>
      <c r="O3747" s="111" t="s">
        <v>2486</v>
      </c>
      <c r="P3747" s="111" t="s">
        <v>1379</v>
      </c>
      <c r="Q3747" s="109">
        <v>1</v>
      </c>
      <c r="R3747" s="109"/>
      <c r="S3747" s="109"/>
      <c r="T3747" s="109" t="s">
        <v>7</v>
      </c>
      <c r="U3747" s="108">
        <v>1</v>
      </c>
      <c r="V3747" s="109">
        <v>2008</v>
      </c>
      <c r="W3747" s="108">
        <f>IF(Table1[[#This Row],[ExpenditureDetails1]]=2010,1,(2010-Table1[[#This Row],[ExpenditureDetails1]]))</f>
        <v>2</v>
      </c>
      <c r="X3747" s="109">
        <v>4.5</v>
      </c>
      <c r="Y3747" s="174">
        <f>Table1[[#This Row],[ExpenditureDetails3]]*100000</f>
        <v>450000</v>
      </c>
      <c r="Z3747" s="174">
        <f>Table1[[#This Row],[ExpenditureDetails4]]/Table1[[#This Row],[Component detail 4]]</f>
        <v>450000</v>
      </c>
      <c r="AA3747" s="109">
        <v>1</v>
      </c>
      <c r="AB3747" s="109">
        <v>10</v>
      </c>
      <c r="AC3747" s="174">
        <f>IF(ISNUMBER([ExpenditureDetails4]),[ExpenditureDetails4]*HLOOKUP([ExpenditureDetails1],'Currency Conversion'!$A$6:$BE$45,19,FALSE),"No Data")</f>
        <v>516331.38739698508</v>
      </c>
      <c r="AD3747" s="174">
        <f>Table1[[#This Row],[Calculations1]]/exchange_rate_2010</f>
        <v>11291.901957438611</v>
      </c>
      <c r="AE37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51633.138739698508</v>
      </c>
      <c r="AF3747" s="174">
        <f>Table1[[#This Row],[Calculations3]]/exchange_rate_2010</f>
        <v>1129.1901957438611</v>
      </c>
      <c r="AG3747" s="110"/>
      <c r="AH3747" s="53"/>
      <c r="BD3747" s="36"/>
      <c r="BE3747" s="36"/>
      <c r="BF3747" s="36"/>
      <c r="BG3747" s="36"/>
      <c r="BH3747" s="36"/>
      <c r="BI3747" s="36"/>
      <c r="BJ3747" s="36"/>
      <c r="BK3747" s="48"/>
      <c r="BL3747" s="36"/>
      <c r="BM3747" s="36"/>
      <c r="BN3747" s="36"/>
      <c r="BO3747" s="36"/>
      <c r="BP3747" s="36"/>
      <c r="BQ3747" s="36"/>
      <c r="BR3747" s="36"/>
    </row>
    <row r="3748" spans="2:70" ht="15" customHeight="1">
      <c r="B3748" s="48">
        <v>4281</v>
      </c>
      <c r="C3748" s="48" t="s">
        <v>1703</v>
      </c>
      <c r="D3748" s="108">
        <v>6166</v>
      </c>
      <c r="E3748" s="109" t="s">
        <v>2508</v>
      </c>
      <c r="F3748" s="109" t="s">
        <v>1816</v>
      </c>
      <c r="G3748" s="109" t="s">
        <v>1821</v>
      </c>
      <c r="H3748" s="108" t="s">
        <v>1747</v>
      </c>
      <c r="I3748" s="108" t="s">
        <v>2856</v>
      </c>
      <c r="J3748" s="108" t="s">
        <v>2852</v>
      </c>
      <c r="K3748" s="108" t="s">
        <v>2860</v>
      </c>
      <c r="L3748" s="108">
        <v>12</v>
      </c>
      <c r="M3748" s="110" t="s">
        <v>2618</v>
      </c>
      <c r="N3748" s="111" t="s">
        <v>559</v>
      </c>
      <c r="O3748" s="111" t="s">
        <v>2395</v>
      </c>
      <c r="P3748" s="111" t="s">
        <v>1421</v>
      </c>
      <c r="Q3748" s="109">
        <v>1</v>
      </c>
      <c r="R3748" s="109"/>
      <c r="S3748" s="109"/>
      <c r="T3748" s="109" t="s">
        <v>7</v>
      </c>
      <c r="U3748" s="108">
        <v>1</v>
      </c>
      <c r="V3748" s="109">
        <v>2008</v>
      </c>
      <c r="W3748" s="108">
        <f>IF(Table1[[#This Row],[ExpenditureDetails1]]=2010,1,(2010-Table1[[#This Row],[ExpenditureDetails1]]))</f>
        <v>2</v>
      </c>
      <c r="X3748" s="109">
        <v>10</v>
      </c>
      <c r="Y3748" s="174">
        <f>Table1[[#This Row],[ExpenditureDetails3]]*100000</f>
        <v>1000000</v>
      </c>
      <c r="Z3748" s="174">
        <f>Table1[[#This Row],[ExpenditureDetails4]]/Table1[[#This Row],[Component detail 4]]</f>
        <v>1000000</v>
      </c>
      <c r="AA3748" s="109">
        <v>1</v>
      </c>
      <c r="AB3748" s="109">
        <v>15</v>
      </c>
      <c r="AC3748" s="174">
        <f>IF(ISNUMBER([ExpenditureDetails4]),[ExpenditureDetails4]*HLOOKUP([ExpenditureDetails1],'Currency Conversion'!$A$6:$BE$45,19,FALSE),"No Data")</f>
        <v>1147403.0831044114</v>
      </c>
      <c r="AD3748" s="174">
        <f>Table1[[#This Row],[Calculations1]]/exchange_rate_2010</f>
        <v>25093.115460974692</v>
      </c>
      <c r="AE37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76493.538873627418</v>
      </c>
      <c r="AF3748" s="174">
        <f>Table1[[#This Row],[Calculations3]]/exchange_rate_2010</f>
        <v>1672.8743640649793</v>
      </c>
      <c r="AG3748" s="110"/>
      <c r="AH3748" s="53"/>
      <c r="BD3748" s="36"/>
      <c r="BE3748" s="36"/>
      <c r="BF3748" s="36"/>
      <c r="BG3748" s="36"/>
      <c r="BH3748" s="36"/>
      <c r="BI3748" s="36"/>
      <c r="BJ3748" s="36"/>
      <c r="BK3748" s="48"/>
      <c r="BL3748" s="36"/>
      <c r="BM3748" s="36"/>
      <c r="BN3748" s="36"/>
      <c r="BO3748" s="36"/>
      <c r="BP3748" s="36"/>
      <c r="BQ3748" s="36"/>
      <c r="BR3748" s="36"/>
    </row>
    <row r="3749" spans="2:70" ht="15" customHeight="1">
      <c r="B3749" s="48">
        <v>4282</v>
      </c>
      <c r="C3749" s="48" t="s">
        <v>1703</v>
      </c>
      <c r="D3749" s="108">
        <v>6166</v>
      </c>
      <c r="E3749" s="109" t="s">
        <v>2508</v>
      </c>
      <c r="F3749" s="109" t="s">
        <v>1816</v>
      </c>
      <c r="G3749" s="109" t="s">
        <v>1821</v>
      </c>
      <c r="H3749" s="108" t="s">
        <v>1747</v>
      </c>
      <c r="I3749" s="108" t="s">
        <v>2856</v>
      </c>
      <c r="J3749" s="108" t="s">
        <v>2852</v>
      </c>
      <c r="K3749" s="108" t="s">
        <v>2860</v>
      </c>
      <c r="L3749" s="108">
        <v>12</v>
      </c>
      <c r="M3749" s="110" t="s">
        <v>2618</v>
      </c>
      <c r="N3749" s="111" t="s">
        <v>1712</v>
      </c>
      <c r="O3749" s="111" t="s">
        <v>2473</v>
      </c>
      <c r="P3749" s="111" t="s">
        <v>1759</v>
      </c>
      <c r="Q3749" s="109">
        <v>35</v>
      </c>
      <c r="R3749" s="109"/>
      <c r="S3749" s="109" t="s">
        <v>2392</v>
      </c>
      <c r="T3749" s="109" t="s">
        <v>28</v>
      </c>
      <c r="U3749" s="108">
        <v>2</v>
      </c>
      <c r="V3749" s="109">
        <v>2008</v>
      </c>
      <c r="W3749" s="108"/>
      <c r="X3749" s="109">
        <v>0.28000000000000003</v>
      </c>
      <c r="Y3749" s="174">
        <f>Table1[[#This Row],[ExpenditureDetails3]]*100000</f>
        <v>28000.000000000004</v>
      </c>
      <c r="Z3749" s="174">
        <f>Table1[[#This Row],[ExpenditureDetails4]]/Table1[[#This Row],[Component detail 4]]</f>
        <v>800.00000000000011</v>
      </c>
      <c r="AA3749" s="109">
        <v>1</v>
      </c>
      <c r="AB3749" s="109">
        <v>10</v>
      </c>
      <c r="AC3749" s="174">
        <f>IF(ISNUMBER([ExpenditureDetails4]),[ExpenditureDetails4]*HLOOKUP([ExpenditureDetails1],'Currency Conversion'!$A$6:$BE$45,19,FALSE),"No Data")</f>
        <v>32127.28632692352</v>
      </c>
      <c r="AD3749" s="174">
        <f>Table1[[#This Row],[Calculations1]]/exchange_rate_2010</f>
        <v>702.6072329072914</v>
      </c>
      <c r="AE3749" s="174" t="s">
        <v>2912</v>
      </c>
      <c r="AF3749" s="174" t="s">
        <v>2912</v>
      </c>
      <c r="AG3749" s="110"/>
      <c r="AH3749" s="53"/>
      <c r="BD3749" s="36"/>
      <c r="BE3749" s="36"/>
      <c r="BF3749" s="36"/>
      <c r="BG3749" s="36"/>
      <c r="BH3749" s="36"/>
      <c r="BI3749" s="36"/>
      <c r="BJ3749" s="36"/>
      <c r="BK3749" s="48"/>
      <c r="BL3749" s="36"/>
      <c r="BM3749" s="36"/>
      <c r="BN3749" s="36"/>
      <c r="BO3749" s="36"/>
      <c r="BP3749" s="36"/>
      <c r="BQ3749" s="36"/>
      <c r="BR3749" s="36"/>
    </row>
    <row r="3750" spans="2:70" ht="15" customHeight="1">
      <c r="B3750" s="48">
        <v>4283</v>
      </c>
      <c r="C3750" s="48" t="s">
        <v>1703</v>
      </c>
      <c r="D3750" s="108">
        <v>6166</v>
      </c>
      <c r="E3750" s="109" t="s">
        <v>2508</v>
      </c>
      <c r="F3750" s="109" t="s">
        <v>1816</v>
      </c>
      <c r="G3750" s="109" t="s">
        <v>1821</v>
      </c>
      <c r="H3750" s="108" t="s">
        <v>1747</v>
      </c>
      <c r="I3750" s="108" t="s">
        <v>2856</v>
      </c>
      <c r="J3750" s="108" t="s">
        <v>2852</v>
      </c>
      <c r="K3750" s="108" t="s">
        <v>2860</v>
      </c>
      <c r="L3750" s="108">
        <v>12</v>
      </c>
      <c r="M3750" s="110" t="s">
        <v>2618</v>
      </c>
      <c r="N3750" s="111" t="s">
        <v>20</v>
      </c>
      <c r="O3750" s="111" t="s">
        <v>2486</v>
      </c>
      <c r="P3750" s="111" t="s">
        <v>1760</v>
      </c>
      <c r="Q3750" s="109">
        <v>45</v>
      </c>
      <c r="R3750" s="109"/>
      <c r="S3750" s="109" t="s">
        <v>2392</v>
      </c>
      <c r="T3750" s="109" t="s">
        <v>28</v>
      </c>
      <c r="U3750" s="108">
        <v>2</v>
      </c>
      <c r="V3750" s="109">
        <v>2008</v>
      </c>
      <c r="W3750" s="108"/>
      <c r="X3750" s="109">
        <v>0.4</v>
      </c>
      <c r="Y3750" s="174">
        <f>Table1[[#This Row],[ExpenditureDetails3]]*100000</f>
        <v>40000</v>
      </c>
      <c r="Z3750" s="174">
        <f>Table1[[#This Row],[ExpenditureDetails4]]/Table1[[#This Row],[Component detail 4]]</f>
        <v>888.88888888888891</v>
      </c>
      <c r="AA3750" s="109">
        <v>1</v>
      </c>
      <c r="AB3750" s="109">
        <v>10</v>
      </c>
      <c r="AC3750" s="174">
        <f>IF(ISNUMBER([ExpenditureDetails4]),[ExpenditureDetails4]*HLOOKUP([ExpenditureDetails1],'Currency Conversion'!$A$6:$BE$45,19,FALSE),"No Data")</f>
        <v>45896.123324176449</v>
      </c>
      <c r="AD3750" s="174">
        <f>Table1[[#This Row],[Calculations1]]/exchange_rate_2010</f>
        <v>1003.7246184389876</v>
      </c>
      <c r="AE3750" s="174" t="s">
        <v>2912</v>
      </c>
      <c r="AF3750" s="174" t="s">
        <v>2912</v>
      </c>
      <c r="AG3750" s="110"/>
      <c r="AH3750" s="53"/>
      <c r="BD3750" s="36"/>
      <c r="BE3750" s="36"/>
      <c r="BF3750" s="36"/>
      <c r="BG3750" s="36"/>
      <c r="BH3750" s="36"/>
      <c r="BI3750" s="36"/>
      <c r="BJ3750" s="36"/>
      <c r="BK3750" s="48"/>
      <c r="BL3750" s="36"/>
      <c r="BM3750" s="36"/>
      <c r="BN3750" s="36"/>
      <c r="BO3750" s="36"/>
      <c r="BP3750" s="36"/>
      <c r="BQ3750" s="36"/>
      <c r="BR3750" s="36"/>
    </row>
    <row r="3751" spans="2:70" ht="15" customHeight="1">
      <c r="B3751" s="48">
        <v>4284</v>
      </c>
      <c r="C3751" s="48" t="s">
        <v>1703</v>
      </c>
      <c r="D3751" s="108">
        <v>6166</v>
      </c>
      <c r="E3751" s="109" t="s">
        <v>2508</v>
      </c>
      <c r="F3751" s="109" t="s">
        <v>1816</v>
      </c>
      <c r="G3751" s="109" t="s">
        <v>1821</v>
      </c>
      <c r="H3751" s="108" t="s">
        <v>1747</v>
      </c>
      <c r="I3751" s="108" t="s">
        <v>2856</v>
      </c>
      <c r="J3751" s="108" t="s">
        <v>2852</v>
      </c>
      <c r="K3751" s="108" t="s">
        <v>2860</v>
      </c>
      <c r="L3751" s="108">
        <v>12</v>
      </c>
      <c r="M3751" s="110" t="s">
        <v>2618</v>
      </c>
      <c r="N3751" s="111" t="s">
        <v>1722</v>
      </c>
      <c r="O3751" s="111"/>
      <c r="P3751" s="111" t="s">
        <v>1040</v>
      </c>
      <c r="Q3751" s="109">
        <v>1</v>
      </c>
      <c r="R3751" s="109"/>
      <c r="S3751" s="109"/>
      <c r="T3751" s="109" t="s">
        <v>24</v>
      </c>
      <c r="U3751" s="108">
        <v>4</v>
      </c>
      <c r="V3751" s="109">
        <v>2008</v>
      </c>
      <c r="W3751" s="108">
        <f>IF(Table1[[#This Row],[ExpenditureDetails1]]=2010,1,(2010-Table1[[#This Row],[ExpenditureDetails1]]))</f>
        <v>2</v>
      </c>
      <c r="X3751" s="109">
        <v>0.05</v>
      </c>
      <c r="Y3751" s="174">
        <f>Table1[[#This Row],[ExpenditureDetails3]]*100000</f>
        <v>5000</v>
      </c>
      <c r="Z3751" s="174">
        <f>Table1[[#This Row],[ExpenditureDetails4]]/Table1[[#This Row],[Component detail 4]]</f>
        <v>5000</v>
      </c>
      <c r="AA3751" s="109">
        <v>1</v>
      </c>
      <c r="AB3751" s="109" t="s">
        <v>470</v>
      </c>
      <c r="AC3751" s="174">
        <f>IF(ISNUMBER([ExpenditureDetails4]),[ExpenditureDetails4]*HLOOKUP([ExpenditureDetails1],'Currency Conversion'!$A$6:$BE$45,19,FALSE),"No Data")</f>
        <v>5737.0154155220562</v>
      </c>
      <c r="AD3751" s="174">
        <f>Table1[[#This Row],[Calculations1]]/exchange_rate_2010</f>
        <v>125.46557730487345</v>
      </c>
      <c r="AE37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3751" s="174">
        <f>Table1[[#This Row],[Calculations3]]/exchange_rate_2010</f>
        <v>125.46557730487345</v>
      </c>
      <c r="AG3751" s="110"/>
      <c r="AH3751" s="53"/>
      <c r="BD3751" s="36"/>
      <c r="BE3751" s="36"/>
      <c r="BF3751" s="36"/>
      <c r="BG3751" s="36"/>
      <c r="BH3751" s="36"/>
      <c r="BI3751" s="36"/>
      <c r="BJ3751" s="36"/>
      <c r="BK3751" s="48"/>
      <c r="BL3751" s="36"/>
      <c r="BM3751" s="36"/>
      <c r="BN3751" s="36"/>
      <c r="BO3751" s="36"/>
      <c r="BP3751" s="36"/>
      <c r="BQ3751" s="36"/>
      <c r="BR3751" s="36"/>
    </row>
    <row r="3752" spans="2:70" ht="15" customHeight="1">
      <c r="B3752" s="48">
        <v>4285</v>
      </c>
      <c r="C3752" s="48" t="s">
        <v>1703</v>
      </c>
      <c r="D3752" s="108">
        <v>6166</v>
      </c>
      <c r="E3752" s="109" t="s">
        <v>2508</v>
      </c>
      <c r="F3752" s="109" t="s">
        <v>1816</v>
      </c>
      <c r="G3752" s="109" t="s">
        <v>1821</v>
      </c>
      <c r="H3752" s="108" t="s">
        <v>1747</v>
      </c>
      <c r="I3752" s="108" t="s">
        <v>2856</v>
      </c>
      <c r="J3752" s="108" t="s">
        <v>2852</v>
      </c>
      <c r="K3752" s="108" t="s">
        <v>2860</v>
      </c>
      <c r="L3752" s="108">
        <v>12</v>
      </c>
      <c r="M3752" s="110" t="s">
        <v>2618</v>
      </c>
      <c r="N3752" s="111" t="s">
        <v>1722</v>
      </c>
      <c r="O3752" s="111"/>
      <c r="P3752" s="111" t="s">
        <v>149</v>
      </c>
      <c r="Q3752" s="109">
        <v>1</v>
      </c>
      <c r="R3752" s="109"/>
      <c r="S3752" s="109"/>
      <c r="T3752" s="109" t="s">
        <v>24</v>
      </c>
      <c r="U3752" s="108">
        <v>4</v>
      </c>
      <c r="V3752" s="109">
        <v>2008</v>
      </c>
      <c r="W3752" s="108">
        <f>IF(Table1[[#This Row],[ExpenditureDetails1]]=2010,1,(2010-Table1[[#This Row],[ExpenditureDetails1]]))</f>
        <v>2</v>
      </c>
      <c r="X3752" s="109">
        <v>0.15</v>
      </c>
      <c r="Y3752" s="174">
        <f>Table1[[#This Row],[ExpenditureDetails3]]*100000</f>
        <v>15000</v>
      </c>
      <c r="Z3752" s="174">
        <f>Table1[[#This Row],[ExpenditureDetails4]]/Table1[[#This Row],[Component detail 4]]</f>
        <v>15000</v>
      </c>
      <c r="AA3752" s="109">
        <v>1</v>
      </c>
      <c r="AB3752" s="109"/>
      <c r="AC3752" s="174">
        <f>IF(ISNUMBER([ExpenditureDetails4]),[ExpenditureDetails4]*HLOOKUP([ExpenditureDetails1],'Currency Conversion'!$A$6:$BE$45,19,FALSE),"No Data")</f>
        <v>17211.046246566169</v>
      </c>
      <c r="AD3752" s="174">
        <f>Table1[[#This Row],[Calculations1]]/exchange_rate_2010</f>
        <v>376.39673191462037</v>
      </c>
      <c r="AE37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17211.046246566169</v>
      </c>
      <c r="AF3752" s="174">
        <f>Table1[[#This Row],[Calculations3]]/exchange_rate_2010</f>
        <v>376.39673191462037</v>
      </c>
      <c r="AG3752" s="110"/>
      <c r="AH3752" s="53"/>
      <c r="BD3752" s="36"/>
      <c r="BE3752" s="36"/>
      <c r="BF3752" s="36"/>
      <c r="BG3752" s="36"/>
      <c r="BH3752" s="36"/>
      <c r="BI3752" s="36"/>
      <c r="BJ3752" s="36"/>
      <c r="BK3752" s="48"/>
      <c r="BL3752" s="36"/>
      <c r="BM3752" s="36"/>
      <c r="BN3752" s="36"/>
      <c r="BO3752" s="36"/>
      <c r="BP3752" s="36"/>
      <c r="BQ3752" s="36"/>
      <c r="BR3752" s="36"/>
    </row>
    <row r="3753" spans="2:70" ht="15" customHeight="1">
      <c r="B3753" s="48">
        <v>4286</v>
      </c>
      <c r="C3753" s="48" t="s">
        <v>1703</v>
      </c>
      <c r="D3753" s="108">
        <v>6166</v>
      </c>
      <c r="E3753" s="109" t="s">
        <v>2508</v>
      </c>
      <c r="F3753" s="109" t="s">
        <v>1816</v>
      </c>
      <c r="G3753" s="109" t="s">
        <v>1821</v>
      </c>
      <c r="H3753" s="108" t="s">
        <v>1747</v>
      </c>
      <c r="I3753" s="108" t="s">
        <v>2856</v>
      </c>
      <c r="J3753" s="108" t="s">
        <v>2852</v>
      </c>
      <c r="K3753" s="108" t="s">
        <v>2860</v>
      </c>
      <c r="L3753" s="108">
        <v>12</v>
      </c>
      <c r="M3753" s="110" t="s">
        <v>2618</v>
      </c>
      <c r="N3753" s="111" t="s">
        <v>1717</v>
      </c>
      <c r="O3753" s="111"/>
      <c r="P3753" s="111" t="s">
        <v>1761</v>
      </c>
      <c r="Q3753" s="109">
        <v>1</v>
      </c>
      <c r="R3753" s="109"/>
      <c r="S3753" s="109"/>
      <c r="T3753" s="109" t="s">
        <v>31</v>
      </c>
      <c r="U3753" s="108">
        <v>3</v>
      </c>
      <c r="V3753" s="109">
        <v>2008</v>
      </c>
      <c r="W3753" s="108"/>
      <c r="X3753" s="109">
        <v>0.72</v>
      </c>
      <c r="Y3753" s="174">
        <f>Table1[[#This Row],[ExpenditureDetails3]]*100000</f>
        <v>72000</v>
      </c>
      <c r="Z3753" s="174">
        <f>Table1[[#This Row],[ExpenditureDetails4]]/Table1[[#This Row],[Component detail 4]]</f>
        <v>72000</v>
      </c>
      <c r="AA3753" s="109">
        <v>1</v>
      </c>
      <c r="AB3753" s="109"/>
      <c r="AC3753" s="174">
        <f>IF(ISNUMBER([ExpenditureDetails4]),[ExpenditureDetails4]*HLOOKUP([ExpenditureDetails1],'Currency Conversion'!$A$6:$BE$45,19,FALSE),"No Data")</f>
        <v>82613.02198351761</v>
      </c>
      <c r="AD3753" s="174">
        <f>Table1[[#This Row],[Calculations1]]/exchange_rate_2010</f>
        <v>1806.7043131901776</v>
      </c>
      <c r="AE37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82613.02198351761</v>
      </c>
      <c r="AF3753" s="174">
        <f>Table1[[#This Row],[Calculations3]]/exchange_rate_2010</f>
        <v>1806.7043131901776</v>
      </c>
      <c r="AG3753" s="110"/>
      <c r="AH3753" s="53"/>
      <c r="BD3753" s="36"/>
      <c r="BE3753" s="36"/>
      <c r="BF3753" s="36"/>
      <c r="BG3753" s="36"/>
      <c r="BH3753" s="36"/>
      <c r="BI3753" s="36"/>
      <c r="BJ3753" s="36"/>
      <c r="BK3753" s="48"/>
      <c r="BL3753" s="36"/>
      <c r="BM3753" s="36"/>
      <c r="BN3753" s="36"/>
      <c r="BO3753" s="36"/>
      <c r="BP3753" s="36"/>
      <c r="BQ3753" s="36"/>
      <c r="BR3753" s="36"/>
    </row>
    <row r="3754" spans="2:70" ht="15" customHeight="1">
      <c r="B3754" s="48">
        <v>4287</v>
      </c>
      <c r="C3754" s="48" t="s">
        <v>1703</v>
      </c>
      <c r="D3754" s="108">
        <v>6166</v>
      </c>
      <c r="E3754" s="109" t="s">
        <v>2508</v>
      </c>
      <c r="F3754" s="109" t="s">
        <v>1816</v>
      </c>
      <c r="G3754" s="109" t="s">
        <v>1821</v>
      </c>
      <c r="H3754" s="108" t="s">
        <v>1747</v>
      </c>
      <c r="I3754" s="108" t="s">
        <v>2856</v>
      </c>
      <c r="J3754" s="108" t="s">
        <v>2852</v>
      </c>
      <c r="K3754" s="108" t="s">
        <v>2860</v>
      </c>
      <c r="L3754" s="108">
        <v>12</v>
      </c>
      <c r="M3754" s="110" t="s">
        <v>2618</v>
      </c>
      <c r="N3754" s="111" t="s">
        <v>1719</v>
      </c>
      <c r="O3754" s="111"/>
      <c r="P3754" s="111" t="s">
        <v>1251</v>
      </c>
      <c r="Q3754" s="109">
        <v>1</v>
      </c>
      <c r="R3754" s="109"/>
      <c r="S3754" s="109"/>
      <c r="T3754" s="109" t="s">
        <v>31</v>
      </c>
      <c r="U3754" s="108">
        <v>3</v>
      </c>
      <c r="V3754" s="109">
        <v>2008</v>
      </c>
      <c r="W3754" s="108"/>
      <c r="X3754" s="109">
        <v>0.15</v>
      </c>
      <c r="Y3754" s="174">
        <f>Table1[[#This Row],[ExpenditureDetails3]]*100000</f>
        <v>15000</v>
      </c>
      <c r="Z3754" s="174">
        <f>Table1[[#This Row],[ExpenditureDetails4]]/Table1[[#This Row],[Component detail 4]]</f>
        <v>15000</v>
      </c>
      <c r="AA3754" s="109">
        <v>1</v>
      </c>
      <c r="AB3754" s="109"/>
      <c r="AC3754" s="174">
        <f>IF(ISNUMBER([ExpenditureDetails4]),[ExpenditureDetails4]*HLOOKUP([ExpenditureDetails1],'Currency Conversion'!$A$6:$BE$45,19,FALSE),"No Data")</f>
        <v>17211.046246566169</v>
      </c>
      <c r="AD3754" s="174">
        <f>Table1[[#This Row],[Calculations1]]/exchange_rate_2010</f>
        <v>376.39673191462037</v>
      </c>
      <c r="AE37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17211.046246566169</v>
      </c>
      <c r="AF3754" s="174">
        <f>Table1[[#This Row],[Calculations3]]/exchange_rate_2010</f>
        <v>376.39673191462037</v>
      </c>
      <c r="AG3754" s="110"/>
      <c r="AH3754" s="53"/>
      <c r="BD3754" s="36"/>
      <c r="BE3754" s="36"/>
      <c r="BF3754" s="36"/>
      <c r="BG3754" s="36"/>
      <c r="BH3754" s="36"/>
      <c r="BI3754" s="36"/>
      <c r="BJ3754" s="36"/>
      <c r="BK3754" s="48"/>
      <c r="BL3754" s="36"/>
      <c r="BM3754" s="36"/>
      <c r="BN3754" s="36"/>
      <c r="BO3754" s="36"/>
      <c r="BP3754" s="36"/>
      <c r="BQ3754" s="36"/>
      <c r="BR3754" s="36"/>
    </row>
    <row r="3755" spans="2:70" ht="15" customHeight="1">
      <c r="B3755" s="48">
        <v>4288</v>
      </c>
      <c r="C3755" s="48" t="s">
        <v>1703</v>
      </c>
      <c r="D3755" s="108">
        <v>6166</v>
      </c>
      <c r="E3755" s="109" t="s">
        <v>2508</v>
      </c>
      <c r="F3755" s="109" t="s">
        <v>1816</v>
      </c>
      <c r="G3755" s="109" t="s">
        <v>1821</v>
      </c>
      <c r="H3755" s="108" t="s">
        <v>1747</v>
      </c>
      <c r="I3755" s="108" t="s">
        <v>2856</v>
      </c>
      <c r="J3755" s="108" t="s">
        <v>2852</v>
      </c>
      <c r="K3755" s="108" t="s">
        <v>2860</v>
      </c>
      <c r="L3755" s="108">
        <v>12</v>
      </c>
      <c r="M3755" s="110" t="s">
        <v>2618</v>
      </c>
      <c r="N3755" s="111" t="s">
        <v>1717</v>
      </c>
      <c r="O3755" s="111"/>
      <c r="P3755" s="111" t="s">
        <v>1252</v>
      </c>
      <c r="Q3755" s="109">
        <v>1</v>
      </c>
      <c r="R3755" s="109"/>
      <c r="S3755" s="109"/>
      <c r="T3755" s="109" t="s">
        <v>31</v>
      </c>
      <c r="U3755" s="108">
        <v>3</v>
      </c>
      <c r="V3755" s="109">
        <v>2008</v>
      </c>
      <c r="W3755" s="108"/>
      <c r="X3755" s="109">
        <v>0.13200000000000001</v>
      </c>
      <c r="Y3755" s="174">
        <f>Table1[[#This Row],[ExpenditureDetails3]]*100000</f>
        <v>13200</v>
      </c>
      <c r="Z3755" s="174">
        <f>Table1[[#This Row],[ExpenditureDetails4]]/Table1[[#This Row],[Component detail 4]]</f>
        <v>13200</v>
      </c>
      <c r="AA3755" s="109">
        <v>1</v>
      </c>
      <c r="AB3755" s="109"/>
      <c r="AC3755" s="174">
        <f>IF(ISNUMBER([ExpenditureDetails4]),[ExpenditureDetails4]*HLOOKUP([ExpenditureDetails1],'Currency Conversion'!$A$6:$BE$45,19,FALSE),"No Data")</f>
        <v>15145.720696978229</v>
      </c>
      <c r="AD3755" s="174">
        <f>Table1[[#This Row],[Calculations1]]/exchange_rate_2010</f>
        <v>331.22912408486593</v>
      </c>
      <c r="AE37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15145.720696978229</v>
      </c>
      <c r="AF3755" s="174">
        <f>Table1[[#This Row],[Calculations3]]/exchange_rate_2010</f>
        <v>331.22912408486593</v>
      </c>
      <c r="AG3755" s="110"/>
      <c r="AH3755" s="53"/>
      <c r="BD3755" s="36"/>
      <c r="BE3755" s="36"/>
      <c r="BF3755" s="36"/>
      <c r="BG3755" s="36"/>
      <c r="BH3755" s="36"/>
      <c r="BI3755" s="36"/>
      <c r="BJ3755" s="36"/>
      <c r="BK3755" s="48"/>
      <c r="BL3755" s="36"/>
      <c r="BM3755" s="36"/>
      <c r="BN3755" s="36"/>
      <c r="BO3755" s="36"/>
      <c r="BP3755" s="36"/>
      <c r="BQ3755" s="36"/>
      <c r="BR3755" s="36"/>
    </row>
    <row r="3756" spans="2:70" ht="15" customHeight="1">
      <c r="B3756" s="48">
        <v>4289</v>
      </c>
      <c r="C3756" s="48" t="s">
        <v>1703</v>
      </c>
      <c r="D3756" s="108">
        <v>6166</v>
      </c>
      <c r="E3756" s="109" t="s">
        <v>2508</v>
      </c>
      <c r="F3756" s="109" t="s">
        <v>1816</v>
      </c>
      <c r="G3756" s="109" t="s">
        <v>1821</v>
      </c>
      <c r="H3756" s="108" t="s">
        <v>1747</v>
      </c>
      <c r="I3756" s="108" t="s">
        <v>2856</v>
      </c>
      <c r="J3756" s="108" t="s">
        <v>2852</v>
      </c>
      <c r="K3756" s="108" t="s">
        <v>2860</v>
      </c>
      <c r="L3756" s="108">
        <v>12</v>
      </c>
      <c r="M3756" s="110" t="s">
        <v>2618</v>
      </c>
      <c r="N3756" s="109" t="s">
        <v>1720</v>
      </c>
      <c r="O3756" s="111"/>
      <c r="P3756" s="111" t="s">
        <v>533</v>
      </c>
      <c r="Q3756" s="109">
        <v>1</v>
      </c>
      <c r="R3756" s="109"/>
      <c r="S3756" s="109"/>
      <c r="T3756" s="109" t="s">
        <v>31</v>
      </c>
      <c r="U3756" s="108">
        <v>3</v>
      </c>
      <c r="V3756" s="109">
        <v>2008</v>
      </c>
      <c r="W3756" s="108"/>
      <c r="X3756" s="109">
        <v>9.5299999999999996E-2</v>
      </c>
      <c r="Y3756" s="174">
        <f>Table1[[#This Row],[ExpenditureDetails3]]*100000</f>
        <v>9530</v>
      </c>
      <c r="Z3756" s="174">
        <f>Table1[[#This Row],[ExpenditureDetails4]]/Table1[[#This Row],[Component detail 4]]</f>
        <v>9530</v>
      </c>
      <c r="AA3756" s="109">
        <v>1</v>
      </c>
      <c r="AB3756" s="109"/>
      <c r="AC3756" s="174">
        <f>IF(ISNUMBER([ExpenditureDetails4]),[ExpenditureDetails4]*HLOOKUP([ExpenditureDetails1],'Currency Conversion'!$A$6:$BE$45,19,FALSE),"No Data")</f>
        <v>10934.751381985039</v>
      </c>
      <c r="AD3756" s="174">
        <f>Table1[[#This Row],[Calculations1]]/exchange_rate_2010</f>
        <v>239.13739034308878</v>
      </c>
      <c r="AE37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10934.751381985039</v>
      </c>
      <c r="AF3756" s="174">
        <f>Table1[[#This Row],[Calculations3]]/exchange_rate_2010</f>
        <v>239.13739034308878</v>
      </c>
      <c r="AG3756" s="110"/>
      <c r="AH3756" s="53"/>
      <c r="BD3756" s="36"/>
      <c r="BE3756" s="36"/>
      <c r="BF3756" s="36"/>
      <c r="BG3756" s="36"/>
      <c r="BH3756" s="36"/>
      <c r="BI3756" s="36"/>
      <c r="BJ3756" s="36"/>
      <c r="BK3756" s="48"/>
      <c r="BL3756" s="36"/>
      <c r="BM3756" s="36"/>
      <c r="BN3756" s="36"/>
      <c r="BO3756" s="36"/>
      <c r="BP3756" s="36"/>
      <c r="BQ3756" s="36"/>
      <c r="BR3756" s="36"/>
    </row>
    <row r="3757" spans="2:70" ht="15" customHeight="1">
      <c r="B3757" s="48">
        <v>4297</v>
      </c>
      <c r="C3757" s="48" t="s">
        <v>1703</v>
      </c>
      <c r="D3757" s="108">
        <v>660</v>
      </c>
      <c r="E3757" s="109" t="s">
        <v>2508</v>
      </c>
      <c r="F3757" s="109" t="s">
        <v>1818</v>
      </c>
      <c r="G3757" s="109" t="s">
        <v>1844</v>
      </c>
      <c r="H3757" s="108" t="s">
        <v>2526</v>
      </c>
      <c r="I3757" s="108" t="s">
        <v>2616</v>
      </c>
      <c r="J3757" s="108" t="s">
        <v>2619</v>
      </c>
      <c r="K3757" s="108" t="s">
        <v>2859</v>
      </c>
      <c r="L3757" s="108">
        <v>3</v>
      </c>
      <c r="M3757" s="110" t="s">
        <v>2617</v>
      </c>
      <c r="N3757" s="111" t="s">
        <v>1712</v>
      </c>
      <c r="O3757" s="111"/>
      <c r="P3757" s="111" t="s">
        <v>1230</v>
      </c>
      <c r="Q3757" s="109">
        <v>1</v>
      </c>
      <c r="R3757" s="109">
        <v>7.5</v>
      </c>
      <c r="S3757" s="109"/>
      <c r="T3757" s="109" t="s">
        <v>7</v>
      </c>
      <c r="U3757" s="108">
        <v>1</v>
      </c>
      <c r="V3757" s="109">
        <v>1998</v>
      </c>
      <c r="W3757" s="108">
        <f>IF(Table1[[#This Row],[ExpenditureDetails1]]=2010,1,(2010-Table1[[#This Row],[ExpenditureDetails1]]))</f>
        <v>12</v>
      </c>
      <c r="X3757" s="109">
        <v>0.5</v>
      </c>
      <c r="Y3757" s="174">
        <f>Table1[[#This Row],[ExpenditureDetails3]]*100000</f>
        <v>50000</v>
      </c>
      <c r="Z3757" s="174">
        <f>Table1[[#This Row],[ExpenditureDetails4]]/Table1[[#This Row],[Component detail 4]]</f>
        <v>50000</v>
      </c>
      <c r="AA3757" s="109">
        <v>2</v>
      </c>
      <c r="AB3757" s="109">
        <v>10</v>
      </c>
      <c r="AC3757" s="174">
        <f>IF(ISNUMBER([ExpenditureDetails4]),[ExpenditureDetails4]*HLOOKUP([ExpenditureDetails1],'Currency Conversion'!$A$6:$BE$45,19,FALSE),"No Data")</f>
        <v>93952.698449475211</v>
      </c>
      <c r="AD3757" s="174">
        <f>Table1[[#This Row],[Calculations1]]/exchange_rate_2010</f>
        <v>2054.6972069172011</v>
      </c>
      <c r="AE37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9395.2698449475211</v>
      </c>
      <c r="AF3757" s="174">
        <f>Table1[[#This Row],[Calculations3]]/exchange_rate_2010</f>
        <v>205.46972069172011</v>
      </c>
      <c r="AG3757" s="110"/>
      <c r="AH3757" s="53"/>
      <c r="BD3757" s="36"/>
      <c r="BE3757" s="36"/>
      <c r="BF3757" s="36"/>
      <c r="BG3757" s="36"/>
      <c r="BH3757" s="36"/>
      <c r="BI3757" s="36"/>
      <c r="BJ3757" s="36"/>
      <c r="BK3757" s="48"/>
      <c r="BL3757" s="36"/>
      <c r="BM3757" s="36"/>
      <c r="BN3757" s="36"/>
      <c r="BO3757" s="36"/>
      <c r="BP3757" s="36"/>
      <c r="BQ3757" s="36"/>
      <c r="BR3757" s="36"/>
    </row>
    <row r="3758" spans="2:70" ht="15" customHeight="1">
      <c r="B3758" s="48">
        <v>4298</v>
      </c>
      <c r="C3758" s="48" t="s">
        <v>1703</v>
      </c>
      <c r="D3758" s="108">
        <v>660</v>
      </c>
      <c r="E3758" s="109" t="s">
        <v>2508</v>
      </c>
      <c r="F3758" s="109" t="s">
        <v>1818</v>
      </c>
      <c r="G3758" s="109" t="s">
        <v>1844</v>
      </c>
      <c r="H3758" s="108" t="s">
        <v>2526</v>
      </c>
      <c r="I3758" s="108" t="s">
        <v>2616</v>
      </c>
      <c r="J3758" s="108" t="s">
        <v>2619</v>
      </c>
      <c r="K3758" s="108" t="s">
        <v>2859</v>
      </c>
      <c r="L3758" s="108">
        <v>3</v>
      </c>
      <c r="M3758" s="110" t="s">
        <v>2617</v>
      </c>
      <c r="N3758" s="111" t="s">
        <v>1712</v>
      </c>
      <c r="O3758" s="111"/>
      <c r="P3758" s="111" t="s">
        <v>1230</v>
      </c>
      <c r="Q3758" s="109">
        <v>1</v>
      </c>
      <c r="R3758" s="109">
        <v>7.5</v>
      </c>
      <c r="S3758" s="109"/>
      <c r="T3758" s="109" t="s">
        <v>7</v>
      </c>
      <c r="U3758" s="108">
        <v>1</v>
      </c>
      <c r="V3758" s="109">
        <v>2003</v>
      </c>
      <c r="W3758" s="108">
        <f>IF(Table1[[#This Row],[ExpenditureDetails1]]=2010,1,(2010-Table1[[#This Row],[ExpenditureDetails1]]))</f>
        <v>7</v>
      </c>
      <c r="X3758" s="109">
        <v>0.7</v>
      </c>
      <c r="Y3758" s="174">
        <f>Table1[[#This Row],[ExpenditureDetails3]]*100000</f>
        <v>70000</v>
      </c>
      <c r="Z3758" s="174">
        <f>Table1[[#This Row],[ExpenditureDetails4]]/Table1[[#This Row],[Component detail 4]]</f>
        <v>70000</v>
      </c>
      <c r="AA3758" s="109">
        <v>2</v>
      </c>
      <c r="AB3758" s="109">
        <v>10</v>
      </c>
      <c r="AC3758" s="174">
        <f>IF(ISNUMBER([ExpenditureDetails4]),[ExpenditureDetails4]*HLOOKUP([ExpenditureDetails1],'Currency Conversion'!$A$6:$BE$45,19,FALSE),"No Data")</f>
        <v>105999.26332304822</v>
      </c>
      <c r="AD3758" s="174">
        <f>Table1[[#This Row],[Calculations1]]/exchange_rate_2010</f>
        <v>2318.149386654095</v>
      </c>
      <c r="AE37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10599.926332304822</v>
      </c>
      <c r="AF3758" s="174">
        <f>Table1[[#This Row],[Calculations3]]/exchange_rate_2010</f>
        <v>231.8149386654095</v>
      </c>
      <c r="AG3758" s="110"/>
      <c r="AH3758" s="53"/>
      <c r="BD3758" s="36"/>
      <c r="BE3758" s="36"/>
      <c r="BF3758" s="36"/>
      <c r="BG3758" s="36"/>
      <c r="BH3758" s="36"/>
      <c r="BI3758" s="36"/>
      <c r="BJ3758" s="36"/>
      <c r="BK3758" s="48"/>
      <c r="BL3758" s="36"/>
      <c r="BM3758" s="36"/>
      <c r="BN3758" s="36"/>
      <c r="BO3758" s="36"/>
      <c r="BP3758" s="36"/>
      <c r="BQ3758" s="36"/>
      <c r="BR3758" s="36"/>
    </row>
    <row r="3759" spans="2:70" ht="15" customHeight="1">
      <c r="B3759" s="48">
        <v>4299</v>
      </c>
      <c r="C3759" s="48" t="s">
        <v>1703</v>
      </c>
      <c r="D3759" s="108">
        <v>660</v>
      </c>
      <c r="E3759" s="109" t="s">
        <v>2508</v>
      </c>
      <c r="F3759" s="109" t="s">
        <v>1818</v>
      </c>
      <c r="G3759" s="109" t="s">
        <v>1844</v>
      </c>
      <c r="H3759" s="108" t="s">
        <v>2526</v>
      </c>
      <c r="I3759" s="108" t="s">
        <v>2616</v>
      </c>
      <c r="J3759" s="108" t="s">
        <v>2619</v>
      </c>
      <c r="K3759" s="108" t="s">
        <v>2859</v>
      </c>
      <c r="L3759" s="108">
        <v>3</v>
      </c>
      <c r="M3759" s="110" t="s">
        <v>2617</v>
      </c>
      <c r="N3759" s="111" t="s">
        <v>1729</v>
      </c>
      <c r="O3759" s="111" t="s">
        <v>210</v>
      </c>
      <c r="P3759" s="111" t="s">
        <v>57</v>
      </c>
      <c r="Q3759" s="109">
        <v>1</v>
      </c>
      <c r="R3759" s="109"/>
      <c r="S3759" s="109"/>
      <c r="T3759" s="109" t="s">
        <v>7</v>
      </c>
      <c r="U3759" s="108">
        <v>1</v>
      </c>
      <c r="V3759" s="109">
        <v>1998</v>
      </c>
      <c r="W3759" s="108">
        <f>IF(Table1[[#This Row],[ExpenditureDetails1]]=2010,1,(2010-Table1[[#This Row],[ExpenditureDetails1]]))</f>
        <v>12</v>
      </c>
      <c r="X3759" s="109">
        <v>0.9</v>
      </c>
      <c r="Y3759" s="174">
        <f>Table1[[#This Row],[ExpenditureDetails3]]*100000</f>
        <v>90000</v>
      </c>
      <c r="Z3759" s="174">
        <f>Table1[[#This Row],[ExpenditureDetails4]]/Table1[[#This Row],[Component detail 4]]</f>
        <v>90000</v>
      </c>
      <c r="AA3759" s="109">
        <v>2</v>
      </c>
      <c r="AB3759" s="109">
        <v>10</v>
      </c>
      <c r="AC3759" s="174">
        <f>IF(ISNUMBER([ExpenditureDetails4]),[ExpenditureDetails4]*HLOOKUP([ExpenditureDetails1],'Currency Conversion'!$A$6:$BE$45,19,FALSE),"No Data")</f>
        <v>169114.85720905539</v>
      </c>
      <c r="AD3759" s="174">
        <f>Table1[[#This Row],[Calculations1]]/exchange_rate_2010</f>
        <v>3698.4549724509625</v>
      </c>
      <c r="AE37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16911.485720905541</v>
      </c>
      <c r="AF3759" s="174">
        <f>Table1[[#This Row],[Calculations3]]/exchange_rate_2010</f>
        <v>369.84549724509628</v>
      </c>
      <c r="AG3759" s="110"/>
      <c r="AH3759" s="53"/>
      <c r="BD3759" s="36"/>
      <c r="BE3759" s="36"/>
      <c r="BF3759" s="36"/>
      <c r="BG3759" s="36"/>
      <c r="BH3759" s="36"/>
      <c r="BI3759" s="36"/>
      <c r="BJ3759" s="36"/>
      <c r="BK3759" s="48"/>
      <c r="BL3759" s="36"/>
      <c r="BM3759" s="36"/>
      <c r="BN3759" s="36"/>
      <c r="BO3759" s="36"/>
      <c r="BP3759" s="36"/>
      <c r="BQ3759" s="36"/>
      <c r="BR3759" s="36"/>
    </row>
    <row r="3760" spans="2:70" ht="15" customHeight="1">
      <c r="B3760" s="48">
        <v>4300</v>
      </c>
      <c r="C3760" s="48" t="s">
        <v>1703</v>
      </c>
      <c r="D3760" s="108">
        <v>660</v>
      </c>
      <c r="E3760" s="109" t="s">
        <v>2508</v>
      </c>
      <c r="F3760" s="109" t="s">
        <v>1818</v>
      </c>
      <c r="G3760" s="109" t="s">
        <v>1844</v>
      </c>
      <c r="H3760" s="108" t="s">
        <v>2526</v>
      </c>
      <c r="I3760" s="108" t="s">
        <v>2616</v>
      </c>
      <c r="J3760" s="108" t="s">
        <v>2619</v>
      </c>
      <c r="K3760" s="108" t="s">
        <v>2859</v>
      </c>
      <c r="L3760" s="108">
        <v>3</v>
      </c>
      <c r="M3760" s="110" t="s">
        <v>2617</v>
      </c>
      <c r="N3760" s="111" t="s">
        <v>1729</v>
      </c>
      <c r="O3760" s="111" t="s">
        <v>210</v>
      </c>
      <c r="P3760" s="111" t="s">
        <v>37</v>
      </c>
      <c r="Q3760" s="109">
        <v>1</v>
      </c>
      <c r="R3760" s="109"/>
      <c r="S3760" s="109"/>
      <c r="T3760" s="109" t="s">
        <v>7</v>
      </c>
      <c r="U3760" s="108">
        <v>1</v>
      </c>
      <c r="V3760" s="109">
        <v>2003</v>
      </c>
      <c r="W3760" s="108">
        <f>IF(Table1[[#This Row],[ExpenditureDetails1]]=2010,1,(2010-Table1[[#This Row],[ExpenditureDetails1]]))</f>
        <v>7</v>
      </c>
      <c r="X3760" s="109">
        <v>1.5</v>
      </c>
      <c r="Y3760" s="174">
        <f>Table1[[#This Row],[ExpenditureDetails3]]*100000</f>
        <v>150000</v>
      </c>
      <c r="Z3760" s="174">
        <f>Table1[[#This Row],[ExpenditureDetails4]]/Table1[[#This Row],[Component detail 4]]</f>
        <v>150000</v>
      </c>
      <c r="AA3760" s="109">
        <v>2</v>
      </c>
      <c r="AB3760" s="109">
        <v>10</v>
      </c>
      <c r="AC3760" s="174">
        <f>IF(ISNUMBER([ExpenditureDetails4]),[ExpenditureDetails4]*HLOOKUP([ExpenditureDetails1],'Currency Conversion'!$A$6:$BE$45,19,FALSE),"No Data")</f>
        <v>227141.27854938901</v>
      </c>
      <c r="AD3760" s="174">
        <f>Table1[[#This Row],[Calculations1]]/exchange_rate_2010</f>
        <v>4967.4629714016319</v>
      </c>
      <c r="AE37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22714.127854938903</v>
      </c>
      <c r="AF3760" s="174">
        <f>Table1[[#This Row],[Calculations3]]/exchange_rate_2010</f>
        <v>496.74629714016322</v>
      </c>
      <c r="AG3760" s="110"/>
      <c r="AH3760" s="53"/>
      <c r="BD3760" s="36"/>
      <c r="BE3760" s="36"/>
      <c r="BF3760" s="36"/>
      <c r="BG3760" s="36"/>
      <c r="BH3760" s="36"/>
      <c r="BI3760" s="36"/>
      <c r="BJ3760" s="36"/>
      <c r="BK3760" s="48"/>
      <c r="BL3760" s="36"/>
      <c r="BM3760" s="36"/>
      <c r="BN3760" s="36"/>
      <c r="BO3760" s="36"/>
      <c r="BP3760" s="36"/>
      <c r="BQ3760" s="36"/>
      <c r="BR3760" s="36"/>
    </row>
    <row r="3761" spans="2:70" ht="15" customHeight="1">
      <c r="B3761" s="48">
        <v>4301</v>
      </c>
      <c r="C3761" s="48" t="s">
        <v>1703</v>
      </c>
      <c r="D3761" s="108">
        <v>660</v>
      </c>
      <c r="E3761" s="109" t="s">
        <v>2508</v>
      </c>
      <c r="F3761" s="109" t="s">
        <v>1818</v>
      </c>
      <c r="G3761" s="109" t="s">
        <v>1844</v>
      </c>
      <c r="H3761" s="108" t="s">
        <v>2526</v>
      </c>
      <c r="I3761" s="108" t="s">
        <v>2616</v>
      </c>
      <c r="J3761" s="108" t="s">
        <v>2619</v>
      </c>
      <c r="K3761" s="108" t="s">
        <v>2859</v>
      </c>
      <c r="L3761" s="108">
        <v>3</v>
      </c>
      <c r="M3761" s="110" t="s">
        <v>2617</v>
      </c>
      <c r="N3761" s="111" t="s">
        <v>1728</v>
      </c>
      <c r="O3761" s="111" t="s">
        <v>496</v>
      </c>
      <c r="P3761" s="111" t="s">
        <v>1231</v>
      </c>
      <c r="Q3761" s="109">
        <v>1</v>
      </c>
      <c r="R3761" s="109">
        <v>15</v>
      </c>
      <c r="S3761" s="109"/>
      <c r="T3761" s="109" t="s">
        <v>7</v>
      </c>
      <c r="U3761" s="108">
        <v>1</v>
      </c>
      <c r="V3761" s="109">
        <v>2003</v>
      </c>
      <c r="W3761" s="108">
        <f>IF(Table1[[#This Row],[ExpenditureDetails1]]=2010,1,(2010-Table1[[#This Row],[ExpenditureDetails1]]))</f>
        <v>7</v>
      </c>
      <c r="X3761" s="109">
        <v>0.6</v>
      </c>
      <c r="Y3761" s="174">
        <f>Table1[[#This Row],[ExpenditureDetails3]]*100000</f>
        <v>60000</v>
      </c>
      <c r="Z3761" s="174">
        <f>Table1[[#This Row],[ExpenditureDetails4]]/Table1[[#This Row],[Component detail 4]]</f>
        <v>60000</v>
      </c>
      <c r="AA3761" s="109">
        <v>2</v>
      </c>
      <c r="AB3761" s="109">
        <v>30</v>
      </c>
      <c r="AC3761" s="174">
        <f>IF(ISNUMBER([ExpenditureDetails4]),[ExpenditureDetails4]*HLOOKUP([ExpenditureDetails1],'Currency Conversion'!$A$6:$BE$45,19,FALSE),"No Data")</f>
        <v>90856.51141975561</v>
      </c>
      <c r="AD3761" s="174">
        <f>Table1[[#This Row],[Calculations1]]/exchange_rate_2010</f>
        <v>1986.9851885606529</v>
      </c>
      <c r="AE37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3028.5503806585202</v>
      </c>
      <c r="AF3761" s="174">
        <f>Table1[[#This Row],[Calculations3]]/exchange_rate_2010</f>
        <v>66.232839618688431</v>
      </c>
      <c r="AG3761" s="110"/>
      <c r="AH3761" s="53"/>
      <c r="BD3761" s="36"/>
      <c r="BE3761" s="36"/>
      <c r="BF3761" s="36"/>
      <c r="BG3761" s="36"/>
      <c r="BH3761" s="36"/>
      <c r="BI3761" s="36"/>
      <c r="BJ3761" s="36"/>
      <c r="BK3761" s="48"/>
      <c r="BL3761" s="36"/>
      <c r="BM3761" s="36"/>
      <c r="BN3761" s="36"/>
      <c r="BO3761" s="36"/>
      <c r="BP3761" s="36"/>
      <c r="BQ3761" s="36"/>
      <c r="BR3761" s="36"/>
    </row>
    <row r="3762" spans="2:70" ht="15" customHeight="1">
      <c r="B3762" s="48">
        <v>4302</v>
      </c>
      <c r="C3762" s="48" t="s">
        <v>1703</v>
      </c>
      <c r="D3762" s="108">
        <v>660</v>
      </c>
      <c r="E3762" s="109" t="s">
        <v>2508</v>
      </c>
      <c r="F3762" s="109" t="s">
        <v>1818</v>
      </c>
      <c r="G3762" s="109" t="s">
        <v>1844</v>
      </c>
      <c r="H3762" s="108" t="s">
        <v>2526</v>
      </c>
      <c r="I3762" s="108" t="s">
        <v>2616</v>
      </c>
      <c r="J3762" s="108" t="s">
        <v>2619</v>
      </c>
      <c r="K3762" s="108" t="s">
        <v>2859</v>
      </c>
      <c r="L3762" s="108">
        <v>3</v>
      </c>
      <c r="M3762" s="110" t="s">
        <v>2617</v>
      </c>
      <c r="N3762" s="111" t="s">
        <v>364</v>
      </c>
      <c r="O3762" s="111" t="s">
        <v>2465</v>
      </c>
      <c r="P3762" s="111" t="s">
        <v>1762</v>
      </c>
      <c r="Q3762" s="109">
        <v>1</v>
      </c>
      <c r="R3762" s="109"/>
      <c r="S3762" s="109"/>
      <c r="T3762" s="109" t="s">
        <v>7</v>
      </c>
      <c r="U3762" s="108">
        <v>1</v>
      </c>
      <c r="V3762" s="109">
        <v>2010</v>
      </c>
      <c r="W3762" s="108">
        <f>IF(Table1[[#This Row],[ExpenditureDetails1]]=2010,1,(2010-Table1[[#This Row],[ExpenditureDetails1]]))</f>
        <v>1</v>
      </c>
      <c r="X3762" s="109">
        <v>0.1</v>
      </c>
      <c r="Y3762" s="174">
        <f>Table1[[#This Row],[ExpenditureDetails3]]*100000</f>
        <v>10000</v>
      </c>
      <c r="Z3762" s="174">
        <f>Table1[[#This Row],[ExpenditureDetails4]]/Table1[[#This Row],[Component detail 4]]</f>
        <v>10000</v>
      </c>
      <c r="AA3762" s="109">
        <v>2</v>
      </c>
      <c r="AB3762" s="109">
        <v>20</v>
      </c>
      <c r="AC3762" s="174">
        <f>IF(ISNUMBER([ExpenditureDetails4]),[ExpenditureDetails4]*HLOOKUP([ExpenditureDetails1],'Currency Conversion'!$A$6:$BE$45,19,FALSE),"No Data")</f>
        <v>10000</v>
      </c>
      <c r="AD3762" s="174">
        <f>Table1[[#This Row],[Calculations1]]/exchange_rate_2010</f>
        <v>218.69485824530653</v>
      </c>
      <c r="AE37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</v>
      </c>
      <c r="AF3762" s="174">
        <f>Table1[[#This Row],[Calculations3]]/exchange_rate_2010</f>
        <v>10.934742912265326</v>
      </c>
      <c r="AG3762" s="110"/>
      <c r="AH3762" s="53"/>
      <c r="BD3762" s="36"/>
      <c r="BE3762" s="36"/>
      <c r="BF3762" s="36"/>
      <c r="BG3762" s="36"/>
      <c r="BH3762" s="36"/>
      <c r="BI3762" s="36"/>
      <c r="BJ3762" s="36"/>
      <c r="BK3762" s="48"/>
      <c r="BL3762" s="36"/>
      <c r="BM3762" s="36"/>
      <c r="BN3762" s="36"/>
      <c r="BO3762" s="36"/>
      <c r="BP3762" s="36"/>
      <c r="BQ3762" s="36"/>
      <c r="BR3762" s="36"/>
    </row>
    <row r="3763" spans="2:70" ht="15" customHeight="1">
      <c r="B3763" s="48">
        <v>4303</v>
      </c>
      <c r="C3763" s="48" t="s">
        <v>1703</v>
      </c>
      <c r="D3763" s="108">
        <v>660</v>
      </c>
      <c r="E3763" s="109" t="s">
        <v>2508</v>
      </c>
      <c r="F3763" s="109" t="s">
        <v>1818</v>
      </c>
      <c r="G3763" s="109" t="s">
        <v>1844</v>
      </c>
      <c r="H3763" s="108" t="s">
        <v>2526</v>
      </c>
      <c r="I3763" s="108" t="s">
        <v>2616</v>
      </c>
      <c r="J3763" s="108" t="s">
        <v>2619</v>
      </c>
      <c r="K3763" s="108" t="s">
        <v>2859</v>
      </c>
      <c r="L3763" s="108">
        <v>3</v>
      </c>
      <c r="M3763" s="110" t="s">
        <v>2617</v>
      </c>
      <c r="N3763" s="111" t="s">
        <v>20</v>
      </c>
      <c r="O3763" s="111" t="s">
        <v>2486</v>
      </c>
      <c r="P3763" s="111" t="s">
        <v>20</v>
      </c>
      <c r="Q3763" s="109">
        <v>1</v>
      </c>
      <c r="R3763" s="109"/>
      <c r="S3763" s="109"/>
      <c r="T3763" s="109" t="s">
        <v>7</v>
      </c>
      <c r="U3763" s="108">
        <v>1</v>
      </c>
      <c r="V3763" s="109">
        <v>2010</v>
      </c>
      <c r="W3763" s="108">
        <f>IF(Table1[[#This Row],[ExpenditureDetails1]]=2010,1,(2010-Table1[[#This Row],[ExpenditureDetails1]]))</f>
        <v>1</v>
      </c>
      <c r="X3763" s="109">
        <v>1</v>
      </c>
      <c r="Y3763" s="174">
        <f>Table1[[#This Row],[ExpenditureDetails3]]*100000</f>
        <v>100000</v>
      </c>
      <c r="Z3763" s="174">
        <f>Table1[[#This Row],[ExpenditureDetails4]]/Table1[[#This Row],[Component detail 4]]</f>
        <v>100000</v>
      </c>
      <c r="AA3763" s="109">
        <v>2</v>
      </c>
      <c r="AB3763" s="109">
        <v>10</v>
      </c>
      <c r="AC3763" s="174">
        <f>IF(ISNUMBER([ExpenditureDetails4]),[ExpenditureDetails4]*HLOOKUP([ExpenditureDetails1],'Currency Conversion'!$A$6:$BE$45,19,FALSE),"No Data")</f>
        <v>100000</v>
      </c>
      <c r="AD3763" s="174">
        <f>Table1[[#This Row],[Calculations1]]/exchange_rate_2010</f>
        <v>2186.9485824530652</v>
      </c>
      <c r="AE37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10000</v>
      </c>
      <c r="AF3763" s="174">
        <f>Table1[[#This Row],[Calculations3]]/exchange_rate_2010</f>
        <v>218.69485824530653</v>
      </c>
      <c r="AG3763" s="110"/>
      <c r="AH3763" s="53"/>
      <c r="BD3763" s="36"/>
      <c r="BE3763" s="36"/>
      <c r="BF3763" s="36"/>
      <c r="BG3763" s="36"/>
      <c r="BH3763" s="36"/>
      <c r="BI3763" s="36"/>
      <c r="BJ3763" s="36"/>
      <c r="BK3763" s="48"/>
      <c r="BL3763" s="36"/>
      <c r="BM3763" s="36"/>
      <c r="BN3763" s="36"/>
      <c r="BO3763" s="36"/>
      <c r="BP3763" s="36"/>
      <c r="BQ3763" s="36"/>
      <c r="BR3763" s="36"/>
    </row>
    <row r="3764" spans="2:70" ht="15" customHeight="1">
      <c r="B3764" s="48">
        <v>4304</v>
      </c>
      <c r="C3764" s="48" t="s">
        <v>1703</v>
      </c>
      <c r="D3764" s="108">
        <v>660</v>
      </c>
      <c r="E3764" s="109" t="s">
        <v>2508</v>
      </c>
      <c r="F3764" s="109" t="s">
        <v>1818</v>
      </c>
      <c r="G3764" s="109" t="s">
        <v>1844</v>
      </c>
      <c r="H3764" s="108" t="s">
        <v>2526</v>
      </c>
      <c r="I3764" s="108" t="s">
        <v>2616</v>
      </c>
      <c r="J3764" s="108" t="s">
        <v>2619</v>
      </c>
      <c r="K3764" s="108" t="s">
        <v>2859</v>
      </c>
      <c r="L3764" s="108">
        <v>3</v>
      </c>
      <c r="M3764" s="110" t="s">
        <v>2617</v>
      </c>
      <c r="N3764" s="111" t="s">
        <v>364</v>
      </c>
      <c r="O3764" s="111" t="s">
        <v>2467</v>
      </c>
      <c r="P3764" s="111" t="s">
        <v>332</v>
      </c>
      <c r="Q3764" s="109">
        <v>1</v>
      </c>
      <c r="R3764" s="109"/>
      <c r="S3764" s="109"/>
      <c r="T3764" s="109" t="s">
        <v>7</v>
      </c>
      <c r="U3764" s="108">
        <v>1</v>
      </c>
      <c r="V3764" s="109">
        <v>2010</v>
      </c>
      <c r="W3764" s="108">
        <f>IF(Table1[[#This Row],[ExpenditureDetails1]]=2010,1,(2010-Table1[[#This Row],[ExpenditureDetails1]]))</f>
        <v>1</v>
      </c>
      <c r="X3764" s="109">
        <v>0.08</v>
      </c>
      <c r="Y3764" s="174">
        <f>Table1[[#This Row],[ExpenditureDetails3]]*100000</f>
        <v>8000</v>
      </c>
      <c r="Z3764" s="174">
        <f>Table1[[#This Row],[ExpenditureDetails4]]/Table1[[#This Row],[Component detail 4]]</f>
        <v>8000</v>
      </c>
      <c r="AA3764" s="109">
        <v>1</v>
      </c>
      <c r="AB3764" s="109">
        <v>10</v>
      </c>
      <c r="AC3764" s="174">
        <f>IF(ISNUMBER([ExpenditureDetails4]),[ExpenditureDetails4]*HLOOKUP([ExpenditureDetails1],'Currency Conversion'!$A$6:$BE$45,19,FALSE),"No Data")</f>
        <v>8000</v>
      </c>
      <c r="AD3764" s="174">
        <f>Table1[[#This Row],[Calculations1]]/exchange_rate_2010</f>
        <v>174.95588659624522</v>
      </c>
      <c r="AE37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800</v>
      </c>
      <c r="AF3764" s="174">
        <f>Table1[[#This Row],[Calculations3]]/exchange_rate_2010</f>
        <v>17.495588659624524</v>
      </c>
      <c r="AG3764" s="110"/>
      <c r="AH3764" s="53"/>
      <c r="BD3764" s="36"/>
      <c r="BE3764" s="36"/>
      <c r="BF3764" s="36"/>
      <c r="BG3764" s="36"/>
      <c r="BH3764" s="36"/>
      <c r="BI3764" s="36"/>
      <c r="BJ3764" s="36"/>
      <c r="BK3764" s="48"/>
      <c r="BL3764" s="36"/>
      <c r="BM3764" s="36"/>
      <c r="BN3764" s="36"/>
      <c r="BO3764" s="36"/>
      <c r="BP3764" s="36"/>
      <c r="BQ3764" s="36"/>
      <c r="BR3764" s="36"/>
    </row>
    <row r="3765" spans="2:70" ht="15" customHeight="1">
      <c r="B3765" s="48">
        <v>4305</v>
      </c>
      <c r="C3765" s="48" t="s">
        <v>1703</v>
      </c>
      <c r="D3765" s="108">
        <v>660</v>
      </c>
      <c r="E3765" s="109" t="s">
        <v>2508</v>
      </c>
      <c r="F3765" s="109" t="s">
        <v>1818</v>
      </c>
      <c r="G3765" s="109" t="s">
        <v>1844</v>
      </c>
      <c r="H3765" s="108" t="s">
        <v>2526</v>
      </c>
      <c r="I3765" s="108" t="s">
        <v>2616</v>
      </c>
      <c r="J3765" s="108" t="s">
        <v>2619</v>
      </c>
      <c r="K3765" s="108" t="s">
        <v>2859</v>
      </c>
      <c r="L3765" s="108">
        <v>3</v>
      </c>
      <c r="M3765" s="110" t="s">
        <v>2617</v>
      </c>
      <c r="N3765" s="111" t="s">
        <v>20</v>
      </c>
      <c r="O3765" s="111" t="s">
        <v>2466</v>
      </c>
      <c r="P3765" s="111" t="s">
        <v>326</v>
      </c>
      <c r="Q3765" s="109">
        <v>1</v>
      </c>
      <c r="R3765" s="109"/>
      <c r="S3765" s="109"/>
      <c r="T3765" s="109" t="s">
        <v>7</v>
      </c>
      <c r="U3765" s="108">
        <v>1</v>
      </c>
      <c r="V3765" s="109">
        <v>2010</v>
      </c>
      <c r="W3765" s="108">
        <f>IF(Table1[[#This Row],[ExpenditureDetails1]]=2010,1,(2010-Table1[[#This Row],[ExpenditureDetails1]]))</f>
        <v>1</v>
      </c>
      <c r="X3765" s="109">
        <v>1.9E-2</v>
      </c>
      <c r="Y3765" s="174">
        <f>Table1[[#This Row],[ExpenditureDetails3]]*100000</f>
        <v>1900</v>
      </c>
      <c r="Z3765" s="174">
        <f>Table1[[#This Row],[ExpenditureDetails4]]/Table1[[#This Row],[Component detail 4]]</f>
        <v>1900</v>
      </c>
      <c r="AA3765" s="109">
        <v>1</v>
      </c>
      <c r="AB3765" s="109">
        <v>10</v>
      </c>
      <c r="AC3765" s="174">
        <f>IF(ISNUMBER([ExpenditureDetails4]),[ExpenditureDetails4]*HLOOKUP([ExpenditureDetails1],'Currency Conversion'!$A$6:$BE$45,19,FALSE),"No Data")</f>
        <v>1900</v>
      </c>
      <c r="AD3765" s="174">
        <f>Table1[[#This Row],[Calculations1]]/exchange_rate_2010</f>
        <v>41.552023066608243</v>
      </c>
      <c r="AE37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190</v>
      </c>
      <c r="AF3765" s="174">
        <f>Table1[[#This Row],[Calculations3]]/exchange_rate_2010</f>
        <v>4.1552023066608239</v>
      </c>
      <c r="AG3765" s="110"/>
      <c r="AH3765" s="53"/>
      <c r="BD3765" s="36"/>
      <c r="BE3765" s="36"/>
      <c r="BF3765" s="36"/>
      <c r="BG3765" s="36"/>
      <c r="BH3765" s="36"/>
      <c r="BI3765" s="36"/>
      <c r="BJ3765" s="36"/>
      <c r="BK3765" s="48"/>
      <c r="BL3765" s="36"/>
      <c r="BM3765" s="36"/>
      <c r="BN3765" s="36"/>
      <c r="BO3765" s="36"/>
      <c r="BP3765" s="36"/>
      <c r="BQ3765" s="36"/>
      <c r="BR3765" s="36"/>
    </row>
    <row r="3766" spans="2:70" ht="15" customHeight="1">
      <c r="B3766" s="48">
        <v>4306</v>
      </c>
      <c r="C3766" s="48" t="s">
        <v>1703</v>
      </c>
      <c r="D3766" s="108">
        <v>660</v>
      </c>
      <c r="E3766" s="109" t="s">
        <v>2508</v>
      </c>
      <c r="F3766" s="109" t="s">
        <v>1818</v>
      </c>
      <c r="G3766" s="109" t="s">
        <v>1844</v>
      </c>
      <c r="H3766" s="108" t="s">
        <v>2526</v>
      </c>
      <c r="I3766" s="108" t="s">
        <v>2616</v>
      </c>
      <c r="J3766" s="108" t="s">
        <v>2619</v>
      </c>
      <c r="K3766" s="108" t="s">
        <v>2859</v>
      </c>
      <c r="L3766" s="108">
        <v>3</v>
      </c>
      <c r="M3766" s="110" t="s">
        <v>2617</v>
      </c>
      <c r="N3766" s="111" t="s">
        <v>1729</v>
      </c>
      <c r="O3766" s="111" t="s">
        <v>210</v>
      </c>
      <c r="P3766" s="111" t="s">
        <v>333</v>
      </c>
      <c r="Q3766" s="109">
        <v>1</v>
      </c>
      <c r="R3766" s="109"/>
      <c r="S3766" s="109" t="s">
        <v>1723</v>
      </c>
      <c r="T3766" s="109" t="s">
        <v>28</v>
      </c>
      <c r="U3766" s="108">
        <v>2</v>
      </c>
      <c r="V3766" s="109">
        <v>2010</v>
      </c>
      <c r="W3766" s="108"/>
      <c r="X3766" s="109">
        <v>1.5</v>
      </c>
      <c r="Y3766" s="174">
        <f>Table1[[#This Row],[ExpenditureDetails3]]*100000</f>
        <v>150000</v>
      </c>
      <c r="Z3766" s="174">
        <f>Table1[[#This Row],[ExpenditureDetails4]]/Table1[[#This Row],[Component detail 4]]</f>
        <v>150000</v>
      </c>
      <c r="AA3766" s="109">
        <v>1</v>
      </c>
      <c r="AB3766" s="109">
        <v>10</v>
      </c>
      <c r="AC3766" s="174">
        <f>IF(ISNUMBER([ExpenditureDetails4]),[ExpenditureDetails4]*HLOOKUP([ExpenditureDetails1],'Currency Conversion'!$A$6:$BE$45,19,FALSE),"No Data")</f>
        <v>150000</v>
      </c>
      <c r="AD3766" s="174">
        <f>Table1[[#This Row],[Calculations1]]/exchange_rate_2010</f>
        <v>3280.4228736795981</v>
      </c>
      <c r="AE3766" s="174" t="s">
        <v>2912</v>
      </c>
      <c r="AF3766" s="174" t="s">
        <v>2912</v>
      </c>
      <c r="AG3766" s="110"/>
      <c r="AH3766" s="53"/>
      <c r="BD3766" s="36"/>
      <c r="BE3766" s="36"/>
      <c r="BF3766" s="36"/>
      <c r="BG3766" s="36"/>
      <c r="BH3766" s="36"/>
      <c r="BI3766" s="36"/>
      <c r="BJ3766" s="36"/>
      <c r="BK3766" s="48"/>
      <c r="BL3766" s="36"/>
      <c r="BM3766" s="36"/>
      <c r="BN3766" s="36"/>
      <c r="BO3766" s="36"/>
      <c r="BP3766" s="36"/>
      <c r="BQ3766" s="36"/>
      <c r="BR3766" s="36"/>
    </row>
    <row r="3767" spans="2:70" ht="15" customHeight="1">
      <c r="B3767" s="48">
        <v>4307</v>
      </c>
      <c r="C3767" s="48" t="s">
        <v>1703</v>
      </c>
      <c r="D3767" s="108">
        <v>660</v>
      </c>
      <c r="E3767" s="109" t="s">
        <v>2508</v>
      </c>
      <c r="F3767" s="109" t="s">
        <v>1818</v>
      </c>
      <c r="G3767" s="109" t="s">
        <v>1844</v>
      </c>
      <c r="H3767" s="108" t="s">
        <v>2526</v>
      </c>
      <c r="I3767" s="108" t="s">
        <v>2616</v>
      </c>
      <c r="J3767" s="108" t="s">
        <v>2619</v>
      </c>
      <c r="K3767" s="108" t="s">
        <v>2859</v>
      </c>
      <c r="L3767" s="108">
        <v>3</v>
      </c>
      <c r="M3767" s="110" t="s">
        <v>2617</v>
      </c>
      <c r="N3767" s="111" t="s">
        <v>1712</v>
      </c>
      <c r="O3767" s="111"/>
      <c r="P3767" s="111" t="s">
        <v>1229</v>
      </c>
      <c r="Q3767" s="109">
        <v>1</v>
      </c>
      <c r="R3767" s="109"/>
      <c r="S3767" s="109" t="s">
        <v>2392</v>
      </c>
      <c r="T3767" s="109" t="s">
        <v>28</v>
      </c>
      <c r="U3767" s="108">
        <v>2</v>
      </c>
      <c r="V3767" s="109">
        <v>2010</v>
      </c>
      <c r="W3767" s="108"/>
      <c r="X3767" s="109">
        <v>0.7</v>
      </c>
      <c r="Y3767" s="174">
        <f>Table1[[#This Row],[ExpenditureDetails3]]*100000</f>
        <v>70000</v>
      </c>
      <c r="Z3767" s="174">
        <f>Table1[[#This Row],[ExpenditureDetails4]]/Table1[[#This Row],[Component detail 4]]</f>
        <v>70000</v>
      </c>
      <c r="AA3767" s="109">
        <v>1</v>
      </c>
      <c r="AB3767" s="109">
        <v>10</v>
      </c>
      <c r="AC3767" s="174">
        <f>IF(ISNUMBER([ExpenditureDetails4]),[ExpenditureDetails4]*HLOOKUP([ExpenditureDetails1],'Currency Conversion'!$A$6:$BE$45,19,FALSE),"No Data")</f>
        <v>70000</v>
      </c>
      <c r="AD3767" s="174">
        <f>Table1[[#This Row],[Calculations1]]/exchange_rate_2010</f>
        <v>1530.8640077171458</v>
      </c>
      <c r="AE3767" s="174" t="s">
        <v>2912</v>
      </c>
      <c r="AF3767" s="174" t="s">
        <v>2912</v>
      </c>
      <c r="AG3767" s="110"/>
      <c r="AH3767" s="53"/>
      <c r="BD3767" s="36"/>
      <c r="BE3767" s="36"/>
      <c r="BF3767" s="36"/>
      <c r="BG3767" s="36"/>
      <c r="BH3767" s="36"/>
      <c r="BI3767" s="36"/>
      <c r="BJ3767" s="36"/>
      <c r="BK3767" s="48"/>
      <c r="BL3767" s="36"/>
      <c r="BM3767" s="36"/>
      <c r="BN3767" s="36"/>
      <c r="BO3767" s="36"/>
      <c r="BP3767" s="36"/>
      <c r="BQ3767" s="36"/>
      <c r="BR3767" s="36"/>
    </row>
    <row r="3768" spans="2:70" ht="15" customHeight="1">
      <c r="B3768" s="48">
        <v>4308</v>
      </c>
      <c r="C3768" s="48" t="s">
        <v>1703</v>
      </c>
      <c r="D3768" s="108">
        <v>660</v>
      </c>
      <c r="E3768" s="109" t="s">
        <v>2508</v>
      </c>
      <c r="F3768" s="109" t="s">
        <v>1818</v>
      </c>
      <c r="G3768" s="109" t="s">
        <v>1844</v>
      </c>
      <c r="H3768" s="108" t="s">
        <v>2526</v>
      </c>
      <c r="I3768" s="108" t="s">
        <v>2616</v>
      </c>
      <c r="J3768" s="108" t="s">
        <v>2619</v>
      </c>
      <c r="K3768" s="108" t="s">
        <v>2859</v>
      </c>
      <c r="L3768" s="108">
        <v>3</v>
      </c>
      <c r="M3768" s="110" t="s">
        <v>2617</v>
      </c>
      <c r="N3768" s="111" t="s">
        <v>1717</v>
      </c>
      <c r="O3768" s="111"/>
      <c r="P3768" s="111" t="s">
        <v>1232</v>
      </c>
      <c r="Q3768" s="109">
        <v>1</v>
      </c>
      <c r="R3768" s="109"/>
      <c r="S3768" s="109"/>
      <c r="T3768" s="109" t="s">
        <v>31</v>
      </c>
      <c r="U3768" s="108">
        <v>3</v>
      </c>
      <c r="V3768" s="109">
        <v>2010</v>
      </c>
      <c r="W3768" s="108"/>
      <c r="X3768" s="109">
        <v>0.18</v>
      </c>
      <c r="Y3768" s="174">
        <f>Table1[[#This Row],[ExpenditureDetails3]]*100000</f>
        <v>18000</v>
      </c>
      <c r="Z3768" s="174">
        <f>Table1[[#This Row],[ExpenditureDetails4]]/Table1[[#This Row],[Component detail 4]]</f>
        <v>18000</v>
      </c>
      <c r="AA3768" s="109">
        <v>1</v>
      </c>
      <c r="AB3768" s="109"/>
      <c r="AC3768" s="174">
        <f>IF(ISNUMBER([ExpenditureDetails4]),[ExpenditureDetails4]*HLOOKUP([ExpenditureDetails1],'Currency Conversion'!$A$6:$BE$45,19,FALSE),"No Data")</f>
        <v>18000</v>
      </c>
      <c r="AD3768" s="174">
        <f>Table1[[#This Row],[Calculations1]]/exchange_rate_2010</f>
        <v>393.65074484155178</v>
      </c>
      <c r="AE37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18000</v>
      </c>
      <c r="AF3768" s="174">
        <f>Table1[[#This Row],[Calculations3]]/exchange_rate_2010</f>
        <v>393.65074484155178</v>
      </c>
      <c r="AG3768" s="110"/>
      <c r="AH3768" s="53"/>
      <c r="BD3768" s="36"/>
      <c r="BE3768" s="36"/>
      <c r="BF3768" s="36"/>
      <c r="BG3768" s="36"/>
      <c r="BH3768" s="36"/>
      <c r="BI3768" s="36"/>
      <c r="BJ3768" s="36"/>
      <c r="BK3768" s="48"/>
      <c r="BL3768" s="36"/>
      <c r="BM3768" s="36"/>
      <c r="BN3768" s="36"/>
      <c r="BO3768" s="36"/>
      <c r="BP3768" s="36"/>
      <c r="BQ3768" s="36"/>
      <c r="BR3768" s="36"/>
    </row>
    <row r="3769" spans="2:70" ht="15" customHeight="1">
      <c r="B3769" s="48">
        <v>4309</v>
      </c>
      <c r="C3769" s="48" t="s">
        <v>1703</v>
      </c>
      <c r="D3769" s="108">
        <v>660</v>
      </c>
      <c r="E3769" s="109" t="s">
        <v>2508</v>
      </c>
      <c r="F3769" s="109" t="s">
        <v>1818</v>
      </c>
      <c r="G3769" s="109" t="s">
        <v>1844</v>
      </c>
      <c r="H3769" s="108" t="s">
        <v>2526</v>
      </c>
      <c r="I3769" s="108" t="s">
        <v>2616</v>
      </c>
      <c r="J3769" s="108" t="s">
        <v>2619</v>
      </c>
      <c r="K3769" s="108" t="s">
        <v>2859</v>
      </c>
      <c r="L3769" s="108">
        <v>3</v>
      </c>
      <c r="M3769" s="110" t="s">
        <v>2617</v>
      </c>
      <c r="N3769" s="109" t="s">
        <v>1720</v>
      </c>
      <c r="O3769" s="111"/>
      <c r="P3769" s="111" t="s">
        <v>533</v>
      </c>
      <c r="Q3769" s="109">
        <v>1</v>
      </c>
      <c r="R3769" s="109"/>
      <c r="S3769" s="109"/>
      <c r="T3769" s="109" t="s">
        <v>31</v>
      </c>
      <c r="U3769" s="108">
        <v>3</v>
      </c>
      <c r="V3769" s="109">
        <v>2008</v>
      </c>
      <c r="W3769" s="108"/>
      <c r="X3769" s="109">
        <v>0.28000000000000003</v>
      </c>
      <c r="Y3769" s="174">
        <f>Table1[[#This Row],[ExpenditureDetails3]]*100000</f>
        <v>28000.000000000004</v>
      </c>
      <c r="Z3769" s="174">
        <f>Table1[[#This Row],[ExpenditureDetails4]]/Table1[[#This Row],[Component detail 4]]</f>
        <v>28000.000000000004</v>
      </c>
      <c r="AA3769" s="109">
        <v>1</v>
      </c>
      <c r="AB3769" s="109"/>
      <c r="AC3769" s="174">
        <f>IF(ISNUMBER([ExpenditureDetails4]),[ExpenditureDetails4]*HLOOKUP([ExpenditureDetails1],'Currency Conversion'!$A$6:$BE$45,19,FALSE),"No Data")</f>
        <v>32127.28632692352</v>
      </c>
      <c r="AD3769" s="174">
        <f>Table1[[#This Row],[Calculations1]]/exchange_rate_2010</f>
        <v>702.6072329072914</v>
      </c>
      <c r="AE37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32127.28632692352</v>
      </c>
      <c r="AF3769" s="174">
        <f>Table1[[#This Row],[Calculations3]]/exchange_rate_2010</f>
        <v>702.6072329072914</v>
      </c>
      <c r="AG3769" s="110"/>
      <c r="AH3769" s="53"/>
      <c r="BD3769" s="36"/>
      <c r="BE3769" s="36"/>
      <c r="BF3769" s="36"/>
      <c r="BG3769" s="36"/>
      <c r="BH3769" s="36"/>
      <c r="BI3769" s="36"/>
      <c r="BJ3769" s="36"/>
      <c r="BK3769" s="48"/>
      <c r="BL3769" s="36"/>
      <c r="BM3769" s="36"/>
      <c r="BN3769" s="36"/>
      <c r="BO3769" s="36"/>
      <c r="BP3769" s="36"/>
      <c r="BQ3769" s="36"/>
      <c r="BR3769" s="36"/>
    </row>
    <row r="3770" spans="2:70" ht="15" customHeight="1">
      <c r="B3770" s="48">
        <v>4312</v>
      </c>
      <c r="C3770" s="48" t="s">
        <v>1703</v>
      </c>
      <c r="D3770" s="108">
        <v>288</v>
      </c>
      <c r="E3770" s="109" t="s">
        <v>2508</v>
      </c>
      <c r="F3770" s="109" t="s">
        <v>1815</v>
      </c>
      <c r="G3770" s="109" t="s">
        <v>1812</v>
      </c>
      <c r="H3770" s="108" t="s">
        <v>2576</v>
      </c>
      <c r="I3770" s="108" t="s">
        <v>2616</v>
      </c>
      <c r="J3770" s="108" t="s">
        <v>2619</v>
      </c>
      <c r="K3770" s="108" t="s">
        <v>2858</v>
      </c>
      <c r="L3770" s="108">
        <v>2</v>
      </c>
      <c r="M3770" s="110" t="s">
        <v>2617</v>
      </c>
      <c r="N3770" s="111" t="s">
        <v>1729</v>
      </c>
      <c r="O3770" s="111" t="s">
        <v>1713</v>
      </c>
      <c r="P3770" s="111" t="s">
        <v>301</v>
      </c>
      <c r="Q3770" s="109">
        <v>1</v>
      </c>
      <c r="R3770" s="111"/>
      <c r="S3770" s="111"/>
      <c r="T3770" s="109" t="s">
        <v>7</v>
      </c>
      <c r="U3770" s="108">
        <v>1</v>
      </c>
      <c r="V3770" s="109">
        <v>2009</v>
      </c>
      <c r="W3770" s="108">
        <f>IF(Table1[[#This Row],[ExpenditureDetails1]]=2010,1,(2010-Table1[[#This Row],[ExpenditureDetails1]]))</f>
        <v>1</v>
      </c>
      <c r="X3770" s="109">
        <v>0.1</v>
      </c>
      <c r="Y3770" s="174">
        <f>Table1[[#This Row],[ExpenditureDetails3]]*100000</f>
        <v>10000</v>
      </c>
      <c r="Z3770" s="174">
        <f>Table1[[#This Row],[ExpenditureDetails4]]/Table1[[#This Row],[Component detail 4]]</f>
        <v>10000</v>
      </c>
      <c r="AA3770" s="109">
        <v>2</v>
      </c>
      <c r="AB3770" s="109">
        <v>10</v>
      </c>
      <c r="AC3770" s="174">
        <f>IF(ISNUMBER([ExpenditureDetails4]),[ExpenditureDetails4]*HLOOKUP([ExpenditureDetails1],'Currency Conversion'!$A$6:$BE$45,19,FALSE),"No Data")</f>
        <v>10754.162499036274</v>
      </c>
      <c r="AD3770" s="174">
        <f>Table1[[#This Row],[Calculations1]]/exchange_rate_2010</f>
        <v>235.18800432737297</v>
      </c>
      <c r="AE37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1075.4162499036274</v>
      </c>
      <c r="AF3770" s="174">
        <f>Table1[[#This Row],[Calculations3]]/exchange_rate_2010</f>
        <v>23.518800432737294</v>
      </c>
      <c r="AG3770" s="110"/>
      <c r="AH3770" s="53"/>
      <c r="BD3770" s="36"/>
      <c r="BE3770" s="36"/>
      <c r="BF3770" s="36"/>
      <c r="BG3770" s="36"/>
      <c r="BH3770" s="36"/>
      <c r="BI3770" s="36"/>
      <c r="BJ3770" s="36"/>
      <c r="BK3770" s="48"/>
      <c r="BL3770" s="36"/>
      <c r="BM3770" s="36"/>
      <c r="BN3770" s="36"/>
      <c r="BO3770" s="36"/>
      <c r="BP3770" s="36"/>
      <c r="BQ3770" s="36"/>
      <c r="BR3770" s="36"/>
    </row>
    <row r="3771" spans="2:70" ht="15" customHeight="1">
      <c r="B3771" s="48">
        <v>4313</v>
      </c>
      <c r="C3771" s="48" t="s">
        <v>1703</v>
      </c>
      <c r="D3771" s="108">
        <v>288</v>
      </c>
      <c r="E3771" s="109" t="s">
        <v>2508</v>
      </c>
      <c r="F3771" s="109" t="s">
        <v>1815</v>
      </c>
      <c r="G3771" s="109" t="s">
        <v>1812</v>
      </c>
      <c r="H3771" s="108" t="s">
        <v>2576</v>
      </c>
      <c r="I3771" s="108" t="s">
        <v>2616</v>
      </c>
      <c r="J3771" s="108" t="s">
        <v>2619</v>
      </c>
      <c r="K3771" s="108" t="s">
        <v>2858</v>
      </c>
      <c r="L3771" s="108">
        <v>2</v>
      </c>
      <c r="M3771" s="110" t="s">
        <v>2617</v>
      </c>
      <c r="N3771" s="111" t="s">
        <v>1728</v>
      </c>
      <c r="O3771" s="111" t="s">
        <v>2487</v>
      </c>
      <c r="P3771" s="111" t="s">
        <v>1764</v>
      </c>
      <c r="Q3771" s="109">
        <v>1</v>
      </c>
      <c r="R3771" s="111"/>
      <c r="S3771" s="111"/>
      <c r="T3771" s="109" t="s">
        <v>7</v>
      </c>
      <c r="U3771" s="108">
        <v>1</v>
      </c>
      <c r="V3771" s="109">
        <v>2006</v>
      </c>
      <c r="W3771" s="108">
        <f>IF(Table1[[#This Row],[ExpenditureDetails1]]=2010,1,(2010-Table1[[#This Row],[ExpenditureDetails1]]))</f>
        <v>4</v>
      </c>
      <c r="X3771" s="109">
        <v>0.24</v>
      </c>
      <c r="Y3771" s="174">
        <f>Table1[[#This Row],[ExpenditureDetails3]]*100000</f>
        <v>24000</v>
      </c>
      <c r="Z3771" s="174">
        <f>Table1[[#This Row],[ExpenditureDetails4]]/Table1[[#This Row],[Component detail 4]]</f>
        <v>24000</v>
      </c>
      <c r="AA3771" s="109">
        <v>1</v>
      </c>
      <c r="AB3771" s="109">
        <v>10</v>
      </c>
      <c r="AC3771" s="174">
        <f>IF(ISNUMBER([ExpenditureDetails4]),[ExpenditureDetails4]*HLOOKUP([ExpenditureDetails1],'Currency Conversion'!$A$6:$BE$45,19,FALSE),"No Data")</f>
        <v>30989.893067924953</v>
      </c>
      <c r="AD3771" s="174">
        <f>Table1[[#This Row],[Calculations1]]/exchange_rate_2010</f>
        <v>677.73302715270552</v>
      </c>
      <c r="AE37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3098.9893067924954</v>
      </c>
      <c r="AF3771" s="174">
        <f>Table1[[#This Row],[Calculations3]]/exchange_rate_2010</f>
        <v>67.77330271527056</v>
      </c>
      <c r="AG3771" s="110"/>
      <c r="AH3771" s="53"/>
      <c r="BD3771" s="36"/>
      <c r="BE3771" s="36"/>
      <c r="BF3771" s="36"/>
      <c r="BG3771" s="36"/>
      <c r="BH3771" s="36"/>
      <c r="BI3771" s="36"/>
      <c r="BJ3771" s="36"/>
      <c r="BK3771" s="48"/>
      <c r="BL3771" s="36"/>
      <c r="BM3771" s="36"/>
      <c r="BN3771" s="36"/>
      <c r="BO3771" s="36"/>
      <c r="BP3771" s="36"/>
      <c r="BQ3771" s="36"/>
      <c r="BR3771" s="36"/>
    </row>
    <row r="3772" spans="2:70" ht="15" customHeight="1">
      <c r="B3772" s="48">
        <v>4314</v>
      </c>
      <c r="C3772" s="48" t="s">
        <v>1703</v>
      </c>
      <c r="D3772" s="108">
        <v>1496</v>
      </c>
      <c r="E3772" s="109" t="s">
        <v>2508</v>
      </c>
      <c r="F3772" s="109" t="s">
        <v>1823</v>
      </c>
      <c r="G3772" s="109" t="s">
        <v>1822</v>
      </c>
      <c r="H3772" s="108" t="s">
        <v>1765</v>
      </c>
      <c r="I3772" s="108" t="s">
        <v>2966</v>
      </c>
      <c r="J3772" s="108" t="s">
        <v>2567</v>
      </c>
      <c r="K3772" s="108" t="s">
        <v>2859</v>
      </c>
      <c r="L3772" s="108">
        <v>5</v>
      </c>
      <c r="M3772" s="110" t="s">
        <v>2617</v>
      </c>
      <c r="N3772" s="109" t="s">
        <v>1729</v>
      </c>
      <c r="O3772" s="109" t="s">
        <v>519</v>
      </c>
      <c r="P3772" s="109" t="s">
        <v>2402</v>
      </c>
      <c r="Q3772" s="109">
        <v>1</v>
      </c>
      <c r="R3772" s="111"/>
      <c r="S3772" s="111"/>
      <c r="T3772" s="109" t="s">
        <v>7</v>
      </c>
      <c r="U3772" s="108">
        <v>1</v>
      </c>
      <c r="V3772" s="109">
        <v>1986</v>
      </c>
      <c r="W3772" s="108">
        <f>IF(Table1[[#This Row],[ExpenditureDetails1]]=2010,1,(2010-Table1[[#This Row],[ExpenditureDetails1]]))</f>
        <v>24</v>
      </c>
      <c r="X3772" s="109">
        <v>0.3</v>
      </c>
      <c r="Y3772" s="174">
        <f>Table1[[#This Row],[ExpenditureDetails3]]*100000</f>
        <v>30000</v>
      </c>
      <c r="Z3772" s="174">
        <f>Table1[[#This Row],[ExpenditureDetails4]]/Table1[[#This Row],[Component detail 4]]</f>
        <v>30000</v>
      </c>
      <c r="AA3772" s="109">
        <v>1</v>
      </c>
      <c r="AB3772" s="109">
        <v>10</v>
      </c>
      <c r="AC3772" s="174">
        <f>IF(ISNUMBER([ExpenditureDetails4]),[ExpenditureDetails4]*HLOOKUP([ExpenditureDetails1],'Currency Conversion'!$A$6:$BE$45,19,FALSE),"No Data")</f>
        <v>159826.70227976161</v>
      </c>
      <c r="AD3772" s="174">
        <f>Table1[[#This Row],[Calculations1]]/exchange_rate_2010</f>
        <v>3495.3277998887274</v>
      </c>
      <c r="AE37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15982.670227976161</v>
      </c>
      <c r="AF3772" s="174">
        <f>Table1[[#This Row],[Calculations3]]/exchange_rate_2010</f>
        <v>349.53277998887279</v>
      </c>
      <c r="AG3772" s="110"/>
      <c r="AH3772" s="53"/>
      <c r="BD3772" s="36"/>
      <c r="BE3772" s="36"/>
      <c r="BF3772" s="36"/>
      <c r="BG3772" s="36"/>
      <c r="BH3772" s="36"/>
      <c r="BI3772" s="36"/>
      <c r="BJ3772" s="36"/>
      <c r="BK3772" s="48"/>
      <c r="BL3772" s="36"/>
      <c r="BM3772" s="36"/>
      <c r="BN3772" s="36"/>
      <c r="BO3772" s="36"/>
      <c r="BP3772" s="36"/>
      <c r="BQ3772" s="36"/>
      <c r="BR3772" s="36"/>
    </row>
    <row r="3773" spans="2:70" ht="15" customHeight="1">
      <c r="B3773" s="48">
        <v>4315</v>
      </c>
      <c r="C3773" s="48" t="s">
        <v>1703</v>
      </c>
      <c r="D3773" s="108">
        <v>1496</v>
      </c>
      <c r="E3773" s="109" t="s">
        <v>2508</v>
      </c>
      <c r="F3773" s="109" t="s">
        <v>1823</v>
      </c>
      <c r="G3773" s="109" t="s">
        <v>1822</v>
      </c>
      <c r="H3773" s="108" t="s">
        <v>1765</v>
      </c>
      <c r="I3773" s="108" t="s">
        <v>2966</v>
      </c>
      <c r="J3773" s="108" t="s">
        <v>2567</v>
      </c>
      <c r="K3773" s="108" t="s">
        <v>2859</v>
      </c>
      <c r="L3773" s="108">
        <v>5</v>
      </c>
      <c r="M3773" s="110" t="s">
        <v>2617</v>
      </c>
      <c r="N3773" s="109" t="s">
        <v>1729</v>
      </c>
      <c r="O3773" s="109" t="s">
        <v>519</v>
      </c>
      <c r="P3773" s="109" t="s">
        <v>2403</v>
      </c>
      <c r="Q3773" s="109">
        <v>1</v>
      </c>
      <c r="R3773" s="111"/>
      <c r="S3773" s="111"/>
      <c r="T3773" s="109" t="s">
        <v>7</v>
      </c>
      <c r="U3773" s="108">
        <v>1</v>
      </c>
      <c r="V3773" s="109">
        <v>1987</v>
      </c>
      <c r="W3773" s="108">
        <f>IF(Table1[[#This Row],[ExpenditureDetails1]]=2010,1,(2010-Table1[[#This Row],[ExpenditureDetails1]]))</f>
        <v>23</v>
      </c>
      <c r="X3773" s="109">
        <v>0.3</v>
      </c>
      <c r="Y3773" s="174">
        <f>Table1[[#This Row],[ExpenditureDetails3]]*100000</f>
        <v>30000</v>
      </c>
      <c r="Z3773" s="174">
        <f>Table1[[#This Row],[ExpenditureDetails4]]/Table1[[#This Row],[Component detail 4]]</f>
        <v>30000</v>
      </c>
      <c r="AA3773" s="109">
        <v>1</v>
      </c>
      <c r="AB3773" s="109">
        <v>10</v>
      </c>
      <c r="AC3773" s="174">
        <f>IF(ISNUMBER([ExpenditureDetails4]),[ExpenditureDetails4]*HLOOKUP([ExpenditureDetails1],'Currency Conversion'!$A$6:$BE$45,19,FALSE),"No Data")</f>
        <v>149636.7362258285</v>
      </c>
      <c r="AD3773" s="174">
        <f>Table1[[#This Row],[Calculations1]]/exchange_rate_2010</f>
        <v>3272.4784817197888</v>
      </c>
      <c r="AE37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14963.67362258285</v>
      </c>
      <c r="AF3773" s="174">
        <f>Table1[[#This Row],[Calculations3]]/exchange_rate_2010</f>
        <v>327.24784817197889</v>
      </c>
      <c r="AG3773" s="110"/>
      <c r="AH3773" s="53"/>
      <c r="BD3773" s="36"/>
      <c r="BE3773" s="36"/>
      <c r="BF3773" s="36"/>
      <c r="BG3773" s="36"/>
      <c r="BH3773" s="36"/>
      <c r="BI3773" s="36"/>
      <c r="BJ3773" s="36"/>
      <c r="BK3773" s="48"/>
      <c r="BL3773" s="36"/>
      <c r="BM3773" s="36"/>
      <c r="BN3773" s="36"/>
      <c r="BO3773" s="36"/>
      <c r="BP3773" s="36"/>
      <c r="BQ3773" s="36"/>
      <c r="BR3773" s="36"/>
    </row>
    <row r="3774" spans="2:70" ht="15" customHeight="1">
      <c r="B3774" s="48">
        <v>4316</v>
      </c>
      <c r="C3774" s="48" t="s">
        <v>1703</v>
      </c>
      <c r="D3774" s="108">
        <v>1496</v>
      </c>
      <c r="E3774" s="109" t="s">
        <v>2508</v>
      </c>
      <c r="F3774" s="109" t="s">
        <v>1823</v>
      </c>
      <c r="G3774" s="109" t="s">
        <v>1822</v>
      </c>
      <c r="H3774" s="108" t="s">
        <v>1765</v>
      </c>
      <c r="I3774" s="108" t="s">
        <v>2966</v>
      </c>
      <c r="J3774" s="108" t="s">
        <v>2567</v>
      </c>
      <c r="K3774" s="108" t="s">
        <v>2859</v>
      </c>
      <c r="L3774" s="108">
        <v>5</v>
      </c>
      <c r="M3774" s="110" t="s">
        <v>2617</v>
      </c>
      <c r="N3774" s="109" t="s">
        <v>1729</v>
      </c>
      <c r="O3774" s="109" t="s">
        <v>519</v>
      </c>
      <c r="P3774" s="109" t="s">
        <v>2404</v>
      </c>
      <c r="Q3774" s="109">
        <v>1</v>
      </c>
      <c r="R3774" s="111"/>
      <c r="S3774" s="111"/>
      <c r="T3774" s="109" t="s">
        <v>7</v>
      </c>
      <c r="U3774" s="108">
        <v>1</v>
      </c>
      <c r="V3774" s="109">
        <v>1987</v>
      </c>
      <c r="W3774" s="108">
        <f>IF(Table1[[#This Row],[ExpenditureDetails1]]=2010,1,(2010-Table1[[#This Row],[ExpenditureDetails1]]))</f>
        <v>23</v>
      </c>
      <c r="X3774" s="109">
        <v>0.3</v>
      </c>
      <c r="Y3774" s="174">
        <f>Table1[[#This Row],[ExpenditureDetails3]]*100000</f>
        <v>30000</v>
      </c>
      <c r="Z3774" s="174">
        <f>Table1[[#This Row],[ExpenditureDetails4]]/Table1[[#This Row],[Component detail 4]]</f>
        <v>30000</v>
      </c>
      <c r="AA3774" s="109">
        <v>1</v>
      </c>
      <c r="AB3774" s="109">
        <v>10</v>
      </c>
      <c r="AC3774" s="174">
        <f>IF(ISNUMBER([ExpenditureDetails4]),[ExpenditureDetails4]*HLOOKUP([ExpenditureDetails1],'Currency Conversion'!$A$6:$BE$45,19,FALSE),"No Data")</f>
        <v>149636.7362258285</v>
      </c>
      <c r="AD3774" s="174">
        <f>Table1[[#This Row],[Calculations1]]/exchange_rate_2010</f>
        <v>3272.4784817197888</v>
      </c>
      <c r="AE37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14963.67362258285</v>
      </c>
      <c r="AF3774" s="174">
        <f>Table1[[#This Row],[Calculations3]]/exchange_rate_2010</f>
        <v>327.24784817197889</v>
      </c>
      <c r="AG3774" s="110"/>
      <c r="AH3774" s="53"/>
      <c r="BD3774" s="36"/>
      <c r="BE3774" s="36"/>
      <c r="BF3774" s="36"/>
      <c r="BG3774" s="36"/>
      <c r="BH3774" s="36"/>
      <c r="BI3774" s="36"/>
      <c r="BJ3774" s="36"/>
      <c r="BK3774" s="48"/>
      <c r="BL3774" s="36"/>
      <c r="BM3774" s="36"/>
      <c r="BN3774" s="36"/>
      <c r="BO3774" s="36"/>
      <c r="BP3774" s="36"/>
      <c r="BQ3774" s="36"/>
      <c r="BR3774" s="36"/>
    </row>
    <row r="3775" spans="2:70" ht="15" customHeight="1">
      <c r="B3775" s="48">
        <v>4317</v>
      </c>
      <c r="C3775" s="48" t="s">
        <v>1703</v>
      </c>
      <c r="D3775" s="108">
        <v>1496</v>
      </c>
      <c r="E3775" s="109" t="s">
        <v>2508</v>
      </c>
      <c r="F3775" s="109" t="s">
        <v>1823</v>
      </c>
      <c r="G3775" s="109" t="s">
        <v>1822</v>
      </c>
      <c r="H3775" s="108" t="s">
        <v>1765</v>
      </c>
      <c r="I3775" s="108" t="s">
        <v>2966</v>
      </c>
      <c r="J3775" s="108" t="s">
        <v>2567</v>
      </c>
      <c r="K3775" s="108" t="s">
        <v>2859</v>
      </c>
      <c r="L3775" s="108">
        <v>5</v>
      </c>
      <c r="M3775" s="110" t="s">
        <v>2617</v>
      </c>
      <c r="N3775" s="109" t="s">
        <v>1729</v>
      </c>
      <c r="O3775" s="109" t="s">
        <v>519</v>
      </c>
      <c r="P3775" s="109" t="s">
        <v>2405</v>
      </c>
      <c r="Q3775" s="109">
        <v>1</v>
      </c>
      <c r="R3775" s="111"/>
      <c r="S3775" s="111"/>
      <c r="T3775" s="109" t="s">
        <v>7</v>
      </c>
      <c r="U3775" s="108">
        <v>1</v>
      </c>
      <c r="V3775" s="109">
        <v>1987</v>
      </c>
      <c r="W3775" s="108">
        <f>IF(Table1[[#This Row],[ExpenditureDetails1]]=2010,1,(2010-Table1[[#This Row],[ExpenditureDetails1]]))</f>
        <v>23</v>
      </c>
      <c r="X3775" s="109">
        <v>0.3</v>
      </c>
      <c r="Y3775" s="174">
        <f>Table1[[#This Row],[ExpenditureDetails3]]*100000</f>
        <v>30000</v>
      </c>
      <c r="Z3775" s="174">
        <f>Table1[[#This Row],[ExpenditureDetails4]]/Table1[[#This Row],[Component detail 4]]</f>
        <v>30000</v>
      </c>
      <c r="AA3775" s="109">
        <v>1</v>
      </c>
      <c r="AB3775" s="109">
        <v>10</v>
      </c>
      <c r="AC3775" s="174">
        <f>IF(ISNUMBER([ExpenditureDetails4]),[ExpenditureDetails4]*HLOOKUP([ExpenditureDetails1],'Currency Conversion'!$A$6:$BE$45,19,FALSE),"No Data")</f>
        <v>149636.7362258285</v>
      </c>
      <c r="AD3775" s="174">
        <f>Table1[[#This Row],[Calculations1]]/exchange_rate_2010</f>
        <v>3272.4784817197888</v>
      </c>
      <c r="AE37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14963.67362258285</v>
      </c>
      <c r="AF3775" s="174">
        <f>Table1[[#This Row],[Calculations3]]/exchange_rate_2010</f>
        <v>327.24784817197889</v>
      </c>
      <c r="AG3775" s="110"/>
      <c r="AH3775" s="53"/>
      <c r="BD3775" s="36"/>
      <c r="BE3775" s="36"/>
      <c r="BF3775" s="36"/>
      <c r="BG3775" s="36"/>
      <c r="BH3775" s="36"/>
      <c r="BI3775" s="36"/>
      <c r="BJ3775" s="36"/>
      <c r="BK3775" s="48"/>
      <c r="BL3775" s="36"/>
      <c r="BM3775" s="36"/>
      <c r="BN3775" s="36"/>
      <c r="BO3775" s="36"/>
      <c r="BP3775" s="36"/>
      <c r="BQ3775" s="36"/>
      <c r="BR3775" s="36"/>
    </row>
    <row r="3776" spans="2:70" ht="15" customHeight="1">
      <c r="B3776" s="48">
        <v>4318</v>
      </c>
      <c r="C3776" s="48" t="s">
        <v>1703</v>
      </c>
      <c r="D3776" s="108">
        <v>1496</v>
      </c>
      <c r="E3776" s="109" t="s">
        <v>2508</v>
      </c>
      <c r="F3776" s="109" t="s">
        <v>1823</v>
      </c>
      <c r="G3776" s="109" t="s">
        <v>1822</v>
      </c>
      <c r="H3776" s="108" t="s">
        <v>1765</v>
      </c>
      <c r="I3776" s="108" t="s">
        <v>2966</v>
      </c>
      <c r="J3776" s="108" t="s">
        <v>2567</v>
      </c>
      <c r="K3776" s="108" t="s">
        <v>2859</v>
      </c>
      <c r="L3776" s="108">
        <v>5</v>
      </c>
      <c r="M3776" s="110" t="s">
        <v>2617</v>
      </c>
      <c r="N3776" s="109" t="s">
        <v>1729</v>
      </c>
      <c r="O3776" s="109" t="s">
        <v>519</v>
      </c>
      <c r="P3776" s="109" t="s">
        <v>2406</v>
      </c>
      <c r="Q3776" s="109">
        <v>1</v>
      </c>
      <c r="R3776" s="111"/>
      <c r="S3776" s="111"/>
      <c r="T3776" s="109" t="s">
        <v>7</v>
      </c>
      <c r="U3776" s="108">
        <v>1</v>
      </c>
      <c r="V3776" s="109">
        <v>1988</v>
      </c>
      <c r="W3776" s="108">
        <f>IF(Table1[[#This Row],[ExpenditureDetails1]]=2010,1,(2010-Table1[[#This Row],[ExpenditureDetails1]]))</f>
        <v>22</v>
      </c>
      <c r="X3776" s="109">
        <v>0.3</v>
      </c>
      <c r="Y3776" s="174">
        <f>Table1[[#This Row],[ExpenditureDetails3]]*100000</f>
        <v>30000</v>
      </c>
      <c r="Z3776" s="174">
        <f>Table1[[#This Row],[ExpenditureDetails4]]/Table1[[#This Row],[Component detail 4]]</f>
        <v>30000</v>
      </c>
      <c r="AA3776" s="109">
        <v>1</v>
      </c>
      <c r="AB3776" s="109">
        <v>10</v>
      </c>
      <c r="AC3776" s="174">
        <f>IF(ISNUMBER([ExpenditureDetails4]),[ExpenditureDetails4]*HLOOKUP([ExpenditureDetails1],'Currency Conversion'!$A$6:$BE$45,19,FALSE),"No Data")</f>
        <v>136847.27149037889</v>
      </c>
      <c r="AD3776" s="174">
        <f>Table1[[#This Row],[Calculations1]]/exchange_rate_2010</f>
        <v>2992.7794639845388</v>
      </c>
      <c r="AE37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13684.727149037888</v>
      </c>
      <c r="AF3776" s="174">
        <f>Table1[[#This Row],[Calculations3]]/exchange_rate_2010</f>
        <v>299.27794639845388</v>
      </c>
      <c r="AG3776" s="110"/>
      <c r="AH3776" s="53"/>
      <c r="BD3776" s="36"/>
      <c r="BE3776" s="36"/>
      <c r="BF3776" s="36"/>
      <c r="BG3776" s="36"/>
      <c r="BH3776" s="36"/>
      <c r="BI3776" s="36"/>
      <c r="BJ3776" s="36"/>
      <c r="BK3776" s="48"/>
      <c r="BL3776" s="36"/>
      <c r="BM3776" s="36"/>
      <c r="BN3776" s="36"/>
      <c r="BO3776" s="36"/>
      <c r="BP3776" s="36"/>
      <c r="BQ3776" s="36"/>
      <c r="BR3776" s="36"/>
    </row>
    <row r="3777" spans="2:70" ht="15" customHeight="1">
      <c r="B3777" s="48">
        <v>4319</v>
      </c>
      <c r="C3777" s="48" t="s">
        <v>1703</v>
      </c>
      <c r="D3777" s="108">
        <v>1496</v>
      </c>
      <c r="E3777" s="109" t="s">
        <v>2508</v>
      </c>
      <c r="F3777" s="109" t="s">
        <v>1823</v>
      </c>
      <c r="G3777" s="109" t="s">
        <v>1822</v>
      </c>
      <c r="H3777" s="108" t="s">
        <v>1765</v>
      </c>
      <c r="I3777" s="108" t="s">
        <v>2966</v>
      </c>
      <c r="J3777" s="108" t="s">
        <v>2567</v>
      </c>
      <c r="K3777" s="108" t="s">
        <v>2859</v>
      </c>
      <c r="L3777" s="108">
        <v>5</v>
      </c>
      <c r="M3777" s="110" t="s">
        <v>2617</v>
      </c>
      <c r="N3777" s="109" t="s">
        <v>1729</v>
      </c>
      <c r="O3777" s="109" t="s">
        <v>519</v>
      </c>
      <c r="P3777" s="109" t="s">
        <v>2407</v>
      </c>
      <c r="Q3777" s="109">
        <v>1</v>
      </c>
      <c r="R3777" s="111"/>
      <c r="S3777" s="111"/>
      <c r="T3777" s="109" t="s">
        <v>7</v>
      </c>
      <c r="U3777" s="108">
        <v>1</v>
      </c>
      <c r="V3777" s="109">
        <v>1989</v>
      </c>
      <c r="W3777" s="108">
        <f>IF(Table1[[#This Row],[ExpenditureDetails1]]=2010,1,(2010-Table1[[#This Row],[ExpenditureDetails1]]))</f>
        <v>21</v>
      </c>
      <c r="X3777" s="109">
        <v>0.3</v>
      </c>
      <c r="Y3777" s="174">
        <f>Table1[[#This Row],[ExpenditureDetails3]]*100000</f>
        <v>30000</v>
      </c>
      <c r="Z3777" s="174">
        <f>Table1[[#This Row],[ExpenditureDetails4]]/Table1[[#This Row],[Component detail 4]]</f>
        <v>30000</v>
      </c>
      <c r="AA3777" s="109">
        <v>1</v>
      </c>
      <c r="AB3777" s="109">
        <v>10</v>
      </c>
      <c r="AC3777" s="174">
        <f>IF(ISNUMBER([ExpenditureDetails4]),[ExpenditureDetails4]*HLOOKUP([ExpenditureDetails1],'Currency Conversion'!$A$6:$BE$45,19,FALSE),"No Data")</f>
        <v>126473.5716472444</v>
      </c>
      <c r="AD3777" s="174">
        <f>Table1[[#This Row],[Calculations1]]/exchange_rate_2010</f>
        <v>2765.9119823171736</v>
      </c>
      <c r="AE37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12647.357164724441</v>
      </c>
      <c r="AF3777" s="174">
        <f>Table1[[#This Row],[Calculations3]]/exchange_rate_2010</f>
        <v>276.59119823171739</v>
      </c>
      <c r="AG3777" s="110"/>
      <c r="AH3777" s="53"/>
      <c r="BD3777" s="36"/>
      <c r="BE3777" s="36"/>
      <c r="BF3777" s="36"/>
      <c r="BG3777" s="36"/>
      <c r="BH3777" s="36"/>
      <c r="BI3777" s="36"/>
      <c r="BJ3777" s="36"/>
      <c r="BK3777" s="48"/>
      <c r="BL3777" s="36"/>
      <c r="BM3777" s="36"/>
      <c r="BN3777" s="36"/>
      <c r="BO3777" s="36"/>
      <c r="BP3777" s="36"/>
      <c r="BQ3777" s="36"/>
      <c r="BR3777" s="36"/>
    </row>
    <row r="3778" spans="2:70" ht="15" customHeight="1">
      <c r="B3778" s="48">
        <v>4320</v>
      </c>
      <c r="C3778" s="48" t="s">
        <v>1703</v>
      </c>
      <c r="D3778" s="108">
        <v>1496</v>
      </c>
      <c r="E3778" s="109" t="s">
        <v>2508</v>
      </c>
      <c r="F3778" s="109" t="s">
        <v>1823</v>
      </c>
      <c r="G3778" s="109" t="s">
        <v>1822</v>
      </c>
      <c r="H3778" s="108" t="s">
        <v>1765</v>
      </c>
      <c r="I3778" s="108" t="s">
        <v>2966</v>
      </c>
      <c r="J3778" s="108" t="s">
        <v>2567</v>
      </c>
      <c r="K3778" s="108" t="s">
        <v>2859</v>
      </c>
      <c r="L3778" s="108">
        <v>5</v>
      </c>
      <c r="M3778" s="110" t="s">
        <v>2617</v>
      </c>
      <c r="N3778" s="109" t="s">
        <v>1729</v>
      </c>
      <c r="O3778" s="109" t="s">
        <v>519</v>
      </c>
      <c r="P3778" s="109" t="s">
        <v>2408</v>
      </c>
      <c r="Q3778" s="109">
        <v>1</v>
      </c>
      <c r="R3778" s="111"/>
      <c r="S3778" s="111"/>
      <c r="T3778" s="109" t="s">
        <v>7</v>
      </c>
      <c r="U3778" s="108">
        <v>1</v>
      </c>
      <c r="V3778" s="109">
        <v>1990</v>
      </c>
      <c r="W3778" s="108">
        <f>IF(Table1[[#This Row],[ExpenditureDetails1]]=2010,1,(2010-Table1[[#This Row],[ExpenditureDetails1]]))</f>
        <v>20</v>
      </c>
      <c r="X3778" s="109">
        <v>0.3</v>
      </c>
      <c r="Y3778" s="174">
        <f>Table1[[#This Row],[ExpenditureDetails3]]*100000</f>
        <v>30000</v>
      </c>
      <c r="Z3778" s="174">
        <f>Table1[[#This Row],[ExpenditureDetails4]]/Table1[[#This Row],[Component detail 4]]</f>
        <v>30000</v>
      </c>
      <c r="AA3778" s="109">
        <v>1</v>
      </c>
      <c r="AB3778" s="109">
        <v>10</v>
      </c>
      <c r="AC3778" s="174">
        <f>IF(ISNUMBER([ExpenditureDetails4]),[ExpenditureDetails4]*HLOOKUP([ExpenditureDetails1],'Currency Conversion'!$A$6:$BE$45,19,FALSE),"No Data")</f>
        <v>116647.29381387621</v>
      </c>
      <c r="AD3778" s="174">
        <f>Table1[[#This Row],[Calculations1]]/exchange_rate_2010</f>
        <v>2551.0163385324281</v>
      </c>
      <c r="AE37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11664.72938138762</v>
      </c>
      <c r="AF3778" s="174">
        <f>Table1[[#This Row],[Calculations3]]/exchange_rate_2010</f>
        <v>255.10163385324279</v>
      </c>
      <c r="AG3778" s="110"/>
      <c r="AH3778" s="53"/>
      <c r="BD3778" s="36"/>
      <c r="BE3778" s="36"/>
      <c r="BF3778" s="36"/>
      <c r="BG3778" s="36"/>
      <c r="BH3778" s="36"/>
      <c r="BI3778" s="36"/>
      <c r="BJ3778" s="36"/>
      <c r="BK3778" s="48"/>
      <c r="BL3778" s="36"/>
      <c r="BM3778" s="36"/>
      <c r="BN3778" s="36"/>
      <c r="BO3778" s="36"/>
      <c r="BP3778" s="36"/>
      <c r="BQ3778" s="36"/>
      <c r="BR3778" s="36"/>
    </row>
    <row r="3779" spans="2:70" ht="15" customHeight="1">
      <c r="B3779" s="48">
        <v>4321</v>
      </c>
      <c r="C3779" s="48" t="s">
        <v>1703</v>
      </c>
      <c r="D3779" s="108">
        <v>1496</v>
      </c>
      <c r="E3779" s="109" t="s">
        <v>2508</v>
      </c>
      <c r="F3779" s="109" t="s">
        <v>1823</v>
      </c>
      <c r="G3779" s="109" t="s">
        <v>1822</v>
      </c>
      <c r="H3779" s="108" t="s">
        <v>1765</v>
      </c>
      <c r="I3779" s="108" t="s">
        <v>2966</v>
      </c>
      <c r="J3779" s="108" t="s">
        <v>2567</v>
      </c>
      <c r="K3779" s="108" t="s">
        <v>2859</v>
      </c>
      <c r="L3779" s="108">
        <v>5</v>
      </c>
      <c r="M3779" s="110" t="s">
        <v>2617</v>
      </c>
      <c r="N3779" s="109" t="s">
        <v>1729</v>
      </c>
      <c r="O3779" s="109" t="s">
        <v>519</v>
      </c>
      <c r="P3779" s="109" t="s">
        <v>2409</v>
      </c>
      <c r="Q3779" s="109">
        <v>1</v>
      </c>
      <c r="R3779" s="111"/>
      <c r="S3779" s="111"/>
      <c r="T3779" s="109" t="s">
        <v>7</v>
      </c>
      <c r="U3779" s="108">
        <v>1</v>
      </c>
      <c r="V3779" s="109">
        <v>1990</v>
      </c>
      <c r="W3779" s="108">
        <f>IF(Table1[[#This Row],[ExpenditureDetails1]]=2010,1,(2010-Table1[[#This Row],[ExpenditureDetails1]]))</f>
        <v>20</v>
      </c>
      <c r="X3779" s="109">
        <v>0.3</v>
      </c>
      <c r="Y3779" s="174">
        <f>Table1[[#This Row],[ExpenditureDetails3]]*100000</f>
        <v>30000</v>
      </c>
      <c r="Z3779" s="174">
        <f>Table1[[#This Row],[ExpenditureDetails4]]/Table1[[#This Row],[Component detail 4]]</f>
        <v>30000</v>
      </c>
      <c r="AA3779" s="109">
        <v>1</v>
      </c>
      <c r="AB3779" s="109">
        <v>10</v>
      </c>
      <c r="AC3779" s="174">
        <f>IF(ISNUMBER([ExpenditureDetails4]),[ExpenditureDetails4]*HLOOKUP([ExpenditureDetails1],'Currency Conversion'!$A$6:$BE$45,19,FALSE),"No Data")</f>
        <v>116647.29381387621</v>
      </c>
      <c r="AD3779" s="174">
        <f>Table1[[#This Row],[Calculations1]]/exchange_rate_2010</f>
        <v>2551.0163385324281</v>
      </c>
      <c r="AE37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11664.72938138762</v>
      </c>
      <c r="AF3779" s="174">
        <f>Table1[[#This Row],[Calculations3]]/exchange_rate_2010</f>
        <v>255.10163385324279</v>
      </c>
      <c r="AG3779" s="110"/>
      <c r="AH3779" s="53"/>
      <c r="BD3779" s="36"/>
      <c r="BE3779" s="36"/>
      <c r="BF3779" s="36"/>
      <c r="BG3779" s="36"/>
      <c r="BH3779" s="36"/>
      <c r="BI3779" s="36"/>
      <c r="BJ3779" s="36"/>
      <c r="BK3779" s="48"/>
      <c r="BL3779" s="36"/>
      <c r="BM3779" s="36"/>
      <c r="BN3779" s="36"/>
      <c r="BO3779" s="36"/>
      <c r="BP3779" s="36"/>
      <c r="BQ3779" s="36"/>
      <c r="BR3779" s="36"/>
    </row>
    <row r="3780" spans="2:70" ht="15" customHeight="1">
      <c r="B3780" s="48">
        <v>4322</v>
      </c>
      <c r="C3780" s="48" t="s">
        <v>1703</v>
      </c>
      <c r="D3780" s="108">
        <v>1496</v>
      </c>
      <c r="E3780" s="109" t="s">
        <v>2508</v>
      </c>
      <c r="F3780" s="109" t="s">
        <v>1823</v>
      </c>
      <c r="G3780" s="109" t="s">
        <v>1822</v>
      </c>
      <c r="H3780" s="108" t="s">
        <v>1765</v>
      </c>
      <c r="I3780" s="108" t="s">
        <v>2966</v>
      </c>
      <c r="J3780" s="108" t="s">
        <v>2567</v>
      </c>
      <c r="K3780" s="108" t="s">
        <v>2859</v>
      </c>
      <c r="L3780" s="108">
        <v>5</v>
      </c>
      <c r="M3780" s="110" t="s">
        <v>2617</v>
      </c>
      <c r="N3780" s="109" t="s">
        <v>1729</v>
      </c>
      <c r="O3780" s="109" t="s">
        <v>519</v>
      </c>
      <c r="P3780" s="109" t="s">
        <v>2410</v>
      </c>
      <c r="Q3780" s="109">
        <v>1</v>
      </c>
      <c r="R3780" s="111"/>
      <c r="S3780" s="111"/>
      <c r="T3780" s="109" t="s">
        <v>7</v>
      </c>
      <c r="U3780" s="108">
        <v>1</v>
      </c>
      <c r="V3780" s="109">
        <v>1992</v>
      </c>
      <c r="W3780" s="108">
        <f>IF(Table1[[#This Row],[ExpenditureDetails1]]=2010,1,(2010-Table1[[#This Row],[ExpenditureDetails1]]))</f>
        <v>18</v>
      </c>
      <c r="X3780" s="109">
        <v>0.3</v>
      </c>
      <c r="Y3780" s="174">
        <f>Table1[[#This Row],[ExpenditureDetails3]]*100000</f>
        <v>30000</v>
      </c>
      <c r="Z3780" s="174">
        <f>Table1[[#This Row],[ExpenditureDetails4]]/Table1[[#This Row],[Component detail 4]]</f>
        <v>30000</v>
      </c>
      <c r="AA3780" s="109">
        <v>1</v>
      </c>
      <c r="AB3780" s="109">
        <v>10</v>
      </c>
      <c r="AC3780" s="174">
        <f>IF(ISNUMBER([ExpenditureDetails4]),[ExpenditureDetails4]*HLOOKUP([ExpenditureDetails1],'Currency Conversion'!$A$6:$BE$45,19,FALSE),"No Data")</f>
        <v>92665.539845374718</v>
      </c>
      <c r="AD3780" s="174">
        <f>Table1[[#This Row],[Calculations1]]/exchange_rate_2010</f>
        <v>2026.5477100709029</v>
      </c>
      <c r="AE37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9266.5539845374715</v>
      </c>
      <c r="AF3780" s="174">
        <f>Table1[[#This Row],[Calculations3]]/exchange_rate_2010</f>
        <v>202.65477100709029</v>
      </c>
      <c r="AG3780" s="110"/>
      <c r="AH3780" s="53"/>
      <c r="BD3780" s="36"/>
      <c r="BE3780" s="36"/>
      <c r="BF3780" s="36"/>
      <c r="BG3780" s="36"/>
      <c r="BH3780" s="36"/>
      <c r="BI3780" s="36"/>
      <c r="BJ3780" s="36"/>
      <c r="BK3780" s="48"/>
      <c r="BL3780" s="36"/>
      <c r="BM3780" s="36"/>
      <c r="BN3780" s="36"/>
      <c r="BO3780" s="36"/>
      <c r="BP3780" s="36"/>
      <c r="BQ3780" s="36"/>
      <c r="BR3780" s="36"/>
    </row>
    <row r="3781" spans="2:70" ht="15" customHeight="1">
      <c r="B3781" s="48">
        <v>4323</v>
      </c>
      <c r="C3781" s="48" t="s">
        <v>1703</v>
      </c>
      <c r="D3781" s="108">
        <v>1496</v>
      </c>
      <c r="E3781" s="109" t="s">
        <v>2508</v>
      </c>
      <c r="F3781" s="109" t="s">
        <v>1823</v>
      </c>
      <c r="G3781" s="109" t="s">
        <v>1822</v>
      </c>
      <c r="H3781" s="108" t="s">
        <v>1765</v>
      </c>
      <c r="I3781" s="108" t="s">
        <v>2966</v>
      </c>
      <c r="J3781" s="108" t="s">
        <v>2567</v>
      </c>
      <c r="K3781" s="108" t="s">
        <v>2859</v>
      </c>
      <c r="L3781" s="108">
        <v>5</v>
      </c>
      <c r="M3781" s="110" t="s">
        <v>2617</v>
      </c>
      <c r="N3781" s="109" t="s">
        <v>1729</v>
      </c>
      <c r="O3781" s="109" t="s">
        <v>519</v>
      </c>
      <c r="P3781" s="109" t="s">
        <v>2411</v>
      </c>
      <c r="Q3781" s="109">
        <v>1</v>
      </c>
      <c r="R3781" s="111"/>
      <c r="S3781" s="111"/>
      <c r="T3781" s="109" t="s">
        <v>7</v>
      </c>
      <c r="U3781" s="108">
        <v>1</v>
      </c>
      <c r="V3781" s="109">
        <v>1993</v>
      </c>
      <c r="W3781" s="108">
        <f>IF(Table1[[#This Row],[ExpenditureDetails1]]=2010,1,(2010-Table1[[#This Row],[ExpenditureDetails1]]))</f>
        <v>17</v>
      </c>
      <c r="X3781" s="109">
        <v>0.3</v>
      </c>
      <c r="Y3781" s="174">
        <f>Table1[[#This Row],[ExpenditureDetails3]]*100000</f>
        <v>30000</v>
      </c>
      <c r="Z3781" s="174">
        <f>Table1[[#This Row],[ExpenditureDetails4]]/Table1[[#This Row],[Component detail 4]]</f>
        <v>30000</v>
      </c>
      <c r="AA3781" s="109">
        <v>1</v>
      </c>
      <c r="AB3781" s="109">
        <v>10</v>
      </c>
      <c r="AC3781" s="174">
        <f>IF(ISNUMBER([ExpenditureDetails4]),[ExpenditureDetails4]*HLOOKUP([ExpenditureDetails1],'Currency Conversion'!$A$6:$BE$45,19,FALSE),"No Data")</f>
        <v>85033.889425293906</v>
      </c>
      <c r="AD3781" s="174">
        <f>Table1[[#This Row],[Calculations1]]/exchange_rate_2010</f>
        <v>1859.6474393911722</v>
      </c>
      <c r="AE37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8503.388942529391</v>
      </c>
      <c r="AF3781" s="174">
        <f>Table1[[#This Row],[Calculations3]]/exchange_rate_2010</f>
        <v>185.96474393911723</v>
      </c>
      <c r="AG3781" s="110"/>
      <c r="AH3781" s="53"/>
      <c r="BD3781" s="36"/>
      <c r="BE3781" s="36"/>
      <c r="BF3781" s="36"/>
      <c r="BG3781" s="36"/>
      <c r="BH3781" s="36"/>
      <c r="BI3781" s="36"/>
      <c r="BJ3781" s="36"/>
      <c r="BK3781" s="48"/>
      <c r="BL3781" s="36"/>
      <c r="BM3781" s="36"/>
      <c r="BN3781" s="36"/>
      <c r="BO3781" s="36"/>
      <c r="BP3781" s="36"/>
      <c r="BQ3781" s="36"/>
      <c r="BR3781" s="36"/>
    </row>
    <row r="3782" spans="2:70" ht="15" customHeight="1">
      <c r="B3782" s="48">
        <v>4324</v>
      </c>
      <c r="C3782" s="48" t="s">
        <v>1703</v>
      </c>
      <c r="D3782" s="108">
        <v>1496</v>
      </c>
      <c r="E3782" s="109" t="s">
        <v>2508</v>
      </c>
      <c r="F3782" s="109" t="s">
        <v>1823</v>
      </c>
      <c r="G3782" s="109" t="s">
        <v>1822</v>
      </c>
      <c r="H3782" s="108" t="s">
        <v>1765</v>
      </c>
      <c r="I3782" s="108" t="s">
        <v>2966</v>
      </c>
      <c r="J3782" s="108" t="s">
        <v>2567</v>
      </c>
      <c r="K3782" s="108" t="s">
        <v>2859</v>
      </c>
      <c r="L3782" s="108">
        <v>5</v>
      </c>
      <c r="M3782" s="110" t="s">
        <v>2617</v>
      </c>
      <c r="N3782" s="109" t="s">
        <v>1729</v>
      </c>
      <c r="O3782" s="109" t="s">
        <v>519</v>
      </c>
      <c r="P3782" s="109" t="s">
        <v>2412</v>
      </c>
      <c r="Q3782" s="109">
        <v>1</v>
      </c>
      <c r="R3782" s="111"/>
      <c r="S3782" s="111"/>
      <c r="T3782" s="109" t="s">
        <v>7</v>
      </c>
      <c r="U3782" s="108">
        <v>1</v>
      </c>
      <c r="V3782" s="109">
        <v>2002</v>
      </c>
      <c r="W3782" s="108">
        <f>IF(Table1[[#This Row],[ExpenditureDetails1]]=2010,1,(2010-Table1[[#This Row],[ExpenditureDetails1]]))</f>
        <v>8</v>
      </c>
      <c r="X3782" s="109">
        <v>0.3</v>
      </c>
      <c r="Y3782" s="174">
        <f>Table1[[#This Row],[ExpenditureDetails3]]*100000</f>
        <v>30000</v>
      </c>
      <c r="Z3782" s="174">
        <f>Table1[[#This Row],[ExpenditureDetails4]]/Table1[[#This Row],[Component detail 4]]</f>
        <v>30000</v>
      </c>
      <c r="AA3782" s="109">
        <v>1</v>
      </c>
      <c r="AB3782" s="109">
        <v>10</v>
      </c>
      <c r="AC3782" s="174">
        <f>IF(ISNUMBER([ExpenditureDetails4]),[ExpenditureDetails4]*HLOOKUP([ExpenditureDetails1],'Currency Conversion'!$A$6:$BE$45,19,FALSE),"No Data")</f>
        <v>47152.655763698924</v>
      </c>
      <c r="AD3782" s="174">
        <f>Table1[[#This Row],[Calculations1]]/exchange_rate_2010</f>
        <v>1031.2043368131872</v>
      </c>
      <c r="AE37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4715.2655763698922</v>
      </c>
      <c r="AF3782" s="174">
        <f>Table1[[#This Row],[Calculations3]]/exchange_rate_2010</f>
        <v>103.12043368131872</v>
      </c>
      <c r="AG3782" s="110"/>
      <c r="AH3782" s="53"/>
      <c r="BD3782" s="36"/>
      <c r="BE3782" s="36"/>
      <c r="BF3782" s="36"/>
      <c r="BG3782" s="36"/>
      <c r="BH3782" s="36"/>
      <c r="BI3782" s="36"/>
      <c r="BJ3782" s="36"/>
      <c r="BK3782" s="48"/>
      <c r="BL3782" s="36"/>
      <c r="BM3782" s="36"/>
      <c r="BN3782" s="36"/>
      <c r="BO3782" s="36"/>
      <c r="BP3782" s="36"/>
      <c r="BQ3782" s="36"/>
      <c r="BR3782" s="36"/>
    </row>
    <row r="3783" spans="2:70" ht="15" customHeight="1">
      <c r="B3783" s="48">
        <v>4325</v>
      </c>
      <c r="C3783" s="48" t="s">
        <v>1703</v>
      </c>
      <c r="D3783" s="108">
        <v>1496</v>
      </c>
      <c r="E3783" s="109" t="s">
        <v>2508</v>
      </c>
      <c r="F3783" s="109" t="s">
        <v>1823</v>
      </c>
      <c r="G3783" s="109" t="s">
        <v>1822</v>
      </c>
      <c r="H3783" s="108" t="s">
        <v>1765</v>
      </c>
      <c r="I3783" s="108" t="s">
        <v>2966</v>
      </c>
      <c r="J3783" s="108" t="s">
        <v>2567</v>
      </c>
      <c r="K3783" s="108" t="s">
        <v>2859</v>
      </c>
      <c r="L3783" s="108">
        <v>5</v>
      </c>
      <c r="M3783" s="110" t="s">
        <v>2617</v>
      </c>
      <c r="N3783" s="109" t="s">
        <v>1729</v>
      </c>
      <c r="O3783" s="109" t="s">
        <v>519</v>
      </c>
      <c r="P3783" s="109" t="s">
        <v>2413</v>
      </c>
      <c r="Q3783" s="109">
        <v>1</v>
      </c>
      <c r="R3783" s="111"/>
      <c r="S3783" s="111"/>
      <c r="T3783" s="109" t="s">
        <v>7</v>
      </c>
      <c r="U3783" s="108">
        <v>1</v>
      </c>
      <c r="V3783" s="109">
        <v>2002</v>
      </c>
      <c r="W3783" s="108">
        <f>IF(Table1[[#This Row],[ExpenditureDetails1]]=2010,1,(2010-Table1[[#This Row],[ExpenditureDetails1]]))</f>
        <v>8</v>
      </c>
      <c r="X3783" s="109">
        <v>0.3</v>
      </c>
      <c r="Y3783" s="174">
        <f>Table1[[#This Row],[ExpenditureDetails3]]*100000</f>
        <v>30000</v>
      </c>
      <c r="Z3783" s="174">
        <f>Table1[[#This Row],[ExpenditureDetails4]]/Table1[[#This Row],[Component detail 4]]</f>
        <v>30000</v>
      </c>
      <c r="AA3783" s="109">
        <v>1</v>
      </c>
      <c r="AB3783" s="109">
        <v>10</v>
      </c>
      <c r="AC3783" s="174">
        <f>IF(ISNUMBER([ExpenditureDetails4]),[ExpenditureDetails4]*HLOOKUP([ExpenditureDetails1],'Currency Conversion'!$A$6:$BE$45,19,FALSE),"No Data")</f>
        <v>47152.655763698924</v>
      </c>
      <c r="AD3783" s="174">
        <f>Table1[[#This Row],[Calculations1]]/exchange_rate_2010</f>
        <v>1031.2043368131872</v>
      </c>
      <c r="AE37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4715.2655763698922</v>
      </c>
      <c r="AF3783" s="174">
        <f>Table1[[#This Row],[Calculations3]]/exchange_rate_2010</f>
        <v>103.12043368131872</v>
      </c>
      <c r="AG3783" s="110"/>
      <c r="AH3783" s="53"/>
      <c r="BD3783" s="36"/>
      <c r="BE3783" s="36"/>
      <c r="BF3783" s="36"/>
      <c r="BG3783" s="36"/>
      <c r="BH3783" s="36"/>
      <c r="BI3783" s="36"/>
      <c r="BJ3783" s="36"/>
      <c r="BK3783" s="48"/>
      <c r="BL3783" s="36"/>
      <c r="BM3783" s="36"/>
      <c r="BN3783" s="36"/>
      <c r="BO3783" s="36"/>
      <c r="BP3783" s="36"/>
      <c r="BQ3783" s="36"/>
      <c r="BR3783" s="36"/>
    </row>
    <row r="3784" spans="2:70" ht="15" customHeight="1">
      <c r="B3784" s="48">
        <v>4326</v>
      </c>
      <c r="C3784" s="48" t="s">
        <v>1703</v>
      </c>
      <c r="D3784" s="108">
        <v>1496</v>
      </c>
      <c r="E3784" s="109" t="s">
        <v>2508</v>
      </c>
      <c r="F3784" s="109" t="s">
        <v>1823</v>
      </c>
      <c r="G3784" s="109" t="s">
        <v>1822</v>
      </c>
      <c r="H3784" s="108" t="s">
        <v>1765</v>
      </c>
      <c r="I3784" s="108" t="s">
        <v>2966</v>
      </c>
      <c r="J3784" s="108" t="s">
        <v>2567</v>
      </c>
      <c r="K3784" s="108" t="s">
        <v>2859</v>
      </c>
      <c r="L3784" s="108">
        <v>5</v>
      </c>
      <c r="M3784" s="110" t="s">
        <v>2617</v>
      </c>
      <c r="N3784" s="109" t="s">
        <v>1729</v>
      </c>
      <c r="O3784" s="109" t="s">
        <v>519</v>
      </c>
      <c r="P3784" s="109" t="s">
        <v>2414</v>
      </c>
      <c r="Q3784" s="109">
        <v>1</v>
      </c>
      <c r="R3784" s="111"/>
      <c r="S3784" s="111"/>
      <c r="T3784" s="109" t="s">
        <v>7</v>
      </c>
      <c r="U3784" s="108">
        <v>1</v>
      </c>
      <c r="V3784" s="109">
        <v>2003</v>
      </c>
      <c r="W3784" s="108">
        <f>IF(Table1[[#This Row],[ExpenditureDetails1]]=2010,1,(2010-Table1[[#This Row],[ExpenditureDetails1]]))</f>
        <v>7</v>
      </c>
      <c r="X3784" s="109">
        <v>0.3</v>
      </c>
      <c r="Y3784" s="174">
        <f>Table1[[#This Row],[ExpenditureDetails3]]*100000</f>
        <v>30000</v>
      </c>
      <c r="Z3784" s="174">
        <f>Table1[[#This Row],[ExpenditureDetails4]]/Table1[[#This Row],[Component detail 4]]</f>
        <v>30000</v>
      </c>
      <c r="AA3784" s="109">
        <v>1</v>
      </c>
      <c r="AB3784" s="109">
        <v>10</v>
      </c>
      <c r="AC3784" s="174">
        <f>IF(ISNUMBER([ExpenditureDetails4]),[ExpenditureDetails4]*HLOOKUP([ExpenditureDetails1],'Currency Conversion'!$A$6:$BE$45,19,FALSE),"No Data")</f>
        <v>45428.255709877805</v>
      </c>
      <c r="AD3784" s="174">
        <f>Table1[[#This Row],[Calculations1]]/exchange_rate_2010</f>
        <v>993.49259428032644</v>
      </c>
      <c r="AE37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4542.8255709877803</v>
      </c>
      <c r="AF3784" s="174">
        <f>Table1[[#This Row],[Calculations3]]/exchange_rate_2010</f>
        <v>99.349259428032639</v>
      </c>
      <c r="AG3784" s="110"/>
      <c r="AH3784" s="53"/>
      <c r="BD3784" s="36"/>
      <c r="BE3784" s="36"/>
      <c r="BF3784" s="36"/>
      <c r="BG3784" s="36"/>
      <c r="BH3784" s="36"/>
      <c r="BI3784" s="36"/>
      <c r="BJ3784" s="36"/>
      <c r="BK3784" s="48"/>
      <c r="BL3784" s="36"/>
      <c r="BM3784" s="36"/>
      <c r="BN3784" s="36"/>
      <c r="BO3784" s="36"/>
      <c r="BP3784" s="36"/>
      <c r="BQ3784" s="36"/>
      <c r="BR3784" s="36"/>
    </row>
    <row r="3785" spans="2:70" ht="15" customHeight="1">
      <c r="B3785" s="48">
        <v>4327</v>
      </c>
      <c r="C3785" s="48" t="s">
        <v>1703</v>
      </c>
      <c r="D3785" s="108">
        <v>1496</v>
      </c>
      <c r="E3785" s="109" t="s">
        <v>2508</v>
      </c>
      <c r="F3785" s="109" t="s">
        <v>1823</v>
      </c>
      <c r="G3785" s="109" t="s">
        <v>1822</v>
      </c>
      <c r="H3785" s="108" t="s">
        <v>1765</v>
      </c>
      <c r="I3785" s="108" t="s">
        <v>2966</v>
      </c>
      <c r="J3785" s="108" t="s">
        <v>2567</v>
      </c>
      <c r="K3785" s="108" t="s">
        <v>2859</v>
      </c>
      <c r="L3785" s="108">
        <v>5</v>
      </c>
      <c r="M3785" s="110" t="s">
        <v>2617</v>
      </c>
      <c r="N3785" s="109" t="s">
        <v>1729</v>
      </c>
      <c r="O3785" s="109" t="s">
        <v>519</v>
      </c>
      <c r="P3785" s="109" t="s">
        <v>2415</v>
      </c>
      <c r="Q3785" s="109">
        <v>1</v>
      </c>
      <c r="R3785" s="111"/>
      <c r="S3785" s="111"/>
      <c r="T3785" s="109" t="s">
        <v>7</v>
      </c>
      <c r="U3785" s="108">
        <v>1</v>
      </c>
      <c r="V3785" s="109">
        <v>2003</v>
      </c>
      <c r="W3785" s="108">
        <f>IF(Table1[[#This Row],[ExpenditureDetails1]]=2010,1,(2010-Table1[[#This Row],[ExpenditureDetails1]]))</f>
        <v>7</v>
      </c>
      <c r="X3785" s="109">
        <v>0.3</v>
      </c>
      <c r="Y3785" s="174">
        <f>Table1[[#This Row],[ExpenditureDetails3]]*100000</f>
        <v>30000</v>
      </c>
      <c r="Z3785" s="174">
        <f>Table1[[#This Row],[ExpenditureDetails4]]/Table1[[#This Row],[Component detail 4]]</f>
        <v>30000</v>
      </c>
      <c r="AA3785" s="109">
        <v>1</v>
      </c>
      <c r="AB3785" s="109">
        <v>10</v>
      </c>
      <c r="AC3785" s="174">
        <f>IF(ISNUMBER([ExpenditureDetails4]),[ExpenditureDetails4]*HLOOKUP([ExpenditureDetails1],'Currency Conversion'!$A$6:$BE$45,19,FALSE),"No Data")</f>
        <v>45428.255709877805</v>
      </c>
      <c r="AD3785" s="174">
        <f>Table1[[#This Row],[Calculations1]]/exchange_rate_2010</f>
        <v>993.49259428032644</v>
      </c>
      <c r="AE37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4542.8255709877803</v>
      </c>
      <c r="AF3785" s="174">
        <f>Table1[[#This Row],[Calculations3]]/exchange_rate_2010</f>
        <v>99.349259428032639</v>
      </c>
      <c r="AG3785" s="110"/>
      <c r="AH3785" s="53"/>
      <c r="BD3785" s="36"/>
      <c r="BE3785" s="36"/>
      <c r="BF3785" s="36"/>
      <c r="BG3785" s="36"/>
      <c r="BH3785" s="36"/>
      <c r="BI3785" s="36"/>
      <c r="BJ3785" s="36"/>
      <c r="BK3785" s="48"/>
      <c r="BL3785" s="36"/>
      <c r="BM3785" s="36"/>
      <c r="BN3785" s="36"/>
      <c r="BO3785" s="36"/>
      <c r="BP3785" s="36"/>
      <c r="BQ3785" s="36"/>
      <c r="BR3785" s="36"/>
    </row>
    <row r="3786" spans="2:70" ht="15" customHeight="1">
      <c r="B3786" s="48">
        <v>4328</v>
      </c>
      <c r="C3786" s="48" t="s">
        <v>1703</v>
      </c>
      <c r="D3786" s="108">
        <v>1496</v>
      </c>
      <c r="E3786" s="109" t="s">
        <v>2508</v>
      </c>
      <c r="F3786" s="109" t="s">
        <v>1823</v>
      </c>
      <c r="G3786" s="109" t="s">
        <v>1822</v>
      </c>
      <c r="H3786" s="108" t="s">
        <v>1765</v>
      </c>
      <c r="I3786" s="108" t="s">
        <v>2966</v>
      </c>
      <c r="J3786" s="108" t="s">
        <v>2567</v>
      </c>
      <c r="K3786" s="108" t="s">
        <v>2859</v>
      </c>
      <c r="L3786" s="108">
        <v>5</v>
      </c>
      <c r="M3786" s="110" t="s">
        <v>2617</v>
      </c>
      <c r="N3786" s="109" t="s">
        <v>1729</v>
      </c>
      <c r="O3786" s="109" t="s">
        <v>519</v>
      </c>
      <c r="P3786" s="109" t="s">
        <v>2416</v>
      </c>
      <c r="Q3786" s="109">
        <v>1</v>
      </c>
      <c r="R3786" s="111"/>
      <c r="S3786" s="111"/>
      <c r="T3786" s="109" t="s">
        <v>7</v>
      </c>
      <c r="U3786" s="108">
        <v>1</v>
      </c>
      <c r="V3786" s="109">
        <v>2003</v>
      </c>
      <c r="W3786" s="108">
        <f>IF(Table1[[#This Row],[ExpenditureDetails1]]=2010,1,(2010-Table1[[#This Row],[ExpenditureDetails1]]))</f>
        <v>7</v>
      </c>
      <c r="X3786" s="109">
        <v>0.3</v>
      </c>
      <c r="Y3786" s="174">
        <f>Table1[[#This Row],[ExpenditureDetails3]]*100000</f>
        <v>30000</v>
      </c>
      <c r="Z3786" s="174">
        <f>Table1[[#This Row],[ExpenditureDetails4]]/Table1[[#This Row],[Component detail 4]]</f>
        <v>30000</v>
      </c>
      <c r="AA3786" s="109">
        <v>1</v>
      </c>
      <c r="AB3786" s="109">
        <v>10</v>
      </c>
      <c r="AC3786" s="174">
        <f>IF(ISNUMBER([ExpenditureDetails4]),[ExpenditureDetails4]*HLOOKUP([ExpenditureDetails1],'Currency Conversion'!$A$6:$BE$45,19,FALSE),"No Data")</f>
        <v>45428.255709877805</v>
      </c>
      <c r="AD3786" s="174">
        <f>Table1[[#This Row],[Calculations1]]/exchange_rate_2010</f>
        <v>993.49259428032644</v>
      </c>
      <c r="AE37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4542.8255709877803</v>
      </c>
      <c r="AF3786" s="174">
        <f>Table1[[#This Row],[Calculations3]]/exchange_rate_2010</f>
        <v>99.349259428032639</v>
      </c>
      <c r="AG3786" s="110"/>
      <c r="AH3786" s="53"/>
      <c r="BD3786" s="36"/>
      <c r="BE3786" s="36"/>
      <c r="BF3786" s="36"/>
      <c r="BG3786" s="36"/>
      <c r="BH3786" s="36"/>
      <c r="BI3786" s="36"/>
      <c r="BJ3786" s="36"/>
      <c r="BK3786" s="48"/>
      <c r="BL3786" s="36"/>
      <c r="BM3786" s="36"/>
      <c r="BN3786" s="36"/>
      <c r="BO3786" s="36"/>
      <c r="BP3786" s="36"/>
      <c r="BQ3786" s="36"/>
      <c r="BR3786" s="36"/>
    </row>
    <row r="3787" spans="2:70" ht="15" customHeight="1">
      <c r="B3787" s="48">
        <v>4329</v>
      </c>
      <c r="C3787" s="48" t="s">
        <v>1703</v>
      </c>
      <c r="D3787" s="108">
        <v>1496</v>
      </c>
      <c r="E3787" s="109" t="s">
        <v>2508</v>
      </c>
      <c r="F3787" s="109" t="s">
        <v>1823</v>
      </c>
      <c r="G3787" s="109" t="s">
        <v>1822</v>
      </c>
      <c r="H3787" s="108" t="s">
        <v>1765</v>
      </c>
      <c r="I3787" s="108" t="s">
        <v>2966</v>
      </c>
      <c r="J3787" s="108" t="s">
        <v>2567</v>
      </c>
      <c r="K3787" s="108" t="s">
        <v>2859</v>
      </c>
      <c r="L3787" s="108">
        <v>5</v>
      </c>
      <c r="M3787" s="110" t="s">
        <v>2617</v>
      </c>
      <c r="N3787" s="109" t="s">
        <v>1729</v>
      </c>
      <c r="O3787" s="109" t="s">
        <v>519</v>
      </c>
      <c r="P3787" s="109" t="s">
        <v>2417</v>
      </c>
      <c r="Q3787" s="109">
        <v>1</v>
      </c>
      <c r="R3787" s="111"/>
      <c r="S3787" s="111"/>
      <c r="T3787" s="109" t="s">
        <v>7</v>
      </c>
      <c r="U3787" s="108">
        <v>1</v>
      </c>
      <c r="V3787" s="109">
        <v>2004</v>
      </c>
      <c r="W3787" s="108">
        <f>IF(Table1[[#This Row],[ExpenditureDetails1]]=2010,1,(2010-Table1[[#This Row],[ExpenditureDetails1]]))</f>
        <v>6</v>
      </c>
      <c r="X3787" s="109">
        <v>0.3</v>
      </c>
      <c r="Y3787" s="174">
        <f>Table1[[#This Row],[ExpenditureDetails3]]*100000</f>
        <v>30000</v>
      </c>
      <c r="Z3787" s="174">
        <f>Table1[[#This Row],[ExpenditureDetails4]]/Table1[[#This Row],[Component detail 4]]</f>
        <v>30000</v>
      </c>
      <c r="AA3787" s="109">
        <v>1</v>
      </c>
      <c r="AB3787" s="109">
        <v>10</v>
      </c>
      <c r="AC3787" s="174">
        <f>IF(ISNUMBER([ExpenditureDetails4]),[ExpenditureDetails4]*HLOOKUP([ExpenditureDetails1],'Currency Conversion'!$A$6:$BE$45,19,FALSE),"No Data")</f>
        <v>43868.289885688675</v>
      </c>
      <c r="AD3787" s="174">
        <f>Table1[[#This Row],[Calculations1]]/exchange_rate_2010</f>
        <v>959.37694380146991</v>
      </c>
      <c r="AE37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3787" s="174">
        <f>Table1[[#This Row],[Calculations3]]/exchange_rate_2010</f>
        <v>95.937694380146993</v>
      </c>
      <c r="AG3787" s="110"/>
      <c r="AH3787" s="53"/>
      <c r="BD3787" s="36"/>
      <c r="BE3787" s="36"/>
      <c r="BF3787" s="36"/>
      <c r="BG3787" s="36"/>
      <c r="BH3787" s="36"/>
      <c r="BI3787" s="36"/>
      <c r="BJ3787" s="36"/>
      <c r="BK3787" s="48"/>
      <c r="BL3787" s="36"/>
      <c r="BM3787" s="36"/>
      <c r="BN3787" s="36"/>
      <c r="BO3787" s="36"/>
      <c r="BP3787" s="36"/>
      <c r="BQ3787" s="36"/>
      <c r="BR3787" s="36"/>
    </row>
    <row r="3788" spans="2:70" ht="15" customHeight="1">
      <c r="B3788" s="48">
        <v>4330</v>
      </c>
      <c r="C3788" s="48" t="s">
        <v>1703</v>
      </c>
      <c r="D3788" s="108">
        <v>1496</v>
      </c>
      <c r="E3788" s="109" t="s">
        <v>2508</v>
      </c>
      <c r="F3788" s="109" t="s">
        <v>1823</v>
      </c>
      <c r="G3788" s="109" t="s">
        <v>1822</v>
      </c>
      <c r="H3788" s="108" t="s">
        <v>1765</v>
      </c>
      <c r="I3788" s="108" t="s">
        <v>2966</v>
      </c>
      <c r="J3788" s="108" t="s">
        <v>2567</v>
      </c>
      <c r="K3788" s="108" t="s">
        <v>2859</v>
      </c>
      <c r="L3788" s="108">
        <v>5</v>
      </c>
      <c r="M3788" s="110" t="s">
        <v>2617</v>
      </c>
      <c r="N3788" s="109" t="s">
        <v>1729</v>
      </c>
      <c r="O3788" s="109" t="s">
        <v>519</v>
      </c>
      <c r="P3788" s="109" t="s">
        <v>2418</v>
      </c>
      <c r="Q3788" s="109">
        <v>1</v>
      </c>
      <c r="R3788" s="111"/>
      <c r="S3788" s="111"/>
      <c r="T3788" s="109" t="s">
        <v>7</v>
      </c>
      <c r="U3788" s="108">
        <v>1</v>
      </c>
      <c r="V3788" s="109">
        <v>2004</v>
      </c>
      <c r="W3788" s="108">
        <f>IF(Table1[[#This Row],[ExpenditureDetails1]]=2010,1,(2010-Table1[[#This Row],[ExpenditureDetails1]]))</f>
        <v>6</v>
      </c>
      <c r="X3788" s="109">
        <v>0.3</v>
      </c>
      <c r="Y3788" s="174">
        <f>Table1[[#This Row],[ExpenditureDetails3]]*100000</f>
        <v>30000</v>
      </c>
      <c r="Z3788" s="174">
        <f>Table1[[#This Row],[ExpenditureDetails4]]/Table1[[#This Row],[Component detail 4]]</f>
        <v>30000</v>
      </c>
      <c r="AA3788" s="109">
        <v>1</v>
      </c>
      <c r="AB3788" s="109">
        <v>10</v>
      </c>
      <c r="AC3788" s="174">
        <f>IF(ISNUMBER([ExpenditureDetails4]),[ExpenditureDetails4]*HLOOKUP([ExpenditureDetails1],'Currency Conversion'!$A$6:$BE$45,19,FALSE),"No Data")</f>
        <v>43868.289885688675</v>
      </c>
      <c r="AD3788" s="174">
        <f>Table1[[#This Row],[Calculations1]]/exchange_rate_2010</f>
        <v>959.37694380146991</v>
      </c>
      <c r="AE37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3788" s="174">
        <f>Table1[[#This Row],[Calculations3]]/exchange_rate_2010</f>
        <v>95.937694380146993</v>
      </c>
      <c r="AG3788" s="110"/>
      <c r="AH3788" s="53"/>
      <c r="BD3788" s="36"/>
      <c r="BE3788" s="36"/>
      <c r="BF3788" s="36"/>
      <c r="BG3788" s="36"/>
      <c r="BH3788" s="36"/>
      <c r="BI3788" s="36"/>
      <c r="BJ3788" s="36"/>
      <c r="BK3788" s="48"/>
      <c r="BL3788" s="36"/>
      <c r="BM3788" s="36"/>
      <c r="BN3788" s="36"/>
      <c r="BO3788" s="36"/>
      <c r="BP3788" s="36"/>
      <c r="BQ3788" s="36"/>
      <c r="BR3788" s="36"/>
    </row>
    <row r="3789" spans="2:70" ht="15" customHeight="1">
      <c r="B3789" s="48">
        <v>4331</v>
      </c>
      <c r="C3789" s="48" t="s">
        <v>1703</v>
      </c>
      <c r="D3789" s="108">
        <v>1496</v>
      </c>
      <c r="E3789" s="109" t="s">
        <v>2508</v>
      </c>
      <c r="F3789" s="109" t="s">
        <v>1823</v>
      </c>
      <c r="G3789" s="109" t="s">
        <v>1822</v>
      </c>
      <c r="H3789" s="108" t="s">
        <v>1765</v>
      </c>
      <c r="I3789" s="108" t="s">
        <v>2966</v>
      </c>
      <c r="J3789" s="108" t="s">
        <v>2567</v>
      </c>
      <c r="K3789" s="108" t="s">
        <v>2859</v>
      </c>
      <c r="L3789" s="108">
        <v>5</v>
      </c>
      <c r="M3789" s="110" t="s">
        <v>2617</v>
      </c>
      <c r="N3789" s="109" t="s">
        <v>1729</v>
      </c>
      <c r="O3789" s="109" t="s">
        <v>519</v>
      </c>
      <c r="P3789" s="109" t="s">
        <v>2419</v>
      </c>
      <c r="Q3789" s="109">
        <v>1</v>
      </c>
      <c r="R3789" s="111"/>
      <c r="S3789" s="111"/>
      <c r="T3789" s="109" t="s">
        <v>7</v>
      </c>
      <c r="U3789" s="108">
        <v>1</v>
      </c>
      <c r="V3789" s="109">
        <v>2004</v>
      </c>
      <c r="W3789" s="108">
        <f>IF(Table1[[#This Row],[ExpenditureDetails1]]=2010,1,(2010-Table1[[#This Row],[ExpenditureDetails1]]))</f>
        <v>6</v>
      </c>
      <c r="X3789" s="109">
        <v>0.3</v>
      </c>
      <c r="Y3789" s="174">
        <f>Table1[[#This Row],[ExpenditureDetails3]]*100000</f>
        <v>30000</v>
      </c>
      <c r="Z3789" s="174">
        <f>Table1[[#This Row],[ExpenditureDetails4]]/Table1[[#This Row],[Component detail 4]]</f>
        <v>30000</v>
      </c>
      <c r="AA3789" s="109">
        <v>1</v>
      </c>
      <c r="AB3789" s="109">
        <v>10</v>
      </c>
      <c r="AC3789" s="174">
        <f>IF(ISNUMBER([ExpenditureDetails4]),[ExpenditureDetails4]*HLOOKUP([ExpenditureDetails1],'Currency Conversion'!$A$6:$BE$45,19,FALSE),"No Data")</f>
        <v>43868.289885688675</v>
      </c>
      <c r="AD3789" s="174">
        <f>Table1[[#This Row],[Calculations1]]/exchange_rate_2010</f>
        <v>959.37694380146991</v>
      </c>
      <c r="AE37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3789" s="174">
        <f>Table1[[#This Row],[Calculations3]]/exchange_rate_2010</f>
        <v>95.937694380146993</v>
      </c>
      <c r="AG3789" s="110"/>
      <c r="AH3789" s="53"/>
      <c r="BD3789" s="36"/>
      <c r="BE3789" s="36"/>
      <c r="BF3789" s="36"/>
      <c r="BG3789" s="36"/>
      <c r="BH3789" s="36"/>
      <c r="BI3789" s="36"/>
      <c r="BJ3789" s="36"/>
      <c r="BK3789" s="48"/>
      <c r="BL3789" s="36"/>
      <c r="BM3789" s="36"/>
      <c r="BN3789" s="36"/>
      <c r="BO3789" s="36"/>
      <c r="BP3789" s="36"/>
      <c r="BQ3789" s="36"/>
      <c r="BR3789" s="36"/>
    </row>
    <row r="3790" spans="2:70" ht="15" customHeight="1">
      <c r="B3790" s="48">
        <v>4332</v>
      </c>
      <c r="C3790" s="48" t="s">
        <v>1703</v>
      </c>
      <c r="D3790" s="108">
        <v>1496</v>
      </c>
      <c r="E3790" s="109" t="s">
        <v>2508</v>
      </c>
      <c r="F3790" s="109" t="s">
        <v>1823</v>
      </c>
      <c r="G3790" s="109" t="s">
        <v>1822</v>
      </c>
      <c r="H3790" s="108" t="s">
        <v>1765</v>
      </c>
      <c r="I3790" s="108" t="s">
        <v>2966</v>
      </c>
      <c r="J3790" s="108" t="s">
        <v>2567</v>
      </c>
      <c r="K3790" s="108" t="s">
        <v>2859</v>
      </c>
      <c r="L3790" s="108">
        <v>5</v>
      </c>
      <c r="M3790" s="110" t="s">
        <v>2617</v>
      </c>
      <c r="N3790" s="109" t="s">
        <v>1729</v>
      </c>
      <c r="O3790" s="109" t="s">
        <v>519</v>
      </c>
      <c r="P3790" s="109" t="s">
        <v>2420</v>
      </c>
      <c r="Q3790" s="109">
        <v>1</v>
      </c>
      <c r="R3790" s="111"/>
      <c r="S3790" s="111"/>
      <c r="T3790" s="109" t="s">
        <v>7</v>
      </c>
      <c r="U3790" s="108">
        <v>1</v>
      </c>
      <c r="V3790" s="109">
        <v>2005</v>
      </c>
      <c r="W3790" s="108">
        <f>IF(Table1[[#This Row],[ExpenditureDetails1]]=2010,1,(2010-Table1[[#This Row],[ExpenditureDetails1]]))</f>
        <v>5</v>
      </c>
      <c r="X3790" s="109">
        <v>0.3</v>
      </c>
      <c r="Y3790" s="174">
        <f>Table1[[#This Row],[ExpenditureDetails3]]*100000</f>
        <v>30000</v>
      </c>
      <c r="Z3790" s="174">
        <f>Table1[[#This Row],[ExpenditureDetails4]]/Table1[[#This Row],[Component detail 4]]</f>
        <v>30000</v>
      </c>
      <c r="AA3790" s="109">
        <v>1</v>
      </c>
      <c r="AB3790" s="109">
        <v>10</v>
      </c>
      <c r="AC3790" s="174">
        <f>IF(ISNUMBER([ExpenditureDetails4]),[ExpenditureDetails4]*HLOOKUP([ExpenditureDetails1],'Currency Conversion'!$A$6:$BE$45,19,FALSE),"No Data")</f>
        <v>40356.4052206911</v>
      </c>
      <c r="AD3790" s="174">
        <f>Table1[[#This Row],[Calculations1]]/exchange_rate_2010</f>
        <v>882.57383190291887</v>
      </c>
      <c r="AE37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4035.6405220691099</v>
      </c>
      <c r="AF3790" s="174">
        <f>Table1[[#This Row],[Calculations3]]/exchange_rate_2010</f>
        <v>88.25738319029189</v>
      </c>
      <c r="AG3790" s="110"/>
      <c r="AH3790" s="53"/>
      <c r="BD3790" s="36"/>
      <c r="BE3790" s="36"/>
      <c r="BF3790" s="36"/>
      <c r="BG3790" s="36"/>
      <c r="BH3790" s="36"/>
      <c r="BI3790" s="36"/>
      <c r="BJ3790" s="36"/>
      <c r="BK3790" s="48"/>
      <c r="BL3790" s="36"/>
      <c r="BM3790" s="36"/>
      <c r="BN3790" s="36"/>
      <c r="BO3790" s="36"/>
      <c r="BP3790" s="36"/>
      <c r="BQ3790" s="36"/>
      <c r="BR3790" s="36"/>
    </row>
    <row r="3791" spans="2:70" ht="15" customHeight="1">
      <c r="B3791" s="48">
        <v>4333</v>
      </c>
      <c r="C3791" s="48" t="s">
        <v>1703</v>
      </c>
      <c r="D3791" s="108">
        <v>1496</v>
      </c>
      <c r="E3791" s="109" t="s">
        <v>2508</v>
      </c>
      <c r="F3791" s="109" t="s">
        <v>1823</v>
      </c>
      <c r="G3791" s="109" t="s">
        <v>1822</v>
      </c>
      <c r="H3791" s="108" t="s">
        <v>1765</v>
      </c>
      <c r="I3791" s="108" t="s">
        <v>2966</v>
      </c>
      <c r="J3791" s="108" t="s">
        <v>2567</v>
      </c>
      <c r="K3791" s="108" t="s">
        <v>2859</v>
      </c>
      <c r="L3791" s="108">
        <v>5</v>
      </c>
      <c r="M3791" s="110" t="s">
        <v>2617</v>
      </c>
      <c r="N3791" s="109" t="s">
        <v>1729</v>
      </c>
      <c r="O3791" s="109" t="s">
        <v>519</v>
      </c>
      <c r="P3791" s="109" t="s">
        <v>2421</v>
      </c>
      <c r="Q3791" s="109">
        <v>1</v>
      </c>
      <c r="R3791" s="111"/>
      <c r="S3791" s="111"/>
      <c r="T3791" s="109" t="s">
        <v>7</v>
      </c>
      <c r="U3791" s="108">
        <v>1</v>
      </c>
      <c r="V3791" s="109">
        <v>2005</v>
      </c>
      <c r="W3791" s="108">
        <f>IF(Table1[[#This Row],[ExpenditureDetails1]]=2010,1,(2010-Table1[[#This Row],[ExpenditureDetails1]]))</f>
        <v>5</v>
      </c>
      <c r="X3791" s="109">
        <v>0.3</v>
      </c>
      <c r="Y3791" s="174">
        <f>Table1[[#This Row],[ExpenditureDetails3]]*100000</f>
        <v>30000</v>
      </c>
      <c r="Z3791" s="174">
        <f>Table1[[#This Row],[ExpenditureDetails4]]/Table1[[#This Row],[Component detail 4]]</f>
        <v>30000</v>
      </c>
      <c r="AA3791" s="109">
        <v>1</v>
      </c>
      <c r="AB3791" s="109">
        <v>10</v>
      </c>
      <c r="AC3791" s="174">
        <f>IF(ISNUMBER([ExpenditureDetails4]),[ExpenditureDetails4]*HLOOKUP([ExpenditureDetails1],'Currency Conversion'!$A$6:$BE$45,19,FALSE),"No Data")</f>
        <v>40356.4052206911</v>
      </c>
      <c r="AD3791" s="174">
        <f>Table1[[#This Row],[Calculations1]]/exchange_rate_2010</f>
        <v>882.57383190291887</v>
      </c>
      <c r="AE37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4035.6405220691099</v>
      </c>
      <c r="AF3791" s="174">
        <f>Table1[[#This Row],[Calculations3]]/exchange_rate_2010</f>
        <v>88.25738319029189</v>
      </c>
      <c r="AG3791" s="110"/>
      <c r="AH3791" s="53"/>
      <c r="BD3791" s="36"/>
      <c r="BE3791" s="36"/>
      <c r="BF3791" s="36"/>
      <c r="BG3791" s="36"/>
      <c r="BH3791" s="36"/>
      <c r="BI3791" s="36"/>
      <c r="BJ3791" s="36"/>
      <c r="BK3791" s="48"/>
      <c r="BL3791" s="36"/>
      <c r="BM3791" s="36"/>
      <c r="BN3791" s="36"/>
      <c r="BO3791" s="36"/>
      <c r="BP3791" s="36"/>
      <c r="BQ3791" s="36"/>
      <c r="BR3791" s="36"/>
    </row>
    <row r="3792" spans="2:70" ht="15" customHeight="1">
      <c r="B3792" s="48">
        <v>4334</v>
      </c>
      <c r="C3792" s="48" t="s">
        <v>1703</v>
      </c>
      <c r="D3792" s="108">
        <v>1496</v>
      </c>
      <c r="E3792" s="109" t="s">
        <v>2508</v>
      </c>
      <c r="F3792" s="109" t="s">
        <v>1823</v>
      </c>
      <c r="G3792" s="109" t="s">
        <v>1822</v>
      </c>
      <c r="H3792" s="108" t="s">
        <v>1765</v>
      </c>
      <c r="I3792" s="108" t="s">
        <v>2966</v>
      </c>
      <c r="J3792" s="108" t="s">
        <v>2567</v>
      </c>
      <c r="K3792" s="108" t="s">
        <v>2859</v>
      </c>
      <c r="L3792" s="108">
        <v>5</v>
      </c>
      <c r="M3792" s="110" t="s">
        <v>2617</v>
      </c>
      <c r="N3792" s="109" t="s">
        <v>1729</v>
      </c>
      <c r="O3792" s="109" t="s">
        <v>519</v>
      </c>
      <c r="P3792" s="109" t="s">
        <v>2422</v>
      </c>
      <c r="Q3792" s="109">
        <v>1</v>
      </c>
      <c r="R3792" s="111"/>
      <c r="S3792" s="111"/>
      <c r="T3792" s="109" t="s">
        <v>7</v>
      </c>
      <c r="U3792" s="108">
        <v>1</v>
      </c>
      <c r="V3792" s="109">
        <v>2006</v>
      </c>
      <c r="W3792" s="108">
        <f>IF(Table1[[#This Row],[ExpenditureDetails1]]=2010,1,(2010-Table1[[#This Row],[ExpenditureDetails1]]))</f>
        <v>4</v>
      </c>
      <c r="X3792" s="109">
        <v>0.3</v>
      </c>
      <c r="Y3792" s="174">
        <f>Table1[[#This Row],[ExpenditureDetails3]]*100000</f>
        <v>30000</v>
      </c>
      <c r="Z3792" s="174">
        <f>Table1[[#This Row],[ExpenditureDetails4]]/Table1[[#This Row],[Component detail 4]]</f>
        <v>30000</v>
      </c>
      <c r="AA3792" s="109">
        <v>1</v>
      </c>
      <c r="AB3792" s="109">
        <v>10</v>
      </c>
      <c r="AC3792" s="174">
        <f>IF(ISNUMBER([ExpenditureDetails4]),[ExpenditureDetails4]*HLOOKUP([ExpenditureDetails1],'Currency Conversion'!$A$6:$BE$45,19,FALSE),"No Data")</f>
        <v>38737.366334906197</v>
      </c>
      <c r="AD3792" s="174">
        <f>Table1[[#This Row],[Calculations1]]/exchange_rate_2010</f>
        <v>847.16628394088207</v>
      </c>
      <c r="AE37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3873.7366334906196</v>
      </c>
      <c r="AF3792" s="174">
        <f>Table1[[#This Row],[Calculations3]]/exchange_rate_2010</f>
        <v>84.716628394088204</v>
      </c>
      <c r="AG3792" s="110"/>
      <c r="AH3792" s="53"/>
      <c r="BD3792" s="36"/>
      <c r="BE3792" s="36"/>
      <c r="BF3792" s="36"/>
      <c r="BG3792" s="36"/>
      <c r="BH3792" s="36"/>
      <c r="BI3792" s="36"/>
      <c r="BJ3792" s="36"/>
      <c r="BK3792" s="48"/>
      <c r="BL3792" s="36"/>
      <c r="BM3792" s="36"/>
      <c r="BN3792" s="36"/>
      <c r="BO3792" s="36"/>
      <c r="BP3792" s="36"/>
      <c r="BQ3792" s="36"/>
      <c r="BR3792" s="36"/>
    </row>
    <row r="3793" spans="2:70" ht="15" customHeight="1">
      <c r="B3793" s="48">
        <v>4335</v>
      </c>
      <c r="C3793" s="48" t="s">
        <v>1703</v>
      </c>
      <c r="D3793" s="108">
        <v>1496</v>
      </c>
      <c r="E3793" s="109" t="s">
        <v>2508</v>
      </c>
      <c r="F3793" s="109" t="s">
        <v>1823</v>
      </c>
      <c r="G3793" s="109" t="s">
        <v>1822</v>
      </c>
      <c r="H3793" s="108" t="s">
        <v>1765</v>
      </c>
      <c r="I3793" s="108" t="s">
        <v>2966</v>
      </c>
      <c r="J3793" s="108" t="s">
        <v>2567</v>
      </c>
      <c r="K3793" s="108" t="s">
        <v>2859</v>
      </c>
      <c r="L3793" s="108">
        <v>5</v>
      </c>
      <c r="M3793" s="110" t="s">
        <v>2617</v>
      </c>
      <c r="N3793" s="109" t="s">
        <v>1729</v>
      </c>
      <c r="O3793" s="109" t="s">
        <v>519</v>
      </c>
      <c r="P3793" s="109" t="s">
        <v>2423</v>
      </c>
      <c r="Q3793" s="109">
        <v>1</v>
      </c>
      <c r="R3793" s="111"/>
      <c r="S3793" s="111"/>
      <c r="T3793" s="109" t="s">
        <v>7</v>
      </c>
      <c r="U3793" s="108">
        <v>1</v>
      </c>
      <c r="V3793" s="109">
        <v>2006</v>
      </c>
      <c r="W3793" s="108">
        <f>IF(Table1[[#This Row],[ExpenditureDetails1]]=2010,1,(2010-Table1[[#This Row],[ExpenditureDetails1]]))</f>
        <v>4</v>
      </c>
      <c r="X3793" s="109">
        <v>0.3</v>
      </c>
      <c r="Y3793" s="174">
        <f>Table1[[#This Row],[ExpenditureDetails3]]*100000</f>
        <v>30000</v>
      </c>
      <c r="Z3793" s="174">
        <f>Table1[[#This Row],[ExpenditureDetails4]]/Table1[[#This Row],[Component detail 4]]</f>
        <v>30000</v>
      </c>
      <c r="AA3793" s="109">
        <v>1</v>
      </c>
      <c r="AB3793" s="109">
        <v>10</v>
      </c>
      <c r="AC3793" s="174">
        <f>IF(ISNUMBER([ExpenditureDetails4]),[ExpenditureDetails4]*HLOOKUP([ExpenditureDetails1],'Currency Conversion'!$A$6:$BE$45,19,FALSE),"No Data")</f>
        <v>38737.366334906197</v>
      </c>
      <c r="AD3793" s="174">
        <f>Table1[[#This Row],[Calculations1]]/exchange_rate_2010</f>
        <v>847.16628394088207</v>
      </c>
      <c r="AE37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3873.7366334906196</v>
      </c>
      <c r="AF3793" s="174">
        <f>Table1[[#This Row],[Calculations3]]/exchange_rate_2010</f>
        <v>84.716628394088204</v>
      </c>
      <c r="AG3793" s="110"/>
      <c r="AH3793" s="53"/>
      <c r="BD3793" s="36"/>
      <c r="BE3793" s="36"/>
      <c r="BF3793" s="36"/>
      <c r="BG3793" s="36"/>
      <c r="BH3793" s="36"/>
      <c r="BI3793" s="36"/>
      <c r="BJ3793" s="36"/>
      <c r="BK3793" s="48"/>
      <c r="BL3793" s="36"/>
      <c r="BM3793" s="36"/>
      <c r="BN3793" s="36"/>
      <c r="BO3793" s="36"/>
      <c r="BP3793" s="36"/>
      <c r="BQ3793" s="36"/>
      <c r="BR3793" s="36"/>
    </row>
    <row r="3794" spans="2:70" ht="15" customHeight="1">
      <c r="B3794" s="48">
        <v>4336</v>
      </c>
      <c r="C3794" s="48" t="s">
        <v>1703</v>
      </c>
      <c r="D3794" s="108">
        <v>1496</v>
      </c>
      <c r="E3794" s="109" t="s">
        <v>2508</v>
      </c>
      <c r="F3794" s="109" t="s">
        <v>1823</v>
      </c>
      <c r="G3794" s="109" t="s">
        <v>1822</v>
      </c>
      <c r="H3794" s="108" t="s">
        <v>1765</v>
      </c>
      <c r="I3794" s="108" t="s">
        <v>2966</v>
      </c>
      <c r="J3794" s="108" t="s">
        <v>2567</v>
      </c>
      <c r="K3794" s="108" t="s">
        <v>2859</v>
      </c>
      <c r="L3794" s="108">
        <v>5</v>
      </c>
      <c r="M3794" s="110" t="s">
        <v>2617</v>
      </c>
      <c r="N3794" s="109" t="s">
        <v>1729</v>
      </c>
      <c r="O3794" s="109" t="s">
        <v>519</v>
      </c>
      <c r="P3794" s="109" t="s">
        <v>2424</v>
      </c>
      <c r="Q3794" s="109">
        <v>1</v>
      </c>
      <c r="R3794" s="111"/>
      <c r="S3794" s="111"/>
      <c r="T3794" s="109" t="s">
        <v>7</v>
      </c>
      <c r="U3794" s="108">
        <v>1</v>
      </c>
      <c r="V3794" s="109">
        <v>2006</v>
      </c>
      <c r="W3794" s="108">
        <f>IF(Table1[[#This Row],[ExpenditureDetails1]]=2010,1,(2010-Table1[[#This Row],[ExpenditureDetails1]]))</f>
        <v>4</v>
      </c>
      <c r="X3794" s="109">
        <v>0.3</v>
      </c>
      <c r="Y3794" s="174">
        <f>Table1[[#This Row],[ExpenditureDetails3]]*100000</f>
        <v>30000</v>
      </c>
      <c r="Z3794" s="174">
        <f>Table1[[#This Row],[ExpenditureDetails4]]/Table1[[#This Row],[Component detail 4]]</f>
        <v>30000</v>
      </c>
      <c r="AA3794" s="109">
        <v>1</v>
      </c>
      <c r="AB3794" s="109">
        <v>10</v>
      </c>
      <c r="AC3794" s="174">
        <f>IF(ISNUMBER([ExpenditureDetails4]),[ExpenditureDetails4]*HLOOKUP([ExpenditureDetails1],'Currency Conversion'!$A$6:$BE$45,19,FALSE),"No Data")</f>
        <v>38737.366334906197</v>
      </c>
      <c r="AD3794" s="174">
        <f>Table1[[#This Row],[Calculations1]]/exchange_rate_2010</f>
        <v>847.16628394088207</v>
      </c>
      <c r="AE37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3873.7366334906196</v>
      </c>
      <c r="AF3794" s="174">
        <f>Table1[[#This Row],[Calculations3]]/exchange_rate_2010</f>
        <v>84.716628394088204</v>
      </c>
      <c r="AG3794" s="110"/>
      <c r="AH3794" s="53"/>
      <c r="BD3794" s="36"/>
      <c r="BE3794" s="36"/>
      <c r="BF3794" s="36"/>
      <c r="BG3794" s="36"/>
      <c r="BH3794" s="36"/>
      <c r="BI3794" s="36"/>
      <c r="BJ3794" s="36"/>
      <c r="BK3794" s="48"/>
      <c r="BL3794" s="36"/>
      <c r="BM3794" s="36"/>
      <c r="BN3794" s="36"/>
      <c r="BO3794" s="36"/>
      <c r="BP3794" s="36"/>
      <c r="BQ3794" s="36"/>
      <c r="BR3794" s="36"/>
    </row>
    <row r="3795" spans="2:70" ht="15" customHeight="1">
      <c r="B3795" s="48">
        <v>4337</v>
      </c>
      <c r="C3795" s="48" t="s">
        <v>1703</v>
      </c>
      <c r="D3795" s="108">
        <v>1496</v>
      </c>
      <c r="E3795" s="109" t="s">
        <v>2508</v>
      </c>
      <c r="F3795" s="109" t="s">
        <v>1823</v>
      </c>
      <c r="G3795" s="109" t="s">
        <v>1822</v>
      </c>
      <c r="H3795" s="108" t="s">
        <v>1765</v>
      </c>
      <c r="I3795" s="108" t="s">
        <v>2966</v>
      </c>
      <c r="J3795" s="108" t="s">
        <v>2567</v>
      </c>
      <c r="K3795" s="108" t="s">
        <v>2859</v>
      </c>
      <c r="L3795" s="108">
        <v>5</v>
      </c>
      <c r="M3795" s="110" t="s">
        <v>2617</v>
      </c>
      <c r="N3795" s="109" t="s">
        <v>1729</v>
      </c>
      <c r="O3795" s="109" t="s">
        <v>519</v>
      </c>
      <c r="P3795" s="109" t="s">
        <v>2425</v>
      </c>
      <c r="Q3795" s="109">
        <v>1</v>
      </c>
      <c r="R3795" s="111"/>
      <c r="S3795" s="111"/>
      <c r="T3795" s="109" t="s">
        <v>7</v>
      </c>
      <c r="U3795" s="108">
        <v>1</v>
      </c>
      <c r="V3795" s="109">
        <v>2006</v>
      </c>
      <c r="W3795" s="108">
        <f>IF(Table1[[#This Row],[ExpenditureDetails1]]=2010,1,(2010-Table1[[#This Row],[ExpenditureDetails1]]))</f>
        <v>4</v>
      </c>
      <c r="X3795" s="109">
        <v>0.3</v>
      </c>
      <c r="Y3795" s="174">
        <f>Table1[[#This Row],[ExpenditureDetails3]]*100000</f>
        <v>30000</v>
      </c>
      <c r="Z3795" s="174">
        <f>Table1[[#This Row],[ExpenditureDetails4]]/Table1[[#This Row],[Component detail 4]]</f>
        <v>30000</v>
      </c>
      <c r="AA3795" s="109">
        <v>1</v>
      </c>
      <c r="AB3795" s="109">
        <v>10</v>
      </c>
      <c r="AC3795" s="174">
        <f>IF(ISNUMBER([ExpenditureDetails4]),[ExpenditureDetails4]*HLOOKUP([ExpenditureDetails1],'Currency Conversion'!$A$6:$BE$45,19,FALSE),"No Data")</f>
        <v>38737.366334906197</v>
      </c>
      <c r="AD3795" s="174">
        <f>Table1[[#This Row],[Calculations1]]/exchange_rate_2010</f>
        <v>847.16628394088207</v>
      </c>
      <c r="AE37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3873.7366334906196</v>
      </c>
      <c r="AF3795" s="174">
        <f>Table1[[#This Row],[Calculations3]]/exchange_rate_2010</f>
        <v>84.716628394088204</v>
      </c>
      <c r="AG3795" s="110"/>
      <c r="AH3795" s="53"/>
      <c r="BD3795" s="36"/>
      <c r="BE3795" s="36"/>
      <c r="BF3795" s="36"/>
      <c r="BG3795" s="36"/>
      <c r="BH3795" s="36"/>
      <c r="BI3795" s="36"/>
      <c r="BJ3795" s="36"/>
      <c r="BK3795" s="48"/>
      <c r="BL3795" s="36"/>
      <c r="BM3795" s="36"/>
      <c r="BN3795" s="36"/>
      <c r="BO3795" s="36"/>
      <c r="BP3795" s="36"/>
      <c r="BQ3795" s="36"/>
      <c r="BR3795" s="36"/>
    </row>
    <row r="3796" spans="2:70" ht="15" customHeight="1">
      <c r="B3796" s="48">
        <v>4338</v>
      </c>
      <c r="C3796" s="48" t="s">
        <v>1703</v>
      </c>
      <c r="D3796" s="108">
        <v>1496</v>
      </c>
      <c r="E3796" s="109" t="s">
        <v>2508</v>
      </c>
      <c r="F3796" s="109" t="s">
        <v>1823</v>
      </c>
      <c r="G3796" s="109" t="s">
        <v>1822</v>
      </c>
      <c r="H3796" s="108" t="s">
        <v>1765</v>
      </c>
      <c r="I3796" s="108" t="s">
        <v>2966</v>
      </c>
      <c r="J3796" s="108" t="s">
        <v>2567</v>
      </c>
      <c r="K3796" s="108" t="s">
        <v>2859</v>
      </c>
      <c r="L3796" s="108">
        <v>5</v>
      </c>
      <c r="M3796" s="110" t="s">
        <v>2617</v>
      </c>
      <c r="N3796" s="109" t="s">
        <v>1729</v>
      </c>
      <c r="O3796" s="109" t="s">
        <v>519</v>
      </c>
      <c r="P3796" s="109" t="s">
        <v>2426</v>
      </c>
      <c r="Q3796" s="109">
        <v>1</v>
      </c>
      <c r="R3796" s="111"/>
      <c r="S3796" s="111"/>
      <c r="T3796" s="109" t="s">
        <v>7</v>
      </c>
      <c r="U3796" s="108">
        <v>1</v>
      </c>
      <c r="V3796" s="109">
        <v>2007</v>
      </c>
      <c r="W3796" s="108">
        <f>IF(Table1[[#This Row],[ExpenditureDetails1]]=2010,1,(2010-Table1[[#This Row],[ExpenditureDetails1]]))</f>
        <v>3</v>
      </c>
      <c r="X3796" s="109">
        <v>0.3</v>
      </c>
      <c r="Y3796" s="174">
        <f>Table1[[#This Row],[ExpenditureDetails3]]*100000</f>
        <v>30000</v>
      </c>
      <c r="Z3796" s="174">
        <f>Table1[[#This Row],[ExpenditureDetails4]]/Table1[[#This Row],[Component detail 4]]</f>
        <v>30000</v>
      </c>
      <c r="AA3796" s="109">
        <v>1</v>
      </c>
      <c r="AB3796" s="109">
        <v>10</v>
      </c>
      <c r="AC3796" s="174">
        <f>IF(ISNUMBER([ExpenditureDetails4]),[ExpenditureDetails4]*HLOOKUP([ExpenditureDetails1],'Currency Conversion'!$A$6:$BE$45,19,FALSE),"No Data")</f>
        <v>36402.246877078847</v>
      </c>
      <c r="AD3796" s="174">
        <f>Table1[[#This Row],[Calculations1]]/exchange_rate_2010</f>
        <v>796.09842205934115</v>
      </c>
      <c r="AE37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3640.2246877078846</v>
      </c>
      <c r="AF3796" s="174">
        <f>Table1[[#This Row],[Calculations3]]/exchange_rate_2010</f>
        <v>79.609842205934115</v>
      </c>
      <c r="AG3796" s="110"/>
      <c r="AH3796" s="53"/>
      <c r="BD3796" s="36"/>
      <c r="BE3796" s="36"/>
      <c r="BF3796" s="36"/>
      <c r="BG3796" s="36"/>
      <c r="BH3796" s="36"/>
      <c r="BI3796" s="36"/>
      <c r="BJ3796" s="36"/>
      <c r="BK3796" s="48"/>
      <c r="BL3796" s="36"/>
      <c r="BM3796" s="36"/>
      <c r="BN3796" s="36"/>
      <c r="BO3796" s="36"/>
      <c r="BP3796" s="36"/>
      <c r="BQ3796" s="36"/>
      <c r="BR3796" s="36"/>
    </row>
    <row r="3797" spans="2:70" ht="15" customHeight="1">
      <c r="B3797" s="48">
        <v>4339</v>
      </c>
      <c r="C3797" s="48" t="s">
        <v>1703</v>
      </c>
      <c r="D3797" s="108">
        <v>1496</v>
      </c>
      <c r="E3797" s="109" t="s">
        <v>2508</v>
      </c>
      <c r="F3797" s="109" t="s">
        <v>1823</v>
      </c>
      <c r="G3797" s="109" t="s">
        <v>1822</v>
      </c>
      <c r="H3797" s="108" t="s">
        <v>1765</v>
      </c>
      <c r="I3797" s="108" t="s">
        <v>2966</v>
      </c>
      <c r="J3797" s="108" t="s">
        <v>2567</v>
      </c>
      <c r="K3797" s="108" t="s">
        <v>2859</v>
      </c>
      <c r="L3797" s="108">
        <v>5</v>
      </c>
      <c r="M3797" s="110" t="s">
        <v>2617</v>
      </c>
      <c r="N3797" s="111" t="s">
        <v>1721</v>
      </c>
      <c r="O3797" s="111"/>
      <c r="P3797" s="111" t="s">
        <v>76</v>
      </c>
      <c r="Q3797" s="109">
        <v>1</v>
      </c>
      <c r="R3797" s="111"/>
      <c r="S3797" s="111"/>
      <c r="T3797" s="109" t="s">
        <v>24</v>
      </c>
      <c r="U3797" s="108">
        <v>4</v>
      </c>
      <c r="V3797" s="109">
        <v>2008</v>
      </c>
      <c r="W3797" s="108">
        <f>IF(Table1[[#This Row],[ExpenditureDetails1]]=2010,1,(2010-Table1[[#This Row],[ExpenditureDetails1]]))</f>
        <v>2</v>
      </c>
      <c r="X3797" s="109">
        <v>0.05</v>
      </c>
      <c r="Y3797" s="174">
        <f>Table1[[#This Row],[ExpenditureDetails3]]*100000</f>
        <v>5000</v>
      </c>
      <c r="Z3797" s="174">
        <f>Table1[[#This Row],[ExpenditureDetails4]]/Table1[[#This Row],[Component detail 4]]</f>
        <v>5000</v>
      </c>
      <c r="AA3797" s="109">
        <v>1</v>
      </c>
      <c r="AB3797" s="109" t="s">
        <v>26</v>
      </c>
      <c r="AC3797" s="174">
        <f>IF(ISNUMBER([ExpenditureDetails4]),[ExpenditureDetails4]*HLOOKUP([ExpenditureDetails1],'Currency Conversion'!$A$6:$BE$45,19,FALSE),"No Data")</f>
        <v>5737.0154155220562</v>
      </c>
      <c r="AD3797" s="174">
        <f>Table1[[#This Row],[Calculations1]]/exchange_rate_2010</f>
        <v>125.46557730487345</v>
      </c>
      <c r="AE37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3797" s="174">
        <f>Table1[[#This Row],[Calculations3]]/exchange_rate_2010</f>
        <v>125.46557730487345</v>
      </c>
      <c r="AG3797" s="110"/>
      <c r="AH3797" s="53"/>
      <c r="BD3797" s="36"/>
      <c r="BE3797" s="36"/>
      <c r="BF3797" s="36"/>
      <c r="BG3797" s="36"/>
      <c r="BH3797" s="36"/>
      <c r="BI3797" s="36"/>
      <c r="BJ3797" s="36"/>
      <c r="BK3797" s="48"/>
      <c r="BL3797" s="36"/>
      <c r="BM3797" s="36"/>
      <c r="BN3797" s="36"/>
      <c r="BO3797" s="36"/>
      <c r="BP3797" s="36"/>
      <c r="BQ3797" s="36"/>
      <c r="BR3797" s="36"/>
    </row>
    <row r="3798" spans="2:70" ht="15" customHeight="1">
      <c r="B3798" s="48">
        <v>4340</v>
      </c>
      <c r="C3798" s="48" t="s">
        <v>1703</v>
      </c>
      <c r="D3798" s="108">
        <v>1496</v>
      </c>
      <c r="E3798" s="109" t="s">
        <v>2508</v>
      </c>
      <c r="F3798" s="109" t="s">
        <v>1823</v>
      </c>
      <c r="G3798" s="109" t="s">
        <v>1822</v>
      </c>
      <c r="H3798" s="108" t="s">
        <v>1765</v>
      </c>
      <c r="I3798" s="108" t="s">
        <v>2966</v>
      </c>
      <c r="J3798" s="108" t="s">
        <v>2567</v>
      </c>
      <c r="K3798" s="108" t="s">
        <v>2859</v>
      </c>
      <c r="L3798" s="108">
        <v>5</v>
      </c>
      <c r="M3798" s="110" t="s">
        <v>2617</v>
      </c>
      <c r="N3798" s="111" t="s">
        <v>1729</v>
      </c>
      <c r="O3798" s="111" t="s">
        <v>1718</v>
      </c>
      <c r="P3798" s="111" t="s">
        <v>1766</v>
      </c>
      <c r="Q3798" s="111">
        <v>16</v>
      </c>
      <c r="R3798" s="111"/>
      <c r="S3798" s="111"/>
      <c r="T3798" s="109" t="s">
        <v>7</v>
      </c>
      <c r="U3798" s="108">
        <v>1</v>
      </c>
      <c r="V3798" s="109">
        <v>2008</v>
      </c>
      <c r="W3798" s="108">
        <f>IF(Table1[[#This Row],[ExpenditureDetails1]]=2010,1,(2010-Table1[[#This Row],[ExpenditureDetails1]]))</f>
        <v>2</v>
      </c>
      <c r="X3798" s="109">
        <v>0.64</v>
      </c>
      <c r="Y3798" s="174">
        <f>Table1[[#This Row],[ExpenditureDetails3]]*100000</f>
        <v>64000</v>
      </c>
      <c r="Z3798" s="174">
        <f>Table1[[#This Row],[ExpenditureDetails4]]/Table1[[#This Row],[Component detail 4]]</f>
        <v>4000</v>
      </c>
      <c r="AA3798" s="109">
        <v>1</v>
      </c>
      <c r="AB3798" s="109">
        <v>10</v>
      </c>
      <c r="AC3798" s="174">
        <f>IF(ISNUMBER([ExpenditureDetails4]),[ExpenditureDetails4]*HLOOKUP([ExpenditureDetails1],'Currency Conversion'!$A$6:$BE$45,19,FALSE),"No Data")</f>
        <v>73433.797318682322</v>
      </c>
      <c r="AD3798" s="174">
        <f>Table1[[#This Row],[Calculations1]]/exchange_rate_2010</f>
        <v>1605.9593895023802</v>
      </c>
      <c r="AE37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7343.3797318682318</v>
      </c>
      <c r="AF3798" s="174">
        <f>Table1[[#This Row],[Calculations3]]/exchange_rate_2010</f>
        <v>160.59593895023801</v>
      </c>
      <c r="AG3798" s="110"/>
      <c r="AH3798" s="53"/>
      <c r="BD3798" s="36"/>
      <c r="BE3798" s="36"/>
      <c r="BF3798" s="36"/>
      <c r="BG3798" s="36"/>
      <c r="BH3798" s="36"/>
      <c r="BI3798" s="36"/>
      <c r="BJ3798" s="36"/>
      <c r="BK3798" s="48"/>
      <c r="BL3798" s="36"/>
      <c r="BM3798" s="36"/>
      <c r="BN3798" s="36"/>
      <c r="BO3798" s="36"/>
      <c r="BP3798" s="36"/>
      <c r="BQ3798" s="36"/>
      <c r="BR3798" s="36"/>
    </row>
    <row r="3799" spans="2:70" ht="15" customHeight="1">
      <c r="B3799" s="48">
        <v>4341</v>
      </c>
      <c r="C3799" s="48" t="s">
        <v>1703</v>
      </c>
      <c r="D3799" s="108">
        <v>1496</v>
      </c>
      <c r="E3799" s="109" t="s">
        <v>2508</v>
      </c>
      <c r="F3799" s="109" t="s">
        <v>1823</v>
      </c>
      <c r="G3799" s="109" t="s">
        <v>1822</v>
      </c>
      <c r="H3799" s="108" t="s">
        <v>1765</v>
      </c>
      <c r="I3799" s="108" t="s">
        <v>2966</v>
      </c>
      <c r="J3799" s="108" t="s">
        <v>2567</v>
      </c>
      <c r="K3799" s="108" t="s">
        <v>2859</v>
      </c>
      <c r="L3799" s="108">
        <v>5</v>
      </c>
      <c r="M3799" s="110" t="s">
        <v>2617</v>
      </c>
      <c r="N3799" s="111" t="s">
        <v>2400</v>
      </c>
      <c r="O3799" s="111"/>
      <c r="P3799" s="111" t="s">
        <v>477</v>
      </c>
      <c r="Q3799" s="109">
        <v>1</v>
      </c>
      <c r="R3799" s="111"/>
      <c r="S3799" s="111"/>
      <c r="T3799" s="114" t="s">
        <v>31</v>
      </c>
      <c r="U3799" s="108">
        <v>3</v>
      </c>
      <c r="V3799" s="109">
        <v>2008</v>
      </c>
      <c r="W3799" s="108"/>
      <c r="X3799" s="109">
        <v>0.05</v>
      </c>
      <c r="Y3799" s="174">
        <f>Table1[[#This Row],[ExpenditureDetails3]]*100000</f>
        <v>5000</v>
      </c>
      <c r="Z3799" s="174">
        <f>Table1[[#This Row],[ExpenditureDetails4]]/Table1[[#This Row],[Component detail 4]]</f>
        <v>5000</v>
      </c>
      <c r="AA3799" s="109">
        <v>1</v>
      </c>
      <c r="AB3799" s="109"/>
      <c r="AC3799" s="174">
        <f>IF(ISNUMBER([ExpenditureDetails4]),[ExpenditureDetails4]*HLOOKUP([ExpenditureDetails1],'Currency Conversion'!$A$6:$BE$45,19,FALSE),"No Data")</f>
        <v>5737.0154155220562</v>
      </c>
      <c r="AD3799" s="174">
        <f>Table1[[#This Row],[Calculations1]]/exchange_rate_2010</f>
        <v>125.46557730487345</v>
      </c>
      <c r="AE37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3799" s="174">
        <f>Table1[[#This Row],[Calculations3]]/exchange_rate_2010</f>
        <v>125.46557730487345</v>
      </c>
      <c r="AG3799" s="110"/>
      <c r="AH3799" s="53"/>
      <c r="BD3799" s="36"/>
      <c r="BE3799" s="36"/>
      <c r="BF3799" s="36"/>
      <c r="BG3799" s="36"/>
      <c r="BH3799" s="36"/>
      <c r="BI3799" s="36"/>
      <c r="BJ3799" s="36"/>
      <c r="BK3799" s="48"/>
      <c r="BL3799" s="36"/>
      <c r="BM3799" s="36"/>
      <c r="BN3799" s="36"/>
      <c r="BO3799" s="36"/>
      <c r="BP3799" s="36"/>
      <c r="BQ3799" s="36"/>
      <c r="BR3799" s="36"/>
    </row>
    <row r="3800" spans="2:70" ht="15" customHeight="1">
      <c r="B3800" s="48">
        <v>4342</v>
      </c>
      <c r="C3800" s="48" t="s">
        <v>1703</v>
      </c>
      <c r="D3800" s="108">
        <v>1496</v>
      </c>
      <c r="E3800" s="109" t="s">
        <v>2508</v>
      </c>
      <c r="F3800" s="109" t="s">
        <v>1823</v>
      </c>
      <c r="G3800" s="109" t="s">
        <v>1822</v>
      </c>
      <c r="H3800" s="108" t="s">
        <v>1765</v>
      </c>
      <c r="I3800" s="108" t="s">
        <v>2966</v>
      </c>
      <c r="J3800" s="108" t="s">
        <v>2567</v>
      </c>
      <c r="K3800" s="108" t="s">
        <v>2859</v>
      </c>
      <c r="L3800" s="108">
        <v>5</v>
      </c>
      <c r="M3800" s="110" t="s">
        <v>2617</v>
      </c>
      <c r="N3800" s="111" t="s">
        <v>1729</v>
      </c>
      <c r="O3800" s="111" t="s">
        <v>210</v>
      </c>
      <c r="P3800" s="111" t="s">
        <v>57</v>
      </c>
      <c r="Q3800" s="109">
        <v>1</v>
      </c>
      <c r="R3800" s="111"/>
      <c r="S3800" s="111"/>
      <c r="T3800" s="109" t="s">
        <v>7</v>
      </c>
      <c r="U3800" s="108">
        <v>1</v>
      </c>
      <c r="V3800" s="109">
        <v>1998</v>
      </c>
      <c r="W3800" s="108">
        <f>IF(Table1[[#This Row],[ExpenditureDetails1]]=2010,1,(2010-Table1[[#This Row],[ExpenditureDetails1]]))</f>
        <v>12</v>
      </c>
      <c r="X3800" s="109">
        <v>2.5000000000000001E-2</v>
      </c>
      <c r="Y3800" s="174">
        <f>Table1[[#This Row],[ExpenditureDetails3]]*100000</f>
        <v>2500</v>
      </c>
      <c r="Z3800" s="174">
        <f>Table1[[#This Row],[ExpenditureDetails4]]/Table1[[#This Row],[Component detail 4]]</f>
        <v>2500</v>
      </c>
      <c r="AA3800" s="109">
        <v>1</v>
      </c>
      <c r="AB3800" s="109">
        <v>10</v>
      </c>
      <c r="AC3800" s="174">
        <f>IF(ISNUMBER([ExpenditureDetails4]),[ExpenditureDetails4]*HLOOKUP([ExpenditureDetails1],'Currency Conversion'!$A$6:$BE$45,19,FALSE),"No Data")</f>
        <v>4697.6349224737605</v>
      </c>
      <c r="AD3800" s="174">
        <f>Table1[[#This Row],[Calculations1]]/exchange_rate_2010</f>
        <v>102.73486034586006</v>
      </c>
      <c r="AE38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469.76349224737606</v>
      </c>
      <c r="AF3800" s="174">
        <f>Table1[[#This Row],[Calculations3]]/exchange_rate_2010</f>
        <v>10.273486034586007</v>
      </c>
      <c r="AG3800" s="110"/>
      <c r="AH3800" s="53"/>
      <c r="BD3800" s="36"/>
      <c r="BE3800" s="36"/>
      <c r="BF3800" s="36"/>
      <c r="BG3800" s="36"/>
      <c r="BH3800" s="36"/>
      <c r="BI3800" s="36"/>
      <c r="BJ3800" s="36"/>
      <c r="BK3800" s="48"/>
      <c r="BL3800" s="36"/>
      <c r="BM3800" s="36"/>
      <c r="BN3800" s="36"/>
      <c r="BO3800" s="36"/>
      <c r="BP3800" s="36"/>
      <c r="BQ3800" s="36"/>
      <c r="BR3800" s="36"/>
    </row>
    <row r="3801" spans="2:70" ht="15" customHeight="1">
      <c r="B3801" s="48">
        <v>4343</v>
      </c>
      <c r="C3801" s="48" t="s">
        <v>1703</v>
      </c>
      <c r="D3801" s="108">
        <v>1496</v>
      </c>
      <c r="E3801" s="109" t="s">
        <v>2508</v>
      </c>
      <c r="F3801" s="109" t="s">
        <v>1823</v>
      </c>
      <c r="G3801" s="109" t="s">
        <v>1822</v>
      </c>
      <c r="H3801" s="108" t="s">
        <v>1765</v>
      </c>
      <c r="I3801" s="108" t="s">
        <v>2966</v>
      </c>
      <c r="J3801" s="108" t="s">
        <v>2567</v>
      </c>
      <c r="K3801" s="108" t="s">
        <v>2859</v>
      </c>
      <c r="L3801" s="108">
        <v>5</v>
      </c>
      <c r="M3801" s="110" t="s">
        <v>2617</v>
      </c>
      <c r="N3801" s="111" t="s">
        <v>1712</v>
      </c>
      <c r="O3801" s="111"/>
      <c r="P3801" s="111" t="s">
        <v>483</v>
      </c>
      <c r="Q3801" s="109">
        <v>1</v>
      </c>
      <c r="R3801" s="111">
        <v>3</v>
      </c>
      <c r="S3801" s="111"/>
      <c r="T3801" s="109" t="s">
        <v>7</v>
      </c>
      <c r="U3801" s="108">
        <v>1</v>
      </c>
      <c r="V3801" s="109">
        <v>1998</v>
      </c>
      <c r="W3801" s="108">
        <f>IF(Table1[[#This Row],[ExpenditureDetails1]]=2010,1,(2010-Table1[[#This Row],[ExpenditureDetails1]]))</f>
        <v>12</v>
      </c>
      <c r="X3801" s="109">
        <v>0.2</v>
      </c>
      <c r="Y3801" s="174">
        <f>Table1[[#This Row],[ExpenditureDetails3]]*100000</f>
        <v>20000</v>
      </c>
      <c r="Z3801" s="174">
        <f>Table1[[#This Row],[ExpenditureDetails4]]/Table1[[#This Row],[Component detail 4]]</f>
        <v>20000</v>
      </c>
      <c r="AA3801" s="109">
        <v>1</v>
      </c>
      <c r="AB3801" s="109">
        <v>10</v>
      </c>
      <c r="AC3801" s="174">
        <f>IF(ISNUMBER([ExpenditureDetails4]),[ExpenditureDetails4]*HLOOKUP([ExpenditureDetails1],'Currency Conversion'!$A$6:$BE$45,19,FALSE),"No Data")</f>
        <v>37581.079379790084</v>
      </c>
      <c r="AD3801" s="174">
        <f>Table1[[#This Row],[Calculations1]]/exchange_rate_2010</f>
        <v>821.87888276688045</v>
      </c>
      <c r="AE38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3758.1079379790085</v>
      </c>
      <c r="AF3801" s="174">
        <f>Table1[[#This Row],[Calculations3]]/exchange_rate_2010</f>
        <v>82.187888276688057</v>
      </c>
      <c r="AG3801" s="110"/>
      <c r="AH3801" s="53"/>
      <c r="BD3801" s="36"/>
      <c r="BE3801" s="36"/>
      <c r="BF3801" s="36"/>
      <c r="BG3801" s="36"/>
      <c r="BH3801" s="36"/>
      <c r="BI3801" s="36"/>
      <c r="BJ3801" s="36"/>
      <c r="BK3801" s="48"/>
      <c r="BL3801" s="36"/>
      <c r="BM3801" s="36"/>
      <c r="BN3801" s="36"/>
      <c r="BO3801" s="36"/>
      <c r="BP3801" s="36"/>
      <c r="BQ3801" s="36"/>
      <c r="BR3801" s="36"/>
    </row>
    <row r="3802" spans="2:70" ht="15" customHeight="1">
      <c r="B3802" s="48">
        <v>4344</v>
      </c>
      <c r="C3802" s="48" t="s">
        <v>1703</v>
      </c>
      <c r="D3802" s="108">
        <v>1496</v>
      </c>
      <c r="E3802" s="109" t="s">
        <v>2508</v>
      </c>
      <c r="F3802" s="109" t="s">
        <v>1823</v>
      </c>
      <c r="G3802" s="109" t="s">
        <v>1822</v>
      </c>
      <c r="H3802" s="108" t="s">
        <v>1765</v>
      </c>
      <c r="I3802" s="108" t="s">
        <v>2966</v>
      </c>
      <c r="J3802" s="108" t="s">
        <v>2567</v>
      </c>
      <c r="K3802" s="108" t="s">
        <v>2859</v>
      </c>
      <c r="L3802" s="108">
        <v>5</v>
      </c>
      <c r="M3802" s="110" t="s">
        <v>2617</v>
      </c>
      <c r="N3802" s="109" t="s">
        <v>2478</v>
      </c>
      <c r="O3802" s="111" t="s">
        <v>348</v>
      </c>
      <c r="P3802" s="111" t="s">
        <v>369</v>
      </c>
      <c r="Q3802" s="109">
        <v>1</v>
      </c>
      <c r="R3802" s="111"/>
      <c r="S3802" s="111"/>
      <c r="T3802" s="109" t="s">
        <v>7</v>
      </c>
      <c r="U3802" s="108">
        <v>1</v>
      </c>
      <c r="V3802" s="109">
        <v>1998</v>
      </c>
      <c r="W3802" s="108">
        <f>IF(Table1[[#This Row],[ExpenditureDetails1]]=2010,1,(2010-Table1[[#This Row],[ExpenditureDetails1]]))</f>
        <v>12</v>
      </c>
      <c r="X3802" s="109">
        <v>0.14000000000000001</v>
      </c>
      <c r="Y3802" s="174">
        <f>Table1[[#This Row],[ExpenditureDetails3]]*100000</f>
        <v>14000.000000000002</v>
      </c>
      <c r="Z3802" s="174">
        <f>Table1[[#This Row],[ExpenditureDetails4]]/Table1[[#This Row],[Component detail 4]]</f>
        <v>14000.000000000002</v>
      </c>
      <c r="AA3802" s="109">
        <v>1</v>
      </c>
      <c r="AB3802" s="109">
        <v>15</v>
      </c>
      <c r="AC3802" s="174">
        <f>IF(ISNUMBER([ExpenditureDetails4]),[ExpenditureDetails4]*HLOOKUP([ExpenditureDetails1],'Currency Conversion'!$A$6:$BE$45,19,FALSE),"No Data")</f>
        <v>26306.755565853062</v>
      </c>
      <c r="AD3802" s="174">
        <f>Table1[[#This Row],[Calculations1]]/exchange_rate_2010</f>
        <v>575.31521793681645</v>
      </c>
      <c r="AE38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1753.7837043902041</v>
      </c>
      <c r="AF3802" s="174">
        <f>Table1[[#This Row],[Calculations3]]/exchange_rate_2010</f>
        <v>38.354347862454425</v>
      </c>
      <c r="AG3802" s="110"/>
      <c r="AH3802" s="53"/>
      <c r="BD3802" s="36"/>
      <c r="BE3802" s="36"/>
      <c r="BF3802" s="36"/>
      <c r="BG3802" s="36"/>
      <c r="BH3802" s="36"/>
      <c r="BI3802" s="36"/>
      <c r="BJ3802" s="36"/>
      <c r="BK3802" s="48"/>
      <c r="BL3802" s="36"/>
      <c r="BM3802" s="36"/>
      <c r="BN3802" s="36"/>
      <c r="BO3802" s="36"/>
      <c r="BP3802" s="36"/>
      <c r="BQ3802" s="36"/>
      <c r="BR3802" s="36"/>
    </row>
    <row r="3803" spans="2:70" ht="15" customHeight="1">
      <c r="B3803" s="48">
        <v>4345</v>
      </c>
      <c r="C3803" s="48" t="s">
        <v>1703</v>
      </c>
      <c r="D3803" s="108">
        <v>1496</v>
      </c>
      <c r="E3803" s="109" t="s">
        <v>2508</v>
      </c>
      <c r="F3803" s="109" t="s">
        <v>1823</v>
      </c>
      <c r="G3803" s="109" t="s">
        <v>1822</v>
      </c>
      <c r="H3803" s="108" t="s">
        <v>1765</v>
      </c>
      <c r="I3803" s="108" t="s">
        <v>2966</v>
      </c>
      <c r="J3803" s="108" t="s">
        <v>2567</v>
      </c>
      <c r="K3803" s="108" t="s">
        <v>2859</v>
      </c>
      <c r="L3803" s="108">
        <v>5</v>
      </c>
      <c r="M3803" s="110" t="s">
        <v>2617</v>
      </c>
      <c r="N3803" s="111" t="s">
        <v>1728</v>
      </c>
      <c r="O3803" s="111" t="s">
        <v>501</v>
      </c>
      <c r="P3803" s="111" t="s">
        <v>163</v>
      </c>
      <c r="Q3803" s="109">
        <v>1</v>
      </c>
      <c r="R3803" s="111">
        <v>40</v>
      </c>
      <c r="S3803" s="111"/>
      <c r="T3803" s="109" t="s">
        <v>7</v>
      </c>
      <c r="U3803" s="108">
        <v>1</v>
      </c>
      <c r="V3803" s="109">
        <v>1998</v>
      </c>
      <c r="W3803" s="108">
        <f>IF(Table1[[#This Row],[ExpenditureDetails1]]=2010,1,(2010-Table1[[#This Row],[ExpenditureDetails1]]))</f>
        <v>12</v>
      </c>
      <c r="X3803" s="109">
        <v>3.9</v>
      </c>
      <c r="Y3803" s="174">
        <f>Table1[[#This Row],[ExpenditureDetails3]]*100000</f>
        <v>390000</v>
      </c>
      <c r="Z3803" s="174">
        <f>Table1[[#This Row],[ExpenditureDetails4]]/Table1[[#This Row],[Component detail 4]]</f>
        <v>390000</v>
      </c>
      <c r="AA3803" s="109">
        <v>1</v>
      </c>
      <c r="AB3803" s="109">
        <v>30</v>
      </c>
      <c r="AC3803" s="174">
        <f>IF(ISNUMBER([ExpenditureDetails4]),[ExpenditureDetails4]*HLOOKUP([ExpenditureDetails1],'Currency Conversion'!$A$6:$BE$45,19,FALSE),"No Data")</f>
        <v>732831.04790590669</v>
      </c>
      <c r="AD3803" s="174">
        <f>Table1[[#This Row],[Calculations1]]/exchange_rate_2010</f>
        <v>16026.638213954171</v>
      </c>
      <c r="AE38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24427.701596863557</v>
      </c>
      <c r="AF3803" s="174">
        <f>Table1[[#This Row],[Calculations3]]/exchange_rate_2010</f>
        <v>534.22127379847234</v>
      </c>
      <c r="AG3803" s="110"/>
      <c r="AH3803" s="53"/>
      <c r="BD3803" s="36"/>
      <c r="BE3803" s="36"/>
      <c r="BF3803" s="36"/>
      <c r="BG3803" s="36"/>
      <c r="BH3803" s="36"/>
      <c r="BI3803" s="36"/>
      <c r="BJ3803" s="36"/>
      <c r="BK3803" s="48"/>
      <c r="BL3803" s="36"/>
      <c r="BM3803" s="36"/>
      <c r="BN3803" s="36"/>
      <c r="BO3803" s="36"/>
      <c r="BP3803" s="36"/>
      <c r="BQ3803" s="36"/>
      <c r="BR3803" s="36"/>
    </row>
    <row r="3804" spans="2:70" ht="15" customHeight="1">
      <c r="B3804" s="48">
        <v>4346</v>
      </c>
      <c r="C3804" s="48" t="s">
        <v>1703</v>
      </c>
      <c r="D3804" s="108">
        <v>1496</v>
      </c>
      <c r="E3804" s="109" t="s">
        <v>2508</v>
      </c>
      <c r="F3804" s="109" t="s">
        <v>1823</v>
      </c>
      <c r="G3804" s="109" t="s">
        <v>1822</v>
      </c>
      <c r="H3804" s="108" t="s">
        <v>1765</v>
      </c>
      <c r="I3804" s="108" t="s">
        <v>2966</v>
      </c>
      <c r="J3804" s="108" t="s">
        <v>2567</v>
      </c>
      <c r="K3804" s="108" t="s">
        <v>2859</v>
      </c>
      <c r="L3804" s="108">
        <v>5</v>
      </c>
      <c r="M3804" s="110" t="s">
        <v>2617</v>
      </c>
      <c r="N3804" s="111" t="s">
        <v>364</v>
      </c>
      <c r="O3804" s="111" t="s">
        <v>2465</v>
      </c>
      <c r="P3804" s="111" t="s">
        <v>298</v>
      </c>
      <c r="Q3804" s="109">
        <v>1</v>
      </c>
      <c r="R3804" s="111"/>
      <c r="S3804" s="111"/>
      <c r="T3804" s="109" t="s">
        <v>7</v>
      </c>
      <c r="U3804" s="108">
        <v>1</v>
      </c>
      <c r="V3804" s="109">
        <v>2008</v>
      </c>
      <c r="W3804" s="108">
        <f>IF(Table1[[#This Row],[ExpenditureDetails1]]=2010,1,(2010-Table1[[#This Row],[ExpenditureDetails1]]))</f>
        <v>2</v>
      </c>
      <c r="X3804" s="109">
        <v>0.2</v>
      </c>
      <c r="Y3804" s="174">
        <f>Table1[[#This Row],[ExpenditureDetails3]]*100000</f>
        <v>20000</v>
      </c>
      <c r="Z3804" s="174">
        <f>Table1[[#This Row],[ExpenditureDetails4]]/Table1[[#This Row],[Component detail 4]]</f>
        <v>20000</v>
      </c>
      <c r="AA3804" s="109">
        <v>1</v>
      </c>
      <c r="AB3804" s="109">
        <v>20</v>
      </c>
      <c r="AC3804" s="174">
        <f>IF(ISNUMBER([ExpenditureDetails4]),[ExpenditureDetails4]*HLOOKUP([ExpenditureDetails1],'Currency Conversion'!$A$6:$BE$45,19,FALSE),"No Data")</f>
        <v>22948.061662088225</v>
      </c>
      <c r="AD3804" s="174">
        <f>Table1[[#This Row],[Calculations1]]/exchange_rate_2010</f>
        <v>501.8623092194938</v>
      </c>
      <c r="AE38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3804" s="174">
        <f>Table1[[#This Row],[Calculations3]]/exchange_rate_2010</f>
        <v>25.09311546097469</v>
      </c>
      <c r="AG3804" s="110"/>
      <c r="AH3804" s="53"/>
      <c r="BD3804" s="36"/>
      <c r="BE3804" s="36"/>
      <c r="BF3804" s="36"/>
      <c r="BG3804" s="36"/>
      <c r="BH3804" s="36"/>
      <c r="BI3804" s="36"/>
      <c r="BJ3804" s="36"/>
      <c r="BK3804" s="48"/>
      <c r="BL3804" s="36"/>
      <c r="BM3804" s="36"/>
      <c r="BN3804" s="36"/>
      <c r="BO3804" s="36"/>
      <c r="BP3804" s="36"/>
      <c r="BQ3804" s="36"/>
      <c r="BR3804" s="36"/>
    </row>
    <row r="3805" spans="2:70" ht="15" customHeight="1">
      <c r="B3805" s="48">
        <v>4347</v>
      </c>
      <c r="C3805" s="48" t="s">
        <v>1703</v>
      </c>
      <c r="D3805" s="108">
        <v>1496</v>
      </c>
      <c r="E3805" s="109" t="s">
        <v>2508</v>
      </c>
      <c r="F3805" s="109" t="s">
        <v>1823</v>
      </c>
      <c r="G3805" s="109" t="s">
        <v>1822</v>
      </c>
      <c r="H3805" s="108" t="s">
        <v>1765</v>
      </c>
      <c r="I3805" s="108" t="s">
        <v>2966</v>
      </c>
      <c r="J3805" s="108" t="s">
        <v>2567</v>
      </c>
      <c r="K3805" s="108" t="s">
        <v>2859</v>
      </c>
      <c r="L3805" s="108">
        <v>5</v>
      </c>
      <c r="M3805" s="110" t="s">
        <v>2617</v>
      </c>
      <c r="N3805" s="111" t="s">
        <v>20</v>
      </c>
      <c r="O3805" s="111" t="s">
        <v>2486</v>
      </c>
      <c r="P3805" s="111" t="s">
        <v>343</v>
      </c>
      <c r="Q3805" s="109">
        <v>1</v>
      </c>
      <c r="R3805" s="111">
        <v>3000</v>
      </c>
      <c r="S3805" s="111"/>
      <c r="T3805" s="109" t="s">
        <v>7</v>
      </c>
      <c r="U3805" s="108">
        <v>1</v>
      </c>
      <c r="V3805" s="109">
        <v>2008</v>
      </c>
      <c r="W3805" s="108">
        <f>IF(Table1[[#This Row],[ExpenditureDetails1]]=2010,1,(2010-Table1[[#This Row],[ExpenditureDetails1]]))</f>
        <v>2</v>
      </c>
      <c r="X3805" s="109">
        <v>1.85</v>
      </c>
      <c r="Y3805" s="174">
        <f>Table1[[#This Row],[ExpenditureDetails3]]*100000</f>
        <v>185000</v>
      </c>
      <c r="Z3805" s="174">
        <f>Table1[[#This Row],[ExpenditureDetails4]]/Table1[[#This Row],[Component detail 4]]</f>
        <v>185000</v>
      </c>
      <c r="AA3805" s="109">
        <v>1</v>
      </c>
      <c r="AB3805" s="109">
        <v>10</v>
      </c>
      <c r="AC3805" s="174">
        <f>IF(ISNUMBER([ExpenditureDetails4]),[ExpenditureDetails4]*HLOOKUP([ExpenditureDetails1],'Currency Conversion'!$A$6:$BE$45,19,FALSE),"No Data")</f>
        <v>212269.5703743161</v>
      </c>
      <c r="AD3805" s="174">
        <f>Table1[[#This Row],[Calculations1]]/exchange_rate_2010</f>
        <v>4642.2263602803177</v>
      </c>
      <c r="AE38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21226.95703743161</v>
      </c>
      <c r="AF3805" s="174">
        <f>Table1[[#This Row],[Calculations3]]/exchange_rate_2010</f>
        <v>464.22263602803179</v>
      </c>
      <c r="AG3805" s="110"/>
      <c r="AH3805" s="53"/>
      <c r="BD3805" s="36"/>
      <c r="BE3805" s="36"/>
      <c r="BF3805" s="36"/>
      <c r="BG3805" s="36"/>
      <c r="BH3805" s="36"/>
      <c r="BI3805" s="36"/>
      <c r="BJ3805" s="36"/>
      <c r="BK3805" s="48"/>
      <c r="BL3805" s="36"/>
      <c r="BM3805" s="36"/>
      <c r="BN3805" s="36"/>
      <c r="BO3805" s="36"/>
      <c r="BP3805" s="36"/>
      <c r="BQ3805" s="36"/>
      <c r="BR3805" s="36"/>
    </row>
    <row r="3806" spans="2:70" ht="15" customHeight="1">
      <c r="B3806" s="48">
        <v>4348</v>
      </c>
      <c r="C3806" s="48" t="s">
        <v>1703</v>
      </c>
      <c r="D3806" s="108">
        <v>1496</v>
      </c>
      <c r="E3806" s="109" t="s">
        <v>2508</v>
      </c>
      <c r="F3806" s="109" t="s">
        <v>1823</v>
      </c>
      <c r="G3806" s="109" t="s">
        <v>1822</v>
      </c>
      <c r="H3806" s="108" t="s">
        <v>1765</v>
      </c>
      <c r="I3806" s="108" t="s">
        <v>2966</v>
      </c>
      <c r="J3806" s="108" t="s">
        <v>2567</v>
      </c>
      <c r="K3806" s="108" t="s">
        <v>2859</v>
      </c>
      <c r="L3806" s="108">
        <v>5</v>
      </c>
      <c r="M3806" s="110" t="s">
        <v>2617</v>
      </c>
      <c r="N3806" s="111" t="s">
        <v>20</v>
      </c>
      <c r="O3806" s="111" t="s">
        <v>2466</v>
      </c>
      <c r="P3806" s="111" t="s">
        <v>326</v>
      </c>
      <c r="Q3806" s="109">
        <v>1</v>
      </c>
      <c r="R3806" s="111"/>
      <c r="S3806" s="111"/>
      <c r="T3806" s="109" t="s">
        <v>7</v>
      </c>
      <c r="U3806" s="108">
        <v>1</v>
      </c>
      <c r="V3806" s="109">
        <v>2008</v>
      </c>
      <c r="W3806" s="108">
        <f>IF(Table1[[#This Row],[ExpenditureDetails1]]=2010,1,(2010-Table1[[#This Row],[ExpenditureDetails1]]))</f>
        <v>2</v>
      </c>
      <c r="X3806" s="109">
        <v>0.1</v>
      </c>
      <c r="Y3806" s="174">
        <f>Table1[[#This Row],[ExpenditureDetails3]]*100000</f>
        <v>10000</v>
      </c>
      <c r="Z3806" s="174">
        <f>Table1[[#This Row],[ExpenditureDetails4]]/Table1[[#This Row],[Component detail 4]]</f>
        <v>10000</v>
      </c>
      <c r="AA3806" s="109">
        <v>1</v>
      </c>
      <c r="AB3806" s="109">
        <v>10</v>
      </c>
      <c r="AC3806" s="174">
        <f>IF(ISNUMBER([ExpenditureDetails4]),[ExpenditureDetails4]*HLOOKUP([ExpenditureDetails1],'Currency Conversion'!$A$6:$BE$45,19,FALSE),"No Data")</f>
        <v>11474.030831044112</v>
      </c>
      <c r="AD3806" s="174">
        <f>Table1[[#This Row],[Calculations1]]/exchange_rate_2010</f>
        <v>250.9311546097469</v>
      </c>
      <c r="AE38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3806" s="174">
        <f>Table1[[#This Row],[Calculations3]]/exchange_rate_2010</f>
        <v>25.09311546097469</v>
      </c>
      <c r="AG3806" s="110"/>
      <c r="AH3806" s="53"/>
      <c r="BD3806" s="36"/>
      <c r="BE3806" s="36"/>
      <c r="BF3806" s="36"/>
      <c r="BG3806" s="36"/>
      <c r="BH3806" s="36"/>
      <c r="BI3806" s="36"/>
      <c r="BJ3806" s="36"/>
      <c r="BK3806" s="48"/>
      <c r="BL3806" s="36"/>
      <c r="BM3806" s="36"/>
      <c r="BN3806" s="36"/>
      <c r="BO3806" s="36"/>
      <c r="BP3806" s="36"/>
      <c r="BQ3806" s="36"/>
      <c r="BR3806" s="36"/>
    </row>
    <row r="3807" spans="2:70" ht="15" customHeight="1">
      <c r="B3807" s="48">
        <v>4349</v>
      </c>
      <c r="C3807" s="48" t="s">
        <v>1703</v>
      </c>
      <c r="D3807" s="108">
        <v>1496</v>
      </c>
      <c r="E3807" s="109" t="s">
        <v>2508</v>
      </c>
      <c r="F3807" s="109" t="s">
        <v>1823</v>
      </c>
      <c r="G3807" s="109" t="s">
        <v>1822</v>
      </c>
      <c r="H3807" s="108" t="s">
        <v>1765</v>
      </c>
      <c r="I3807" s="108" t="s">
        <v>2966</v>
      </c>
      <c r="J3807" s="108" t="s">
        <v>2567</v>
      </c>
      <c r="K3807" s="108" t="s">
        <v>2859</v>
      </c>
      <c r="L3807" s="108">
        <v>5</v>
      </c>
      <c r="M3807" s="110" t="s">
        <v>2617</v>
      </c>
      <c r="N3807" s="111" t="s">
        <v>1729</v>
      </c>
      <c r="O3807" s="111" t="s">
        <v>1718</v>
      </c>
      <c r="P3807" s="111" t="s">
        <v>1767</v>
      </c>
      <c r="Q3807" s="111">
        <v>16</v>
      </c>
      <c r="R3807" s="111"/>
      <c r="S3807" s="111"/>
      <c r="T3807" s="109" t="s">
        <v>7</v>
      </c>
      <c r="U3807" s="108">
        <v>1</v>
      </c>
      <c r="V3807" s="109">
        <v>2008</v>
      </c>
      <c r="W3807" s="108">
        <f>IF(Table1[[#This Row],[ExpenditureDetails1]]=2010,1,(2010-Table1[[#This Row],[ExpenditureDetails1]]))</f>
        <v>2</v>
      </c>
      <c r="X3807" s="109">
        <v>0.56000000000000005</v>
      </c>
      <c r="Y3807" s="174">
        <f>Table1[[#This Row],[ExpenditureDetails3]]*100000</f>
        <v>56000.000000000007</v>
      </c>
      <c r="Z3807" s="174">
        <f>Table1[[#This Row],[ExpenditureDetails4]]/Table1[[#This Row],[Component detail 4]]</f>
        <v>3500.0000000000005</v>
      </c>
      <c r="AA3807" s="109">
        <v>1</v>
      </c>
      <c r="AB3807" s="109">
        <v>10</v>
      </c>
      <c r="AC3807" s="174">
        <f>IF(ISNUMBER([ExpenditureDetails4]),[ExpenditureDetails4]*HLOOKUP([ExpenditureDetails1],'Currency Conversion'!$A$6:$BE$45,19,FALSE),"No Data")</f>
        <v>64254.572653847041</v>
      </c>
      <c r="AD3807" s="174">
        <f>Table1[[#This Row],[Calculations1]]/exchange_rate_2010</f>
        <v>1405.2144658145828</v>
      </c>
      <c r="AE38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6425.4572653847044</v>
      </c>
      <c r="AF3807" s="174">
        <f>Table1[[#This Row],[Calculations3]]/exchange_rate_2010</f>
        <v>140.52144658145829</v>
      </c>
      <c r="AG3807" s="110"/>
      <c r="AH3807" s="53"/>
      <c r="BD3807" s="36"/>
      <c r="BE3807" s="36"/>
      <c r="BF3807" s="36"/>
      <c r="BG3807" s="36"/>
      <c r="BH3807" s="36"/>
      <c r="BI3807" s="36"/>
      <c r="BJ3807" s="36"/>
      <c r="BK3807" s="48"/>
      <c r="BL3807" s="36"/>
      <c r="BM3807" s="36"/>
      <c r="BN3807" s="36"/>
      <c r="BO3807" s="36"/>
      <c r="BP3807" s="36"/>
      <c r="BQ3807" s="36"/>
      <c r="BR3807" s="36"/>
    </row>
    <row r="3808" spans="2:70" ht="15" customHeight="1">
      <c r="B3808" s="48">
        <v>4350</v>
      </c>
      <c r="C3808" s="48" t="s">
        <v>1703</v>
      </c>
      <c r="D3808" s="108">
        <v>1496</v>
      </c>
      <c r="E3808" s="109" t="s">
        <v>2508</v>
      </c>
      <c r="F3808" s="109" t="s">
        <v>1823</v>
      </c>
      <c r="G3808" s="109" t="s">
        <v>1822</v>
      </c>
      <c r="H3808" s="108" t="s">
        <v>1765</v>
      </c>
      <c r="I3808" s="108" t="s">
        <v>2966</v>
      </c>
      <c r="J3808" s="108" t="s">
        <v>2567</v>
      </c>
      <c r="K3808" s="108" t="s">
        <v>2859</v>
      </c>
      <c r="L3808" s="108">
        <v>5</v>
      </c>
      <c r="M3808" s="110" t="s">
        <v>2617</v>
      </c>
      <c r="N3808" s="111" t="s">
        <v>2472</v>
      </c>
      <c r="O3808" s="111"/>
      <c r="P3808" s="111" t="s">
        <v>75</v>
      </c>
      <c r="Q3808" s="109">
        <v>1</v>
      </c>
      <c r="R3808" s="111"/>
      <c r="S3808" s="111"/>
      <c r="T3808" s="109" t="s">
        <v>24</v>
      </c>
      <c r="U3808" s="108">
        <v>4</v>
      </c>
      <c r="V3808" s="109">
        <v>1998</v>
      </c>
      <c r="W3808" s="108">
        <f>IF(Table1[[#This Row],[ExpenditureDetails1]]=2010,1,(2010-Table1[[#This Row],[ExpenditureDetails1]]))</f>
        <v>12</v>
      </c>
      <c r="X3808" s="109">
        <v>2.5000000000000001E-2</v>
      </c>
      <c r="Y3808" s="174">
        <f>Table1[[#This Row],[ExpenditureDetails3]]*100000</f>
        <v>2500</v>
      </c>
      <c r="Z3808" s="174">
        <f>Table1[[#This Row],[ExpenditureDetails4]]/Table1[[#This Row],[Component detail 4]]</f>
        <v>2500</v>
      </c>
      <c r="AA3808" s="109">
        <v>1</v>
      </c>
      <c r="AB3808" s="109" t="s">
        <v>26</v>
      </c>
      <c r="AC3808" s="174">
        <f>IF(ISNUMBER([ExpenditureDetails4]),[ExpenditureDetails4]*HLOOKUP([ExpenditureDetails1],'Currency Conversion'!$A$6:$BE$45,19,FALSE),"No Data")</f>
        <v>4697.6349224737605</v>
      </c>
      <c r="AD3808" s="174">
        <f>Table1[[#This Row],[Calculations1]]/exchange_rate_2010</f>
        <v>102.73486034586006</v>
      </c>
      <c r="AE38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4697.6349224737605</v>
      </c>
      <c r="AF3808" s="174">
        <f>Table1[[#This Row],[Calculations3]]/exchange_rate_2010</f>
        <v>102.73486034586006</v>
      </c>
      <c r="AG3808" s="110"/>
      <c r="AH3808" s="53"/>
      <c r="BD3808" s="36"/>
      <c r="BE3808" s="36"/>
      <c r="BF3808" s="36"/>
      <c r="BG3808" s="36"/>
      <c r="BH3808" s="36"/>
      <c r="BI3808" s="36"/>
      <c r="BJ3808" s="36"/>
      <c r="BK3808" s="48"/>
      <c r="BL3808" s="36"/>
      <c r="BM3808" s="36"/>
      <c r="BN3808" s="36"/>
      <c r="BO3808" s="36"/>
      <c r="BP3808" s="36"/>
      <c r="BQ3808" s="36"/>
      <c r="BR3808" s="36"/>
    </row>
    <row r="3809" spans="2:70" ht="15" customHeight="1">
      <c r="B3809" s="48">
        <v>4351</v>
      </c>
      <c r="C3809" s="48" t="s">
        <v>1703</v>
      </c>
      <c r="D3809" s="108">
        <v>1496</v>
      </c>
      <c r="E3809" s="109" t="s">
        <v>2508</v>
      </c>
      <c r="F3809" s="109" t="s">
        <v>1823</v>
      </c>
      <c r="G3809" s="109" t="s">
        <v>1822</v>
      </c>
      <c r="H3809" s="108" t="s">
        <v>1765</v>
      </c>
      <c r="I3809" s="108" t="s">
        <v>2966</v>
      </c>
      <c r="J3809" s="108" t="s">
        <v>2567</v>
      </c>
      <c r="K3809" s="108" t="s">
        <v>2859</v>
      </c>
      <c r="L3809" s="108">
        <v>5</v>
      </c>
      <c r="M3809" s="110" t="s">
        <v>2617</v>
      </c>
      <c r="N3809" s="111" t="s">
        <v>1717</v>
      </c>
      <c r="O3809" s="111"/>
      <c r="P3809" s="111" t="s">
        <v>243</v>
      </c>
      <c r="Q3809" s="109">
        <v>1</v>
      </c>
      <c r="R3809" s="111"/>
      <c r="S3809" s="111"/>
      <c r="T3809" s="109" t="s">
        <v>31</v>
      </c>
      <c r="U3809" s="108">
        <v>3</v>
      </c>
      <c r="V3809" s="109">
        <v>2009</v>
      </c>
      <c r="W3809" s="108"/>
      <c r="X3809" s="109">
        <v>7.1999999999999995E-2</v>
      </c>
      <c r="Y3809" s="174">
        <f>Table1[[#This Row],[ExpenditureDetails3]]*100000</f>
        <v>7199.9999999999991</v>
      </c>
      <c r="Z3809" s="174">
        <f>Table1[[#This Row],[ExpenditureDetails4]]/Table1[[#This Row],[Component detail 4]]</f>
        <v>7199.9999999999991</v>
      </c>
      <c r="AA3809" s="109">
        <v>1</v>
      </c>
      <c r="AB3809" s="109"/>
      <c r="AC3809" s="174">
        <f>IF(ISNUMBER([ExpenditureDetails4]),[ExpenditureDetails4]*HLOOKUP([ExpenditureDetails1],'Currency Conversion'!$A$6:$BE$45,19,FALSE),"No Data")</f>
        <v>7742.9969993061168</v>
      </c>
      <c r="AD3809" s="174">
        <f>Table1[[#This Row],[Calculations1]]/exchange_rate_2010</f>
        <v>169.3353631157085</v>
      </c>
      <c r="AE38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7742.9969993061168</v>
      </c>
      <c r="AF3809" s="174">
        <f>Table1[[#This Row],[Calculations3]]/exchange_rate_2010</f>
        <v>169.3353631157085</v>
      </c>
      <c r="AG3809" s="110"/>
      <c r="AH3809" s="53"/>
      <c r="BD3809" s="36"/>
      <c r="BE3809" s="36"/>
      <c r="BF3809" s="36"/>
      <c r="BG3809" s="36"/>
      <c r="BH3809" s="36"/>
      <c r="BI3809" s="36"/>
      <c r="BJ3809" s="36"/>
      <c r="BK3809" s="48"/>
      <c r="BL3809" s="36"/>
      <c r="BM3809" s="36"/>
      <c r="BN3809" s="36"/>
      <c r="BO3809" s="36"/>
      <c r="BP3809" s="36"/>
      <c r="BQ3809" s="36"/>
      <c r="BR3809" s="36"/>
    </row>
    <row r="3810" spans="2:70" ht="15" customHeight="1">
      <c r="B3810" s="48">
        <v>4352</v>
      </c>
      <c r="C3810" s="48" t="s">
        <v>1703</v>
      </c>
      <c r="D3810" s="108">
        <v>1496</v>
      </c>
      <c r="E3810" s="109" t="s">
        <v>2508</v>
      </c>
      <c r="F3810" s="109" t="s">
        <v>1823</v>
      </c>
      <c r="G3810" s="109" t="s">
        <v>1822</v>
      </c>
      <c r="H3810" s="108" t="s">
        <v>1765</v>
      </c>
      <c r="I3810" s="108" t="s">
        <v>2966</v>
      </c>
      <c r="J3810" s="108" t="s">
        <v>2567</v>
      </c>
      <c r="K3810" s="108" t="s">
        <v>2859</v>
      </c>
      <c r="L3810" s="108">
        <v>5</v>
      </c>
      <c r="M3810" s="110" t="s">
        <v>2617</v>
      </c>
      <c r="N3810" s="111" t="s">
        <v>1719</v>
      </c>
      <c r="O3810" s="111"/>
      <c r="P3810" s="111" t="s">
        <v>32</v>
      </c>
      <c r="Q3810" s="109">
        <v>1</v>
      </c>
      <c r="R3810" s="111"/>
      <c r="S3810" s="111"/>
      <c r="T3810" s="109" t="s">
        <v>31</v>
      </c>
      <c r="U3810" s="108">
        <v>3</v>
      </c>
      <c r="V3810" s="109">
        <v>2009</v>
      </c>
      <c r="W3810" s="108"/>
      <c r="X3810" s="109">
        <v>1.7999999999999999E-2</v>
      </c>
      <c r="Y3810" s="174">
        <f>Table1[[#This Row],[ExpenditureDetails3]]*100000</f>
        <v>1799.9999999999998</v>
      </c>
      <c r="Z3810" s="174">
        <f>Table1[[#This Row],[ExpenditureDetails4]]/Table1[[#This Row],[Component detail 4]]</f>
        <v>1799.9999999999998</v>
      </c>
      <c r="AA3810" s="109">
        <v>1</v>
      </c>
      <c r="AB3810" s="109"/>
      <c r="AC3810" s="174">
        <f>IF(ISNUMBER([ExpenditureDetails4]),[ExpenditureDetails4]*HLOOKUP([ExpenditureDetails1],'Currency Conversion'!$A$6:$BE$45,19,FALSE),"No Data")</f>
        <v>1935.7492498265292</v>
      </c>
      <c r="AD3810" s="174">
        <f>Table1[[#This Row],[Calculations1]]/exchange_rate_2010</f>
        <v>42.333840778927126</v>
      </c>
      <c r="AE38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1935.7492498265292</v>
      </c>
      <c r="AF3810" s="174">
        <f>Table1[[#This Row],[Calculations3]]/exchange_rate_2010</f>
        <v>42.333840778927126</v>
      </c>
      <c r="AG3810" s="110"/>
      <c r="AH3810" s="53"/>
      <c r="BD3810" s="36"/>
      <c r="BE3810" s="36"/>
      <c r="BF3810" s="36"/>
      <c r="BG3810" s="36"/>
      <c r="BH3810" s="36"/>
      <c r="BI3810" s="36"/>
      <c r="BJ3810" s="36"/>
      <c r="BK3810" s="48"/>
      <c r="BL3810" s="36"/>
      <c r="BM3810" s="36"/>
      <c r="BN3810" s="36"/>
      <c r="BO3810" s="36"/>
      <c r="BP3810" s="36"/>
      <c r="BQ3810" s="36"/>
      <c r="BR3810" s="36"/>
    </row>
    <row r="3811" spans="2:70" ht="15" customHeight="1">
      <c r="B3811" s="48">
        <v>4357</v>
      </c>
      <c r="C3811" s="48" t="s">
        <v>1703</v>
      </c>
      <c r="D3811" s="108">
        <v>1332</v>
      </c>
      <c r="E3811" s="109" t="s">
        <v>2508</v>
      </c>
      <c r="F3811" s="109" t="s">
        <v>1823</v>
      </c>
      <c r="G3811" s="109" t="s">
        <v>1822</v>
      </c>
      <c r="H3811" s="108" t="s">
        <v>1768</v>
      </c>
      <c r="I3811" s="108" t="s">
        <v>2616</v>
      </c>
      <c r="J3811" s="108" t="s">
        <v>2619</v>
      </c>
      <c r="K3811" s="108" t="s">
        <v>2859</v>
      </c>
      <c r="L3811" s="108">
        <v>3</v>
      </c>
      <c r="M3811" s="110" t="s">
        <v>2617</v>
      </c>
      <c r="N3811" s="109" t="s">
        <v>1729</v>
      </c>
      <c r="O3811" s="109" t="s">
        <v>519</v>
      </c>
      <c r="P3811" s="109" t="s">
        <v>2402</v>
      </c>
      <c r="Q3811" s="109">
        <v>1</v>
      </c>
      <c r="R3811" s="111"/>
      <c r="S3811" s="111"/>
      <c r="T3811" s="109" t="s">
        <v>7</v>
      </c>
      <c r="U3811" s="108">
        <v>1</v>
      </c>
      <c r="V3811" s="109">
        <v>1990</v>
      </c>
      <c r="W3811" s="108">
        <f>IF(Table1[[#This Row],[ExpenditureDetails1]]=2010,1,(2010-Table1[[#This Row],[ExpenditureDetails1]]))</f>
        <v>20</v>
      </c>
      <c r="X3811" s="109">
        <v>0.18</v>
      </c>
      <c r="Y3811" s="174">
        <f>Table1[[#This Row],[ExpenditureDetails3]]*100000</f>
        <v>18000</v>
      </c>
      <c r="Z3811" s="174">
        <f>Table1[[#This Row],[ExpenditureDetails4]]/Table1[[#This Row],[Component detail 4]]</f>
        <v>18000</v>
      </c>
      <c r="AA3811" s="109">
        <v>1</v>
      </c>
      <c r="AB3811" s="109">
        <v>10</v>
      </c>
      <c r="AC3811" s="174">
        <f>IF(ISNUMBER([ExpenditureDetails4]),[ExpenditureDetails4]*HLOOKUP([ExpenditureDetails1],'Currency Conversion'!$A$6:$BE$45,19,FALSE),"No Data")</f>
        <v>69988.37628832573</v>
      </c>
      <c r="AD3811" s="174">
        <f>Table1[[#This Row],[Calculations1]]/exchange_rate_2010</f>
        <v>1530.609803119457</v>
      </c>
      <c r="AE38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6998.8376288325726</v>
      </c>
      <c r="AF3811" s="174">
        <f>Table1[[#This Row],[Calculations3]]/exchange_rate_2010</f>
        <v>153.06098031194568</v>
      </c>
      <c r="AG3811" s="110"/>
      <c r="AH3811" s="53"/>
      <c r="BD3811" s="36"/>
      <c r="BE3811" s="36"/>
      <c r="BF3811" s="36"/>
      <c r="BG3811" s="36"/>
      <c r="BH3811" s="36"/>
      <c r="BI3811" s="36"/>
      <c r="BJ3811" s="36"/>
      <c r="BK3811" s="48"/>
      <c r="BL3811" s="36"/>
      <c r="BM3811" s="36"/>
      <c r="BN3811" s="36"/>
      <c r="BO3811" s="36"/>
      <c r="BP3811" s="36"/>
      <c r="BQ3811" s="36"/>
      <c r="BR3811" s="36"/>
    </row>
    <row r="3812" spans="2:70" ht="15" customHeight="1">
      <c r="B3812" s="48">
        <v>4358</v>
      </c>
      <c r="C3812" s="48" t="s">
        <v>1703</v>
      </c>
      <c r="D3812" s="108">
        <v>1332</v>
      </c>
      <c r="E3812" s="109" t="s">
        <v>2508</v>
      </c>
      <c r="F3812" s="109" t="s">
        <v>1823</v>
      </c>
      <c r="G3812" s="109" t="s">
        <v>1822</v>
      </c>
      <c r="H3812" s="108" t="s">
        <v>1768</v>
      </c>
      <c r="I3812" s="108" t="s">
        <v>2616</v>
      </c>
      <c r="J3812" s="108" t="s">
        <v>2619</v>
      </c>
      <c r="K3812" s="108" t="s">
        <v>2859</v>
      </c>
      <c r="L3812" s="108">
        <v>3</v>
      </c>
      <c r="M3812" s="110" t="s">
        <v>2617</v>
      </c>
      <c r="N3812" s="109" t="s">
        <v>1729</v>
      </c>
      <c r="O3812" s="109" t="s">
        <v>519</v>
      </c>
      <c r="P3812" s="109" t="s">
        <v>2403</v>
      </c>
      <c r="Q3812" s="109">
        <v>1</v>
      </c>
      <c r="R3812" s="111"/>
      <c r="S3812" s="111"/>
      <c r="T3812" s="109" t="s">
        <v>7</v>
      </c>
      <c r="U3812" s="108">
        <v>1</v>
      </c>
      <c r="V3812" s="109">
        <v>1990</v>
      </c>
      <c r="W3812" s="108">
        <f>IF(Table1[[#This Row],[ExpenditureDetails1]]=2010,1,(2010-Table1[[#This Row],[ExpenditureDetails1]]))</f>
        <v>20</v>
      </c>
      <c r="X3812" s="109">
        <v>0.18</v>
      </c>
      <c r="Y3812" s="174">
        <f>Table1[[#This Row],[ExpenditureDetails3]]*100000</f>
        <v>18000</v>
      </c>
      <c r="Z3812" s="174">
        <f>Table1[[#This Row],[ExpenditureDetails4]]/Table1[[#This Row],[Component detail 4]]</f>
        <v>18000</v>
      </c>
      <c r="AA3812" s="109">
        <v>1</v>
      </c>
      <c r="AB3812" s="109">
        <v>10</v>
      </c>
      <c r="AC3812" s="174">
        <f>IF(ISNUMBER([ExpenditureDetails4]),[ExpenditureDetails4]*HLOOKUP([ExpenditureDetails1],'Currency Conversion'!$A$6:$BE$45,19,FALSE),"No Data")</f>
        <v>69988.37628832573</v>
      </c>
      <c r="AD3812" s="174">
        <f>Table1[[#This Row],[Calculations1]]/exchange_rate_2010</f>
        <v>1530.609803119457</v>
      </c>
      <c r="AE38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6998.8376288325726</v>
      </c>
      <c r="AF3812" s="174">
        <f>Table1[[#This Row],[Calculations3]]/exchange_rate_2010</f>
        <v>153.06098031194568</v>
      </c>
      <c r="AG3812" s="110"/>
      <c r="AH3812" s="53"/>
      <c r="BD3812" s="36"/>
      <c r="BE3812" s="36"/>
      <c r="BF3812" s="36"/>
      <c r="BG3812" s="36"/>
      <c r="BH3812" s="36"/>
      <c r="BI3812" s="36"/>
      <c r="BJ3812" s="36"/>
      <c r="BK3812" s="48"/>
      <c r="BL3812" s="36"/>
      <c r="BM3812" s="36"/>
      <c r="BN3812" s="36"/>
      <c r="BO3812" s="36"/>
      <c r="BP3812" s="36"/>
      <c r="BQ3812" s="36"/>
      <c r="BR3812" s="36"/>
    </row>
    <row r="3813" spans="2:70" ht="15" customHeight="1">
      <c r="B3813" s="48">
        <v>4359</v>
      </c>
      <c r="C3813" s="48" t="s">
        <v>1703</v>
      </c>
      <c r="D3813" s="108">
        <v>1332</v>
      </c>
      <c r="E3813" s="109" t="s">
        <v>2508</v>
      </c>
      <c r="F3813" s="109" t="s">
        <v>1823</v>
      </c>
      <c r="G3813" s="109" t="s">
        <v>1822</v>
      </c>
      <c r="H3813" s="108" t="s">
        <v>1768</v>
      </c>
      <c r="I3813" s="108" t="s">
        <v>2616</v>
      </c>
      <c r="J3813" s="108" t="s">
        <v>2619</v>
      </c>
      <c r="K3813" s="108" t="s">
        <v>2859</v>
      </c>
      <c r="L3813" s="108">
        <v>3</v>
      </c>
      <c r="M3813" s="110" t="s">
        <v>2617</v>
      </c>
      <c r="N3813" s="109" t="s">
        <v>1729</v>
      </c>
      <c r="O3813" s="109" t="s">
        <v>519</v>
      </c>
      <c r="P3813" s="109" t="s">
        <v>2404</v>
      </c>
      <c r="Q3813" s="109">
        <v>1</v>
      </c>
      <c r="R3813" s="111"/>
      <c r="S3813" s="111"/>
      <c r="T3813" s="109" t="s">
        <v>7</v>
      </c>
      <c r="U3813" s="108">
        <v>1</v>
      </c>
      <c r="V3813" s="109">
        <v>2004</v>
      </c>
      <c r="W3813" s="108">
        <f>IF(Table1[[#This Row],[ExpenditureDetails1]]=2010,1,(2010-Table1[[#This Row],[ExpenditureDetails1]]))</f>
        <v>6</v>
      </c>
      <c r="X3813" s="109">
        <v>0.35</v>
      </c>
      <c r="Y3813" s="174">
        <f>Table1[[#This Row],[ExpenditureDetails3]]*100000</f>
        <v>35000</v>
      </c>
      <c r="Z3813" s="174">
        <f>Table1[[#This Row],[ExpenditureDetails4]]/Table1[[#This Row],[Component detail 4]]</f>
        <v>35000</v>
      </c>
      <c r="AA3813" s="109">
        <v>1</v>
      </c>
      <c r="AB3813" s="109">
        <v>10</v>
      </c>
      <c r="AC3813" s="174">
        <f>IF(ISNUMBER([ExpenditureDetails4]),[ExpenditureDetails4]*HLOOKUP([ExpenditureDetails1],'Currency Conversion'!$A$6:$BE$45,19,FALSE),"No Data")</f>
        <v>51179.671533303452</v>
      </c>
      <c r="AD3813" s="174">
        <f>Table1[[#This Row],[Calculations1]]/exchange_rate_2010</f>
        <v>1119.2731011017149</v>
      </c>
      <c r="AE38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3813" s="174">
        <f>Table1[[#This Row],[Calculations3]]/exchange_rate_2010</f>
        <v>111.92731011017149</v>
      </c>
      <c r="AG3813" s="110"/>
      <c r="AH3813" s="53"/>
      <c r="BD3813" s="36"/>
      <c r="BE3813" s="36"/>
      <c r="BF3813" s="36"/>
      <c r="BG3813" s="36"/>
      <c r="BH3813" s="36"/>
      <c r="BI3813" s="36"/>
      <c r="BJ3813" s="36"/>
      <c r="BK3813" s="48"/>
      <c r="BL3813" s="36"/>
      <c r="BM3813" s="36"/>
      <c r="BN3813" s="36"/>
      <c r="BO3813" s="36"/>
      <c r="BP3813" s="36"/>
      <c r="BQ3813" s="36"/>
      <c r="BR3813" s="36"/>
    </row>
    <row r="3814" spans="2:70" ht="15" customHeight="1">
      <c r="B3814" s="48">
        <v>4360</v>
      </c>
      <c r="C3814" s="48" t="s">
        <v>1703</v>
      </c>
      <c r="D3814" s="108">
        <v>1332</v>
      </c>
      <c r="E3814" s="109" t="s">
        <v>2508</v>
      </c>
      <c r="F3814" s="109" t="s">
        <v>1823</v>
      </c>
      <c r="G3814" s="109" t="s">
        <v>1822</v>
      </c>
      <c r="H3814" s="108" t="s">
        <v>1768</v>
      </c>
      <c r="I3814" s="108" t="s">
        <v>2616</v>
      </c>
      <c r="J3814" s="108" t="s">
        <v>2619</v>
      </c>
      <c r="K3814" s="108" t="s">
        <v>2859</v>
      </c>
      <c r="L3814" s="108">
        <v>3</v>
      </c>
      <c r="M3814" s="110" t="s">
        <v>2617</v>
      </c>
      <c r="N3814" s="109" t="s">
        <v>1729</v>
      </c>
      <c r="O3814" s="109" t="s">
        <v>519</v>
      </c>
      <c r="P3814" s="109" t="s">
        <v>2405</v>
      </c>
      <c r="Q3814" s="109">
        <v>1</v>
      </c>
      <c r="R3814" s="111"/>
      <c r="S3814" s="111"/>
      <c r="T3814" s="109" t="s">
        <v>7</v>
      </c>
      <c r="U3814" s="108">
        <v>1</v>
      </c>
      <c r="V3814" s="109">
        <v>2003</v>
      </c>
      <c r="W3814" s="108">
        <f>IF(Table1[[#This Row],[ExpenditureDetails1]]=2010,1,(2010-Table1[[#This Row],[ExpenditureDetails1]]))</f>
        <v>7</v>
      </c>
      <c r="X3814" s="109">
        <v>0.35</v>
      </c>
      <c r="Y3814" s="174">
        <f>Table1[[#This Row],[ExpenditureDetails3]]*100000</f>
        <v>35000</v>
      </c>
      <c r="Z3814" s="174">
        <f>Table1[[#This Row],[ExpenditureDetails4]]/Table1[[#This Row],[Component detail 4]]</f>
        <v>35000</v>
      </c>
      <c r="AA3814" s="109">
        <v>1</v>
      </c>
      <c r="AB3814" s="109">
        <v>10</v>
      </c>
      <c r="AC3814" s="174">
        <f>IF(ISNUMBER([ExpenditureDetails4]),[ExpenditureDetails4]*HLOOKUP([ExpenditureDetails1],'Currency Conversion'!$A$6:$BE$45,19,FALSE),"No Data")</f>
        <v>52999.631661524108</v>
      </c>
      <c r="AD3814" s="174">
        <f>Table1[[#This Row],[Calculations1]]/exchange_rate_2010</f>
        <v>1159.0746933270475</v>
      </c>
      <c r="AE38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5299.9631661524108</v>
      </c>
      <c r="AF3814" s="174">
        <f>Table1[[#This Row],[Calculations3]]/exchange_rate_2010</f>
        <v>115.90746933270475</v>
      </c>
      <c r="AG3814" s="110"/>
      <c r="AH3814" s="53"/>
      <c r="BD3814" s="36"/>
      <c r="BE3814" s="36"/>
      <c r="BF3814" s="36"/>
      <c r="BG3814" s="36"/>
      <c r="BH3814" s="36"/>
      <c r="BI3814" s="36"/>
      <c r="BJ3814" s="36"/>
      <c r="BK3814" s="48"/>
      <c r="BL3814" s="36"/>
      <c r="BM3814" s="36"/>
      <c r="BN3814" s="36"/>
      <c r="BO3814" s="36"/>
      <c r="BP3814" s="36"/>
      <c r="BQ3814" s="36"/>
      <c r="BR3814" s="36"/>
    </row>
    <row r="3815" spans="2:70" ht="15" customHeight="1">
      <c r="B3815" s="48">
        <v>4361</v>
      </c>
      <c r="C3815" s="48" t="s">
        <v>1703</v>
      </c>
      <c r="D3815" s="108">
        <v>1332</v>
      </c>
      <c r="E3815" s="109" t="s">
        <v>2508</v>
      </c>
      <c r="F3815" s="109" t="s">
        <v>1823</v>
      </c>
      <c r="G3815" s="109" t="s">
        <v>1822</v>
      </c>
      <c r="H3815" s="108" t="s">
        <v>1768</v>
      </c>
      <c r="I3815" s="108" t="s">
        <v>2616</v>
      </c>
      <c r="J3815" s="108" t="s">
        <v>2619</v>
      </c>
      <c r="K3815" s="108" t="s">
        <v>2859</v>
      </c>
      <c r="L3815" s="108">
        <v>3</v>
      </c>
      <c r="M3815" s="110" t="s">
        <v>2617</v>
      </c>
      <c r="N3815" s="109" t="s">
        <v>1729</v>
      </c>
      <c r="O3815" s="109" t="s">
        <v>519</v>
      </c>
      <c r="P3815" s="109" t="s">
        <v>2406</v>
      </c>
      <c r="Q3815" s="109">
        <v>1</v>
      </c>
      <c r="R3815" s="111"/>
      <c r="S3815" s="111"/>
      <c r="T3815" s="109" t="s">
        <v>7</v>
      </c>
      <c r="U3815" s="108">
        <v>1</v>
      </c>
      <c r="V3815" s="109">
        <v>2003</v>
      </c>
      <c r="W3815" s="108">
        <f>IF(Table1[[#This Row],[ExpenditureDetails1]]=2010,1,(2010-Table1[[#This Row],[ExpenditureDetails1]]))</f>
        <v>7</v>
      </c>
      <c r="X3815" s="109">
        <v>0.35</v>
      </c>
      <c r="Y3815" s="174">
        <f>Table1[[#This Row],[ExpenditureDetails3]]*100000</f>
        <v>35000</v>
      </c>
      <c r="Z3815" s="174">
        <f>Table1[[#This Row],[ExpenditureDetails4]]/Table1[[#This Row],[Component detail 4]]</f>
        <v>35000</v>
      </c>
      <c r="AA3815" s="109">
        <v>1</v>
      </c>
      <c r="AB3815" s="109">
        <v>10</v>
      </c>
      <c r="AC3815" s="174">
        <f>IF(ISNUMBER([ExpenditureDetails4]),[ExpenditureDetails4]*HLOOKUP([ExpenditureDetails1],'Currency Conversion'!$A$6:$BE$45,19,FALSE),"No Data")</f>
        <v>52999.631661524108</v>
      </c>
      <c r="AD3815" s="174">
        <f>Table1[[#This Row],[Calculations1]]/exchange_rate_2010</f>
        <v>1159.0746933270475</v>
      </c>
      <c r="AE38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5299.9631661524108</v>
      </c>
      <c r="AF3815" s="174">
        <f>Table1[[#This Row],[Calculations3]]/exchange_rate_2010</f>
        <v>115.90746933270475</v>
      </c>
      <c r="AG3815" s="110"/>
      <c r="AH3815" s="53"/>
      <c r="BD3815" s="36"/>
      <c r="BE3815" s="36"/>
      <c r="BF3815" s="36"/>
      <c r="BG3815" s="36"/>
      <c r="BH3815" s="36"/>
      <c r="BI3815" s="36"/>
      <c r="BJ3815" s="36"/>
      <c r="BK3815" s="48"/>
      <c r="BL3815" s="36"/>
      <c r="BM3815" s="36"/>
      <c r="BN3815" s="36"/>
      <c r="BO3815" s="36"/>
      <c r="BP3815" s="36"/>
      <c r="BQ3815" s="36"/>
      <c r="BR3815" s="36"/>
    </row>
    <row r="3816" spans="2:70" ht="15" customHeight="1">
      <c r="B3816" s="48">
        <v>4362</v>
      </c>
      <c r="C3816" s="48" t="s">
        <v>1703</v>
      </c>
      <c r="D3816" s="108">
        <v>1332</v>
      </c>
      <c r="E3816" s="109" t="s">
        <v>2508</v>
      </c>
      <c r="F3816" s="109" t="s">
        <v>1823</v>
      </c>
      <c r="G3816" s="109" t="s">
        <v>1822</v>
      </c>
      <c r="H3816" s="108" t="s">
        <v>1768</v>
      </c>
      <c r="I3816" s="108" t="s">
        <v>2616</v>
      </c>
      <c r="J3816" s="108" t="s">
        <v>2619</v>
      </c>
      <c r="K3816" s="108" t="s">
        <v>2859</v>
      </c>
      <c r="L3816" s="108">
        <v>3</v>
      </c>
      <c r="M3816" s="110" t="s">
        <v>2617</v>
      </c>
      <c r="N3816" s="109" t="s">
        <v>1729</v>
      </c>
      <c r="O3816" s="109" t="s">
        <v>519</v>
      </c>
      <c r="P3816" s="109" t="s">
        <v>2407</v>
      </c>
      <c r="Q3816" s="109">
        <v>1</v>
      </c>
      <c r="R3816" s="111"/>
      <c r="S3816" s="111"/>
      <c r="T3816" s="109" t="s">
        <v>7</v>
      </c>
      <c r="U3816" s="108">
        <v>1</v>
      </c>
      <c r="V3816" s="109">
        <v>2006</v>
      </c>
      <c r="W3816" s="108">
        <f>IF(Table1[[#This Row],[ExpenditureDetails1]]=2010,1,(2010-Table1[[#This Row],[ExpenditureDetails1]]))</f>
        <v>4</v>
      </c>
      <c r="X3816" s="109">
        <v>0.35</v>
      </c>
      <c r="Y3816" s="174">
        <f>Table1[[#This Row],[ExpenditureDetails3]]*100000</f>
        <v>35000</v>
      </c>
      <c r="Z3816" s="174">
        <f>Table1[[#This Row],[ExpenditureDetails4]]/Table1[[#This Row],[Component detail 4]]</f>
        <v>35000</v>
      </c>
      <c r="AA3816" s="109">
        <v>1</v>
      </c>
      <c r="AB3816" s="109">
        <v>10</v>
      </c>
      <c r="AC3816" s="174">
        <f>IF(ISNUMBER([ExpenditureDetails4]),[ExpenditureDetails4]*HLOOKUP([ExpenditureDetails1],'Currency Conversion'!$A$6:$BE$45,19,FALSE),"No Data")</f>
        <v>45193.594057390561</v>
      </c>
      <c r="AD3816" s="174">
        <f>Table1[[#This Row],[Calculations1]]/exchange_rate_2010</f>
        <v>988.36066459769563</v>
      </c>
      <c r="AE38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4519.3594057390565</v>
      </c>
      <c r="AF3816" s="174">
        <f>Table1[[#This Row],[Calculations3]]/exchange_rate_2010</f>
        <v>98.836066459769569</v>
      </c>
      <c r="AG3816" s="110"/>
      <c r="AH3816" s="53"/>
      <c r="BD3816" s="36"/>
      <c r="BE3816" s="36"/>
      <c r="BF3816" s="36"/>
      <c r="BG3816" s="36"/>
      <c r="BH3816" s="36"/>
      <c r="BI3816" s="36"/>
      <c r="BJ3816" s="36"/>
      <c r="BK3816" s="48"/>
      <c r="BL3816" s="36"/>
      <c r="BM3816" s="36"/>
      <c r="BN3816" s="36"/>
      <c r="BO3816" s="36"/>
      <c r="BP3816" s="36"/>
      <c r="BQ3816" s="36"/>
      <c r="BR3816" s="36"/>
    </row>
    <row r="3817" spans="2:70" ht="15" customHeight="1">
      <c r="B3817" s="48">
        <v>4363</v>
      </c>
      <c r="C3817" s="48" t="s">
        <v>1703</v>
      </c>
      <c r="D3817" s="108">
        <v>1332</v>
      </c>
      <c r="E3817" s="109" t="s">
        <v>2508</v>
      </c>
      <c r="F3817" s="109" t="s">
        <v>1823</v>
      </c>
      <c r="G3817" s="109" t="s">
        <v>1822</v>
      </c>
      <c r="H3817" s="108" t="s">
        <v>1768</v>
      </c>
      <c r="I3817" s="108" t="s">
        <v>2616</v>
      </c>
      <c r="J3817" s="108" t="s">
        <v>2619</v>
      </c>
      <c r="K3817" s="108" t="s">
        <v>2859</v>
      </c>
      <c r="L3817" s="108">
        <v>3</v>
      </c>
      <c r="M3817" s="110" t="s">
        <v>2617</v>
      </c>
      <c r="N3817" s="109" t="s">
        <v>1729</v>
      </c>
      <c r="O3817" s="109" t="s">
        <v>519</v>
      </c>
      <c r="P3817" s="109" t="s">
        <v>2408</v>
      </c>
      <c r="Q3817" s="109">
        <v>1</v>
      </c>
      <c r="R3817" s="111"/>
      <c r="S3817" s="111"/>
      <c r="T3817" s="109" t="s">
        <v>7</v>
      </c>
      <c r="U3817" s="108">
        <v>1</v>
      </c>
      <c r="V3817" s="109">
        <v>1999</v>
      </c>
      <c r="W3817" s="108">
        <f>IF(Table1[[#This Row],[ExpenditureDetails1]]=2010,1,(2010-Table1[[#This Row],[ExpenditureDetails1]]))</f>
        <v>11</v>
      </c>
      <c r="X3817" s="109">
        <v>0.3</v>
      </c>
      <c r="Y3817" s="174">
        <f>Table1[[#This Row],[ExpenditureDetails3]]*100000</f>
        <v>30000</v>
      </c>
      <c r="Z3817" s="174">
        <f>Table1[[#This Row],[ExpenditureDetails4]]/Table1[[#This Row],[Component detail 4]]</f>
        <v>30000</v>
      </c>
      <c r="AA3817" s="109">
        <v>1</v>
      </c>
      <c r="AB3817" s="109">
        <v>10</v>
      </c>
      <c r="AC3817" s="174">
        <f>IF(ISNUMBER([ExpenditureDetails4]),[ExpenditureDetails4]*HLOOKUP([ExpenditureDetails1],'Currency Conversion'!$A$6:$BE$45,19,FALSE),"No Data")</f>
        <v>52204.396538134381</v>
      </c>
      <c r="AD3817" s="174">
        <f>Table1[[#This Row],[Calculations1]]/exchange_rate_2010</f>
        <v>1141.6833100689071</v>
      </c>
      <c r="AE38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5220.4396538134379</v>
      </c>
      <c r="AF3817" s="174">
        <f>Table1[[#This Row],[Calculations3]]/exchange_rate_2010</f>
        <v>114.1683310068907</v>
      </c>
      <c r="AG3817" s="110"/>
      <c r="AH3817" s="53"/>
      <c r="BD3817" s="36"/>
      <c r="BE3817" s="36"/>
      <c r="BF3817" s="36"/>
      <c r="BG3817" s="36"/>
      <c r="BH3817" s="36"/>
      <c r="BI3817" s="36"/>
      <c r="BJ3817" s="36"/>
      <c r="BK3817" s="48"/>
      <c r="BL3817" s="36"/>
      <c r="BM3817" s="36"/>
      <c r="BN3817" s="36"/>
      <c r="BO3817" s="36"/>
      <c r="BP3817" s="36"/>
      <c r="BQ3817" s="36"/>
      <c r="BR3817" s="36"/>
    </row>
    <row r="3818" spans="2:70" ht="15" customHeight="1">
      <c r="B3818" s="48">
        <v>4364</v>
      </c>
      <c r="C3818" s="48" t="s">
        <v>1703</v>
      </c>
      <c r="D3818" s="108">
        <v>1332</v>
      </c>
      <c r="E3818" s="109" t="s">
        <v>2508</v>
      </c>
      <c r="F3818" s="109" t="s">
        <v>1823</v>
      </c>
      <c r="G3818" s="109" t="s">
        <v>1822</v>
      </c>
      <c r="H3818" s="108" t="s">
        <v>1768</v>
      </c>
      <c r="I3818" s="108" t="s">
        <v>2616</v>
      </c>
      <c r="J3818" s="108" t="s">
        <v>2619</v>
      </c>
      <c r="K3818" s="108" t="s">
        <v>2859</v>
      </c>
      <c r="L3818" s="108">
        <v>3</v>
      </c>
      <c r="M3818" s="110" t="s">
        <v>2617</v>
      </c>
      <c r="N3818" s="109" t="s">
        <v>1729</v>
      </c>
      <c r="O3818" s="109" t="s">
        <v>519</v>
      </c>
      <c r="P3818" s="109" t="s">
        <v>2409</v>
      </c>
      <c r="Q3818" s="109">
        <v>1</v>
      </c>
      <c r="R3818" s="111"/>
      <c r="S3818" s="111"/>
      <c r="T3818" s="109" t="s">
        <v>7</v>
      </c>
      <c r="U3818" s="108">
        <v>1</v>
      </c>
      <c r="V3818" s="109">
        <v>2004</v>
      </c>
      <c r="W3818" s="108">
        <f>IF(Table1[[#This Row],[ExpenditureDetails1]]=2010,1,(2010-Table1[[#This Row],[ExpenditureDetails1]]))</f>
        <v>6</v>
      </c>
      <c r="X3818" s="109">
        <v>0.3</v>
      </c>
      <c r="Y3818" s="174">
        <f>Table1[[#This Row],[ExpenditureDetails3]]*100000</f>
        <v>30000</v>
      </c>
      <c r="Z3818" s="174">
        <f>Table1[[#This Row],[ExpenditureDetails4]]/Table1[[#This Row],[Component detail 4]]</f>
        <v>30000</v>
      </c>
      <c r="AA3818" s="109">
        <v>1</v>
      </c>
      <c r="AB3818" s="109">
        <v>10</v>
      </c>
      <c r="AC3818" s="174">
        <f>IF(ISNUMBER([ExpenditureDetails4]),[ExpenditureDetails4]*HLOOKUP([ExpenditureDetails1],'Currency Conversion'!$A$6:$BE$45,19,FALSE),"No Data")</f>
        <v>43868.289885688675</v>
      </c>
      <c r="AD3818" s="174">
        <f>Table1[[#This Row],[Calculations1]]/exchange_rate_2010</f>
        <v>959.37694380146991</v>
      </c>
      <c r="AE38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3818" s="174">
        <f>Table1[[#This Row],[Calculations3]]/exchange_rate_2010</f>
        <v>95.937694380146993</v>
      </c>
      <c r="AG3818" s="110"/>
      <c r="AH3818" s="53"/>
      <c r="BD3818" s="36"/>
      <c r="BE3818" s="36"/>
      <c r="BF3818" s="36"/>
      <c r="BG3818" s="36"/>
      <c r="BH3818" s="36"/>
      <c r="BI3818" s="36"/>
      <c r="BJ3818" s="36"/>
      <c r="BK3818" s="48"/>
      <c r="BL3818" s="36"/>
      <c r="BM3818" s="36"/>
      <c r="BN3818" s="36"/>
      <c r="BO3818" s="36"/>
      <c r="BP3818" s="36"/>
      <c r="BQ3818" s="36"/>
      <c r="BR3818" s="36"/>
    </row>
    <row r="3819" spans="2:70" ht="15" customHeight="1">
      <c r="B3819" s="48">
        <v>4365</v>
      </c>
      <c r="C3819" s="48" t="s">
        <v>1703</v>
      </c>
      <c r="D3819" s="108">
        <v>1332</v>
      </c>
      <c r="E3819" s="109" t="s">
        <v>2508</v>
      </c>
      <c r="F3819" s="109" t="s">
        <v>1823</v>
      </c>
      <c r="G3819" s="109" t="s">
        <v>1822</v>
      </c>
      <c r="H3819" s="108" t="s">
        <v>1768</v>
      </c>
      <c r="I3819" s="108" t="s">
        <v>2616</v>
      </c>
      <c r="J3819" s="108" t="s">
        <v>2619</v>
      </c>
      <c r="K3819" s="108" t="s">
        <v>2859</v>
      </c>
      <c r="L3819" s="108">
        <v>3</v>
      </c>
      <c r="M3819" s="110" t="s">
        <v>2617</v>
      </c>
      <c r="N3819" s="109" t="s">
        <v>1729</v>
      </c>
      <c r="O3819" s="109" t="s">
        <v>519</v>
      </c>
      <c r="P3819" s="109" t="s">
        <v>2410</v>
      </c>
      <c r="Q3819" s="109">
        <v>1</v>
      </c>
      <c r="R3819" s="111"/>
      <c r="S3819" s="111"/>
      <c r="T3819" s="109" t="s">
        <v>7</v>
      </c>
      <c r="U3819" s="108">
        <v>1</v>
      </c>
      <c r="V3819" s="109">
        <v>1984</v>
      </c>
      <c r="W3819" s="108">
        <f>IF(Table1[[#This Row],[ExpenditureDetails1]]=2010,1,(2010-Table1[[#This Row],[ExpenditureDetails1]]))</f>
        <v>26</v>
      </c>
      <c r="X3819" s="109">
        <v>0.2</v>
      </c>
      <c r="Y3819" s="174">
        <f>Table1[[#This Row],[ExpenditureDetails3]]*100000</f>
        <v>20000</v>
      </c>
      <c r="Z3819" s="174">
        <f>Table1[[#This Row],[ExpenditureDetails4]]/Table1[[#This Row],[Component detail 4]]</f>
        <v>20000</v>
      </c>
      <c r="AA3819" s="109">
        <v>1</v>
      </c>
      <c r="AB3819" s="109">
        <v>10</v>
      </c>
      <c r="AC3819" s="174">
        <f>IF(ISNUMBER([ExpenditureDetails4]),[ExpenditureDetails4]*HLOOKUP([ExpenditureDetails1],'Currency Conversion'!$A$6:$BE$45,19,FALSE),"No Data")</f>
        <v>123316.76877948084</v>
      </c>
      <c r="AD3819" s="174">
        <f>Table1[[#This Row],[Calculations1]]/exchange_rate_2010</f>
        <v>2696.8743267497807</v>
      </c>
      <c r="AE38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12331.676877948084</v>
      </c>
      <c r="AF3819" s="174">
        <f>Table1[[#This Row],[Calculations3]]/exchange_rate_2010</f>
        <v>269.68743267497808</v>
      </c>
      <c r="AG3819" s="110"/>
      <c r="AH3819" s="53"/>
      <c r="BD3819" s="36"/>
      <c r="BE3819" s="36"/>
      <c r="BF3819" s="36"/>
      <c r="BG3819" s="36"/>
      <c r="BH3819" s="36"/>
      <c r="BI3819" s="36"/>
      <c r="BJ3819" s="36"/>
      <c r="BK3819" s="48"/>
      <c r="BL3819" s="36"/>
      <c r="BM3819" s="36"/>
      <c r="BN3819" s="36"/>
      <c r="BO3819" s="36"/>
      <c r="BP3819" s="36"/>
      <c r="BQ3819" s="36"/>
      <c r="BR3819" s="36"/>
    </row>
    <row r="3820" spans="2:70" ht="15" customHeight="1">
      <c r="B3820" s="48">
        <v>4366</v>
      </c>
      <c r="C3820" s="48" t="s">
        <v>1703</v>
      </c>
      <c r="D3820" s="108">
        <v>1332</v>
      </c>
      <c r="E3820" s="109" t="s">
        <v>2508</v>
      </c>
      <c r="F3820" s="109" t="s">
        <v>1823</v>
      </c>
      <c r="G3820" s="109" t="s">
        <v>1822</v>
      </c>
      <c r="H3820" s="108" t="s">
        <v>1768</v>
      </c>
      <c r="I3820" s="108" t="s">
        <v>2616</v>
      </c>
      <c r="J3820" s="108" t="s">
        <v>2619</v>
      </c>
      <c r="K3820" s="108" t="s">
        <v>2859</v>
      </c>
      <c r="L3820" s="108">
        <v>3</v>
      </c>
      <c r="M3820" s="110" t="s">
        <v>2617</v>
      </c>
      <c r="N3820" s="109" t="s">
        <v>1729</v>
      </c>
      <c r="O3820" s="109" t="s">
        <v>519</v>
      </c>
      <c r="P3820" s="109" t="s">
        <v>2411</v>
      </c>
      <c r="Q3820" s="109">
        <v>1</v>
      </c>
      <c r="R3820" s="111"/>
      <c r="S3820" s="111"/>
      <c r="T3820" s="109" t="s">
        <v>7</v>
      </c>
      <c r="U3820" s="108">
        <v>1</v>
      </c>
      <c r="V3820" s="109">
        <v>1984</v>
      </c>
      <c r="W3820" s="108">
        <f>IF(Table1[[#This Row],[ExpenditureDetails1]]=2010,1,(2010-Table1[[#This Row],[ExpenditureDetails1]]))</f>
        <v>26</v>
      </c>
      <c r="X3820" s="109">
        <v>0.18</v>
      </c>
      <c r="Y3820" s="174">
        <f>Table1[[#This Row],[ExpenditureDetails3]]*100000</f>
        <v>18000</v>
      </c>
      <c r="Z3820" s="174">
        <f>Table1[[#This Row],[ExpenditureDetails4]]/Table1[[#This Row],[Component detail 4]]</f>
        <v>18000</v>
      </c>
      <c r="AA3820" s="109">
        <v>1</v>
      </c>
      <c r="AB3820" s="109">
        <v>10</v>
      </c>
      <c r="AC3820" s="174">
        <f>IF(ISNUMBER([ExpenditureDetails4]),[ExpenditureDetails4]*HLOOKUP([ExpenditureDetails1],'Currency Conversion'!$A$6:$BE$45,19,FALSE),"No Data")</f>
        <v>110985.09190153275</v>
      </c>
      <c r="AD3820" s="174">
        <f>Table1[[#This Row],[Calculations1]]/exchange_rate_2010</f>
        <v>2427.1868940748022</v>
      </c>
      <c r="AE38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11098.509190153276</v>
      </c>
      <c r="AF3820" s="174">
        <f>Table1[[#This Row],[Calculations3]]/exchange_rate_2010</f>
        <v>242.71868940748027</v>
      </c>
      <c r="AG3820" s="110"/>
      <c r="AH3820" s="53"/>
      <c r="BD3820" s="36"/>
      <c r="BE3820" s="36"/>
      <c r="BF3820" s="36"/>
      <c r="BG3820" s="36"/>
      <c r="BH3820" s="36"/>
      <c r="BI3820" s="36"/>
      <c r="BJ3820" s="36"/>
      <c r="BK3820" s="48"/>
      <c r="BL3820" s="36"/>
      <c r="BM3820" s="36"/>
      <c r="BN3820" s="36"/>
      <c r="BO3820" s="36"/>
      <c r="BP3820" s="36"/>
      <c r="BQ3820" s="36"/>
      <c r="BR3820" s="36"/>
    </row>
    <row r="3821" spans="2:70" ht="15" customHeight="1">
      <c r="B3821" s="48">
        <v>4367</v>
      </c>
      <c r="C3821" s="48" t="s">
        <v>1703</v>
      </c>
      <c r="D3821" s="108">
        <v>1332</v>
      </c>
      <c r="E3821" s="109" t="s">
        <v>2508</v>
      </c>
      <c r="F3821" s="109" t="s">
        <v>1823</v>
      </c>
      <c r="G3821" s="109" t="s">
        <v>1822</v>
      </c>
      <c r="H3821" s="108" t="s">
        <v>1768</v>
      </c>
      <c r="I3821" s="108" t="s">
        <v>2616</v>
      </c>
      <c r="J3821" s="108" t="s">
        <v>2619</v>
      </c>
      <c r="K3821" s="108" t="s">
        <v>2859</v>
      </c>
      <c r="L3821" s="108">
        <v>3</v>
      </c>
      <c r="M3821" s="110" t="s">
        <v>2617</v>
      </c>
      <c r="N3821" s="111" t="s">
        <v>1729</v>
      </c>
      <c r="O3821" s="111" t="s">
        <v>1713</v>
      </c>
      <c r="P3821" s="111" t="s">
        <v>301</v>
      </c>
      <c r="Q3821" s="109">
        <v>1</v>
      </c>
      <c r="R3821" s="111"/>
      <c r="S3821" s="111"/>
      <c r="T3821" s="109" t="s">
        <v>7</v>
      </c>
      <c r="U3821" s="108">
        <v>1</v>
      </c>
      <c r="V3821" s="109">
        <v>1999</v>
      </c>
      <c r="W3821" s="108">
        <f>IF(Table1[[#This Row],[ExpenditureDetails1]]=2010,1,(2010-Table1[[#This Row],[ExpenditureDetails1]]))</f>
        <v>11</v>
      </c>
      <c r="X3821" s="109">
        <v>0.1</v>
      </c>
      <c r="Y3821" s="174">
        <f>Table1[[#This Row],[ExpenditureDetails3]]*100000</f>
        <v>10000</v>
      </c>
      <c r="Z3821" s="174">
        <f>Table1[[#This Row],[ExpenditureDetails4]]/Table1[[#This Row],[Component detail 4]]</f>
        <v>10000</v>
      </c>
      <c r="AA3821" s="109">
        <v>1</v>
      </c>
      <c r="AB3821" s="109">
        <v>10</v>
      </c>
      <c r="AC3821" s="174">
        <f>IF(ISNUMBER([ExpenditureDetails4]),[ExpenditureDetails4]*HLOOKUP([ExpenditureDetails1],'Currency Conversion'!$A$6:$BE$45,19,FALSE),"No Data")</f>
        <v>17401.46551271146</v>
      </c>
      <c r="AD3821" s="174">
        <f>Table1[[#This Row],[Calculations1]]/exchange_rate_2010</f>
        <v>380.56110335630234</v>
      </c>
      <c r="AE38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1740.1465512711461</v>
      </c>
      <c r="AF3821" s="174">
        <f>Table1[[#This Row],[Calculations3]]/exchange_rate_2010</f>
        <v>38.056110335630237</v>
      </c>
      <c r="AG3821" s="110"/>
      <c r="AH3821" s="53"/>
      <c r="BD3821" s="36"/>
      <c r="BE3821" s="36"/>
      <c r="BF3821" s="36"/>
      <c r="BG3821" s="36"/>
      <c r="BH3821" s="36"/>
      <c r="BI3821" s="36"/>
      <c r="BJ3821" s="36"/>
      <c r="BK3821" s="48"/>
      <c r="BL3821" s="36"/>
      <c r="BM3821" s="36"/>
      <c r="BN3821" s="36"/>
      <c r="BO3821" s="36"/>
      <c r="BP3821" s="36"/>
      <c r="BQ3821" s="36"/>
      <c r="BR3821" s="36"/>
    </row>
    <row r="3822" spans="2:70" ht="15" customHeight="1">
      <c r="B3822" s="48">
        <v>4368</v>
      </c>
      <c r="C3822" s="48" t="s">
        <v>1703</v>
      </c>
      <c r="D3822" s="108">
        <v>1332</v>
      </c>
      <c r="E3822" s="109" t="s">
        <v>2508</v>
      </c>
      <c r="F3822" s="109" t="s">
        <v>1823</v>
      </c>
      <c r="G3822" s="109" t="s">
        <v>1822</v>
      </c>
      <c r="H3822" s="108" t="s">
        <v>1768</v>
      </c>
      <c r="I3822" s="108" t="s">
        <v>2616</v>
      </c>
      <c r="J3822" s="108" t="s">
        <v>2619</v>
      </c>
      <c r="K3822" s="108" t="s">
        <v>2859</v>
      </c>
      <c r="L3822" s="108">
        <v>3</v>
      </c>
      <c r="M3822" s="110" t="s">
        <v>2617</v>
      </c>
      <c r="N3822" s="111" t="s">
        <v>1721</v>
      </c>
      <c r="O3822" s="111"/>
      <c r="P3822" s="111" t="s">
        <v>76</v>
      </c>
      <c r="Q3822" s="109">
        <v>1</v>
      </c>
      <c r="R3822" s="111"/>
      <c r="S3822" s="111"/>
      <c r="T3822" s="109" t="s">
        <v>24</v>
      </c>
      <c r="U3822" s="108">
        <v>4</v>
      </c>
      <c r="V3822" s="109">
        <v>2008</v>
      </c>
      <c r="W3822" s="108">
        <f>IF(Table1[[#This Row],[ExpenditureDetails1]]=2010,1,(2010-Table1[[#This Row],[ExpenditureDetails1]]))</f>
        <v>2</v>
      </c>
      <c r="X3822" s="109">
        <v>0.05</v>
      </c>
      <c r="Y3822" s="174">
        <f>Table1[[#This Row],[ExpenditureDetails3]]*100000</f>
        <v>5000</v>
      </c>
      <c r="Z3822" s="174">
        <f>Table1[[#This Row],[ExpenditureDetails4]]/Table1[[#This Row],[Component detail 4]]</f>
        <v>5000</v>
      </c>
      <c r="AA3822" s="109">
        <v>1</v>
      </c>
      <c r="AB3822" s="109">
        <v>10</v>
      </c>
      <c r="AC3822" s="174">
        <f>IF(ISNUMBER([ExpenditureDetails4]),[ExpenditureDetails4]*HLOOKUP([ExpenditureDetails1],'Currency Conversion'!$A$6:$BE$45,19,FALSE),"No Data")</f>
        <v>5737.0154155220562</v>
      </c>
      <c r="AD3822" s="174">
        <f>Table1[[#This Row],[Calculations1]]/exchange_rate_2010</f>
        <v>125.46557730487345</v>
      </c>
      <c r="AE38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3822" s="174">
        <f>Table1[[#This Row],[Calculations3]]/exchange_rate_2010</f>
        <v>125.46557730487345</v>
      </c>
      <c r="AG3822" s="110"/>
      <c r="AH3822" s="53"/>
      <c r="BD3822" s="36"/>
      <c r="BE3822" s="36"/>
      <c r="BF3822" s="36"/>
      <c r="BG3822" s="36"/>
      <c r="BH3822" s="36"/>
      <c r="BI3822" s="36"/>
      <c r="BJ3822" s="36"/>
      <c r="BK3822" s="48"/>
      <c r="BL3822" s="36"/>
      <c r="BM3822" s="36"/>
      <c r="BN3822" s="36"/>
      <c r="BO3822" s="36"/>
      <c r="BP3822" s="36"/>
      <c r="BQ3822" s="36"/>
      <c r="BR3822" s="36"/>
    </row>
    <row r="3823" spans="2:70" ht="15" customHeight="1">
      <c r="B3823" s="48">
        <v>4369</v>
      </c>
      <c r="C3823" s="48" t="s">
        <v>1703</v>
      </c>
      <c r="D3823" s="108">
        <v>1332</v>
      </c>
      <c r="E3823" s="109" t="s">
        <v>2508</v>
      </c>
      <c r="F3823" s="109" t="s">
        <v>1823</v>
      </c>
      <c r="G3823" s="109" t="s">
        <v>1822</v>
      </c>
      <c r="H3823" s="108" t="s">
        <v>1768</v>
      </c>
      <c r="I3823" s="108" t="s">
        <v>2616</v>
      </c>
      <c r="J3823" s="108" t="s">
        <v>2619</v>
      </c>
      <c r="K3823" s="108" t="s">
        <v>2859</v>
      </c>
      <c r="L3823" s="108">
        <v>3</v>
      </c>
      <c r="M3823" s="110" t="s">
        <v>2617</v>
      </c>
      <c r="N3823" s="111" t="s">
        <v>1729</v>
      </c>
      <c r="O3823" s="111" t="s">
        <v>1718</v>
      </c>
      <c r="P3823" s="111" t="s">
        <v>1769</v>
      </c>
      <c r="Q3823" s="111">
        <v>17</v>
      </c>
      <c r="R3823" s="111"/>
      <c r="S3823" s="111"/>
      <c r="T3823" s="109" t="s">
        <v>7</v>
      </c>
      <c r="U3823" s="108">
        <v>1</v>
      </c>
      <c r="V3823" s="109">
        <v>2008</v>
      </c>
      <c r="W3823" s="108">
        <f>IF(Table1[[#This Row],[ExpenditureDetails1]]=2010,1,(2010-Table1[[#This Row],[ExpenditureDetails1]]))</f>
        <v>2</v>
      </c>
      <c r="X3823" s="109">
        <v>0.68</v>
      </c>
      <c r="Y3823" s="174">
        <f>Table1[[#This Row],[ExpenditureDetails3]]*100000</f>
        <v>68000</v>
      </c>
      <c r="Z3823" s="174">
        <f>Table1[[#This Row],[ExpenditureDetails4]]/Table1[[#This Row],[Component detail 4]]</f>
        <v>4000</v>
      </c>
      <c r="AA3823" s="109">
        <v>1</v>
      </c>
      <c r="AB3823" s="109">
        <v>10</v>
      </c>
      <c r="AC3823" s="174">
        <f>IF(ISNUMBER([ExpenditureDetails4]),[ExpenditureDetails4]*HLOOKUP([ExpenditureDetails1],'Currency Conversion'!$A$6:$BE$45,19,FALSE),"No Data")</f>
        <v>78023.409651099966</v>
      </c>
      <c r="AD3823" s="174">
        <f>Table1[[#This Row],[Calculations1]]/exchange_rate_2010</f>
        <v>1706.3318513462789</v>
      </c>
      <c r="AE38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7802.3409651099964</v>
      </c>
      <c r="AF3823" s="174">
        <f>Table1[[#This Row],[Calculations3]]/exchange_rate_2010</f>
        <v>170.63318513462789</v>
      </c>
      <c r="AG3823" s="110"/>
      <c r="AH3823" s="53"/>
      <c r="BD3823" s="36"/>
      <c r="BE3823" s="36"/>
      <c r="BF3823" s="36"/>
      <c r="BG3823" s="36"/>
      <c r="BH3823" s="36"/>
      <c r="BI3823" s="36"/>
      <c r="BJ3823" s="36"/>
      <c r="BK3823" s="48"/>
      <c r="BL3823" s="36"/>
      <c r="BM3823" s="36"/>
      <c r="BN3823" s="36"/>
      <c r="BO3823" s="36"/>
      <c r="BP3823" s="36"/>
      <c r="BQ3823" s="36"/>
      <c r="BR3823" s="36"/>
    </row>
    <row r="3824" spans="2:70" ht="15" customHeight="1">
      <c r="B3824" s="48">
        <v>4370</v>
      </c>
      <c r="C3824" s="48" t="s">
        <v>1703</v>
      </c>
      <c r="D3824" s="108">
        <v>1332</v>
      </c>
      <c r="E3824" s="109" t="s">
        <v>2508</v>
      </c>
      <c r="F3824" s="109" t="s">
        <v>1823</v>
      </c>
      <c r="G3824" s="109" t="s">
        <v>1822</v>
      </c>
      <c r="H3824" s="108" t="s">
        <v>1768</v>
      </c>
      <c r="I3824" s="108" t="s">
        <v>2616</v>
      </c>
      <c r="J3824" s="108" t="s">
        <v>2619</v>
      </c>
      <c r="K3824" s="108" t="s">
        <v>2859</v>
      </c>
      <c r="L3824" s="108">
        <v>3</v>
      </c>
      <c r="M3824" s="110" t="s">
        <v>2617</v>
      </c>
      <c r="N3824" s="111" t="s">
        <v>1712</v>
      </c>
      <c r="O3824" s="111"/>
      <c r="P3824" s="111" t="s">
        <v>483</v>
      </c>
      <c r="Q3824" s="109">
        <v>1</v>
      </c>
      <c r="R3824" s="111">
        <v>3</v>
      </c>
      <c r="S3824" s="111"/>
      <c r="T3824" s="109" t="s">
        <v>7</v>
      </c>
      <c r="U3824" s="108">
        <v>1</v>
      </c>
      <c r="V3824" s="109">
        <v>1990</v>
      </c>
      <c r="W3824" s="108">
        <f>IF(Table1[[#This Row],[ExpenditureDetails1]]=2010,1,(2010-Table1[[#This Row],[ExpenditureDetails1]]))</f>
        <v>20</v>
      </c>
      <c r="X3824" s="109">
        <v>0.2</v>
      </c>
      <c r="Y3824" s="174">
        <f>Table1[[#This Row],[ExpenditureDetails3]]*100000</f>
        <v>20000</v>
      </c>
      <c r="Z3824" s="174">
        <f>Table1[[#This Row],[ExpenditureDetails4]]/Table1[[#This Row],[Component detail 4]]</f>
        <v>20000</v>
      </c>
      <c r="AA3824" s="109">
        <v>1</v>
      </c>
      <c r="AB3824" s="109">
        <v>10</v>
      </c>
      <c r="AC3824" s="174">
        <f>IF(ISNUMBER([ExpenditureDetails4]),[ExpenditureDetails4]*HLOOKUP([ExpenditureDetails1],'Currency Conversion'!$A$6:$BE$45,19,FALSE),"No Data")</f>
        <v>77764.862542584146</v>
      </c>
      <c r="AD3824" s="174">
        <f>Table1[[#This Row],[Calculations1]]/exchange_rate_2010</f>
        <v>1700.6775590216189</v>
      </c>
      <c r="AE38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3824" s="174">
        <f>Table1[[#This Row],[Calculations3]]/exchange_rate_2010</f>
        <v>170.06775590216188</v>
      </c>
      <c r="AG3824" s="110"/>
      <c r="AH3824" s="53"/>
      <c r="BD3824" s="36"/>
      <c r="BE3824" s="36"/>
      <c r="BF3824" s="36"/>
      <c r="BG3824" s="36"/>
      <c r="BH3824" s="36"/>
      <c r="BI3824" s="36"/>
      <c r="BJ3824" s="36"/>
      <c r="BK3824" s="48"/>
      <c r="BL3824" s="36"/>
      <c r="BM3824" s="36"/>
      <c r="BN3824" s="36"/>
      <c r="BO3824" s="36"/>
      <c r="BP3824" s="36"/>
      <c r="BQ3824" s="36"/>
      <c r="BR3824" s="36"/>
    </row>
    <row r="3825" spans="2:70" ht="15" customHeight="1">
      <c r="B3825" s="48">
        <v>4371</v>
      </c>
      <c r="C3825" s="48" t="s">
        <v>1703</v>
      </c>
      <c r="D3825" s="108">
        <v>1332</v>
      </c>
      <c r="E3825" s="109" t="s">
        <v>2508</v>
      </c>
      <c r="F3825" s="109" t="s">
        <v>1823</v>
      </c>
      <c r="G3825" s="109" t="s">
        <v>1822</v>
      </c>
      <c r="H3825" s="108" t="s">
        <v>1768</v>
      </c>
      <c r="I3825" s="108" t="s">
        <v>2616</v>
      </c>
      <c r="J3825" s="108" t="s">
        <v>2619</v>
      </c>
      <c r="K3825" s="108" t="s">
        <v>2859</v>
      </c>
      <c r="L3825" s="108">
        <v>3</v>
      </c>
      <c r="M3825" s="110" t="s">
        <v>2617</v>
      </c>
      <c r="N3825" s="111" t="s">
        <v>1712</v>
      </c>
      <c r="O3825" s="111"/>
      <c r="P3825" s="111" t="s">
        <v>483</v>
      </c>
      <c r="Q3825" s="109">
        <v>1</v>
      </c>
      <c r="R3825" s="111">
        <v>3</v>
      </c>
      <c r="S3825" s="111"/>
      <c r="T3825" s="109" t="s">
        <v>7</v>
      </c>
      <c r="U3825" s="108">
        <v>1</v>
      </c>
      <c r="V3825" s="109">
        <v>2000</v>
      </c>
      <c r="W3825" s="108">
        <f>IF(Table1[[#This Row],[ExpenditureDetails1]]=2010,1,(2010-Table1[[#This Row],[ExpenditureDetails1]]))</f>
        <v>10</v>
      </c>
      <c r="X3825" s="109">
        <v>0.2</v>
      </c>
      <c r="Y3825" s="174">
        <f>Table1[[#This Row],[ExpenditureDetails3]]*100000</f>
        <v>20000</v>
      </c>
      <c r="Z3825" s="174">
        <f>Table1[[#This Row],[ExpenditureDetails4]]/Table1[[#This Row],[Component detail 4]]</f>
        <v>20000</v>
      </c>
      <c r="AA3825" s="109">
        <v>1</v>
      </c>
      <c r="AB3825" s="109">
        <v>10</v>
      </c>
      <c r="AC3825" s="174">
        <f>IF(ISNUMBER([ExpenditureDetails4]),[ExpenditureDetails4]*HLOOKUP([ExpenditureDetails1],'Currency Conversion'!$A$6:$BE$45,19,FALSE),"No Data")</f>
        <v>33528.698089062527</v>
      </c>
      <c r="AD3825" s="174">
        <f>Table1[[#This Row],[Calculations1]]/exchange_rate_2010</f>
        <v>733.25538757372101</v>
      </c>
      <c r="AE38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3352.8698089062527</v>
      </c>
      <c r="AF3825" s="174">
        <f>Table1[[#This Row],[Calculations3]]/exchange_rate_2010</f>
        <v>73.325538757372101</v>
      </c>
      <c r="AG3825" s="110"/>
      <c r="AH3825" s="53"/>
      <c r="BD3825" s="36"/>
      <c r="BE3825" s="36"/>
      <c r="BF3825" s="36"/>
      <c r="BG3825" s="36"/>
      <c r="BH3825" s="36"/>
      <c r="BI3825" s="36"/>
      <c r="BJ3825" s="36"/>
      <c r="BK3825" s="48"/>
      <c r="BL3825" s="36"/>
      <c r="BM3825" s="36"/>
      <c r="BN3825" s="36"/>
      <c r="BO3825" s="36"/>
      <c r="BP3825" s="36"/>
      <c r="BQ3825" s="36"/>
      <c r="BR3825" s="36"/>
    </row>
    <row r="3826" spans="2:70" ht="15" customHeight="1">
      <c r="B3826" s="48">
        <v>4372</v>
      </c>
      <c r="C3826" s="48" t="s">
        <v>1703</v>
      </c>
      <c r="D3826" s="108">
        <v>1332</v>
      </c>
      <c r="E3826" s="109" t="s">
        <v>2508</v>
      </c>
      <c r="F3826" s="109" t="s">
        <v>1823</v>
      </c>
      <c r="G3826" s="109" t="s">
        <v>1822</v>
      </c>
      <c r="H3826" s="108" t="s">
        <v>1768</v>
      </c>
      <c r="I3826" s="108" t="s">
        <v>2616</v>
      </c>
      <c r="J3826" s="108" t="s">
        <v>2619</v>
      </c>
      <c r="K3826" s="108" t="s">
        <v>2859</v>
      </c>
      <c r="L3826" s="108">
        <v>3</v>
      </c>
      <c r="M3826" s="110" t="s">
        <v>2617</v>
      </c>
      <c r="N3826" s="111" t="s">
        <v>1729</v>
      </c>
      <c r="O3826" s="111" t="s">
        <v>210</v>
      </c>
      <c r="P3826" s="111" t="s">
        <v>57</v>
      </c>
      <c r="Q3826" s="109">
        <v>1</v>
      </c>
      <c r="R3826" s="111"/>
      <c r="S3826" s="111"/>
      <c r="T3826" s="109" t="s">
        <v>7</v>
      </c>
      <c r="U3826" s="108">
        <v>1</v>
      </c>
      <c r="V3826" s="109">
        <v>1990</v>
      </c>
      <c r="W3826" s="108">
        <f>IF(Table1[[#This Row],[ExpenditureDetails1]]=2010,1,(2010-Table1[[#This Row],[ExpenditureDetails1]]))</f>
        <v>20</v>
      </c>
      <c r="X3826" s="109">
        <v>0.3</v>
      </c>
      <c r="Y3826" s="174">
        <f>Table1[[#This Row],[ExpenditureDetails3]]*100000</f>
        <v>30000</v>
      </c>
      <c r="Z3826" s="174">
        <f>Table1[[#This Row],[ExpenditureDetails4]]/Table1[[#This Row],[Component detail 4]]</f>
        <v>30000</v>
      </c>
      <c r="AA3826" s="109">
        <v>1</v>
      </c>
      <c r="AB3826" s="109">
        <v>10</v>
      </c>
      <c r="AC3826" s="174">
        <f>IF(ISNUMBER([ExpenditureDetails4]),[ExpenditureDetails4]*HLOOKUP([ExpenditureDetails1],'Currency Conversion'!$A$6:$BE$45,19,FALSE),"No Data")</f>
        <v>116647.29381387621</v>
      </c>
      <c r="AD3826" s="174">
        <f>Table1[[#This Row],[Calculations1]]/exchange_rate_2010</f>
        <v>2551.0163385324281</v>
      </c>
      <c r="AE38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11664.72938138762</v>
      </c>
      <c r="AF3826" s="174">
        <f>Table1[[#This Row],[Calculations3]]/exchange_rate_2010</f>
        <v>255.10163385324279</v>
      </c>
      <c r="AG3826" s="110"/>
      <c r="AH3826" s="53"/>
      <c r="BD3826" s="36"/>
      <c r="BE3826" s="36"/>
      <c r="BF3826" s="36"/>
      <c r="BG3826" s="36"/>
      <c r="BH3826" s="36"/>
      <c r="BI3826" s="36"/>
      <c r="BJ3826" s="36"/>
      <c r="BK3826" s="48"/>
      <c r="BL3826" s="36"/>
      <c r="BM3826" s="36"/>
      <c r="BN3826" s="36"/>
      <c r="BO3826" s="36"/>
      <c r="BP3826" s="36"/>
      <c r="BQ3826" s="36"/>
      <c r="BR3826" s="36"/>
    </row>
    <row r="3827" spans="2:70" ht="15" customHeight="1">
      <c r="B3827" s="48">
        <v>4373</v>
      </c>
      <c r="C3827" s="48" t="s">
        <v>1703</v>
      </c>
      <c r="D3827" s="108">
        <v>1332</v>
      </c>
      <c r="E3827" s="109" t="s">
        <v>2508</v>
      </c>
      <c r="F3827" s="109" t="s">
        <v>1823</v>
      </c>
      <c r="G3827" s="109" t="s">
        <v>1822</v>
      </c>
      <c r="H3827" s="108" t="s">
        <v>1768</v>
      </c>
      <c r="I3827" s="108" t="s">
        <v>2616</v>
      </c>
      <c r="J3827" s="108" t="s">
        <v>2619</v>
      </c>
      <c r="K3827" s="108" t="s">
        <v>2859</v>
      </c>
      <c r="L3827" s="108">
        <v>3</v>
      </c>
      <c r="M3827" s="110" t="s">
        <v>2617</v>
      </c>
      <c r="N3827" s="111" t="s">
        <v>1729</v>
      </c>
      <c r="O3827" s="111" t="s">
        <v>210</v>
      </c>
      <c r="P3827" s="111" t="s">
        <v>37</v>
      </c>
      <c r="Q3827" s="109">
        <v>1</v>
      </c>
      <c r="R3827" s="111"/>
      <c r="S3827" s="111"/>
      <c r="T3827" s="109" t="s">
        <v>7</v>
      </c>
      <c r="U3827" s="108">
        <v>1</v>
      </c>
      <c r="V3827" s="109">
        <v>2000</v>
      </c>
      <c r="W3827" s="108">
        <f>IF(Table1[[#This Row],[ExpenditureDetails1]]=2010,1,(2010-Table1[[#This Row],[ExpenditureDetails1]]))</f>
        <v>10</v>
      </c>
      <c r="X3827" s="109">
        <v>0.35</v>
      </c>
      <c r="Y3827" s="174">
        <f>Table1[[#This Row],[ExpenditureDetails3]]*100000</f>
        <v>35000</v>
      </c>
      <c r="Z3827" s="174">
        <f>Table1[[#This Row],[ExpenditureDetails4]]/Table1[[#This Row],[Component detail 4]]</f>
        <v>35000</v>
      </c>
      <c r="AA3827" s="109">
        <v>1</v>
      </c>
      <c r="AB3827" s="109">
        <v>10</v>
      </c>
      <c r="AC3827" s="174">
        <f>IF(ISNUMBER([ExpenditureDetails4]),[ExpenditureDetails4]*HLOOKUP([ExpenditureDetails1],'Currency Conversion'!$A$6:$BE$45,19,FALSE),"No Data")</f>
        <v>58675.221655859423</v>
      </c>
      <c r="AD3827" s="174">
        <f>Table1[[#This Row],[Calculations1]]/exchange_rate_2010</f>
        <v>1283.1969282540117</v>
      </c>
      <c r="AE38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5867.5221655859423</v>
      </c>
      <c r="AF3827" s="174">
        <f>Table1[[#This Row],[Calculations3]]/exchange_rate_2010</f>
        <v>128.31969282540118</v>
      </c>
      <c r="AG3827" s="110"/>
      <c r="AH3827" s="53"/>
      <c r="BD3827" s="36"/>
      <c r="BE3827" s="36"/>
      <c r="BF3827" s="36"/>
      <c r="BG3827" s="36"/>
      <c r="BH3827" s="36"/>
      <c r="BI3827" s="36"/>
      <c r="BJ3827" s="36"/>
      <c r="BK3827" s="48"/>
      <c r="BL3827" s="36"/>
      <c r="BM3827" s="36"/>
      <c r="BN3827" s="36"/>
      <c r="BO3827" s="36"/>
      <c r="BP3827" s="36"/>
      <c r="BQ3827" s="36"/>
      <c r="BR3827" s="36"/>
    </row>
    <row r="3828" spans="2:70" ht="15" customHeight="1">
      <c r="B3828" s="48">
        <v>4374</v>
      </c>
      <c r="C3828" s="48" t="s">
        <v>1703</v>
      </c>
      <c r="D3828" s="108">
        <v>1332</v>
      </c>
      <c r="E3828" s="109" t="s">
        <v>2508</v>
      </c>
      <c r="F3828" s="109" t="s">
        <v>1823</v>
      </c>
      <c r="G3828" s="109" t="s">
        <v>1822</v>
      </c>
      <c r="H3828" s="108" t="s">
        <v>1768</v>
      </c>
      <c r="I3828" s="108" t="s">
        <v>2616</v>
      </c>
      <c r="J3828" s="108" t="s">
        <v>2619</v>
      </c>
      <c r="K3828" s="108" t="s">
        <v>2859</v>
      </c>
      <c r="L3828" s="108">
        <v>3</v>
      </c>
      <c r="M3828" s="110" t="s">
        <v>2617</v>
      </c>
      <c r="N3828" s="109" t="s">
        <v>2478</v>
      </c>
      <c r="O3828" s="111" t="s">
        <v>348</v>
      </c>
      <c r="P3828" s="111" t="s">
        <v>369</v>
      </c>
      <c r="Q3828" s="109">
        <v>1</v>
      </c>
      <c r="R3828" s="111"/>
      <c r="S3828" s="111"/>
      <c r="T3828" s="109" t="s">
        <v>7</v>
      </c>
      <c r="U3828" s="108">
        <v>1</v>
      </c>
      <c r="V3828" s="109">
        <v>1990</v>
      </c>
      <c r="W3828" s="108">
        <f>IF(Table1[[#This Row],[ExpenditureDetails1]]=2010,1,(2010-Table1[[#This Row],[ExpenditureDetails1]]))</f>
        <v>20</v>
      </c>
      <c r="X3828" s="109">
        <v>0.3</v>
      </c>
      <c r="Y3828" s="174">
        <f>Table1[[#This Row],[ExpenditureDetails3]]*100000</f>
        <v>30000</v>
      </c>
      <c r="Z3828" s="174">
        <f>Table1[[#This Row],[ExpenditureDetails4]]/Table1[[#This Row],[Component detail 4]]</f>
        <v>30000</v>
      </c>
      <c r="AA3828" s="109">
        <v>1</v>
      </c>
      <c r="AB3828" s="109">
        <v>15</v>
      </c>
      <c r="AC3828" s="174">
        <f>IF(ISNUMBER([ExpenditureDetails4]),[ExpenditureDetails4]*HLOOKUP([ExpenditureDetails1],'Currency Conversion'!$A$6:$BE$45,19,FALSE),"No Data")</f>
        <v>116647.29381387621</v>
      </c>
      <c r="AD3828" s="174">
        <f>Table1[[#This Row],[Calculations1]]/exchange_rate_2010</f>
        <v>2551.0163385324281</v>
      </c>
      <c r="AE38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3828" s="174">
        <f>Table1[[#This Row],[Calculations3]]/exchange_rate_2010</f>
        <v>170.06775590216188</v>
      </c>
      <c r="AG3828" s="110"/>
      <c r="AH3828" s="53"/>
      <c r="BD3828" s="36"/>
      <c r="BE3828" s="36"/>
      <c r="BF3828" s="36"/>
      <c r="BG3828" s="36"/>
      <c r="BH3828" s="36"/>
      <c r="BI3828" s="36"/>
      <c r="BJ3828" s="36"/>
      <c r="BK3828" s="48"/>
      <c r="BL3828" s="36"/>
      <c r="BM3828" s="36"/>
      <c r="BN3828" s="36"/>
      <c r="BO3828" s="36"/>
      <c r="BP3828" s="36"/>
      <c r="BQ3828" s="36"/>
      <c r="BR3828" s="36"/>
    </row>
    <row r="3829" spans="2:70" ht="15" customHeight="1">
      <c r="B3829" s="48">
        <v>4375</v>
      </c>
      <c r="C3829" s="48" t="s">
        <v>1703</v>
      </c>
      <c r="D3829" s="108">
        <v>1332</v>
      </c>
      <c r="E3829" s="109" t="s">
        <v>2508</v>
      </c>
      <c r="F3829" s="109" t="s">
        <v>1823</v>
      </c>
      <c r="G3829" s="109" t="s">
        <v>1822</v>
      </c>
      <c r="H3829" s="108" t="s">
        <v>1768</v>
      </c>
      <c r="I3829" s="108" t="s">
        <v>2616</v>
      </c>
      <c r="J3829" s="108" t="s">
        <v>2619</v>
      </c>
      <c r="K3829" s="108" t="s">
        <v>2859</v>
      </c>
      <c r="L3829" s="108">
        <v>3</v>
      </c>
      <c r="M3829" s="110" t="s">
        <v>2617</v>
      </c>
      <c r="N3829" s="111" t="s">
        <v>1728</v>
      </c>
      <c r="O3829" s="111" t="s">
        <v>524</v>
      </c>
      <c r="P3829" s="111" t="s">
        <v>473</v>
      </c>
      <c r="Q3829" s="109">
        <v>1</v>
      </c>
      <c r="R3829" s="111">
        <v>40</v>
      </c>
      <c r="S3829" s="111"/>
      <c r="T3829" s="109" t="s">
        <v>7</v>
      </c>
      <c r="U3829" s="108">
        <v>1</v>
      </c>
      <c r="V3829" s="109">
        <v>1998</v>
      </c>
      <c r="W3829" s="108">
        <f>IF(Table1[[#This Row],[ExpenditureDetails1]]=2010,1,(2010-Table1[[#This Row],[ExpenditureDetails1]]))</f>
        <v>12</v>
      </c>
      <c r="X3829" s="109">
        <v>0.8</v>
      </c>
      <c r="Y3829" s="174">
        <f>Table1[[#This Row],[ExpenditureDetails3]]*100000</f>
        <v>80000</v>
      </c>
      <c r="Z3829" s="174">
        <f>Table1[[#This Row],[ExpenditureDetails4]]/Table1[[#This Row],[Component detail 4]]</f>
        <v>80000</v>
      </c>
      <c r="AA3829" s="109">
        <v>1</v>
      </c>
      <c r="AB3829" s="109">
        <v>30</v>
      </c>
      <c r="AC3829" s="174">
        <f>IF(ISNUMBER([ExpenditureDetails4]),[ExpenditureDetails4]*HLOOKUP([ExpenditureDetails1],'Currency Conversion'!$A$6:$BE$45,19,FALSE),"No Data")</f>
        <v>150324.31751916034</v>
      </c>
      <c r="AD3829" s="174">
        <f>Table1[[#This Row],[Calculations1]]/exchange_rate_2010</f>
        <v>3287.5155310675218</v>
      </c>
      <c r="AE38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5010.810583972011</v>
      </c>
      <c r="AF3829" s="174">
        <f>Table1[[#This Row],[Calculations3]]/exchange_rate_2010</f>
        <v>109.58385103558406</v>
      </c>
      <c r="AG3829" s="110"/>
      <c r="AH3829" s="53"/>
      <c r="BD3829" s="36"/>
      <c r="BE3829" s="36"/>
      <c r="BF3829" s="36"/>
      <c r="BG3829" s="36"/>
      <c r="BH3829" s="36"/>
      <c r="BI3829" s="36"/>
      <c r="BJ3829" s="36"/>
      <c r="BK3829" s="48"/>
      <c r="BL3829" s="36"/>
      <c r="BM3829" s="36"/>
      <c r="BN3829" s="36"/>
      <c r="BO3829" s="36"/>
      <c r="BP3829" s="36"/>
      <c r="BQ3829" s="36"/>
      <c r="BR3829" s="36"/>
    </row>
    <row r="3830" spans="2:70" ht="15" customHeight="1">
      <c r="B3830" s="48">
        <v>4376</v>
      </c>
      <c r="C3830" s="48" t="s">
        <v>1703</v>
      </c>
      <c r="D3830" s="108">
        <v>1332</v>
      </c>
      <c r="E3830" s="109" t="s">
        <v>2508</v>
      </c>
      <c r="F3830" s="109" t="s">
        <v>1823</v>
      </c>
      <c r="G3830" s="109" t="s">
        <v>1822</v>
      </c>
      <c r="H3830" s="108" t="s">
        <v>1768</v>
      </c>
      <c r="I3830" s="108" t="s">
        <v>2616</v>
      </c>
      <c r="J3830" s="108" t="s">
        <v>2619</v>
      </c>
      <c r="K3830" s="108" t="s">
        <v>2859</v>
      </c>
      <c r="L3830" s="108">
        <v>3</v>
      </c>
      <c r="M3830" s="110" t="s">
        <v>2617</v>
      </c>
      <c r="N3830" s="111" t="s">
        <v>364</v>
      </c>
      <c r="O3830" s="111" t="s">
        <v>2465</v>
      </c>
      <c r="P3830" s="111" t="s">
        <v>298</v>
      </c>
      <c r="Q3830" s="109">
        <v>1</v>
      </c>
      <c r="R3830" s="111"/>
      <c r="S3830" s="111"/>
      <c r="T3830" s="109" t="s">
        <v>7</v>
      </c>
      <c r="U3830" s="108">
        <v>1</v>
      </c>
      <c r="V3830" s="109">
        <v>2008</v>
      </c>
      <c r="W3830" s="108">
        <f>IF(Table1[[#This Row],[ExpenditureDetails1]]=2010,1,(2010-Table1[[#This Row],[ExpenditureDetails1]]))</f>
        <v>2</v>
      </c>
      <c r="X3830" s="109">
        <v>0.2</v>
      </c>
      <c r="Y3830" s="174">
        <f>Table1[[#This Row],[ExpenditureDetails3]]*100000</f>
        <v>20000</v>
      </c>
      <c r="Z3830" s="174">
        <f>Table1[[#This Row],[ExpenditureDetails4]]/Table1[[#This Row],[Component detail 4]]</f>
        <v>20000</v>
      </c>
      <c r="AA3830" s="109">
        <v>1</v>
      </c>
      <c r="AB3830" s="109">
        <v>20</v>
      </c>
      <c r="AC3830" s="174">
        <f>IF(ISNUMBER([ExpenditureDetails4]),[ExpenditureDetails4]*HLOOKUP([ExpenditureDetails1],'Currency Conversion'!$A$6:$BE$45,19,FALSE),"No Data")</f>
        <v>22948.061662088225</v>
      </c>
      <c r="AD3830" s="174">
        <f>Table1[[#This Row],[Calculations1]]/exchange_rate_2010</f>
        <v>501.8623092194938</v>
      </c>
      <c r="AE38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1147.4030831044113</v>
      </c>
      <c r="AF3830" s="174">
        <f>Table1[[#This Row],[Calculations3]]/exchange_rate_2010</f>
        <v>25.09311546097469</v>
      </c>
      <c r="AG3830" s="110"/>
      <c r="AH3830" s="53"/>
      <c r="BD3830" s="36"/>
      <c r="BE3830" s="36"/>
      <c r="BF3830" s="36"/>
      <c r="BG3830" s="36"/>
      <c r="BH3830" s="36"/>
      <c r="BI3830" s="36"/>
      <c r="BJ3830" s="36"/>
      <c r="BK3830" s="48"/>
      <c r="BL3830" s="36"/>
      <c r="BM3830" s="36"/>
      <c r="BN3830" s="36"/>
      <c r="BO3830" s="36"/>
      <c r="BP3830" s="36"/>
      <c r="BQ3830" s="36"/>
      <c r="BR3830" s="36"/>
    </row>
    <row r="3831" spans="2:70" ht="15" customHeight="1">
      <c r="B3831" s="48">
        <v>4377</v>
      </c>
      <c r="C3831" s="48" t="s">
        <v>1703</v>
      </c>
      <c r="D3831" s="108">
        <v>1332</v>
      </c>
      <c r="E3831" s="109" t="s">
        <v>2508</v>
      </c>
      <c r="F3831" s="109" t="s">
        <v>1823</v>
      </c>
      <c r="G3831" s="109" t="s">
        <v>1822</v>
      </c>
      <c r="H3831" s="108" t="s">
        <v>1768</v>
      </c>
      <c r="I3831" s="108" t="s">
        <v>2616</v>
      </c>
      <c r="J3831" s="108" t="s">
        <v>2619</v>
      </c>
      <c r="K3831" s="108" t="s">
        <v>2859</v>
      </c>
      <c r="L3831" s="108">
        <v>3</v>
      </c>
      <c r="M3831" s="110" t="s">
        <v>2617</v>
      </c>
      <c r="N3831" s="111" t="s">
        <v>20</v>
      </c>
      <c r="O3831" s="111" t="s">
        <v>2486</v>
      </c>
      <c r="P3831" s="111" t="s">
        <v>1770</v>
      </c>
      <c r="Q3831" s="109">
        <v>1</v>
      </c>
      <c r="R3831" s="111">
        <v>1100</v>
      </c>
      <c r="S3831" s="111"/>
      <c r="T3831" s="109" t="s">
        <v>7</v>
      </c>
      <c r="U3831" s="108">
        <v>1</v>
      </c>
      <c r="V3831" s="109">
        <v>2008</v>
      </c>
      <c r="W3831" s="108">
        <f>IF(Table1[[#This Row],[ExpenditureDetails1]]=2010,1,(2010-Table1[[#This Row],[ExpenditureDetails1]]))</f>
        <v>2</v>
      </c>
      <c r="X3831" s="109">
        <v>2.5</v>
      </c>
      <c r="Y3831" s="174">
        <f>Table1[[#This Row],[ExpenditureDetails3]]*100000</f>
        <v>250000</v>
      </c>
      <c r="Z3831" s="174">
        <f>Table1[[#This Row],[ExpenditureDetails4]]/Table1[[#This Row],[Component detail 4]]</f>
        <v>250000</v>
      </c>
      <c r="AA3831" s="109">
        <v>1</v>
      </c>
      <c r="AB3831" s="109">
        <v>10</v>
      </c>
      <c r="AC3831" s="174">
        <f>IF(ISNUMBER([ExpenditureDetails4]),[ExpenditureDetails4]*HLOOKUP([ExpenditureDetails1],'Currency Conversion'!$A$6:$BE$45,19,FALSE),"No Data")</f>
        <v>286850.77077610284</v>
      </c>
      <c r="AD3831" s="174">
        <f>Table1[[#This Row],[Calculations1]]/exchange_rate_2010</f>
        <v>6273.278865243673</v>
      </c>
      <c r="AE38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28685.077077610284</v>
      </c>
      <c r="AF3831" s="174">
        <f>Table1[[#This Row],[Calculations3]]/exchange_rate_2010</f>
        <v>627.32788652436727</v>
      </c>
      <c r="AG3831" s="110"/>
      <c r="AH3831" s="53"/>
      <c r="BD3831" s="36"/>
      <c r="BE3831" s="36"/>
      <c r="BF3831" s="36"/>
      <c r="BG3831" s="36"/>
      <c r="BH3831" s="36"/>
      <c r="BI3831" s="36"/>
      <c r="BJ3831" s="36"/>
      <c r="BK3831" s="48"/>
      <c r="BL3831" s="36"/>
      <c r="BM3831" s="36"/>
      <c r="BN3831" s="36"/>
      <c r="BO3831" s="36"/>
      <c r="BP3831" s="36"/>
      <c r="BQ3831" s="36"/>
      <c r="BR3831" s="36"/>
    </row>
    <row r="3832" spans="2:70" ht="15" customHeight="1">
      <c r="B3832" s="48">
        <v>4378</v>
      </c>
      <c r="C3832" s="48" t="s">
        <v>1703</v>
      </c>
      <c r="D3832" s="108">
        <v>1332</v>
      </c>
      <c r="E3832" s="109" t="s">
        <v>2508</v>
      </c>
      <c r="F3832" s="109" t="s">
        <v>1823</v>
      </c>
      <c r="G3832" s="109" t="s">
        <v>1822</v>
      </c>
      <c r="H3832" s="108" t="s">
        <v>1768</v>
      </c>
      <c r="I3832" s="108" t="s">
        <v>2616</v>
      </c>
      <c r="J3832" s="108" t="s">
        <v>2619</v>
      </c>
      <c r="K3832" s="108" t="s">
        <v>2859</v>
      </c>
      <c r="L3832" s="108">
        <v>3</v>
      </c>
      <c r="M3832" s="110" t="s">
        <v>2617</v>
      </c>
      <c r="N3832" s="111" t="s">
        <v>364</v>
      </c>
      <c r="O3832" s="111" t="s">
        <v>2467</v>
      </c>
      <c r="P3832" s="111" t="s">
        <v>332</v>
      </c>
      <c r="Q3832" s="109">
        <v>1</v>
      </c>
      <c r="R3832" s="111"/>
      <c r="S3832" s="111"/>
      <c r="T3832" s="109" t="s">
        <v>7</v>
      </c>
      <c r="U3832" s="108">
        <v>1</v>
      </c>
      <c r="V3832" s="109">
        <v>2008</v>
      </c>
      <c r="W3832" s="108">
        <f>IF(Table1[[#This Row],[ExpenditureDetails1]]=2010,1,(2010-Table1[[#This Row],[ExpenditureDetails1]]))</f>
        <v>2</v>
      </c>
      <c r="X3832" s="109">
        <v>0.01</v>
      </c>
      <c r="Y3832" s="174">
        <f>Table1[[#This Row],[ExpenditureDetails3]]*100000</f>
        <v>1000</v>
      </c>
      <c r="Z3832" s="174">
        <f>Table1[[#This Row],[ExpenditureDetails4]]/Table1[[#This Row],[Component detail 4]]</f>
        <v>1000</v>
      </c>
      <c r="AA3832" s="109">
        <v>1</v>
      </c>
      <c r="AB3832" s="109">
        <v>10</v>
      </c>
      <c r="AC3832" s="174">
        <f>IF(ISNUMBER([ExpenditureDetails4]),[ExpenditureDetails4]*HLOOKUP([ExpenditureDetails1],'Currency Conversion'!$A$6:$BE$45,19,FALSE),"No Data")</f>
        <v>1147.4030831044113</v>
      </c>
      <c r="AD3832" s="174">
        <f>Table1[[#This Row],[Calculations1]]/exchange_rate_2010</f>
        <v>25.09311546097469</v>
      </c>
      <c r="AE38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114.74030831044112</v>
      </c>
      <c r="AF3832" s="174">
        <f>Table1[[#This Row],[Calculations3]]/exchange_rate_2010</f>
        <v>2.5093115460974689</v>
      </c>
      <c r="AG3832" s="110"/>
      <c r="AH3832" s="53"/>
      <c r="BD3832" s="36"/>
      <c r="BE3832" s="36"/>
      <c r="BF3832" s="36"/>
      <c r="BG3832" s="36"/>
      <c r="BH3832" s="36"/>
      <c r="BI3832" s="36"/>
      <c r="BJ3832" s="36"/>
      <c r="BK3832" s="48"/>
      <c r="BL3832" s="36"/>
      <c r="BM3832" s="36"/>
      <c r="BN3832" s="36"/>
      <c r="BO3832" s="36"/>
      <c r="BP3832" s="36"/>
      <c r="BQ3832" s="36"/>
      <c r="BR3832" s="36"/>
    </row>
    <row r="3833" spans="2:70" ht="15" customHeight="1">
      <c r="B3833" s="48">
        <v>4379</v>
      </c>
      <c r="C3833" s="48" t="s">
        <v>1703</v>
      </c>
      <c r="D3833" s="108">
        <v>1332</v>
      </c>
      <c r="E3833" s="109" t="s">
        <v>2508</v>
      </c>
      <c r="F3833" s="109" t="s">
        <v>1823</v>
      </c>
      <c r="G3833" s="109" t="s">
        <v>1822</v>
      </c>
      <c r="H3833" s="108" t="s">
        <v>1768</v>
      </c>
      <c r="I3833" s="108" t="s">
        <v>2616</v>
      </c>
      <c r="J3833" s="108" t="s">
        <v>2619</v>
      </c>
      <c r="K3833" s="108" t="s">
        <v>2859</v>
      </c>
      <c r="L3833" s="108">
        <v>3</v>
      </c>
      <c r="M3833" s="110" t="s">
        <v>2617</v>
      </c>
      <c r="N3833" s="111" t="s">
        <v>2556</v>
      </c>
      <c r="O3833" s="111" t="s">
        <v>2556</v>
      </c>
      <c r="P3833" s="111" t="s">
        <v>2556</v>
      </c>
      <c r="Q3833" s="109">
        <v>1</v>
      </c>
      <c r="R3833" s="111"/>
      <c r="S3833" s="111"/>
      <c r="T3833" s="109" t="s">
        <v>7</v>
      </c>
      <c r="U3833" s="108">
        <v>1</v>
      </c>
      <c r="V3833" s="109">
        <v>1990</v>
      </c>
      <c r="W3833" s="108">
        <f>IF(Table1[[#This Row],[ExpenditureDetails1]]=2010,1,(2010-Table1[[#This Row],[ExpenditureDetails1]]))</f>
        <v>20</v>
      </c>
      <c r="X3833" s="109">
        <v>7.0000000000000007E-2</v>
      </c>
      <c r="Y3833" s="174">
        <f>Table1[[#This Row],[ExpenditureDetails3]]*100000</f>
        <v>7000.0000000000009</v>
      </c>
      <c r="Z3833" s="174">
        <f>Table1[[#This Row],[ExpenditureDetails4]]/Table1[[#This Row],[Component detail 4]]</f>
        <v>7000.0000000000009</v>
      </c>
      <c r="AA3833" s="109">
        <v>1</v>
      </c>
      <c r="AB3833" s="109">
        <v>10</v>
      </c>
      <c r="AC3833" s="174">
        <f>IF(ISNUMBER([ExpenditureDetails4]),[ExpenditureDetails4]*HLOOKUP([ExpenditureDetails1],'Currency Conversion'!$A$6:$BE$45,19,FALSE),"No Data")</f>
        <v>27217.701889904456</v>
      </c>
      <c r="AD3833" s="174">
        <f>Table1[[#This Row],[Calculations1]]/exchange_rate_2010</f>
        <v>595.23714565756666</v>
      </c>
      <c r="AE38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2721.7701889904456</v>
      </c>
      <c r="AF3833" s="174">
        <f>Table1[[#This Row],[Calculations3]]/exchange_rate_2010</f>
        <v>59.52371456575667</v>
      </c>
      <c r="AG3833" s="110"/>
      <c r="AH3833" s="53"/>
      <c r="BD3833" s="36"/>
      <c r="BE3833" s="36"/>
      <c r="BF3833" s="36"/>
      <c r="BG3833" s="36"/>
      <c r="BH3833" s="36"/>
      <c r="BI3833" s="36"/>
      <c r="BJ3833" s="36"/>
      <c r="BK3833" s="48"/>
      <c r="BL3833" s="36"/>
      <c r="BM3833" s="36"/>
      <c r="BN3833" s="36"/>
      <c r="BO3833" s="36"/>
      <c r="BP3833" s="36"/>
      <c r="BQ3833" s="36"/>
      <c r="BR3833" s="36"/>
    </row>
    <row r="3834" spans="2:70" ht="15" customHeight="1">
      <c r="B3834" s="48">
        <v>4380</v>
      </c>
      <c r="C3834" s="48" t="s">
        <v>1703</v>
      </c>
      <c r="D3834" s="108">
        <v>1332</v>
      </c>
      <c r="E3834" s="109" t="s">
        <v>2508</v>
      </c>
      <c r="F3834" s="109" t="s">
        <v>1823</v>
      </c>
      <c r="G3834" s="109" t="s">
        <v>1822</v>
      </c>
      <c r="H3834" s="108" t="s">
        <v>1768</v>
      </c>
      <c r="I3834" s="108" t="s">
        <v>2616</v>
      </c>
      <c r="J3834" s="108" t="s">
        <v>2619</v>
      </c>
      <c r="K3834" s="108" t="s">
        <v>2859</v>
      </c>
      <c r="L3834" s="108">
        <v>3</v>
      </c>
      <c r="M3834" s="110" t="s">
        <v>2617</v>
      </c>
      <c r="N3834" s="111" t="s">
        <v>2472</v>
      </c>
      <c r="O3834" s="111"/>
      <c r="P3834" s="111" t="s">
        <v>75</v>
      </c>
      <c r="Q3834" s="109">
        <v>1</v>
      </c>
      <c r="R3834" s="111"/>
      <c r="S3834" s="111"/>
      <c r="T3834" s="109" t="s">
        <v>24</v>
      </c>
      <c r="U3834" s="108">
        <v>4</v>
      </c>
      <c r="V3834" s="109">
        <v>1998</v>
      </c>
      <c r="W3834" s="108">
        <f>IF(Table1[[#This Row],[ExpenditureDetails1]]=2010,1,(2010-Table1[[#This Row],[ExpenditureDetails1]]))</f>
        <v>12</v>
      </c>
      <c r="X3834" s="109">
        <v>2.5000000000000001E-2</v>
      </c>
      <c r="Y3834" s="174">
        <f>Table1[[#This Row],[ExpenditureDetails3]]*100000</f>
        <v>2500</v>
      </c>
      <c r="Z3834" s="174">
        <f>Table1[[#This Row],[ExpenditureDetails4]]/Table1[[#This Row],[Component detail 4]]</f>
        <v>2500</v>
      </c>
      <c r="AA3834" s="109">
        <v>1</v>
      </c>
      <c r="AB3834" s="109">
        <v>10</v>
      </c>
      <c r="AC3834" s="174">
        <f>IF(ISNUMBER([ExpenditureDetails4]),[ExpenditureDetails4]*HLOOKUP([ExpenditureDetails1],'Currency Conversion'!$A$6:$BE$45,19,FALSE),"No Data")</f>
        <v>4697.6349224737605</v>
      </c>
      <c r="AD3834" s="174">
        <f>Table1[[#This Row],[Calculations1]]/exchange_rate_2010</f>
        <v>102.73486034586006</v>
      </c>
      <c r="AE38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4697.6349224737605</v>
      </c>
      <c r="AF3834" s="174">
        <f>Table1[[#This Row],[Calculations3]]/exchange_rate_2010</f>
        <v>102.73486034586006</v>
      </c>
      <c r="AG3834" s="110"/>
      <c r="AH3834" s="53"/>
      <c r="BD3834" s="36"/>
      <c r="BE3834" s="36"/>
      <c r="BF3834" s="36"/>
      <c r="BG3834" s="36"/>
      <c r="BH3834" s="36"/>
      <c r="BI3834" s="36"/>
      <c r="BJ3834" s="36"/>
      <c r="BK3834" s="48"/>
      <c r="BL3834" s="36"/>
      <c r="BM3834" s="36"/>
      <c r="BN3834" s="36"/>
      <c r="BO3834" s="36"/>
      <c r="BP3834" s="36"/>
      <c r="BQ3834" s="36"/>
      <c r="BR3834" s="36"/>
    </row>
    <row r="3835" spans="2:70" ht="15" customHeight="1">
      <c r="B3835" s="48">
        <v>4381</v>
      </c>
      <c r="C3835" s="48" t="s">
        <v>1703</v>
      </c>
      <c r="D3835" s="108">
        <v>1332</v>
      </c>
      <c r="E3835" s="109" t="s">
        <v>2508</v>
      </c>
      <c r="F3835" s="109" t="s">
        <v>1823</v>
      </c>
      <c r="G3835" s="109" t="s">
        <v>1822</v>
      </c>
      <c r="H3835" s="108" t="s">
        <v>1768</v>
      </c>
      <c r="I3835" s="108" t="s">
        <v>2616</v>
      </c>
      <c r="J3835" s="108" t="s">
        <v>2619</v>
      </c>
      <c r="K3835" s="108" t="s">
        <v>2859</v>
      </c>
      <c r="L3835" s="108">
        <v>3</v>
      </c>
      <c r="M3835" s="110" t="s">
        <v>2617</v>
      </c>
      <c r="N3835" s="111" t="s">
        <v>1717</v>
      </c>
      <c r="O3835" s="111"/>
      <c r="P3835" s="111" t="s">
        <v>243</v>
      </c>
      <c r="Q3835" s="109">
        <v>1</v>
      </c>
      <c r="R3835" s="111"/>
      <c r="S3835" s="111"/>
      <c r="T3835" s="109" t="s">
        <v>31</v>
      </c>
      <c r="U3835" s="108">
        <v>3</v>
      </c>
      <c r="V3835" s="109">
        <v>2009</v>
      </c>
      <c r="W3835" s="108"/>
      <c r="X3835" s="109">
        <v>7.1999999999999995E-2</v>
      </c>
      <c r="Y3835" s="174">
        <f>Table1[[#This Row],[ExpenditureDetails3]]*100000</f>
        <v>7199.9999999999991</v>
      </c>
      <c r="Z3835" s="174">
        <f>Table1[[#This Row],[ExpenditureDetails4]]/Table1[[#This Row],[Component detail 4]]</f>
        <v>7199.9999999999991</v>
      </c>
      <c r="AA3835" s="109">
        <v>1</v>
      </c>
      <c r="AB3835" s="109"/>
      <c r="AC3835" s="174">
        <f>IF(ISNUMBER([ExpenditureDetails4]),[ExpenditureDetails4]*HLOOKUP([ExpenditureDetails1],'Currency Conversion'!$A$6:$BE$45,19,FALSE),"No Data")</f>
        <v>7742.9969993061168</v>
      </c>
      <c r="AD3835" s="174">
        <f>Table1[[#This Row],[Calculations1]]/exchange_rate_2010</f>
        <v>169.3353631157085</v>
      </c>
      <c r="AE38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7742.9969993061168</v>
      </c>
      <c r="AF3835" s="174">
        <f>Table1[[#This Row],[Calculations3]]/exchange_rate_2010</f>
        <v>169.3353631157085</v>
      </c>
      <c r="AG3835" s="110"/>
      <c r="AH3835" s="53"/>
      <c r="BD3835" s="36"/>
      <c r="BE3835" s="36"/>
      <c r="BF3835" s="36"/>
      <c r="BG3835" s="36"/>
      <c r="BH3835" s="36"/>
      <c r="BI3835" s="36"/>
      <c r="BJ3835" s="36"/>
      <c r="BK3835" s="48"/>
      <c r="BL3835" s="36"/>
      <c r="BM3835" s="36"/>
      <c r="BN3835" s="36"/>
      <c r="BO3835" s="36"/>
      <c r="BP3835" s="36"/>
      <c r="BQ3835" s="36"/>
      <c r="BR3835" s="36"/>
    </row>
    <row r="3836" spans="2:70" ht="15" customHeight="1">
      <c r="B3836" s="48">
        <v>4382</v>
      </c>
      <c r="C3836" s="48" t="s">
        <v>1703</v>
      </c>
      <c r="D3836" s="108">
        <v>1332</v>
      </c>
      <c r="E3836" s="109" t="s">
        <v>2508</v>
      </c>
      <c r="F3836" s="109" t="s">
        <v>1823</v>
      </c>
      <c r="G3836" s="109" t="s">
        <v>1822</v>
      </c>
      <c r="H3836" s="108" t="s">
        <v>1768</v>
      </c>
      <c r="I3836" s="108" t="s">
        <v>2616</v>
      </c>
      <c r="J3836" s="108" t="s">
        <v>2619</v>
      </c>
      <c r="K3836" s="108" t="s">
        <v>2859</v>
      </c>
      <c r="L3836" s="108">
        <v>3</v>
      </c>
      <c r="M3836" s="110" t="s">
        <v>2617</v>
      </c>
      <c r="N3836" s="111" t="s">
        <v>1719</v>
      </c>
      <c r="O3836" s="111"/>
      <c r="P3836" s="111" t="s">
        <v>32</v>
      </c>
      <c r="Q3836" s="109">
        <v>1</v>
      </c>
      <c r="R3836" s="111"/>
      <c r="S3836" s="111"/>
      <c r="T3836" s="109" t="s">
        <v>31</v>
      </c>
      <c r="U3836" s="108">
        <v>3</v>
      </c>
      <c r="V3836" s="109">
        <v>2009</v>
      </c>
      <c r="W3836" s="108"/>
      <c r="X3836" s="109">
        <v>1.7999999999999999E-2</v>
      </c>
      <c r="Y3836" s="174">
        <f>Table1[[#This Row],[ExpenditureDetails3]]*100000</f>
        <v>1799.9999999999998</v>
      </c>
      <c r="Z3836" s="174">
        <f>Table1[[#This Row],[ExpenditureDetails4]]/Table1[[#This Row],[Component detail 4]]</f>
        <v>1799.9999999999998</v>
      </c>
      <c r="AA3836" s="109">
        <v>1</v>
      </c>
      <c r="AB3836" s="109"/>
      <c r="AC3836" s="174">
        <f>IF(ISNUMBER([ExpenditureDetails4]),[ExpenditureDetails4]*HLOOKUP([ExpenditureDetails1],'Currency Conversion'!$A$6:$BE$45,19,FALSE),"No Data")</f>
        <v>1935.7492498265292</v>
      </c>
      <c r="AD3836" s="174">
        <f>Table1[[#This Row],[Calculations1]]/exchange_rate_2010</f>
        <v>42.333840778927126</v>
      </c>
      <c r="AE38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1935.7492498265292</v>
      </c>
      <c r="AF3836" s="174">
        <f>Table1[[#This Row],[Calculations3]]/exchange_rate_2010</f>
        <v>42.333840778927126</v>
      </c>
      <c r="AG3836" s="110"/>
      <c r="AH3836" s="53"/>
      <c r="BD3836" s="36"/>
      <c r="BE3836" s="36"/>
      <c r="BF3836" s="36"/>
      <c r="BG3836" s="36"/>
      <c r="BH3836" s="36"/>
      <c r="BI3836" s="36"/>
      <c r="BJ3836" s="36"/>
      <c r="BK3836" s="48"/>
      <c r="BL3836" s="36"/>
      <c r="BM3836" s="36"/>
      <c r="BN3836" s="36"/>
      <c r="BO3836" s="36"/>
      <c r="BP3836" s="36"/>
      <c r="BQ3836" s="36"/>
      <c r="BR3836" s="36"/>
    </row>
    <row r="3837" spans="2:70" ht="15" customHeight="1">
      <c r="B3837" s="48">
        <v>4383</v>
      </c>
      <c r="C3837" s="48" t="s">
        <v>1703</v>
      </c>
      <c r="D3837" s="108">
        <v>1332</v>
      </c>
      <c r="E3837" s="109" t="s">
        <v>2508</v>
      </c>
      <c r="F3837" s="109" t="s">
        <v>1823</v>
      </c>
      <c r="G3837" s="109" t="s">
        <v>1822</v>
      </c>
      <c r="H3837" s="108" t="s">
        <v>1768</v>
      </c>
      <c r="I3837" s="108" t="s">
        <v>2616</v>
      </c>
      <c r="J3837" s="108" t="s">
        <v>2619</v>
      </c>
      <c r="K3837" s="108" t="s">
        <v>2859</v>
      </c>
      <c r="L3837" s="108">
        <v>3</v>
      </c>
      <c r="M3837" s="110" t="s">
        <v>2617</v>
      </c>
      <c r="N3837" s="109" t="s">
        <v>1720</v>
      </c>
      <c r="O3837" s="111"/>
      <c r="P3837" s="111" t="s">
        <v>356</v>
      </c>
      <c r="Q3837" s="109">
        <v>1</v>
      </c>
      <c r="R3837" s="111"/>
      <c r="S3837" s="111"/>
      <c r="T3837" s="109" t="s">
        <v>31</v>
      </c>
      <c r="U3837" s="108">
        <v>3</v>
      </c>
      <c r="V3837" s="109">
        <v>2009</v>
      </c>
      <c r="W3837" s="108"/>
      <c r="X3837" s="109">
        <v>7.0000000000000007E-2</v>
      </c>
      <c r="Y3837" s="174">
        <f>Table1[[#This Row],[ExpenditureDetails3]]*100000</f>
        <v>7000.0000000000009</v>
      </c>
      <c r="Z3837" s="174">
        <f>Table1[[#This Row],[ExpenditureDetails4]]/Table1[[#This Row],[Component detail 4]]</f>
        <v>7000.0000000000009</v>
      </c>
      <c r="AA3837" s="109">
        <v>1</v>
      </c>
      <c r="AB3837" s="109"/>
      <c r="AC3837" s="174">
        <f>IF(ISNUMBER([ExpenditureDetails4]),[ExpenditureDetails4]*HLOOKUP([ExpenditureDetails1],'Currency Conversion'!$A$6:$BE$45,19,FALSE),"No Data")</f>
        <v>7527.9137493253938</v>
      </c>
      <c r="AD3837" s="174">
        <f>Table1[[#This Row],[Calculations1]]/exchange_rate_2010</f>
        <v>164.63160302916111</v>
      </c>
      <c r="AE38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7527.9137493253938</v>
      </c>
      <c r="AF3837" s="174">
        <f>Table1[[#This Row],[Calculations3]]/exchange_rate_2010</f>
        <v>164.63160302916111</v>
      </c>
      <c r="AG3837" s="110"/>
      <c r="AH3837" s="53"/>
      <c r="BD3837" s="36"/>
      <c r="BE3837" s="36"/>
      <c r="BF3837" s="36"/>
      <c r="BG3837" s="36"/>
      <c r="BH3837" s="36"/>
      <c r="BI3837" s="36"/>
      <c r="BJ3837" s="36"/>
      <c r="BK3837" s="48"/>
      <c r="BL3837" s="36"/>
      <c r="BM3837" s="36"/>
      <c r="BN3837" s="36"/>
      <c r="BO3837" s="36"/>
      <c r="BP3837" s="36"/>
      <c r="BQ3837" s="36"/>
      <c r="BR3837" s="36"/>
    </row>
    <row r="3838" spans="2:70" ht="15" customHeight="1">
      <c r="B3838" s="48">
        <v>4387</v>
      </c>
      <c r="C3838" s="48" t="s">
        <v>1703</v>
      </c>
      <c r="D3838" s="108">
        <v>1177</v>
      </c>
      <c r="E3838" s="109" t="s">
        <v>2508</v>
      </c>
      <c r="F3838" s="109" t="s">
        <v>1823</v>
      </c>
      <c r="G3838" s="109" t="s">
        <v>1822</v>
      </c>
      <c r="H3838" s="108" t="s">
        <v>1771</v>
      </c>
      <c r="I3838" s="108" t="s">
        <v>2855</v>
      </c>
      <c r="J3838" s="108" t="s">
        <v>2852</v>
      </c>
      <c r="K3838" s="108" t="s">
        <v>2859</v>
      </c>
      <c r="L3838" s="108">
        <v>11</v>
      </c>
      <c r="M3838" s="110" t="s">
        <v>2617</v>
      </c>
      <c r="N3838" s="109" t="s">
        <v>1729</v>
      </c>
      <c r="O3838" s="109" t="s">
        <v>519</v>
      </c>
      <c r="P3838" s="109" t="s">
        <v>2402</v>
      </c>
      <c r="Q3838" s="109">
        <v>1</v>
      </c>
      <c r="R3838" s="111"/>
      <c r="S3838" s="111"/>
      <c r="T3838" s="109" t="s">
        <v>7</v>
      </c>
      <c r="U3838" s="108">
        <v>1</v>
      </c>
      <c r="V3838" s="109">
        <v>1993</v>
      </c>
      <c r="W3838" s="108">
        <f>IF(Table1[[#This Row],[ExpenditureDetails1]]=2010,1,(2010-Table1[[#This Row],[ExpenditureDetails1]]))</f>
        <v>17</v>
      </c>
      <c r="X3838" s="109">
        <v>0.25</v>
      </c>
      <c r="Y3838" s="174">
        <f>Table1[[#This Row],[ExpenditureDetails3]]*100000</f>
        <v>25000</v>
      </c>
      <c r="Z3838" s="174">
        <f>Table1[[#This Row],[ExpenditureDetails4]]/Table1[[#This Row],[Component detail 4]]</f>
        <v>25000</v>
      </c>
      <c r="AA3838" s="109">
        <v>1</v>
      </c>
      <c r="AB3838" s="109">
        <v>10</v>
      </c>
      <c r="AC3838" s="174">
        <f>IF(ISNUMBER([ExpenditureDetails4]),[ExpenditureDetails4]*HLOOKUP([ExpenditureDetails1],'Currency Conversion'!$A$6:$BE$45,19,FALSE),"No Data")</f>
        <v>70861.574521078248</v>
      </c>
      <c r="AD3838" s="174">
        <f>Table1[[#This Row],[Calculations1]]/exchange_rate_2010</f>
        <v>1549.7061994926432</v>
      </c>
      <c r="AE38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7086.1574521078246</v>
      </c>
      <c r="AF3838" s="174">
        <f>Table1[[#This Row],[Calculations3]]/exchange_rate_2010</f>
        <v>154.97061994926432</v>
      </c>
      <c r="AG3838" s="110"/>
      <c r="AH3838" s="53"/>
      <c r="BD3838" s="36"/>
      <c r="BE3838" s="36"/>
      <c r="BF3838" s="36"/>
      <c r="BG3838" s="36"/>
      <c r="BH3838" s="36"/>
      <c r="BI3838" s="36"/>
      <c r="BJ3838" s="36"/>
      <c r="BK3838" s="48"/>
      <c r="BL3838" s="36"/>
      <c r="BM3838" s="36"/>
      <c r="BN3838" s="36"/>
      <c r="BO3838" s="36"/>
      <c r="BP3838" s="36"/>
      <c r="BQ3838" s="36"/>
      <c r="BR3838" s="36"/>
    </row>
    <row r="3839" spans="2:70" ht="15" customHeight="1">
      <c r="B3839" s="48">
        <v>4388</v>
      </c>
      <c r="C3839" s="48" t="s">
        <v>1703</v>
      </c>
      <c r="D3839" s="108">
        <v>1177</v>
      </c>
      <c r="E3839" s="109" t="s">
        <v>2508</v>
      </c>
      <c r="F3839" s="109" t="s">
        <v>1823</v>
      </c>
      <c r="G3839" s="109" t="s">
        <v>1822</v>
      </c>
      <c r="H3839" s="108" t="s">
        <v>1771</v>
      </c>
      <c r="I3839" s="108" t="s">
        <v>2855</v>
      </c>
      <c r="J3839" s="108" t="s">
        <v>2852</v>
      </c>
      <c r="K3839" s="108" t="s">
        <v>2859</v>
      </c>
      <c r="L3839" s="108">
        <v>11</v>
      </c>
      <c r="M3839" s="110" t="s">
        <v>2617</v>
      </c>
      <c r="N3839" s="109" t="s">
        <v>1729</v>
      </c>
      <c r="O3839" s="109" t="s">
        <v>519</v>
      </c>
      <c r="P3839" s="109" t="s">
        <v>2403</v>
      </c>
      <c r="Q3839" s="109">
        <v>1</v>
      </c>
      <c r="R3839" s="111"/>
      <c r="S3839" s="111"/>
      <c r="T3839" s="109" t="s">
        <v>7</v>
      </c>
      <c r="U3839" s="108">
        <v>1</v>
      </c>
      <c r="V3839" s="109">
        <v>1993</v>
      </c>
      <c r="W3839" s="108">
        <f>IF(Table1[[#This Row],[ExpenditureDetails1]]=2010,1,(2010-Table1[[#This Row],[ExpenditureDetails1]]))</f>
        <v>17</v>
      </c>
      <c r="X3839" s="109">
        <v>0.25</v>
      </c>
      <c r="Y3839" s="174">
        <f>Table1[[#This Row],[ExpenditureDetails3]]*100000</f>
        <v>25000</v>
      </c>
      <c r="Z3839" s="174">
        <f>Table1[[#This Row],[ExpenditureDetails4]]/Table1[[#This Row],[Component detail 4]]</f>
        <v>25000</v>
      </c>
      <c r="AA3839" s="109">
        <v>1</v>
      </c>
      <c r="AB3839" s="109">
        <v>10</v>
      </c>
      <c r="AC3839" s="174">
        <f>IF(ISNUMBER([ExpenditureDetails4]),[ExpenditureDetails4]*HLOOKUP([ExpenditureDetails1],'Currency Conversion'!$A$6:$BE$45,19,FALSE),"No Data")</f>
        <v>70861.574521078248</v>
      </c>
      <c r="AD3839" s="174">
        <f>Table1[[#This Row],[Calculations1]]/exchange_rate_2010</f>
        <v>1549.7061994926432</v>
      </c>
      <c r="AE38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7086.1574521078246</v>
      </c>
      <c r="AF3839" s="174">
        <f>Table1[[#This Row],[Calculations3]]/exchange_rate_2010</f>
        <v>154.97061994926432</v>
      </c>
      <c r="AG3839" s="110"/>
      <c r="AH3839" s="53"/>
      <c r="BD3839" s="36"/>
      <c r="BE3839" s="36"/>
      <c r="BF3839" s="36"/>
      <c r="BG3839" s="36"/>
      <c r="BH3839" s="36"/>
      <c r="BI3839" s="36"/>
      <c r="BJ3839" s="36"/>
      <c r="BK3839" s="48"/>
      <c r="BL3839" s="36"/>
      <c r="BM3839" s="36"/>
      <c r="BN3839" s="36"/>
      <c r="BO3839" s="36"/>
      <c r="BP3839" s="36"/>
      <c r="BQ3839" s="36"/>
      <c r="BR3839" s="36"/>
    </row>
    <row r="3840" spans="2:70" ht="15" customHeight="1">
      <c r="B3840" s="48">
        <v>4389</v>
      </c>
      <c r="C3840" s="48" t="s">
        <v>1703</v>
      </c>
      <c r="D3840" s="108">
        <v>1177</v>
      </c>
      <c r="E3840" s="109" t="s">
        <v>2508</v>
      </c>
      <c r="F3840" s="109" t="s">
        <v>1823</v>
      </c>
      <c r="G3840" s="109" t="s">
        <v>1822</v>
      </c>
      <c r="H3840" s="108" t="s">
        <v>1771</v>
      </c>
      <c r="I3840" s="108" t="s">
        <v>2855</v>
      </c>
      <c r="J3840" s="108" t="s">
        <v>2852</v>
      </c>
      <c r="K3840" s="108" t="s">
        <v>2859</v>
      </c>
      <c r="L3840" s="108">
        <v>11</v>
      </c>
      <c r="M3840" s="110" t="s">
        <v>2617</v>
      </c>
      <c r="N3840" s="109" t="s">
        <v>1729</v>
      </c>
      <c r="O3840" s="109" t="s">
        <v>519</v>
      </c>
      <c r="P3840" s="109" t="s">
        <v>2404</v>
      </c>
      <c r="Q3840" s="109">
        <v>1</v>
      </c>
      <c r="R3840" s="111"/>
      <c r="S3840" s="111"/>
      <c r="T3840" s="109" t="s">
        <v>7</v>
      </c>
      <c r="U3840" s="108">
        <v>1</v>
      </c>
      <c r="V3840" s="109">
        <v>1997</v>
      </c>
      <c r="W3840" s="108">
        <f>IF(Table1[[#This Row],[ExpenditureDetails1]]=2010,1,(2010-Table1[[#This Row],[ExpenditureDetails1]]))</f>
        <v>13</v>
      </c>
      <c r="X3840" s="109">
        <v>0.3</v>
      </c>
      <c r="Y3840" s="174">
        <f>Table1[[#This Row],[ExpenditureDetails3]]*100000</f>
        <v>30000</v>
      </c>
      <c r="Z3840" s="174">
        <f>Table1[[#This Row],[ExpenditureDetails4]]/Table1[[#This Row],[Component detail 4]]</f>
        <v>30000</v>
      </c>
      <c r="AA3840" s="109">
        <v>1</v>
      </c>
      <c r="AB3840" s="109">
        <v>10</v>
      </c>
      <c r="AC3840" s="174">
        <f>IF(ISNUMBER([ExpenditureDetails4]),[ExpenditureDetails4]*HLOOKUP([ExpenditureDetails1],'Currency Conversion'!$A$6:$BE$45,19,FALSE),"No Data")</f>
        <v>60012.261112046181</v>
      </c>
      <c r="AD3840" s="174">
        <f>Table1[[#This Row],[Calculations1]]/exchange_rate_2010</f>
        <v>1312.4372936879261</v>
      </c>
      <c r="AE38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6001.2261112046181</v>
      </c>
      <c r="AF3840" s="174">
        <f>Table1[[#This Row],[Calculations3]]/exchange_rate_2010</f>
        <v>131.24372936879263</v>
      </c>
      <c r="AG3840" s="110"/>
      <c r="AH3840" s="53"/>
      <c r="BD3840" s="36"/>
      <c r="BE3840" s="36"/>
      <c r="BF3840" s="36"/>
      <c r="BG3840" s="36"/>
      <c r="BH3840" s="36"/>
      <c r="BI3840" s="36"/>
      <c r="BJ3840" s="36"/>
      <c r="BK3840" s="48"/>
      <c r="BL3840" s="36"/>
      <c r="BM3840" s="36"/>
      <c r="BN3840" s="36"/>
      <c r="BO3840" s="36"/>
      <c r="BP3840" s="36"/>
      <c r="BQ3840" s="36"/>
      <c r="BR3840" s="36"/>
    </row>
    <row r="3841" spans="2:70" ht="15" customHeight="1">
      <c r="B3841" s="48">
        <v>4390</v>
      </c>
      <c r="C3841" s="48" t="s">
        <v>1703</v>
      </c>
      <c r="D3841" s="108">
        <v>1177</v>
      </c>
      <c r="E3841" s="109" t="s">
        <v>2508</v>
      </c>
      <c r="F3841" s="109" t="s">
        <v>1823</v>
      </c>
      <c r="G3841" s="109" t="s">
        <v>1822</v>
      </c>
      <c r="H3841" s="108" t="s">
        <v>1771</v>
      </c>
      <c r="I3841" s="108" t="s">
        <v>2855</v>
      </c>
      <c r="J3841" s="108" t="s">
        <v>2852</v>
      </c>
      <c r="K3841" s="108" t="s">
        <v>2859</v>
      </c>
      <c r="L3841" s="108">
        <v>11</v>
      </c>
      <c r="M3841" s="110" t="s">
        <v>2617</v>
      </c>
      <c r="N3841" s="109" t="s">
        <v>1729</v>
      </c>
      <c r="O3841" s="109" t="s">
        <v>519</v>
      </c>
      <c r="P3841" s="109" t="s">
        <v>2405</v>
      </c>
      <c r="Q3841" s="109">
        <v>1</v>
      </c>
      <c r="R3841" s="111"/>
      <c r="S3841" s="111"/>
      <c r="T3841" s="109" t="s">
        <v>7</v>
      </c>
      <c r="U3841" s="108">
        <v>1</v>
      </c>
      <c r="V3841" s="109">
        <v>1997</v>
      </c>
      <c r="W3841" s="108">
        <f>IF(Table1[[#This Row],[ExpenditureDetails1]]=2010,1,(2010-Table1[[#This Row],[ExpenditureDetails1]]))</f>
        <v>13</v>
      </c>
      <c r="X3841" s="109">
        <v>0.3</v>
      </c>
      <c r="Y3841" s="174">
        <f>Table1[[#This Row],[ExpenditureDetails3]]*100000</f>
        <v>30000</v>
      </c>
      <c r="Z3841" s="174">
        <f>Table1[[#This Row],[ExpenditureDetails4]]/Table1[[#This Row],[Component detail 4]]</f>
        <v>30000</v>
      </c>
      <c r="AA3841" s="109">
        <v>1</v>
      </c>
      <c r="AB3841" s="109">
        <v>10</v>
      </c>
      <c r="AC3841" s="174">
        <f>IF(ISNUMBER([ExpenditureDetails4]),[ExpenditureDetails4]*HLOOKUP([ExpenditureDetails1],'Currency Conversion'!$A$6:$BE$45,19,FALSE),"No Data")</f>
        <v>60012.261112046181</v>
      </c>
      <c r="AD3841" s="174">
        <f>Table1[[#This Row],[Calculations1]]/exchange_rate_2010</f>
        <v>1312.4372936879261</v>
      </c>
      <c r="AE38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6001.2261112046181</v>
      </c>
      <c r="AF3841" s="174">
        <f>Table1[[#This Row],[Calculations3]]/exchange_rate_2010</f>
        <v>131.24372936879263</v>
      </c>
      <c r="AG3841" s="110"/>
      <c r="AH3841" s="53"/>
      <c r="BD3841" s="36"/>
      <c r="BE3841" s="36"/>
      <c r="BF3841" s="36"/>
      <c r="BG3841" s="36"/>
      <c r="BH3841" s="36"/>
      <c r="BI3841" s="36"/>
      <c r="BJ3841" s="36"/>
      <c r="BK3841" s="48"/>
      <c r="BL3841" s="36"/>
      <c r="BM3841" s="36"/>
      <c r="BN3841" s="36"/>
      <c r="BO3841" s="36"/>
      <c r="BP3841" s="36"/>
      <c r="BQ3841" s="36"/>
      <c r="BR3841" s="36"/>
    </row>
    <row r="3842" spans="2:70" ht="15" customHeight="1">
      <c r="B3842" s="48">
        <v>4391</v>
      </c>
      <c r="C3842" s="48" t="s">
        <v>1703</v>
      </c>
      <c r="D3842" s="108">
        <v>1177</v>
      </c>
      <c r="E3842" s="109" t="s">
        <v>2508</v>
      </c>
      <c r="F3842" s="109" t="s">
        <v>1823</v>
      </c>
      <c r="G3842" s="109" t="s">
        <v>1822</v>
      </c>
      <c r="H3842" s="108" t="s">
        <v>1771</v>
      </c>
      <c r="I3842" s="108" t="s">
        <v>2855</v>
      </c>
      <c r="J3842" s="108" t="s">
        <v>2852</v>
      </c>
      <c r="K3842" s="108" t="s">
        <v>2859</v>
      </c>
      <c r="L3842" s="108">
        <v>11</v>
      </c>
      <c r="M3842" s="110" t="s">
        <v>2617</v>
      </c>
      <c r="N3842" s="109" t="s">
        <v>1729</v>
      </c>
      <c r="O3842" s="109" t="s">
        <v>519</v>
      </c>
      <c r="P3842" s="109" t="s">
        <v>2406</v>
      </c>
      <c r="Q3842" s="109">
        <v>1</v>
      </c>
      <c r="R3842" s="111"/>
      <c r="S3842" s="111"/>
      <c r="T3842" s="109" t="s">
        <v>7</v>
      </c>
      <c r="U3842" s="108">
        <v>1</v>
      </c>
      <c r="V3842" s="109">
        <v>2007</v>
      </c>
      <c r="W3842" s="108">
        <f>IF(Table1[[#This Row],[ExpenditureDetails1]]=2010,1,(2010-Table1[[#This Row],[ExpenditureDetails1]]))</f>
        <v>3</v>
      </c>
      <c r="X3842" s="109">
        <v>0.4</v>
      </c>
      <c r="Y3842" s="174">
        <f>Table1[[#This Row],[ExpenditureDetails3]]*100000</f>
        <v>40000</v>
      </c>
      <c r="Z3842" s="174">
        <f>Table1[[#This Row],[ExpenditureDetails4]]/Table1[[#This Row],[Component detail 4]]</f>
        <v>40000</v>
      </c>
      <c r="AA3842" s="109">
        <v>1</v>
      </c>
      <c r="AB3842" s="109">
        <v>10</v>
      </c>
      <c r="AC3842" s="174">
        <f>IF(ISNUMBER([ExpenditureDetails4]),[ExpenditureDetails4]*HLOOKUP([ExpenditureDetails1],'Currency Conversion'!$A$6:$BE$45,19,FALSE),"No Data")</f>
        <v>48536.329169438461</v>
      </c>
      <c r="AD3842" s="174">
        <f>Table1[[#This Row],[Calculations1]]/exchange_rate_2010</f>
        <v>1061.464562745788</v>
      </c>
      <c r="AE38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4853.6329169438459</v>
      </c>
      <c r="AF3842" s="174">
        <f>Table1[[#This Row],[Calculations3]]/exchange_rate_2010</f>
        <v>106.14645627457881</v>
      </c>
      <c r="AG3842" s="110"/>
      <c r="AH3842" s="53"/>
      <c r="BD3842" s="36"/>
      <c r="BE3842" s="36"/>
      <c r="BF3842" s="36"/>
      <c r="BG3842" s="36"/>
      <c r="BH3842" s="36"/>
      <c r="BI3842" s="36"/>
      <c r="BJ3842" s="36"/>
      <c r="BK3842" s="48"/>
      <c r="BL3842" s="36"/>
      <c r="BM3842" s="36"/>
      <c r="BN3842" s="36"/>
      <c r="BO3842" s="36"/>
      <c r="BP3842" s="36"/>
      <c r="BQ3842" s="36"/>
      <c r="BR3842" s="36"/>
    </row>
    <row r="3843" spans="2:70" ht="15" customHeight="1">
      <c r="B3843" s="48">
        <v>4392</v>
      </c>
      <c r="C3843" s="48" t="s">
        <v>1703</v>
      </c>
      <c r="D3843" s="108">
        <v>1177</v>
      </c>
      <c r="E3843" s="109" t="s">
        <v>2508</v>
      </c>
      <c r="F3843" s="109" t="s">
        <v>1823</v>
      </c>
      <c r="G3843" s="109" t="s">
        <v>1822</v>
      </c>
      <c r="H3843" s="108" t="s">
        <v>1771</v>
      </c>
      <c r="I3843" s="108" t="s">
        <v>2855</v>
      </c>
      <c r="J3843" s="108" t="s">
        <v>2852</v>
      </c>
      <c r="K3843" s="108" t="s">
        <v>2859</v>
      </c>
      <c r="L3843" s="108">
        <v>11</v>
      </c>
      <c r="M3843" s="110" t="s">
        <v>2617</v>
      </c>
      <c r="N3843" s="109" t="s">
        <v>1729</v>
      </c>
      <c r="O3843" s="109" t="s">
        <v>519</v>
      </c>
      <c r="P3843" s="109" t="s">
        <v>2407</v>
      </c>
      <c r="Q3843" s="109">
        <v>1</v>
      </c>
      <c r="R3843" s="111"/>
      <c r="S3843" s="111"/>
      <c r="T3843" s="109" t="s">
        <v>7</v>
      </c>
      <c r="U3843" s="108">
        <v>1</v>
      </c>
      <c r="V3843" s="109">
        <v>1993</v>
      </c>
      <c r="W3843" s="108">
        <f>IF(Table1[[#This Row],[ExpenditureDetails1]]=2010,1,(2010-Table1[[#This Row],[ExpenditureDetails1]]))</f>
        <v>17</v>
      </c>
      <c r="X3843" s="109">
        <v>0.25</v>
      </c>
      <c r="Y3843" s="174">
        <f>Table1[[#This Row],[ExpenditureDetails3]]*100000</f>
        <v>25000</v>
      </c>
      <c r="Z3843" s="174">
        <f>Table1[[#This Row],[ExpenditureDetails4]]/Table1[[#This Row],[Component detail 4]]</f>
        <v>25000</v>
      </c>
      <c r="AA3843" s="109">
        <v>1</v>
      </c>
      <c r="AB3843" s="109">
        <v>10</v>
      </c>
      <c r="AC3843" s="174">
        <f>IF(ISNUMBER([ExpenditureDetails4]),[ExpenditureDetails4]*HLOOKUP([ExpenditureDetails1],'Currency Conversion'!$A$6:$BE$45,19,FALSE),"No Data")</f>
        <v>70861.574521078248</v>
      </c>
      <c r="AD3843" s="174">
        <f>Table1[[#This Row],[Calculations1]]/exchange_rate_2010</f>
        <v>1549.7061994926432</v>
      </c>
      <c r="AE38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7086.1574521078246</v>
      </c>
      <c r="AF3843" s="174">
        <f>Table1[[#This Row],[Calculations3]]/exchange_rate_2010</f>
        <v>154.97061994926432</v>
      </c>
      <c r="AG3843" s="110"/>
      <c r="AH3843" s="53"/>
      <c r="BD3843" s="36"/>
      <c r="BE3843" s="36"/>
      <c r="BF3843" s="36"/>
      <c r="BG3843" s="36"/>
      <c r="BH3843" s="36"/>
      <c r="BI3843" s="36"/>
      <c r="BJ3843" s="36"/>
      <c r="BK3843" s="48"/>
      <c r="BL3843" s="36"/>
      <c r="BM3843" s="36"/>
      <c r="BN3843" s="36"/>
      <c r="BO3843" s="36"/>
      <c r="BP3843" s="36"/>
      <c r="BQ3843" s="36"/>
      <c r="BR3843" s="36"/>
    </row>
    <row r="3844" spans="2:70" ht="15" customHeight="1">
      <c r="B3844" s="48">
        <v>4393</v>
      </c>
      <c r="C3844" s="48" t="s">
        <v>1703</v>
      </c>
      <c r="D3844" s="108">
        <v>1177</v>
      </c>
      <c r="E3844" s="109" t="s">
        <v>2508</v>
      </c>
      <c r="F3844" s="109" t="s">
        <v>1823</v>
      </c>
      <c r="G3844" s="109" t="s">
        <v>1822</v>
      </c>
      <c r="H3844" s="108" t="s">
        <v>1771</v>
      </c>
      <c r="I3844" s="108" t="s">
        <v>2855</v>
      </c>
      <c r="J3844" s="108" t="s">
        <v>2852</v>
      </c>
      <c r="K3844" s="108" t="s">
        <v>2859</v>
      </c>
      <c r="L3844" s="108">
        <v>11</v>
      </c>
      <c r="M3844" s="110" t="s">
        <v>2617</v>
      </c>
      <c r="N3844" s="109" t="s">
        <v>1729</v>
      </c>
      <c r="O3844" s="109" t="s">
        <v>519</v>
      </c>
      <c r="P3844" s="109" t="s">
        <v>2408</v>
      </c>
      <c r="Q3844" s="109">
        <v>1</v>
      </c>
      <c r="R3844" s="111"/>
      <c r="S3844" s="111"/>
      <c r="T3844" s="109" t="s">
        <v>7</v>
      </c>
      <c r="U3844" s="108">
        <v>1</v>
      </c>
      <c r="V3844" s="109">
        <v>2001</v>
      </c>
      <c r="W3844" s="108">
        <f>IF(Table1[[#This Row],[ExpenditureDetails1]]=2010,1,(2010-Table1[[#This Row],[ExpenditureDetails1]]))</f>
        <v>9</v>
      </c>
      <c r="X3844" s="109">
        <v>0.3</v>
      </c>
      <c r="Y3844" s="174">
        <f>Table1[[#This Row],[ExpenditureDetails3]]*100000</f>
        <v>30000</v>
      </c>
      <c r="Z3844" s="174">
        <f>Table1[[#This Row],[ExpenditureDetails4]]/Table1[[#This Row],[Component detail 4]]</f>
        <v>30000</v>
      </c>
      <c r="AA3844" s="109">
        <v>1</v>
      </c>
      <c r="AB3844" s="109">
        <v>10</v>
      </c>
      <c r="AC3844" s="174">
        <f>IF(ISNUMBER([ExpenditureDetails4]),[ExpenditureDetails4]*HLOOKUP([ExpenditureDetails1],'Currency Conversion'!$A$6:$BE$45,19,FALSE),"No Data")</f>
        <v>48580.085441404219</v>
      </c>
      <c r="AD3844" s="174">
        <f>Table1[[#This Row],[Calculations1]]/exchange_rate_2010</f>
        <v>1062.4214899152776</v>
      </c>
      <c r="AE38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4858.0085441404217</v>
      </c>
      <c r="AF3844" s="174">
        <f>Table1[[#This Row],[Calculations3]]/exchange_rate_2010</f>
        <v>106.24214899152776</v>
      </c>
      <c r="AG3844" s="110"/>
      <c r="AH3844" s="53"/>
      <c r="BD3844" s="36"/>
      <c r="BE3844" s="36"/>
      <c r="BF3844" s="36"/>
      <c r="BG3844" s="36"/>
      <c r="BH3844" s="36"/>
      <c r="BI3844" s="36"/>
      <c r="BJ3844" s="36"/>
      <c r="BK3844" s="48"/>
      <c r="BL3844" s="36"/>
      <c r="BM3844" s="36"/>
      <c r="BN3844" s="36"/>
      <c r="BO3844" s="36"/>
      <c r="BP3844" s="36"/>
      <c r="BQ3844" s="36"/>
      <c r="BR3844" s="36"/>
    </row>
    <row r="3845" spans="2:70" ht="15" customHeight="1">
      <c r="B3845" s="48">
        <v>4394</v>
      </c>
      <c r="C3845" s="48" t="s">
        <v>1703</v>
      </c>
      <c r="D3845" s="108">
        <v>1177</v>
      </c>
      <c r="E3845" s="109" t="s">
        <v>2508</v>
      </c>
      <c r="F3845" s="109" t="s">
        <v>1823</v>
      </c>
      <c r="G3845" s="109" t="s">
        <v>1822</v>
      </c>
      <c r="H3845" s="108" t="s">
        <v>1771</v>
      </c>
      <c r="I3845" s="108" t="s">
        <v>2855</v>
      </c>
      <c r="J3845" s="108" t="s">
        <v>2852</v>
      </c>
      <c r="K3845" s="108" t="s">
        <v>2859</v>
      </c>
      <c r="L3845" s="108">
        <v>11</v>
      </c>
      <c r="M3845" s="110" t="s">
        <v>2617</v>
      </c>
      <c r="N3845" s="109" t="s">
        <v>1729</v>
      </c>
      <c r="O3845" s="109" t="s">
        <v>519</v>
      </c>
      <c r="P3845" s="109" t="s">
        <v>2409</v>
      </c>
      <c r="Q3845" s="109">
        <v>1</v>
      </c>
      <c r="R3845" s="111"/>
      <c r="S3845" s="111"/>
      <c r="T3845" s="109" t="s">
        <v>7</v>
      </c>
      <c r="U3845" s="108">
        <v>1</v>
      </c>
      <c r="V3845" s="109">
        <v>2006</v>
      </c>
      <c r="W3845" s="108">
        <f>IF(Table1[[#This Row],[ExpenditureDetails1]]=2010,1,(2010-Table1[[#This Row],[ExpenditureDetails1]]))</f>
        <v>4</v>
      </c>
      <c r="X3845" s="109">
        <v>0.35</v>
      </c>
      <c r="Y3845" s="174">
        <f>Table1[[#This Row],[ExpenditureDetails3]]*100000</f>
        <v>35000</v>
      </c>
      <c r="Z3845" s="174">
        <f>Table1[[#This Row],[ExpenditureDetails4]]/Table1[[#This Row],[Component detail 4]]</f>
        <v>35000</v>
      </c>
      <c r="AA3845" s="109">
        <v>1</v>
      </c>
      <c r="AB3845" s="109">
        <v>10</v>
      </c>
      <c r="AC3845" s="174">
        <f>IF(ISNUMBER([ExpenditureDetails4]),[ExpenditureDetails4]*HLOOKUP([ExpenditureDetails1],'Currency Conversion'!$A$6:$BE$45,19,FALSE),"No Data")</f>
        <v>45193.594057390561</v>
      </c>
      <c r="AD3845" s="174">
        <f>Table1[[#This Row],[Calculations1]]/exchange_rate_2010</f>
        <v>988.36066459769563</v>
      </c>
      <c r="AE38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4519.3594057390565</v>
      </c>
      <c r="AF3845" s="174">
        <f>Table1[[#This Row],[Calculations3]]/exchange_rate_2010</f>
        <v>98.836066459769569</v>
      </c>
      <c r="AG3845" s="110"/>
      <c r="AH3845" s="53"/>
      <c r="BD3845" s="36"/>
      <c r="BE3845" s="36"/>
      <c r="BF3845" s="36"/>
      <c r="BG3845" s="36"/>
      <c r="BH3845" s="36"/>
      <c r="BI3845" s="36"/>
      <c r="BJ3845" s="36"/>
      <c r="BK3845" s="48"/>
      <c r="BL3845" s="36"/>
      <c r="BM3845" s="36"/>
      <c r="BN3845" s="36"/>
      <c r="BO3845" s="36"/>
      <c r="BP3845" s="36"/>
      <c r="BQ3845" s="36"/>
      <c r="BR3845" s="36"/>
    </row>
    <row r="3846" spans="2:70" ht="15" customHeight="1">
      <c r="B3846" s="48">
        <v>4395</v>
      </c>
      <c r="C3846" s="48" t="s">
        <v>1703</v>
      </c>
      <c r="D3846" s="108">
        <v>1177</v>
      </c>
      <c r="E3846" s="109" t="s">
        <v>2508</v>
      </c>
      <c r="F3846" s="109" t="s">
        <v>1823</v>
      </c>
      <c r="G3846" s="109" t="s">
        <v>1822</v>
      </c>
      <c r="H3846" s="108" t="s">
        <v>1771</v>
      </c>
      <c r="I3846" s="108" t="s">
        <v>2855</v>
      </c>
      <c r="J3846" s="108" t="s">
        <v>2852</v>
      </c>
      <c r="K3846" s="108" t="s">
        <v>2859</v>
      </c>
      <c r="L3846" s="108">
        <v>11</v>
      </c>
      <c r="M3846" s="110" t="s">
        <v>2617</v>
      </c>
      <c r="N3846" s="109" t="s">
        <v>1729</v>
      </c>
      <c r="O3846" s="109" t="s">
        <v>519</v>
      </c>
      <c r="P3846" s="109" t="s">
        <v>2410</v>
      </c>
      <c r="Q3846" s="109">
        <v>1</v>
      </c>
      <c r="R3846" s="111"/>
      <c r="S3846" s="111"/>
      <c r="T3846" s="109" t="s">
        <v>7</v>
      </c>
      <c r="U3846" s="108">
        <v>1</v>
      </c>
      <c r="V3846" s="109">
        <v>1996</v>
      </c>
      <c r="W3846" s="108">
        <f>IF(Table1[[#This Row],[ExpenditureDetails1]]=2010,1,(2010-Table1[[#This Row],[ExpenditureDetails1]]))</f>
        <v>14</v>
      </c>
      <c r="X3846" s="109">
        <v>0.3</v>
      </c>
      <c r="Y3846" s="174">
        <f>Table1[[#This Row],[ExpenditureDetails3]]*100000</f>
        <v>30000</v>
      </c>
      <c r="Z3846" s="174">
        <f>Table1[[#This Row],[ExpenditureDetails4]]/Table1[[#This Row],[Component detail 4]]</f>
        <v>30000</v>
      </c>
      <c r="AA3846" s="109">
        <v>1</v>
      </c>
      <c r="AB3846" s="109">
        <v>10</v>
      </c>
      <c r="AC3846" s="174">
        <f>IF(ISNUMBER([ExpenditureDetails4]),[ExpenditureDetails4]*HLOOKUP([ExpenditureDetails1],'Currency Conversion'!$A$6:$BE$45,19,FALSE),"No Data")</f>
        <v>64541.041100924769</v>
      </c>
      <c r="AD3846" s="174">
        <f>Table1[[#This Row],[Calculations1]]/exchange_rate_2010</f>
        <v>1411.4793834571246</v>
      </c>
      <c r="AE38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6454.1041100924767</v>
      </c>
      <c r="AF3846" s="174">
        <f>Table1[[#This Row],[Calculations3]]/exchange_rate_2010</f>
        <v>141.14793834571245</v>
      </c>
      <c r="AG3846" s="110"/>
      <c r="AH3846" s="53"/>
      <c r="BD3846" s="36"/>
      <c r="BE3846" s="36"/>
      <c r="BF3846" s="36"/>
      <c r="BG3846" s="36"/>
      <c r="BH3846" s="36"/>
      <c r="BI3846" s="36"/>
      <c r="BJ3846" s="36"/>
      <c r="BK3846" s="48"/>
      <c r="BL3846" s="36"/>
      <c r="BM3846" s="36"/>
      <c r="BN3846" s="36"/>
      <c r="BO3846" s="36"/>
      <c r="BP3846" s="36"/>
      <c r="BQ3846" s="36"/>
      <c r="BR3846" s="36"/>
    </row>
    <row r="3847" spans="2:70" ht="15" customHeight="1">
      <c r="B3847" s="48">
        <v>4396</v>
      </c>
      <c r="C3847" s="48" t="s">
        <v>1703</v>
      </c>
      <c r="D3847" s="108">
        <v>1177</v>
      </c>
      <c r="E3847" s="109" t="s">
        <v>2508</v>
      </c>
      <c r="F3847" s="109" t="s">
        <v>1823</v>
      </c>
      <c r="G3847" s="109" t="s">
        <v>1822</v>
      </c>
      <c r="H3847" s="108" t="s">
        <v>1771</v>
      </c>
      <c r="I3847" s="108" t="s">
        <v>2855</v>
      </c>
      <c r="J3847" s="108" t="s">
        <v>2852</v>
      </c>
      <c r="K3847" s="108" t="s">
        <v>2859</v>
      </c>
      <c r="L3847" s="108">
        <v>11</v>
      </c>
      <c r="M3847" s="110" t="s">
        <v>2617</v>
      </c>
      <c r="N3847" s="111" t="s">
        <v>1729</v>
      </c>
      <c r="O3847" s="111" t="s">
        <v>1713</v>
      </c>
      <c r="P3847" s="111" t="s">
        <v>301</v>
      </c>
      <c r="Q3847" s="109">
        <v>1</v>
      </c>
      <c r="R3847" s="111"/>
      <c r="S3847" s="111"/>
      <c r="T3847" s="109" t="s">
        <v>7</v>
      </c>
      <c r="U3847" s="108">
        <v>1</v>
      </c>
      <c r="V3847" s="109">
        <v>1961</v>
      </c>
      <c r="W3847" s="108">
        <f>IF(Table1[[#This Row],[ExpenditureDetails1]]=2010,1,(2010-Table1[[#This Row],[ExpenditureDetails1]]))</f>
        <v>49</v>
      </c>
      <c r="X3847" s="109">
        <v>0.2</v>
      </c>
      <c r="Y3847" s="174">
        <f>Table1[[#This Row],[ExpenditureDetails3]]*100000</f>
        <v>20000</v>
      </c>
      <c r="Z3847" s="174">
        <f>Table1[[#This Row],[ExpenditureDetails4]]/Table1[[#This Row],[Component detail 4]]</f>
        <v>20000</v>
      </c>
      <c r="AA3847" s="109">
        <v>1</v>
      </c>
      <c r="AB3847" s="109">
        <v>10</v>
      </c>
      <c r="AC3847" s="174">
        <f>IF(ISNUMBER([ExpenditureDetails4]),[ExpenditureDetails4]*HLOOKUP([ExpenditureDetails1],'Currency Conversion'!$A$6:$BE$45,19,FALSE),"No Data")</f>
        <v>0</v>
      </c>
      <c r="AD3847" s="174">
        <f>Table1[[#This Row],[Calculations1]]/exchange_rate_2010</f>
        <v>0</v>
      </c>
      <c r="AE38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3847" s="174">
        <f>Table1[[#This Row],[Calculations3]]/exchange_rate_2010</f>
        <v>0</v>
      </c>
      <c r="AG3847" s="110"/>
      <c r="AH3847" s="53"/>
      <c r="BD3847" s="36"/>
      <c r="BE3847" s="36"/>
      <c r="BF3847" s="36"/>
      <c r="BG3847" s="36"/>
      <c r="BH3847" s="36"/>
      <c r="BI3847" s="36"/>
      <c r="BJ3847" s="36"/>
      <c r="BK3847" s="48"/>
      <c r="BL3847" s="36"/>
      <c r="BM3847" s="36"/>
      <c r="BN3847" s="36"/>
      <c r="BO3847" s="36"/>
      <c r="BP3847" s="36"/>
      <c r="BQ3847" s="36"/>
      <c r="BR3847" s="36"/>
    </row>
    <row r="3848" spans="2:70" ht="15" customHeight="1">
      <c r="B3848" s="48">
        <v>4397</v>
      </c>
      <c r="C3848" s="48" t="s">
        <v>1703</v>
      </c>
      <c r="D3848" s="108">
        <v>1177</v>
      </c>
      <c r="E3848" s="109" t="s">
        <v>2508</v>
      </c>
      <c r="F3848" s="109" t="s">
        <v>1823</v>
      </c>
      <c r="G3848" s="109" t="s">
        <v>1822</v>
      </c>
      <c r="H3848" s="108" t="s">
        <v>1771</v>
      </c>
      <c r="I3848" s="108" t="s">
        <v>2855</v>
      </c>
      <c r="J3848" s="108" t="s">
        <v>2852</v>
      </c>
      <c r="K3848" s="108" t="s">
        <v>2859</v>
      </c>
      <c r="L3848" s="108">
        <v>11</v>
      </c>
      <c r="M3848" s="110" t="s">
        <v>2617</v>
      </c>
      <c r="N3848" s="111" t="s">
        <v>1729</v>
      </c>
      <c r="O3848" s="111" t="s">
        <v>1713</v>
      </c>
      <c r="P3848" s="111" t="s">
        <v>222</v>
      </c>
      <c r="Q3848" s="109">
        <v>1</v>
      </c>
      <c r="R3848" s="111"/>
      <c r="S3848" s="111"/>
      <c r="T3848" s="109" t="s">
        <v>7</v>
      </c>
      <c r="U3848" s="108">
        <v>1</v>
      </c>
      <c r="V3848" s="109">
        <v>1961</v>
      </c>
      <c r="W3848" s="108">
        <f>IF(Table1[[#This Row],[ExpenditureDetails1]]=2010,1,(2010-Table1[[#This Row],[ExpenditureDetails1]]))</f>
        <v>49</v>
      </c>
      <c r="X3848" s="109">
        <v>0.2</v>
      </c>
      <c r="Y3848" s="174">
        <f>Table1[[#This Row],[ExpenditureDetails3]]*100000</f>
        <v>20000</v>
      </c>
      <c r="Z3848" s="174">
        <f>Table1[[#This Row],[ExpenditureDetails4]]/Table1[[#This Row],[Component detail 4]]</f>
        <v>20000</v>
      </c>
      <c r="AA3848" s="109">
        <v>2</v>
      </c>
      <c r="AB3848" s="109">
        <v>10</v>
      </c>
      <c r="AC3848" s="174">
        <f>IF(ISNUMBER([ExpenditureDetails4]),[ExpenditureDetails4]*HLOOKUP([ExpenditureDetails1],'Currency Conversion'!$A$6:$BE$45,19,FALSE),"No Data")</f>
        <v>0</v>
      </c>
      <c r="AD3848" s="174">
        <f>Table1[[#This Row],[Calculations1]]/exchange_rate_2010</f>
        <v>0</v>
      </c>
      <c r="AE38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3848" s="174">
        <f>Table1[[#This Row],[Calculations3]]/exchange_rate_2010</f>
        <v>0</v>
      </c>
      <c r="AG3848" s="110"/>
      <c r="AH3848" s="53"/>
      <c r="BD3848" s="36"/>
      <c r="BE3848" s="36"/>
      <c r="BF3848" s="36"/>
      <c r="BG3848" s="36"/>
      <c r="BH3848" s="36"/>
      <c r="BI3848" s="36"/>
      <c r="BJ3848" s="36"/>
      <c r="BK3848" s="48"/>
      <c r="BL3848" s="36"/>
      <c r="BM3848" s="36"/>
      <c r="BN3848" s="36"/>
      <c r="BO3848" s="36"/>
      <c r="BP3848" s="36"/>
      <c r="BQ3848" s="36"/>
      <c r="BR3848" s="36"/>
    </row>
    <row r="3849" spans="2:70" ht="15" customHeight="1">
      <c r="B3849" s="48">
        <v>4398</v>
      </c>
      <c r="C3849" s="48" t="s">
        <v>1703</v>
      </c>
      <c r="D3849" s="108">
        <v>1177</v>
      </c>
      <c r="E3849" s="109" t="s">
        <v>2508</v>
      </c>
      <c r="F3849" s="109" t="s">
        <v>1823</v>
      </c>
      <c r="G3849" s="109" t="s">
        <v>1822</v>
      </c>
      <c r="H3849" s="108" t="s">
        <v>1771</v>
      </c>
      <c r="I3849" s="108" t="s">
        <v>2855</v>
      </c>
      <c r="J3849" s="108" t="s">
        <v>2852</v>
      </c>
      <c r="K3849" s="108" t="s">
        <v>2859</v>
      </c>
      <c r="L3849" s="108">
        <v>11</v>
      </c>
      <c r="M3849" s="110" t="s">
        <v>2617</v>
      </c>
      <c r="N3849" s="111" t="s">
        <v>1729</v>
      </c>
      <c r="O3849" s="111" t="s">
        <v>210</v>
      </c>
      <c r="P3849" s="111" t="s">
        <v>57</v>
      </c>
      <c r="Q3849" s="109">
        <v>1</v>
      </c>
      <c r="R3849" s="111"/>
      <c r="S3849" s="111"/>
      <c r="T3849" s="109" t="s">
        <v>7</v>
      </c>
      <c r="U3849" s="108">
        <v>1</v>
      </c>
      <c r="V3849" s="109">
        <v>2001</v>
      </c>
      <c r="W3849" s="108">
        <f>IF(Table1[[#This Row],[ExpenditureDetails1]]=2010,1,(2010-Table1[[#This Row],[ExpenditureDetails1]]))</f>
        <v>9</v>
      </c>
      <c r="X3849" s="109">
        <v>0.3</v>
      </c>
      <c r="Y3849" s="174">
        <f>Table1[[#This Row],[ExpenditureDetails3]]*100000</f>
        <v>30000</v>
      </c>
      <c r="Z3849" s="174">
        <f>Table1[[#This Row],[ExpenditureDetails4]]/Table1[[#This Row],[Component detail 4]]</f>
        <v>30000</v>
      </c>
      <c r="AA3849" s="109">
        <v>2</v>
      </c>
      <c r="AB3849" s="109">
        <v>10</v>
      </c>
      <c r="AC3849" s="174">
        <f>IF(ISNUMBER([ExpenditureDetails4]),[ExpenditureDetails4]*HLOOKUP([ExpenditureDetails1],'Currency Conversion'!$A$6:$BE$45,19,FALSE),"No Data")</f>
        <v>48580.085441404219</v>
      </c>
      <c r="AD3849" s="174">
        <f>Table1[[#This Row],[Calculations1]]/exchange_rate_2010</f>
        <v>1062.4214899152776</v>
      </c>
      <c r="AE38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4858.0085441404217</v>
      </c>
      <c r="AF3849" s="174">
        <f>Table1[[#This Row],[Calculations3]]/exchange_rate_2010</f>
        <v>106.24214899152776</v>
      </c>
      <c r="AG3849" s="110"/>
      <c r="AH3849" s="53"/>
      <c r="BD3849" s="36"/>
      <c r="BE3849" s="36"/>
      <c r="BF3849" s="36"/>
      <c r="BG3849" s="36"/>
      <c r="BH3849" s="36"/>
      <c r="BI3849" s="36"/>
      <c r="BJ3849" s="36"/>
      <c r="BK3849" s="48"/>
      <c r="BL3849" s="36"/>
      <c r="BM3849" s="36"/>
      <c r="BN3849" s="36"/>
      <c r="BO3849" s="36"/>
      <c r="BP3849" s="36"/>
      <c r="BQ3849" s="36"/>
      <c r="BR3849" s="36"/>
    </row>
    <row r="3850" spans="2:70" ht="15" customHeight="1">
      <c r="B3850" s="48">
        <v>4399</v>
      </c>
      <c r="C3850" s="48" t="s">
        <v>1703</v>
      </c>
      <c r="D3850" s="108">
        <v>1177</v>
      </c>
      <c r="E3850" s="109" t="s">
        <v>2508</v>
      </c>
      <c r="F3850" s="109" t="s">
        <v>1823</v>
      </c>
      <c r="G3850" s="109" t="s">
        <v>1822</v>
      </c>
      <c r="H3850" s="108" t="s">
        <v>1771</v>
      </c>
      <c r="I3850" s="108" t="s">
        <v>2855</v>
      </c>
      <c r="J3850" s="108" t="s">
        <v>2852</v>
      </c>
      <c r="K3850" s="108" t="s">
        <v>2859</v>
      </c>
      <c r="L3850" s="108">
        <v>11</v>
      </c>
      <c r="M3850" s="110" t="s">
        <v>2617</v>
      </c>
      <c r="N3850" s="111" t="s">
        <v>1729</v>
      </c>
      <c r="O3850" s="111" t="s">
        <v>210</v>
      </c>
      <c r="P3850" s="111" t="s">
        <v>37</v>
      </c>
      <c r="Q3850" s="109">
        <v>1</v>
      </c>
      <c r="R3850" s="111"/>
      <c r="S3850" s="111"/>
      <c r="T3850" s="109" t="s">
        <v>7</v>
      </c>
      <c r="U3850" s="108">
        <v>1</v>
      </c>
      <c r="V3850" s="109">
        <v>2006</v>
      </c>
      <c r="W3850" s="108">
        <f>IF(Table1[[#This Row],[ExpenditureDetails1]]=2010,1,(2010-Table1[[#This Row],[ExpenditureDetails1]]))</f>
        <v>4</v>
      </c>
      <c r="X3850" s="109">
        <v>0.3</v>
      </c>
      <c r="Y3850" s="174">
        <f>Table1[[#This Row],[ExpenditureDetails3]]*100000</f>
        <v>30000</v>
      </c>
      <c r="Z3850" s="174">
        <f>Table1[[#This Row],[ExpenditureDetails4]]/Table1[[#This Row],[Component detail 4]]</f>
        <v>30000</v>
      </c>
      <c r="AA3850" s="109">
        <v>2</v>
      </c>
      <c r="AB3850" s="109">
        <v>10</v>
      </c>
      <c r="AC3850" s="174">
        <f>IF(ISNUMBER([ExpenditureDetails4]),[ExpenditureDetails4]*HLOOKUP([ExpenditureDetails1],'Currency Conversion'!$A$6:$BE$45,19,FALSE),"No Data")</f>
        <v>38737.366334906197</v>
      </c>
      <c r="AD3850" s="174">
        <f>Table1[[#This Row],[Calculations1]]/exchange_rate_2010</f>
        <v>847.16628394088207</v>
      </c>
      <c r="AE38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3873.7366334906196</v>
      </c>
      <c r="AF3850" s="174">
        <f>Table1[[#This Row],[Calculations3]]/exchange_rate_2010</f>
        <v>84.716628394088204</v>
      </c>
      <c r="AG3850" s="110"/>
      <c r="AH3850" s="53"/>
      <c r="BD3850" s="36"/>
      <c r="BE3850" s="36"/>
      <c r="BF3850" s="36"/>
      <c r="BG3850" s="36"/>
      <c r="BH3850" s="36"/>
      <c r="BI3850" s="36"/>
      <c r="BJ3850" s="36"/>
      <c r="BK3850" s="48"/>
      <c r="BL3850" s="36"/>
      <c r="BM3850" s="36"/>
      <c r="BN3850" s="36"/>
      <c r="BO3850" s="36"/>
      <c r="BP3850" s="36"/>
      <c r="BQ3850" s="36"/>
      <c r="BR3850" s="36"/>
    </row>
    <row r="3851" spans="2:70" ht="15" customHeight="1">
      <c r="B3851" s="48">
        <v>4400</v>
      </c>
      <c r="C3851" s="48" t="s">
        <v>1703</v>
      </c>
      <c r="D3851" s="108">
        <v>1177</v>
      </c>
      <c r="E3851" s="109" t="s">
        <v>2508</v>
      </c>
      <c r="F3851" s="109" t="s">
        <v>1823</v>
      </c>
      <c r="G3851" s="109" t="s">
        <v>1822</v>
      </c>
      <c r="H3851" s="108" t="s">
        <v>1771</v>
      </c>
      <c r="I3851" s="108" t="s">
        <v>2855</v>
      </c>
      <c r="J3851" s="108" t="s">
        <v>2852</v>
      </c>
      <c r="K3851" s="108" t="s">
        <v>2859</v>
      </c>
      <c r="L3851" s="108">
        <v>11</v>
      </c>
      <c r="M3851" s="110" t="s">
        <v>2617</v>
      </c>
      <c r="N3851" s="111" t="s">
        <v>1721</v>
      </c>
      <c r="O3851" s="111"/>
      <c r="P3851" s="111" t="s">
        <v>76</v>
      </c>
      <c r="Q3851" s="109">
        <v>1</v>
      </c>
      <c r="R3851" s="111"/>
      <c r="S3851" s="111"/>
      <c r="T3851" s="109" t="s">
        <v>24</v>
      </c>
      <c r="U3851" s="108">
        <v>4</v>
      </c>
      <c r="V3851" s="109">
        <v>2008</v>
      </c>
      <c r="W3851" s="108">
        <f>IF(Table1[[#This Row],[ExpenditureDetails1]]=2010,1,(2010-Table1[[#This Row],[ExpenditureDetails1]]))</f>
        <v>2</v>
      </c>
      <c r="X3851" s="109">
        <v>0.02</v>
      </c>
      <c r="Y3851" s="174">
        <f>Table1[[#This Row],[ExpenditureDetails3]]*100000</f>
        <v>2000</v>
      </c>
      <c r="Z3851" s="174">
        <f>Table1[[#This Row],[ExpenditureDetails4]]/Table1[[#This Row],[Component detail 4]]</f>
        <v>2000</v>
      </c>
      <c r="AA3851" s="109">
        <v>1</v>
      </c>
      <c r="AB3851" s="109" t="s">
        <v>26</v>
      </c>
      <c r="AC3851" s="174">
        <f>IF(ISNUMBER([ExpenditureDetails4]),[ExpenditureDetails4]*HLOOKUP([ExpenditureDetails1],'Currency Conversion'!$A$6:$BE$45,19,FALSE),"No Data")</f>
        <v>2294.8061662088226</v>
      </c>
      <c r="AD3851" s="174">
        <f>Table1[[#This Row],[Calculations1]]/exchange_rate_2010</f>
        <v>50.186230921949381</v>
      </c>
      <c r="AE38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3851" s="174">
        <f>Table1[[#This Row],[Calculations3]]/exchange_rate_2010</f>
        <v>50.186230921949381</v>
      </c>
      <c r="AG3851" s="110"/>
      <c r="AH3851" s="53"/>
      <c r="BD3851" s="36"/>
      <c r="BE3851" s="36"/>
      <c r="BF3851" s="36"/>
      <c r="BG3851" s="36"/>
      <c r="BH3851" s="36"/>
      <c r="BI3851" s="36"/>
      <c r="BJ3851" s="36"/>
      <c r="BK3851" s="48"/>
      <c r="BL3851" s="36"/>
      <c r="BM3851" s="36"/>
      <c r="BN3851" s="36"/>
      <c r="BO3851" s="36"/>
      <c r="BP3851" s="36"/>
      <c r="BQ3851" s="36"/>
      <c r="BR3851" s="36"/>
    </row>
    <row r="3852" spans="2:70" ht="15" customHeight="1">
      <c r="B3852" s="48">
        <v>4401</v>
      </c>
      <c r="C3852" s="48" t="s">
        <v>1703</v>
      </c>
      <c r="D3852" s="108">
        <v>1177</v>
      </c>
      <c r="E3852" s="109" t="s">
        <v>2508</v>
      </c>
      <c r="F3852" s="109" t="s">
        <v>1823</v>
      </c>
      <c r="G3852" s="109" t="s">
        <v>1822</v>
      </c>
      <c r="H3852" s="108" t="s">
        <v>1771</v>
      </c>
      <c r="I3852" s="108" t="s">
        <v>2855</v>
      </c>
      <c r="J3852" s="108" t="s">
        <v>2852</v>
      </c>
      <c r="K3852" s="108" t="s">
        <v>2859</v>
      </c>
      <c r="L3852" s="108">
        <v>11</v>
      </c>
      <c r="M3852" s="110" t="s">
        <v>2617</v>
      </c>
      <c r="N3852" s="111" t="s">
        <v>1729</v>
      </c>
      <c r="O3852" s="111" t="s">
        <v>1718</v>
      </c>
      <c r="P3852" s="111" t="s">
        <v>1769</v>
      </c>
      <c r="Q3852" s="111">
        <v>17</v>
      </c>
      <c r="R3852" s="111"/>
      <c r="S3852" s="111"/>
      <c r="T3852" s="109" t="s">
        <v>7</v>
      </c>
      <c r="U3852" s="108">
        <v>1</v>
      </c>
      <c r="V3852" s="109">
        <v>2008</v>
      </c>
      <c r="W3852" s="108">
        <f>IF(Table1[[#This Row],[ExpenditureDetails1]]=2010,1,(2010-Table1[[#This Row],[ExpenditureDetails1]]))</f>
        <v>2</v>
      </c>
      <c r="X3852" s="109">
        <v>0.68</v>
      </c>
      <c r="Y3852" s="174">
        <f>Table1[[#This Row],[ExpenditureDetails3]]*100000</f>
        <v>68000</v>
      </c>
      <c r="Z3852" s="174">
        <f>Table1[[#This Row],[ExpenditureDetails4]]/Table1[[#This Row],[Component detail 4]]</f>
        <v>4000</v>
      </c>
      <c r="AA3852" s="109">
        <v>1</v>
      </c>
      <c r="AB3852" s="109">
        <v>10</v>
      </c>
      <c r="AC3852" s="174">
        <f>IF(ISNUMBER([ExpenditureDetails4]),[ExpenditureDetails4]*HLOOKUP([ExpenditureDetails1],'Currency Conversion'!$A$6:$BE$45,19,FALSE),"No Data")</f>
        <v>78023.409651099966</v>
      </c>
      <c r="AD3852" s="174">
        <f>Table1[[#This Row],[Calculations1]]/exchange_rate_2010</f>
        <v>1706.3318513462789</v>
      </c>
      <c r="AE38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7802.3409651099964</v>
      </c>
      <c r="AF3852" s="174">
        <f>Table1[[#This Row],[Calculations3]]/exchange_rate_2010</f>
        <v>170.63318513462789</v>
      </c>
      <c r="AG3852" s="110"/>
      <c r="AH3852" s="53"/>
      <c r="BD3852" s="36"/>
      <c r="BE3852" s="36"/>
      <c r="BF3852" s="36"/>
      <c r="BG3852" s="36"/>
      <c r="BH3852" s="36"/>
      <c r="BI3852" s="36"/>
      <c r="BJ3852" s="36"/>
      <c r="BK3852" s="48"/>
      <c r="BL3852" s="36"/>
      <c r="BM3852" s="36"/>
      <c r="BN3852" s="36"/>
      <c r="BO3852" s="36"/>
      <c r="BP3852" s="36"/>
      <c r="BQ3852" s="36"/>
      <c r="BR3852" s="36"/>
    </row>
    <row r="3853" spans="2:70" ht="15" customHeight="1">
      <c r="B3853" s="48">
        <v>4402</v>
      </c>
      <c r="C3853" s="48" t="s">
        <v>1703</v>
      </c>
      <c r="D3853" s="108">
        <v>1177</v>
      </c>
      <c r="E3853" s="109" t="s">
        <v>2508</v>
      </c>
      <c r="F3853" s="109" t="s">
        <v>1823</v>
      </c>
      <c r="G3853" s="109" t="s">
        <v>1822</v>
      </c>
      <c r="H3853" s="108" t="s">
        <v>1771</v>
      </c>
      <c r="I3853" s="108" t="s">
        <v>2855</v>
      </c>
      <c r="J3853" s="108" t="s">
        <v>2852</v>
      </c>
      <c r="K3853" s="108" t="s">
        <v>2859</v>
      </c>
      <c r="L3853" s="108">
        <v>11</v>
      </c>
      <c r="M3853" s="110" t="s">
        <v>2617</v>
      </c>
      <c r="N3853" s="111" t="s">
        <v>2400</v>
      </c>
      <c r="O3853" s="111"/>
      <c r="P3853" s="111" t="s">
        <v>477</v>
      </c>
      <c r="Q3853" s="109">
        <v>1</v>
      </c>
      <c r="R3853" s="111"/>
      <c r="S3853" s="111"/>
      <c r="T3853" s="114" t="s">
        <v>31</v>
      </c>
      <c r="U3853" s="108">
        <v>3</v>
      </c>
      <c r="V3853" s="109">
        <v>2008</v>
      </c>
      <c r="W3853" s="108"/>
      <c r="X3853" s="109">
        <v>0.05</v>
      </c>
      <c r="Y3853" s="174">
        <f>Table1[[#This Row],[ExpenditureDetails3]]*100000</f>
        <v>5000</v>
      </c>
      <c r="Z3853" s="174">
        <f>Table1[[#This Row],[ExpenditureDetails4]]/Table1[[#This Row],[Component detail 4]]</f>
        <v>5000</v>
      </c>
      <c r="AA3853" s="109">
        <v>1</v>
      </c>
      <c r="AB3853" s="109"/>
      <c r="AC3853" s="174">
        <f>IF(ISNUMBER([ExpenditureDetails4]),[ExpenditureDetails4]*HLOOKUP([ExpenditureDetails1],'Currency Conversion'!$A$6:$BE$45,19,FALSE),"No Data")</f>
        <v>5737.0154155220562</v>
      </c>
      <c r="AD3853" s="174">
        <f>Table1[[#This Row],[Calculations1]]/exchange_rate_2010</f>
        <v>125.46557730487345</v>
      </c>
      <c r="AE38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3853" s="174">
        <f>Table1[[#This Row],[Calculations3]]/exchange_rate_2010</f>
        <v>125.46557730487345</v>
      </c>
      <c r="AG3853" s="110"/>
      <c r="AH3853" s="53"/>
      <c r="BD3853" s="36"/>
      <c r="BE3853" s="36"/>
      <c r="BF3853" s="36"/>
      <c r="BG3853" s="36"/>
      <c r="BH3853" s="36"/>
      <c r="BI3853" s="36"/>
      <c r="BJ3853" s="36"/>
      <c r="BK3853" s="48"/>
      <c r="BL3853" s="36"/>
      <c r="BM3853" s="36"/>
      <c r="BN3853" s="36"/>
      <c r="BO3853" s="36"/>
      <c r="BP3853" s="36"/>
      <c r="BQ3853" s="36"/>
      <c r="BR3853" s="36"/>
    </row>
    <row r="3854" spans="2:70" ht="15" customHeight="1">
      <c r="B3854" s="48">
        <v>4403</v>
      </c>
      <c r="C3854" s="48" t="s">
        <v>1703</v>
      </c>
      <c r="D3854" s="108">
        <v>1177</v>
      </c>
      <c r="E3854" s="109" t="s">
        <v>2508</v>
      </c>
      <c r="F3854" s="109" t="s">
        <v>1823</v>
      </c>
      <c r="G3854" s="109" t="s">
        <v>1822</v>
      </c>
      <c r="H3854" s="108" t="s">
        <v>1771</v>
      </c>
      <c r="I3854" s="108" t="s">
        <v>2855</v>
      </c>
      <c r="J3854" s="108" t="s">
        <v>2852</v>
      </c>
      <c r="K3854" s="108" t="s">
        <v>2859</v>
      </c>
      <c r="L3854" s="108">
        <v>11</v>
      </c>
      <c r="M3854" s="110" t="s">
        <v>2617</v>
      </c>
      <c r="N3854" s="111" t="s">
        <v>1712</v>
      </c>
      <c r="O3854" s="111"/>
      <c r="P3854" s="111" t="s">
        <v>483</v>
      </c>
      <c r="Q3854" s="109">
        <v>1</v>
      </c>
      <c r="R3854" s="111">
        <v>3</v>
      </c>
      <c r="S3854" s="111"/>
      <c r="T3854" s="109" t="s">
        <v>7</v>
      </c>
      <c r="U3854" s="108">
        <v>1</v>
      </c>
      <c r="V3854" s="109">
        <v>1990</v>
      </c>
      <c r="W3854" s="108">
        <f>IF(Table1[[#This Row],[ExpenditureDetails1]]=2010,1,(2010-Table1[[#This Row],[ExpenditureDetails1]]))</f>
        <v>20</v>
      </c>
      <c r="X3854" s="109">
        <v>0.4</v>
      </c>
      <c r="Y3854" s="174">
        <f>Table1[[#This Row],[ExpenditureDetails3]]*100000</f>
        <v>40000</v>
      </c>
      <c r="Z3854" s="174">
        <f>Table1[[#This Row],[ExpenditureDetails4]]/Table1[[#This Row],[Component detail 4]]</f>
        <v>40000</v>
      </c>
      <c r="AA3854" s="109">
        <v>1</v>
      </c>
      <c r="AB3854" s="109">
        <v>10</v>
      </c>
      <c r="AC3854" s="174">
        <f>IF(ISNUMBER([ExpenditureDetails4]),[ExpenditureDetails4]*HLOOKUP([ExpenditureDetails1],'Currency Conversion'!$A$6:$BE$45,19,FALSE),"No Data")</f>
        <v>155529.72508516829</v>
      </c>
      <c r="AD3854" s="174">
        <f>Table1[[#This Row],[Calculations1]]/exchange_rate_2010</f>
        <v>3401.3551180432378</v>
      </c>
      <c r="AE38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15552.972508516828</v>
      </c>
      <c r="AF3854" s="174">
        <f>Table1[[#This Row],[Calculations3]]/exchange_rate_2010</f>
        <v>340.13551180432376</v>
      </c>
      <c r="AG3854" s="110"/>
      <c r="AH3854" s="53"/>
      <c r="BD3854" s="36"/>
      <c r="BE3854" s="36"/>
      <c r="BF3854" s="36"/>
      <c r="BG3854" s="36"/>
      <c r="BH3854" s="36"/>
      <c r="BI3854" s="36"/>
      <c r="BJ3854" s="36"/>
      <c r="BK3854" s="48"/>
      <c r="BL3854" s="36"/>
      <c r="BM3854" s="36"/>
      <c r="BN3854" s="36"/>
      <c r="BO3854" s="36"/>
      <c r="BP3854" s="36"/>
      <c r="BQ3854" s="36"/>
      <c r="BR3854" s="36"/>
    </row>
    <row r="3855" spans="2:70" ht="15" customHeight="1">
      <c r="B3855" s="48">
        <v>4404</v>
      </c>
      <c r="C3855" s="48" t="s">
        <v>1703</v>
      </c>
      <c r="D3855" s="108">
        <v>1177</v>
      </c>
      <c r="E3855" s="109" t="s">
        <v>2508</v>
      </c>
      <c r="F3855" s="109" t="s">
        <v>1823</v>
      </c>
      <c r="G3855" s="109" t="s">
        <v>1822</v>
      </c>
      <c r="H3855" s="108" t="s">
        <v>1771</v>
      </c>
      <c r="I3855" s="108" t="s">
        <v>2855</v>
      </c>
      <c r="J3855" s="108" t="s">
        <v>2852</v>
      </c>
      <c r="K3855" s="108" t="s">
        <v>2859</v>
      </c>
      <c r="L3855" s="108">
        <v>11</v>
      </c>
      <c r="M3855" s="110" t="s">
        <v>2617</v>
      </c>
      <c r="N3855" s="111" t="s">
        <v>1712</v>
      </c>
      <c r="O3855" s="111"/>
      <c r="P3855" s="111" t="s">
        <v>483</v>
      </c>
      <c r="Q3855" s="109">
        <v>1</v>
      </c>
      <c r="R3855" s="111">
        <v>3</v>
      </c>
      <c r="S3855" s="111"/>
      <c r="T3855" s="109" t="s">
        <v>7</v>
      </c>
      <c r="U3855" s="108">
        <v>1</v>
      </c>
      <c r="V3855" s="109">
        <v>2000</v>
      </c>
      <c r="W3855" s="108">
        <f>IF(Table1[[#This Row],[ExpenditureDetails1]]=2010,1,(2010-Table1[[#This Row],[ExpenditureDetails1]]))</f>
        <v>10</v>
      </c>
      <c r="X3855" s="109">
        <v>0.4</v>
      </c>
      <c r="Y3855" s="174">
        <f>Table1[[#This Row],[ExpenditureDetails3]]*100000</f>
        <v>40000</v>
      </c>
      <c r="Z3855" s="174">
        <f>Table1[[#This Row],[ExpenditureDetails4]]/Table1[[#This Row],[Component detail 4]]</f>
        <v>40000</v>
      </c>
      <c r="AA3855" s="109">
        <v>1</v>
      </c>
      <c r="AB3855" s="109">
        <v>10</v>
      </c>
      <c r="AC3855" s="174">
        <f>IF(ISNUMBER([ExpenditureDetails4]),[ExpenditureDetails4]*HLOOKUP([ExpenditureDetails1],'Currency Conversion'!$A$6:$BE$45,19,FALSE),"No Data")</f>
        <v>67057.396178125055</v>
      </c>
      <c r="AD3855" s="174">
        <f>Table1[[#This Row],[Calculations1]]/exchange_rate_2010</f>
        <v>1466.510775147442</v>
      </c>
      <c r="AE38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6705.7396178125055</v>
      </c>
      <c r="AF3855" s="174">
        <f>Table1[[#This Row],[Calculations3]]/exchange_rate_2010</f>
        <v>146.6510775147442</v>
      </c>
      <c r="AG3855" s="110"/>
      <c r="AH3855" s="53"/>
      <c r="BD3855" s="36"/>
      <c r="BE3855" s="36"/>
      <c r="BF3855" s="36"/>
      <c r="BG3855" s="36"/>
      <c r="BH3855" s="36"/>
      <c r="BI3855" s="36"/>
      <c r="BJ3855" s="36"/>
      <c r="BK3855" s="48"/>
      <c r="BL3855" s="36"/>
      <c r="BM3855" s="36"/>
      <c r="BN3855" s="36"/>
      <c r="BO3855" s="36"/>
      <c r="BP3855" s="36"/>
      <c r="BQ3855" s="36"/>
      <c r="BR3855" s="36"/>
    </row>
    <row r="3856" spans="2:70" ht="15" customHeight="1">
      <c r="B3856" s="48">
        <v>4405</v>
      </c>
      <c r="C3856" s="48" t="s">
        <v>1703</v>
      </c>
      <c r="D3856" s="108">
        <v>1177</v>
      </c>
      <c r="E3856" s="109" t="s">
        <v>2508</v>
      </c>
      <c r="F3856" s="109" t="s">
        <v>1823</v>
      </c>
      <c r="G3856" s="109" t="s">
        <v>1822</v>
      </c>
      <c r="H3856" s="108" t="s">
        <v>1771</v>
      </c>
      <c r="I3856" s="108" t="s">
        <v>2855</v>
      </c>
      <c r="J3856" s="108" t="s">
        <v>2852</v>
      </c>
      <c r="K3856" s="108" t="s">
        <v>2859</v>
      </c>
      <c r="L3856" s="108">
        <v>11</v>
      </c>
      <c r="M3856" s="110" t="s">
        <v>2617</v>
      </c>
      <c r="N3856" s="109" t="s">
        <v>2478</v>
      </c>
      <c r="O3856" s="111" t="s">
        <v>348</v>
      </c>
      <c r="P3856" s="111" t="s">
        <v>1772</v>
      </c>
      <c r="Q3856" s="109">
        <v>1</v>
      </c>
      <c r="R3856" s="111"/>
      <c r="S3856" s="111"/>
      <c r="T3856" s="109" t="s">
        <v>7</v>
      </c>
      <c r="U3856" s="108">
        <v>1</v>
      </c>
      <c r="V3856" s="109">
        <v>2001</v>
      </c>
      <c r="W3856" s="108">
        <f>IF(Table1[[#This Row],[ExpenditureDetails1]]=2010,1,(2010-Table1[[#This Row],[ExpenditureDetails1]]))</f>
        <v>9</v>
      </c>
      <c r="X3856" s="109">
        <v>0.2</v>
      </c>
      <c r="Y3856" s="174">
        <f>Table1[[#This Row],[ExpenditureDetails3]]*100000</f>
        <v>20000</v>
      </c>
      <c r="Z3856" s="174">
        <f>Table1[[#This Row],[ExpenditureDetails4]]/Table1[[#This Row],[Component detail 4]]</f>
        <v>20000</v>
      </c>
      <c r="AA3856" s="109">
        <v>1</v>
      </c>
      <c r="AB3856" s="109">
        <v>15</v>
      </c>
      <c r="AC3856" s="174">
        <f>IF(ISNUMBER([ExpenditureDetails4]),[ExpenditureDetails4]*HLOOKUP([ExpenditureDetails1],'Currency Conversion'!$A$6:$BE$45,19,FALSE),"No Data")</f>
        <v>32386.723627602812</v>
      </c>
      <c r="AD3856" s="174">
        <f>Table1[[#This Row],[Calculations1]]/exchange_rate_2010</f>
        <v>708.28099327685175</v>
      </c>
      <c r="AE38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2159.1149085068541</v>
      </c>
      <c r="AF3856" s="174">
        <f>Table1[[#This Row],[Calculations3]]/exchange_rate_2010</f>
        <v>47.218732885123444</v>
      </c>
      <c r="AG3856" s="110"/>
      <c r="AH3856" s="53"/>
      <c r="BD3856" s="36"/>
      <c r="BE3856" s="36"/>
      <c r="BF3856" s="36"/>
      <c r="BG3856" s="36"/>
      <c r="BH3856" s="36"/>
      <c r="BI3856" s="36"/>
      <c r="BJ3856" s="36"/>
      <c r="BK3856" s="48"/>
      <c r="BL3856" s="36"/>
      <c r="BM3856" s="36"/>
      <c r="BN3856" s="36"/>
      <c r="BO3856" s="36"/>
      <c r="BP3856" s="36"/>
      <c r="BQ3856" s="36"/>
      <c r="BR3856" s="36"/>
    </row>
    <row r="3857" spans="2:70" ht="15" customHeight="1">
      <c r="B3857" s="48">
        <v>4406</v>
      </c>
      <c r="C3857" s="48" t="s">
        <v>1703</v>
      </c>
      <c r="D3857" s="108">
        <v>1177</v>
      </c>
      <c r="E3857" s="109" t="s">
        <v>2508</v>
      </c>
      <c r="F3857" s="109" t="s">
        <v>1823</v>
      </c>
      <c r="G3857" s="109" t="s">
        <v>1822</v>
      </c>
      <c r="H3857" s="108" t="s">
        <v>1771</v>
      </c>
      <c r="I3857" s="108" t="s">
        <v>2855</v>
      </c>
      <c r="J3857" s="108" t="s">
        <v>2852</v>
      </c>
      <c r="K3857" s="108" t="s">
        <v>2859</v>
      </c>
      <c r="L3857" s="108">
        <v>11</v>
      </c>
      <c r="M3857" s="110" t="s">
        <v>2617</v>
      </c>
      <c r="N3857" s="109" t="s">
        <v>2478</v>
      </c>
      <c r="O3857" s="111" t="s">
        <v>348</v>
      </c>
      <c r="P3857" s="111" t="s">
        <v>1773</v>
      </c>
      <c r="Q3857" s="109">
        <v>1</v>
      </c>
      <c r="R3857" s="111"/>
      <c r="S3857" s="111"/>
      <c r="T3857" s="109" t="s">
        <v>7</v>
      </c>
      <c r="U3857" s="108">
        <v>1</v>
      </c>
      <c r="V3857" s="109">
        <v>2006</v>
      </c>
      <c r="W3857" s="108">
        <f>IF(Table1[[#This Row],[ExpenditureDetails1]]=2010,1,(2010-Table1[[#This Row],[ExpenditureDetails1]]))</f>
        <v>4</v>
      </c>
      <c r="X3857" s="109">
        <v>0.2</v>
      </c>
      <c r="Y3857" s="174">
        <f>Table1[[#This Row],[ExpenditureDetails3]]*100000</f>
        <v>20000</v>
      </c>
      <c r="Z3857" s="174">
        <f>Table1[[#This Row],[ExpenditureDetails4]]/Table1[[#This Row],[Component detail 4]]</f>
        <v>20000</v>
      </c>
      <c r="AA3857" s="109">
        <v>1</v>
      </c>
      <c r="AB3857" s="109">
        <v>15</v>
      </c>
      <c r="AC3857" s="174">
        <f>IF(ISNUMBER([ExpenditureDetails4]),[ExpenditureDetails4]*HLOOKUP([ExpenditureDetails1],'Currency Conversion'!$A$6:$BE$45,19,FALSE),"No Data")</f>
        <v>25824.910889937462</v>
      </c>
      <c r="AD3857" s="174">
        <f>Table1[[#This Row],[Calculations1]]/exchange_rate_2010</f>
        <v>564.7775226272546</v>
      </c>
      <c r="AE38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1721.6607259958307</v>
      </c>
      <c r="AF3857" s="174">
        <f>Table1[[#This Row],[Calculations3]]/exchange_rate_2010</f>
        <v>37.651834841816971</v>
      </c>
      <c r="AG3857" s="110"/>
      <c r="AH3857" s="53"/>
      <c r="BD3857" s="36"/>
      <c r="BE3857" s="36"/>
      <c r="BF3857" s="36"/>
      <c r="BG3857" s="36"/>
      <c r="BH3857" s="36"/>
      <c r="BI3857" s="36"/>
      <c r="BJ3857" s="36"/>
      <c r="BK3857" s="48"/>
      <c r="BL3857" s="36"/>
      <c r="BM3857" s="36"/>
      <c r="BN3857" s="36"/>
      <c r="BO3857" s="36"/>
      <c r="BP3857" s="36"/>
      <c r="BQ3857" s="36"/>
      <c r="BR3857" s="36"/>
    </row>
    <row r="3858" spans="2:70" ht="15" customHeight="1">
      <c r="B3858" s="48">
        <v>4407</v>
      </c>
      <c r="C3858" s="48" t="s">
        <v>1703</v>
      </c>
      <c r="D3858" s="108">
        <v>1177</v>
      </c>
      <c r="E3858" s="109" t="s">
        <v>2508</v>
      </c>
      <c r="F3858" s="109" t="s">
        <v>1823</v>
      </c>
      <c r="G3858" s="109" t="s">
        <v>1822</v>
      </c>
      <c r="H3858" s="108" t="s">
        <v>1771</v>
      </c>
      <c r="I3858" s="108" t="s">
        <v>2855</v>
      </c>
      <c r="J3858" s="108" t="s">
        <v>2852</v>
      </c>
      <c r="K3858" s="108" t="s">
        <v>2859</v>
      </c>
      <c r="L3858" s="108">
        <v>11</v>
      </c>
      <c r="M3858" s="110" t="s">
        <v>2617</v>
      </c>
      <c r="N3858" s="111" t="s">
        <v>1728</v>
      </c>
      <c r="O3858" s="111" t="s">
        <v>524</v>
      </c>
      <c r="P3858" s="111" t="s">
        <v>1754</v>
      </c>
      <c r="Q3858" s="109">
        <v>1</v>
      </c>
      <c r="R3858" s="111">
        <v>20</v>
      </c>
      <c r="S3858" s="111"/>
      <c r="T3858" s="109" t="s">
        <v>7</v>
      </c>
      <c r="U3858" s="108">
        <v>1</v>
      </c>
      <c r="V3858" s="109">
        <v>2003</v>
      </c>
      <c r="W3858" s="108">
        <f>IF(Table1[[#This Row],[ExpenditureDetails1]]=2010,1,(2010-Table1[[#This Row],[ExpenditureDetails1]]))</f>
        <v>7</v>
      </c>
      <c r="X3858" s="109">
        <v>0.8</v>
      </c>
      <c r="Y3858" s="174">
        <f>Table1[[#This Row],[ExpenditureDetails3]]*100000</f>
        <v>80000</v>
      </c>
      <c r="Z3858" s="174">
        <f>Table1[[#This Row],[ExpenditureDetails4]]/Table1[[#This Row],[Component detail 4]]</f>
        <v>80000</v>
      </c>
      <c r="AA3858" s="109">
        <v>1</v>
      </c>
      <c r="AB3858" s="109">
        <v>30</v>
      </c>
      <c r="AC3858" s="174">
        <f>IF(ISNUMBER([ExpenditureDetails4]),[ExpenditureDetails4]*HLOOKUP([ExpenditureDetails1],'Currency Conversion'!$A$6:$BE$45,19,FALSE),"No Data")</f>
        <v>121142.01522634081</v>
      </c>
      <c r="AD3858" s="174">
        <f>Table1[[#This Row],[Calculations1]]/exchange_rate_2010</f>
        <v>2649.3135847475369</v>
      </c>
      <c r="AE38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4038.0671742113605</v>
      </c>
      <c r="AF3858" s="174">
        <f>Table1[[#This Row],[Calculations3]]/exchange_rate_2010</f>
        <v>88.310452824917903</v>
      </c>
      <c r="AG3858" s="110"/>
      <c r="AH3858" s="53"/>
      <c r="BD3858" s="36"/>
      <c r="BE3858" s="36"/>
      <c r="BF3858" s="36"/>
      <c r="BG3858" s="36"/>
      <c r="BH3858" s="36"/>
      <c r="BI3858" s="36"/>
      <c r="BJ3858" s="36"/>
      <c r="BK3858" s="48"/>
      <c r="BL3858" s="36"/>
      <c r="BM3858" s="36"/>
      <c r="BN3858" s="36"/>
      <c r="BO3858" s="36"/>
      <c r="BP3858" s="36"/>
      <c r="BQ3858" s="36"/>
      <c r="BR3858" s="36"/>
    </row>
    <row r="3859" spans="2:70" ht="15" customHeight="1">
      <c r="B3859" s="48">
        <v>4408</v>
      </c>
      <c r="C3859" s="48" t="s">
        <v>1703</v>
      </c>
      <c r="D3859" s="108">
        <v>1177</v>
      </c>
      <c r="E3859" s="109" t="s">
        <v>2508</v>
      </c>
      <c r="F3859" s="109" t="s">
        <v>1823</v>
      </c>
      <c r="G3859" s="109" t="s">
        <v>1822</v>
      </c>
      <c r="H3859" s="108" t="s">
        <v>1771</v>
      </c>
      <c r="I3859" s="108" t="s">
        <v>2855</v>
      </c>
      <c r="J3859" s="108" t="s">
        <v>2852</v>
      </c>
      <c r="K3859" s="108" t="s">
        <v>2859</v>
      </c>
      <c r="L3859" s="108">
        <v>11</v>
      </c>
      <c r="M3859" s="110" t="s">
        <v>2617</v>
      </c>
      <c r="N3859" s="111" t="s">
        <v>1728</v>
      </c>
      <c r="O3859" s="111" t="s">
        <v>524</v>
      </c>
      <c r="P3859" s="111" t="s">
        <v>1754</v>
      </c>
      <c r="Q3859" s="109">
        <v>1</v>
      </c>
      <c r="R3859" s="111">
        <v>20</v>
      </c>
      <c r="S3859" s="111"/>
      <c r="T3859" s="109" t="s">
        <v>7</v>
      </c>
      <c r="U3859" s="108">
        <v>1</v>
      </c>
      <c r="V3859" s="109">
        <v>2001</v>
      </c>
      <c r="W3859" s="108">
        <f>IF(Table1[[#This Row],[ExpenditureDetails1]]=2010,1,(2010-Table1[[#This Row],[ExpenditureDetails1]]))</f>
        <v>9</v>
      </c>
      <c r="X3859" s="109">
        <v>1</v>
      </c>
      <c r="Y3859" s="174">
        <f>Table1[[#This Row],[ExpenditureDetails3]]*100000</f>
        <v>100000</v>
      </c>
      <c r="Z3859" s="174">
        <f>Table1[[#This Row],[ExpenditureDetails4]]/Table1[[#This Row],[Component detail 4]]</f>
        <v>100000</v>
      </c>
      <c r="AA3859" s="109">
        <v>1</v>
      </c>
      <c r="AB3859" s="109">
        <v>30</v>
      </c>
      <c r="AC3859" s="174">
        <f>IF(ISNUMBER([ExpenditureDetails4]),[ExpenditureDetails4]*HLOOKUP([ExpenditureDetails1],'Currency Conversion'!$A$6:$BE$45,19,FALSE),"No Data")</f>
        <v>161933.61813801405</v>
      </c>
      <c r="AD3859" s="174">
        <f>Table1[[#This Row],[Calculations1]]/exchange_rate_2010</f>
        <v>3541.4049663842584</v>
      </c>
      <c r="AE38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5397.7872712671351</v>
      </c>
      <c r="AF3859" s="174">
        <f>Table1[[#This Row],[Calculations3]]/exchange_rate_2010</f>
        <v>118.04683221280861</v>
      </c>
      <c r="AG3859" s="110"/>
      <c r="AH3859" s="53"/>
      <c r="BD3859" s="36"/>
      <c r="BE3859" s="36"/>
      <c r="BF3859" s="36"/>
      <c r="BG3859" s="36"/>
      <c r="BH3859" s="36"/>
      <c r="BI3859" s="36"/>
      <c r="BJ3859" s="36"/>
      <c r="BK3859" s="48"/>
      <c r="BL3859" s="36"/>
      <c r="BM3859" s="36"/>
      <c r="BN3859" s="36"/>
      <c r="BO3859" s="36"/>
      <c r="BP3859" s="36"/>
      <c r="BQ3859" s="36"/>
      <c r="BR3859" s="36"/>
    </row>
    <row r="3860" spans="2:70" ht="15" customHeight="1">
      <c r="B3860" s="48">
        <v>4409</v>
      </c>
      <c r="C3860" s="48" t="s">
        <v>1703</v>
      </c>
      <c r="D3860" s="108">
        <v>1177</v>
      </c>
      <c r="E3860" s="109" t="s">
        <v>2508</v>
      </c>
      <c r="F3860" s="109" t="s">
        <v>1823</v>
      </c>
      <c r="G3860" s="109" t="s">
        <v>1822</v>
      </c>
      <c r="H3860" s="108" t="s">
        <v>1771</v>
      </c>
      <c r="I3860" s="108" t="s">
        <v>2855</v>
      </c>
      <c r="J3860" s="108" t="s">
        <v>2852</v>
      </c>
      <c r="K3860" s="108" t="s">
        <v>2859</v>
      </c>
      <c r="L3860" s="108">
        <v>11</v>
      </c>
      <c r="M3860" s="110" t="s">
        <v>2617</v>
      </c>
      <c r="N3860" s="111" t="s">
        <v>364</v>
      </c>
      <c r="O3860" s="111" t="s">
        <v>2465</v>
      </c>
      <c r="P3860" s="111" t="s">
        <v>298</v>
      </c>
      <c r="Q3860" s="109">
        <v>1</v>
      </c>
      <c r="R3860" s="111"/>
      <c r="S3860" s="111"/>
      <c r="T3860" s="109" t="s">
        <v>7</v>
      </c>
      <c r="U3860" s="108">
        <v>1</v>
      </c>
      <c r="V3860" s="109">
        <v>2008</v>
      </c>
      <c r="W3860" s="108">
        <f>IF(Table1[[#This Row],[ExpenditureDetails1]]=2010,1,(2010-Table1[[#This Row],[ExpenditureDetails1]]))</f>
        <v>2</v>
      </c>
      <c r="X3860" s="109">
        <v>0.65</v>
      </c>
      <c r="Y3860" s="174">
        <f>Table1[[#This Row],[ExpenditureDetails3]]*100000</f>
        <v>65000</v>
      </c>
      <c r="Z3860" s="174">
        <f>Table1[[#This Row],[ExpenditureDetails4]]/Table1[[#This Row],[Component detail 4]]</f>
        <v>65000</v>
      </c>
      <c r="AA3860" s="109">
        <v>1</v>
      </c>
      <c r="AB3860" s="109">
        <v>20</v>
      </c>
      <c r="AC3860" s="174">
        <f>IF(ISNUMBER([ExpenditureDetails4]),[ExpenditureDetails4]*HLOOKUP([ExpenditureDetails1],'Currency Conversion'!$A$6:$BE$45,19,FALSE),"No Data")</f>
        <v>74581.200401786729</v>
      </c>
      <c r="AD3860" s="174">
        <f>Table1[[#This Row],[Calculations1]]/exchange_rate_2010</f>
        <v>1631.0525049633547</v>
      </c>
      <c r="AE38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3729.0600200893364</v>
      </c>
      <c r="AF3860" s="174">
        <f>Table1[[#This Row],[Calculations3]]/exchange_rate_2010</f>
        <v>81.552625248167743</v>
      </c>
      <c r="AG3860" s="110"/>
      <c r="AH3860" s="53"/>
      <c r="BD3860" s="36"/>
      <c r="BE3860" s="36"/>
      <c r="BF3860" s="36"/>
      <c r="BG3860" s="36"/>
      <c r="BH3860" s="36"/>
      <c r="BI3860" s="36"/>
      <c r="BJ3860" s="36"/>
      <c r="BK3860" s="48"/>
      <c r="BL3860" s="36"/>
      <c r="BM3860" s="36"/>
      <c r="BN3860" s="36"/>
      <c r="BO3860" s="36"/>
      <c r="BP3860" s="36"/>
      <c r="BQ3860" s="36"/>
      <c r="BR3860" s="36"/>
    </row>
    <row r="3861" spans="2:70" ht="15" customHeight="1">
      <c r="B3861" s="48">
        <v>4410</v>
      </c>
      <c r="C3861" s="48" t="s">
        <v>1703</v>
      </c>
      <c r="D3861" s="108">
        <v>1177</v>
      </c>
      <c r="E3861" s="109" t="s">
        <v>2508</v>
      </c>
      <c r="F3861" s="109" t="s">
        <v>1823</v>
      </c>
      <c r="G3861" s="109" t="s">
        <v>1822</v>
      </c>
      <c r="H3861" s="108" t="s">
        <v>1771</v>
      </c>
      <c r="I3861" s="108" t="s">
        <v>2855</v>
      </c>
      <c r="J3861" s="108" t="s">
        <v>2852</v>
      </c>
      <c r="K3861" s="108" t="s">
        <v>2859</v>
      </c>
      <c r="L3861" s="108">
        <v>11</v>
      </c>
      <c r="M3861" s="110" t="s">
        <v>2617</v>
      </c>
      <c r="N3861" s="111" t="s">
        <v>20</v>
      </c>
      <c r="O3861" s="111" t="s">
        <v>2486</v>
      </c>
      <c r="P3861" s="111" t="s">
        <v>231</v>
      </c>
      <c r="Q3861" s="109">
        <v>1</v>
      </c>
      <c r="R3861" s="111"/>
      <c r="S3861" s="111"/>
      <c r="T3861" s="109" t="s">
        <v>7</v>
      </c>
      <c r="U3861" s="108">
        <v>1</v>
      </c>
      <c r="V3861" s="109">
        <v>2008</v>
      </c>
      <c r="W3861" s="108">
        <f>IF(Table1[[#This Row],[ExpenditureDetails1]]=2010,1,(2010-Table1[[#This Row],[ExpenditureDetails1]]))</f>
        <v>2</v>
      </c>
      <c r="X3861" s="109">
        <v>4</v>
      </c>
      <c r="Y3861" s="174">
        <f>Table1[[#This Row],[ExpenditureDetails3]]*100000</f>
        <v>400000</v>
      </c>
      <c r="Z3861" s="174">
        <f>Table1[[#This Row],[ExpenditureDetails4]]/Table1[[#This Row],[Component detail 4]]</f>
        <v>400000</v>
      </c>
      <c r="AA3861" s="109">
        <v>1</v>
      </c>
      <c r="AB3861" s="109">
        <v>10</v>
      </c>
      <c r="AC3861" s="174">
        <f>IF(ISNUMBER([ExpenditureDetails4]),[ExpenditureDetails4]*HLOOKUP([ExpenditureDetails1],'Currency Conversion'!$A$6:$BE$45,19,FALSE),"No Data")</f>
        <v>458961.23324176454</v>
      </c>
      <c r="AD3861" s="174">
        <f>Table1[[#This Row],[Calculations1]]/exchange_rate_2010</f>
        <v>10037.246184389876</v>
      </c>
      <c r="AE38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45896.123324176457</v>
      </c>
      <c r="AF3861" s="174">
        <f>Table1[[#This Row],[Calculations3]]/exchange_rate_2010</f>
        <v>1003.7246184389877</v>
      </c>
      <c r="AG3861" s="110"/>
      <c r="AH3861" s="53"/>
      <c r="BD3861" s="36"/>
      <c r="BE3861" s="36"/>
      <c r="BF3861" s="36"/>
      <c r="BG3861" s="36"/>
      <c r="BH3861" s="36"/>
      <c r="BI3861" s="36"/>
      <c r="BJ3861" s="36"/>
      <c r="BK3861" s="48"/>
      <c r="BL3861" s="36"/>
      <c r="BM3861" s="36"/>
      <c r="BN3861" s="36"/>
      <c r="BO3861" s="36"/>
      <c r="BP3861" s="36"/>
      <c r="BQ3861" s="36"/>
      <c r="BR3861" s="36"/>
    </row>
    <row r="3862" spans="2:70" ht="15" customHeight="1">
      <c r="B3862" s="48">
        <v>4411</v>
      </c>
      <c r="C3862" s="48" t="s">
        <v>1703</v>
      </c>
      <c r="D3862" s="108">
        <v>1177</v>
      </c>
      <c r="E3862" s="109" t="s">
        <v>2508</v>
      </c>
      <c r="F3862" s="109" t="s">
        <v>1823</v>
      </c>
      <c r="G3862" s="109" t="s">
        <v>1822</v>
      </c>
      <c r="H3862" s="108" t="s">
        <v>1771</v>
      </c>
      <c r="I3862" s="108" t="s">
        <v>2855</v>
      </c>
      <c r="J3862" s="108" t="s">
        <v>2852</v>
      </c>
      <c r="K3862" s="108" t="s">
        <v>2859</v>
      </c>
      <c r="L3862" s="108">
        <v>11</v>
      </c>
      <c r="M3862" s="110" t="s">
        <v>2617</v>
      </c>
      <c r="N3862" s="111" t="s">
        <v>364</v>
      </c>
      <c r="O3862" s="111" t="s">
        <v>2467</v>
      </c>
      <c r="P3862" s="111" t="s">
        <v>332</v>
      </c>
      <c r="Q3862" s="109">
        <v>1</v>
      </c>
      <c r="R3862" s="111"/>
      <c r="S3862" s="111"/>
      <c r="T3862" s="109" t="s">
        <v>7</v>
      </c>
      <c r="U3862" s="108">
        <v>1</v>
      </c>
      <c r="V3862" s="109">
        <v>2008</v>
      </c>
      <c r="W3862" s="108">
        <f>IF(Table1[[#This Row],[ExpenditureDetails1]]=2010,1,(2010-Table1[[#This Row],[ExpenditureDetails1]]))</f>
        <v>2</v>
      </c>
      <c r="X3862" s="109">
        <v>7.0000000000000007E-2</v>
      </c>
      <c r="Y3862" s="174">
        <f>Table1[[#This Row],[ExpenditureDetails3]]*100000</f>
        <v>7000.0000000000009</v>
      </c>
      <c r="Z3862" s="174">
        <f>Table1[[#This Row],[ExpenditureDetails4]]/Table1[[#This Row],[Component detail 4]]</f>
        <v>7000.0000000000009</v>
      </c>
      <c r="AA3862" s="109">
        <v>1</v>
      </c>
      <c r="AB3862" s="109">
        <v>10</v>
      </c>
      <c r="AC3862" s="174">
        <f>IF(ISNUMBER([ExpenditureDetails4]),[ExpenditureDetails4]*HLOOKUP([ExpenditureDetails1],'Currency Conversion'!$A$6:$BE$45,19,FALSE),"No Data")</f>
        <v>8031.8215817308801</v>
      </c>
      <c r="AD3862" s="174">
        <f>Table1[[#This Row],[Calculations1]]/exchange_rate_2010</f>
        <v>175.65180822682285</v>
      </c>
      <c r="AE38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803.18215817308806</v>
      </c>
      <c r="AF3862" s="174">
        <f>Table1[[#This Row],[Calculations3]]/exchange_rate_2010</f>
        <v>17.565180822682287</v>
      </c>
      <c r="AG3862" s="110"/>
      <c r="AH3862" s="53"/>
      <c r="BD3862" s="36"/>
      <c r="BE3862" s="36"/>
      <c r="BF3862" s="36"/>
      <c r="BG3862" s="36"/>
      <c r="BH3862" s="36"/>
      <c r="BI3862" s="36"/>
      <c r="BJ3862" s="36"/>
      <c r="BK3862" s="48"/>
      <c r="BL3862" s="36"/>
      <c r="BM3862" s="36"/>
      <c r="BN3862" s="36"/>
      <c r="BO3862" s="36"/>
      <c r="BP3862" s="36"/>
      <c r="BQ3862" s="36"/>
      <c r="BR3862" s="36"/>
    </row>
    <row r="3863" spans="2:70" ht="15" customHeight="1">
      <c r="B3863" s="48">
        <v>4412</v>
      </c>
      <c r="C3863" s="48" t="s">
        <v>1703</v>
      </c>
      <c r="D3863" s="108">
        <v>1177</v>
      </c>
      <c r="E3863" s="109" t="s">
        <v>2508</v>
      </c>
      <c r="F3863" s="109" t="s">
        <v>1823</v>
      </c>
      <c r="G3863" s="109" t="s">
        <v>1822</v>
      </c>
      <c r="H3863" s="108" t="s">
        <v>1771</v>
      </c>
      <c r="I3863" s="108" t="s">
        <v>2855</v>
      </c>
      <c r="J3863" s="108" t="s">
        <v>2852</v>
      </c>
      <c r="K3863" s="108" t="s">
        <v>2859</v>
      </c>
      <c r="L3863" s="108">
        <v>11</v>
      </c>
      <c r="M3863" s="110" t="s">
        <v>2617</v>
      </c>
      <c r="N3863" s="111" t="s">
        <v>20</v>
      </c>
      <c r="O3863" s="111" t="s">
        <v>2466</v>
      </c>
      <c r="P3863" s="111" t="s">
        <v>326</v>
      </c>
      <c r="Q3863" s="109">
        <v>1</v>
      </c>
      <c r="R3863" s="111"/>
      <c r="S3863" s="111"/>
      <c r="T3863" s="109" t="s">
        <v>7</v>
      </c>
      <c r="U3863" s="108">
        <v>1</v>
      </c>
      <c r="V3863" s="109">
        <v>2008</v>
      </c>
      <c r="W3863" s="108">
        <f>IF(Table1[[#This Row],[ExpenditureDetails1]]=2010,1,(2010-Table1[[#This Row],[ExpenditureDetails1]]))</f>
        <v>2</v>
      </c>
      <c r="X3863" s="109">
        <v>7.0000000000000007E-2</v>
      </c>
      <c r="Y3863" s="174">
        <f>Table1[[#This Row],[ExpenditureDetails3]]*100000</f>
        <v>7000.0000000000009</v>
      </c>
      <c r="Z3863" s="174">
        <f>Table1[[#This Row],[ExpenditureDetails4]]/Table1[[#This Row],[Component detail 4]]</f>
        <v>7000.0000000000009</v>
      </c>
      <c r="AA3863" s="109">
        <v>1</v>
      </c>
      <c r="AB3863" s="109">
        <v>10</v>
      </c>
      <c r="AC3863" s="174">
        <f>IF(ISNUMBER([ExpenditureDetails4]),[ExpenditureDetails4]*HLOOKUP([ExpenditureDetails1],'Currency Conversion'!$A$6:$BE$45,19,FALSE),"No Data")</f>
        <v>8031.8215817308801</v>
      </c>
      <c r="AD3863" s="174">
        <f>Table1[[#This Row],[Calculations1]]/exchange_rate_2010</f>
        <v>175.65180822682285</v>
      </c>
      <c r="AE38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803.18215817308806</v>
      </c>
      <c r="AF3863" s="174">
        <f>Table1[[#This Row],[Calculations3]]/exchange_rate_2010</f>
        <v>17.565180822682287</v>
      </c>
      <c r="AG3863" s="110"/>
      <c r="AH3863" s="53"/>
      <c r="BD3863" s="36"/>
      <c r="BE3863" s="36"/>
      <c r="BF3863" s="36"/>
      <c r="BG3863" s="36"/>
      <c r="BH3863" s="36"/>
      <c r="BI3863" s="36"/>
      <c r="BJ3863" s="36"/>
      <c r="BK3863" s="48"/>
      <c r="BL3863" s="36"/>
      <c r="BM3863" s="36"/>
      <c r="BN3863" s="36"/>
      <c r="BO3863" s="36"/>
      <c r="BP3863" s="36"/>
      <c r="BQ3863" s="36"/>
      <c r="BR3863" s="36"/>
    </row>
    <row r="3864" spans="2:70" ht="15" customHeight="1">
      <c r="B3864" s="48">
        <v>4413</v>
      </c>
      <c r="C3864" s="48" t="s">
        <v>1703</v>
      </c>
      <c r="D3864" s="108">
        <v>1177</v>
      </c>
      <c r="E3864" s="109" t="s">
        <v>2508</v>
      </c>
      <c r="F3864" s="109" t="s">
        <v>1823</v>
      </c>
      <c r="G3864" s="109" t="s">
        <v>1822</v>
      </c>
      <c r="H3864" s="108" t="s">
        <v>1771</v>
      </c>
      <c r="I3864" s="108" t="s">
        <v>2855</v>
      </c>
      <c r="J3864" s="108" t="s">
        <v>2852</v>
      </c>
      <c r="K3864" s="108" t="s">
        <v>2859</v>
      </c>
      <c r="L3864" s="108">
        <v>11</v>
      </c>
      <c r="M3864" s="110" t="s">
        <v>2617</v>
      </c>
      <c r="N3864" s="111" t="s">
        <v>1712</v>
      </c>
      <c r="O3864" s="111"/>
      <c r="P3864" s="111" t="s">
        <v>1774</v>
      </c>
      <c r="Q3864" s="109">
        <v>1</v>
      </c>
      <c r="R3864" s="111"/>
      <c r="S3864" s="111" t="s">
        <v>2392</v>
      </c>
      <c r="T3864" s="109" t="s">
        <v>28</v>
      </c>
      <c r="U3864" s="108">
        <v>2</v>
      </c>
      <c r="V3864" s="109">
        <v>2005</v>
      </c>
      <c r="W3864" s="108"/>
      <c r="X3864" s="109">
        <v>0.4</v>
      </c>
      <c r="Y3864" s="174">
        <f>Table1[[#This Row],[ExpenditureDetails3]]*100000</f>
        <v>40000</v>
      </c>
      <c r="Z3864" s="174">
        <f>Table1[[#This Row],[ExpenditureDetails4]]/Table1[[#This Row],[Component detail 4]]</f>
        <v>40000</v>
      </c>
      <c r="AA3864" s="109">
        <v>1</v>
      </c>
      <c r="AB3864" s="109">
        <v>10</v>
      </c>
      <c r="AC3864" s="174">
        <f>IF(ISNUMBER([ExpenditureDetails4]),[ExpenditureDetails4]*HLOOKUP([ExpenditureDetails1],'Currency Conversion'!$A$6:$BE$45,19,FALSE),"No Data")</f>
        <v>53808.540294254803</v>
      </c>
      <c r="AD3864" s="174">
        <f>Table1[[#This Row],[Calculations1]]/exchange_rate_2010</f>
        <v>1176.7651092038918</v>
      </c>
      <c r="AE3864" s="174" t="s">
        <v>2912</v>
      </c>
      <c r="AF3864" s="174" t="s">
        <v>2912</v>
      </c>
      <c r="AG3864" s="110"/>
      <c r="AH3864" s="53"/>
      <c r="BD3864" s="36"/>
      <c r="BE3864" s="36"/>
      <c r="BF3864" s="36"/>
      <c r="BG3864" s="36"/>
      <c r="BH3864" s="36"/>
      <c r="BI3864" s="36"/>
      <c r="BJ3864" s="36"/>
      <c r="BK3864" s="48"/>
      <c r="BL3864" s="36"/>
      <c r="BM3864" s="36"/>
      <c r="BN3864" s="36"/>
      <c r="BO3864" s="36"/>
      <c r="BP3864" s="36"/>
      <c r="BQ3864" s="36"/>
      <c r="BR3864" s="36"/>
    </row>
    <row r="3865" spans="2:70" ht="15" customHeight="1">
      <c r="B3865" s="48">
        <v>4414</v>
      </c>
      <c r="C3865" s="48" t="s">
        <v>1703</v>
      </c>
      <c r="D3865" s="108">
        <v>1177</v>
      </c>
      <c r="E3865" s="109" t="s">
        <v>2508</v>
      </c>
      <c r="F3865" s="109" t="s">
        <v>1823</v>
      </c>
      <c r="G3865" s="109" t="s">
        <v>1822</v>
      </c>
      <c r="H3865" s="108" t="s">
        <v>1771</v>
      </c>
      <c r="I3865" s="108" t="s">
        <v>2855</v>
      </c>
      <c r="J3865" s="108" t="s">
        <v>2852</v>
      </c>
      <c r="K3865" s="108" t="s">
        <v>2859</v>
      </c>
      <c r="L3865" s="108">
        <v>11</v>
      </c>
      <c r="M3865" s="110" t="s">
        <v>2617</v>
      </c>
      <c r="N3865" s="111" t="s">
        <v>1717</v>
      </c>
      <c r="O3865" s="111"/>
      <c r="P3865" s="111" t="s">
        <v>243</v>
      </c>
      <c r="Q3865" s="109">
        <v>1</v>
      </c>
      <c r="R3865" s="111"/>
      <c r="S3865" s="111"/>
      <c r="T3865" s="109" t="s">
        <v>31</v>
      </c>
      <c r="U3865" s="108">
        <v>3</v>
      </c>
      <c r="V3865" s="109">
        <v>2009</v>
      </c>
      <c r="W3865" s="108"/>
      <c r="X3865" s="109">
        <v>0.24</v>
      </c>
      <c r="Y3865" s="174">
        <f>Table1[[#This Row],[ExpenditureDetails3]]*100000</f>
        <v>24000</v>
      </c>
      <c r="Z3865" s="174">
        <f>Table1[[#This Row],[ExpenditureDetails4]]/Table1[[#This Row],[Component detail 4]]</f>
        <v>24000</v>
      </c>
      <c r="AA3865" s="109">
        <v>1</v>
      </c>
      <c r="AB3865" s="109"/>
      <c r="AC3865" s="174">
        <f>IF(ISNUMBER([ExpenditureDetails4]),[ExpenditureDetails4]*HLOOKUP([ExpenditureDetails1],'Currency Conversion'!$A$6:$BE$45,19,FALSE),"No Data")</f>
        <v>25809.989997687058</v>
      </c>
      <c r="AD3865" s="174">
        <f>Table1[[#This Row],[Calculations1]]/exchange_rate_2010</f>
        <v>564.45121038569505</v>
      </c>
      <c r="AE38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25809.989997687058</v>
      </c>
      <c r="AF3865" s="174">
        <f>Table1[[#This Row],[Calculations3]]/exchange_rate_2010</f>
        <v>564.45121038569505</v>
      </c>
      <c r="AG3865" s="110"/>
      <c r="AH3865" s="53"/>
      <c r="BD3865" s="36"/>
      <c r="BE3865" s="36"/>
      <c r="BF3865" s="36"/>
      <c r="BG3865" s="36"/>
      <c r="BH3865" s="36"/>
      <c r="BI3865" s="36"/>
      <c r="BJ3865" s="36"/>
      <c r="BK3865" s="48"/>
      <c r="BL3865" s="36"/>
      <c r="BM3865" s="36"/>
      <c r="BN3865" s="36"/>
      <c r="BO3865" s="36"/>
      <c r="BP3865" s="36"/>
      <c r="BQ3865" s="36"/>
      <c r="BR3865" s="36"/>
    </row>
    <row r="3866" spans="2:70" ht="15" customHeight="1">
      <c r="B3866" s="48">
        <v>4415</v>
      </c>
      <c r="C3866" s="48" t="s">
        <v>1703</v>
      </c>
      <c r="D3866" s="108">
        <v>1177</v>
      </c>
      <c r="E3866" s="109" t="s">
        <v>2508</v>
      </c>
      <c r="F3866" s="109" t="s">
        <v>1823</v>
      </c>
      <c r="G3866" s="109" t="s">
        <v>1822</v>
      </c>
      <c r="H3866" s="108" t="s">
        <v>1771</v>
      </c>
      <c r="I3866" s="108" t="s">
        <v>2855</v>
      </c>
      <c r="J3866" s="108" t="s">
        <v>2852</v>
      </c>
      <c r="K3866" s="108" t="s">
        <v>2859</v>
      </c>
      <c r="L3866" s="108">
        <v>11</v>
      </c>
      <c r="M3866" s="110" t="s">
        <v>2617</v>
      </c>
      <c r="N3866" s="111" t="s">
        <v>1717</v>
      </c>
      <c r="O3866" s="111"/>
      <c r="P3866" s="111" t="s">
        <v>1775</v>
      </c>
      <c r="Q3866" s="109">
        <v>1</v>
      </c>
      <c r="R3866" s="111"/>
      <c r="S3866" s="111"/>
      <c r="T3866" s="109" t="s">
        <v>31</v>
      </c>
      <c r="U3866" s="108">
        <v>3</v>
      </c>
      <c r="V3866" s="109">
        <v>2009</v>
      </c>
      <c r="W3866" s="108"/>
      <c r="X3866" s="109">
        <v>4.8000000000000001E-2</v>
      </c>
      <c r="Y3866" s="174">
        <f>Table1[[#This Row],[ExpenditureDetails3]]*100000</f>
        <v>4800</v>
      </c>
      <c r="Z3866" s="174">
        <f>Table1[[#This Row],[ExpenditureDetails4]]/Table1[[#This Row],[Component detail 4]]</f>
        <v>4800</v>
      </c>
      <c r="AA3866" s="109">
        <v>1</v>
      </c>
      <c r="AB3866" s="109"/>
      <c r="AC3866" s="174">
        <f>IF(ISNUMBER([ExpenditureDetails4]),[ExpenditureDetails4]*HLOOKUP([ExpenditureDetails1],'Currency Conversion'!$A$6:$BE$45,19,FALSE),"No Data")</f>
        <v>5161.9979995374124</v>
      </c>
      <c r="AD3866" s="174">
        <f>Table1[[#This Row],[Calculations1]]/exchange_rate_2010</f>
        <v>112.89024207713904</v>
      </c>
      <c r="AE38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5161.9979995374124</v>
      </c>
      <c r="AF3866" s="174">
        <f>Table1[[#This Row],[Calculations3]]/exchange_rate_2010</f>
        <v>112.89024207713904</v>
      </c>
      <c r="AG3866" s="110"/>
      <c r="AH3866" s="53"/>
      <c r="BD3866" s="36"/>
      <c r="BE3866" s="36"/>
      <c r="BF3866" s="36"/>
      <c r="BG3866" s="36"/>
      <c r="BH3866" s="36"/>
      <c r="BI3866" s="36"/>
      <c r="BJ3866" s="36"/>
      <c r="BK3866" s="48"/>
      <c r="BL3866" s="36"/>
      <c r="BM3866" s="36"/>
      <c r="BN3866" s="36"/>
      <c r="BO3866" s="36"/>
      <c r="BP3866" s="36"/>
      <c r="BQ3866" s="36"/>
      <c r="BR3866" s="36"/>
    </row>
    <row r="3867" spans="2:70" ht="15" customHeight="1">
      <c r="B3867" s="48">
        <v>4416</v>
      </c>
      <c r="C3867" s="48" t="s">
        <v>1703</v>
      </c>
      <c r="D3867" s="108">
        <v>1177</v>
      </c>
      <c r="E3867" s="109" t="s">
        <v>2508</v>
      </c>
      <c r="F3867" s="109" t="s">
        <v>1823</v>
      </c>
      <c r="G3867" s="109" t="s">
        <v>1822</v>
      </c>
      <c r="H3867" s="108" t="s">
        <v>1771</v>
      </c>
      <c r="I3867" s="108" t="s">
        <v>2855</v>
      </c>
      <c r="J3867" s="108" t="s">
        <v>2852</v>
      </c>
      <c r="K3867" s="108" t="s">
        <v>2859</v>
      </c>
      <c r="L3867" s="108">
        <v>11</v>
      </c>
      <c r="M3867" s="110" t="s">
        <v>2617</v>
      </c>
      <c r="N3867" s="111" t="s">
        <v>2474</v>
      </c>
      <c r="O3867" s="111"/>
      <c r="P3867" s="111" t="s">
        <v>78</v>
      </c>
      <c r="Q3867" s="109">
        <v>1</v>
      </c>
      <c r="R3867" s="111"/>
      <c r="S3867" s="111"/>
      <c r="T3867" s="109" t="s">
        <v>31</v>
      </c>
      <c r="U3867" s="108">
        <v>3</v>
      </c>
      <c r="V3867" s="109">
        <v>2009</v>
      </c>
      <c r="W3867" s="108"/>
      <c r="X3867" s="109">
        <v>6.0000000000000001E-3</v>
      </c>
      <c r="Y3867" s="174">
        <f>Table1[[#This Row],[ExpenditureDetails3]]*100000</f>
        <v>600</v>
      </c>
      <c r="Z3867" s="174">
        <f>Table1[[#This Row],[ExpenditureDetails4]]/Table1[[#This Row],[Component detail 4]]</f>
        <v>600</v>
      </c>
      <c r="AA3867" s="109">
        <v>1</v>
      </c>
      <c r="AB3867" s="109"/>
      <c r="AC3867" s="174">
        <f>IF(ISNUMBER([ExpenditureDetails4]),[ExpenditureDetails4]*HLOOKUP([ExpenditureDetails1],'Currency Conversion'!$A$6:$BE$45,19,FALSE),"No Data")</f>
        <v>645.24974994217655</v>
      </c>
      <c r="AD3867" s="174">
        <f>Table1[[#This Row],[Calculations1]]/exchange_rate_2010</f>
        <v>14.111280259642379</v>
      </c>
      <c r="AE38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645.24974994217655</v>
      </c>
      <c r="AF3867" s="174">
        <f>Table1[[#This Row],[Calculations3]]/exchange_rate_2010</f>
        <v>14.111280259642379</v>
      </c>
      <c r="AG3867" s="110"/>
      <c r="AH3867" s="53"/>
      <c r="BD3867" s="36"/>
      <c r="BE3867" s="36"/>
      <c r="BF3867" s="36"/>
      <c r="BG3867" s="36"/>
      <c r="BH3867" s="36"/>
      <c r="BI3867" s="36"/>
      <c r="BJ3867" s="36"/>
      <c r="BK3867" s="48"/>
      <c r="BL3867" s="36"/>
      <c r="BM3867" s="36"/>
      <c r="BN3867" s="36"/>
      <c r="BO3867" s="36"/>
      <c r="BP3867" s="36"/>
      <c r="BQ3867" s="36"/>
      <c r="BR3867" s="36"/>
    </row>
    <row r="3868" spans="2:70" ht="15" customHeight="1">
      <c r="B3868" s="48">
        <v>4417</v>
      </c>
      <c r="C3868" s="48" t="s">
        <v>1703</v>
      </c>
      <c r="D3868" s="108">
        <v>1177</v>
      </c>
      <c r="E3868" s="109" t="s">
        <v>2508</v>
      </c>
      <c r="F3868" s="109" t="s">
        <v>1823</v>
      </c>
      <c r="G3868" s="109" t="s">
        <v>1822</v>
      </c>
      <c r="H3868" s="108" t="s">
        <v>1771</v>
      </c>
      <c r="I3868" s="108" t="s">
        <v>2855</v>
      </c>
      <c r="J3868" s="108" t="s">
        <v>2852</v>
      </c>
      <c r="K3868" s="108" t="s">
        <v>2859</v>
      </c>
      <c r="L3868" s="108">
        <v>11</v>
      </c>
      <c r="M3868" s="110" t="s">
        <v>2617</v>
      </c>
      <c r="N3868" s="109" t="s">
        <v>1720</v>
      </c>
      <c r="O3868" s="111"/>
      <c r="P3868" s="111" t="s">
        <v>356</v>
      </c>
      <c r="Q3868" s="109">
        <v>1</v>
      </c>
      <c r="R3868" s="111"/>
      <c r="S3868" s="111"/>
      <c r="T3868" s="109" t="s">
        <v>31</v>
      </c>
      <c r="U3868" s="108">
        <v>3</v>
      </c>
      <c r="V3868" s="109">
        <v>2009</v>
      </c>
      <c r="W3868" s="108"/>
      <c r="X3868" s="109">
        <v>7.0000000000000007E-2</v>
      </c>
      <c r="Y3868" s="174">
        <f>Table1[[#This Row],[ExpenditureDetails3]]*100000</f>
        <v>7000.0000000000009</v>
      </c>
      <c r="Z3868" s="174">
        <f>Table1[[#This Row],[ExpenditureDetails4]]/Table1[[#This Row],[Component detail 4]]</f>
        <v>7000.0000000000009</v>
      </c>
      <c r="AA3868" s="109">
        <v>1</v>
      </c>
      <c r="AB3868" s="109"/>
      <c r="AC3868" s="174">
        <f>IF(ISNUMBER([ExpenditureDetails4]),[ExpenditureDetails4]*HLOOKUP([ExpenditureDetails1],'Currency Conversion'!$A$6:$BE$45,19,FALSE),"No Data")</f>
        <v>7527.9137493253938</v>
      </c>
      <c r="AD3868" s="174">
        <f>Table1[[#This Row],[Calculations1]]/exchange_rate_2010</f>
        <v>164.63160302916111</v>
      </c>
      <c r="AE38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7527.9137493253938</v>
      </c>
      <c r="AF3868" s="174">
        <f>Table1[[#This Row],[Calculations3]]/exchange_rate_2010</f>
        <v>164.63160302916111</v>
      </c>
      <c r="AG3868" s="110"/>
      <c r="AH3868" s="53"/>
      <c r="BD3868" s="36"/>
      <c r="BE3868" s="36"/>
      <c r="BF3868" s="36"/>
      <c r="BG3868" s="36"/>
      <c r="BH3868" s="36"/>
      <c r="BI3868" s="36"/>
      <c r="BJ3868" s="36"/>
      <c r="BK3868" s="48"/>
      <c r="BL3868" s="36"/>
      <c r="BM3868" s="36"/>
      <c r="BN3868" s="36"/>
      <c r="BO3868" s="36"/>
      <c r="BP3868" s="36"/>
      <c r="BQ3868" s="36"/>
      <c r="BR3868" s="36"/>
    </row>
    <row r="3869" spans="2:70" ht="15" customHeight="1">
      <c r="B3869" s="48">
        <v>4422</v>
      </c>
      <c r="C3869" s="48" t="s">
        <v>1703</v>
      </c>
      <c r="D3869" s="108">
        <v>654</v>
      </c>
      <c r="E3869" s="109" t="s">
        <v>2508</v>
      </c>
      <c r="F3869" s="109" t="s">
        <v>1823</v>
      </c>
      <c r="G3869" s="109" t="s">
        <v>1822</v>
      </c>
      <c r="H3869" s="108" t="s">
        <v>1776</v>
      </c>
      <c r="I3869" s="108" t="s">
        <v>2616</v>
      </c>
      <c r="J3869" s="108" t="s">
        <v>2619</v>
      </c>
      <c r="K3869" s="108" t="s">
        <v>2859</v>
      </c>
      <c r="L3869" s="108">
        <v>3</v>
      </c>
      <c r="M3869" s="110" t="s">
        <v>2617</v>
      </c>
      <c r="N3869" s="109" t="s">
        <v>1729</v>
      </c>
      <c r="O3869" s="109" t="s">
        <v>519</v>
      </c>
      <c r="P3869" s="109" t="s">
        <v>2402</v>
      </c>
      <c r="Q3869" s="109">
        <v>1</v>
      </c>
      <c r="R3869" s="111"/>
      <c r="S3869" s="111"/>
      <c r="T3869" s="109" t="s">
        <v>7</v>
      </c>
      <c r="U3869" s="108">
        <v>1</v>
      </c>
      <c r="V3869" s="109">
        <v>1978</v>
      </c>
      <c r="W3869" s="108">
        <f>IF(Table1[[#This Row],[ExpenditureDetails1]]=2010,1,(2010-Table1[[#This Row],[ExpenditureDetails1]]))</f>
        <v>32</v>
      </c>
      <c r="X3869" s="109">
        <v>0.25</v>
      </c>
      <c r="Y3869" s="174">
        <f>Table1[[#This Row],[ExpenditureDetails3]]*100000</f>
        <v>25000</v>
      </c>
      <c r="Z3869" s="174">
        <f>Table1[[#This Row],[ExpenditureDetails4]]/Table1[[#This Row],[Component detail 4]]</f>
        <v>25000</v>
      </c>
      <c r="AA3869" s="109">
        <v>1</v>
      </c>
      <c r="AB3869" s="109">
        <v>10</v>
      </c>
      <c r="AC3869" s="174">
        <f>IF(ISNUMBER([ExpenditureDetails4]),[ExpenditureDetails4]*HLOOKUP([ExpenditureDetails1],'Currency Conversion'!$A$6:$BE$45,19,FALSE),"No Data")</f>
        <v>265137.76293577009</v>
      </c>
      <c r="AD3869" s="174">
        <f>Table1[[#This Row],[Calculations1]]/exchange_rate_2010</f>
        <v>5798.4265480715931</v>
      </c>
      <c r="AE38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26513.776293577008</v>
      </c>
      <c r="AF3869" s="174">
        <f>Table1[[#This Row],[Calculations3]]/exchange_rate_2010</f>
        <v>579.84265480715931</v>
      </c>
      <c r="AG3869" s="110"/>
      <c r="AH3869" s="53"/>
      <c r="BD3869" s="36"/>
      <c r="BE3869" s="36"/>
      <c r="BF3869" s="36"/>
      <c r="BG3869" s="36"/>
      <c r="BH3869" s="36"/>
      <c r="BI3869" s="36"/>
      <c r="BJ3869" s="36"/>
      <c r="BK3869" s="48"/>
      <c r="BL3869" s="36"/>
      <c r="BM3869" s="36"/>
      <c r="BN3869" s="36"/>
      <c r="BO3869" s="36"/>
      <c r="BP3869" s="36"/>
      <c r="BQ3869" s="36"/>
      <c r="BR3869" s="36"/>
    </row>
    <row r="3870" spans="2:70" ht="15" customHeight="1">
      <c r="B3870" s="48">
        <v>4423</v>
      </c>
      <c r="C3870" s="48" t="s">
        <v>1703</v>
      </c>
      <c r="D3870" s="108">
        <v>654</v>
      </c>
      <c r="E3870" s="109" t="s">
        <v>2508</v>
      </c>
      <c r="F3870" s="109" t="s">
        <v>1823</v>
      </c>
      <c r="G3870" s="109" t="s">
        <v>1822</v>
      </c>
      <c r="H3870" s="108" t="s">
        <v>1776</v>
      </c>
      <c r="I3870" s="108" t="s">
        <v>2616</v>
      </c>
      <c r="J3870" s="108" t="s">
        <v>2619</v>
      </c>
      <c r="K3870" s="108" t="s">
        <v>2859</v>
      </c>
      <c r="L3870" s="108">
        <v>3</v>
      </c>
      <c r="M3870" s="110" t="s">
        <v>2617</v>
      </c>
      <c r="N3870" s="109" t="s">
        <v>1729</v>
      </c>
      <c r="O3870" s="109" t="s">
        <v>519</v>
      </c>
      <c r="P3870" s="109" t="s">
        <v>2403</v>
      </c>
      <c r="Q3870" s="109">
        <v>1</v>
      </c>
      <c r="R3870" s="111"/>
      <c r="S3870" s="111"/>
      <c r="T3870" s="109" t="s">
        <v>7</v>
      </c>
      <c r="U3870" s="108">
        <v>1</v>
      </c>
      <c r="V3870" s="109">
        <v>1996</v>
      </c>
      <c r="W3870" s="108">
        <f>IF(Table1[[#This Row],[ExpenditureDetails1]]=2010,1,(2010-Table1[[#This Row],[ExpenditureDetails1]]))</f>
        <v>14</v>
      </c>
      <c r="X3870" s="109">
        <v>0.3</v>
      </c>
      <c r="Y3870" s="174">
        <f>Table1[[#This Row],[ExpenditureDetails3]]*100000</f>
        <v>30000</v>
      </c>
      <c r="Z3870" s="174">
        <f>Table1[[#This Row],[ExpenditureDetails4]]/Table1[[#This Row],[Component detail 4]]</f>
        <v>30000</v>
      </c>
      <c r="AA3870" s="109">
        <v>1</v>
      </c>
      <c r="AB3870" s="109">
        <v>10</v>
      </c>
      <c r="AC3870" s="174">
        <f>IF(ISNUMBER([ExpenditureDetails4]),[ExpenditureDetails4]*HLOOKUP([ExpenditureDetails1],'Currency Conversion'!$A$6:$BE$45,19,FALSE),"No Data")</f>
        <v>64541.041100924769</v>
      </c>
      <c r="AD3870" s="174">
        <f>Table1[[#This Row],[Calculations1]]/exchange_rate_2010</f>
        <v>1411.4793834571246</v>
      </c>
      <c r="AE38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6454.1041100924767</v>
      </c>
      <c r="AF3870" s="174">
        <f>Table1[[#This Row],[Calculations3]]/exchange_rate_2010</f>
        <v>141.14793834571245</v>
      </c>
      <c r="AG3870" s="110"/>
      <c r="AH3870" s="53"/>
      <c r="BD3870" s="36"/>
      <c r="BE3870" s="36"/>
      <c r="BF3870" s="36"/>
      <c r="BG3870" s="36"/>
      <c r="BH3870" s="36"/>
      <c r="BI3870" s="36"/>
      <c r="BJ3870" s="36"/>
      <c r="BK3870" s="48"/>
      <c r="BL3870" s="36"/>
      <c r="BM3870" s="36"/>
      <c r="BN3870" s="36"/>
      <c r="BO3870" s="36"/>
      <c r="BP3870" s="36"/>
      <c r="BQ3870" s="36"/>
      <c r="BR3870" s="36"/>
    </row>
    <row r="3871" spans="2:70" ht="15" customHeight="1">
      <c r="B3871" s="48">
        <v>4424</v>
      </c>
      <c r="C3871" s="48" t="s">
        <v>1703</v>
      </c>
      <c r="D3871" s="108">
        <v>654</v>
      </c>
      <c r="E3871" s="109" t="s">
        <v>2508</v>
      </c>
      <c r="F3871" s="109" t="s">
        <v>1823</v>
      </c>
      <c r="G3871" s="109" t="s">
        <v>1822</v>
      </c>
      <c r="H3871" s="108" t="s">
        <v>1776</v>
      </c>
      <c r="I3871" s="108" t="s">
        <v>2616</v>
      </c>
      <c r="J3871" s="108" t="s">
        <v>2619</v>
      </c>
      <c r="K3871" s="108" t="s">
        <v>2859</v>
      </c>
      <c r="L3871" s="108">
        <v>3</v>
      </c>
      <c r="M3871" s="110" t="s">
        <v>2617</v>
      </c>
      <c r="N3871" s="109" t="s">
        <v>1729</v>
      </c>
      <c r="O3871" s="109" t="s">
        <v>519</v>
      </c>
      <c r="P3871" s="109" t="s">
        <v>2404</v>
      </c>
      <c r="Q3871" s="109">
        <v>1</v>
      </c>
      <c r="R3871" s="111"/>
      <c r="S3871" s="111"/>
      <c r="T3871" s="109" t="s">
        <v>7</v>
      </c>
      <c r="U3871" s="108">
        <v>1</v>
      </c>
      <c r="V3871" s="109">
        <v>1983</v>
      </c>
      <c r="W3871" s="108">
        <f>IF(Table1[[#This Row],[ExpenditureDetails1]]=2010,1,(2010-Table1[[#This Row],[ExpenditureDetails1]]))</f>
        <v>27</v>
      </c>
      <c r="X3871" s="109">
        <v>0.25</v>
      </c>
      <c r="Y3871" s="174">
        <f>Table1[[#This Row],[ExpenditureDetails3]]*100000</f>
        <v>25000</v>
      </c>
      <c r="Z3871" s="174">
        <f>Table1[[#This Row],[ExpenditureDetails4]]/Table1[[#This Row],[Component detail 4]]</f>
        <v>25000</v>
      </c>
      <c r="AA3871" s="109">
        <v>1</v>
      </c>
      <c r="AB3871" s="109">
        <v>10</v>
      </c>
      <c r="AC3871" s="174">
        <f>IF(ISNUMBER([ExpenditureDetails4]),[ExpenditureDetails4]*HLOOKUP([ExpenditureDetails1],'Currency Conversion'!$A$6:$BE$45,19,FALSE),"No Data")</f>
        <v>167289.44196607493</v>
      </c>
      <c r="AD3871" s="174">
        <f>Table1[[#This Row],[Calculations1]]/exchange_rate_2010</f>
        <v>3658.5340796707192</v>
      </c>
      <c r="AE38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16728.944196607492</v>
      </c>
      <c r="AF3871" s="174">
        <f>Table1[[#This Row],[Calculations3]]/exchange_rate_2010</f>
        <v>365.85340796707192</v>
      </c>
      <c r="AG3871" s="110"/>
      <c r="AH3871" s="53"/>
      <c r="BD3871" s="36"/>
      <c r="BE3871" s="36"/>
      <c r="BF3871" s="36"/>
      <c r="BG3871" s="36"/>
      <c r="BH3871" s="36"/>
      <c r="BI3871" s="36"/>
      <c r="BJ3871" s="36"/>
      <c r="BK3871" s="48"/>
      <c r="BL3871" s="36"/>
      <c r="BM3871" s="36"/>
      <c r="BN3871" s="36"/>
      <c r="BO3871" s="36"/>
      <c r="BP3871" s="36"/>
      <c r="BQ3871" s="36"/>
      <c r="BR3871" s="36"/>
    </row>
    <row r="3872" spans="2:70" ht="15" customHeight="1">
      <c r="B3872" s="48">
        <v>4425</v>
      </c>
      <c r="C3872" s="48" t="s">
        <v>1703</v>
      </c>
      <c r="D3872" s="108">
        <v>654</v>
      </c>
      <c r="E3872" s="109" t="s">
        <v>2508</v>
      </c>
      <c r="F3872" s="109" t="s">
        <v>1823</v>
      </c>
      <c r="G3872" s="109" t="s">
        <v>1822</v>
      </c>
      <c r="H3872" s="108" t="s">
        <v>1776</v>
      </c>
      <c r="I3872" s="108" t="s">
        <v>2616</v>
      </c>
      <c r="J3872" s="108" t="s">
        <v>2619</v>
      </c>
      <c r="K3872" s="108" t="s">
        <v>2859</v>
      </c>
      <c r="L3872" s="108">
        <v>3</v>
      </c>
      <c r="M3872" s="110" t="s">
        <v>2617</v>
      </c>
      <c r="N3872" s="109" t="s">
        <v>1729</v>
      </c>
      <c r="O3872" s="109" t="s">
        <v>519</v>
      </c>
      <c r="P3872" s="109" t="s">
        <v>2405</v>
      </c>
      <c r="Q3872" s="109">
        <v>1</v>
      </c>
      <c r="R3872" s="111"/>
      <c r="S3872" s="111"/>
      <c r="T3872" s="109" t="s">
        <v>7</v>
      </c>
      <c r="U3872" s="108">
        <v>1</v>
      </c>
      <c r="V3872" s="109">
        <v>2004</v>
      </c>
      <c r="W3872" s="108">
        <f>IF(Table1[[#This Row],[ExpenditureDetails1]]=2010,1,(2010-Table1[[#This Row],[ExpenditureDetails1]]))</f>
        <v>6</v>
      </c>
      <c r="X3872" s="109">
        <v>0.3</v>
      </c>
      <c r="Y3872" s="174">
        <f>Table1[[#This Row],[ExpenditureDetails3]]*100000</f>
        <v>30000</v>
      </c>
      <c r="Z3872" s="174">
        <f>Table1[[#This Row],[ExpenditureDetails4]]/Table1[[#This Row],[Component detail 4]]</f>
        <v>30000</v>
      </c>
      <c r="AA3872" s="109">
        <v>1</v>
      </c>
      <c r="AB3872" s="109">
        <v>10</v>
      </c>
      <c r="AC3872" s="174">
        <f>IF(ISNUMBER([ExpenditureDetails4]),[ExpenditureDetails4]*HLOOKUP([ExpenditureDetails1],'Currency Conversion'!$A$6:$BE$45,19,FALSE),"No Data")</f>
        <v>43868.289885688675</v>
      </c>
      <c r="AD3872" s="174">
        <f>Table1[[#This Row],[Calculations1]]/exchange_rate_2010</f>
        <v>959.37694380146991</v>
      </c>
      <c r="AE38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3872" s="174">
        <f>Table1[[#This Row],[Calculations3]]/exchange_rate_2010</f>
        <v>95.937694380146993</v>
      </c>
      <c r="AG3872" s="110"/>
      <c r="AH3872" s="53"/>
      <c r="BD3872" s="36"/>
      <c r="BE3872" s="36"/>
      <c r="BF3872" s="36"/>
      <c r="BG3872" s="36"/>
      <c r="BH3872" s="36"/>
      <c r="BI3872" s="36"/>
      <c r="BJ3872" s="36"/>
      <c r="BK3872" s="48"/>
      <c r="BL3872" s="36"/>
      <c r="BM3872" s="36"/>
      <c r="BN3872" s="36"/>
      <c r="BO3872" s="36"/>
      <c r="BP3872" s="36"/>
      <c r="BQ3872" s="36"/>
      <c r="BR3872" s="36"/>
    </row>
    <row r="3873" spans="2:70" ht="15" customHeight="1">
      <c r="B3873" s="48">
        <v>4426</v>
      </c>
      <c r="C3873" s="48" t="s">
        <v>1703</v>
      </c>
      <c r="D3873" s="108">
        <v>654</v>
      </c>
      <c r="E3873" s="109" t="s">
        <v>2508</v>
      </c>
      <c r="F3873" s="109" t="s">
        <v>1823</v>
      </c>
      <c r="G3873" s="109" t="s">
        <v>1822</v>
      </c>
      <c r="H3873" s="108" t="s">
        <v>1776</v>
      </c>
      <c r="I3873" s="108" t="s">
        <v>2616</v>
      </c>
      <c r="J3873" s="108" t="s">
        <v>2619</v>
      </c>
      <c r="K3873" s="108" t="s">
        <v>2859</v>
      </c>
      <c r="L3873" s="108">
        <v>3</v>
      </c>
      <c r="M3873" s="110" t="s">
        <v>2617</v>
      </c>
      <c r="N3873" s="111" t="s">
        <v>1729</v>
      </c>
      <c r="O3873" s="111" t="s">
        <v>1713</v>
      </c>
      <c r="P3873" s="111" t="s">
        <v>301</v>
      </c>
      <c r="Q3873" s="109">
        <v>1</v>
      </c>
      <c r="R3873" s="111"/>
      <c r="S3873" s="111"/>
      <c r="T3873" s="109" t="s">
        <v>7</v>
      </c>
      <c r="U3873" s="108">
        <v>1</v>
      </c>
      <c r="V3873" s="109">
        <v>1961</v>
      </c>
      <c r="W3873" s="108">
        <f>IF(Table1[[#This Row],[ExpenditureDetails1]]=2010,1,(2010-Table1[[#This Row],[ExpenditureDetails1]]))</f>
        <v>49</v>
      </c>
      <c r="X3873" s="109">
        <v>0.4</v>
      </c>
      <c r="Y3873" s="174">
        <f>Table1[[#This Row],[ExpenditureDetails3]]*100000</f>
        <v>40000</v>
      </c>
      <c r="Z3873" s="174">
        <f>Table1[[#This Row],[ExpenditureDetails4]]/Table1[[#This Row],[Component detail 4]]</f>
        <v>40000</v>
      </c>
      <c r="AA3873" s="109">
        <v>1</v>
      </c>
      <c r="AB3873" s="109">
        <v>10</v>
      </c>
      <c r="AC3873" s="174">
        <f>IF(ISNUMBER([ExpenditureDetails4]),[ExpenditureDetails4]*HLOOKUP([ExpenditureDetails1],'Currency Conversion'!$A$6:$BE$45,19,FALSE),"No Data")</f>
        <v>0</v>
      </c>
      <c r="AD3873" s="174">
        <f>Table1[[#This Row],[Calculations1]]/exchange_rate_2010</f>
        <v>0</v>
      </c>
      <c r="AE38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3873" s="174">
        <f>Table1[[#This Row],[Calculations3]]/exchange_rate_2010</f>
        <v>0</v>
      </c>
      <c r="AG3873" s="110"/>
      <c r="AH3873" s="53"/>
      <c r="BD3873" s="36"/>
      <c r="BE3873" s="36"/>
      <c r="BF3873" s="36"/>
      <c r="BG3873" s="36"/>
      <c r="BH3873" s="36"/>
      <c r="BI3873" s="36"/>
      <c r="BJ3873" s="36"/>
      <c r="BK3873" s="48"/>
      <c r="BL3873" s="36"/>
      <c r="BM3873" s="36"/>
      <c r="BN3873" s="36"/>
      <c r="BO3873" s="36"/>
      <c r="BP3873" s="36"/>
      <c r="BQ3873" s="36"/>
      <c r="BR3873" s="36"/>
    </row>
    <row r="3874" spans="2:70" ht="15" customHeight="1">
      <c r="B3874" s="48">
        <v>4427</v>
      </c>
      <c r="C3874" s="48" t="s">
        <v>1703</v>
      </c>
      <c r="D3874" s="108">
        <v>654</v>
      </c>
      <c r="E3874" s="109" t="s">
        <v>2508</v>
      </c>
      <c r="F3874" s="109" t="s">
        <v>1823</v>
      </c>
      <c r="G3874" s="109" t="s">
        <v>1822</v>
      </c>
      <c r="H3874" s="108" t="s">
        <v>1776</v>
      </c>
      <c r="I3874" s="108" t="s">
        <v>2616</v>
      </c>
      <c r="J3874" s="108" t="s">
        <v>2619</v>
      </c>
      <c r="K3874" s="108" t="s">
        <v>2859</v>
      </c>
      <c r="L3874" s="108">
        <v>3</v>
      </c>
      <c r="M3874" s="110" t="s">
        <v>2617</v>
      </c>
      <c r="N3874" s="111" t="s">
        <v>1729</v>
      </c>
      <c r="O3874" s="111" t="s">
        <v>1713</v>
      </c>
      <c r="P3874" s="111" t="s">
        <v>222</v>
      </c>
      <c r="Q3874" s="109">
        <v>1</v>
      </c>
      <c r="R3874" s="111"/>
      <c r="S3874" s="111"/>
      <c r="T3874" s="109" t="s">
        <v>7</v>
      </c>
      <c r="U3874" s="108">
        <v>1</v>
      </c>
      <c r="V3874" s="109">
        <v>1965</v>
      </c>
      <c r="W3874" s="108">
        <f>IF(Table1[[#This Row],[ExpenditureDetails1]]=2010,1,(2010-Table1[[#This Row],[ExpenditureDetails1]]))</f>
        <v>45</v>
      </c>
      <c r="X3874" s="109">
        <v>0.4</v>
      </c>
      <c r="Y3874" s="174">
        <f>Table1[[#This Row],[ExpenditureDetails3]]*100000</f>
        <v>40000</v>
      </c>
      <c r="Z3874" s="174">
        <f>Table1[[#This Row],[ExpenditureDetails4]]/Table1[[#This Row],[Component detail 4]]</f>
        <v>40000</v>
      </c>
      <c r="AA3874" s="109">
        <v>2</v>
      </c>
      <c r="AB3874" s="109">
        <v>10</v>
      </c>
      <c r="AC3874" s="174">
        <f>IF(ISNUMBER([ExpenditureDetails4]),[ExpenditureDetails4]*HLOOKUP([ExpenditureDetails1],'Currency Conversion'!$A$6:$BE$45,19,FALSE),"No Data")</f>
        <v>858522.25790957152</v>
      </c>
      <c r="AD3874" s="174">
        <f>Table1[[#This Row],[Calculations1]]/exchange_rate_2010</f>
        <v>18775.440349397424</v>
      </c>
      <c r="AE38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85852.225790957149</v>
      </c>
      <c r="AF3874" s="174">
        <f>Table1[[#This Row],[Calculations3]]/exchange_rate_2010</f>
        <v>1877.5440349397425</v>
      </c>
      <c r="AG3874" s="110"/>
      <c r="AH3874" s="53"/>
      <c r="BD3874" s="36"/>
      <c r="BE3874" s="36"/>
      <c r="BF3874" s="36"/>
      <c r="BG3874" s="36"/>
      <c r="BH3874" s="36"/>
      <c r="BI3874" s="36"/>
      <c r="BJ3874" s="36"/>
      <c r="BK3874" s="48"/>
      <c r="BL3874" s="36"/>
      <c r="BM3874" s="36"/>
      <c r="BN3874" s="36"/>
      <c r="BO3874" s="36"/>
      <c r="BP3874" s="36"/>
      <c r="BQ3874" s="36"/>
      <c r="BR3874" s="36"/>
    </row>
    <row r="3875" spans="2:70" ht="15" customHeight="1">
      <c r="B3875" s="48">
        <v>4428</v>
      </c>
      <c r="C3875" s="48" t="s">
        <v>1703</v>
      </c>
      <c r="D3875" s="108">
        <v>654</v>
      </c>
      <c r="E3875" s="109" t="s">
        <v>2508</v>
      </c>
      <c r="F3875" s="109" t="s">
        <v>1823</v>
      </c>
      <c r="G3875" s="109" t="s">
        <v>1822</v>
      </c>
      <c r="H3875" s="108" t="s">
        <v>1776</v>
      </c>
      <c r="I3875" s="108" t="s">
        <v>2616</v>
      </c>
      <c r="J3875" s="108" t="s">
        <v>2619</v>
      </c>
      <c r="K3875" s="108" t="s">
        <v>2859</v>
      </c>
      <c r="L3875" s="108">
        <v>3</v>
      </c>
      <c r="M3875" s="110" t="s">
        <v>2617</v>
      </c>
      <c r="N3875" s="111" t="s">
        <v>1729</v>
      </c>
      <c r="O3875" s="111" t="s">
        <v>210</v>
      </c>
      <c r="P3875" s="111" t="s">
        <v>57</v>
      </c>
      <c r="Q3875" s="109">
        <v>1</v>
      </c>
      <c r="R3875" s="111"/>
      <c r="S3875" s="111"/>
      <c r="T3875" s="109" t="s">
        <v>7</v>
      </c>
      <c r="U3875" s="108">
        <v>1</v>
      </c>
      <c r="V3875" s="109">
        <v>2005</v>
      </c>
      <c r="W3875" s="108">
        <f>IF(Table1[[#This Row],[ExpenditureDetails1]]=2010,1,(2010-Table1[[#This Row],[ExpenditureDetails1]]))</f>
        <v>5</v>
      </c>
      <c r="X3875" s="109">
        <v>0.35</v>
      </c>
      <c r="Y3875" s="174">
        <f>Table1[[#This Row],[ExpenditureDetails3]]*100000</f>
        <v>35000</v>
      </c>
      <c r="Z3875" s="174">
        <f>Table1[[#This Row],[ExpenditureDetails4]]/Table1[[#This Row],[Component detail 4]]</f>
        <v>35000</v>
      </c>
      <c r="AA3875" s="109">
        <v>2</v>
      </c>
      <c r="AB3875" s="109">
        <v>10</v>
      </c>
      <c r="AC3875" s="174">
        <f>IF(ISNUMBER([ExpenditureDetails4]),[ExpenditureDetails4]*HLOOKUP([ExpenditureDetails1],'Currency Conversion'!$A$6:$BE$45,19,FALSE),"No Data")</f>
        <v>47082.472757472948</v>
      </c>
      <c r="AD3875" s="174">
        <f>Table1[[#This Row],[Calculations1]]/exchange_rate_2010</f>
        <v>1029.6694705534053</v>
      </c>
      <c r="AE38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3875" s="174">
        <f>Table1[[#This Row],[Calculations3]]/exchange_rate_2010</f>
        <v>102.96694705534054</v>
      </c>
      <c r="AG3875" s="110"/>
      <c r="AH3875" s="53"/>
      <c r="BD3875" s="36"/>
      <c r="BE3875" s="36"/>
      <c r="BF3875" s="36"/>
      <c r="BG3875" s="36"/>
      <c r="BH3875" s="36"/>
      <c r="BI3875" s="36"/>
      <c r="BJ3875" s="36"/>
      <c r="BK3875" s="48"/>
      <c r="BL3875" s="36"/>
      <c r="BM3875" s="36"/>
      <c r="BN3875" s="36"/>
      <c r="BO3875" s="36"/>
      <c r="BP3875" s="36"/>
      <c r="BQ3875" s="36"/>
      <c r="BR3875" s="36"/>
    </row>
    <row r="3876" spans="2:70" ht="15" customHeight="1">
      <c r="B3876" s="48">
        <v>4429</v>
      </c>
      <c r="C3876" s="48" t="s">
        <v>1703</v>
      </c>
      <c r="D3876" s="108">
        <v>654</v>
      </c>
      <c r="E3876" s="109" t="s">
        <v>2508</v>
      </c>
      <c r="F3876" s="109" t="s">
        <v>1823</v>
      </c>
      <c r="G3876" s="109" t="s">
        <v>1822</v>
      </c>
      <c r="H3876" s="108" t="s">
        <v>1776</v>
      </c>
      <c r="I3876" s="108" t="s">
        <v>2616</v>
      </c>
      <c r="J3876" s="108" t="s">
        <v>2619</v>
      </c>
      <c r="K3876" s="108" t="s">
        <v>2859</v>
      </c>
      <c r="L3876" s="108">
        <v>3</v>
      </c>
      <c r="M3876" s="110" t="s">
        <v>2617</v>
      </c>
      <c r="N3876" s="111" t="s">
        <v>1721</v>
      </c>
      <c r="O3876" s="111"/>
      <c r="P3876" s="111" t="s">
        <v>76</v>
      </c>
      <c r="Q3876" s="109">
        <v>1</v>
      </c>
      <c r="R3876" s="111"/>
      <c r="S3876" s="111"/>
      <c r="T3876" s="109" t="s">
        <v>24</v>
      </c>
      <c r="U3876" s="108">
        <v>4</v>
      </c>
      <c r="V3876" s="109">
        <v>2008</v>
      </c>
      <c r="W3876" s="108">
        <f>IF(Table1[[#This Row],[ExpenditureDetails1]]=2010,1,(2010-Table1[[#This Row],[ExpenditureDetails1]]))</f>
        <v>2</v>
      </c>
      <c r="X3876" s="109">
        <v>0.02</v>
      </c>
      <c r="Y3876" s="174">
        <f>Table1[[#This Row],[ExpenditureDetails3]]*100000</f>
        <v>2000</v>
      </c>
      <c r="Z3876" s="174">
        <f>Table1[[#This Row],[ExpenditureDetails4]]/Table1[[#This Row],[Component detail 4]]</f>
        <v>2000</v>
      </c>
      <c r="AA3876" s="109">
        <v>1</v>
      </c>
      <c r="AB3876" s="109">
        <v>10</v>
      </c>
      <c r="AC3876" s="174">
        <f>IF(ISNUMBER([ExpenditureDetails4]),[ExpenditureDetails4]*HLOOKUP([ExpenditureDetails1],'Currency Conversion'!$A$6:$BE$45,19,FALSE),"No Data")</f>
        <v>2294.8061662088226</v>
      </c>
      <c r="AD3876" s="174">
        <f>Table1[[#This Row],[Calculations1]]/exchange_rate_2010</f>
        <v>50.186230921949381</v>
      </c>
      <c r="AE38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3876" s="174">
        <f>Table1[[#This Row],[Calculations3]]/exchange_rate_2010</f>
        <v>50.186230921949381</v>
      </c>
      <c r="AG3876" s="110"/>
      <c r="AH3876" s="53"/>
      <c r="BD3876" s="36"/>
      <c r="BE3876" s="36"/>
      <c r="BF3876" s="36"/>
      <c r="BG3876" s="36"/>
      <c r="BH3876" s="36"/>
      <c r="BI3876" s="36"/>
      <c r="BJ3876" s="36"/>
      <c r="BK3876" s="48"/>
      <c r="BL3876" s="36"/>
      <c r="BM3876" s="36"/>
      <c r="BN3876" s="36"/>
      <c r="BO3876" s="36"/>
      <c r="BP3876" s="36"/>
      <c r="BQ3876" s="36"/>
      <c r="BR3876" s="36"/>
    </row>
    <row r="3877" spans="2:70" ht="15" customHeight="1">
      <c r="B3877" s="48">
        <v>4430</v>
      </c>
      <c r="C3877" s="48" t="s">
        <v>1703</v>
      </c>
      <c r="D3877" s="108">
        <v>654</v>
      </c>
      <c r="E3877" s="109" t="s">
        <v>2508</v>
      </c>
      <c r="F3877" s="109" t="s">
        <v>1823</v>
      </c>
      <c r="G3877" s="109" t="s">
        <v>1822</v>
      </c>
      <c r="H3877" s="108" t="s">
        <v>1776</v>
      </c>
      <c r="I3877" s="108" t="s">
        <v>2616</v>
      </c>
      <c r="J3877" s="108" t="s">
        <v>2619</v>
      </c>
      <c r="K3877" s="108" t="s">
        <v>2859</v>
      </c>
      <c r="L3877" s="108">
        <v>3</v>
      </c>
      <c r="M3877" s="110" t="s">
        <v>2617</v>
      </c>
      <c r="N3877" s="111" t="s">
        <v>1729</v>
      </c>
      <c r="O3877" s="111" t="s">
        <v>1718</v>
      </c>
      <c r="P3877" s="111" t="s">
        <v>2557</v>
      </c>
      <c r="Q3877" s="111">
        <v>12</v>
      </c>
      <c r="R3877" s="111"/>
      <c r="S3877" s="111"/>
      <c r="T3877" s="109" t="s">
        <v>7</v>
      </c>
      <c r="U3877" s="108">
        <v>1</v>
      </c>
      <c r="V3877" s="109">
        <v>2008</v>
      </c>
      <c r="W3877" s="108">
        <f>IF(Table1[[#This Row],[ExpenditureDetails1]]=2010,1,(2010-Table1[[#This Row],[ExpenditureDetails1]]))</f>
        <v>2</v>
      </c>
      <c r="X3877" s="109">
        <v>0.48</v>
      </c>
      <c r="Y3877" s="174">
        <f>Table1[[#This Row],[ExpenditureDetails3]]*100000</f>
        <v>48000</v>
      </c>
      <c r="Z3877" s="174">
        <f>Table1[[#This Row],[ExpenditureDetails4]]/Table1[[#This Row],[Component detail 4]]</f>
        <v>4000</v>
      </c>
      <c r="AA3877" s="109">
        <v>1</v>
      </c>
      <c r="AB3877" s="109">
        <v>10</v>
      </c>
      <c r="AC3877" s="174">
        <f>IF(ISNUMBER([ExpenditureDetails4]),[ExpenditureDetails4]*HLOOKUP([ExpenditureDetails1],'Currency Conversion'!$A$6:$BE$45,19,FALSE),"No Data")</f>
        <v>55075.347989011745</v>
      </c>
      <c r="AD3877" s="174">
        <f>Table1[[#This Row],[Calculations1]]/exchange_rate_2010</f>
        <v>1204.4695421267852</v>
      </c>
      <c r="AE38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5507.5347989011743</v>
      </c>
      <c r="AF3877" s="174">
        <f>Table1[[#This Row],[Calculations3]]/exchange_rate_2010</f>
        <v>120.44695421267852</v>
      </c>
      <c r="AG3877" s="110"/>
      <c r="AH3877" s="53"/>
      <c r="BD3877" s="36"/>
      <c r="BE3877" s="36"/>
      <c r="BF3877" s="36"/>
      <c r="BG3877" s="36"/>
      <c r="BH3877" s="36"/>
      <c r="BI3877" s="36"/>
      <c r="BJ3877" s="36"/>
      <c r="BK3877" s="48"/>
      <c r="BL3877" s="36"/>
      <c r="BM3877" s="36"/>
      <c r="BN3877" s="36"/>
      <c r="BO3877" s="36"/>
      <c r="BP3877" s="36"/>
      <c r="BQ3877" s="36"/>
      <c r="BR3877" s="36"/>
    </row>
    <row r="3878" spans="2:70" ht="15" customHeight="1">
      <c r="B3878" s="48">
        <v>4431</v>
      </c>
      <c r="C3878" s="48" t="s">
        <v>1703</v>
      </c>
      <c r="D3878" s="108">
        <v>654</v>
      </c>
      <c r="E3878" s="109" t="s">
        <v>2508</v>
      </c>
      <c r="F3878" s="109" t="s">
        <v>1823</v>
      </c>
      <c r="G3878" s="109" t="s">
        <v>1822</v>
      </c>
      <c r="H3878" s="108" t="s">
        <v>1776</v>
      </c>
      <c r="I3878" s="108" t="s">
        <v>2616</v>
      </c>
      <c r="J3878" s="108" t="s">
        <v>2619</v>
      </c>
      <c r="K3878" s="108" t="s">
        <v>2859</v>
      </c>
      <c r="L3878" s="108">
        <v>3</v>
      </c>
      <c r="M3878" s="110" t="s">
        <v>2617</v>
      </c>
      <c r="N3878" s="111" t="s">
        <v>2400</v>
      </c>
      <c r="O3878" s="111"/>
      <c r="P3878" s="111" t="s">
        <v>477</v>
      </c>
      <c r="Q3878" s="109">
        <v>1</v>
      </c>
      <c r="R3878" s="111"/>
      <c r="S3878" s="111"/>
      <c r="T3878" s="114" t="s">
        <v>31</v>
      </c>
      <c r="U3878" s="108">
        <v>3</v>
      </c>
      <c r="V3878" s="109">
        <v>2008</v>
      </c>
      <c r="W3878" s="108"/>
      <c r="X3878" s="109">
        <v>0.05</v>
      </c>
      <c r="Y3878" s="174">
        <f>Table1[[#This Row],[ExpenditureDetails3]]*100000</f>
        <v>5000</v>
      </c>
      <c r="Z3878" s="174">
        <f>Table1[[#This Row],[ExpenditureDetails4]]/Table1[[#This Row],[Component detail 4]]</f>
        <v>5000</v>
      </c>
      <c r="AA3878" s="109">
        <v>1</v>
      </c>
      <c r="AB3878" s="109"/>
      <c r="AC3878" s="174">
        <f>IF(ISNUMBER([ExpenditureDetails4]),[ExpenditureDetails4]*HLOOKUP([ExpenditureDetails1],'Currency Conversion'!$A$6:$BE$45,19,FALSE),"No Data")</f>
        <v>5737.0154155220562</v>
      </c>
      <c r="AD3878" s="174">
        <f>Table1[[#This Row],[Calculations1]]/exchange_rate_2010</f>
        <v>125.46557730487345</v>
      </c>
      <c r="AE38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3878" s="174">
        <f>Table1[[#This Row],[Calculations3]]/exchange_rate_2010</f>
        <v>125.46557730487345</v>
      </c>
      <c r="AG3878" s="110"/>
      <c r="AH3878" s="53"/>
      <c r="BD3878" s="36"/>
      <c r="BE3878" s="36"/>
      <c r="BF3878" s="36"/>
      <c r="BG3878" s="36"/>
      <c r="BH3878" s="36"/>
      <c r="BI3878" s="36"/>
      <c r="BJ3878" s="36"/>
      <c r="BK3878" s="48"/>
      <c r="BL3878" s="36"/>
      <c r="BM3878" s="36"/>
      <c r="BN3878" s="36"/>
      <c r="BO3878" s="36"/>
      <c r="BP3878" s="36"/>
      <c r="BQ3878" s="36"/>
      <c r="BR3878" s="36"/>
    </row>
    <row r="3879" spans="2:70" ht="15" customHeight="1">
      <c r="B3879" s="48">
        <v>4432</v>
      </c>
      <c r="C3879" s="48" t="s">
        <v>1703</v>
      </c>
      <c r="D3879" s="108">
        <v>654</v>
      </c>
      <c r="E3879" s="109" t="s">
        <v>2508</v>
      </c>
      <c r="F3879" s="109" t="s">
        <v>1823</v>
      </c>
      <c r="G3879" s="109" t="s">
        <v>1822</v>
      </c>
      <c r="H3879" s="108" t="s">
        <v>1776</v>
      </c>
      <c r="I3879" s="108" t="s">
        <v>2616</v>
      </c>
      <c r="J3879" s="108" t="s">
        <v>2619</v>
      </c>
      <c r="K3879" s="108" t="s">
        <v>2859</v>
      </c>
      <c r="L3879" s="108">
        <v>3</v>
      </c>
      <c r="M3879" s="110" t="s">
        <v>2617</v>
      </c>
      <c r="N3879" s="111" t="s">
        <v>1712</v>
      </c>
      <c r="O3879" s="111"/>
      <c r="P3879" s="111" t="s">
        <v>483</v>
      </c>
      <c r="Q3879" s="109">
        <v>1</v>
      </c>
      <c r="R3879" s="111">
        <v>3</v>
      </c>
      <c r="S3879" s="111"/>
      <c r="T3879" s="109" t="s">
        <v>7</v>
      </c>
      <c r="U3879" s="108">
        <v>1</v>
      </c>
      <c r="V3879" s="109">
        <v>2005</v>
      </c>
      <c r="W3879" s="108">
        <f>IF(Table1[[#This Row],[ExpenditureDetails1]]=2010,1,(2010-Table1[[#This Row],[ExpenditureDetails1]]))</f>
        <v>5</v>
      </c>
      <c r="X3879" s="109">
        <v>0.4</v>
      </c>
      <c r="Y3879" s="174">
        <f>Table1[[#This Row],[ExpenditureDetails3]]*100000</f>
        <v>40000</v>
      </c>
      <c r="Z3879" s="174">
        <f>Table1[[#This Row],[ExpenditureDetails4]]/Table1[[#This Row],[Component detail 4]]</f>
        <v>40000</v>
      </c>
      <c r="AA3879" s="109">
        <v>1</v>
      </c>
      <c r="AB3879" s="109">
        <v>10</v>
      </c>
      <c r="AC3879" s="174">
        <f>IF(ISNUMBER([ExpenditureDetails4]),[ExpenditureDetails4]*HLOOKUP([ExpenditureDetails1],'Currency Conversion'!$A$6:$BE$45,19,FALSE),"No Data")</f>
        <v>53808.540294254803</v>
      </c>
      <c r="AD3879" s="174">
        <f>Table1[[#This Row],[Calculations1]]/exchange_rate_2010</f>
        <v>1176.7651092038918</v>
      </c>
      <c r="AE38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5380.8540294254799</v>
      </c>
      <c r="AF3879" s="174">
        <f>Table1[[#This Row],[Calculations3]]/exchange_rate_2010</f>
        <v>117.67651092038918</v>
      </c>
      <c r="AG3879" s="110"/>
      <c r="AH3879" s="53"/>
      <c r="BD3879" s="36"/>
      <c r="BE3879" s="36"/>
      <c r="BF3879" s="36"/>
      <c r="BG3879" s="36"/>
      <c r="BH3879" s="36"/>
      <c r="BI3879" s="36"/>
      <c r="BJ3879" s="36"/>
      <c r="BK3879" s="48"/>
      <c r="BL3879" s="36"/>
      <c r="BM3879" s="36"/>
      <c r="BN3879" s="36"/>
      <c r="BO3879" s="36"/>
      <c r="BP3879" s="36"/>
      <c r="BQ3879" s="36"/>
      <c r="BR3879" s="36"/>
    </row>
    <row r="3880" spans="2:70" ht="15" customHeight="1">
      <c r="B3880" s="48">
        <v>4433</v>
      </c>
      <c r="C3880" s="48" t="s">
        <v>1703</v>
      </c>
      <c r="D3880" s="108">
        <v>654</v>
      </c>
      <c r="E3880" s="109" t="s">
        <v>2508</v>
      </c>
      <c r="F3880" s="109" t="s">
        <v>1823</v>
      </c>
      <c r="G3880" s="109" t="s">
        <v>1822</v>
      </c>
      <c r="H3880" s="108" t="s">
        <v>1776</v>
      </c>
      <c r="I3880" s="108" t="s">
        <v>2616</v>
      </c>
      <c r="J3880" s="108" t="s">
        <v>2619</v>
      </c>
      <c r="K3880" s="108" t="s">
        <v>2859</v>
      </c>
      <c r="L3880" s="108">
        <v>3</v>
      </c>
      <c r="M3880" s="110" t="s">
        <v>2617</v>
      </c>
      <c r="N3880" s="109" t="s">
        <v>2478</v>
      </c>
      <c r="O3880" s="111" t="s">
        <v>348</v>
      </c>
      <c r="P3880" s="111" t="s">
        <v>1772</v>
      </c>
      <c r="Q3880" s="109">
        <v>1</v>
      </c>
      <c r="R3880" s="111"/>
      <c r="S3880" s="111"/>
      <c r="T3880" s="109" t="s">
        <v>7</v>
      </c>
      <c r="U3880" s="108">
        <v>1</v>
      </c>
      <c r="V3880" s="109">
        <v>2001</v>
      </c>
      <c r="W3880" s="108">
        <f>IF(Table1[[#This Row],[ExpenditureDetails1]]=2010,1,(2010-Table1[[#This Row],[ExpenditureDetails1]]))</f>
        <v>9</v>
      </c>
      <c r="X3880" s="109">
        <v>5.0000000000000001E-3</v>
      </c>
      <c r="Y3880" s="174">
        <f>Table1[[#This Row],[ExpenditureDetails3]]*100000</f>
        <v>500</v>
      </c>
      <c r="Z3880" s="174">
        <f>Table1[[#This Row],[ExpenditureDetails4]]/Table1[[#This Row],[Component detail 4]]</f>
        <v>500</v>
      </c>
      <c r="AA3880" s="109">
        <v>1</v>
      </c>
      <c r="AB3880" s="109">
        <v>15</v>
      </c>
      <c r="AC3880" s="174">
        <f>IF(ISNUMBER([ExpenditureDetails4]),[ExpenditureDetails4]*HLOOKUP([ExpenditureDetails1],'Currency Conversion'!$A$6:$BE$45,19,FALSE),"No Data")</f>
        <v>809.66809069007024</v>
      </c>
      <c r="AD3880" s="174">
        <f>Table1[[#This Row],[Calculations1]]/exchange_rate_2010</f>
        <v>17.707024831921292</v>
      </c>
      <c r="AE38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53.977872712671349</v>
      </c>
      <c r="AF3880" s="174">
        <f>Table1[[#This Row],[Calculations3]]/exchange_rate_2010</f>
        <v>1.1804683221280861</v>
      </c>
      <c r="AG3880" s="110"/>
      <c r="AH3880" s="53"/>
      <c r="BD3880" s="36"/>
      <c r="BE3880" s="36"/>
      <c r="BF3880" s="36"/>
      <c r="BG3880" s="36"/>
      <c r="BH3880" s="36"/>
      <c r="BI3880" s="36"/>
      <c r="BJ3880" s="36"/>
      <c r="BK3880" s="48"/>
      <c r="BL3880" s="36"/>
      <c r="BM3880" s="36"/>
      <c r="BN3880" s="36"/>
      <c r="BO3880" s="36"/>
      <c r="BP3880" s="36"/>
      <c r="BQ3880" s="36"/>
      <c r="BR3880" s="36"/>
    </row>
    <row r="3881" spans="2:70" ht="15" customHeight="1">
      <c r="B3881" s="48">
        <v>4434</v>
      </c>
      <c r="C3881" s="48" t="s">
        <v>1703</v>
      </c>
      <c r="D3881" s="108">
        <v>654</v>
      </c>
      <c r="E3881" s="109" t="s">
        <v>2508</v>
      </c>
      <c r="F3881" s="109" t="s">
        <v>1823</v>
      </c>
      <c r="G3881" s="109" t="s">
        <v>1822</v>
      </c>
      <c r="H3881" s="108" t="s">
        <v>1776</v>
      </c>
      <c r="I3881" s="108" t="s">
        <v>2616</v>
      </c>
      <c r="J3881" s="108" t="s">
        <v>2619</v>
      </c>
      <c r="K3881" s="108" t="s">
        <v>2859</v>
      </c>
      <c r="L3881" s="108">
        <v>3</v>
      </c>
      <c r="M3881" s="110" t="s">
        <v>2617</v>
      </c>
      <c r="N3881" s="111" t="s">
        <v>1728</v>
      </c>
      <c r="O3881" s="111" t="s">
        <v>524</v>
      </c>
      <c r="P3881" s="111" t="s">
        <v>1754</v>
      </c>
      <c r="Q3881" s="109">
        <v>1</v>
      </c>
      <c r="R3881" s="111">
        <v>20</v>
      </c>
      <c r="S3881" s="111"/>
      <c r="T3881" s="109" t="s">
        <v>7</v>
      </c>
      <c r="U3881" s="108">
        <v>1</v>
      </c>
      <c r="V3881" s="109">
        <v>2005</v>
      </c>
      <c r="W3881" s="108">
        <f>IF(Table1[[#This Row],[ExpenditureDetails1]]=2010,1,(2010-Table1[[#This Row],[ExpenditureDetails1]]))</f>
        <v>5</v>
      </c>
      <c r="X3881" s="109">
        <v>4.5</v>
      </c>
      <c r="Y3881" s="174">
        <f>Table1[[#This Row],[ExpenditureDetails3]]*100000</f>
        <v>450000</v>
      </c>
      <c r="Z3881" s="174">
        <f>Table1[[#This Row],[ExpenditureDetails4]]/Table1[[#This Row],[Component detail 4]]</f>
        <v>450000</v>
      </c>
      <c r="AA3881" s="109">
        <v>1</v>
      </c>
      <c r="AB3881" s="109">
        <v>30</v>
      </c>
      <c r="AC3881" s="174">
        <f>IF(ISNUMBER([ExpenditureDetails4]),[ExpenditureDetails4]*HLOOKUP([ExpenditureDetails1],'Currency Conversion'!$A$6:$BE$45,19,FALSE),"No Data")</f>
        <v>605346.07831036649</v>
      </c>
      <c r="AD3881" s="174">
        <f>Table1[[#This Row],[Calculations1]]/exchange_rate_2010</f>
        <v>13238.607478543783</v>
      </c>
      <c r="AE38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20178.20261034555</v>
      </c>
      <c r="AF3881" s="174">
        <f>Table1[[#This Row],[Calculations3]]/exchange_rate_2010</f>
        <v>441.28691595145943</v>
      </c>
      <c r="AG3881" s="110"/>
      <c r="AH3881" s="53"/>
      <c r="BD3881" s="36"/>
      <c r="BE3881" s="36"/>
      <c r="BF3881" s="36"/>
      <c r="BG3881" s="36"/>
      <c r="BH3881" s="36"/>
      <c r="BI3881" s="36"/>
      <c r="BJ3881" s="36"/>
      <c r="BK3881" s="48"/>
      <c r="BL3881" s="36"/>
      <c r="BM3881" s="36"/>
      <c r="BN3881" s="36"/>
      <c r="BO3881" s="36"/>
      <c r="BP3881" s="36"/>
      <c r="BQ3881" s="36"/>
      <c r="BR3881" s="36"/>
    </row>
    <row r="3882" spans="2:70" ht="15" customHeight="1">
      <c r="B3882" s="48">
        <v>4435</v>
      </c>
      <c r="C3882" s="48" t="s">
        <v>1703</v>
      </c>
      <c r="D3882" s="108">
        <v>654</v>
      </c>
      <c r="E3882" s="109" t="s">
        <v>2508</v>
      </c>
      <c r="F3882" s="109" t="s">
        <v>1823</v>
      </c>
      <c r="G3882" s="109" t="s">
        <v>1822</v>
      </c>
      <c r="H3882" s="108" t="s">
        <v>1776</v>
      </c>
      <c r="I3882" s="108" t="s">
        <v>2616</v>
      </c>
      <c r="J3882" s="108" t="s">
        <v>2619</v>
      </c>
      <c r="K3882" s="108" t="s">
        <v>2859</v>
      </c>
      <c r="L3882" s="108">
        <v>3</v>
      </c>
      <c r="M3882" s="110" t="s">
        <v>2617</v>
      </c>
      <c r="N3882" s="111" t="s">
        <v>1729</v>
      </c>
      <c r="O3882" s="111" t="s">
        <v>1718</v>
      </c>
      <c r="P3882" s="111" t="s">
        <v>1777</v>
      </c>
      <c r="Q3882" s="116">
        <v>12</v>
      </c>
      <c r="R3882" s="117"/>
      <c r="S3882" s="117"/>
      <c r="T3882" s="109" t="s">
        <v>7</v>
      </c>
      <c r="U3882" s="108">
        <v>1</v>
      </c>
      <c r="V3882" s="109">
        <v>2010</v>
      </c>
      <c r="W3882" s="108">
        <f>IF(Table1[[#This Row],[ExpenditureDetails1]]=2010,1,(2010-Table1[[#This Row],[ExpenditureDetails1]]))</f>
        <v>1</v>
      </c>
      <c r="X3882" s="109">
        <v>0.48</v>
      </c>
      <c r="Y3882" s="174">
        <f>Table1[[#This Row],[ExpenditureDetails3]]*100000</f>
        <v>48000</v>
      </c>
      <c r="Z3882" s="174">
        <f>Table1[[#This Row],[ExpenditureDetails4]]/Table1[[#This Row],[Component detail 4]]</f>
        <v>4000</v>
      </c>
      <c r="AA3882" s="109">
        <v>1</v>
      </c>
      <c r="AB3882" s="109">
        <v>10</v>
      </c>
      <c r="AC3882" s="174">
        <f>IF(ISNUMBER([ExpenditureDetails4]),[ExpenditureDetails4]*HLOOKUP([ExpenditureDetails1],'Currency Conversion'!$A$6:$BE$45,19,FALSE),"No Data")</f>
        <v>48000</v>
      </c>
      <c r="AD3882" s="174">
        <f>Table1[[#This Row],[Calculations1]]/exchange_rate_2010</f>
        <v>1049.7353195774715</v>
      </c>
      <c r="AE38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4800</v>
      </c>
      <c r="AF3882" s="174">
        <f>Table1[[#This Row],[Calculations3]]/exchange_rate_2010</f>
        <v>104.97353195774714</v>
      </c>
      <c r="AG3882" s="110"/>
      <c r="AH3882" s="53"/>
      <c r="BD3882" s="36"/>
      <c r="BE3882" s="36"/>
      <c r="BF3882" s="36"/>
      <c r="BG3882" s="36"/>
      <c r="BH3882" s="36"/>
      <c r="BI3882" s="36"/>
      <c r="BJ3882" s="36"/>
      <c r="BK3882" s="48"/>
      <c r="BL3882" s="36"/>
      <c r="BM3882" s="36"/>
      <c r="BN3882" s="36"/>
      <c r="BO3882" s="36"/>
      <c r="BP3882" s="36"/>
      <c r="BQ3882" s="36"/>
      <c r="BR3882" s="36"/>
    </row>
    <row r="3883" spans="2:70" ht="15" customHeight="1">
      <c r="B3883" s="48">
        <v>4436</v>
      </c>
      <c r="C3883" s="48" t="s">
        <v>1703</v>
      </c>
      <c r="D3883" s="108">
        <v>654</v>
      </c>
      <c r="E3883" s="109" t="s">
        <v>2508</v>
      </c>
      <c r="F3883" s="109" t="s">
        <v>1823</v>
      </c>
      <c r="G3883" s="109" t="s">
        <v>1822</v>
      </c>
      <c r="H3883" s="108" t="s">
        <v>1776</v>
      </c>
      <c r="I3883" s="108" t="s">
        <v>2616</v>
      </c>
      <c r="J3883" s="108" t="s">
        <v>2619</v>
      </c>
      <c r="K3883" s="108" t="s">
        <v>2859</v>
      </c>
      <c r="L3883" s="108">
        <v>3</v>
      </c>
      <c r="M3883" s="110" t="s">
        <v>2617</v>
      </c>
      <c r="N3883" s="111" t="s">
        <v>364</v>
      </c>
      <c r="O3883" s="111" t="s">
        <v>2465</v>
      </c>
      <c r="P3883" s="111" t="s">
        <v>298</v>
      </c>
      <c r="Q3883" s="109">
        <v>1</v>
      </c>
      <c r="R3883" s="111"/>
      <c r="S3883" s="111"/>
      <c r="T3883" s="109" t="s">
        <v>7</v>
      </c>
      <c r="U3883" s="108">
        <v>1</v>
      </c>
      <c r="V3883" s="109">
        <v>2008</v>
      </c>
      <c r="W3883" s="108">
        <f>IF(Table1[[#This Row],[ExpenditureDetails1]]=2010,1,(2010-Table1[[#This Row],[ExpenditureDetails1]]))</f>
        <v>2</v>
      </c>
      <c r="X3883" s="109">
        <v>1</v>
      </c>
      <c r="Y3883" s="174">
        <f>Table1[[#This Row],[ExpenditureDetails3]]*100000</f>
        <v>100000</v>
      </c>
      <c r="Z3883" s="174">
        <f>Table1[[#This Row],[ExpenditureDetails4]]/Table1[[#This Row],[Component detail 4]]</f>
        <v>100000</v>
      </c>
      <c r="AA3883" s="109">
        <v>1</v>
      </c>
      <c r="AB3883" s="109">
        <v>20</v>
      </c>
      <c r="AC3883" s="174">
        <f>IF(ISNUMBER([ExpenditureDetails4]),[ExpenditureDetails4]*HLOOKUP([ExpenditureDetails1],'Currency Conversion'!$A$6:$BE$45,19,FALSE),"No Data")</f>
        <v>114740.30831044113</v>
      </c>
      <c r="AD3883" s="174">
        <f>Table1[[#This Row],[Calculations1]]/exchange_rate_2010</f>
        <v>2509.3115460974691</v>
      </c>
      <c r="AE38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5737.0154155220571</v>
      </c>
      <c r="AF3883" s="174">
        <f>Table1[[#This Row],[Calculations3]]/exchange_rate_2010</f>
        <v>125.46557730487346</v>
      </c>
      <c r="AG3883" s="110"/>
      <c r="AH3883" s="53"/>
      <c r="BD3883" s="36"/>
      <c r="BE3883" s="36"/>
      <c r="BF3883" s="36"/>
      <c r="BG3883" s="36"/>
      <c r="BH3883" s="36"/>
      <c r="BI3883" s="36"/>
      <c r="BJ3883" s="36"/>
      <c r="BK3883" s="48"/>
      <c r="BL3883" s="36"/>
      <c r="BM3883" s="36"/>
      <c r="BN3883" s="36"/>
      <c r="BO3883" s="36"/>
      <c r="BP3883" s="36"/>
      <c r="BQ3883" s="36"/>
      <c r="BR3883" s="36"/>
    </row>
    <row r="3884" spans="2:70" ht="15" customHeight="1">
      <c r="B3884" s="48">
        <v>4437</v>
      </c>
      <c r="C3884" s="48" t="s">
        <v>1703</v>
      </c>
      <c r="D3884" s="108">
        <v>654</v>
      </c>
      <c r="E3884" s="109" t="s">
        <v>2508</v>
      </c>
      <c r="F3884" s="109" t="s">
        <v>1823</v>
      </c>
      <c r="G3884" s="109" t="s">
        <v>1822</v>
      </c>
      <c r="H3884" s="108" t="s">
        <v>1776</v>
      </c>
      <c r="I3884" s="108" t="s">
        <v>2616</v>
      </c>
      <c r="J3884" s="108" t="s">
        <v>2619</v>
      </c>
      <c r="K3884" s="108" t="s">
        <v>2859</v>
      </c>
      <c r="L3884" s="108">
        <v>3</v>
      </c>
      <c r="M3884" s="110" t="s">
        <v>2617</v>
      </c>
      <c r="N3884" s="111" t="s">
        <v>20</v>
      </c>
      <c r="O3884" s="111" t="s">
        <v>2486</v>
      </c>
      <c r="P3884" s="111" t="s">
        <v>231</v>
      </c>
      <c r="Q3884" s="109">
        <v>1</v>
      </c>
      <c r="R3884" s="111"/>
      <c r="S3884" s="111"/>
      <c r="T3884" s="109" t="s">
        <v>7</v>
      </c>
      <c r="U3884" s="108">
        <v>1</v>
      </c>
      <c r="V3884" s="109">
        <v>2008</v>
      </c>
      <c r="W3884" s="108">
        <f>IF(Table1[[#This Row],[ExpenditureDetails1]]=2010,1,(2010-Table1[[#This Row],[ExpenditureDetails1]]))</f>
        <v>2</v>
      </c>
      <c r="X3884" s="109">
        <v>1.5</v>
      </c>
      <c r="Y3884" s="174">
        <f>Table1[[#This Row],[ExpenditureDetails3]]*100000</f>
        <v>150000</v>
      </c>
      <c r="Z3884" s="174">
        <f>Table1[[#This Row],[ExpenditureDetails4]]/Table1[[#This Row],[Component detail 4]]</f>
        <v>150000</v>
      </c>
      <c r="AA3884" s="109">
        <v>1</v>
      </c>
      <c r="AB3884" s="109">
        <v>10</v>
      </c>
      <c r="AC3884" s="174">
        <f>IF(ISNUMBER([ExpenditureDetails4]),[ExpenditureDetails4]*HLOOKUP([ExpenditureDetails1],'Currency Conversion'!$A$6:$BE$45,19,FALSE),"No Data")</f>
        <v>172110.46246566169</v>
      </c>
      <c r="AD3884" s="174">
        <f>Table1[[#This Row],[Calculations1]]/exchange_rate_2010</f>
        <v>3763.9673191462034</v>
      </c>
      <c r="AE38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17211.046246566169</v>
      </c>
      <c r="AF3884" s="174">
        <f>Table1[[#This Row],[Calculations3]]/exchange_rate_2010</f>
        <v>376.39673191462037</v>
      </c>
      <c r="AG3884" s="110"/>
      <c r="AH3884" s="53"/>
      <c r="BD3884" s="36"/>
      <c r="BE3884" s="36"/>
      <c r="BF3884" s="36"/>
      <c r="BG3884" s="36"/>
      <c r="BH3884" s="36"/>
      <c r="BI3884" s="36"/>
      <c r="BJ3884" s="36"/>
      <c r="BK3884" s="48"/>
      <c r="BL3884" s="36"/>
      <c r="BM3884" s="36"/>
      <c r="BN3884" s="36"/>
      <c r="BO3884" s="36"/>
      <c r="BP3884" s="36"/>
      <c r="BQ3884" s="36"/>
      <c r="BR3884" s="36"/>
    </row>
    <row r="3885" spans="2:70" ht="15" customHeight="1">
      <c r="B3885" s="48">
        <v>4438</v>
      </c>
      <c r="C3885" s="48" t="s">
        <v>1703</v>
      </c>
      <c r="D3885" s="108">
        <v>654</v>
      </c>
      <c r="E3885" s="109" t="s">
        <v>2508</v>
      </c>
      <c r="F3885" s="109" t="s">
        <v>1823</v>
      </c>
      <c r="G3885" s="109" t="s">
        <v>1822</v>
      </c>
      <c r="H3885" s="108" t="s">
        <v>1776</v>
      </c>
      <c r="I3885" s="108" t="s">
        <v>2616</v>
      </c>
      <c r="J3885" s="108" t="s">
        <v>2619</v>
      </c>
      <c r="K3885" s="108" t="s">
        <v>2859</v>
      </c>
      <c r="L3885" s="108">
        <v>3</v>
      </c>
      <c r="M3885" s="110" t="s">
        <v>2617</v>
      </c>
      <c r="N3885" s="111" t="s">
        <v>364</v>
      </c>
      <c r="O3885" s="111" t="s">
        <v>2467</v>
      </c>
      <c r="P3885" s="111" t="s">
        <v>332</v>
      </c>
      <c r="Q3885" s="109">
        <v>1</v>
      </c>
      <c r="R3885" s="111"/>
      <c r="S3885" s="111"/>
      <c r="T3885" s="109" t="s">
        <v>7</v>
      </c>
      <c r="U3885" s="108">
        <v>1</v>
      </c>
      <c r="V3885" s="109">
        <v>2008</v>
      </c>
      <c r="W3885" s="108">
        <f>IF(Table1[[#This Row],[ExpenditureDetails1]]=2010,1,(2010-Table1[[#This Row],[ExpenditureDetails1]]))</f>
        <v>2</v>
      </c>
      <c r="X3885" s="109">
        <v>0.04</v>
      </c>
      <c r="Y3885" s="174">
        <f>Table1[[#This Row],[ExpenditureDetails3]]*100000</f>
        <v>4000</v>
      </c>
      <c r="Z3885" s="174">
        <f>Table1[[#This Row],[ExpenditureDetails4]]/Table1[[#This Row],[Component detail 4]]</f>
        <v>4000</v>
      </c>
      <c r="AA3885" s="109">
        <v>1</v>
      </c>
      <c r="AB3885" s="109">
        <v>10</v>
      </c>
      <c r="AC3885" s="174">
        <f>IF(ISNUMBER([ExpenditureDetails4]),[ExpenditureDetails4]*HLOOKUP([ExpenditureDetails1],'Currency Conversion'!$A$6:$BE$45,19,FALSE),"No Data")</f>
        <v>4589.6123324176451</v>
      </c>
      <c r="AD3885" s="174">
        <f>Table1[[#This Row],[Calculations1]]/exchange_rate_2010</f>
        <v>100.37246184389876</v>
      </c>
      <c r="AE38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458.96123324176449</v>
      </c>
      <c r="AF3885" s="174">
        <f>Table1[[#This Row],[Calculations3]]/exchange_rate_2010</f>
        <v>10.037246184389875</v>
      </c>
      <c r="AG3885" s="110"/>
      <c r="AH3885" s="53"/>
      <c r="BD3885" s="36"/>
      <c r="BE3885" s="36"/>
      <c r="BF3885" s="36"/>
      <c r="BG3885" s="36"/>
      <c r="BH3885" s="36"/>
      <c r="BI3885" s="36"/>
      <c r="BJ3885" s="36"/>
      <c r="BK3885" s="48"/>
      <c r="BL3885" s="36"/>
      <c r="BM3885" s="36"/>
      <c r="BN3885" s="36"/>
      <c r="BO3885" s="36"/>
      <c r="BP3885" s="36"/>
      <c r="BQ3885" s="36"/>
      <c r="BR3885" s="36"/>
    </row>
    <row r="3886" spans="2:70" ht="15" customHeight="1">
      <c r="B3886" s="48">
        <v>4439</v>
      </c>
      <c r="C3886" s="48" t="s">
        <v>1703</v>
      </c>
      <c r="D3886" s="108">
        <v>654</v>
      </c>
      <c r="E3886" s="109" t="s">
        <v>2508</v>
      </c>
      <c r="F3886" s="109" t="s">
        <v>1823</v>
      </c>
      <c r="G3886" s="109" t="s">
        <v>1822</v>
      </c>
      <c r="H3886" s="108" t="s">
        <v>1776</v>
      </c>
      <c r="I3886" s="108" t="s">
        <v>2616</v>
      </c>
      <c r="J3886" s="108" t="s">
        <v>2619</v>
      </c>
      <c r="K3886" s="108" t="s">
        <v>2859</v>
      </c>
      <c r="L3886" s="108">
        <v>3</v>
      </c>
      <c r="M3886" s="110" t="s">
        <v>2617</v>
      </c>
      <c r="N3886" s="111" t="s">
        <v>20</v>
      </c>
      <c r="O3886" s="111" t="s">
        <v>2466</v>
      </c>
      <c r="P3886" s="111" t="s">
        <v>326</v>
      </c>
      <c r="Q3886" s="109">
        <v>1</v>
      </c>
      <c r="R3886" s="111"/>
      <c r="S3886" s="111"/>
      <c r="T3886" s="109" t="s">
        <v>7</v>
      </c>
      <c r="U3886" s="108">
        <v>1</v>
      </c>
      <c r="V3886" s="109">
        <v>2008</v>
      </c>
      <c r="W3886" s="108">
        <f>IF(Table1[[#This Row],[ExpenditureDetails1]]=2010,1,(2010-Table1[[#This Row],[ExpenditureDetails1]]))</f>
        <v>2</v>
      </c>
      <c r="X3886" s="109">
        <v>0.04</v>
      </c>
      <c r="Y3886" s="174">
        <f>Table1[[#This Row],[ExpenditureDetails3]]*100000</f>
        <v>4000</v>
      </c>
      <c r="Z3886" s="174">
        <f>Table1[[#This Row],[ExpenditureDetails4]]/Table1[[#This Row],[Component detail 4]]</f>
        <v>4000</v>
      </c>
      <c r="AA3886" s="109">
        <v>1</v>
      </c>
      <c r="AB3886" s="109">
        <v>10</v>
      </c>
      <c r="AC3886" s="174">
        <f>IF(ISNUMBER([ExpenditureDetails4]),[ExpenditureDetails4]*HLOOKUP([ExpenditureDetails1],'Currency Conversion'!$A$6:$BE$45,19,FALSE),"No Data")</f>
        <v>4589.6123324176451</v>
      </c>
      <c r="AD3886" s="174">
        <f>Table1[[#This Row],[Calculations1]]/exchange_rate_2010</f>
        <v>100.37246184389876</v>
      </c>
      <c r="AE38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458.96123324176449</v>
      </c>
      <c r="AF3886" s="174">
        <f>Table1[[#This Row],[Calculations3]]/exchange_rate_2010</f>
        <v>10.037246184389875</v>
      </c>
      <c r="AG3886" s="110"/>
      <c r="AH3886" s="53"/>
      <c r="BD3886" s="36"/>
      <c r="BE3886" s="36"/>
      <c r="BF3886" s="36"/>
      <c r="BG3886" s="36"/>
      <c r="BH3886" s="36"/>
      <c r="BI3886" s="36"/>
      <c r="BJ3886" s="36"/>
      <c r="BK3886" s="48"/>
      <c r="BL3886" s="36"/>
      <c r="BM3886" s="36"/>
      <c r="BN3886" s="36"/>
      <c r="BO3886" s="36"/>
      <c r="BP3886" s="36"/>
      <c r="BQ3886" s="36"/>
      <c r="BR3886" s="36"/>
    </row>
    <row r="3887" spans="2:70" ht="15" customHeight="1">
      <c r="B3887" s="48">
        <v>4440</v>
      </c>
      <c r="C3887" s="48" t="s">
        <v>1703</v>
      </c>
      <c r="D3887" s="108">
        <v>654</v>
      </c>
      <c r="E3887" s="109" t="s">
        <v>2508</v>
      </c>
      <c r="F3887" s="109" t="s">
        <v>1823</v>
      </c>
      <c r="G3887" s="109" t="s">
        <v>1822</v>
      </c>
      <c r="H3887" s="108" t="s">
        <v>1776</v>
      </c>
      <c r="I3887" s="108" t="s">
        <v>2616</v>
      </c>
      <c r="J3887" s="108" t="s">
        <v>2619</v>
      </c>
      <c r="K3887" s="108" t="s">
        <v>2859</v>
      </c>
      <c r="L3887" s="108">
        <v>3</v>
      </c>
      <c r="M3887" s="110" t="s">
        <v>2617</v>
      </c>
      <c r="N3887" s="111" t="s">
        <v>1712</v>
      </c>
      <c r="O3887" s="111"/>
      <c r="P3887" s="111" t="s">
        <v>1774</v>
      </c>
      <c r="Q3887" s="109">
        <v>1</v>
      </c>
      <c r="R3887" s="111"/>
      <c r="S3887" s="111" t="s">
        <v>2392</v>
      </c>
      <c r="T3887" s="109" t="s">
        <v>28</v>
      </c>
      <c r="U3887" s="108">
        <v>2</v>
      </c>
      <c r="V3887" s="109">
        <v>2009</v>
      </c>
      <c r="W3887" s="108"/>
      <c r="X3887" s="109">
        <v>0.4</v>
      </c>
      <c r="Y3887" s="174">
        <f>Table1[[#This Row],[ExpenditureDetails3]]*100000</f>
        <v>40000</v>
      </c>
      <c r="Z3887" s="174">
        <f>Table1[[#This Row],[ExpenditureDetails4]]/Table1[[#This Row],[Component detail 4]]</f>
        <v>40000</v>
      </c>
      <c r="AA3887" s="109">
        <v>1</v>
      </c>
      <c r="AB3887" s="109">
        <v>10</v>
      </c>
      <c r="AC3887" s="174">
        <f>IF(ISNUMBER([ExpenditureDetails4]),[ExpenditureDetails4]*HLOOKUP([ExpenditureDetails1],'Currency Conversion'!$A$6:$BE$45,19,FALSE),"No Data")</f>
        <v>43016.649996145097</v>
      </c>
      <c r="AD3887" s="174">
        <f>Table1[[#This Row],[Calculations1]]/exchange_rate_2010</f>
        <v>940.75201730949186</v>
      </c>
      <c r="AE3887" s="174" t="s">
        <v>2912</v>
      </c>
      <c r="AF3887" s="174" t="s">
        <v>2912</v>
      </c>
      <c r="AG3887" s="110"/>
      <c r="AH3887" s="53"/>
      <c r="BD3887" s="36"/>
      <c r="BE3887" s="36"/>
      <c r="BF3887" s="36"/>
      <c r="BG3887" s="36"/>
      <c r="BH3887" s="36"/>
      <c r="BI3887" s="36"/>
      <c r="BJ3887" s="36"/>
      <c r="BK3887" s="48"/>
      <c r="BL3887" s="36"/>
      <c r="BM3887" s="36"/>
      <c r="BN3887" s="36"/>
      <c r="BO3887" s="36"/>
      <c r="BP3887" s="36"/>
      <c r="BQ3887" s="36"/>
      <c r="BR3887" s="36"/>
    </row>
    <row r="3888" spans="2:70" ht="15" customHeight="1">
      <c r="B3888" s="48">
        <v>4441</v>
      </c>
      <c r="C3888" s="48" t="s">
        <v>1703</v>
      </c>
      <c r="D3888" s="108">
        <v>654</v>
      </c>
      <c r="E3888" s="109" t="s">
        <v>2508</v>
      </c>
      <c r="F3888" s="109" t="s">
        <v>1823</v>
      </c>
      <c r="G3888" s="109" t="s">
        <v>1822</v>
      </c>
      <c r="H3888" s="108" t="s">
        <v>1776</v>
      </c>
      <c r="I3888" s="108" t="s">
        <v>2616</v>
      </c>
      <c r="J3888" s="108" t="s">
        <v>2619</v>
      </c>
      <c r="K3888" s="108" t="s">
        <v>2859</v>
      </c>
      <c r="L3888" s="108">
        <v>3</v>
      </c>
      <c r="M3888" s="110" t="s">
        <v>2617</v>
      </c>
      <c r="N3888" s="111" t="s">
        <v>1717</v>
      </c>
      <c r="O3888" s="111"/>
      <c r="P3888" s="111" t="s">
        <v>243</v>
      </c>
      <c r="Q3888" s="109">
        <v>1</v>
      </c>
      <c r="R3888" s="111"/>
      <c r="S3888" s="111"/>
      <c r="T3888" s="109" t="s">
        <v>31</v>
      </c>
      <c r="U3888" s="108">
        <v>3</v>
      </c>
      <c r="V3888" s="109">
        <v>2008</v>
      </c>
      <c r="W3888" s="108"/>
      <c r="X3888" s="109">
        <v>8.4000000000000005E-2</v>
      </c>
      <c r="Y3888" s="174">
        <f>Table1[[#This Row],[ExpenditureDetails3]]*100000</f>
        <v>8400</v>
      </c>
      <c r="Z3888" s="174">
        <f>Table1[[#This Row],[ExpenditureDetails4]]/Table1[[#This Row],[Component detail 4]]</f>
        <v>8400</v>
      </c>
      <c r="AA3888" s="109">
        <v>1</v>
      </c>
      <c r="AB3888" s="109"/>
      <c r="AC3888" s="174">
        <f>IF(ISNUMBER([ExpenditureDetails4]),[ExpenditureDetails4]*HLOOKUP([ExpenditureDetails1],'Currency Conversion'!$A$6:$BE$45,19,FALSE),"No Data")</f>
        <v>9638.1858980770558</v>
      </c>
      <c r="AD3888" s="174">
        <f>Table1[[#This Row],[Calculations1]]/exchange_rate_2010</f>
        <v>210.78216987218741</v>
      </c>
      <c r="AE38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9638.1858980770558</v>
      </c>
      <c r="AF3888" s="174">
        <f>Table1[[#This Row],[Calculations3]]/exchange_rate_2010</f>
        <v>210.78216987218741</v>
      </c>
      <c r="AG3888" s="110"/>
      <c r="AH3888" s="53"/>
      <c r="BD3888" s="36"/>
      <c r="BE3888" s="36"/>
      <c r="BF3888" s="36"/>
      <c r="BG3888" s="36"/>
      <c r="BH3888" s="36"/>
      <c r="BI3888" s="36"/>
      <c r="BJ3888" s="36"/>
      <c r="BK3888" s="48"/>
      <c r="BL3888" s="36"/>
      <c r="BM3888" s="36"/>
      <c r="BN3888" s="36"/>
      <c r="BO3888" s="36"/>
      <c r="BP3888" s="36"/>
      <c r="BQ3888" s="36"/>
      <c r="BR3888" s="36"/>
    </row>
    <row r="3889" spans="2:70" ht="15" customHeight="1">
      <c r="B3889" s="48">
        <v>4442</v>
      </c>
      <c r="C3889" s="48" t="s">
        <v>1703</v>
      </c>
      <c r="D3889" s="108">
        <v>654</v>
      </c>
      <c r="E3889" s="109" t="s">
        <v>2508</v>
      </c>
      <c r="F3889" s="109" t="s">
        <v>1823</v>
      </c>
      <c r="G3889" s="109" t="s">
        <v>1822</v>
      </c>
      <c r="H3889" s="108" t="s">
        <v>1776</v>
      </c>
      <c r="I3889" s="108" t="s">
        <v>2616</v>
      </c>
      <c r="J3889" s="108" t="s">
        <v>2619</v>
      </c>
      <c r="K3889" s="108" t="s">
        <v>2859</v>
      </c>
      <c r="L3889" s="108">
        <v>3</v>
      </c>
      <c r="M3889" s="110" t="s">
        <v>2617</v>
      </c>
      <c r="N3889" s="111" t="s">
        <v>1717</v>
      </c>
      <c r="O3889" s="111"/>
      <c r="P3889" s="111" t="s">
        <v>1775</v>
      </c>
      <c r="Q3889" s="109">
        <v>1</v>
      </c>
      <c r="R3889" s="111"/>
      <c r="S3889" s="111"/>
      <c r="T3889" s="109" t="s">
        <v>31</v>
      </c>
      <c r="U3889" s="108">
        <v>3</v>
      </c>
      <c r="V3889" s="109">
        <v>2008</v>
      </c>
      <c r="W3889" s="108"/>
      <c r="X3889" s="109">
        <v>2.4E-2</v>
      </c>
      <c r="Y3889" s="174">
        <f>Table1[[#This Row],[ExpenditureDetails3]]*100000</f>
        <v>2400</v>
      </c>
      <c r="Z3889" s="174">
        <f>Table1[[#This Row],[ExpenditureDetails4]]/Table1[[#This Row],[Component detail 4]]</f>
        <v>2400</v>
      </c>
      <c r="AA3889" s="109">
        <v>1</v>
      </c>
      <c r="AB3889" s="109"/>
      <c r="AC3889" s="174">
        <f>IF(ISNUMBER([ExpenditureDetails4]),[ExpenditureDetails4]*HLOOKUP([ExpenditureDetails1],'Currency Conversion'!$A$6:$BE$45,19,FALSE),"No Data")</f>
        <v>2753.7673994505872</v>
      </c>
      <c r="AD3889" s="174">
        <f>Table1[[#This Row],[Calculations1]]/exchange_rate_2010</f>
        <v>60.22347710633926</v>
      </c>
      <c r="AE38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2753.7673994505872</v>
      </c>
      <c r="AF3889" s="174">
        <f>Table1[[#This Row],[Calculations3]]/exchange_rate_2010</f>
        <v>60.22347710633926</v>
      </c>
      <c r="AG3889" s="110"/>
      <c r="AH3889" s="53"/>
      <c r="BD3889" s="36"/>
      <c r="BE3889" s="36"/>
      <c r="BF3889" s="36"/>
      <c r="BG3889" s="36"/>
      <c r="BH3889" s="36"/>
      <c r="BI3889" s="36"/>
      <c r="BJ3889" s="36"/>
      <c r="BK3889" s="48"/>
      <c r="BL3889" s="36"/>
      <c r="BM3889" s="36"/>
      <c r="BN3889" s="36"/>
      <c r="BO3889" s="36"/>
      <c r="BP3889" s="36"/>
      <c r="BQ3889" s="36"/>
      <c r="BR3889" s="36"/>
    </row>
    <row r="3890" spans="2:70" ht="15" customHeight="1">
      <c r="B3890" s="48">
        <v>4443</v>
      </c>
      <c r="C3890" s="48" t="s">
        <v>1703</v>
      </c>
      <c r="D3890" s="108">
        <v>654</v>
      </c>
      <c r="E3890" s="109" t="s">
        <v>2508</v>
      </c>
      <c r="F3890" s="109" t="s">
        <v>1823</v>
      </c>
      <c r="G3890" s="109" t="s">
        <v>1822</v>
      </c>
      <c r="H3890" s="108" t="s">
        <v>1776</v>
      </c>
      <c r="I3890" s="108" t="s">
        <v>2616</v>
      </c>
      <c r="J3890" s="108" t="s">
        <v>2619</v>
      </c>
      <c r="K3890" s="108" t="s">
        <v>2859</v>
      </c>
      <c r="L3890" s="108">
        <v>3</v>
      </c>
      <c r="M3890" s="110" t="s">
        <v>2617</v>
      </c>
      <c r="N3890" s="109" t="s">
        <v>1719</v>
      </c>
      <c r="O3890" s="111"/>
      <c r="P3890" s="111" t="s">
        <v>1778</v>
      </c>
      <c r="Q3890" s="109">
        <v>1</v>
      </c>
      <c r="R3890" s="111"/>
      <c r="S3890" s="111"/>
      <c r="T3890" s="109" t="s">
        <v>31</v>
      </c>
      <c r="U3890" s="108">
        <v>3</v>
      </c>
      <c r="V3890" s="109">
        <v>2008</v>
      </c>
      <c r="W3890" s="108"/>
      <c r="X3890" s="109">
        <v>6.0000000000000001E-3</v>
      </c>
      <c r="Y3890" s="174">
        <f>Table1[[#This Row],[ExpenditureDetails3]]*100000</f>
        <v>600</v>
      </c>
      <c r="Z3890" s="174">
        <f>Table1[[#This Row],[ExpenditureDetails4]]/Table1[[#This Row],[Component detail 4]]</f>
        <v>600</v>
      </c>
      <c r="AA3890" s="109">
        <v>1</v>
      </c>
      <c r="AB3890" s="109"/>
      <c r="AC3890" s="174">
        <f>IF(ISNUMBER([ExpenditureDetails4]),[ExpenditureDetails4]*HLOOKUP([ExpenditureDetails1],'Currency Conversion'!$A$6:$BE$45,19,FALSE),"No Data")</f>
        <v>688.44184986264679</v>
      </c>
      <c r="AD3890" s="174">
        <f>Table1[[#This Row],[Calculations1]]/exchange_rate_2010</f>
        <v>15.055869276584815</v>
      </c>
      <c r="AE38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688.44184986264679</v>
      </c>
      <c r="AF3890" s="174">
        <f>Table1[[#This Row],[Calculations3]]/exchange_rate_2010</f>
        <v>15.055869276584815</v>
      </c>
      <c r="AG3890" s="110"/>
      <c r="AH3890" s="53"/>
      <c r="BD3890" s="36"/>
      <c r="BE3890" s="36"/>
      <c r="BF3890" s="36"/>
      <c r="BG3890" s="36"/>
      <c r="BH3890" s="36"/>
      <c r="BI3890" s="36"/>
      <c r="BJ3890" s="36"/>
      <c r="BK3890" s="48"/>
      <c r="BL3890" s="36"/>
      <c r="BM3890" s="36"/>
      <c r="BN3890" s="36"/>
      <c r="BO3890" s="36"/>
      <c r="BP3890" s="36"/>
      <c r="BQ3890" s="36"/>
      <c r="BR3890" s="36"/>
    </row>
    <row r="3891" spans="2:70" ht="15" customHeight="1">
      <c r="B3891" s="48">
        <v>4444</v>
      </c>
      <c r="C3891" s="48" t="s">
        <v>1703</v>
      </c>
      <c r="D3891" s="108">
        <v>654</v>
      </c>
      <c r="E3891" s="109" t="s">
        <v>2508</v>
      </c>
      <c r="F3891" s="109" t="s">
        <v>1823</v>
      </c>
      <c r="G3891" s="109" t="s">
        <v>1822</v>
      </c>
      <c r="H3891" s="108" t="s">
        <v>1776</v>
      </c>
      <c r="I3891" s="108" t="s">
        <v>2616</v>
      </c>
      <c r="J3891" s="108" t="s">
        <v>2619</v>
      </c>
      <c r="K3891" s="108" t="s">
        <v>2859</v>
      </c>
      <c r="L3891" s="108">
        <v>3</v>
      </c>
      <c r="M3891" s="110" t="s">
        <v>2617</v>
      </c>
      <c r="N3891" s="109" t="s">
        <v>1720</v>
      </c>
      <c r="O3891" s="111"/>
      <c r="P3891" s="111" t="s">
        <v>356</v>
      </c>
      <c r="Q3891" s="109">
        <v>1</v>
      </c>
      <c r="R3891" s="111"/>
      <c r="S3891" s="111"/>
      <c r="T3891" s="109" t="s">
        <v>31</v>
      </c>
      <c r="U3891" s="108">
        <v>3</v>
      </c>
      <c r="V3891" s="109">
        <v>2008</v>
      </c>
      <c r="W3891" s="108"/>
      <c r="X3891" s="109">
        <v>0.14000000000000001</v>
      </c>
      <c r="Y3891" s="174">
        <f>Table1[[#This Row],[ExpenditureDetails3]]*100000</f>
        <v>14000.000000000002</v>
      </c>
      <c r="Z3891" s="174">
        <f>Table1[[#This Row],[ExpenditureDetails4]]/Table1[[#This Row],[Component detail 4]]</f>
        <v>14000.000000000002</v>
      </c>
      <c r="AA3891" s="109">
        <v>1</v>
      </c>
      <c r="AB3891" s="109"/>
      <c r="AC3891" s="174">
        <f>IF(ISNUMBER([ExpenditureDetails4]),[ExpenditureDetails4]*HLOOKUP([ExpenditureDetails1],'Currency Conversion'!$A$6:$BE$45,19,FALSE),"No Data")</f>
        <v>16063.64316346176</v>
      </c>
      <c r="AD3891" s="174">
        <f>Table1[[#This Row],[Calculations1]]/exchange_rate_2010</f>
        <v>351.3036164536457</v>
      </c>
      <c r="AE38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16063.64316346176</v>
      </c>
      <c r="AF3891" s="174">
        <f>Table1[[#This Row],[Calculations3]]/exchange_rate_2010</f>
        <v>351.3036164536457</v>
      </c>
      <c r="AG3891" s="110"/>
      <c r="AH3891" s="53"/>
      <c r="BD3891" s="36"/>
      <c r="BE3891" s="36"/>
      <c r="BF3891" s="36"/>
      <c r="BG3891" s="36"/>
      <c r="BH3891" s="36"/>
      <c r="BI3891" s="36"/>
      <c r="BJ3891" s="36"/>
      <c r="BK3891" s="48"/>
      <c r="BL3891" s="36"/>
      <c r="BM3891" s="36"/>
      <c r="BN3891" s="36"/>
      <c r="BO3891" s="36"/>
      <c r="BP3891" s="36"/>
      <c r="BQ3891" s="36"/>
      <c r="BR3891" s="36"/>
    </row>
    <row r="3892" spans="2:70" ht="15" customHeight="1">
      <c r="B3892" s="48">
        <v>4449</v>
      </c>
      <c r="C3892" s="48" t="s">
        <v>1703</v>
      </c>
      <c r="D3892" s="108">
        <v>315</v>
      </c>
      <c r="E3892" s="109" t="s">
        <v>2508</v>
      </c>
      <c r="F3892" s="109" t="s">
        <v>1823</v>
      </c>
      <c r="G3892" s="109" t="s">
        <v>1822</v>
      </c>
      <c r="H3892" s="108" t="s">
        <v>2598</v>
      </c>
      <c r="I3892" s="108" t="s">
        <v>2616</v>
      </c>
      <c r="J3892" s="108" t="s">
        <v>2619</v>
      </c>
      <c r="K3892" s="108" t="s">
        <v>2858</v>
      </c>
      <c r="L3892" s="108">
        <v>2</v>
      </c>
      <c r="M3892" s="110" t="s">
        <v>2617</v>
      </c>
      <c r="N3892" s="109" t="s">
        <v>1729</v>
      </c>
      <c r="O3892" s="109" t="s">
        <v>519</v>
      </c>
      <c r="P3892" s="109" t="s">
        <v>2402</v>
      </c>
      <c r="Q3892" s="109">
        <v>1</v>
      </c>
      <c r="R3892" s="111"/>
      <c r="S3892" s="111"/>
      <c r="T3892" s="109" t="s">
        <v>7</v>
      </c>
      <c r="U3892" s="108">
        <v>1</v>
      </c>
      <c r="V3892" s="109">
        <v>2010</v>
      </c>
      <c r="W3892" s="108">
        <f>IF(Table1[[#This Row],[ExpenditureDetails1]]=2010,1,(2010-Table1[[#This Row],[ExpenditureDetails1]]))</f>
        <v>1</v>
      </c>
      <c r="X3892" s="109">
        <v>0.25</v>
      </c>
      <c r="Y3892" s="174">
        <f>Table1[[#This Row],[ExpenditureDetails3]]*100000</f>
        <v>25000</v>
      </c>
      <c r="Z3892" s="174">
        <f>Table1[[#This Row],[ExpenditureDetails4]]/Table1[[#This Row],[Component detail 4]]</f>
        <v>25000</v>
      </c>
      <c r="AA3892" s="109">
        <v>1</v>
      </c>
      <c r="AB3892" s="109">
        <v>10</v>
      </c>
      <c r="AC3892" s="174">
        <f>IF(ISNUMBER([ExpenditureDetails4]),[ExpenditureDetails4]*HLOOKUP([ExpenditureDetails1],'Currency Conversion'!$A$6:$BE$45,19,FALSE),"No Data")</f>
        <v>25000</v>
      </c>
      <c r="AD3892" s="174">
        <f>Table1[[#This Row],[Calculations1]]/exchange_rate_2010</f>
        <v>546.73714561326631</v>
      </c>
      <c r="AE38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2500</v>
      </c>
      <c r="AF3892" s="174">
        <f>Table1[[#This Row],[Calculations3]]/exchange_rate_2010</f>
        <v>54.673714561326634</v>
      </c>
      <c r="AG3892" s="110"/>
      <c r="AH3892" s="53"/>
      <c r="BD3892" s="36"/>
      <c r="BE3892" s="36"/>
      <c r="BF3892" s="36"/>
      <c r="BG3892" s="36"/>
      <c r="BH3892" s="36"/>
      <c r="BI3892" s="36"/>
      <c r="BJ3892" s="36"/>
      <c r="BK3892" s="48"/>
      <c r="BL3892" s="36"/>
      <c r="BM3892" s="36"/>
      <c r="BN3892" s="36"/>
      <c r="BO3892" s="36"/>
      <c r="BP3892" s="36"/>
      <c r="BQ3892" s="36"/>
      <c r="BR3892" s="36"/>
    </row>
    <row r="3893" spans="2:70" ht="15" customHeight="1">
      <c r="B3893" s="48">
        <v>4450</v>
      </c>
      <c r="C3893" s="48" t="s">
        <v>1703</v>
      </c>
      <c r="D3893" s="108">
        <v>315</v>
      </c>
      <c r="E3893" s="109" t="s">
        <v>2508</v>
      </c>
      <c r="F3893" s="109" t="s">
        <v>1823</v>
      </c>
      <c r="G3893" s="109" t="s">
        <v>1822</v>
      </c>
      <c r="H3893" s="108" t="s">
        <v>2598</v>
      </c>
      <c r="I3893" s="108" t="s">
        <v>2616</v>
      </c>
      <c r="J3893" s="108" t="s">
        <v>2619</v>
      </c>
      <c r="K3893" s="108" t="s">
        <v>2858</v>
      </c>
      <c r="L3893" s="108">
        <v>2</v>
      </c>
      <c r="M3893" s="110" t="s">
        <v>2617</v>
      </c>
      <c r="N3893" s="111" t="s">
        <v>1729</v>
      </c>
      <c r="O3893" s="111" t="s">
        <v>1713</v>
      </c>
      <c r="P3893" s="111" t="s">
        <v>301</v>
      </c>
      <c r="Q3893" s="109">
        <v>1</v>
      </c>
      <c r="R3893" s="111"/>
      <c r="S3893" s="111"/>
      <c r="T3893" s="109" t="s">
        <v>7</v>
      </c>
      <c r="U3893" s="108">
        <v>1</v>
      </c>
      <c r="V3893" s="109">
        <v>1999</v>
      </c>
      <c r="W3893" s="108">
        <f>IF(Table1[[#This Row],[ExpenditureDetails1]]=2010,1,(2010-Table1[[#This Row],[ExpenditureDetails1]]))</f>
        <v>11</v>
      </c>
      <c r="X3893" s="109">
        <v>0.1</v>
      </c>
      <c r="Y3893" s="174">
        <f>Table1[[#This Row],[ExpenditureDetails3]]*100000</f>
        <v>10000</v>
      </c>
      <c r="Z3893" s="174">
        <f>Table1[[#This Row],[ExpenditureDetails4]]/Table1[[#This Row],[Component detail 4]]</f>
        <v>10000</v>
      </c>
      <c r="AA3893" s="109">
        <v>1</v>
      </c>
      <c r="AB3893" s="109">
        <v>10</v>
      </c>
      <c r="AC3893" s="174">
        <f>IF(ISNUMBER([ExpenditureDetails4]),[ExpenditureDetails4]*HLOOKUP([ExpenditureDetails1],'Currency Conversion'!$A$6:$BE$45,19,FALSE),"No Data")</f>
        <v>17401.46551271146</v>
      </c>
      <c r="AD3893" s="174">
        <f>Table1[[#This Row],[Calculations1]]/exchange_rate_2010</f>
        <v>380.56110335630234</v>
      </c>
      <c r="AE38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1740.1465512711461</v>
      </c>
      <c r="AF3893" s="174">
        <f>Table1[[#This Row],[Calculations3]]/exchange_rate_2010</f>
        <v>38.056110335630237</v>
      </c>
      <c r="AG3893" s="110"/>
      <c r="AH3893" s="53"/>
      <c r="BD3893" s="36"/>
      <c r="BE3893" s="36"/>
      <c r="BF3893" s="36"/>
      <c r="BG3893" s="36"/>
      <c r="BH3893" s="36"/>
      <c r="BI3893" s="36"/>
      <c r="BJ3893" s="36"/>
      <c r="BK3893" s="48"/>
      <c r="BL3893" s="36"/>
      <c r="BM3893" s="36"/>
      <c r="BN3893" s="36"/>
      <c r="BO3893" s="36"/>
      <c r="BP3893" s="36"/>
      <c r="BQ3893" s="36"/>
      <c r="BR3893" s="36"/>
    </row>
    <row r="3894" spans="2:70" ht="15" customHeight="1">
      <c r="B3894" s="48">
        <v>4451</v>
      </c>
      <c r="C3894" s="48" t="s">
        <v>1703</v>
      </c>
      <c r="D3894" s="108">
        <v>315</v>
      </c>
      <c r="E3894" s="109" t="s">
        <v>2508</v>
      </c>
      <c r="F3894" s="109" t="s">
        <v>1823</v>
      </c>
      <c r="G3894" s="109" t="s">
        <v>1822</v>
      </c>
      <c r="H3894" s="108" t="s">
        <v>2598</v>
      </c>
      <c r="I3894" s="108" t="s">
        <v>2616</v>
      </c>
      <c r="J3894" s="108" t="s">
        <v>2619</v>
      </c>
      <c r="K3894" s="108" t="s">
        <v>2858</v>
      </c>
      <c r="L3894" s="108">
        <v>2</v>
      </c>
      <c r="M3894" s="110" t="s">
        <v>2617</v>
      </c>
      <c r="N3894" s="111" t="s">
        <v>1729</v>
      </c>
      <c r="O3894" s="111" t="s">
        <v>210</v>
      </c>
      <c r="P3894" s="111" t="s">
        <v>57</v>
      </c>
      <c r="Q3894" s="109">
        <v>1</v>
      </c>
      <c r="R3894" s="111"/>
      <c r="S3894" s="111"/>
      <c r="T3894" s="109" t="s">
        <v>7</v>
      </c>
      <c r="U3894" s="108">
        <v>1</v>
      </c>
      <c r="V3894" s="109">
        <v>1996</v>
      </c>
      <c r="W3894" s="108">
        <f>IF(Table1[[#This Row],[ExpenditureDetails1]]=2010,1,(2010-Table1[[#This Row],[ExpenditureDetails1]]))</f>
        <v>14</v>
      </c>
      <c r="X3894" s="109">
        <v>0.35</v>
      </c>
      <c r="Y3894" s="174">
        <f>Table1[[#This Row],[ExpenditureDetails3]]*100000</f>
        <v>35000</v>
      </c>
      <c r="Z3894" s="174">
        <f>Table1[[#This Row],[ExpenditureDetails4]]/Table1[[#This Row],[Component detail 4]]</f>
        <v>35000</v>
      </c>
      <c r="AA3894" s="109">
        <v>2</v>
      </c>
      <c r="AB3894" s="109">
        <v>10</v>
      </c>
      <c r="AC3894" s="174">
        <f>IF(ISNUMBER([ExpenditureDetails4]),[ExpenditureDetails4]*HLOOKUP([ExpenditureDetails1],'Currency Conversion'!$A$6:$BE$45,19,FALSE),"No Data")</f>
        <v>75297.881284412229</v>
      </c>
      <c r="AD3894" s="174">
        <f>Table1[[#This Row],[Calculations1]]/exchange_rate_2010</f>
        <v>1646.7259473666452</v>
      </c>
      <c r="AE38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7529.7881284412233</v>
      </c>
      <c r="AF3894" s="174">
        <f>Table1[[#This Row],[Calculations3]]/exchange_rate_2010</f>
        <v>164.67259473666454</v>
      </c>
      <c r="AG3894" s="110"/>
      <c r="AH3894" s="53"/>
      <c r="BD3894" s="36"/>
      <c r="BE3894" s="36"/>
      <c r="BF3894" s="36"/>
      <c r="BG3894" s="36"/>
      <c r="BH3894" s="36"/>
      <c r="BI3894" s="36"/>
      <c r="BJ3894" s="36"/>
      <c r="BK3894" s="48"/>
      <c r="BL3894" s="36"/>
      <c r="BM3894" s="36"/>
      <c r="BN3894" s="36"/>
      <c r="BO3894" s="36"/>
      <c r="BP3894" s="36"/>
      <c r="BQ3894" s="36"/>
      <c r="BR3894" s="36"/>
    </row>
    <row r="3895" spans="2:70" ht="15" customHeight="1">
      <c r="B3895" s="48">
        <v>4452</v>
      </c>
      <c r="C3895" s="48" t="s">
        <v>1703</v>
      </c>
      <c r="D3895" s="108">
        <v>315</v>
      </c>
      <c r="E3895" s="109" t="s">
        <v>2508</v>
      </c>
      <c r="F3895" s="109" t="s">
        <v>1823</v>
      </c>
      <c r="G3895" s="109" t="s">
        <v>1822</v>
      </c>
      <c r="H3895" s="108" t="s">
        <v>2598</v>
      </c>
      <c r="I3895" s="108" t="s">
        <v>2616</v>
      </c>
      <c r="J3895" s="108" t="s">
        <v>2619</v>
      </c>
      <c r="K3895" s="108" t="s">
        <v>2858</v>
      </c>
      <c r="L3895" s="108">
        <v>2</v>
      </c>
      <c r="M3895" s="110" t="s">
        <v>2617</v>
      </c>
      <c r="N3895" s="111" t="s">
        <v>1712</v>
      </c>
      <c r="O3895" s="111"/>
      <c r="P3895" s="111" t="s">
        <v>483</v>
      </c>
      <c r="Q3895" s="109">
        <v>1</v>
      </c>
      <c r="R3895" s="111">
        <v>3</v>
      </c>
      <c r="S3895" s="111"/>
      <c r="T3895" s="109" t="s">
        <v>7</v>
      </c>
      <c r="U3895" s="108">
        <v>1</v>
      </c>
      <c r="V3895" s="109">
        <v>1996</v>
      </c>
      <c r="W3895" s="108">
        <f>IF(Table1[[#This Row],[ExpenditureDetails1]]=2010,1,(2010-Table1[[#This Row],[ExpenditureDetails1]]))</f>
        <v>14</v>
      </c>
      <c r="X3895" s="109">
        <v>0.3</v>
      </c>
      <c r="Y3895" s="174">
        <f>Table1[[#This Row],[ExpenditureDetails3]]*100000</f>
        <v>30000</v>
      </c>
      <c r="Z3895" s="174">
        <f>Table1[[#This Row],[ExpenditureDetails4]]/Table1[[#This Row],[Component detail 4]]</f>
        <v>30000</v>
      </c>
      <c r="AA3895" s="109">
        <v>1</v>
      </c>
      <c r="AB3895" s="109">
        <v>10</v>
      </c>
      <c r="AC3895" s="174">
        <f>IF(ISNUMBER([ExpenditureDetails4]),[ExpenditureDetails4]*HLOOKUP([ExpenditureDetails1],'Currency Conversion'!$A$6:$BE$45,19,FALSE),"No Data")</f>
        <v>64541.041100924769</v>
      </c>
      <c r="AD3895" s="174">
        <f>Table1[[#This Row],[Calculations1]]/exchange_rate_2010</f>
        <v>1411.4793834571246</v>
      </c>
      <c r="AE38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6454.1041100924767</v>
      </c>
      <c r="AF3895" s="174">
        <f>Table1[[#This Row],[Calculations3]]/exchange_rate_2010</f>
        <v>141.14793834571245</v>
      </c>
      <c r="AG3895" s="110"/>
      <c r="AH3895" s="53"/>
      <c r="BD3895" s="36"/>
      <c r="BE3895" s="36"/>
      <c r="BF3895" s="36"/>
      <c r="BG3895" s="36"/>
      <c r="BH3895" s="36"/>
      <c r="BI3895" s="36"/>
      <c r="BJ3895" s="36"/>
      <c r="BK3895" s="48"/>
      <c r="BL3895" s="36"/>
      <c r="BM3895" s="36"/>
      <c r="BN3895" s="36"/>
      <c r="BO3895" s="36"/>
      <c r="BP3895" s="36"/>
      <c r="BQ3895" s="36"/>
      <c r="BR3895" s="36"/>
    </row>
    <row r="3896" spans="2:70" ht="15" customHeight="1">
      <c r="B3896" s="48">
        <v>4453</v>
      </c>
      <c r="C3896" s="48" t="s">
        <v>1703</v>
      </c>
      <c r="D3896" s="108">
        <v>315</v>
      </c>
      <c r="E3896" s="109" t="s">
        <v>2508</v>
      </c>
      <c r="F3896" s="109" t="s">
        <v>1823</v>
      </c>
      <c r="G3896" s="109" t="s">
        <v>1822</v>
      </c>
      <c r="H3896" s="108" t="s">
        <v>2598</v>
      </c>
      <c r="I3896" s="108" t="s">
        <v>2616</v>
      </c>
      <c r="J3896" s="108" t="s">
        <v>2619</v>
      </c>
      <c r="K3896" s="108" t="s">
        <v>2858</v>
      </c>
      <c r="L3896" s="108">
        <v>2</v>
      </c>
      <c r="M3896" s="110" t="s">
        <v>2617</v>
      </c>
      <c r="N3896" s="109" t="s">
        <v>2478</v>
      </c>
      <c r="O3896" s="111" t="s">
        <v>348</v>
      </c>
      <c r="P3896" s="111" t="s">
        <v>1772</v>
      </c>
      <c r="Q3896" s="109">
        <v>1</v>
      </c>
      <c r="R3896" s="111"/>
      <c r="S3896" s="111"/>
      <c r="T3896" s="109" t="s">
        <v>7</v>
      </c>
      <c r="U3896" s="108">
        <v>1</v>
      </c>
      <c r="V3896" s="109">
        <v>2001</v>
      </c>
      <c r="W3896" s="108">
        <f>IF(Table1[[#This Row],[ExpenditureDetails1]]=2010,1,(2010-Table1[[#This Row],[ExpenditureDetails1]]))</f>
        <v>9</v>
      </c>
      <c r="X3896" s="109">
        <v>0.1</v>
      </c>
      <c r="Y3896" s="174">
        <f>Table1[[#This Row],[ExpenditureDetails3]]*100000</f>
        <v>10000</v>
      </c>
      <c r="Z3896" s="174">
        <f>Table1[[#This Row],[ExpenditureDetails4]]/Table1[[#This Row],[Component detail 4]]</f>
        <v>10000</v>
      </c>
      <c r="AA3896" s="109">
        <v>1</v>
      </c>
      <c r="AB3896" s="109">
        <v>15</v>
      </c>
      <c r="AC3896" s="174">
        <f>IF(ISNUMBER([ExpenditureDetails4]),[ExpenditureDetails4]*HLOOKUP([ExpenditureDetails1],'Currency Conversion'!$A$6:$BE$45,19,FALSE),"No Data")</f>
        <v>16193.361813801406</v>
      </c>
      <c r="AD3896" s="174">
        <f>Table1[[#This Row],[Calculations1]]/exchange_rate_2010</f>
        <v>354.14049663842587</v>
      </c>
      <c r="AE38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1079.5574542534271</v>
      </c>
      <c r="AF3896" s="174">
        <f>Table1[[#This Row],[Calculations3]]/exchange_rate_2010</f>
        <v>23.609366442561722</v>
      </c>
      <c r="AG3896" s="110"/>
      <c r="AH3896" s="53"/>
      <c r="BD3896" s="36"/>
      <c r="BE3896" s="36"/>
      <c r="BF3896" s="36"/>
      <c r="BG3896" s="36"/>
      <c r="BH3896" s="36"/>
      <c r="BI3896" s="36"/>
      <c r="BJ3896" s="36"/>
      <c r="BK3896" s="48"/>
      <c r="BL3896" s="36"/>
      <c r="BM3896" s="36"/>
      <c r="BN3896" s="36"/>
      <c r="BO3896" s="36"/>
      <c r="BP3896" s="36"/>
      <c r="BQ3896" s="36"/>
      <c r="BR3896" s="36"/>
    </row>
    <row r="3897" spans="2:70" ht="15" customHeight="1">
      <c r="B3897" s="48">
        <v>4454</v>
      </c>
      <c r="C3897" s="48" t="s">
        <v>1703</v>
      </c>
      <c r="D3897" s="108">
        <v>315</v>
      </c>
      <c r="E3897" s="109" t="s">
        <v>2508</v>
      </c>
      <c r="F3897" s="109" t="s">
        <v>1823</v>
      </c>
      <c r="G3897" s="109" t="s">
        <v>1822</v>
      </c>
      <c r="H3897" s="108" t="s">
        <v>2598</v>
      </c>
      <c r="I3897" s="108" t="s">
        <v>2616</v>
      </c>
      <c r="J3897" s="108" t="s">
        <v>2619</v>
      </c>
      <c r="K3897" s="108" t="s">
        <v>2858</v>
      </c>
      <c r="L3897" s="108">
        <v>2</v>
      </c>
      <c r="M3897" s="110" t="s">
        <v>2617</v>
      </c>
      <c r="N3897" s="111" t="s">
        <v>1728</v>
      </c>
      <c r="O3897" s="111" t="s">
        <v>524</v>
      </c>
      <c r="P3897" s="111" t="s">
        <v>1178</v>
      </c>
      <c r="Q3897" s="109">
        <v>1</v>
      </c>
      <c r="R3897" s="111">
        <v>10</v>
      </c>
      <c r="S3897" s="111"/>
      <c r="T3897" s="109" t="s">
        <v>7</v>
      </c>
      <c r="U3897" s="108">
        <v>1</v>
      </c>
      <c r="V3897" s="109">
        <v>1995</v>
      </c>
      <c r="W3897" s="108">
        <f>IF(Table1[[#This Row],[ExpenditureDetails1]]=2010,1,(2010-Table1[[#This Row],[ExpenditureDetails1]]))</f>
        <v>15</v>
      </c>
      <c r="X3897" s="109">
        <v>1</v>
      </c>
      <c r="Y3897" s="174">
        <f>Table1[[#This Row],[ExpenditureDetails3]]*100000</f>
        <v>100000</v>
      </c>
      <c r="Z3897" s="174">
        <f>Table1[[#This Row],[ExpenditureDetails4]]/Table1[[#This Row],[Component detail 4]]</f>
        <v>100000</v>
      </c>
      <c r="AA3897" s="109">
        <v>1</v>
      </c>
      <c r="AB3897" s="109">
        <v>30</v>
      </c>
      <c r="AC3897" s="174">
        <f>IF(ISNUMBER([ExpenditureDetails4]),[ExpenditureDetails4]*HLOOKUP([ExpenditureDetails1],'Currency Conversion'!$A$6:$BE$45,19,FALSE),"No Data")</f>
        <v>234661.50765664992</v>
      </c>
      <c r="AD3897" s="174">
        <f>Table1[[#This Row],[Calculations1]]/exchange_rate_2010</f>
        <v>5131.9265152600965</v>
      </c>
      <c r="AE38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7822.050255221664</v>
      </c>
      <c r="AF3897" s="174">
        <f>Table1[[#This Row],[Calculations3]]/exchange_rate_2010</f>
        <v>171.06421717533655</v>
      </c>
      <c r="AG3897" s="110"/>
      <c r="AH3897" s="53"/>
      <c r="BD3897" s="36"/>
      <c r="BE3897" s="36"/>
      <c r="BF3897" s="36"/>
      <c r="BG3897" s="36"/>
      <c r="BH3897" s="36"/>
      <c r="BI3897" s="36"/>
      <c r="BJ3897" s="36"/>
      <c r="BK3897" s="48"/>
      <c r="BL3897" s="36"/>
      <c r="BM3897" s="36"/>
      <c r="BN3897" s="36"/>
      <c r="BO3897" s="36"/>
      <c r="BP3897" s="36"/>
      <c r="BQ3897" s="36"/>
      <c r="BR3897" s="36"/>
    </row>
    <row r="3898" spans="2:70" ht="15" customHeight="1">
      <c r="B3898" s="48">
        <v>4455</v>
      </c>
      <c r="C3898" s="48" t="s">
        <v>1703</v>
      </c>
      <c r="D3898" s="108">
        <v>315</v>
      </c>
      <c r="E3898" s="109" t="s">
        <v>2508</v>
      </c>
      <c r="F3898" s="109" t="s">
        <v>1823</v>
      </c>
      <c r="G3898" s="109" t="s">
        <v>1822</v>
      </c>
      <c r="H3898" s="108" t="s">
        <v>2598</v>
      </c>
      <c r="I3898" s="108" t="s">
        <v>2616</v>
      </c>
      <c r="J3898" s="108" t="s">
        <v>2619</v>
      </c>
      <c r="K3898" s="108" t="s">
        <v>2858</v>
      </c>
      <c r="L3898" s="108">
        <v>2</v>
      </c>
      <c r="M3898" s="110" t="s">
        <v>2617</v>
      </c>
      <c r="N3898" s="111" t="s">
        <v>364</v>
      </c>
      <c r="O3898" s="111" t="s">
        <v>2465</v>
      </c>
      <c r="P3898" s="111" t="s">
        <v>298</v>
      </c>
      <c r="Q3898" s="109">
        <v>1</v>
      </c>
      <c r="R3898" s="111"/>
      <c r="S3898" s="111"/>
      <c r="T3898" s="109" t="s">
        <v>7</v>
      </c>
      <c r="U3898" s="108">
        <v>1</v>
      </c>
      <c r="V3898" s="109">
        <v>2008</v>
      </c>
      <c r="W3898" s="108">
        <f>IF(Table1[[#This Row],[ExpenditureDetails1]]=2010,1,(2010-Table1[[#This Row],[ExpenditureDetails1]]))</f>
        <v>2</v>
      </c>
      <c r="X3898" s="109">
        <v>0.105</v>
      </c>
      <c r="Y3898" s="174">
        <f>Table1[[#This Row],[ExpenditureDetails3]]*100000</f>
        <v>10500</v>
      </c>
      <c r="Z3898" s="174">
        <f>Table1[[#This Row],[ExpenditureDetails4]]/Table1[[#This Row],[Component detail 4]]</f>
        <v>10500</v>
      </c>
      <c r="AA3898" s="109">
        <v>1</v>
      </c>
      <c r="AB3898" s="109">
        <v>20</v>
      </c>
      <c r="AC3898" s="174">
        <f>IF(ISNUMBER([ExpenditureDetails4]),[ExpenditureDetails4]*HLOOKUP([ExpenditureDetails1],'Currency Conversion'!$A$6:$BE$45,19,FALSE),"No Data")</f>
        <v>12047.732372596318</v>
      </c>
      <c r="AD3898" s="174">
        <f>Table1[[#This Row],[Calculations1]]/exchange_rate_2010</f>
        <v>263.47771234023423</v>
      </c>
      <c r="AE38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602.38661862981587</v>
      </c>
      <c r="AF3898" s="174">
        <f>Table1[[#This Row],[Calculations3]]/exchange_rate_2010</f>
        <v>13.173885617011711</v>
      </c>
      <c r="AG3898" s="110"/>
      <c r="AH3898" s="53"/>
      <c r="BD3898" s="36"/>
      <c r="BE3898" s="36"/>
      <c r="BF3898" s="36"/>
      <c r="BG3898" s="36"/>
      <c r="BH3898" s="36"/>
      <c r="BI3898" s="36"/>
      <c r="BJ3898" s="36"/>
      <c r="BK3898" s="48"/>
      <c r="BL3898" s="36"/>
      <c r="BM3898" s="36"/>
      <c r="BN3898" s="36"/>
      <c r="BO3898" s="36"/>
      <c r="BP3898" s="36"/>
      <c r="BQ3898" s="36"/>
      <c r="BR3898" s="36"/>
    </row>
    <row r="3899" spans="2:70" ht="15" customHeight="1">
      <c r="B3899" s="48">
        <v>4456</v>
      </c>
      <c r="C3899" s="48" t="s">
        <v>1703</v>
      </c>
      <c r="D3899" s="108">
        <v>315</v>
      </c>
      <c r="E3899" s="109" t="s">
        <v>2508</v>
      </c>
      <c r="F3899" s="109" t="s">
        <v>1823</v>
      </c>
      <c r="G3899" s="109" t="s">
        <v>1822</v>
      </c>
      <c r="H3899" s="108" t="s">
        <v>2598</v>
      </c>
      <c r="I3899" s="108" t="s">
        <v>2616</v>
      </c>
      <c r="J3899" s="108" t="s">
        <v>2619</v>
      </c>
      <c r="K3899" s="108" t="s">
        <v>2858</v>
      </c>
      <c r="L3899" s="108">
        <v>2</v>
      </c>
      <c r="M3899" s="110" t="s">
        <v>2617</v>
      </c>
      <c r="N3899" s="111" t="s">
        <v>364</v>
      </c>
      <c r="O3899" s="111" t="s">
        <v>2467</v>
      </c>
      <c r="P3899" s="111" t="s">
        <v>332</v>
      </c>
      <c r="Q3899" s="109">
        <v>1</v>
      </c>
      <c r="R3899" s="111"/>
      <c r="S3899" s="111"/>
      <c r="T3899" s="109" t="s">
        <v>7</v>
      </c>
      <c r="U3899" s="108">
        <v>1</v>
      </c>
      <c r="V3899" s="109">
        <v>2008</v>
      </c>
      <c r="W3899" s="108">
        <f>IF(Table1[[#This Row],[ExpenditureDetails1]]=2010,1,(2010-Table1[[#This Row],[ExpenditureDetails1]]))</f>
        <v>2</v>
      </c>
      <c r="X3899" s="109">
        <v>2.5000000000000001E-2</v>
      </c>
      <c r="Y3899" s="174">
        <f>Table1[[#This Row],[ExpenditureDetails3]]*100000</f>
        <v>2500</v>
      </c>
      <c r="Z3899" s="174">
        <f>Table1[[#This Row],[ExpenditureDetails4]]/Table1[[#This Row],[Component detail 4]]</f>
        <v>2500</v>
      </c>
      <c r="AA3899" s="109">
        <v>1</v>
      </c>
      <c r="AB3899" s="109">
        <v>10</v>
      </c>
      <c r="AC3899" s="174">
        <f>IF(ISNUMBER([ExpenditureDetails4]),[ExpenditureDetails4]*HLOOKUP([ExpenditureDetails1],'Currency Conversion'!$A$6:$BE$45,19,FALSE),"No Data")</f>
        <v>2868.5077077610281</v>
      </c>
      <c r="AD3899" s="174">
        <f>Table1[[#This Row],[Calculations1]]/exchange_rate_2010</f>
        <v>62.732788652436724</v>
      </c>
      <c r="AE38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286.85077077610282</v>
      </c>
      <c r="AF3899" s="174">
        <f>Table1[[#This Row],[Calculations3]]/exchange_rate_2010</f>
        <v>6.2732788652436726</v>
      </c>
      <c r="AG3899" s="110"/>
      <c r="AH3899" s="53"/>
      <c r="BD3899" s="36"/>
      <c r="BE3899" s="36"/>
      <c r="BF3899" s="36"/>
      <c r="BG3899" s="36"/>
      <c r="BH3899" s="36"/>
      <c r="BI3899" s="36"/>
      <c r="BJ3899" s="36"/>
      <c r="BK3899" s="48"/>
      <c r="BL3899" s="36"/>
      <c r="BM3899" s="36"/>
      <c r="BN3899" s="36"/>
      <c r="BO3899" s="36"/>
      <c r="BP3899" s="36"/>
      <c r="BQ3899" s="36"/>
      <c r="BR3899" s="36"/>
    </row>
    <row r="3900" spans="2:70" ht="15" customHeight="1">
      <c r="B3900" s="48">
        <v>4457</v>
      </c>
      <c r="C3900" s="48" t="s">
        <v>1703</v>
      </c>
      <c r="D3900" s="108">
        <v>315</v>
      </c>
      <c r="E3900" s="109" t="s">
        <v>2508</v>
      </c>
      <c r="F3900" s="109" t="s">
        <v>1823</v>
      </c>
      <c r="G3900" s="109" t="s">
        <v>1822</v>
      </c>
      <c r="H3900" s="108" t="s">
        <v>2598</v>
      </c>
      <c r="I3900" s="108" t="s">
        <v>2616</v>
      </c>
      <c r="J3900" s="108" t="s">
        <v>2619</v>
      </c>
      <c r="K3900" s="108" t="s">
        <v>2858</v>
      </c>
      <c r="L3900" s="108">
        <v>2</v>
      </c>
      <c r="M3900" s="110" t="s">
        <v>2617</v>
      </c>
      <c r="N3900" s="111" t="s">
        <v>2556</v>
      </c>
      <c r="O3900" s="111" t="s">
        <v>2556</v>
      </c>
      <c r="P3900" s="111" t="s">
        <v>2556</v>
      </c>
      <c r="Q3900" s="109">
        <v>1</v>
      </c>
      <c r="R3900" s="111"/>
      <c r="S3900" s="111"/>
      <c r="T3900" s="109" t="s">
        <v>7</v>
      </c>
      <c r="U3900" s="108">
        <v>1</v>
      </c>
      <c r="V3900" s="109">
        <v>2008</v>
      </c>
      <c r="W3900" s="108">
        <f>IF(Table1[[#This Row],[ExpenditureDetails1]]=2010,1,(2010-Table1[[#This Row],[ExpenditureDetails1]]))</f>
        <v>2</v>
      </c>
      <c r="X3900" s="109">
        <v>0.15</v>
      </c>
      <c r="Y3900" s="174">
        <f>Table1[[#This Row],[ExpenditureDetails3]]*100000</f>
        <v>15000</v>
      </c>
      <c r="Z3900" s="174">
        <f>Table1[[#This Row],[ExpenditureDetails4]]/Table1[[#This Row],[Component detail 4]]</f>
        <v>15000</v>
      </c>
      <c r="AA3900" s="109">
        <v>1</v>
      </c>
      <c r="AB3900" s="109">
        <v>10</v>
      </c>
      <c r="AC3900" s="174">
        <f>IF(ISNUMBER([ExpenditureDetails4]),[ExpenditureDetails4]*HLOOKUP([ExpenditureDetails1],'Currency Conversion'!$A$6:$BE$45,19,FALSE),"No Data")</f>
        <v>17211.046246566169</v>
      </c>
      <c r="AD3900" s="174">
        <f>Table1[[#This Row],[Calculations1]]/exchange_rate_2010</f>
        <v>376.39673191462037</v>
      </c>
      <c r="AE39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1721.104624656617</v>
      </c>
      <c r="AF3900" s="174">
        <f>Table1[[#This Row],[Calculations3]]/exchange_rate_2010</f>
        <v>37.639673191462037</v>
      </c>
      <c r="AG3900" s="110"/>
      <c r="AH3900" s="53"/>
      <c r="BD3900" s="36"/>
      <c r="BE3900" s="36"/>
      <c r="BF3900" s="36"/>
      <c r="BG3900" s="36"/>
      <c r="BH3900" s="36"/>
      <c r="BI3900" s="36"/>
      <c r="BJ3900" s="36"/>
      <c r="BK3900" s="48"/>
      <c r="BL3900" s="36"/>
      <c r="BM3900" s="36"/>
      <c r="BN3900" s="36"/>
      <c r="BO3900" s="36"/>
      <c r="BP3900" s="36"/>
      <c r="BQ3900" s="36"/>
      <c r="BR3900" s="36"/>
    </row>
    <row r="3901" spans="2:70" ht="15" customHeight="1">
      <c r="B3901" s="48">
        <v>4458</v>
      </c>
      <c r="C3901" s="48" t="s">
        <v>1703</v>
      </c>
      <c r="D3901" s="108">
        <v>315</v>
      </c>
      <c r="E3901" s="109" t="s">
        <v>2508</v>
      </c>
      <c r="F3901" s="109" t="s">
        <v>1823</v>
      </c>
      <c r="G3901" s="109" t="s">
        <v>1822</v>
      </c>
      <c r="H3901" s="108" t="s">
        <v>2598</v>
      </c>
      <c r="I3901" s="108" t="s">
        <v>2616</v>
      </c>
      <c r="J3901" s="108" t="s">
        <v>2619</v>
      </c>
      <c r="K3901" s="108" t="s">
        <v>2858</v>
      </c>
      <c r="L3901" s="108">
        <v>2</v>
      </c>
      <c r="M3901" s="110" t="s">
        <v>2617</v>
      </c>
      <c r="N3901" s="109" t="s">
        <v>1720</v>
      </c>
      <c r="O3901" s="111"/>
      <c r="P3901" s="111" t="s">
        <v>356</v>
      </c>
      <c r="Q3901" s="109">
        <v>1</v>
      </c>
      <c r="R3901" s="111"/>
      <c r="S3901" s="111"/>
      <c r="T3901" s="109" t="s">
        <v>31</v>
      </c>
      <c r="U3901" s="108">
        <v>3</v>
      </c>
      <c r="V3901" s="109">
        <v>2008</v>
      </c>
      <c r="W3901" s="108"/>
      <c r="X3901" s="109">
        <v>7.0000000000000007E-2</v>
      </c>
      <c r="Y3901" s="174">
        <f>Table1[[#This Row],[ExpenditureDetails3]]*100000</f>
        <v>7000.0000000000009</v>
      </c>
      <c r="Z3901" s="174">
        <f>Table1[[#This Row],[ExpenditureDetails4]]/Table1[[#This Row],[Component detail 4]]</f>
        <v>7000.0000000000009</v>
      </c>
      <c r="AA3901" s="109">
        <v>1</v>
      </c>
      <c r="AB3901" s="109"/>
      <c r="AC3901" s="174">
        <f>IF(ISNUMBER([ExpenditureDetails4]),[ExpenditureDetails4]*HLOOKUP([ExpenditureDetails1],'Currency Conversion'!$A$6:$BE$45,19,FALSE),"No Data")</f>
        <v>8031.8215817308801</v>
      </c>
      <c r="AD3901" s="174">
        <f>Table1[[#This Row],[Calculations1]]/exchange_rate_2010</f>
        <v>175.65180822682285</v>
      </c>
      <c r="AE39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8031.8215817308801</v>
      </c>
      <c r="AF3901" s="174">
        <f>Table1[[#This Row],[Calculations3]]/exchange_rate_2010</f>
        <v>175.65180822682285</v>
      </c>
      <c r="AG3901" s="110"/>
      <c r="AH3901" s="53"/>
      <c r="BD3901" s="36"/>
      <c r="BE3901" s="36"/>
      <c r="BF3901" s="36"/>
      <c r="BG3901" s="36"/>
      <c r="BH3901" s="36"/>
      <c r="BI3901" s="36"/>
      <c r="BJ3901" s="36"/>
      <c r="BK3901" s="48"/>
      <c r="BL3901" s="36"/>
      <c r="BM3901" s="36"/>
      <c r="BN3901" s="36"/>
      <c r="BO3901" s="36"/>
      <c r="BP3901" s="36"/>
      <c r="BQ3901" s="36"/>
      <c r="BR3901" s="36"/>
    </row>
    <row r="3902" spans="2:70" ht="15" customHeight="1">
      <c r="B3902" s="48">
        <v>4461</v>
      </c>
      <c r="C3902" s="48" t="s">
        <v>1703</v>
      </c>
      <c r="D3902" s="108">
        <v>420</v>
      </c>
      <c r="E3902" s="109" t="s">
        <v>2508</v>
      </c>
      <c r="F3902" s="109" t="s">
        <v>1823</v>
      </c>
      <c r="G3902" s="109" t="s">
        <v>1822</v>
      </c>
      <c r="H3902" s="108" t="s">
        <v>2573</v>
      </c>
      <c r="I3902" s="108" t="s">
        <v>2965</v>
      </c>
      <c r="J3902" s="108" t="s">
        <v>2568</v>
      </c>
      <c r="K3902" s="108" t="s">
        <v>2858</v>
      </c>
      <c r="L3902" s="108">
        <v>7</v>
      </c>
      <c r="M3902" s="110" t="s">
        <v>2618</v>
      </c>
      <c r="N3902" s="109" t="s">
        <v>1729</v>
      </c>
      <c r="O3902" s="109" t="s">
        <v>519</v>
      </c>
      <c r="P3902" s="109" t="s">
        <v>2402</v>
      </c>
      <c r="Q3902" s="109">
        <v>1</v>
      </c>
      <c r="R3902" s="111"/>
      <c r="S3902" s="111"/>
      <c r="T3902" s="109" t="s">
        <v>7</v>
      </c>
      <c r="U3902" s="108">
        <v>1</v>
      </c>
      <c r="V3902" s="109">
        <v>1995</v>
      </c>
      <c r="W3902" s="108">
        <f>IF(Table1[[#This Row],[ExpenditureDetails1]]=2010,1,(2010-Table1[[#This Row],[ExpenditureDetails1]]))</f>
        <v>15</v>
      </c>
      <c r="X3902" s="109">
        <v>0.25</v>
      </c>
      <c r="Y3902" s="174">
        <f>Table1[[#This Row],[ExpenditureDetails3]]*100000</f>
        <v>25000</v>
      </c>
      <c r="Z3902" s="174">
        <f>Table1[[#This Row],[ExpenditureDetails4]]/Table1[[#This Row],[Component detail 4]]</f>
        <v>25000</v>
      </c>
      <c r="AA3902" s="109">
        <v>1</v>
      </c>
      <c r="AB3902" s="109">
        <v>10</v>
      </c>
      <c r="AC3902" s="174">
        <f>IF(ISNUMBER([ExpenditureDetails4]),[ExpenditureDetails4]*HLOOKUP([ExpenditureDetails1],'Currency Conversion'!$A$6:$BE$45,19,FALSE),"No Data")</f>
        <v>58665.37691416248</v>
      </c>
      <c r="AD3902" s="174">
        <f>Table1[[#This Row],[Calculations1]]/exchange_rate_2010</f>
        <v>1282.9816288150241</v>
      </c>
      <c r="AE39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5866.537691416248</v>
      </c>
      <c r="AF3902" s="174">
        <f>Table1[[#This Row],[Calculations3]]/exchange_rate_2010</f>
        <v>128.29816288150244</v>
      </c>
      <c r="AG3902" s="110"/>
      <c r="AH3902" s="53"/>
      <c r="BD3902" s="36"/>
      <c r="BE3902" s="36"/>
      <c r="BF3902" s="36"/>
      <c r="BG3902" s="36"/>
      <c r="BH3902" s="36"/>
      <c r="BI3902" s="36"/>
      <c r="BJ3902" s="36"/>
      <c r="BK3902" s="48"/>
      <c r="BL3902" s="36"/>
      <c r="BM3902" s="36"/>
      <c r="BN3902" s="36"/>
      <c r="BO3902" s="36"/>
      <c r="BP3902" s="36"/>
      <c r="BQ3902" s="36"/>
      <c r="BR3902" s="36"/>
    </row>
    <row r="3903" spans="2:70" ht="15" customHeight="1">
      <c r="B3903" s="48">
        <v>4462</v>
      </c>
      <c r="C3903" s="48" t="s">
        <v>1703</v>
      </c>
      <c r="D3903" s="108">
        <v>420</v>
      </c>
      <c r="E3903" s="109" t="s">
        <v>2508</v>
      </c>
      <c r="F3903" s="109" t="s">
        <v>1823</v>
      </c>
      <c r="G3903" s="109" t="s">
        <v>1822</v>
      </c>
      <c r="H3903" s="108" t="s">
        <v>2573</v>
      </c>
      <c r="I3903" s="108" t="s">
        <v>2965</v>
      </c>
      <c r="J3903" s="108" t="s">
        <v>2568</v>
      </c>
      <c r="K3903" s="108" t="s">
        <v>2858</v>
      </c>
      <c r="L3903" s="108">
        <v>7</v>
      </c>
      <c r="M3903" s="110" t="s">
        <v>2618</v>
      </c>
      <c r="N3903" s="109" t="s">
        <v>1729</v>
      </c>
      <c r="O3903" s="109" t="s">
        <v>519</v>
      </c>
      <c r="P3903" s="109" t="s">
        <v>2403</v>
      </c>
      <c r="Q3903" s="109">
        <v>1</v>
      </c>
      <c r="R3903" s="111"/>
      <c r="S3903" s="111"/>
      <c r="T3903" s="109" t="s">
        <v>7</v>
      </c>
      <c r="U3903" s="108">
        <v>1</v>
      </c>
      <c r="V3903" s="109">
        <v>1985</v>
      </c>
      <c r="W3903" s="108">
        <f>IF(Table1[[#This Row],[ExpenditureDetails1]]=2010,1,(2010-Table1[[#This Row],[ExpenditureDetails1]]))</f>
        <v>25</v>
      </c>
      <c r="X3903" s="109">
        <v>0.25</v>
      </c>
      <c r="Y3903" s="174">
        <f>Table1[[#This Row],[ExpenditureDetails3]]*100000</f>
        <v>25000</v>
      </c>
      <c r="Z3903" s="174">
        <f>Table1[[#This Row],[ExpenditureDetails4]]/Table1[[#This Row],[Component detail 4]]</f>
        <v>25000</v>
      </c>
      <c r="AA3903" s="109">
        <v>1</v>
      </c>
      <c r="AB3903" s="109">
        <v>10</v>
      </c>
      <c r="AC3903" s="174">
        <f>IF(ISNUMBER([ExpenditureDetails4]),[ExpenditureDetails4]*HLOOKUP([ExpenditureDetails1],'Currency Conversion'!$A$6:$BE$45,19,FALSE),"No Data")</f>
        <v>142843.62925455291</v>
      </c>
      <c r="AD3903" s="174">
        <f>Table1[[#This Row],[Calculations1]]/exchange_rate_2010</f>
        <v>3123.9167251069571</v>
      </c>
      <c r="AE39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14284.362925455291</v>
      </c>
      <c r="AF3903" s="174">
        <f>Table1[[#This Row],[Calculations3]]/exchange_rate_2010</f>
        <v>312.39167251069568</v>
      </c>
      <c r="AG3903" s="110"/>
      <c r="AH3903" s="53"/>
      <c r="BD3903" s="36"/>
      <c r="BE3903" s="36"/>
      <c r="BF3903" s="36"/>
      <c r="BG3903" s="36"/>
      <c r="BH3903" s="36"/>
      <c r="BI3903" s="36"/>
      <c r="BJ3903" s="36"/>
      <c r="BK3903" s="48"/>
      <c r="BL3903" s="36"/>
      <c r="BM3903" s="36"/>
      <c r="BN3903" s="36"/>
      <c r="BO3903" s="36"/>
      <c r="BP3903" s="36"/>
      <c r="BQ3903" s="36"/>
      <c r="BR3903" s="36"/>
    </row>
    <row r="3904" spans="2:70" ht="15" customHeight="1">
      <c r="B3904" s="48">
        <v>4463</v>
      </c>
      <c r="C3904" s="48" t="s">
        <v>1703</v>
      </c>
      <c r="D3904" s="108">
        <v>420</v>
      </c>
      <c r="E3904" s="109" t="s">
        <v>2508</v>
      </c>
      <c r="F3904" s="109" t="s">
        <v>1823</v>
      </c>
      <c r="G3904" s="109" t="s">
        <v>1822</v>
      </c>
      <c r="H3904" s="108" t="s">
        <v>2573</v>
      </c>
      <c r="I3904" s="108" t="s">
        <v>2965</v>
      </c>
      <c r="J3904" s="108" t="s">
        <v>2568</v>
      </c>
      <c r="K3904" s="108" t="s">
        <v>2858</v>
      </c>
      <c r="L3904" s="108">
        <v>7</v>
      </c>
      <c r="M3904" s="110" t="s">
        <v>2618</v>
      </c>
      <c r="N3904" s="109" t="s">
        <v>1729</v>
      </c>
      <c r="O3904" s="109" t="s">
        <v>519</v>
      </c>
      <c r="P3904" s="109" t="s">
        <v>2404</v>
      </c>
      <c r="Q3904" s="109">
        <v>1</v>
      </c>
      <c r="R3904" s="111"/>
      <c r="S3904" s="111"/>
      <c r="T3904" s="109" t="s">
        <v>7</v>
      </c>
      <c r="U3904" s="108">
        <v>1</v>
      </c>
      <c r="V3904" s="109">
        <v>1989</v>
      </c>
      <c r="W3904" s="108">
        <f>IF(Table1[[#This Row],[ExpenditureDetails1]]=2010,1,(2010-Table1[[#This Row],[ExpenditureDetails1]]))</f>
        <v>21</v>
      </c>
      <c r="X3904" s="109">
        <v>0.25</v>
      </c>
      <c r="Y3904" s="174">
        <f>Table1[[#This Row],[ExpenditureDetails3]]*100000</f>
        <v>25000</v>
      </c>
      <c r="Z3904" s="174">
        <f>Table1[[#This Row],[ExpenditureDetails4]]/Table1[[#This Row],[Component detail 4]]</f>
        <v>25000</v>
      </c>
      <c r="AA3904" s="109">
        <v>1</v>
      </c>
      <c r="AB3904" s="109">
        <v>10</v>
      </c>
      <c r="AC3904" s="174">
        <f>IF(ISNUMBER([ExpenditureDetails4]),[ExpenditureDetails4]*HLOOKUP([ExpenditureDetails1],'Currency Conversion'!$A$6:$BE$45,19,FALSE),"No Data")</f>
        <v>105394.64303937033</v>
      </c>
      <c r="AD3904" s="174">
        <f>Table1[[#This Row],[Calculations1]]/exchange_rate_2010</f>
        <v>2304.9266519309781</v>
      </c>
      <c r="AE39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10539.464303937033</v>
      </c>
      <c r="AF3904" s="174">
        <f>Table1[[#This Row],[Calculations3]]/exchange_rate_2010</f>
        <v>230.49266519309779</v>
      </c>
      <c r="AG3904" s="110"/>
      <c r="AH3904" s="53"/>
      <c r="BD3904" s="36"/>
      <c r="BE3904" s="36"/>
      <c r="BF3904" s="36"/>
      <c r="BG3904" s="36"/>
      <c r="BH3904" s="36"/>
      <c r="BI3904" s="36"/>
      <c r="BJ3904" s="36"/>
      <c r="BK3904" s="48"/>
      <c r="BL3904" s="36"/>
      <c r="BM3904" s="36"/>
      <c r="BN3904" s="36"/>
      <c r="BO3904" s="36"/>
      <c r="BP3904" s="36"/>
      <c r="BQ3904" s="36"/>
      <c r="BR3904" s="36"/>
    </row>
    <row r="3905" spans="2:70" ht="15" customHeight="1">
      <c r="B3905" s="48">
        <v>4464</v>
      </c>
      <c r="C3905" s="48" t="s">
        <v>1703</v>
      </c>
      <c r="D3905" s="108">
        <v>420</v>
      </c>
      <c r="E3905" s="109" t="s">
        <v>2508</v>
      </c>
      <c r="F3905" s="109" t="s">
        <v>1823</v>
      </c>
      <c r="G3905" s="109" t="s">
        <v>1822</v>
      </c>
      <c r="H3905" s="108" t="s">
        <v>2573</v>
      </c>
      <c r="I3905" s="108" t="s">
        <v>2965</v>
      </c>
      <c r="J3905" s="108" t="s">
        <v>2568</v>
      </c>
      <c r="K3905" s="108" t="s">
        <v>2858</v>
      </c>
      <c r="L3905" s="108">
        <v>7</v>
      </c>
      <c r="M3905" s="110" t="s">
        <v>2618</v>
      </c>
      <c r="N3905" s="109" t="s">
        <v>1729</v>
      </c>
      <c r="O3905" s="109" t="s">
        <v>519</v>
      </c>
      <c r="P3905" s="109" t="s">
        <v>2405</v>
      </c>
      <c r="Q3905" s="109">
        <v>1</v>
      </c>
      <c r="R3905" s="111"/>
      <c r="S3905" s="111"/>
      <c r="T3905" s="109" t="s">
        <v>7</v>
      </c>
      <c r="U3905" s="108">
        <v>1</v>
      </c>
      <c r="V3905" s="109">
        <v>2001</v>
      </c>
      <c r="W3905" s="108">
        <f>IF(Table1[[#This Row],[ExpenditureDetails1]]=2010,1,(2010-Table1[[#This Row],[ExpenditureDetails1]]))</f>
        <v>9</v>
      </c>
      <c r="X3905" s="109">
        <v>0.25</v>
      </c>
      <c r="Y3905" s="174">
        <f>Table1[[#This Row],[ExpenditureDetails3]]*100000</f>
        <v>25000</v>
      </c>
      <c r="Z3905" s="174">
        <f>Table1[[#This Row],[ExpenditureDetails4]]/Table1[[#This Row],[Component detail 4]]</f>
        <v>25000</v>
      </c>
      <c r="AA3905" s="109">
        <v>1</v>
      </c>
      <c r="AB3905" s="109">
        <v>10</v>
      </c>
      <c r="AC3905" s="174">
        <f>IF(ISNUMBER([ExpenditureDetails4]),[ExpenditureDetails4]*HLOOKUP([ExpenditureDetails1],'Currency Conversion'!$A$6:$BE$45,19,FALSE),"No Data")</f>
        <v>40483.404534503512</v>
      </c>
      <c r="AD3905" s="174">
        <f>Table1[[#This Row],[Calculations1]]/exchange_rate_2010</f>
        <v>885.3512415960646</v>
      </c>
      <c r="AE39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4048.3404534503511</v>
      </c>
      <c r="AF3905" s="174">
        <f>Table1[[#This Row],[Calculations3]]/exchange_rate_2010</f>
        <v>88.535124159606454</v>
      </c>
      <c r="AG3905" s="110"/>
      <c r="AH3905" s="53"/>
      <c r="BD3905" s="36"/>
      <c r="BE3905" s="36"/>
      <c r="BF3905" s="36"/>
      <c r="BG3905" s="36"/>
      <c r="BH3905" s="36"/>
      <c r="BI3905" s="36"/>
      <c r="BJ3905" s="36"/>
      <c r="BK3905" s="48"/>
      <c r="BL3905" s="36"/>
      <c r="BM3905" s="36"/>
      <c r="BN3905" s="36"/>
      <c r="BO3905" s="36"/>
      <c r="BP3905" s="36"/>
      <c r="BQ3905" s="36"/>
      <c r="BR3905" s="36"/>
    </row>
    <row r="3906" spans="2:70" ht="15" customHeight="1">
      <c r="B3906" s="48">
        <v>4465</v>
      </c>
      <c r="C3906" s="48" t="s">
        <v>1703</v>
      </c>
      <c r="D3906" s="108">
        <v>420</v>
      </c>
      <c r="E3906" s="109" t="s">
        <v>2508</v>
      </c>
      <c r="F3906" s="109" t="s">
        <v>1823</v>
      </c>
      <c r="G3906" s="109" t="s">
        <v>1822</v>
      </c>
      <c r="H3906" s="108" t="s">
        <v>2573</v>
      </c>
      <c r="I3906" s="108" t="s">
        <v>2965</v>
      </c>
      <c r="J3906" s="108" t="s">
        <v>2568</v>
      </c>
      <c r="K3906" s="108" t="s">
        <v>2858</v>
      </c>
      <c r="L3906" s="108">
        <v>7</v>
      </c>
      <c r="M3906" s="110" t="s">
        <v>2618</v>
      </c>
      <c r="N3906" s="111" t="s">
        <v>2554</v>
      </c>
      <c r="O3906" s="111"/>
      <c r="P3906" s="111"/>
      <c r="Q3906" s="109">
        <v>1</v>
      </c>
      <c r="R3906" s="111" t="s">
        <v>26</v>
      </c>
      <c r="S3906" s="111"/>
      <c r="T3906" s="109" t="s">
        <v>7</v>
      </c>
      <c r="U3906" s="108">
        <v>1</v>
      </c>
      <c r="V3906" s="109">
        <v>1989</v>
      </c>
      <c r="W3906" s="108">
        <f>IF(Table1[[#This Row],[ExpenditureDetails1]]=2010,1,(2010-Table1[[#This Row],[ExpenditureDetails1]]))</f>
        <v>21</v>
      </c>
      <c r="X3906" s="109">
        <v>3.6</v>
      </c>
      <c r="Y3906" s="174">
        <f>Table1[[#This Row],[ExpenditureDetails3]]*100000</f>
        <v>360000</v>
      </c>
      <c r="Z3906" s="174">
        <f>Table1[[#This Row],[ExpenditureDetails4]]/Table1[[#This Row],[Component detail 4]]</f>
        <v>360000</v>
      </c>
      <c r="AA3906" s="109">
        <v>1</v>
      </c>
      <c r="AB3906" s="109">
        <v>30</v>
      </c>
      <c r="AC3906" s="174">
        <f>IF(ISNUMBER([ExpenditureDetails4]),[ExpenditureDetails4]*HLOOKUP([ExpenditureDetails1],'Currency Conversion'!$A$6:$BE$45,19,FALSE),"No Data")</f>
        <v>1517682.8597669329</v>
      </c>
      <c r="AD3906" s="174">
        <f>Table1[[#This Row],[Calculations1]]/exchange_rate_2010</f>
        <v>33190.943787806085</v>
      </c>
      <c r="AE39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50589.428658897763</v>
      </c>
      <c r="AF3906" s="174">
        <f>Table1[[#This Row],[Calculations3]]/exchange_rate_2010</f>
        <v>1106.3647929268695</v>
      </c>
      <c r="AG3906" s="110"/>
      <c r="AH3906" s="53"/>
      <c r="BD3906" s="36"/>
      <c r="BE3906" s="36"/>
      <c r="BF3906" s="36"/>
      <c r="BG3906" s="36"/>
      <c r="BH3906" s="36"/>
      <c r="BI3906" s="36"/>
      <c r="BJ3906" s="36"/>
      <c r="BK3906" s="48"/>
      <c r="BL3906" s="36"/>
      <c r="BM3906" s="36"/>
      <c r="BN3906" s="36"/>
      <c r="BO3906" s="36"/>
      <c r="BP3906" s="36"/>
      <c r="BQ3906" s="36"/>
      <c r="BR3906" s="36"/>
    </row>
    <row r="3907" spans="2:70" ht="15" customHeight="1">
      <c r="B3907" s="48">
        <v>4466</v>
      </c>
      <c r="C3907" s="48" t="s">
        <v>1703</v>
      </c>
      <c r="D3907" s="108">
        <v>420</v>
      </c>
      <c r="E3907" s="109" t="s">
        <v>2508</v>
      </c>
      <c r="F3907" s="109" t="s">
        <v>1823</v>
      </c>
      <c r="G3907" s="109" t="s">
        <v>1822</v>
      </c>
      <c r="H3907" s="108" t="s">
        <v>2573</v>
      </c>
      <c r="I3907" s="108" t="s">
        <v>2965</v>
      </c>
      <c r="J3907" s="108" t="s">
        <v>2568</v>
      </c>
      <c r="K3907" s="108" t="s">
        <v>2858</v>
      </c>
      <c r="L3907" s="108">
        <v>7</v>
      </c>
      <c r="M3907" s="110" t="s">
        <v>2618</v>
      </c>
      <c r="N3907" s="111" t="s">
        <v>364</v>
      </c>
      <c r="O3907" s="111" t="s">
        <v>2465</v>
      </c>
      <c r="P3907" s="111" t="s">
        <v>298</v>
      </c>
      <c r="Q3907" s="109">
        <v>1</v>
      </c>
      <c r="R3907" s="111"/>
      <c r="S3907" s="111"/>
      <c r="T3907" s="109" t="s">
        <v>7</v>
      </c>
      <c r="U3907" s="108">
        <v>1</v>
      </c>
      <c r="V3907" s="109">
        <v>2008</v>
      </c>
      <c r="W3907" s="108">
        <f>IF(Table1[[#This Row],[ExpenditureDetails1]]=2010,1,(2010-Table1[[#This Row],[ExpenditureDetails1]]))</f>
        <v>2</v>
      </c>
      <c r="X3907" s="109">
        <v>0.91</v>
      </c>
      <c r="Y3907" s="174">
        <f>Table1[[#This Row],[ExpenditureDetails3]]*100000</f>
        <v>91000</v>
      </c>
      <c r="Z3907" s="174">
        <f>Table1[[#This Row],[ExpenditureDetails4]]/Table1[[#This Row],[Component detail 4]]</f>
        <v>91000</v>
      </c>
      <c r="AA3907" s="109">
        <v>1</v>
      </c>
      <c r="AB3907" s="109">
        <v>20</v>
      </c>
      <c r="AC3907" s="174">
        <f>IF(ISNUMBER([ExpenditureDetails4]),[ExpenditureDetails4]*HLOOKUP([ExpenditureDetails1],'Currency Conversion'!$A$6:$BE$45,19,FALSE),"No Data")</f>
        <v>104413.68056250142</v>
      </c>
      <c r="AD3907" s="174">
        <f>Table1[[#This Row],[Calculations1]]/exchange_rate_2010</f>
        <v>2283.4735069486969</v>
      </c>
      <c r="AE39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5220.6840281250716</v>
      </c>
      <c r="AF3907" s="174">
        <f>Table1[[#This Row],[Calculations3]]/exchange_rate_2010</f>
        <v>114.17367534743485</v>
      </c>
      <c r="AG3907" s="110"/>
      <c r="AH3907" s="53"/>
      <c r="BD3907" s="36"/>
      <c r="BE3907" s="36"/>
      <c r="BF3907" s="36"/>
      <c r="BG3907" s="36"/>
      <c r="BH3907" s="36"/>
      <c r="BI3907" s="36"/>
      <c r="BJ3907" s="36"/>
      <c r="BK3907" s="48"/>
      <c r="BL3907" s="36"/>
      <c r="BM3907" s="36"/>
      <c r="BN3907" s="36"/>
      <c r="BO3907" s="36"/>
      <c r="BP3907" s="36"/>
      <c r="BQ3907" s="36"/>
      <c r="BR3907" s="36"/>
    </row>
    <row r="3908" spans="2:70" ht="15" customHeight="1">
      <c r="B3908" s="48">
        <v>4467</v>
      </c>
      <c r="C3908" s="48" t="s">
        <v>1703</v>
      </c>
      <c r="D3908" s="108">
        <v>420</v>
      </c>
      <c r="E3908" s="109" t="s">
        <v>2508</v>
      </c>
      <c r="F3908" s="109" t="s">
        <v>1823</v>
      </c>
      <c r="G3908" s="109" t="s">
        <v>1822</v>
      </c>
      <c r="H3908" s="108" t="s">
        <v>2573</v>
      </c>
      <c r="I3908" s="108" t="s">
        <v>2965</v>
      </c>
      <c r="J3908" s="108" t="s">
        <v>2568</v>
      </c>
      <c r="K3908" s="108" t="s">
        <v>2858</v>
      </c>
      <c r="L3908" s="108">
        <v>7</v>
      </c>
      <c r="M3908" s="110" t="s">
        <v>2618</v>
      </c>
      <c r="N3908" s="111" t="s">
        <v>20</v>
      </c>
      <c r="O3908" s="111" t="s">
        <v>2486</v>
      </c>
      <c r="P3908" s="111" t="s">
        <v>20</v>
      </c>
      <c r="Q3908" s="109">
        <v>1</v>
      </c>
      <c r="R3908" s="111"/>
      <c r="S3908" s="111"/>
      <c r="T3908" s="109" t="s">
        <v>7</v>
      </c>
      <c r="U3908" s="108">
        <v>1</v>
      </c>
      <c r="V3908" s="109">
        <v>2008</v>
      </c>
      <c r="W3908" s="108">
        <f>IF(Table1[[#This Row],[ExpenditureDetails1]]=2010,1,(2010-Table1[[#This Row],[ExpenditureDetails1]]))</f>
        <v>2</v>
      </c>
      <c r="X3908" s="109">
        <v>2.5099999999999998</v>
      </c>
      <c r="Y3908" s="174">
        <f>Table1[[#This Row],[ExpenditureDetails3]]*100000</f>
        <v>250999.99999999997</v>
      </c>
      <c r="Z3908" s="174">
        <f>Table1[[#This Row],[ExpenditureDetails4]]/Table1[[#This Row],[Component detail 4]]</f>
        <v>250999.99999999997</v>
      </c>
      <c r="AA3908" s="109">
        <v>1</v>
      </c>
      <c r="AB3908" s="109">
        <v>10</v>
      </c>
      <c r="AC3908" s="174">
        <f>IF(ISNUMBER([ExpenditureDetails4]),[ExpenditureDetails4]*HLOOKUP([ExpenditureDetails1],'Currency Conversion'!$A$6:$BE$45,19,FALSE),"No Data")</f>
        <v>287998.17385920719</v>
      </c>
      <c r="AD3908" s="174">
        <f>Table1[[#This Row],[Calculations1]]/exchange_rate_2010</f>
        <v>6298.3719807046464</v>
      </c>
      <c r="AE39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28799.81738592072</v>
      </c>
      <c r="AF3908" s="174">
        <f>Table1[[#This Row],[Calculations3]]/exchange_rate_2010</f>
        <v>629.83719807046464</v>
      </c>
      <c r="AG3908" s="110"/>
      <c r="AH3908" s="53"/>
      <c r="BD3908" s="36"/>
      <c r="BE3908" s="36"/>
      <c r="BF3908" s="36"/>
      <c r="BG3908" s="36"/>
      <c r="BH3908" s="36"/>
      <c r="BI3908" s="36"/>
      <c r="BJ3908" s="36"/>
      <c r="BK3908" s="48"/>
      <c r="BL3908" s="36"/>
      <c r="BM3908" s="36"/>
      <c r="BN3908" s="36"/>
      <c r="BO3908" s="36"/>
      <c r="BP3908" s="36"/>
      <c r="BQ3908" s="36"/>
      <c r="BR3908" s="36"/>
    </row>
    <row r="3909" spans="2:70" ht="15" customHeight="1">
      <c r="B3909" s="48">
        <v>4468</v>
      </c>
      <c r="C3909" s="48" t="s">
        <v>1703</v>
      </c>
      <c r="D3909" s="108">
        <v>420</v>
      </c>
      <c r="E3909" s="109" t="s">
        <v>2508</v>
      </c>
      <c r="F3909" s="109" t="s">
        <v>1823</v>
      </c>
      <c r="G3909" s="109" t="s">
        <v>1822</v>
      </c>
      <c r="H3909" s="108" t="s">
        <v>2573</v>
      </c>
      <c r="I3909" s="108" t="s">
        <v>2965</v>
      </c>
      <c r="J3909" s="108" t="s">
        <v>2568</v>
      </c>
      <c r="K3909" s="108" t="s">
        <v>2858</v>
      </c>
      <c r="L3909" s="108">
        <v>7</v>
      </c>
      <c r="M3909" s="110" t="s">
        <v>2618</v>
      </c>
      <c r="N3909" s="111" t="s">
        <v>364</v>
      </c>
      <c r="O3909" s="111" t="s">
        <v>2467</v>
      </c>
      <c r="P3909" s="111" t="s">
        <v>1780</v>
      </c>
      <c r="Q3909" s="109">
        <v>1</v>
      </c>
      <c r="R3909" s="111"/>
      <c r="S3909" s="111"/>
      <c r="T3909" s="109" t="s">
        <v>7</v>
      </c>
      <c r="U3909" s="108">
        <v>1</v>
      </c>
      <c r="V3909" s="109">
        <v>2010</v>
      </c>
      <c r="W3909" s="108">
        <f>IF(Table1[[#This Row],[ExpenditureDetails1]]=2010,1,(2010-Table1[[#This Row],[ExpenditureDetails1]]))</f>
        <v>1</v>
      </c>
      <c r="X3909" s="109">
        <v>0.1</v>
      </c>
      <c r="Y3909" s="174">
        <f>Table1[[#This Row],[ExpenditureDetails3]]*100000</f>
        <v>10000</v>
      </c>
      <c r="Z3909" s="174">
        <f>Table1[[#This Row],[ExpenditureDetails4]]/Table1[[#This Row],[Component detail 4]]</f>
        <v>10000</v>
      </c>
      <c r="AA3909" s="109">
        <v>1</v>
      </c>
      <c r="AB3909" s="109">
        <v>10</v>
      </c>
      <c r="AC3909" s="174">
        <f>IF(ISNUMBER([ExpenditureDetails4]),[ExpenditureDetails4]*HLOOKUP([ExpenditureDetails1],'Currency Conversion'!$A$6:$BE$45,19,FALSE),"No Data")</f>
        <v>10000</v>
      </c>
      <c r="AD3909" s="174">
        <f>Table1[[#This Row],[Calculations1]]/exchange_rate_2010</f>
        <v>218.69485824530653</v>
      </c>
      <c r="AE39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</v>
      </c>
      <c r="AF3909" s="174">
        <f>Table1[[#This Row],[Calculations3]]/exchange_rate_2010</f>
        <v>21.869485824530653</v>
      </c>
      <c r="AG3909" s="110"/>
      <c r="AH3909" s="53"/>
      <c r="BD3909" s="36"/>
      <c r="BE3909" s="36"/>
      <c r="BF3909" s="36"/>
      <c r="BG3909" s="36"/>
      <c r="BH3909" s="36"/>
      <c r="BI3909" s="36"/>
      <c r="BJ3909" s="36"/>
      <c r="BK3909" s="48"/>
      <c r="BL3909" s="36"/>
      <c r="BM3909" s="36"/>
      <c r="BN3909" s="36"/>
      <c r="BO3909" s="36"/>
      <c r="BP3909" s="36"/>
      <c r="BQ3909" s="36"/>
      <c r="BR3909" s="36"/>
    </row>
    <row r="3910" spans="2:70" ht="15" customHeight="1">
      <c r="B3910" s="48">
        <v>4469</v>
      </c>
      <c r="C3910" s="48" t="s">
        <v>1703</v>
      </c>
      <c r="D3910" s="108">
        <v>420</v>
      </c>
      <c r="E3910" s="109" t="s">
        <v>2508</v>
      </c>
      <c r="F3910" s="109" t="s">
        <v>1823</v>
      </c>
      <c r="G3910" s="109" t="s">
        <v>1822</v>
      </c>
      <c r="H3910" s="108" t="s">
        <v>2573</v>
      </c>
      <c r="I3910" s="108" t="s">
        <v>2965</v>
      </c>
      <c r="J3910" s="108" t="s">
        <v>2568</v>
      </c>
      <c r="K3910" s="108" t="s">
        <v>2858</v>
      </c>
      <c r="L3910" s="108">
        <v>7</v>
      </c>
      <c r="M3910" s="110" t="s">
        <v>2618</v>
      </c>
      <c r="N3910" s="109" t="s">
        <v>1720</v>
      </c>
      <c r="O3910" s="111"/>
      <c r="P3910" s="111" t="s">
        <v>356</v>
      </c>
      <c r="Q3910" s="109">
        <v>1</v>
      </c>
      <c r="R3910" s="111"/>
      <c r="S3910" s="111"/>
      <c r="T3910" s="109" t="s">
        <v>31</v>
      </c>
      <c r="U3910" s="108">
        <v>3</v>
      </c>
      <c r="V3910" s="109">
        <v>2008</v>
      </c>
      <c r="W3910" s="108"/>
      <c r="X3910" s="109">
        <v>7.0000000000000007E-2</v>
      </c>
      <c r="Y3910" s="174">
        <f>Table1[[#This Row],[ExpenditureDetails3]]*100000</f>
        <v>7000.0000000000009</v>
      </c>
      <c r="Z3910" s="174">
        <f>Table1[[#This Row],[ExpenditureDetails4]]/Table1[[#This Row],[Component detail 4]]</f>
        <v>7000.0000000000009</v>
      </c>
      <c r="AA3910" s="109">
        <v>1</v>
      </c>
      <c r="AB3910" s="109"/>
      <c r="AC3910" s="174">
        <f>IF(ISNUMBER([ExpenditureDetails4]),[ExpenditureDetails4]*HLOOKUP([ExpenditureDetails1],'Currency Conversion'!$A$6:$BE$45,19,FALSE),"No Data")</f>
        <v>8031.8215817308801</v>
      </c>
      <c r="AD3910" s="174">
        <f>Table1[[#This Row],[Calculations1]]/exchange_rate_2010</f>
        <v>175.65180822682285</v>
      </c>
      <c r="AE39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8031.8215817308801</v>
      </c>
      <c r="AF3910" s="174">
        <f>Table1[[#This Row],[Calculations3]]/exchange_rate_2010</f>
        <v>175.65180822682285</v>
      </c>
      <c r="AG3910" s="110"/>
      <c r="AH3910" s="53"/>
      <c r="BD3910" s="36"/>
      <c r="BE3910" s="36"/>
      <c r="BF3910" s="36"/>
      <c r="BG3910" s="36"/>
      <c r="BH3910" s="36"/>
      <c r="BI3910" s="36"/>
      <c r="BJ3910" s="36"/>
      <c r="BK3910" s="48"/>
      <c r="BL3910" s="36"/>
      <c r="BM3910" s="36"/>
      <c r="BN3910" s="36"/>
      <c r="BO3910" s="36"/>
      <c r="BP3910" s="36"/>
      <c r="BQ3910" s="36"/>
      <c r="BR3910" s="36"/>
    </row>
    <row r="3911" spans="2:70" ht="15" customHeight="1">
      <c r="B3911" s="48">
        <v>4472</v>
      </c>
      <c r="C3911" s="48" t="s">
        <v>1703</v>
      </c>
      <c r="D3911" s="108">
        <v>391</v>
      </c>
      <c r="E3911" s="109" t="s">
        <v>2508</v>
      </c>
      <c r="F3911" s="109" t="s">
        <v>1823</v>
      </c>
      <c r="G3911" s="109" t="s">
        <v>1822</v>
      </c>
      <c r="H3911" s="108" t="s">
        <v>1781</v>
      </c>
      <c r="I3911" s="108" t="s">
        <v>2528</v>
      </c>
      <c r="J3911" s="108" t="s">
        <v>2528</v>
      </c>
      <c r="K3911" s="108"/>
      <c r="L3911" s="108">
        <v>1</v>
      </c>
      <c r="M3911" s="110" t="s">
        <v>2617</v>
      </c>
      <c r="N3911" s="109" t="s">
        <v>1729</v>
      </c>
      <c r="O3911" s="109" t="s">
        <v>519</v>
      </c>
      <c r="P3911" s="109" t="s">
        <v>2402</v>
      </c>
      <c r="Q3911" s="109">
        <v>1</v>
      </c>
      <c r="R3911" s="111"/>
      <c r="S3911" s="111"/>
      <c r="T3911" s="109" t="s">
        <v>7</v>
      </c>
      <c r="U3911" s="108">
        <v>1</v>
      </c>
      <c r="V3911" s="109">
        <v>2004</v>
      </c>
      <c r="W3911" s="108">
        <f>IF(Table1[[#This Row],[ExpenditureDetails1]]=2010,1,(2010-Table1[[#This Row],[ExpenditureDetails1]]))</f>
        <v>6</v>
      </c>
      <c r="X3911" s="109">
        <v>0.35</v>
      </c>
      <c r="Y3911" s="174">
        <f>Table1[[#This Row],[ExpenditureDetails3]]*100000</f>
        <v>35000</v>
      </c>
      <c r="Z3911" s="174">
        <f>Table1[[#This Row],[ExpenditureDetails4]]/Table1[[#This Row],[Component detail 4]]</f>
        <v>35000</v>
      </c>
      <c r="AA3911" s="109">
        <v>1</v>
      </c>
      <c r="AB3911" s="109">
        <v>10</v>
      </c>
      <c r="AC3911" s="174">
        <f>IF(ISNUMBER([ExpenditureDetails4]),[ExpenditureDetails4]*HLOOKUP([ExpenditureDetails1],'Currency Conversion'!$A$6:$BE$45,19,FALSE),"No Data")</f>
        <v>51179.671533303452</v>
      </c>
      <c r="AD3911" s="174">
        <f>Table1[[#This Row],[Calculations1]]/exchange_rate_2010</f>
        <v>1119.2731011017149</v>
      </c>
      <c r="AE39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3911" s="174">
        <f>Table1[[#This Row],[Calculations3]]/exchange_rate_2010</f>
        <v>111.92731011017149</v>
      </c>
      <c r="AG3911" s="110"/>
      <c r="AH3911" s="53"/>
      <c r="BD3911" s="36"/>
      <c r="BE3911" s="36"/>
      <c r="BF3911" s="36"/>
      <c r="BG3911" s="36"/>
      <c r="BH3911" s="36"/>
      <c r="BI3911" s="36"/>
      <c r="BJ3911" s="36"/>
      <c r="BK3911" s="48"/>
      <c r="BL3911" s="36"/>
      <c r="BM3911" s="36"/>
      <c r="BN3911" s="36"/>
      <c r="BO3911" s="36"/>
      <c r="BP3911" s="36"/>
      <c r="BQ3911" s="36"/>
      <c r="BR3911" s="36"/>
    </row>
    <row r="3912" spans="2:70" ht="15" customHeight="1">
      <c r="B3912" s="48">
        <v>4473</v>
      </c>
      <c r="C3912" s="48" t="s">
        <v>1703</v>
      </c>
      <c r="D3912" s="108">
        <v>391</v>
      </c>
      <c r="E3912" s="109" t="s">
        <v>2508</v>
      </c>
      <c r="F3912" s="109" t="s">
        <v>1823</v>
      </c>
      <c r="G3912" s="109" t="s">
        <v>1822</v>
      </c>
      <c r="H3912" s="108" t="s">
        <v>1781</v>
      </c>
      <c r="I3912" s="108" t="s">
        <v>2528</v>
      </c>
      <c r="J3912" s="108" t="s">
        <v>2528</v>
      </c>
      <c r="K3912" s="108"/>
      <c r="L3912" s="108">
        <v>1</v>
      </c>
      <c r="M3912" s="110" t="s">
        <v>2617</v>
      </c>
      <c r="N3912" s="109" t="s">
        <v>1729</v>
      </c>
      <c r="O3912" s="109" t="s">
        <v>519</v>
      </c>
      <c r="P3912" s="109" t="s">
        <v>2403</v>
      </c>
      <c r="Q3912" s="109">
        <v>1</v>
      </c>
      <c r="R3912" s="111"/>
      <c r="S3912" s="111"/>
      <c r="T3912" s="109" t="s">
        <v>7</v>
      </c>
      <c r="U3912" s="108">
        <v>1</v>
      </c>
      <c r="V3912" s="109">
        <v>2006</v>
      </c>
      <c r="W3912" s="108">
        <f>IF(Table1[[#This Row],[ExpenditureDetails1]]=2010,1,(2010-Table1[[#This Row],[ExpenditureDetails1]]))</f>
        <v>4</v>
      </c>
      <c r="X3912" s="109">
        <v>0.35</v>
      </c>
      <c r="Y3912" s="174">
        <f>Table1[[#This Row],[ExpenditureDetails3]]*100000</f>
        <v>35000</v>
      </c>
      <c r="Z3912" s="174">
        <f>Table1[[#This Row],[ExpenditureDetails4]]/Table1[[#This Row],[Component detail 4]]</f>
        <v>35000</v>
      </c>
      <c r="AA3912" s="109">
        <v>1</v>
      </c>
      <c r="AB3912" s="109">
        <v>10</v>
      </c>
      <c r="AC3912" s="174">
        <f>IF(ISNUMBER([ExpenditureDetails4]),[ExpenditureDetails4]*HLOOKUP([ExpenditureDetails1],'Currency Conversion'!$A$6:$BE$45,19,FALSE),"No Data")</f>
        <v>45193.594057390561</v>
      </c>
      <c r="AD3912" s="174">
        <f>Table1[[#This Row],[Calculations1]]/exchange_rate_2010</f>
        <v>988.36066459769563</v>
      </c>
      <c r="AE39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4519.3594057390565</v>
      </c>
      <c r="AF3912" s="174">
        <f>Table1[[#This Row],[Calculations3]]/exchange_rate_2010</f>
        <v>98.836066459769569</v>
      </c>
      <c r="AG3912" s="110"/>
      <c r="AH3912" s="53"/>
      <c r="BD3912" s="36"/>
      <c r="BE3912" s="36"/>
      <c r="BF3912" s="36"/>
      <c r="BG3912" s="36"/>
      <c r="BH3912" s="36"/>
      <c r="BI3912" s="36"/>
      <c r="BJ3912" s="36"/>
      <c r="BK3912" s="48"/>
      <c r="BL3912" s="36"/>
      <c r="BM3912" s="36"/>
      <c r="BN3912" s="36"/>
      <c r="BO3912" s="36"/>
      <c r="BP3912" s="36"/>
      <c r="BQ3912" s="36"/>
      <c r="BR3912" s="36"/>
    </row>
    <row r="3913" spans="2:70" ht="15" customHeight="1">
      <c r="B3913" s="48">
        <v>4474</v>
      </c>
      <c r="C3913" s="48" t="s">
        <v>1703</v>
      </c>
      <c r="D3913" s="108">
        <v>391</v>
      </c>
      <c r="E3913" s="109" t="s">
        <v>2508</v>
      </c>
      <c r="F3913" s="109" t="s">
        <v>1823</v>
      </c>
      <c r="G3913" s="109" t="s">
        <v>1822</v>
      </c>
      <c r="H3913" s="108" t="s">
        <v>1781</v>
      </c>
      <c r="I3913" s="108" t="s">
        <v>2528</v>
      </c>
      <c r="J3913" s="108" t="s">
        <v>2528</v>
      </c>
      <c r="K3913" s="108"/>
      <c r="L3913" s="108">
        <v>1</v>
      </c>
      <c r="M3913" s="110" t="s">
        <v>2617</v>
      </c>
      <c r="N3913" s="109" t="s">
        <v>1729</v>
      </c>
      <c r="O3913" s="109" t="s">
        <v>519</v>
      </c>
      <c r="P3913" s="109" t="s">
        <v>2404</v>
      </c>
      <c r="Q3913" s="109">
        <v>1</v>
      </c>
      <c r="R3913" s="111"/>
      <c r="S3913" s="111"/>
      <c r="T3913" s="109" t="s">
        <v>7</v>
      </c>
      <c r="U3913" s="108">
        <v>1</v>
      </c>
      <c r="V3913" s="109">
        <v>1988</v>
      </c>
      <c r="W3913" s="108">
        <f>IF(Table1[[#This Row],[ExpenditureDetails1]]=2010,1,(2010-Table1[[#This Row],[ExpenditureDetails1]]))</f>
        <v>22</v>
      </c>
      <c r="X3913" s="109">
        <v>0.25</v>
      </c>
      <c r="Y3913" s="174">
        <f>Table1[[#This Row],[ExpenditureDetails3]]*100000</f>
        <v>25000</v>
      </c>
      <c r="Z3913" s="174">
        <f>Table1[[#This Row],[ExpenditureDetails4]]/Table1[[#This Row],[Component detail 4]]</f>
        <v>25000</v>
      </c>
      <c r="AA3913" s="109">
        <v>1</v>
      </c>
      <c r="AB3913" s="109">
        <v>10</v>
      </c>
      <c r="AC3913" s="174">
        <f>IF(ISNUMBER([ExpenditureDetails4]),[ExpenditureDetails4]*HLOOKUP([ExpenditureDetails1],'Currency Conversion'!$A$6:$BE$45,19,FALSE),"No Data")</f>
        <v>114039.39290864908</v>
      </c>
      <c r="AD3913" s="174">
        <f>Table1[[#This Row],[Calculations1]]/exchange_rate_2010</f>
        <v>2493.9828866537828</v>
      </c>
      <c r="AE39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11403.939290864908</v>
      </c>
      <c r="AF3913" s="174">
        <f>Table1[[#This Row],[Calculations3]]/exchange_rate_2010</f>
        <v>249.39828866537826</v>
      </c>
      <c r="AG3913" s="110"/>
      <c r="AH3913" s="53"/>
      <c r="BD3913" s="36"/>
      <c r="BE3913" s="36"/>
      <c r="BF3913" s="36"/>
      <c r="BG3913" s="36"/>
      <c r="BH3913" s="36"/>
      <c r="BI3913" s="36"/>
      <c r="BJ3913" s="36"/>
      <c r="BK3913" s="48"/>
      <c r="BL3913" s="36"/>
      <c r="BM3913" s="36"/>
      <c r="BN3913" s="36"/>
      <c r="BO3913" s="36"/>
      <c r="BP3913" s="36"/>
      <c r="BQ3913" s="36"/>
      <c r="BR3913" s="36"/>
    </row>
    <row r="3914" spans="2:70" ht="15" customHeight="1">
      <c r="B3914" s="48">
        <v>4475</v>
      </c>
      <c r="C3914" s="48" t="s">
        <v>1703</v>
      </c>
      <c r="D3914" s="108">
        <v>391</v>
      </c>
      <c r="E3914" s="109" t="s">
        <v>2508</v>
      </c>
      <c r="F3914" s="109" t="s">
        <v>1823</v>
      </c>
      <c r="G3914" s="109" t="s">
        <v>1822</v>
      </c>
      <c r="H3914" s="108" t="s">
        <v>1781</v>
      </c>
      <c r="I3914" s="108" t="s">
        <v>2528</v>
      </c>
      <c r="J3914" s="108" t="s">
        <v>2528</v>
      </c>
      <c r="K3914" s="108"/>
      <c r="L3914" s="108">
        <v>1</v>
      </c>
      <c r="M3914" s="110" t="s">
        <v>2617</v>
      </c>
      <c r="N3914" s="109" t="s">
        <v>1729</v>
      </c>
      <c r="O3914" s="109" t="s">
        <v>519</v>
      </c>
      <c r="P3914" s="109" t="s">
        <v>2405</v>
      </c>
      <c r="Q3914" s="109">
        <v>1</v>
      </c>
      <c r="R3914" s="111"/>
      <c r="S3914" s="111"/>
      <c r="T3914" s="109" t="s">
        <v>7</v>
      </c>
      <c r="U3914" s="108">
        <v>1</v>
      </c>
      <c r="V3914" s="109">
        <v>2005</v>
      </c>
      <c r="W3914" s="108">
        <f>IF(Table1[[#This Row],[ExpenditureDetails1]]=2010,1,(2010-Table1[[#This Row],[ExpenditureDetails1]]))</f>
        <v>5</v>
      </c>
      <c r="X3914" s="109">
        <v>0.35</v>
      </c>
      <c r="Y3914" s="174">
        <f>Table1[[#This Row],[ExpenditureDetails3]]*100000</f>
        <v>35000</v>
      </c>
      <c r="Z3914" s="174">
        <f>Table1[[#This Row],[ExpenditureDetails4]]/Table1[[#This Row],[Component detail 4]]</f>
        <v>35000</v>
      </c>
      <c r="AA3914" s="109">
        <v>1</v>
      </c>
      <c r="AB3914" s="109">
        <v>10</v>
      </c>
      <c r="AC3914" s="174">
        <f>IF(ISNUMBER([ExpenditureDetails4]),[ExpenditureDetails4]*HLOOKUP([ExpenditureDetails1],'Currency Conversion'!$A$6:$BE$45,19,FALSE),"No Data")</f>
        <v>47082.472757472948</v>
      </c>
      <c r="AD3914" s="174">
        <f>Table1[[#This Row],[Calculations1]]/exchange_rate_2010</f>
        <v>1029.6694705534053</v>
      </c>
      <c r="AE39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3914" s="174">
        <f>Table1[[#This Row],[Calculations3]]/exchange_rate_2010</f>
        <v>102.96694705534054</v>
      </c>
      <c r="AG3914" s="110"/>
      <c r="AH3914" s="53"/>
      <c r="BD3914" s="36"/>
      <c r="BE3914" s="36"/>
      <c r="BF3914" s="36"/>
      <c r="BG3914" s="36"/>
      <c r="BH3914" s="36"/>
      <c r="BI3914" s="36"/>
      <c r="BJ3914" s="36"/>
      <c r="BK3914" s="48"/>
      <c r="BL3914" s="36"/>
      <c r="BM3914" s="36"/>
      <c r="BN3914" s="36"/>
      <c r="BO3914" s="36"/>
      <c r="BP3914" s="36"/>
      <c r="BQ3914" s="36"/>
      <c r="BR3914" s="36"/>
    </row>
    <row r="3915" spans="2:70" ht="15" customHeight="1">
      <c r="B3915" s="48">
        <v>4477</v>
      </c>
      <c r="C3915" s="48" t="s">
        <v>1703</v>
      </c>
      <c r="D3915" s="108">
        <v>1131</v>
      </c>
      <c r="E3915" s="109" t="s">
        <v>2508</v>
      </c>
      <c r="F3915" s="109" t="s">
        <v>1823</v>
      </c>
      <c r="G3915" s="109" t="s">
        <v>1812</v>
      </c>
      <c r="H3915" s="108" t="s">
        <v>2574</v>
      </c>
      <c r="I3915" s="108" t="s">
        <v>2855</v>
      </c>
      <c r="J3915" s="108" t="s">
        <v>2852</v>
      </c>
      <c r="K3915" s="108" t="s">
        <v>2859</v>
      </c>
      <c r="L3915" s="108">
        <v>11</v>
      </c>
      <c r="M3915" s="110" t="s">
        <v>2617</v>
      </c>
      <c r="N3915" s="109" t="s">
        <v>1729</v>
      </c>
      <c r="O3915" s="109" t="s">
        <v>519</v>
      </c>
      <c r="P3915" s="109" t="s">
        <v>2402</v>
      </c>
      <c r="Q3915" s="109">
        <v>1</v>
      </c>
      <c r="R3915" s="111"/>
      <c r="S3915" s="111"/>
      <c r="T3915" s="109" t="s">
        <v>7</v>
      </c>
      <c r="U3915" s="108">
        <v>1</v>
      </c>
      <c r="V3915" s="109">
        <v>1995</v>
      </c>
      <c r="W3915" s="108">
        <f>IF(Table1[[#This Row],[ExpenditureDetails1]]=2010,1,(2010-Table1[[#This Row],[ExpenditureDetails1]]))</f>
        <v>15</v>
      </c>
      <c r="X3915" s="109">
        <v>0.25</v>
      </c>
      <c r="Y3915" s="174">
        <f>Table1[[#This Row],[ExpenditureDetails3]]*100000</f>
        <v>25000</v>
      </c>
      <c r="Z3915" s="174">
        <f>Table1[[#This Row],[ExpenditureDetails4]]/Table1[[#This Row],[Component detail 4]]</f>
        <v>25000</v>
      </c>
      <c r="AA3915" s="109">
        <v>1</v>
      </c>
      <c r="AB3915" s="109">
        <v>10</v>
      </c>
      <c r="AC3915" s="174">
        <f>IF(ISNUMBER([ExpenditureDetails4]),[ExpenditureDetails4]*HLOOKUP([ExpenditureDetails1],'Currency Conversion'!$A$6:$BE$45,19,FALSE),"No Data")</f>
        <v>58665.37691416248</v>
      </c>
      <c r="AD3915" s="174">
        <f>Table1[[#This Row],[Calculations1]]/exchange_rate_2010</f>
        <v>1282.9816288150241</v>
      </c>
      <c r="AE39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5866.537691416248</v>
      </c>
      <c r="AF3915" s="174">
        <f>Table1[[#This Row],[Calculations3]]/exchange_rate_2010</f>
        <v>128.29816288150244</v>
      </c>
      <c r="AG3915" s="110" t="s">
        <v>2850</v>
      </c>
      <c r="AH3915" s="53"/>
      <c r="BD3915" s="36"/>
      <c r="BE3915" s="36"/>
      <c r="BF3915" s="36"/>
      <c r="BG3915" s="36"/>
      <c r="BH3915" s="36"/>
      <c r="BI3915" s="36"/>
      <c r="BJ3915" s="36"/>
      <c r="BK3915" s="48"/>
      <c r="BL3915" s="36"/>
      <c r="BM3915" s="36"/>
      <c r="BN3915" s="36"/>
      <c r="BO3915" s="36"/>
      <c r="BP3915" s="36"/>
      <c r="BQ3915" s="36"/>
      <c r="BR3915" s="36"/>
    </row>
    <row r="3916" spans="2:70" ht="15" customHeight="1">
      <c r="B3916" s="48">
        <v>4478</v>
      </c>
      <c r="C3916" s="48" t="s">
        <v>1703</v>
      </c>
      <c r="D3916" s="108">
        <v>1131</v>
      </c>
      <c r="E3916" s="109" t="s">
        <v>2508</v>
      </c>
      <c r="F3916" s="109" t="s">
        <v>1823</v>
      </c>
      <c r="G3916" s="109" t="s">
        <v>1812</v>
      </c>
      <c r="H3916" s="108" t="s">
        <v>2574</v>
      </c>
      <c r="I3916" s="108" t="s">
        <v>2855</v>
      </c>
      <c r="J3916" s="108" t="s">
        <v>2852</v>
      </c>
      <c r="K3916" s="108" t="s">
        <v>2859</v>
      </c>
      <c r="L3916" s="108">
        <v>11</v>
      </c>
      <c r="M3916" s="110" t="s">
        <v>2617</v>
      </c>
      <c r="N3916" s="109" t="s">
        <v>1729</v>
      </c>
      <c r="O3916" s="109" t="s">
        <v>519</v>
      </c>
      <c r="P3916" s="109" t="s">
        <v>2403</v>
      </c>
      <c r="Q3916" s="109">
        <v>1</v>
      </c>
      <c r="R3916" s="111"/>
      <c r="S3916" s="111"/>
      <c r="T3916" s="109" t="s">
        <v>7</v>
      </c>
      <c r="U3916" s="108">
        <v>1</v>
      </c>
      <c r="V3916" s="109">
        <v>2004</v>
      </c>
      <c r="W3916" s="108">
        <f>IF(Table1[[#This Row],[ExpenditureDetails1]]=2010,1,(2010-Table1[[#This Row],[ExpenditureDetails1]]))</f>
        <v>6</v>
      </c>
      <c r="X3916" s="109">
        <v>0.3</v>
      </c>
      <c r="Y3916" s="174">
        <f>Table1[[#This Row],[ExpenditureDetails3]]*100000</f>
        <v>30000</v>
      </c>
      <c r="Z3916" s="174">
        <f>Table1[[#This Row],[ExpenditureDetails4]]/Table1[[#This Row],[Component detail 4]]</f>
        <v>30000</v>
      </c>
      <c r="AA3916" s="109">
        <v>1</v>
      </c>
      <c r="AB3916" s="109">
        <v>10</v>
      </c>
      <c r="AC3916" s="174">
        <f>IF(ISNUMBER([ExpenditureDetails4]),[ExpenditureDetails4]*HLOOKUP([ExpenditureDetails1],'Currency Conversion'!$A$6:$BE$45,19,FALSE),"No Data")</f>
        <v>43868.289885688675</v>
      </c>
      <c r="AD3916" s="174">
        <f>Table1[[#This Row],[Calculations1]]/exchange_rate_2010</f>
        <v>959.37694380146991</v>
      </c>
      <c r="AE39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3916" s="174">
        <f>Table1[[#This Row],[Calculations3]]/exchange_rate_2010</f>
        <v>95.937694380146993</v>
      </c>
      <c r="AG3916" s="110" t="s">
        <v>2850</v>
      </c>
      <c r="AH3916" s="53"/>
      <c r="BD3916" s="36"/>
      <c r="BE3916" s="36"/>
      <c r="BF3916" s="36"/>
      <c r="BG3916" s="36"/>
      <c r="BH3916" s="36"/>
      <c r="BI3916" s="36"/>
      <c r="BJ3916" s="36"/>
      <c r="BK3916" s="48"/>
      <c r="BL3916" s="36"/>
      <c r="BM3916" s="36"/>
      <c r="BN3916" s="36"/>
      <c r="BO3916" s="36"/>
      <c r="BP3916" s="36"/>
      <c r="BQ3916" s="36"/>
      <c r="BR3916" s="36"/>
    </row>
    <row r="3917" spans="2:70" ht="15" customHeight="1">
      <c r="B3917" s="48">
        <v>4479</v>
      </c>
      <c r="C3917" s="48" t="s">
        <v>1703</v>
      </c>
      <c r="D3917" s="108">
        <v>1131</v>
      </c>
      <c r="E3917" s="109" t="s">
        <v>2508</v>
      </c>
      <c r="F3917" s="109" t="s">
        <v>1823</v>
      </c>
      <c r="G3917" s="109" t="s">
        <v>1812</v>
      </c>
      <c r="H3917" s="108" t="s">
        <v>2574</v>
      </c>
      <c r="I3917" s="108" t="s">
        <v>2855</v>
      </c>
      <c r="J3917" s="108" t="s">
        <v>2852</v>
      </c>
      <c r="K3917" s="108" t="s">
        <v>2859</v>
      </c>
      <c r="L3917" s="108">
        <v>11</v>
      </c>
      <c r="M3917" s="110" t="s">
        <v>2617</v>
      </c>
      <c r="N3917" s="109" t="s">
        <v>1729</v>
      </c>
      <c r="O3917" s="109" t="s">
        <v>519</v>
      </c>
      <c r="P3917" s="109" t="s">
        <v>2404</v>
      </c>
      <c r="Q3917" s="109">
        <v>1</v>
      </c>
      <c r="R3917" s="111"/>
      <c r="S3917" s="111"/>
      <c r="T3917" s="109" t="s">
        <v>7</v>
      </c>
      <c r="U3917" s="108">
        <v>1</v>
      </c>
      <c r="V3917" s="109">
        <v>2004</v>
      </c>
      <c r="W3917" s="108">
        <f>IF(Table1[[#This Row],[ExpenditureDetails1]]=2010,1,(2010-Table1[[#This Row],[ExpenditureDetails1]]))</f>
        <v>6</v>
      </c>
      <c r="X3917" s="109">
        <v>0.3</v>
      </c>
      <c r="Y3917" s="174">
        <f>Table1[[#This Row],[ExpenditureDetails3]]*100000</f>
        <v>30000</v>
      </c>
      <c r="Z3917" s="174">
        <f>Table1[[#This Row],[ExpenditureDetails4]]/Table1[[#This Row],[Component detail 4]]</f>
        <v>30000</v>
      </c>
      <c r="AA3917" s="109">
        <v>1</v>
      </c>
      <c r="AB3917" s="109">
        <v>10</v>
      </c>
      <c r="AC3917" s="174">
        <f>IF(ISNUMBER([ExpenditureDetails4]),[ExpenditureDetails4]*HLOOKUP([ExpenditureDetails1],'Currency Conversion'!$A$6:$BE$45,19,FALSE),"No Data")</f>
        <v>43868.289885688675</v>
      </c>
      <c r="AD3917" s="174">
        <f>Table1[[#This Row],[Calculations1]]/exchange_rate_2010</f>
        <v>959.37694380146991</v>
      </c>
      <c r="AE39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3917" s="174">
        <f>Table1[[#This Row],[Calculations3]]/exchange_rate_2010</f>
        <v>95.937694380146993</v>
      </c>
      <c r="AG3917" s="110" t="s">
        <v>2850</v>
      </c>
      <c r="AH3917" s="53"/>
      <c r="BD3917" s="36"/>
      <c r="BE3917" s="36"/>
      <c r="BF3917" s="36"/>
      <c r="BG3917" s="36"/>
      <c r="BH3917" s="36"/>
      <c r="BI3917" s="36"/>
      <c r="BJ3917" s="36"/>
      <c r="BK3917" s="48"/>
      <c r="BL3917" s="36"/>
      <c r="BM3917" s="36"/>
      <c r="BN3917" s="36"/>
      <c r="BO3917" s="36"/>
      <c r="BP3917" s="36"/>
      <c r="BQ3917" s="36"/>
      <c r="BR3917" s="36"/>
    </row>
    <row r="3918" spans="2:70" ht="15" customHeight="1">
      <c r="B3918" s="48">
        <v>4480</v>
      </c>
      <c r="C3918" s="48" t="s">
        <v>1703</v>
      </c>
      <c r="D3918" s="108">
        <v>1131</v>
      </c>
      <c r="E3918" s="109" t="s">
        <v>2508</v>
      </c>
      <c r="F3918" s="109" t="s">
        <v>1823</v>
      </c>
      <c r="G3918" s="109" t="s">
        <v>1812</v>
      </c>
      <c r="H3918" s="108" t="s">
        <v>2574</v>
      </c>
      <c r="I3918" s="108" t="s">
        <v>2855</v>
      </c>
      <c r="J3918" s="108" t="s">
        <v>2852</v>
      </c>
      <c r="K3918" s="108" t="s">
        <v>2859</v>
      </c>
      <c r="L3918" s="108">
        <v>11</v>
      </c>
      <c r="M3918" s="110" t="s">
        <v>2617</v>
      </c>
      <c r="N3918" s="109" t="s">
        <v>1729</v>
      </c>
      <c r="O3918" s="109" t="s">
        <v>519</v>
      </c>
      <c r="P3918" s="109" t="s">
        <v>2405</v>
      </c>
      <c r="Q3918" s="109">
        <v>1</v>
      </c>
      <c r="R3918" s="111"/>
      <c r="S3918" s="111"/>
      <c r="T3918" s="109" t="s">
        <v>7</v>
      </c>
      <c r="U3918" s="108">
        <v>1</v>
      </c>
      <c r="V3918" s="109">
        <v>2004</v>
      </c>
      <c r="W3918" s="108">
        <f>IF(Table1[[#This Row],[ExpenditureDetails1]]=2010,1,(2010-Table1[[#This Row],[ExpenditureDetails1]]))</f>
        <v>6</v>
      </c>
      <c r="X3918" s="109">
        <v>0.3</v>
      </c>
      <c r="Y3918" s="174">
        <f>Table1[[#This Row],[ExpenditureDetails3]]*100000</f>
        <v>30000</v>
      </c>
      <c r="Z3918" s="174">
        <f>Table1[[#This Row],[ExpenditureDetails4]]/Table1[[#This Row],[Component detail 4]]</f>
        <v>30000</v>
      </c>
      <c r="AA3918" s="109">
        <v>1</v>
      </c>
      <c r="AB3918" s="109">
        <v>10</v>
      </c>
      <c r="AC3918" s="174">
        <f>IF(ISNUMBER([ExpenditureDetails4]),[ExpenditureDetails4]*HLOOKUP([ExpenditureDetails1],'Currency Conversion'!$A$6:$BE$45,19,FALSE),"No Data")</f>
        <v>43868.289885688675</v>
      </c>
      <c r="AD3918" s="174">
        <f>Table1[[#This Row],[Calculations1]]/exchange_rate_2010</f>
        <v>959.37694380146991</v>
      </c>
      <c r="AE39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3918" s="174">
        <f>Table1[[#This Row],[Calculations3]]/exchange_rate_2010</f>
        <v>95.937694380146993</v>
      </c>
      <c r="AG3918" s="110" t="s">
        <v>2850</v>
      </c>
      <c r="AH3918" s="53"/>
      <c r="BD3918" s="36"/>
      <c r="BE3918" s="36"/>
      <c r="BF3918" s="36"/>
      <c r="BG3918" s="36"/>
      <c r="BH3918" s="36"/>
      <c r="BI3918" s="36"/>
      <c r="BJ3918" s="36"/>
      <c r="BK3918" s="48"/>
      <c r="BL3918" s="36"/>
      <c r="BM3918" s="36"/>
      <c r="BN3918" s="36"/>
      <c r="BO3918" s="36"/>
      <c r="BP3918" s="36"/>
      <c r="BQ3918" s="36"/>
      <c r="BR3918" s="36"/>
    </row>
    <row r="3919" spans="2:70" ht="15" customHeight="1">
      <c r="B3919" s="48">
        <v>4481</v>
      </c>
      <c r="C3919" s="48" t="s">
        <v>1703</v>
      </c>
      <c r="D3919" s="108">
        <v>1131</v>
      </c>
      <c r="E3919" s="109" t="s">
        <v>2508</v>
      </c>
      <c r="F3919" s="109" t="s">
        <v>1823</v>
      </c>
      <c r="G3919" s="109" t="s">
        <v>1812</v>
      </c>
      <c r="H3919" s="108" t="s">
        <v>2574</v>
      </c>
      <c r="I3919" s="108" t="s">
        <v>2855</v>
      </c>
      <c r="J3919" s="108" t="s">
        <v>2852</v>
      </c>
      <c r="K3919" s="108" t="s">
        <v>2859</v>
      </c>
      <c r="L3919" s="108">
        <v>11</v>
      </c>
      <c r="M3919" s="110" t="s">
        <v>2617</v>
      </c>
      <c r="N3919" s="109" t="s">
        <v>1729</v>
      </c>
      <c r="O3919" s="109" t="s">
        <v>519</v>
      </c>
      <c r="P3919" s="109" t="s">
        <v>2406</v>
      </c>
      <c r="Q3919" s="109">
        <v>1</v>
      </c>
      <c r="R3919" s="111"/>
      <c r="S3919" s="111"/>
      <c r="T3919" s="109" t="s">
        <v>7</v>
      </c>
      <c r="U3919" s="108">
        <v>1</v>
      </c>
      <c r="V3919" s="109">
        <v>2006</v>
      </c>
      <c r="W3919" s="108">
        <f>IF(Table1[[#This Row],[ExpenditureDetails1]]=2010,1,(2010-Table1[[#This Row],[ExpenditureDetails1]]))</f>
        <v>4</v>
      </c>
      <c r="X3919" s="109">
        <v>0.35</v>
      </c>
      <c r="Y3919" s="174">
        <f>Table1[[#This Row],[ExpenditureDetails3]]*100000</f>
        <v>35000</v>
      </c>
      <c r="Z3919" s="174">
        <f>Table1[[#This Row],[ExpenditureDetails4]]/Table1[[#This Row],[Component detail 4]]</f>
        <v>35000</v>
      </c>
      <c r="AA3919" s="109">
        <v>1</v>
      </c>
      <c r="AB3919" s="109">
        <v>10</v>
      </c>
      <c r="AC3919" s="174">
        <f>IF(ISNUMBER([ExpenditureDetails4]),[ExpenditureDetails4]*HLOOKUP([ExpenditureDetails1],'Currency Conversion'!$A$6:$BE$45,19,FALSE),"No Data")</f>
        <v>45193.594057390561</v>
      </c>
      <c r="AD3919" s="174">
        <f>Table1[[#This Row],[Calculations1]]/exchange_rate_2010</f>
        <v>988.36066459769563</v>
      </c>
      <c r="AE39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4519.3594057390565</v>
      </c>
      <c r="AF3919" s="174">
        <f>Table1[[#This Row],[Calculations3]]/exchange_rate_2010</f>
        <v>98.836066459769569</v>
      </c>
      <c r="AG3919" s="110" t="s">
        <v>2850</v>
      </c>
      <c r="AH3919" s="53"/>
      <c r="BD3919" s="36"/>
      <c r="BE3919" s="36"/>
      <c r="BF3919" s="36"/>
      <c r="BG3919" s="36"/>
      <c r="BH3919" s="36"/>
      <c r="BI3919" s="36"/>
      <c r="BJ3919" s="36"/>
      <c r="BK3919" s="48"/>
      <c r="BL3919" s="36"/>
      <c r="BM3919" s="36"/>
      <c r="BN3919" s="36"/>
      <c r="BO3919" s="36"/>
      <c r="BP3919" s="36"/>
      <c r="BQ3919" s="36"/>
      <c r="BR3919" s="36"/>
    </row>
    <row r="3920" spans="2:70" ht="15" customHeight="1">
      <c r="B3920" s="48">
        <v>4482</v>
      </c>
      <c r="C3920" s="48" t="s">
        <v>1703</v>
      </c>
      <c r="D3920" s="108">
        <v>1131</v>
      </c>
      <c r="E3920" s="109" t="s">
        <v>2508</v>
      </c>
      <c r="F3920" s="109" t="s">
        <v>1823</v>
      </c>
      <c r="G3920" s="109" t="s">
        <v>1812</v>
      </c>
      <c r="H3920" s="108" t="s">
        <v>2574</v>
      </c>
      <c r="I3920" s="108" t="s">
        <v>2855</v>
      </c>
      <c r="J3920" s="108" t="s">
        <v>2852</v>
      </c>
      <c r="K3920" s="108" t="s">
        <v>2859</v>
      </c>
      <c r="L3920" s="108">
        <v>11</v>
      </c>
      <c r="M3920" s="110" t="s">
        <v>2617</v>
      </c>
      <c r="N3920" s="109" t="s">
        <v>1729</v>
      </c>
      <c r="O3920" s="109" t="s">
        <v>519</v>
      </c>
      <c r="P3920" s="109" t="s">
        <v>2407</v>
      </c>
      <c r="Q3920" s="109">
        <v>1</v>
      </c>
      <c r="R3920" s="111"/>
      <c r="S3920" s="111"/>
      <c r="T3920" s="109" t="s">
        <v>7</v>
      </c>
      <c r="U3920" s="108">
        <v>1</v>
      </c>
      <c r="V3920" s="109">
        <v>2006</v>
      </c>
      <c r="W3920" s="108">
        <f>IF(Table1[[#This Row],[ExpenditureDetails1]]=2010,1,(2010-Table1[[#This Row],[ExpenditureDetails1]]))</f>
        <v>4</v>
      </c>
      <c r="X3920" s="109">
        <v>0.35</v>
      </c>
      <c r="Y3920" s="174">
        <f>Table1[[#This Row],[ExpenditureDetails3]]*100000</f>
        <v>35000</v>
      </c>
      <c r="Z3920" s="174">
        <f>Table1[[#This Row],[ExpenditureDetails4]]/Table1[[#This Row],[Component detail 4]]</f>
        <v>35000</v>
      </c>
      <c r="AA3920" s="109">
        <v>1</v>
      </c>
      <c r="AB3920" s="109">
        <v>10</v>
      </c>
      <c r="AC3920" s="174">
        <f>IF(ISNUMBER([ExpenditureDetails4]),[ExpenditureDetails4]*HLOOKUP([ExpenditureDetails1],'Currency Conversion'!$A$6:$BE$45,19,FALSE),"No Data")</f>
        <v>45193.594057390561</v>
      </c>
      <c r="AD3920" s="174">
        <f>Table1[[#This Row],[Calculations1]]/exchange_rate_2010</f>
        <v>988.36066459769563</v>
      </c>
      <c r="AE39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4519.3594057390565</v>
      </c>
      <c r="AF3920" s="174">
        <f>Table1[[#This Row],[Calculations3]]/exchange_rate_2010</f>
        <v>98.836066459769569</v>
      </c>
      <c r="AG3920" s="110" t="s">
        <v>2850</v>
      </c>
      <c r="AH3920" s="53"/>
      <c r="BD3920" s="36"/>
      <c r="BE3920" s="36"/>
      <c r="BF3920" s="36"/>
      <c r="BG3920" s="36"/>
      <c r="BH3920" s="36"/>
      <c r="BI3920" s="36"/>
      <c r="BJ3920" s="36"/>
      <c r="BK3920" s="48"/>
      <c r="BL3920" s="36"/>
      <c r="BM3920" s="36"/>
      <c r="BN3920" s="36"/>
      <c r="BO3920" s="36"/>
      <c r="BP3920" s="36"/>
      <c r="BQ3920" s="36"/>
      <c r="BR3920" s="36"/>
    </row>
    <row r="3921" spans="2:70" ht="15" customHeight="1">
      <c r="B3921" s="48">
        <v>4483</v>
      </c>
      <c r="C3921" s="48" t="s">
        <v>1703</v>
      </c>
      <c r="D3921" s="108">
        <v>1131</v>
      </c>
      <c r="E3921" s="109" t="s">
        <v>2508</v>
      </c>
      <c r="F3921" s="109" t="s">
        <v>1823</v>
      </c>
      <c r="G3921" s="109" t="s">
        <v>1812</v>
      </c>
      <c r="H3921" s="108" t="s">
        <v>2574</v>
      </c>
      <c r="I3921" s="108" t="s">
        <v>2855</v>
      </c>
      <c r="J3921" s="108" t="s">
        <v>2852</v>
      </c>
      <c r="K3921" s="108" t="s">
        <v>2859</v>
      </c>
      <c r="L3921" s="108">
        <v>11</v>
      </c>
      <c r="M3921" s="110" t="s">
        <v>2617</v>
      </c>
      <c r="N3921" s="109" t="s">
        <v>1729</v>
      </c>
      <c r="O3921" s="109" t="s">
        <v>519</v>
      </c>
      <c r="P3921" s="109" t="s">
        <v>2408</v>
      </c>
      <c r="Q3921" s="109">
        <v>1</v>
      </c>
      <c r="R3921" s="111"/>
      <c r="S3921" s="111"/>
      <c r="T3921" s="109" t="s">
        <v>7</v>
      </c>
      <c r="U3921" s="108">
        <v>1</v>
      </c>
      <c r="V3921" s="109">
        <v>2007</v>
      </c>
      <c r="W3921" s="108">
        <f>IF(Table1[[#This Row],[ExpenditureDetails1]]=2010,1,(2010-Table1[[#This Row],[ExpenditureDetails1]]))</f>
        <v>3</v>
      </c>
      <c r="X3921" s="109">
        <v>0.35</v>
      </c>
      <c r="Y3921" s="174">
        <f>Table1[[#This Row],[ExpenditureDetails3]]*100000</f>
        <v>35000</v>
      </c>
      <c r="Z3921" s="174">
        <f>Table1[[#This Row],[ExpenditureDetails4]]/Table1[[#This Row],[Component detail 4]]</f>
        <v>35000</v>
      </c>
      <c r="AA3921" s="109">
        <v>1</v>
      </c>
      <c r="AB3921" s="109">
        <v>10</v>
      </c>
      <c r="AC3921" s="174">
        <f>IF(ISNUMBER([ExpenditureDetails4]),[ExpenditureDetails4]*HLOOKUP([ExpenditureDetails1],'Currency Conversion'!$A$6:$BE$45,19,FALSE),"No Data")</f>
        <v>42469.288023258654</v>
      </c>
      <c r="AD3921" s="174">
        <f>Table1[[#This Row],[Calculations1]]/exchange_rate_2010</f>
        <v>928.7814924025646</v>
      </c>
      <c r="AE39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4246.928802325865</v>
      </c>
      <c r="AF3921" s="174">
        <f>Table1[[#This Row],[Calculations3]]/exchange_rate_2010</f>
        <v>92.878149240256448</v>
      </c>
      <c r="AG3921" s="110" t="s">
        <v>2850</v>
      </c>
      <c r="AH3921" s="53"/>
      <c r="BD3921" s="36"/>
      <c r="BE3921" s="36"/>
      <c r="BF3921" s="36"/>
      <c r="BG3921" s="36"/>
      <c r="BH3921" s="36"/>
      <c r="BI3921" s="36"/>
      <c r="BJ3921" s="36"/>
      <c r="BK3921" s="48"/>
      <c r="BL3921" s="36"/>
      <c r="BM3921" s="36"/>
      <c r="BN3921" s="36"/>
      <c r="BO3921" s="36"/>
      <c r="BP3921" s="36"/>
      <c r="BQ3921" s="36"/>
      <c r="BR3921" s="36"/>
    </row>
    <row r="3922" spans="2:70" ht="15" customHeight="1">
      <c r="B3922" s="48">
        <v>4484</v>
      </c>
      <c r="C3922" s="48" t="s">
        <v>1703</v>
      </c>
      <c r="D3922" s="108">
        <v>1131</v>
      </c>
      <c r="E3922" s="109" t="s">
        <v>2508</v>
      </c>
      <c r="F3922" s="109" t="s">
        <v>1823</v>
      </c>
      <c r="G3922" s="109" t="s">
        <v>1812</v>
      </c>
      <c r="H3922" s="108" t="s">
        <v>2574</v>
      </c>
      <c r="I3922" s="108" t="s">
        <v>2855</v>
      </c>
      <c r="J3922" s="108" t="s">
        <v>2852</v>
      </c>
      <c r="K3922" s="108" t="s">
        <v>2859</v>
      </c>
      <c r="L3922" s="108">
        <v>11</v>
      </c>
      <c r="M3922" s="110" t="s">
        <v>2617</v>
      </c>
      <c r="N3922" s="109" t="s">
        <v>1729</v>
      </c>
      <c r="O3922" s="109" t="s">
        <v>519</v>
      </c>
      <c r="P3922" s="109" t="s">
        <v>2409</v>
      </c>
      <c r="Q3922" s="109">
        <v>1</v>
      </c>
      <c r="R3922" s="111"/>
      <c r="S3922" s="111"/>
      <c r="T3922" s="109" t="s">
        <v>7</v>
      </c>
      <c r="U3922" s="108">
        <v>1</v>
      </c>
      <c r="V3922" s="109">
        <v>2007</v>
      </c>
      <c r="W3922" s="108">
        <f>IF(Table1[[#This Row],[ExpenditureDetails1]]=2010,1,(2010-Table1[[#This Row],[ExpenditureDetails1]]))</f>
        <v>3</v>
      </c>
      <c r="X3922" s="109">
        <v>0.35</v>
      </c>
      <c r="Y3922" s="174">
        <f>Table1[[#This Row],[ExpenditureDetails3]]*100000</f>
        <v>35000</v>
      </c>
      <c r="Z3922" s="174">
        <f>Table1[[#This Row],[ExpenditureDetails4]]/Table1[[#This Row],[Component detail 4]]</f>
        <v>35000</v>
      </c>
      <c r="AA3922" s="109">
        <v>1</v>
      </c>
      <c r="AB3922" s="109">
        <v>10</v>
      </c>
      <c r="AC3922" s="174">
        <f>IF(ISNUMBER([ExpenditureDetails4]),[ExpenditureDetails4]*HLOOKUP([ExpenditureDetails1],'Currency Conversion'!$A$6:$BE$45,19,FALSE),"No Data")</f>
        <v>42469.288023258654</v>
      </c>
      <c r="AD3922" s="174">
        <f>Table1[[#This Row],[Calculations1]]/exchange_rate_2010</f>
        <v>928.7814924025646</v>
      </c>
      <c r="AE39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4246.928802325865</v>
      </c>
      <c r="AF3922" s="174">
        <f>Table1[[#This Row],[Calculations3]]/exchange_rate_2010</f>
        <v>92.878149240256448</v>
      </c>
      <c r="AG3922" s="110" t="s">
        <v>2850</v>
      </c>
      <c r="AH3922" s="53"/>
      <c r="BD3922" s="36"/>
      <c r="BE3922" s="36"/>
      <c r="BF3922" s="36"/>
      <c r="BG3922" s="36"/>
      <c r="BH3922" s="36"/>
      <c r="BI3922" s="36"/>
      <c r="BJ3922" s="36"/>
      <c r="BK3922" s="48"/>
      <c r="BL3922" s="36"/>
      <c r="BM3922" s="36"/>
      <c r="BN3922" s="36"/>
      <c r="BO3922" s="36"/>
      <c r="BP3922" s="36"/>
      <c r="BQ3922" s="36"/>
      <c r="BR3922" s="36"/>
    </row>
    <row r="3923" spans="2:70" ht="15" customHeight="1">
      <c r="B3923" s="48">
        <v>4485</v>
      </c>
      <c r="C3923" s="48" t="s">
        <v>1703</v>
      </c>
      <c r="D3923" s="108">
        <v>1131</v>
      </c>
      <c r="E3923" s="109" t="s">
        <v>2508</v>
      </c>
      <c r="F3923" s="109" t="s">
        <v>1823</v>
      </c>
      <c r="G3923" s="109" t="s">
        <v>1812</v>
      </c>
      <c r="H3923" s="108" t="s">
        <v>2574</v>
      </c>
      <c r="I3923" s="108" t="s">
        <v>2855</v>
      </c>
      <c r="J3923" s="108" t="s">
        <v>2852</v>
      </c>
      <c r="K3923" s="108" t="s">
        <v>2859</v>
      </c>
      <c r="L3923" s="108">
        <v>11</v>
      </c>
      <c r="M3923" s="110" t="s">
        <v>2617</v>
      </c>
      <c r="N3923" s="109" t="s">
        <v>1729</v>
      </c>
      <c r="O3923" s="109" t="s">
        <v>519</v>
      </c>
      <c r="P3923" s="109" t="s">
        <v>2410</v>
      </c>
      <c r="Q3923" s="109">
        <v>1</v>
      </c>
      <c r="R3923" s="111"/>
      <c r="S3923" s="111"/>
      <c r="T3923" s="109" t="s">
        <v>7</v>
      </c>
      <c r="U3923" s="108">
        <v>1</v>
      </c>
      <c r="V3923" s="109">
        <v>2004</v>
      </c>
      <c r="W3923" s="108">
        <f>IF(Table1[[#This Row],[ExpenditureDetails1]]=2010,1,(2010-Table1[[#This Row],[ExpenditureDetails1]]))</f>
        <v>6</v>
      </c>
      <c r="X3923" s="109">
        <v>0.3</v>
      </c>
      <c r="Y3923" s="174">
        <f>Table1[[#This Row],[ExpenditureDetails3]]*100000</f>
        <v>30000</v>
      </c>
      <c r="Z3923" s="174">
        <f>Table1[[#This Row],[ExpenditureDetails4]]/Table1[[#This Row],[Component detail 4]]</f>
        <v>30000</v>
      </c>
      <c r="AA3923" s="109">
        <v>1</v>
      </c>
      <c r="AB3923" s="109">
        <v>10</v>
      </c>
      <c r="AC3923" s="174">
        <f>IF(ISNUMBER([ExpenditureDetails4]),[ExpenditureDetails4]*HLOOKUP([ExpenditureDetails1],'Currency Conversion'!$A$6:$BE$45,19,FALSE),"No Data")</f>
        <v>43868.289885688675</v>
      </c>
      <c r="AD3923" s="174">
        <f>Table1[[#This Row],[Calculations1]]/exchange_rate_2010</f>
        <v>959.37694380146991</v>
      </c>
      <c r="AE39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3923" s="174">
        <f>Table1[[#This Row],[Calculations3]]/exchange_rate_2010</f>
        <v>95.937694380146993</v>
      </c>
      <c r="AG3923" s="110" t="s">
        <v>2850</v>
      </c>
      <c r="AH3923" s="53"/>
      <c r="BD3923" s="36"/>
      <c r="BE3923" s="36"/>
      <c r="BF3923" s="36"/>
      <c r="BG3923" s="36"/>
      <c r="BH3923" s="36"/>
      <c r="BI3923" s="36"/>
      <c r="BJ3923" s="36"/>
      <c r="BK3923" s="48"/>
      <c r="BL3923" s="36"/>
      <c r="BM3923" s="36"/>
      <c r="BN3923" s="36"/>
      <c r="BO3923" s="36"/>
      <c r="BP3923" s="36"/>
      <c r="BQ3923" s="36"/>
      <c r="BR3923" s="36"/>
    </row>
    <row r="3924" spans="2:70" ht="15" customHeight="1">
      <c r="B3924" s="48">
        <v>4486</v>
      </c>
      <c r="C3924" s="48" t="s">
        <v>1703</v>
      </c>
      <c r="D3924" s="108">
        <v>1131</v>
      </c>
      <c r="E3924" s="109" t="s">
        <v>2508</v>
      </c>
      <c r="F3924" s="109" t="s">
        <v>1823</v>
      </c>
      <c r="G3924" s="109" t="s">
        <v>1812</v>
      </c>
      <c r="H3924" s="108" t="s">
        <v>2574</v>
      </c>
      <c r="I3924" s="108" t="s">
        <v>2855</v>
      </c>
      <c r="J3924" s="108" t="s">
        <v>2852</v>
      </c>
      <c r="K3924" s="108" t="s">
        <v>2859</v>
      </c>
      <c r="L3924" s="108">
        <v>11</v>
      </c>
      <c r="M3924" s="110" t="s">
        <v>2617</v>
      </c>
      <c r="N3924" s="109" t="s">
        <v>1729</v>
      </c>
      <c r="O3924" s="109" t="s">
        <v>519</v>
      </c>
      <c r="P3924" s="109" t="s">
        <v>2411</v>
      </c>
      <c r="Q3924" s="109">
        <v>1</v>
      </c>
      <c r="R3924" s="111"/>
      <c r="S3924" s="111"/>
      <c r="T3924" s="109" t="s">
        <v>7</v>
      </c>
      <c r="U3924" s="108">
        <v>1</v>
      </c>
      <c r="V3924" s="109">
        <v>2005</v>
      </c>
      <c r="W3924" s="108">
        <f>IF(Table1[[#This Row],[ExpenditureDetails1]]=2010,1,(2010-Table1[[#This Row],[ExpenditureDetails1]]))</f>
        <v>5</v>
      </c>
      <c r="X3924" s="109">
        <v>0.3</v>
      </c>
      <c r="Y3924" s="174">
        <f>Table1[[#This Row],[ExpenditureDetails3]]*100000</f>
        <v>30000</v>
      </c>
      <c r="Z3924" s="174">
        <f>Table1[[#This Row],[ExpenditureDetails4]]/Table1[[#This Row],[Component detail 4]]</f>
        <v>30000</v>
      </c>
      <c r="AA3924" s="109">
        <v>1</v>
      </c>
      <c r="AB3924" s="109">
        <v>10</v>
      </c>
      <c r="AC3924" s="174">
        <f>IF(ISNUMBER([ExpenditureDetails4]),[ExpenditureDetails4]*HLOOKUP([ExpenditureDetails1],'Currency Conversion'!$A$6:$BE$45,19,FALSE),"No Data")</f>
        <v>40356.4052206911</v>
      </c>
      <c r="AD3924" s="174">
        <f>Table1[[#This Row],[Calculations1]]/exchange_rate_2010</f>
        <v>882.57383190291887</v>
      </c>
      <c r="AE39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4035.6405220691099</v>
      </c>
      <c r="AF3924" s="174">
        <f>Table1[[#This Row],[Calculations3]]/exchange_rate_2010</f>
        <v>88.25738319029189</v>
      </c>
      <c r="AG3924" s="110" t="s">
        <v>2850</v>
      </c>
      <c r="AH3924" s="53"/>
      <c r="BD3924" s="36"/>
      <c r="BE3924" s="36"/>
      <c r="BF3924" s="36"/>
      <c r="BG3924" s="36"/>
      <c r="BH3924" s="36"/>
      <c r="BI3924" s="36"/>
      <c r="BJ3924" s="36"/>
      <c r="BK3924" s="48"/>
      <c r="BL3924" s="36"/>
      <c r="BM3924" s="36"/>
      <c r="BN3924" s="36"/>
      <c r="BO3924" s="36"/>
      <c r="BP3924" s="36"/>
      <c r="BQ3924" s="36"/>
      <c r="BR3924" s="36"/>
    </row>
    <row r="3925" spans="2:70" ht="15" customHeight="1">
      <c r="B3925" s="48">
        <v>4487</v>
      </c>
      <c r="C3925" s="48" t="s">
        <v>1703</v>
      </c>
      <c r="D3925" s="108">
        <v>1131</v>
      </c>
      <c r="E3925" s="109" t="s">
        <v>2508</v>
      </c>
      <c r="F3925" s="109" t="s">
        <v>1823</v>
      </c>
      <c r="G3925" s="109" t="s">
        <v>1812</v>
      </c>
      <c r="H3925" s="108" t="s">
        <v>2574</v>
      </c>
      <c r="I3925" s="108" t="s">
        <v>2855</v>
      </c>
      <c r="J3925" s="108" t="s">
        <v>2852</v>
      </c>
      <c r="K3925" s="108" t="s">
        <v>2859</v>
      </c>
      <c r="L3925" s="108">
        <v>11</v>
      </c>
      <c r="M3925" s="110" t="s">
        <v>2617</v>
      </c>
      <c r="N3925" s="109" t="s">
        <v>1729</v>
      </c>
      <c r="O3925" s="109" t="s">
        <v>519</v>
      </c>
      <c r="P3925" s="109" t="s">
        <v>2412</v>
      </c>
      <c r="Q3925" s="109">
        <v>1</v>
      </c>
      <c r="R3925" s="111"/>
      <c r="S3925" s="111"/>
      <c r="T3925" s="109" t="s">
        <v>7</v>
      </c>
      <c r="U3925" s="108">
        <v>1</v>
      </c>
      <c r="V3925" s="109">
        <v>2006</v>
      </c>
      <c r="W3925" s="108">
        <f>IF(Table1[[#This Row],[ExpenditureDetails1]]=2010,1,(2010-Table1[[#This Row],[ExpenditureDetails1]]))</f>
        <v>4</v>
      </c>
      <c r="X3925" s="109">
        <v>0.3</v>
      </c>
      <c r="Y3925" s="174">
        <f>Table1[[#This Row],[ExpenditureDetails3]]*100000</f>
        <v>30000</v>
      </c>
      <c r="Z3925" s="174">
        <f>Table1[[#This Row],[ExpenditureDetails4]]/Table1[[#This Row],[Component detail 4]]</f>
        <v>30000</v>
      </c>
      <c r="AA3925" s="109">
        <v>1</v>
      </c>
      <c r="AB3925" s="109">
        <v>10</v>
      </c>
      <c r="AC3925" s="174">
        <f>IF(ISNUMBER([ExpenditureDetails4]),[ExpenditureDetails4]*HLOOKUP([ExpenditureDetails1],'Currency Conversion'!$A$6:$BE$45,19,FALSE),"No Data")</f>
        <v>38737.366334906197</v>
      </c>
      <c r="AD3925" s="174">
        <f>Table1[[#This Row],[Calculations1]]/exchange_rate_2010</f>
        <v>847.16628394088207</v>
      </c>
      <c r="AE39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3873.7366334906196</v>
      </c>
      <c r="AF3925" s="174">
        <f>Table1[[#This Row],[Calculations3]]/exchange_rate_2010</f>
        <v>84.716628394088204</v>
      </c>
      <c r="AG3925" s="110" t="s">
        <v>2850</v>
      </c>
      <c r="AH3925" s="53"/>
      <c r="BD3925" s="36"/>
      <c r="BE3925" s="36"/>
      <c r="BF3925" s="36"/>
      <c r="BG3925" s="36"/>
      <c r="BH3925" s="36"/>
      <c r="BI3925" s="36"/>
      <c r="BJ3925" s="36"/>
      <c r="BK3925" s="48"/>
      <c r="BL3925" s="36"/>
      <c r="BM3925" s="36"/>
      <c r="BN3925" s="36"/>
      <c r="BO3925" s="36"/>
      <c r="BP3925" s="36"/>
      <c r="BQ3925" s="36"/>
      <c r="BR3925" s="36"/>
    </row>
    <row r="3926" spans="2:70" ht="15" customHeight="1">
      <c r="B3926" s="48">
        <v>4488</v>
      </c>
      <c r="C3926" s="48" t="s">
        <v>1703</v>
      </c>
      <c r="D3926" s="108">
        <v>1131</v>
      </c>
      <c r="E3926" s="109" t="s">
        <v>2508</v>
      </c>
      <c r="F3926" s="109" t="s">
        <v>1823</v>
      </c>
      <c r="G3926" s="109" t="s">
        <v>1812</v>
      </c>
      <c r="H3926" s="108" t="s">
        <v>2574</v>
      </c>
      <c r="I3926" s="108" t="s">
        <v>2855</v>
      </c>
      <c r="J3926" s="108" t="s">
        <v>2852</v>
      </c>
      <c r="K3926" s="108" t="s">
        <v>2859</v>
      </c>
      <c r="L3926" s="108">
        <v>11</v>
      </c>
      <c r="M3926" s="110" t="s">
        <v>2617</v>
      </c>
      <c r="N3926" s="109" t="s">
        <v>1729</v>
      </c>
      <c r="O3926" s="109" t="s">
        <v>519</v>
      </c>
      <c r="P3926" s="109" t="s">
        <v>2413</v>
      </c>
      <c r="Q3926" s="109">
        <v>1</v>
      </c>
      <c r="R3926" s="111"/>
      <c r="S3926" s="111"/>
      <c r="T3926" s="109" t="s">
        <v>7</v>
      </c>
      <c r="U3926" s="108">
        <v>1</v>
      </c>
      <c r="V3926" s="109">
        <v>2005</v>
      </c>
      <c r="W3926" s="108">
        <f>IF(Table1[[#This Row],[ExpenditureDetails1]]=2010,1,(2010-Table1[[#This Row],[ExpenditureDetails1]]))</f>
        <v>5</v>
      </c>
      <c r="X3926" s="109">
        <v>0.35</v>
      </c>
      <c r="Y3926" s="174">
        <f>Table1[[#This Row],[ExpenditureDetails3]]*100000</f>
        <v>35000</v>
      </c>
      <c r="Z3926" s="174">
        <f>Table1[[#This Row],[ExpenditureDetails4]]/Table1[[#This Row],[Component detail 4]]</f>
        <v>35000</v>
      </c>
      <c r="AA3926" s="109">
        <v>1</v>
      </c>
      <c r="AB3926" s="109">
        <v>10</v>
      </c>
      <c r="AC3926" s="174">
        <f>IF(ISNUMBER([ExpenditureDetails4]),[ExpenditureDetails4]*HLOOKUP([ExpenditureDetails1],'Currency Conversion'!$A$6:$BE$45,19,FALSE),"No Data")</f>
        <v>47082.472757472948</v>
      </c>
      <c r="AD3926" s="174">
        <f>Table1[[#This Row],[Calculations1]]/exchange_rate_2010</f>
        <v>1029.6694705534053</v>
      </c>
      <c r="AE39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3926" s="174">
        <f>Table1[[#This Row],[Calculations3]]/exchange_rate_2010</f>
        <v>102.96694705534054</v>
      </c>
      <c r="AG3926" s="110" t="s">
        <v>2850</v>
      </c>
      <c r="AH3926" s="53"/>
      <c r="BD3926" s="36"/>
      <c r="BE3926" s="36"/>
      <c r="BF3926" s="36"/>
      <c r="BG3926" s="36"/>
      <c r="BH3926" s="36"/>
      <c r="BI3926" s="36"/>
      <c r="BJ3926" s="36"/>
      <c r="BK3926" s="48"/>
      <c r="BL3926" s="36"/>
      <c r="BM3926" s="36"/>
      <c r="BN3926" s="36"/>
      <c r="BO3926" s="36"/>
      <c r="BP3926" s="36"/>
      <c r="BQ3926" s="36"/>
      <c r="BR3926" s="36"/>
    </row>
    <row r="3927" spans="2:70" ht="15" customHeight="1">
      <c r="B3927" s="48">
        <v>4489</v>
      </c>
      <c r="C3927" s="48" t="s">
        <v>1703</v>
      </c>
      <c r="D3927" s="108">
        <v>1131</v>
      </c>
      <c r="E3927" s="109" t="s">
        <v>2508</v>
      </c>
      <c r="F3927" s="109" t="s">
        <v>1823</v>
      </c>
      <c r="G3927" s="109" t="s">
        <v>1812</v>
      </c>
      <c r="H3927" s="108" t="s">
        <v>2574</v>
      </c>
      <c r="I3927" s="108" t="s">
        <v>2855</v>
      </c>
      <c r="J3927" s="108" t="s">
        <v>2852</v>
      </c>
      <c r="K3927" s="108" t="s">
        <v>2859</v>
      </c>
      <c r="L3927" s="108">
        <v>11</v>
      </c>
      <c r="M3927" s="110" t="s">
        <v>2617</v>
      </c>
      <c r="N3927" s="109" t="s">
        <v>1729</v>
      </c>
      <c r="O3927" s="109" t="s">
        <v>519</v>
      </c>
      <c r="P3927" s="109" t="s">
        <v>2414</v>
      </c>
      <c r="Q3927" s="109">
        <v>1</v>
      </c>
      <c r="R3927" s="111"/>
      <c r="S3927" s="111"/>
      <c r="T3927" s="109" t="s">
        <v>7</v>
      </c>
      <c r="U3927" s="108">
        <v>1</v>
      </c>
      <c r="V3927" s="109">
        <v>2006</v>
      </c>
      <c r="W3927" s="108">
        <f>IF(Table1[[#This Row],[ExpenditureDetails1]]=2010,1,(2010-Table1[[#This Row],[ExpenditureDetails1]]))</f>
        <v>4</v>
      </c>
      <c r="X3927" s="109">
        <v>0.35</v>
      </c>
      <c r="Y3927" s="174">
        <f>Table1[[#This Row],[ExpenditureDetails3]]*100000</f>
        <v>35000</v>
      </c>
      <c r="Z3927" s="174">
        <f>Table1[[#This Row],[ExpenditureDetails4]]/Table1[[#This Row],[Component detail 4]]</f>
        <v>35000</v>
      </c>
      <c r="AA3927" s="109">
        <v>1</v>
      </c>
      <c r="AB3927" s="109">
        <v>10</v>
      </c>
      <c r="AC3927" s="174">
        <f>IF(ISNUMBER([ExpenditureDetails4]),[ExpenditureDetails4]*HLOOKUP([ExpenditureDetails1],'Currency Conversion'!$A$6:$BE$45,19,FALSE),"No Data")</f>
        <v>45193.594057390561</v>
      </c>
      <c r="AD3927" s="174">
        <f>Table1[[#This Row],[Calculations1]]/exchange_rate_2010</f>
        <v>988.36066459769563</v>
      </c>
      <c r="AE39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4519.3594057390565</v>
      </c>
      <c r="AF3927" s="174">
        <f>Table1[[#This Row],[Calculations3]]/exchange_rate_2010</f>
        <v>98.836066459769569</v>
      </c>
      <c r="AG3927" s="110" t="s">
        <v>2850</v>
      </c>
      <c r="AH3927" s="53"/>
      <c r="BD3927" s="36"/>
      <c r="BE3927" s="36"/>
      <c r="BF3927" s="36"/>
      <c r="BG3927" s="36"/>
      <c r="BH3927" s="36"/>
      <c r="BI3927" s="36"/>
      <c r="BJ3927" s="36"/>
      <c r="BK3927" s="48"/>
      <c r="BL3927" s="36"/>
      <c r="BM3927" s="36"/>
      <c r="BN3927" s="36"/>
      <c r="BO3927" s="36"/>
      <c r="BP3927" s="36"/>
      <c r="BQ3927" s="36"/>
      <c r="BR3927" s="36"/>
    </row>
    <row r="3928" spans="2:70" ht="15" customHeight="1">
      <c r="B3928" s="48">
        <v>4490</v>
      </c>
      <c r="C3928" s="48" t="s">
        <v>1703</v>
      </c>
      <c r="D3928" s="108">
        <v>1131</v>
      </c>
      <c r="E3928" s="109" t="s">
        <v>2508</v>
      </c>
      <c r="F3928" s="109" t="s">
        <v>1823</v>
      </c>
      <c r="G3928" s="109" t="s">
        <v>1812</v>
      </c>
      <c r="H3928" s="108" t="s">
        <v>2574</v>
      </c>
      <c r="I3928" s="108" t="s">
        <v>2855</v>
      </c>
      <c r="J3928" s="108" t="s">
        <v>2852</v>
      </c>
      <c r="K3928" s="108" t="s">
        <v>2859</v>
      </c>
      <c r="L3928" s="108">
        <v>11</v>
      </c>
      <c r="M3928" s="110" t="s">
        <v>2617</v>
      </c>
      <c r="N3928" s="109" t="s">
        <v>1729</v>
      </c>
      <c r="O3928" s="109" t="s">
        <v>519</v>
      </c>
      <c r="P3928" s="109" t="s">
        <v>2415</v>
      </c>
      <c r="Q3928" s="109">
        <v>1</v>
      </c>
      <c r="R3928" s="111"/>
      <c r="S3928" s="111"/>
      <c r="T3928" s="109" t="s">
        <v>7</v>
      </c>
      <c r="U3928" s="108">
        <v>1</v>
      </c>
      <c r="V3928" s="109">
        <v>2009</v>
      </c>
      <c r="W3928" s="108">
        <f>IF(Table1[[#This Row],[ExpenditureDetails1]]=2010,1,(2010-Table1[[#This Row],[ExpenditureDetails1]]))</f>
        <v>1</v>
      </c>
      <c r="X3928" s="109">
        <v>0.4</v>
      </c>
      <c r="Y3928" s="174">
        <f>Table1[[#This Row],[ExpenditureDetails3]]*100000</f>
        <v>40000</v>
      </c>
      <c r="Z3928" s="174">
        <f>Table1[[#This Row],[ExpenditureDetails4]]/Table1[[#This Row],[Component detail 4]]</f>
        <v>40000</v>
      </c>
      <c r="AA3928" s="109">
        <v>1</v>
      </c>
      <c r="AB3928" s="109">
        <v>10</v>
      </c>
      <c r="AC3928" s="174">
        <f>IF(ISNUMBER([ExpenditureDetails4]),[ExpenditureDetails4]*HLOOKUP([ExpenditureDetails1],'Currency Conversion'!$A$6:$BE$45,19,FALSE),"No Data")</f>
        <v>43016.649996145097</v>
      </c>
      <c r="AD3928" s="174">
        <f>Table1[[#This Row],[Calculations1]]/exchange_rate_2010</f>
        <v>940.75201730949186</v>
      </c>
      <c r="AE39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3928" s="174">
        <f>Table1[[#This Row],[Calculations3]]/exchange_rate_2010</f>
        <v>94.075201730949175</v>
      </c>
      <c r="AG3928" s="110" t="s">
        <v>2850</v>
      </c>
      <c r="AH3928" s="53"/>
      <c r="BD3928" s="36"/>
      <c r="BE3928" s="36"/>
      <c r="BF3928" s="36"/>
      <c r="BG3928" s="36"/>
      <c r="BH3928" s="36"/>
      <c r="BI3928" s="36"/>
      <c r="BJ3928" s="36"/>
      <c r="BK3928" s="48"/>
      <c r="BL3928" s="36"/>
      <c r="BM3928" s="36"/>
      <c r="BN3928" s="36"/>
      <c r="BO3928" s="36"/>
      <c r="BP3928" s="36"/>
      <c r="BQ3928" s="36"/>
      <c r="BR3928" s="36"/>
    </row>
    <row r="3929" spans="2:70" ht="15" customHeight="1">
      <c r="B3929" s="48">
        <v>4491</v>
      </c>
      <c r="C3929" s="48" t="s">
        <v>1703</v>
      </c>
      <c r="D3929" s="108">
        <v>1131</v>
      </c>
      <c r="E3929" s="109" t="s">
        <v>2508</v>
      </c>
      <c r="F3929" s="109" t="s">
        <v>1823</v>
      </c>
      <c r="G3929" s="109" t="s">
        <v>1812</v>
      </c>
      <c r="H3929" s="108" t="s">
        <v>2574</v>
      </c>
      <c r="I3929" s="108" t="s">
        <v>2855</v>
      </c>
      <c r="J3929" s="108" t="s">
        <v>2852</v>
      </c>
      <c r="K3929" s="108" t="s">
        <v>2859</v>
      </c>
      <c r="L3929" s="108">
        <v>11</v>
      </c>
      <c r="M3929" s="110" t="s">
        <v>2617</v>
      </c>
      <c r="N3929" s="111" t="s">
        <v>1721</v>
      </c>
      <c r="O3929" s="111"/>
      <c r="P3929" s="111" t="s">
        <v>1783</v>
      </c>
      <c r="Q3929" s="109">
        <v>1</v>
      </c>
      <c r="R3929" s="111"/>
      <c r="S3929" s="111"/>
      <c r="T3929" s="109" t="s">
        <v>24</v>
      </c>
      <c r="U3929" s="108">
        <v>4</v>
      </c>
      <c r="V3929" s="109">
        <v>2010</v>
      </c>
      <c r="W3929" s="108">
        <f>IF(Table1[[#This Row],[ExpenditureDetails1]]=2010,1,(2010-Table1[[#This Row],[ExpenditureDetails1]]))</f>
        <v>1</v>
      </c>
      <c r="X3929" s="109">
        <v>0.25</v>
      </c>
      <c r="Y3929" s="174">
        <f>Table1[[#This Row],[ExpenditureDetails3]]*100000</f>
        <v>25000</v>
      </c>
      <c r="Z3929" s="174">
        <f>Table1[[#This Row],[ExpenditureDetails4]]/Table1[[#This Row],[Component detail 4]]</f>
        <v>25000</v>
      </c>
      <c r="AA3929" s="109">
        <v>1</v>
      </c>
      <c r="AB3929" s="109">
        <v>10</v>
      </c>
      <c r="AC3929" s="174">
        <f>IF(ISNUMBER([ExpenditureDetails4]),[ExpenditureDetails4]*HLOOKUP([ExpenditureDetails1],'Currency Conversion'!$A$6:$BE$45,19,FALSE),"No Data")</f>
        <v>25000</v>
      </c>
      <c r="AD3929" s="174">
        <f>Table1[[#This Row],[Calculations1]]/exchange_rate_2010</f>
        <v>546.73714561326631</v>
      </c>
      <c r="AE39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25000</v>
      </c>
      <c r="AF3929" s="174">
        <f>Table1[[#This Row],[Calculations3]]/exchange_rate_2010</f>
        <v>546.73714561326631</v>
      </c>
      <c r="AG3929" s="110" t="s">
        <v>2850</v>
      </c>
      <c r="AH3929" s="53"/>
      <c r="BD3929" s="36"/>
      <c r="BE3929" s="36"/>
      <c r="BF3929" s="36"/>
      <c r="BG3929" s="36"/>
      <c r="BH3929" s="36"/>
      <c r="BI3929" s="36"/>
      <c r="BJ3929" s="36"/>
      <c r="BK3929" s="48"/>
      <c r="BL3929" s="36"/>
      <c r="BM3929" s="36"/>
      <c r="BN3929" s="36"/>
      <c r="BO3929" s="36"/>
      <c r="BP3929" s="36"/>
      <c r="BQ3929" s="36"/>
      <c r="BR3929" s="36"/>
    </row>
    <row r="3930" spans="2:70" ht="15" customHeight="1">
      <c r="B3930" s="48">
        <v>4492</v>
      </c>
      <c r="C3930" s="48" t="s">
        <v>1703</v>
      </c>
      <c r="D3930" s="108">
        <v>1131</v>
      </c>
      <c r="E3930" s="109" t="s">
        <v>2508</v>
      </c>
      <c r="F3930" s="109" t="s">
        <v>1823</v>
      </c>
      <c r="G3930" s="109" t="s">
        <v>1812</v>
      </c>
      <c r="H3930" s="108" t="s">
        <v>2574</v>
      </c>
      <c r="I3930" s="108" t="s">
        <v>2855</v>
      </c>
      <c r="J3930" s="108" t="s">
        <v>2852</v>
      </c>
      <c r="K3930" s="108" t="s">
        <v>2859</v>
      </c>
      <c r="L3930" s="108">
        <v>11</v>
      </c>
      <c r="M3930" s="110" t="s">
        <v>2617</v>
      </c>
      <c r="N3930" s="111" t="s">
        <v>1729</v>
      </c>
      <c r="O3930" s="111" t="s">
        <v>2477</v>
      </c>
      <c r="P3930" s="111" t="s">
        <v>472</v>
      </c>
      <c r="Q3930" s="109">
        <v>1</v>
      </c>
      <c r="R3930" s="111"/>
      <c r="S3930" s="111"/>
      <c r="T3930" s="109" t="s">
        <v>7</v>
      </c>
      <c r="U3930" s="108">
        <v>1</v>
      </c>
      <c r="V3930" s="109">
        <v>2010</v>
      </c>
      <c r="W3930" s="108">
        <f>IF(Table1[[#This Row],[ExpenditureDetails1]]=2010,1,(2010-Table1[[#This Row],[ExpenditureDetails1]]))</f>
        <v>1</v>
      </c>
      <c r="X3930" s="109">
        <v>0.6</v>
      </c>
      <c r="Y3930" s="174">
        <f>Table1[[#This Row],[ExpenditureDetails3]]*100000</f>
        <v>60000</v>
      </c>
      <c r="Z3930" s="174">
        <f>Table1[[#This Row],[ExpenditureDetails4]]/Table1[[#This Row],[Component detail 4]]</f>
        <v>60000</v>
      </c>
      <c r="AA3930" s="109">
        <v>1</v>
      </c>
      <c r="AB3930" s="109">
        <v>10</v>
      </c>
      <c r="AC3930" s="174">
        <f>IF(ISNUMBER([ExpenditureDetails4]),[ExpenditureDetails4]*HLOOKUP([ExpenditureDetails1],'Currency Conversion'!$A$6:$BE$45,19,FALSE),"No Data")</f>
        <v>60000</v>
      </c>
      <c r="AD3930" s="174">
        <f>Table1[[#This Row],[Calculations1]]/exchange_rate_2010</f>
        <v>1312.1691494718393</v>
      </c>
      <c r="AE39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6000</v>
      </c>
      <c r="AF3930" s="174">
        <f>Table1[[#This Row],[Calculations3]]/exchange_rate_2010</f>
        <v>131.21691494718394</v>
      </c>
      <c r="AG3930" s="110" t="s">
        <v>2850</v>
      </c>
      <c r="AH3930" s="53"/>
      <c r="BD3930" s="36"/>
      <c r="BE3930" s="36"/>
      <c r="BF3930" s="36"/>
      <c r="BG3930" s="36"/>
      <c r="BH3930" s="36"/>
      <c r="BI3930" s="36"/>
      <c r="BJ3930" s="36"/>
      <c r="BK3930" s="48"/>
      <c r="BL3930" s="36"/>
      <c r="BM3930" s="36"/>
      <c r="BN3930" s="36"/>
      <c r="BO3930" s="36"/>
      <c r="BP3930" s="36"/>
      <c r="BQ3930" s="36"/>
      <c r="BR3930" s="36"/>
    </row>
    <row r="3931" spans="2:70" ht="15" customHeight="1">
      <c r="B3931" s="48">
        <v>4493</v>
      </c>
      <c r="C3931" s="48" t="s">
        <v>1703</v>
      </c>
      <c r="D3931" s="108">
        <v>1131</v>
      </c>
      <c r="E3931" s="109" t="s">
        <v>2508</v>
      </c>
      <c r="F3931" s="109" t="s">
        <v>1823</v>
      </c>
      <c r="G3931" s="109" t="s">
        <v>1812</v>
      </c>
      <c r="H3931" s="108" t="s">
        <v>2574</v>
      </c>
      <c r="I3931" s="108" t="s">
        <v>2855</v>
      </c>
      <c r="J3931" s="108" t="s">
        <v>2852</v>
      </c>
      <c r="K3931" s="108" t="s">
        <v>2859</v>
      </c>
      <c r="L3931" s="108">
        <v>11</v>
      </c>
      <c r="M3931" s="110" t="s">
        <v>2617</v>
      </c>
      <c r="N3931" s="111" t="s">
        <v>1729</v>
      </c>
      <c r="O3931" s="111" t="s">
        <v>210</v>
      </c>
      <c r="P3931" s="111" t="s">
        <v>210</v>
      </c>
      <c r="Q3931" s="109">
        <v>1</v>
      </c>
      <c r="R3931" s="111"/>
      <c r="S3931" s="111"/>
      <c r="T3931" s="109" t="s">
        <v>7</v>
      </c>
      <c r="U3931" s="108">
        <v>1</v>
      </c>
      <c r="V3931" s="109">
        <v>2010</v>
      </c>
      <c r="W3931" s="108">
        <f>IF(Table1[[#This Row],[ExpenditureDetails1]]=2010,1,(2010-Table1[[#This Row],[ExpenditureDetails1]]))</f>
        <v>1</v>
      </c>
      <c r="X3931" s="109">
        <v>0.4</v>
      </c>
      <c r="Y3931" s="174">
        <f>Table1[[#This Row],[ExpenditureDetails3]]*100000</f>
        <v>40000</v>
      </c>
      <c r="Z3931" s="174">
        <f>Table1[[#This Row],[ExpenditureDetails4]]/Table1[[#This Row],[Component detail 4]]</f>
        <v>40000</v>
      </c>
      <c r="AA3931" s="109">
        <v>1</v>
      </c>
      <c r="AB3931" s="109">
        <v>10</v>
      </c>
      <c r="AC3931" s="174">
        <f>IF(ISNUMBER([ExpenditureDetails4]),[ExpenditureDetails4]*HLOOKUP([ExpenditureDetails1],'Currency Conversion'!$A$6:$BE$45,19,FALSE),"No Data")</f>
        <v>40000</v>
      </c>
      <c r="AD3931" s="174">
        <f>Table1[[#This Row],[Calculations1]]/exchange_rate_2010</f>
        <v>874.77943298122614</v>
      </c>
      <c r="AE39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4000</v>
      </c>
      <c r="AF3931" s="174">
        <f>Table1[[#This Row],[Calculations3]]/exchange_rate_2010</f>
        <v>87.477943298122611</v>
      </c>
      <c r="AG3931" s="110" t="s">
        <v>2850</v>
      </c>
      <c r="AH3931" s="53"/>
      <c r="BD3931" s="36"/>
      <c r="BE3931" s="36"/>
      <c r="BF3931" s="36"/>
      <c r="BG3931" s="36"/>
      <c r="BH3931" s="36"/>
      <c r="BI3931" s="36"/>
      <c r="BJ3931" s="36"/>
      <c r="BK3931" s="48"/>
      <c r="BL3931" s="36"/>
      <c r="BM3931" s="36"/>
      <c r="BN3931" s="36"/>
      <c r="BO3931" s="36"/>
      <c r="BP3931" s="36"/>
      <c r="BQ3931" s="36"/>
      <c r="BR3931" s="36"/>
    </row>
    <row r="3932" spans="2:70" ht="15" customHeight="1">
      <c r="B3932" s="48">
        <v>4494</v>
      </c>
      <c r="C3932" s="48" t="s">
        <v>1703</v>
      </c>
      <c r="D3932" s="108">
        <v>1131</v>
      </c>
      <c r="E3932" s="109" t="s">
        <v>2508</v>
      </c>
      <c r="F3932" s="109" t="s">
        <v>1823</v>
      </c>
      <c r="G3932" s="109" t="s">
        <v>1812</v>
      </c>
      <c r="H3932" s="108" t="s">
        <v>2574</v>
      </c>
      <c r="I3932" s="108" t="s">
        <v>2855</v>
      </c>
      <c r="J3932" s="108" t="s">
        <v>2852</v>
      </c>
      <c r="K3932" s="108" t="s">
        <v>2859</v>
      </c>
      <c r="L3932" s="108">
        <v>11</v>
      </c>
      <c r="M3932" s="110" t="s">
        <v>2617</v>
      </c>
      <c r="N3932" s="111" t="s">
        <v>1712</v>
      </c>
      <c r="O3932" s="111"/>
      <c r="P3932" s="111" t="s">
        <v>1784</v>
      </c>
      <c r="Q3932" s="109">
        <v>1</v>
      </c>
      <c r="R3932" s="111">
        <v>5</v>
      </c>
      <c r="S3932" s="111"/>
      <c r="T3932" s="109" t="s">
        <v>7</v>
      </c>
      <c r="U3932" s="108">
        <v>1</v>
      </c>
      <c r="V3932" s="109">
        <v>2009</v>
      </c>
      <c r="W3932" s="108">
        <f>IF(Table1[[#This Row],[ExpenditureDetails1]]=2010,1,(2010-Table1[[#This Row],[ExpenditureDetails1]]))</f>
        <v>1</v>
      </c>
      <c r="X3932" s="109">
        <v>0.4</v>
      </c>
      <c r="Y3932" s="174">
        <f>Table1[[#This Row],[ExpenditureDetails3]]*100000</f>
        <v>40000</v>
      </c>
      <c r="Z3932" s="174">
        <f>Table1[[#This Row],[ExpenditureDetails4]]/Table1[[#This Row],[Component detail 4]]</f>
        <v>40000</v>
      </c>
      <c r="AA3932" s="109">
        <v>1</v>
      </c>
      <c r="AB3932" s="109">
        <v>10</v>
      </c>
      <c r="AC3932" s="174">
        <f>IF(ISNUMBER([ExpenditureDetails4]),[ExpenditureDetails4]*HLOOKUP([ExpenditureDetails1],'Currency Conversion'!$A$6:$BE$45,19,FALSE),"No Data")</f>
        <v>43016.649996145097</v>
      </c>
      <c r="AD3932" s="174">
        <f>Table1[[#This Row],[Calculations1]]/exchange_rate_2010</f>
        <v>940.75201730949186</v>
      </c>
      <c r="AE39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3932" s="174">
        <f>Table1[[#This Row],[Calculations3]]/exchange_rate_2010</f>
        <v>94.075201730949175</v>
      </c>
      <c r="AG3932" s="110" t="s">
        <v>2850</v>
      </c>
      <c r="AH3932" s="53"/>
      <c r="BD3932" s="36"/>
      <c r="BE3932" s="36"/>
      <c r="BF3932" s="36"/>
      <c r="BG3932" s="36"/>
      <c r="BH3932" s="36"/>
      <c r="BI3932" s="36"/>
      <c r="BJ3932" s="36"/>
      <c r="BK3932" s="48"/>
      <c r="BL3932" s="36"/>
      <c r="BM3932" s="36"/>
      <c r="BN3932" s="36"/>
      <c r="BO3932" s="36"/>
      <c r="BP3932" s="36"/>
      <c r="BQ3932" s="36"/>
      <c r="BR3932" s="36"/>
    </row>
    <row r="3933" spans="2:70" ht="15" customHeight="1">
      <c r="B3933" s="48">
        <v>4495</v>
      </c>
      <c r="C3933" s="48" t="s">
        <v>1703</v>
      </c>
      <c r="D3933" s="108">
        <v>1131</v>
      </c>
      <c r="E3933" s="109" t="s">
        <v>2508</v>
      </c>
      <c r="F3933" s="109" t="s">
        <v>1823</v>
      </c>
      <c r="G3933" s="109" t="s">
        <v>1812</v>
      </c>
      <c r="H3933" s="108" t="s">
        <v>2574</v>
      </c>
      <c r="I3933" s="108" t="s">
        <v>2855</v>
      </c>
      <c r="J3933" s="108" t="s">
        <v>2852</v>
      </c>
      <c r="K3933" s="108" t="s">
        <v>2859</v>
      </c>
      <c r="L3933" s="108">
        <v>11</v>
      </c>
      <c r="M3933" s="110" t="s">
        <v>2617</v>
      </c>
      <c r="N3933" s="111" t="s">
        <v>1712</v>
      </c>
      <c r="O3933" s="111"/>
      <c r="P3933" s="111" t="s">
        <v>1785</v>
      </c>
      <c r="Q3933" s="109">
        <v>1</v>
      </c>
      <c r="R3933" s="111">
        <v>3</v>
      </c>
      <c r="S3933" s="111"/>
      <c r="T3933" s="109" t="s">
        <v>7</v>
      </c>
      <c r="U3933" s="108">
        <v>1</v>
      </c>
      <c r="V3933" s="109">
        <v>2009</v>
      </c>
      <c r="W3933" s="108">
        <f>IF(Table1[[#This Row],[ExpenditureDetails1]]=2010,1,(2010-Table1[[#This Row],[ExpenditureDetails1]]))</f>
        <v>1</v>
      </c>
      <c r="X3933" s="109">
        <v>0.25</v>
      </c>
      <c r="Y3933" s="174">
        <f>Table1[[#This Row],[ExpenditureDetails3]]*100000</f>
        <v>25000</v>
      </c>
      <c r="Z3933" s="174">
        <f>Table1[[#This Row],[ExpenditureDetails4]]/Table1[[#This Row],[Component detail 4]]</f>
        <v>25000</v>
      </c>
      <c r="AA3933" s="109">
        <v>1</v>
      </c>
      <c r="AB3933" s="109">
        <v>10</v>
      </c>
      <c r="AC3933" s="174">
        <f>IF(ISNUMBER([ExpenditureDetails4]),[ExpenditureDetails4]*HLOOKUP([ExpenditureDetails1],'Currency Conversion'!$A$6:$BE$45,19,FALSE),"No Data")</f>
        <v>26885.406247590687</v>
      </c>
      <c r="AD3933" s="174">
        <f>Table1[[#This Row],[Calculations1]]/exchange_rate_2010</f>
        <v>587.97001081843246</v>
      </c>
      <c r="AE39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2688.5406247590686</v>
      </c>
      <c r="AF3933" s="174">
        <f>Table1[[#This Row],[Calculations3]]/exchange_rate_2010</f>
        <v>58.797001081843241</v>
      </c>
      <c r="AG3933" s="110" t="s">
        <v>2850</v>
      </c>
      <c r="AH3933" s="53"/>
      <c r="BD3933" s="36"/>
      <c r="BE3933" s="36"/>
      <c r="BF3933" s="36"/>
      <c r="BG3933" s="36"/>
      <c r="BH3933" s="36"/>
      <c r="BI3933" s="36"/>
      <c r="BJ3933" s="36"/>
      <c r="BK3933" s="48"/>
      <c r="BL3933" s="36"/>
      <c r="BM3933" s="36"/>
      <c r="BN3933" s="36"/>
      <c r="BO3933" s="36"/>
      <c r="BP3933" s="36"/>
      <c r="BQ3933" s="36"/>
      <c r="BR3933" s="36"/>
    </row>
    <row r="3934" spans="2:70" ht="15" customHeight="1">
      <c r="B3934" s="48">
        <v>4496</v>
      </c>
      <c r="C3934" s="48" t="s">
        <v>1703</v>
      </c>
      <c r="D3934" s="108">
        <v>1131</v>
      </c>
      <c r="E3934" s="109" t="s">
        <v>2508</v>
      </c>
      <c r="F3934" s="109" t="s">
        <v>1823</v>
      </c>
      <c r="G3934" s="109" t="s">
        <v>1812</v>
      </c>
      <c r="H3934" s="108" t="s">
        <v>2574</v>
      </c>
      <c r="I3934" s="108" t="s">
        <v>2855</v>
      </c>
      <c r="J3934" s="108" t="s">
        <v>2852</v>
      </c>
      <c r="K3934" s="108" t="s">
        <v>2859</v>
      </c>
      <c r="L3934" s="108">
        <v>11</v>
      </c>
      <c r="M3934" s="110" t="s">
        <v>2617</v>
      </c>
      <c r="N3934" s="109" t="s">
        <v>2478</v>
      </c>
      <c r="O3934" s="111" t="s">
        <v>348</v>
      </c>
      <c r="P3934" s="111" t="s">
        <v>369</v>
      </c>
      <c r="Q3934" s="109">
        <v>1</v>
      </c>
      <c r="R3934" s="111"/>
      <c r="S3934" s="111"/>
      <c r="T3934" s="109" t="s">
        <v>7</v>
      </c>
      <c r="U3934" s="108">
        <v>1</v>
      </c>
      <c r="V3934" s="109">
        <v>2009</v>
      </c>
      <c r="W3934" s="108">
        <f>IF(Table1[[#This Row],[ExpenditureDetails1]]=2010,1,(2010-Table1[[#This Row],[ExpenditureDetails1]]))</f>
        <v>1</v>
      </c>
      <c r="X3934" s="109">
        <v>0.25</v>
      </c>
      <c r="Y3934" s="174">
        <f>Table1[[#This Row],[ExpenditureDetails3]]*100000</f>
        <v>25000</v>
      </c>
      <c r="Z3934" s="174">
        <f>Table1[[#This Row],[ExpenditureDetails4]]/Table1[[#This Row],[Component detail 4]]</f>
        <v>25000</v>
      </c>
      <c r="AA3934" s="109">
        <v>1</v>
      </c>
      <c r="AB3934" s="109">
        <v>15</v>
      </c>
      <c r="AC3934" s="174">
        <f>IF(ISNUMBER([ExpenditureDetails4]),[ExpenditureDetails4]*HLOOKUP([ExpenditureDetails1],'Currency Conversion'!$A$6:$BE$45,19,FALSE),"No Data")</f>
        <v>26885.406247590687</v>
      </c>
      <c r="AD3934" s="174">
        <f>Table1[[#This Row],[Calculations1]]/exchange_rate_2010</f>
        <v>587.97001081843246</v>
      </c>
      <c r="AE39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1792.3604165060458</v>
      </c>
      <c r="AF3934" s="174">
        <f>Table1[[#This Row],[Calculations3]]/exchange_rate_2010</f>
        <v>39.19800072122883</v>
      </c>
      <c r="AG3934" s="110" t="s">
        <v>2850</v>
      </c>
      <c r="AH3934" s="53"/>
      <c r="BD3934" s="36"/>
      <c r="BE3934" s="36"/>
      <c r="BF3934" s="36"/>
      <c r="BG3934" s="36"/>
      <c r="BH3934" s="36"/>
      <c r="BI3934" s="36"/>
      <c r="BJ3934" s="36"/>
      <c r="BK3934" s="48"/>
      <c r="BL3934" s="36"/>
      <c r="BM3934" s="36"/>
      <c r="BN3934" s="36"/>
      <c r="BO3934" s="36"/>
      <c r="BP3934" s="36"/>
      <c r="BQ3934" s="36"/>
      <c r="BR3934" s="36"/>
    </row>
    <row r="3935" spans="2:70" ht="15" customHeight="1">
      <c r="B3935" s="48">
        <v>4497</v>
      </c>
      <c r="C3935" s="48" t="s">
        <v>1703</v>
      </c>
      <c r="D3935" s="108">
        <v>1131</v>
      </c>
      <c r="E3935" s="109" t="s">
        <v>2508</v>
      </c>
      <c r="F3935" s="109" t="s">
        <v>1823</v>
      </c>
      <c r="G3935" s="109" t="s">
        <v>1812</v>
      </c>
      <c r="H3935" s="108" t="s">
        <v>2574</v>
      </c>
      <c r="I3935" s="108" t="s">
        <v>2855</v>
      </c>
      <c r="J3935" s="108" t="s">
        <v>2852</v>
      </c>
      <c r="K3935" s="108" t="s">
        <v>2859</v>
      </c>
      <c r="L3935" s="108">
        <v>11</v>
      </c>
      <c r="M3935" s="110" t="s">
        <v>2617</v>
      </c>
      <c r="N3935" s="111" t="s">
        <v>1728</v>
      </c>
      <c r="O3935" s="111" t="s">
        <v>524</v>
      </c>
      <c r="P3935" s="111" t="s">
        <v>1786</v>
      </c>
      <c r="Q3935" s="109">
        <v>1</v>
      </c>
      <c r="R3935" s="111">
        <v>20</v>
      </c>
      <c r="S3935" s="111"/>
      <c r="T3935" s="109" t="s">
        <v>7</v>
      </c>
      <c r="U3935" s="108">
        <v>1</v>
      </c>
      <c r="V3935" s="109">
        <v>1987</v>
      </c>
      <c r="W3935" s="108">
        <f>IF(Table1[[#This Row],[ExpenditureDetails1]]=2010,1,(2010-Table1[[#This Row],[ExpenditureDetails1]]))</f>
        <v>23</v>
      </c>
      <c r="X3935" s="109">
        <v>1</v>
      </c>
      <c r="Y3935" s="174">
        <f>Table1[[#This Row],[ExpenditureDetails3]]*100000</f>
        <v>100000</v>
      </c>
      <c r="Z3935" s="174">
        <f>Table1[[#This Row],[ExpenditureDetails4]]/Table1[[#This Row],[Component detail 4]]</f>
        <v>100000</v>
      </c>
      <c r="AA3935" s="109">
        <v>2</v>
      </c>
      <c r="AB3935" s="109">
        <v>30</v>
      </c>
      <c r="AC3935" s="174">
        <f>IF(ISNUMBER([ExpenditureDetails4]),[ExpenditureDetails4]*HLOOKUP([ExpenditureDetails1],'Currency Conversion'!$A$6:$BE$45,19,FALSE),"No Data")</f>
        <v>498789.12075276166</v>
      </c>
      <c r="AD3935" s="174">
        <f>Table1[[#This Row],[Calculations1]]/exchange_rate_2010</f>
        <v>10908.26160573263</v>
      </c>
      <c r="AE39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16626.304025092057</v>
      </c>
      <c r="AF3935" s="174">
        <f>Table1[[#This Row],[Calculations3]]/exchange_rate_2010</f>
        <v>363.60872019108768</v>
      </c>
      <c r="AG3935" s="110" t="s">
        <v>2850</v>
      </c>
      <c r="AH3935" s="53"/>
      <c r="BD3935" s="36"/>
      <c r="BE3935" s="36"/>
      <c r="BF3935" s="36"/>
      <c r="BG3935" s="36"/>
      <c r="BH3935" s="36"/>
      <c r="BI3935" s="36"/>
      <c r="BJ3935" s="36"/>
      <c r="BK3935" s="48"/>
      <c r="BL3935" s="36"/>
      <c r="BM3935" s="36"/>
      <c r="BN3935" s="36"/>
      <c r="BO3935" s="36"/>
      <c r="BP3935" s="36"/>
      <c r="BQ3935" s="36"/>
      <c r="BR3935" s="36"/>
    </row>
    <row r="3936" spans="2:70" ht="15" customHeight="1">
      <c r="B3936" s="48">
        <v>4498</v>
      </c>
      <c r="C3936" s="48" t="s">
        <v>1703</v>
      </c>
      <c r="D3936" s="108">
        <v>1131</v>
      </c>
      <c r="E3936" s="109" t="s">
        <v>2508</v>
      </c>
      <c r="F3936" s="109" t="s">
        <v>1823</v>
      </c>
      <c r="G3936" s="109" t="s">
        <v>1812</v>
      </c>
      <c r="H3936" s="108" t="s">
        <v>2574</v>
      </c>
      <c r="I3936" s="108" t="s">
        <v>2855</v>
      </c>
      <c r="J3936" s="108" t="s">
        <v>2852</v>
      </c>
      <c r="K3936" s="108" t="s">
        <v>2859</v>
      </c>
      <c r="L3936" s="108">
        <v>11</v>
      </c>
      <c r="M3936" s="110" t="s">
        <v>2617</v>
      </c>
      <c r="N3936" s="111" t="s">
        <v>1728</v>
      </c>
      <c r="O3936" s="111" t="s">
        <v>524</v>
      </c>
      <c r="P3936" s="111" t="s">
        <v>1787</v>
      </c>
      <c r="Q3936" s="109">
        <v>1</v>
      </c>
      <c r="R3936" s="111">
        <v>20</v>
      </c>
      <c r="S3936" s="111"/>
      <c r="T3936" s="109" t="s">
        <v>7</v>
      </c>
      <c r="U3936" s="108">
        <v>1</v>
      </c>
      <c r="V3936" s="109">
        <v>1987</v>
      </c>
      <c r="W3936" s="108">
        <f>IF(Table1[[#This Row],[ExpenditureDetails1]]=2010,1,(2010-Table1[[#This Row],[ExpenditureDetails1]]))</f>
        <v>23</v>
      </c>
      <c r="X3936" s="109">
        <v>1</v>
      </c>
      <c r="Y3936" s="174">
        <f>Table1[[#This Row],[ExpenditureDetails3]]*100000</f>
        <v>100000</v>
      </c>
      <c r="Z3936" s="174">
        <f>Table1[[#This Row],[ExpenditureDetails4]]/Table1[[#This Row],[Component detail 4]]</f>
        <v>100000</v>
      </c>
      <c r="AA3936" s="109">
        <v>2</v>
      </c>
      <c r="AB3936" s="109">
        <v>30</v>
      </c>
      <c r="AC3936" s="174">
        <f>IF(ISNUMBER([ExpenditureDetails4]),[ExpenditureDetails4]*HLOOKUP([ExpenditureDetails1],'Currency Conversion'!$A$6:$BE$45,19,FALSE),"No Data")</f>
        <v>498789.12075276166</v>
      </c>
      <c r="AD3936" s="174">
        <f>Table1[[#This Row],[Calculations1]]/exchange_rate_2010</f>
        <v>10908.26160573263</v>
      </c>
      <c r="AE39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16626.304025092057</v>
      </c>
      <c r="AF3936" s="174">
        <f>Table1[[#This Row],[Calculations3]]/exchange_rate_2010</f>
        <v>363.60872019108768</v>
      </c>
      <c r="AG3936" s="110" t="s">
        <v>2850</v>
      </c>
      <c r="AH3936" s="53"/>
      <c r="BD3936" s="36"/>
      <c r="BE3936" s="36"/>
      <c r="BF3936" s="36"/>
      <c r="BG3936" s="36"/>
      <c r="BH3936" s="36"/>
      <c r="BI3936" s="36"/>
      <c r="BJ3936" s="36"/>
      <c r="BK3936" s="48"/>
      <c r="BL3936" s="36"/>
      <c r="BM3936" s="36"/>
      <c r="BN3936" s="36"/>
      <c r="BO3936" s="36"/>
      <c r="BP3936" s="36"/>
      <c r="BQ3936" s="36"/>
      <c r="BR3936" s="36"/>
    </row>
    <row r="3937" spans="2:70" ht="15" customHeight="1">
      <c r="B3937" s="48">
        <v>4499</v>
      </c>
      <c r="C3937" s="48" t="s">
        <v>1703</v>
      </c>
      <c r="D3937" s="108">
        <v>1131</v>
      </c>
      <c r="E3937" s="109" t="s">
        <v>2508</v>
      </c>
      <c r="F3937" s="109" t="s">
        <v>1823</v>
      </c>
      <c r="G3937" s="109" t="s">
        <v>1812</v>
      </c>
      <c r="H3937" s="108" t="s">
        <v>2574</v>
      </c>
      <c r="I3937" s="108" t="s">
        <v>2855</v>
      </c>
      <c r="J3937" s="108" t="s">
        <v>2852</v>
      </c>
      <c r="K3937" s="108" t="s">
        <v>2859</v>
      </c>
      <c r="L3937" s="108">
        <v>11</v>
      </c>
      <c r="M3937" s="110" t="s">
        <v>2617</v>
      </c>
      <c r="N3937" s="111" t="s">
        <v>1728</v>
      </c>
      <c r="O3937" s="111" t="s">
        <v>501</v>
      </c>
      <c r="P3937" s="111" t="s">
        <v>1788</v>
      </c>
      <c r="Q3937" s="109">
        <v>1</v>
      </c>
      <c r="R3937" s="111"/>
      <c r="S3937" s="111"/>
      <c r="T3937" s="109" t="s">
        <v>7</v>
      </c>
      <c r="U3937" s="108">
        <v>1</v>
      </c>
      <c r="V3937" s="109">
        <v>2010</v>
      </c>
      <c r="W3937" s="108">
        <f>IF(Table1[[#This Row],[ExpenditureDetails1]]=2010,1,(2010-Table1[[#This Row],[ExpenditureDetails1]]))</f>
        <v>1</v>
      </c>
      <c r="X3937" s="109">
        <v>10</v>
      </c>
      <c r="Y3937" s="174">
        <f>Table1[[#This Row],[ExpenditureDetails3]]*100000</f>
        <v>1000000</v>
      </c>
      <c r="Z3937" s="174">
        <f>Table1[[#This Row],[ExpenditureDetails4]]/Table1[[#This Row],[Component detail 4]]</f>
        <v>1000000</v>
      </c>
      <c r="AA3937" s="109">
        <v>1</v>
      </c>
      <c r="AB3937" s="109">
        <v>30</v>
      </c>
      <c r="AC3937" s="174">
        <f>IF(ISNUMBER([ExpenditureDetails4]),[ExpenditureDetails4]*HLOOKUP([ExpenditureDetails1],'Currency Conversion'!$A$6:$BE$45,19,FALSE),"No Data")</f>
        <v>1000000</v>
      </c>
      <c r="AD3937" s="174">
        <f>Table1[[#This Row],[Calculations1]]/exchange_rate_2010</f>
        <v>21869.485824530653</v>
      </c>
      <c r="AE39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33333.333333333336</v>
      </c>
      <c r="AF3937" s="174">
        <f>Table1[[#This Row],[Calculations3]]/exchange_rate_2010</f>
        <v>728.98286081768856</v>
      </c>
      <c r="AG3937" s="110" t="s">
        <v>2850</v>
      </c>
      <c r="AH3937" s="53"/>
      <c r="BD3937" s="36"/>
      <c r="BE3937" s="36"/>
      <c r="BF3937" s="36"/>
      <c r="BG3937" s="36"/>
      <c r="BH3937" s="36"/>
      <c r="BI3937" s="36"/>
      <c r="BJ3937" s="36"/>
      <c r="BK3937" s="48"/>
      <c r="BL3937" s="36"/>
      <c r="BM3937" s="36"/>
      <c r="BN3937" s="36"/>
      <c r="BO3937" s="36"/>
      <c r="BP3937" s="36"/>
      <c r="BQ3937" s="36"/>
      <c r="BR3937" s="36"/>
    </row>
    <row r="3938" spans="2:70" ht="15" customHeight="1">
      <c r="B3938" s="48">
        <v>4500</v>
      </c>
      <c r="C3938" s="48" t="s">
        <v>1703</v>
      </c>
      <c r="D3938" s="108">
        <v>1131</v>
      </c>
      <c r="E3938" s="109" t="s">
        <v>2508</v>
      </c>
      <c r="F3938" s="109" t="s">
        <v>1823</v>
      </c>
      <c r="G3938" s="109" t="s">
        <v>1812</v>
      </c>
      <c r="H3938" s="108" t="s">
        <v>2574</v>
      </c>
      <c r="I3938" s="108" t="s">
        <v>2855</v>
      </c>
      <c r="J3938" s="108" t="s">
        <v>2852</v>
      </c>
      <c r="K3938" s="108" t="s">
        <v>2859</v>
      </c>
      <c r="L3938" s="108">
        <v>11</v>
      </c>
      <c r="M3938" s="110" t="s">
        <v>2617</v>
      </c>
      <c r="N3938" s="111" t="s">
        <v>20</v>
      </c>
      <c r="O3938" s="111" t="s">
        <v>2466</v>
      </c>
      <c r="P3938" s="111" t="s">
        <v>326</v>
      </c>
      <c r="Q3938" s="109">
        <v>1</v>
      </c>
      <c r="R3938" s="111"/>
      <c r="S3938" s="111"/>
      <c r="T3938" s="109" t="s">
        <v>7</v>
      </c>
      <c r="U3938" s="108">
        <v>1</v>
      </c>
      <c r="V3938" s="109">
        <v>2010</v>
      </c>
      <c r="W3938" s="108">
        <f>IF(Table1[[#This Row],[ExpenditureDetails1]]=2010,1,(2010-Table1[[#This Row],[ExpenditureDetails1]]))</f>
        <v>1</v>
      </c>
      <c r="X3938" s="109">
        <v>0.18</v>
      </c>
      <c r="Y3938" s="174">
        <f>Table1[[#This Row],[ExpenditureDetails3]]*100000</f>
        <v>18000</v>
      </c>
      <c r="Z3938" s="174">
        <f>Table1[[#This Row],[ExpenditureDetails4]]/Table1[[#This Row],[Component detail 4]]</f>
        <v>18000</v>
      </c>
      <c r="AA3938" s="109">
        <v>1</v>
      </c>
      <c r="AB3938" s="109">
        <v>10</v>
      </c>
      <c r="AC3938" s="174">
        <f>IF(ISNUMBER([ExpenditureDetails4]),[ExpenditureDetails4]*HLOOKUP([ExpenditureDetails1],'Currency Conversion'!$A$6:$BE$45,19,FALSE),"No Data")</f>
        <v>18000</v>
      </c>
      <c r="AD3938" s="174">
        <f>Table1[[#This Row],[Calculations1]]/exchange_rate_2010</f>
        <v>393.65074484155178</v>
      </c>
      <c r="AE39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1800</v>
      </c>
      <c r="AF3938" s="174">
        <f>Table1[[#This Row],[Calculations3]]/exchange_rate_2010</f>
        <v>39.36507448415518</v>
      </c>
      <c r="AG3938" s="110" t="s">
        <v>2850</v>
      </c>
      <c r="AH3938" s="53"/>
      <c r="BD3938" s="36"/>
      <c r="BE3938" s="36"/>
      <c r="BF3938" s="36"/>
      <c r="BG3938" s="36"/>
      <c r="BH3938" s="36"/>
      <c r="BI3938" s="36"/>
      <c r="BJ3938" s="36"/>
      <c r="BK3938" s="48"/>
      <c r="BL3938" s="36"/>
      <c r="BM3938" s="36"/>
      <c r="BN3938" s="36"/>
      <c r="BO3938" s="36"/>
      <c r="BP3938" s="36"/>
      <c r="BQ3938" s="36"/>
      <c r="BR3938" s="36"/>
    </row>
    <row r="3939" spans="2:70" ht="15" customHeight="1">
      <c r="B3939" s="48">
        <v>4501</v>
      </c>
      <c r="C3939" s="48" t="s">
        <v>1703</v>
      </c>
      <c r="D3939" s="108">
        <v>1131</v>
      </c>
      <c r="E3939" s="109" t="s">
        <v>2508</v>
      </c>
      <c r="F3939" s="109" t="s">
        <v>1823</v>
      </c>
      <c r="G3939" s="109" t="s">
        <v>1812</v>
      </c>
      <c r="H3939" s="108" t="s">
        <v>2574</v>
      </c>
      <c r="I3939" s="108" t="s">
        <v>2855</v>
      </c>
      <c r="J3939" s="108" t="s">
        <v>2852</v>
      </c>
      <c r="K3939" s="108" t="s">
        <v>2859</v>
      </c>
      <c r="L3939" s="108">
        <v>11</v>
      </c>
      <c r="M3939" s="110" t="s">
        <v>2617</v>
      </c>
      <c r="N3939" s="111" t="s">
        <v>1729</v>
      </c>
      <c r="O3939" s="111" t="s">
        <v>1718</v>
      </c>
      <c r="P3939" s="111" t="s">
        <v>1789</v>
      </c>
      <c r="Q3939" s="111">
        <v>21</v>
      </c>
      <c r="R3939" s="111"/>
      <c r="S3939" s="111"/>
      <c r="T3939" s="109" t="s">
        <v>7</v>
      </c>
      <c r="U3939" s="108">
        <v>1</v>
      </c>
      <c r="V3939" s="109">
        <v>2010</v>
      </c>
      <c r="W3939" s="108">
        <f>IF(Table1[[#This Row],[ExpenditureDetails1]]=2010,1,(2010-Table1[[#This Row],[ExpenditureDetails1]]))</f>
        <v>1</v>
      </c>
      <c r="X3939" s="109">
        <v>0.84</v>
      </c>
      <c r="Y3939" s="174">
        <f>Table1[[#This Row],[ExpenditureDetails3]]*100000</f>
        <v>84000</v>
      </c>
      <c r="Z3939" s="174">
        <f>Table1[[#This Row],[ExpenditureDetails4]]/Table1[[#This Row],[Component detail 4]]</f>
        <v>4000</v>
      </c>
      <c r="AA3939" s="109">
        <v>1</v>
      </c>
      <c r="AB3939" s="109">
        <v>10</v>
      </c>
      <c r="AC3939" s="174">
        <f>IF(ISNUMBER([ExpenditureDetails4]),[ExpenditureDetails4]*HLOOKUP([ExpenditureDetails1],'Currency Conversion'!$A$6:$BE$45,19,FALSE),"No Data")</f>
        <v>84000</v>
      </c>
      <c r="AD3939" s="174">
        <f>Table1[[#This Row],[Calculations1]]/exchange_rate_2010</f>
        <v>1837.036809260575</v>
      </c>
      <c r="AE39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8400</v>
      </c>
      <c r="AF3939" s="174">
        <f>Table1[[#This Row],[Calculations3]]/exchange_rate_2010</f>
        <v>183.7036809260575</v>
      </c>
      <c r="AG3939" s="110" t="s">
        <v>2850</v>
      </c>
      <c r="AH3939" s="53"/>
      <c r="BD3939" s="36"/>
      <c r="BE3939" s="36"/>
      <c r="BF3939" s="36"/>
      <c r="BG3939" s="36"/>
      <c r="BH3939" s="36"/>
      <c r="BI3939" s="36"/>
      <c r="BJ3939" s="36"/>
      <c r="BK3939" s="48"/>
      <c r="BL3939" s="36"/>
      <c r="BM3939" s="36"/>
      <c r="BN3939" s="36"/>
      <c r="BO3939" s="36"/>
      <c r="BP3939" s="36"/>
      <c r="BQ3939" s="36"/>
      <c r="BR3939" s="36"/>
    </row>
    <row r="3940" spans="2:70" ht="15" customHeight="1">
      <c r="B3940" s="48">
        <v>4503</v>
      </c>
      <c r="C3940" s="48" t="s">
        <v>1703</v>
      </c>
      <c r="D3940" s="108">
        <v>350</v>
      </c>
      <c r="E3940" s="109" t="s">
        <v>2508</v>
      </c>
      <c r="F3940" s="109" t="s">
        <v>1823</v>
      </c>
      <c r="G3940" s="109" t="s">
        <v>1812</v>
      </c>
      <c r="H3940" s="108" t="s">
        <v>2604</v>
      </c>
      <c r="I3940" s="108" t="s">
        <v>2965</v>
      </c>
      <c r="J3940" s="108" t="s">
        <v>2568</v>
      </c>
      <c r="K3940" s="108" t="s">
        <v>2858</v>
      </c>
      <c r="L3940" s="108">
        <v>7</v>
      </c>
      <c r="M3940" s="110" t="s">
        <v>2617</v>
      </c>
      <c r="N3940" s="109" t="s">
        <v>1729</v>
      </c>
      <c r="O3940" s="109" t="s">
        <v>519</v>
      </c>
      <c r="P3940" s="109" t="s">
        <v>2402</v>
      </c>
      <c r="Q3940" s="109">
        <v>1</v>
      </c>
      <c r="R3940" s="111"/>
      <c r="S3940" s="111"/>
      <c r="T3940" s="109" t="s">
        <v>7</v>
      </c>
      <c r="U3940" s="108">
        <v>1</v>
      </c>
      <c r="V3940" s="109">
        <v>2004</v>
      </c>
      <c r="W3940" s="108">
        <f>IF(Table1[[#This Row],[ExpenditureDetails1]]=2010,1,(2010-Table1[[#This Row],[ExpenditureDetails1]]))</f>
        <v>6</v>
      </c>
      <c r="X3940" s="109">
        <v>0.35</v>
      </c>
      <c r="Y3940" s="174">
        <f>Table1[[#This Row],[ExpenditureDetails3]]*100000</f>
        <v>35000</v>
      </c>
      <c r="Z3940" s="174">
        <f>Table1[[#This Row],[ExpenditureDetails4]]/Table1[[#This Row],[Component detail 4]]</f>
        <v>35000</v>
      </c>
      <c r="AA3940" s="109">
        <v>1</v>
      </c>
      <c r="AB3940" s="109">
        <v>10</v>
      </c>
      <c r="AC3940" s="174">
        <f>IF(ISNUMBER([ExpenditureDetails4]),[ExpenditureDetails4]*HLOOKUP([ExpenditureDetails1],'Currency Conversion'!$A$6:$BE$45,19,FALSE),"No Data")</f>
        <v>51179.671533303452</v>
      </c>
      <c r="AD3940" s="174">
        <f>Table1[[#This Row],[Calculations1]]/exchange_rate_2010</f>
        <v>1119.2731011017149</v>
      </c>
      <c r="AE39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3940" s="174">
        <f>Table1[[#This Row],[Calculations3]]/exchange_rate_2010</f>
        <v>111.92731011017149</v>
      </c>
      <c r="AG3940" s="110" t="s">
        <v>2848</v>
      </c>
      <c r="AH3940" s="53"/>
      <c r="BD3940" s="36"/>
      <c r="BE3940" s="36"/>
      <c r="BF3940" s="36"/>
      <c r="BG3940" s="36"/>
      <c r="BH3940" s="36"/>
      <c r="BI3940" s="36"/>
      <c r="BJ3940" s="36"/>
      <c r="BK3940" s="48"/>
      <c r="BL3940" s="36"/>
      <c r="BM3940" s="36"/>
      <c r="BN3940" s="36"/>
      <c r="BO3940" s="36"/>
      <c r="BP3940" s="36"/>
      <c r="BQ3940" s="36"/>
      <c r="BR3940" s="36"/>
    </row>
    <row r="3941" spans="2:70" ht="15" customHeight="1">
      <c r="B3941" s="48">
        <v>4504</v>
      </c>
      <c r="C3941" s="48" t="s">
        <v>1703</v>
      </c>
      <c r="D3941" s="108">
        <v>350</v>
      </c>
      <c r="E3941" s="109" t="s">
        <v>2508</v>
      </c>
      <c r="F3941" s="109" t="s">
        <v>1823</v>
      </c>
      <c r="G3941" s="109" t="s">
        <v>1812</v>
      </c>
      <c r="H3941" s="108" t="s">
        <v>2604</v>
      </c>
      <c r="I3941" s="108" t="s">
        <v>2965</v>
      </c>
      <c r="J3941" s="108" t="s">
        <v>2568</v>
      </c>
      <c r="K3941" s="108" t="s">
        <v>2858</v>
      </c>
      <c r="L3941" s="108">
        <v>7</v>
      </c>
      <c r="M3941" s="110" t="s">
        <v>2617</v>
      </c>
      <c r="N3941" s="111" t="s">
        <v>1712</v>
      </c>
      <c r="O3941" s="111"/>
      <c r="P3941" s="111" t="s">
        <v>1430</v>
      </c>
      <c r="Q3941" s="109">
        <v>1</v>
      </c>
      <c r="R3941" s="111">
        <v>3</v>
      </c>
      <c r="S3941" s="111"/>
      <c r="T3941" s="109" t="s">
        <v>7</v>
      </c>
      <c r="U3941" s="108">
        <v>1</v>
      </c>
      <c r="V3941" s="109">
        <v>2004</v>
      </c>
      <c r="W3941" s="108">
        <f>IF(Table1[[#This Row],[ExpenditureDetails1]]=2010,1,(2010-Table1[[#This Row],[ExpenditureDetails1]]))</f>
        <v>6</v>
      </c>
      <c r="X3941" s="109">
        <v>0.3</v>
      </c>
      <c r="Y3941" s="174">
        <f>Table1[[#This Row],[ExpenditureDetails3]]*100000</f>
        <v>30000</v>
      </c>
      <c r="Z3941" s="174">
        <f>Table1[[#This Row],[ExpenditureDetails4]]/Table1[[#This Row],[Component detail 4]]</f>
        <v>30000</v>
      </c>
      <c r="AA3941" s="109">
        <v>1</v>
      </c>
      <c r="AB3941" s="109">
        <v>10</v>
      </c>
      <c r="AC3941" s="174">
        <f>IF(ISNUMBER([ExpenditureDetails4]),[ExpenditureDetails4]*HLOOKUP([ExpenditureDetails1],'Currency Conversion'!$A$6:$BE$45,19,FALSE),"No Data")</f>
        <v>43868.289885688675</v>
      </c>
      <c r="AD3941" s="174">
        <f>Table1[[#This Row],[Calculations1]]/exchange_rate_2010</f>
        <v>959.37694380146991</v>
      </c>
      <c r="AE39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4386.8289885688673</v>
      </c>
      <c r="AF3941" s="174">
        <f>Table1[[#This Row],[Calculations3]]/exchange_rate_2010</f>
        <v>95.937694380146993</v>
      </c>
      <c r="AG3941" s="110" t="s">
        <v>2848</v>
      </c>
      <c r="AH3941" s="53"/>
      <c r="BD3941" s="36"/>
      <c r="BE3941" s="36"/>
      <c r="BF3941" s="36"/>
      <c r="BG3941" s="36"/>
      <c r="BH3941" s="36"/>
      <c r="BI3941" s="36"/>
      <c r="BJ3941" s="36"/>
      <c r="BK3941" s="48"/>
      <c r="BL3941" s="36"/>
      <c r="BM3941" s="36"/>
      <c r="BN3941" s="36"/>
      <c r="BO3941" s="36"/>
      <c r="BP3941" s="36"/>
      <c r="BQ3941" s="36"/>
      <c r="BR3941" s="36"/>
    </row>
    <row r="3942" spans="2:70" ht="15" customHeight="1">
      <c r="B3942" s="48">
        <v>4505</v>
      </c>
      <c r="C3942" s="48" t="s">
        <v>1703</v>
      </c>
      <c r="D3942" s="108">
        <v>350</v>
      </c>
      <c r="E3942" s="109" t="s">
        <v>2508</v>
      </c>
      <c r="F3942" s="109" t="s">
        <v>1823</v>
      </c>
      <c r="G3942" s="109" t="s">
        <v>1812</v>
      </c>
      <c r="H3942" s="108" t="s">
        <v>2604</v>
      </c>
      <c r="I3942" s="108" t="s">
        <v>2965</v>
      </c>
      <c r="J3942" s="108" t="s">
        <v>2568</v>
      </c>
      <c r="K3942" s="108" t="s">
        <v>2858</v>
      </c>
      <c r="L3942" s="108">
        <v>7</v>
      </c>
      <c r="M3942" s="110" t="s">
        <v>2617</v>
      </c>
      <c r="N3942" s="111" t="s">
        <v>1728</v>
      </c>
      <c r="O3942" s="111" t="s">
        <v>501</v>
      </c>
      <c r="P3942" s="111" t="s">
        <v>1791</v>
      </c>
      <c r="Q3942" s="109">
        <v>1</v>
      </c>
      <c r="R3942" s="111">
        <v>40</v>
      </c>
      <c r="S3942" s="111"/>
      <c r="T3942" s="109" t="s">
        <v>7</v>
      </c>
      <c r="U3942" s="108">
        <v>1</v>
      </c>
      <c r="V3942" s="109">
        <v>2004</v>
      </c>
      <c r="W3942" s="108">
        <f>IF(Table1[[#This Row],[ExpenditureDetails1]]=2010,1,(2010-Table1[[#This Row],[ExpenditureDetails1]]))</f>
        <v>6</v>
      </c>
      <c r="X3942" s="109">
        <v>4.5</v>
      </c>
      <c r="Y3942" s="174">
        <f>Table1[[#This Row],[ExpenditureDetails3]]*100000</f>
        <v>450000</v>
      </c>
      <c r="Z3942" s="174">
        <f>Table1[[#This Row],[ExpenditureDetails4]]/Table1[[#This Row],[Component detail 4]]</f>
        <v>450000</v>
      </c>
      <c r="AA3942" s="109">
        <v>1</v>
      </c>
      <c r="AB3942" s="109">
        <v>30</v>
      </c>
      <c r="AC3942" s="174">
        <f>IF(ISNUMBER([ExpenditureDetails4]),[ExpenditureDetails4]*HLOOKUP([ExpenditureDetails1],'Currency Conversion'!$A$6:$BE$45,19,FALSE),"No Data")</f>
        <v>658024.34828533011</v>
      </c>
      <c r="AD3942" s="174">
        <f>Table1[[#This Row],[Calculations1]]/exchange_rate_2010</f>
        <v>14390.654157022049</v>
      </c>
      <c r="AE39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21934.144942844337</v>
      </c>
      <c r="AF3942" s="174">
        <f>Table1[[#This Row],[Calculations3]]/exchange_rate_2010</f>
        <v>479.68847190073495</v>
      </c>
      <c r="AG3942" s="110" t="s">
        <v>2848</v>
      </c>
      <c r="AH3942" s="53"/>
      <c r="BD3942" s="36"/>
      <c r="BE3942" s="36"/>
      <c r="BF3942" s="36"/>
      <c r="BG3942" s="36"/>
      <c r="BH3942" s="36"/>
      <c r="BI3942" s="36"/>
      <c r="BJ3942" s="36"/>
      <c r="BK3942" s="48"/>
      <c r="BL3942" s="36"/>
      <c r="BM3942" s="36"/>
      <c r="BN3942" s="36"/>
      <c r="BO3942" s="36"/>
      <c r="BP3942" s="36"/>
      <c r="BQ3942" s="36"/>
      <c r="BR3942" s="36"/>
    </row>
    <row r="3943" spans="2:70" ht="15" customHeight="1">
      <c r="B3943" s="48">
        <v>4506</v>
      </c>
      <c r="C3943" s="48" t="s">
        <v>1703</v>
      </c>
      <c r="D3943" s="108">
        <v>350</v>
      </c>
      <c r="E3943" s="109" t="s">
        <v>2508</v>
      </c>
      <c r="F3943" s="109" t="s">
        <v>1823</v>
      </c>
      <c r="G3943" s="109" t="s">
        <v>1812</v>
      </c>
      <c r="H3943" s="108" t="s">
        <v>2604</v>
      </c>
      <c r="I3943" s="108" t="s">
        <v>2965</v>
      </c>
      <c r="J3943" s="108" t="s">
        <v>2568</v>
      </c>
      <c r="K3943" s="108" t="s">
        <v>2858</v>
      </c>
      <c r="L3943" s="108">
        <v>7</v>
      </c>
      <c r="M3943" s="110" t="s">
        <v>2617</v>
      </c>
      <c r="N3943" s="111" t="s">
        <v>364</v>
      </c>
      <c r="O3943" s="111" t="s">
        <v>2465</v>
      </c>
      <c r="P3943" s="111" t="s">
        <v>1792</v>
      </c>
      <c r="Q3943" s="109">
        <v>1</v>
      </c>
      <c r="R3943" s="111"/>
      <c r="S3943" s="111"/>
      <c r="T3943" s="109" t="s">
        <v>7</v>
      </c>
      <c r="U3943" s="108">
        <v>1</v>
      </c>
      <c r="V3943" s="109">
        <v>2010</v>
      </c>
      <c r="W3943" s="108">
        <f>IF(Table1[[#This Row],[ExpenditureDetails1]]=2010,1,(2010-Table1[[#This Row],[ExpenditureDetails1]]))</f>
        <v>1</v>
      </c>
      <c r="X3943" s="109">
        <v>3</v>
      </c>
      <c r="Y3943" s="174">
        <f>Table1[[#This Row],[ExpenditureDetails3]]*100000</f>
        <v>300000</v>
      </c>
      <c r="Z3943" s="174">
        <f>Table1[[#This Row],[ExpenditureDetails4]]/Table1[[#This Row],[Component detail 4]]</f>
        <v>300000</v>
      </c>
      <c r="AA3943" s="109">
        <v>1</v>
      </c>
      <c r="AB3943" s="109">
        <v>20</v>
      </c>
      <c r="AC3943" s="174">
        <f>IF(ISNUMBER([ExpenditureDetails4]),[ExpenditureDetails4]*HLOOKUP([ExpenditureDetails1],'Currency Conversion'!$A$6:$BE$45,19,FALSE),"No Data")</f>
        <v>300000</v>
      </c>
      <c r="AD3943" s="174">
        <f>Table1[[#This Row],[Calculations1]]/exchange_rate_2010</f>
        <v>6560.8457473591961</v>
      </c>
      <c r="AE39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15000</v>
      </c>
      <c r="AF3943" s="174">
        <f>Table1[[#This Row],[Calculations3]]/exchange_rate_2010</f>
        <v>328.04228736795983</v>
      </c>
      <c r="AG3943" s="110" t="s">
        <v>2848</v>
      </c>
      <c r="AH3943" s="53"/>
      <c r="BD3943" s="36"/>
      <c r="BE3943" s="36"/>
      <c r="BF3943" s="36"/>
      <c r="BG3943" s="36"/>
      <c r="BH3943" s="36"/>
      <c r="BI3943" s="36"/>
      <c r="BJ3943" s="36"/>
      <c r="BK3943" s="48"/>
      <c r="BL3943" s="36"/>
      <c r="BM3943" s="36"/>
      <c r="BN3943" s="36"/>
      <c r="BO3943" s="36"/>
      <c r="BP3943" s="36"/>
      <c r="BQ3943" s="36"/>
      <c r="BR3943" s="36"/>
    </row>
    <row r="3944" spans="2:70" ht="15" customHeight="1">
      <c r="B3944" s="48">
        <v>4507</v>
      </c>
      <c r="C3944" s="48" t="s">
        <v>1703</v>
      </c>
      <c r="D3944" s="108">
        <v>350</v>
      </c>
      <c r="E3944" s="109" t="s">
        <v>2508</v>
      </c>
      <c r="F3944" s="109" t="s">
        <v>1823</v>
      </c>
      <c r="G3944" s="109" t="s">
        <v>1812</v>
      </c>
      <c r="H3944" s="108" t="s">
        <v>2604</v>
      </c>
      <c r="I3944" s="108" t="s">
        <v>2965</v>
      </c>
      <c r="J3944" s="108" t="s">
        <v>2568</v>
      </c>
      <c r="K3944" s="108" t="s">
        <v>2858</v>
      </c>
      <c r="L3944" s="108">
        <v>7</v>
      </c>
      <c r="M3944" s="110" t="s">
        <v>2617</v>
      </c>
      <c r="N3944" s="111" t="s">
        <v>1729</v>
      </c>
      <c r="O3944" s="111" t="s">
        <v>1718</v>
      </c>
      <c r="P3944" s="111" t="s">
        <v>1793</v>
      </c>
      <c r="Q3944" s="111">
        <v>3</v>
      </c>
      <c r="R3944" s="111"/>
      <c r="S3944" s="111"/>
      <c r="T3944" s="109" t="s">
        <v>7</v>
      </c>
      <c r="U3944" s="108">
        <v>1</v>
      </c>
      <c r="V3944" s="109">
        <v>2010</v>
      </c>
      <c r="W3944" s="108">
        <f>IF(Table1[[#This Row],[ExpenditureDetails1]]=2010,1,(2010-Table1[[#This Row],[ExpenditureDetails1]]))</f>
        <v>1</v>
      </c>
      <c r="X3944" s="109">
        <v>0.12</v>
      </c>
      <c r="Y3944" s="174">
        <f>Table1[[#This Row],[ExpenditureDetails3]]*100000</f>
        <v>12000</v>
      </c>
      <c r="Z3944" s="174">
        <f>Table1[[#This Row],[ExpenditureDetails4]]/Table1[[#This Row],[Component detail 4]]</f>
        <v>4000</v>
      </c>
      <c r="AA3944" s="109">
        <v>1</v>
      </c>
      <c r="AB3944" s="109">
        <v>10</v>
      </c>
      <c r="AC3944" s="174">
        <f>IF(ISNUMBER([ExpenditureDetails4]),[ExpenditureDetails4]*HLOOKUP([ExpenditureDetails1],'Currency Conversion'!$A$6:$BE$45,19,FALSE),"No Data")</f>
        <v>12000</v>
      </c>
      <c r="AD3944" s="174">
        <f>Table1[[#This Row],[Calculations1]]/exchange_rate_2010</f>
        <v>262.43382989436788</v>
      </c>
      <c r="AE39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1200</v>
      </c>
      <c r="AF3944" s="174">
        <f>Table1[[#This Row],[Calculations3]]/exchange_rate_2010</f>
        <v>26.243382989436785</v>
      </c>
      <c r="AG3944" s="110" t="s">
        <v>2848</v>
      </c>
      <c r="AH3944" s="53"/>
      <c r="BD3944" s="36"/>
      <c r="BE3944" s="36"/>
      <c r="BF3944" s="36"/>
      <c r="BG3944" s="36"/>
      <c r="BH3944" s="36"/>
      <c r="BI3944" s="36"/>
      <c r="BJ3944" s="36"/>
      <c r="BK3944" s="48"/>
      <c r="BL3944" s="36"/>
      <c r="BM3944" s="36"/>
      <c r="BN3944" s="36"/>
      <c r="BO3944" s="36"/>
      <c r="BP3944" s="36"/>
      <c r="BQ3944" s="36"/>
      <c r="BR3944" s="36"/>
    </row>
    <row r="3945" spans="2:70" ht="15" customHeight="1">
      <c r="B3945" s="48">
        <v>4508</v>
      </c>
      <c r="C3945" s="48" t="s">
        <v>1703</v>
      </c>
      <c r="D3945" s="108">
        <v>350</v>
      </c>
      <c r="E3945" s="109" t="s">
        <v>2508</v>
      </c>
      <c r="F3945" s="109" t="s">
        <v>1823</v>
      </c>
      <c r="G3945" s="109" t="s">
        <v>1812</v>
      </c>
      <c r="H3945" s="108" t="s">
        <v>2604</v>
      </c>
      <c r="I3945" s="108" t="s">
        <v>2965</v>
      </c>
      <c r="J3945" s="108" t="s">
        <v>2568</v>
      </c>
      <c r="K3945" s="108" t="s">
        <v>2858</v>
      </c>
      <c r="L3945" s="108">
        <v>7</v>
      </c>
      <c r="M3945" s="110" t="s">
        <v>2617</v>
      </c>
      <c r="N3945" s="111"/>
      <c r="O3945" s="111"/>
      <c r="P3945" s="111" t="s">
        <v>1583</v>
      </c>
      <c r="Q3945" s="109">
        <v>1</v>
      </c>
      <c r="R3945" s="111"/>
      <c r="S3945" s="111"/>
      <c r="T3945" s="109" t="s">
        <v>31</v>
      </c>
      <c r="U3945" s="108">
        <v>3</v>
      </c>
      <c r="V3945" s="109">
        <v>2006</v>
      </c>
      <c r="W3945" s="108"/>
      <c r="X3945" s="109">
        <v>0.21</v>
      </c>
      <c r="Y3945" s="174">
        <f>Table1[[#This Row],[ExpenditureDetails3]]*100000</f>
        <v>21000</v>
      </c>
      <c r="Z3945" s="174">
        <f>Table1[[#This Row],[ExpenditureDetails4]]/Table1[[#This Row],[Component detail 4]]</f>
        <v>21000</v>
      </c>
      <c r="AA3945" s="109">
        <v>1</v>
      </c>
      <c r="AB3945" s="109"/>
      <c r="AC3945" s="174">
        <f>IF(ISNUMBER([ExpenditureDetails4]),[ExpenditureDetails4]*HLOOKUP([ExpenditureDetails1],'Currency Conversion'!$A$6:$BE$45,19,FALSE),"No Data")</f>
        <v>27116.156434434335</v>
      </c>
      <c r="AD3945" s="174">
        <f>Table1[[#This Row],[Calculations1]]/exchange_rate_2010</f>
        <v>593.01639875861736</v>
      </c>
      <c r="AE39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27116.156434434335</v>
      </c>
      <c r="AF3945" s="174">
        <f>Table1[[#This Row],[Calculations3]]/exchange_rate_2010</f>
        <v>593.01639875861736</v>
      </c>
      <c r="AG3945" s="110" t="s">
        <v>2848</v>
      </c>
      <c r="AH3945" s="53"/>
      <c r="BD3945" s="36"/>
      <c r="BE3945" s="36"/>
      <c r="BF3945" s="36"/>
      <c r="BG3945" s="36"/>
      <c r="BH3945" s="36"/>
      <c r="BI3945" s="36"/>
      <c r="BJ3945" s="36"/>
      <c r="BK3945" s="48"/>
      <c r="BL3945" s="36"/>
      <c r="BM3945" s="36"/>
      <c r="BN3945" s="36"/>
      <c r="BO3945" s="36"/>
      <c r="BP3945" s="36"/>
      <c r="BQ3945" s="36"/>
      <c r="BR3945" s="36"/>
    </row>
    <row r="3946" spans="2:70" ht="15" customHeight="1">
      <c r="B3946" s="48">
        <v>4509</v>
      </c>
      <c r="C3946" s="48" t="s">
        <v>1703</v>
      </c>
      <c r="D3946" s="108">
        <v>220</v>
      </c>
      <c r="E3946" s="109" t="s">
        <v>2508</v>
      </c>
      <c r="F3946" s="109" t="s">
        <v>1823</v>
      </c>
      <c r="G3946" s="109" t="s">
        <v>1812</v>
      </c>
      <c r="H3946" s="108" t="s">
        <v>2582</v>
      </c>
      <c r="I3946" s="108" t="s">
        <v>2965</v>
      </c>
      <c r="J3946" s="108" t="s">
        <v>2568</v>
      </c>
      <c r="K3946" s="108" t="s">
        <v>2858</v>
      </c>
      <c r="L3946" s="108">
        <v>7</v>
      </c>
      <c r="M3946" s="110" t="s">
        <v>2617</v>
      </c>
      <c r="N3946" s="109" t="s">
        <v>1729</v>
      </c>
      <c r="O3946" s="109" t="s">
        <v>519</v>
      </c>
      <c r="P3946" s="109" t="s">
        <v>2402</v>
      </c>
      <c r="Q3946" s="109">
        <v>1</v>
      </c>
      <c r="R3946" s="111"/>
      <c r="S3946" s="111"/>
      <c r="T3946" s="109" t="s">
        <v>7</v>
      </c>
      <c r="U3946" s="108">
        <v>1</v>
      </c>
      <c r="V3946" s="109">
        <v>2003</v>
      </c>
      <c r="W3946" s="108">
        <f>IF(Table1[[#This Row],[ExpenditureDetails1]]=2010,1,(2010-Table1[[#This Row],[ExpenditureDetails1]]))</f>
        <v>7</v>
      </c>
      <c r="X3946" s="109">
        <v>0.35</v>
      </c>
      <c r="Y3946" s="174">
        <f>Table1[[#This Row],[ExpenditureDetails3]]*100000</f>
        <v>35000</v>
      </c>
      <c r="Z3946" s="174">
        <f>Table1[[#This Row],[ExpenditureDetails4]]/Table1[[#This Row],[Component detail 4]]</f>
        <v>35000</v>
      </c>
      <c r="AA3946" s="109">
        <v>1</v>
      </c>
      <c r="AB3946" s="109">
        <v>10</v>
      </c>
      <c r="AC3946" s="174">
        <f>IF(ISNUMBER([ExpenditureDetails4]),[ExpenditureDetails4]*HLOOKUP([ExpenditureDetails1],'Currency Conversion'!$A$6:$BE$45,19,FALSE),"No Data")</f>
        <v>52999.631661524108</v>
      </c>
      <c r="AD3946" s="174">
        <f>Table1[[#This Row],[Calculations1]]/exchange_rate_2010</f>
        <v>1159.0746933270475</v>
      </c>
      <c r="AE39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5299.9631661524108</v>
      </c>
      <c r="AF3946" s="174">
        <f>Table1[[#This Row],[Calculations3]]/exchange_rate_2010</f>
        <v>115.90746933270475</v>
      </c>
      <c r="AG3946" s="110" t="s">
        <v>2847</v>
      </c>
      <c r="AH3946" s="53"/>
      <c r="BD3946" s="36"/>
      <c r="BE3946" s="36"/>
      <c r="BF3946" s="36"/>
      <c r="BG3946" s="36"/>
      <c r="BH3946" s="36"/>
      <c r="BI3946" s="36"/>
      <c r="BJ3946" s="36"/>
      <c r="BK3946" s="48"/>
      <c r="BL3946" s="36"/>
      <c r="BM3946" s="36"/>
      <c r="BN3946" s="36"/>
      <c r="BO3946" s="36"/>
      <c r="BP3946" s="36"/>
      <c r="BQ3946" s="36"/>
      <c r="BR3946" s="36"/>
    </row>
    <row r="3947" spans="2:70" ht="15" customHeight="1">
      <c r="B3947" s="48">
        <v>4510</v>
      </c>
      <c r="C3947" s="48" t="s">
        <v>1703</v>
      </c>
      <c r="D3947" s="108">
        <v>220</v>
      </c>
      <c r="E3947" s="109" t="s">
        <v>2508</v>
      </c>
      <c r="F3947" s="109" t="s">
        <v>1823</v>
      </c>
      <c r="G3947" s="109" t="s">
        <v>1812</v>
      </c>
      <c r="H3947" s="108" t="s">
        <v>2582</v>
      </c>
      <c r="I3947" s="108" t="s">
        <v>2965</v>
      </c>
      <c r="J3947" s="108" t="s">
        <v>2568</v>
      </c>
      <c r="K3947" s="108" t="s">
        <v>2858</v>
      </c>
      <c r="L3947" s="108">
        <v>7</v>
      </c>
      <c r="M3947" s="110" t="s">
        <v>2617</v>
      </c>
      <c r="N3947" s="109" t="s">
        <v>1729</v>
      </c>
      <c r="O3947" s="109" t="s">
        <v>519</v>
      </c>
      <c r="P3947" s="109" t="s">
        <v>2403</v>
      </c>
      <c r="Q3947" s="109">
        <v>1</v>
      </c>
      <c r="R3947" s="111"/>
      <c r="S3947" s="111"/>
      <c r="T3947" s="109" t="s">
        <v>7</v>
      </c>
      <c r="U3947" s="108">
        <v>1</v>
      </c>
      <c r="V3947" s="109">
        <v>2005</v>
      </c>
      <c r="W3947" s="108">
        <f>IF(Table1[[#This Row],[ExpenditureDetails1]]=2010,1,(2010-Table1[[#This Row],[ExpenditureDetails1]]))</f>
        <v>5</v>
      </c>
      <c r="X3947" s="109">
        <v>0.35</v>
      </c>
      <c r="Y3947" s="174">
        <f>Table1[[#This Row],[ExpenditureDetails3]]*100000</f>
        <v>35000</v>
      </c>
      <c r="Z3947" s="174">
        <f>Table1[[#This Row],[ExpenditureDetails4]]/Table1[[#This Row],[Component detail 4]]</f>
        <v>35000</v>
      </c>
      <c r="AA3947" s="109">
        <v>1</v>
      </c>
      <c r="AB3947" s="109">
        <v>10</v>
      </c>
      <c r="AC3947" s="174">
        <f>IF(ISNUMBER([ExpenditureDetails4]),[ExpenditureDetails4]*HLOOKUP([ExpenditureDetails1],'Currency Conversion'!$A$6:$BE$45,19,FALSE),"No Data")</f>
        <v>47082.472757472948</v>
      </c>
      <c r="AD3947" s="174">
        <f>Table1[[#This Row],[Calculations1]]/exchange_rate_2010</f>
        <v>1029.6694705534053</v>
      </c>
      <c r="AE39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3947" s="174">
        <f>Table1[[#This Row],[Calculations3]]/exchange_rate_2010</f>
        <v>102.96694705534054</v>
      </c>
      <c r="AG3947" s="110" t="s">
        <v>2847</v>
      </c>
      <c r="AH3947" s="53"/>
      <c r="BD3947" s="36"/>
      <c r="BE3947" s="36"/>
      <c r="BF3947" s="36"/>
      <c r="BG3947" s="36"/>
      <c r="BH3947" s="36"/>
      <c r="BI3947" s="36"/>
      <c r="BJ3947" s="36"/>
      <c r="BK3947" s="48"/>
      <c r="BL3947" s="36"/>
      <c r="BM3947" s="36"/>
      <c r="BN3947" s="36"/>
      <c r="BO3947" s="36"/>
      <c r="BP3947" s="36"/>
      <c r="BQ3947" s="36"/>
      <c r="BR3947" s="36"/>
    </row>
    <row r="3948" spans="2:70" ht="15" customHeight="1">
      <c r="B3948" s="48">
        <v>4511</v>
      </c>
      <c r="C3948" s="48" t="s">
        <v>1703</v>
      </c>
      <c r="D3948" s="108">
        <v>220</v>
      </c>
      <c r="E3948" s="109" t="s">
        <v>2508</v>
      </c>
      <c r="F3948" s="109" t="s">
        <v>1823</v>
      </c>
      <c r="G3948" s="109" t="s">
        <v>1812</v>
      </c>
      <c r="H3948" s="108" t="s">
        <v>2582</v>
      </c>
      <c r="I3948" s="108" t="s">
        <v>2965</v>
      </c>
      <c r="J3948" s="108" t="s">
        <v>2568</v>
      </c>
      <c r="K3948" s="108" t="s">
        <v>2858</v>
      </c>
      <c r="L3948" s="108">
        <v>7</v>
      </c>
      <c r="M3948" s="110" t="s">
        <v>2617</v>
      </c>
      <c r="N3948" s="111" t="s">
        <v>1721</v>
      </c>
      <c r="O3948" s="111"/>
      <c r="P3948" s="111" t="s">
        <v>1783</v>
      </c>
      <c r="Q3948" s="109">
        <v>1</v>
      </c>
      <c r="R3948" s="111"/>
      <c r="S3948" s="111"/>
      <c r="T3948" s="109" t="s">
        <v>24</v>
      </c>
      <c r="U3948" s="108">
        <v>4</v>
      </c>
      <c r="V3948" s="109">
        <v>2010</v>
      </c>
      <c r="W3948" s="108">
        <f>IF(Table1[[#This Row],[ExpenditureDetails1]]=2010,1,(2010-Table1[[#This Row],[ExpenditureDetails1]]))</f>
        <v>1</v>
      </c>
      <c r="X3948" s="109">
        <v>0.26</v>
      </c>
      <c r="Y3948" s="174">
        <f>Table1[[#This Row],[ExpenditureDetails3]]*100000</f>
        <v>26000</v>
      </c>
      <c r="Z3948" s="174">
        <f>Table1[[#This Row],[ExpenditureDetails4]]/Table1[[#This Row],[Component detail 4]]</f>
        <v>26000</v>
      </c>
      <c r="AA3948" s="109">
        <v>1</v>
      </c>
      <c r="AB3948" s="109">
        <v>10</v>
      </c>
      <c r="AC3948" s="174">
        <f>IF(ISNUMBER([ExpenditureDetails4]),[ExpenditureDetails4]*HLOOKUP([ExpenditureDetails1],'Currency Conversion'!$A$6:$BE$45,19,FALSE),"No Data")</f>
        <v>26000</v>
      </c>
      <c r="AD3948" s="174">
        <f>Table1[[#This Row],[Calculations1]]/exchange_rate_2010</f>
        <v>568.60663143779698</v>
      </c>
      <c r="AE39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26000</v>
      </c>
      <c r="AF3948" s="174">
        <f>Table1[[#This Row],[Calculations3]]/exchange_rate_2010</f>
        <v>568.60663143779698</v>
      </c>
      <c r="AG3948" s="110" t="s">
        <v>2847</v>
      </c>
      <c r="AH3948" s="53"/>
      <c r="BD3948" s="36"/>
      <c r="BE3948" s="36"/>
      <c r="BF3948" s="36"/>
      <c r="BG3948" s="36"/>
      <c r="BH3948" s="36"/>
      <c r="BI3948" s="36"/>
      <c r="BJ3948" s="36"/>
      <c r="BK3948" s="48"/>
      <c r="BL3948" s="36"/>
      <c r="BM3948" s="36"/>
      <c r="BN3948" s="36"/>
      <c r="BO3948" s="36"/>
      <c r="BP3948" s="36"/>
      <c r="BQ3948" s="36"/>
      <c r="BR3948" s="36"/>
    </row>
    <row r="3949" spans="2:70" ht="15" customHeight="1">
      <c r="B3949" s="48">
        <v>4512</v>
      </c>
      <c r="C3949" s="48" t="s">
        <v>1703</v>
      </c>
      <c r="D3949" s="108">
        <v>220</v>
      </c>
      <c r="E3949" s="109" t="s">
        <v>2508</v>
      </c>
      <c r="F3949" s="109" t="s">
        <v>1823</v>
      </c>
      <c r="G3949" s="109" t="s">
        <v>1812</v>
      </c>
      <c r="H3949" s="108" t="s">
        <v>2582</v>
      </c>
      <c r="I3949" s="108" t="s">
        <v>2965</v>
      </c>
      <c r="J3949" s="108" t="s">
        <v>2568</v>
      </c>
      <c r="K3949" s="108" t="s">
        <v>2858</v>
      </c>
      <c r="L3949" s="108">
        <v>7</v>
      </c>
      <c r="M3949" s="110" t="s">
        <v>2617</v>
      </c>
      <c r="N3949" s="111" t="s">
        <v>1728</v>
      </c>
      <c r="O3949" s="111" t="s">
        <v>501</v>
      </c>
      <c r="P3949" s="111" t="s">
        <v>1794</v>
      </c>
      <c r="Q3949" s="109">
        <v>1</v>
      </c>
      <c r="R3949" s="111"/>
      <c r="S3949" s="111"/>
      <c r="T3949" s="109" t="s">
        <v>7</v>
      </c>
      <c r="U3949" s="108">
        <v>1</v>
      </c>
      <c r="V3949" s="109">
        <v>2010</v>
      </c>
      <c r="W3949" s="108">
        <f>IF(Table1[[#This Row],[ExpenditureDetails1]]=2010,1,(2010-Table1[[#This Row],[ExpenditureDetails1]]))</f>
        <v>1</v>
      </c>
      <c r="X3949" s="109">
        <v>4.13</v>
      </c>
      <c r="Y3949" s="174">
        <f>Table1[[#This Row],[ExpenditureDetails3]]*100000</f>
        <v>413000</v>
      </c>
      <c r="Z3949" s="174">
        <f>Table1[[#This Row],[ExpenditureDetails4]]/Table1[[#This Row],[Component detail 4]]</f>
        <v>413000</v>
      </c>
      <c r="AA3949" s="109">
        <v>1</v>
      </c>
      <c r="AB3949" s="109">
        <v>30</v>
      </c>
      <c r="AC3949" s="174">
        <f>IF(ISNUMBER([ExpenditureDetails4]),[ExpenditureDetails4]*HLOOKUP([ExpenditureDetails1],'Currency Conversion'!$A$6:$BE$45,19,FALSE),"No Data")</f>
        <v>413000</v>
      </c>
      <c r="AD3949" s="174">
        <f>Table1[[#This Row],[Calculations1]]/exchange_rate_2010</f>
        <v>9032.0976455311593</v>
      </c>
      <c r="AE39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13766.666666666666</v>
      </c>
      <c r="AF3949" s="174">
        <f>Table1[[#This Row],[Calculations3]]/exchange_rate_2010</f>
        <v>301.06992151770532</v>
      </c>
      <c r="AG3949" s="110" t="s">
        <v>2847</v>
      </c>
      <c r="AH3949" s="53"/>
      <c r="BD3949" s="36"/>
      <c r="BE3949" s="36"/>
      <c r="BF3949" s="36"/>
      <c r="BG3949" s="36"/>
      <c r="BH3949" s="36"/>
      <c r="BI3949" s="36"/>
      <c r="BJ3949" s="36"/>
      <c r="BK3949" s="48"/>
      <c r="BL3949" s="36"/>
      <c r="BM3949" s="36"/>
      <c r="BN3949" s="36"/>
      <c r="BO3949" s="36"/>
      <c r="BP3949" s="36"/>
      <c r="BQ3949" s="36"/>
      <c r="BR3949" s="36"/>
    </row>
    <row r="3950" spans="2:70" ht="15" customHeight="1">
      <c r="B3950" s="48">
        <v>4513</v>
      </c>
      <c r="C3950" s="48" t="s">
        <v>1703</v>
      </c>
      <c r="D3950" s="108">
        <v>220</v>
      </c>
      <c r="E3950" s="109" t="s">
        <v>2508</v>
      </c>
      <c r="F3950" s="109" t="s">
        <v>1823</v>
      </c>
      <c r="G3950" s="109" t="s">
        <v>1812</v>
      </c>
      <c r="H3950" s="108" t="s">
        <v>2582</v>
      </c>
      <c r="I3950" s="108" t="s">
        <v>2965</v>
      </c>
      <c r="J3950" s="108" t="s">
        <v>2568</v>
      </c>
      <c r="K3950" s="108" t="s">
        <v>2858</v>
      </c>
      <c r="L3950" s="108">
        <v>7</v>
      </c>
      <c r="M3950" s="110" t="s">
        <v>2617</v>
      </c>
      <c r="N3950" s="111" t="s">
        <v>364</v>
      </c>
      <c r="O3950" s="111" t="s">
        <v>2465</v>
      </c>
      <c r="P3950" s="111" t="s">
        <v>364</v>
      </c>
      <c r="Q3950" s="109">
        <v>1</v>
      </c>
      <c r="R3950" s="111"/>
      <c r="S3950" s="111"/>
      <c r="T3950" s="109" t="s">
        <v>7</v>
      </c>
      <c r="U3950" s="108">
        <v>1</v>
      </c>
      <c r="V3950" s="109">
        <v>2010</v>
      </c>
      <c r="W3950" s="108">
        <f>IF(Table1[[#This Row],[ExpenditureDetails1]]=2010,1,(2010-Table1[[#This Row],[ExpenditureDetails1]]))</f>
        <v>1</v>
      </c>
      <c r="X3950" s="109">
        <v>7.0000000000000001E-3</v>
      </c>
      <c r="Y3950" s="174">
        <f>Table1[[#This Row],[ExpenditureDetails3]]*100000</f>
        <v>700</v>
      </c>
      <c r="Z3950" s="174">
        <f>Table1[[#This Row],[ExpenditureDetails4]]/Table1[[#This Row],[Component detail 4]]</f>
        <v>700</v>
      </c>
      <c r="AA3950" s="109">
        <v>1</v>
      </c>
      <c r="AB3950" s="109">
        <v>20</v>
      </c>
      <c r="AC3950" s="174">
        <f>IF(ISNUMBER([ExpenditureDetails4]),[ExpenditureDetails4]*HLOOKUP([ExpenditureDetails1],'Currency Conversion'!$A$6:$BE$45,19,FALSE),"No Data")</f>
        <v>700</v>
      </c>
      <c r="AD3950" s="174">
        <f>Table1[[#This Row],[Calculations1]]/exchange_rate_2010</f>
        <v>15.308640077171457</v>
      </c>
      <c r="AE39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</v>
      </c>
      <c r="AF3950" s="174">
        <f>Table1[[#This Row],[Calculations3]]/exchange_rate_2010</f>
        <v>0.76543200385857291</v>
      </c>
      <c r="AG3950" s="110" t="s">
        <v>2847</v>
      </c>
      <c r="AH3950" s="53"/>
      <c r="BD3950" s="36"/>
      <c r="BE3950" s="36"/>
      <c r="BF3950" s="36"/>
      <c r="BG3950" s="36"/>
      <c r="BH3950" s="36"/>
      <c r="BI3950" s="36"/>
      <c r="BJ3950" s="36"/>
      <c r="BK3950" s="48"/>
      <c r="BL3950" s="36"/>
      <c r="BM3950" s="36"/>
      <c r="BN3950" s="36"/>
      <c r="BO3950" s="36"/>
      <c r="BP3950" s="36"/>
      <c r="BQ3950" s="36"/>
      <c r="BR3950" s="36"/>
    </row>
    <row r="3951" spans="2:70" ht="15" customHeight="1">
      <c r="B3951" s="48">
        <v>4514</v>
      </c>
      <c r="C3951" s="48" t="s">
        <v>1703</v>
      </c>
      <c r="D3951" s="108">
        <v>220</v>
      </c>
      <c r="E3951" s="109" t="s">
        <v>2508</v>
      </c>
      <c r="F3951" s="109" t="s">
        <v>1823</v>
      </c>
      <c r="G3951" s="109" t="s">
        <v>1812</v>
      </c>
      <c r="H3951" s="108" t="s">
        <v>2582</v>
      </c>
      <c r="I3951" s="108" t="s">
        <v>2965</v>
      </c>
      <c r="J3951" s="108" t="s">
        <v>2568</v>
      </c>
      <c r="K3951" s="108" t="s">
        <v>2858</v>
      </c>
      <c r="L3951" s="108">
        <v>7</v>
      </c>
      <c r="M3951" s="110" t="s">
        <v>2617</v>
      </c>
      <c r="N3951" s="111" t="s">
        <v>20</v>
      </c>
      <c r="O3951" s="111" t="s">
        <v>2486</v>
      </c>
      <c r="P3951" s="111" t="s">
        <v>250</v>
      </c>
      <c r="Q3951" s="109">
        <v>1</v>
      </c>
      <c r="R3951" s="111"/>
      <c r="S3951" s="111"/>
      <c r="T3951" s="109" t="s">
        <v>7</v>
      </c>
      <c r="U3951" s="108">
        <v>1</v>
      </c>
      <c r="V3951" s="109">
        <v>2010</v>
      </c>
      <c r="W3951" s="108">
        <f>IF(Table1[[#This Row],[ExpenditureDetails1]]=2010,1,(2010-Table1[[#This Row],[ExpenditureDetails1]]))</f>
        <v>1</v>
      </c>
      <c r="X3951" s="109">
        <v>3.5999999999999997E-2</v>
      </c>
      <c r="Y3951" s="174">
        <f>Table1[[#This Row],[ExpenditureDetails3]]*100000</f>
        <v>3599.9999999999995</v>
      </c>
      <c r="Z3951" s="174">
        <f>Table1[[#This Row],[ExpenditureDetails4]]/Table1[[#This Row],[Component detail 4]]</f>
        <v>3599.9999999999995</v>
      </c>
      <c r="AA3951" s="109">
        <v>1</v>
      </c>
      <c r="AB3951" s="109">
        <v>10</v>
      </c>
      <c r="AC3951" s="174">
        <f>IF(ISNUMBER([ExpenditureDetails4]),[ExpenditureDetails4]*HLOOKUP([ExpenditureDetails1],'Currency Conversion'!$A$6:$BE$45,19,FALSE),"No Data")</f>
        <v>3599.9999999999995</v>
      </c>
      <c r="AD3951" s="174">
        <f>Table1[[#This Row],[Calculations1]]/exchange_rate_2010</f>
        <v>78.730148968310345</v>
      </c>
      <c r="AE39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359.99999999999994</v>
      </c>
      <c r="AF3951" s="174">
        <f>Table1[[#This Row],[Calculations3]]/exchange_rate_2010</f>
        <v>7.8730148968310338</v>
      </c>
      <c r="AG3951" s="110" t="s">
        <v>2847</v>
      </c>
      <c r="AH3951" s="53"/>
      <c r="BD3951" s="36"/>
      <c r="BE3951" s="36"/>
      <c r="BF3951" s="36"/>
      <c r="BG3951" s="36"/>
      <c r="BH3951" s="36"/>
      <c r="BI3951" s="36"/>
      <c r="BJ3951" s="36"/>
      <c r="BK3951" s="48"/>
      <c r="BL3951" s="36"/>
      <c r="BM3951" s="36"/>
      <c r="BN3951" s="36"/>
      <c r="BO3951" s="36"/>
      <c r="BP3951" s="36"/>
      <c r="BQ3951" s="36"/>
      <c r="BR3951" s="36"/>
    </row>
    <row r="3952" spans="2:70" ht="15" customHeight="1">
      <c r="B3952" s="48">
        <v>4515</v>
      </c>
      <c r="C3952" s="48" t="s">
        <v>1703</v>
      </c>
      <c r="D3952" s="108">
        <v>220</v>
      </c>
      <c r="E3952" s="109" t="s">
        <v>2508</v>
      </c>
      <c r="F3952" s="109" t="s">
        <v>1823</v>
      </c>
      <c r="G3952" s="109" t="s">
        <v>1812</v>
      </c>
      <c r="H3952" s="108" t="s">
        <v>2582</v>
      </c>
      <c r="I3952" s="108" t="s">
        <v>2965</v>
      </c>
      <c r="J3952" s="108" t="s">
        <v>2568</v>
      </c>
      <c r="K3952" s="108" t="s">
        <v>2858</v>
      </c>
      <c r="L3952" s="108">
        <v>7</v>
      </c>
      <c r="M3952" s="110" t="s">
        <v>2617</v>
      </c>
      <c r="N3952" s="111" t="s">
        <v>20</v>
      </c>
      <c r="O3952" s="111" t="s">
        <v>2466</v>
      </c>
      <c r="P3952" s="111" t="s">
        <v>381</v>
      </c>
      <c r="Q3952" s="109">
        <v>1</v>
      </c>
      <c r="R3952" s="111"/>
      <c r="S3952" s="111"/>
      <c r="T3952" s="109" t="s">
        <v>7</v>
      </c>
      <c r="U3952" s="108">
        <v>1</v>
      </c>
      <c r="V3952" s="109">
        <v>2010</v>
      </c>
      <c r="W3952" s="108">
        <f>IF(Table1[[#This Row],[ExpenditureDetails1]]=2010,1,(2010-Table1[[#This Row],[ExpenditureDetails1]]))</f>
        <v>1</v>
      </c>
      <c r="X3952" s="109">
        <v>0.06</v>
      </c>
      <c r="Y3952" s="174">
        <f>Table1[[#This Row],[ExpenditureDetails3]]*100000</f>
        <v>6000</v>
      </c>
      <c r="Z3952" s="174">
        <f>Table1[[#This Row],[ExpenditureDetails4]]/Table1[[#This Row],[Component detail 4]]</f>
        <v>6000</v>
      </c>
      <c r="AA3952" s="109">
        <v>1</v>
      </c>
      <c r="AB3952" s="109">
        <v>10</v>
      </c>
      <c r="AC3952" s="174">
        <f>IF(ISNUMBER([ExpenditureDetails4]),[ExpenditureDetails4]*HLOOKUP([ExpenditureDetails1],'Currency Conversion'!$A$6:$BE$45,19,FALSE),"No Data")</f>
        <v>6000</v>
      </c>
      <c r="AD3952" s="174">
        <f>Table1[[#This Row],[Calculations1]]/exchange_rate_2010</f>
        <v>131.21691494718394</v>
      </c>
      <c r="AE39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600</v>
      </c>
      <c r="AF3952" s="174">
        <f>Table1[[#This Row],[Calculations3]]/exchange_rate_2010</f>
        <v>13.121691494718393</v>
      </c>
      <c r="AG3952" s="110" t="s">
        <v>2847</v>
      </c>
      <c r="AH3952" s="53"/>
      <c r="BD3952" s="36"/>
      <c r="BE3952" s="36"/>
      <c r="BF3952" s="36"/>
      <c r="BG3952" s="36"/>
      <c r="BH3952" s="36"/>
      <c r="BI3952" s="36"/>
      <c r="BJ3952" s="36"/>
      <c r="BK3952" s="48"/>
      <c r="BL3952" s="36"/>
      <c r="BM3952" s="36"/>
      <c r="BN3952" s="36"/>
      <c r="BO3952" s="36"/>
      <c r="BP3952" s="36"/>
      <c r="BQ3952" s="36"/>
      <c r="BR3952" s="36"/>
    </row>
    <row r="3953" spans="2:70" ht="15" customHeight="1">
      <c r="B3953" s="48">
        <v>4516</v>
      </c>
      <c r="C3953" s="48" t="s">
        <v>1703</v>
      </c>
      <c r="D3953" s="108">
        <v>220</v>
      </c>
      <c r="E3953" s="109" t="s">
        <v>2508</v>
      </c>
      <c r="F3953" s="109" t="s">
        <v>1823</v>
      </c>
      <c r="G3953" s="109" t="s">
        <v>1812</v>
      </c>
      <c r="H3953" s="108" t="s">
        <v>2582</v>
      </c>
      <c r="I3953" s="108" t="s">
        <v>2965</v>
      </c>
      <c r="J3953" s="108" t="s">
        <v>2568</v>
      </c>
      <c r="K3953" s="108" t="s">
        <v>2858</v>
      </c>
      <c r="L3953" s="108">
        <v>7</v>
      </c>
      <c r="M3953" s="110" t="s">
        <v>2617</v>
      </c>
      <c r="N3953" s="111" t="s">
        <v>2472</v>
      </c>
      <c r="O3953" s="111"/>
      <c r="P3953" s="111" t="s">
        <v>75</v>
      </c>
      <c r="Q3953" s="109">
        <v>1</v>
      </c>
      <c r="R3953" s="111"/>
      <c r="S3953" s="111"/>
      <c r="T3953" s="109" t="s">
        <v>24</v>
      </c>
      <c r="U3953" s="108">
        <v>4</v>
      </c>
      <c r="V3953" s="109">
        <v>2001</v>
      </c>
      <c r="W3953" s="108">
        <f>IF(Table1[[#This Row],[ExpenditureDetails1]]=2010,1,(2010-Table1[[#This Row],[ExpenditureDetails1]]))</f>
        <v>9</v>
      </c>
      <c r="X3953" s="109">
        <v>2.2440000000000002E-2</v>
      </c>
      <c r="Y3953" s="174">
        <f>Table1[[#This Row],[ExpenditureDetails3]]*100000</f>
        <v>2244</v>
      </c>
      <c r="Z3953" s="174">
        <f>Table1[[#This Row],[ExpenditureDetails4]]/Table1[[#This Row],[Component detail 4]]</f>
        <v>2244</v>
      </c>
      <c r="AA3953" s="109">
        <v>1</v>
      </c>
      <c r="AB3953" s="109">
        <v>10</v>
      </c>
      <c r="AC3953" s="174">
        <f>IF(ISNUMBER([ExpenditureDetails4]),[ExpenditureDetails4]*HLOOKUP([ExpenditureDetails1],'Currency Conversion'!$A$6:$BE$45,19,FALSE),"No Data")</f>
        <v>3633.7903910170353</v>
      </c>
      <c r="AD3953" s="174">
        <f>Table1[[#This Row],[Calculations1]]/exchange_rate_2010</f>
        <v>79.46912744566275</v>
      </c>
      <c r="AE39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3633.7903910170353</v>
      </c>
      <c r="AF3953" s="174">
        <f>Table1[[#This Row],[Calculations3]]/exchange_rate_2010</f>
        <v>79.46912744566275</v>
      </c>
      <c r="AG3953" s="110" t="s">
        <v>2847</v>
      </c>
      <c r="AH3953" s="53"/>
      <c r="BD3953" s="36"/>
      <c r="BE3953" s="36"/>
      <c r="BF3953" s="36"/>
      <c r="BG3953" s="36"/>
      <c r="BH3953" s="36"/>
      <c r="BI3953" s="36"/>
      <c r="BJ3953" s="36"/>
      <c r="BK3953" s="48"/>
      <c r="BL3953" s="36"/>
      <c r="BM3953" s="36"/>
      <c r="BN3953" s="36"/>
      <c r="BO3953" s="36"/>
      <c r="BP3953" s="36"/>
      <c r="BQ3953" s="36"/>
      <c r="BR3953" s="36"/>
    </row>
    <row r="3954" spans="2:70" ht="15" customHeight="1">
      <c r="B3954" s="48">
        <v>4517</v>
      </c>
      <c r="C3954" s="48" t="s">
        <v>1703</v>
      </c>
      <c r="D3954" s="108">
        <v>220</v>
      </c>
      <c r="E3954" s="109" t="s">
        <v>2508</v>
      </c>
      <c r="F3954" s="109" t="s">
        <v>1823</v>
      </c>
      <c r="G3954" s="109" t="s">
        <v>1812</v>
      </c>
      <c r="H3954" s="108" t="s">
        <v>2582</v>
      </c>
      <c r="I3954" s="108" t="s">
        <v>2965</v>
      </c>
      <c r="J3954" s="108" t="s">
        <v>2568</v>
      </c>
      <c r="K3954" s="108" t="s">
        <v>2858</v>
      </c>
      <c r="L3954" s="108">
        <v>7</v>
      </c>
      <c r="M3954" s="110" t="s">
        <v>2617</v>
      </c>
      <c r="N3954" s="111" t="s">
        <v>1729</v>
      </c>
      <c r="O3954" s="111" t="s">
        <v>1718</v>
      </c>
      <c r="P3954" s="111" t="s">
        <v>1795</v>
      </c>
      <c r="Q3954" s="111">
        <v>4</v>
      </c>
      <c r="R3954" s="111"/>
      <c r="S3954" s="111"/>
      <c r="T3954" s="109" t="s">
        <v>7</v>
      </c>
      <c r="U3954" s="108">
        <v>1</v>
      </c>
      <c r="V3954" s="109">
        <v>2010</v>
      </c>
      <c r="W3954" s="108">
        <f>IF(Table1[[#This Row],[ExpenditureDetails1]]=2010,1,(2010-Table1[[#This Row],[ExpenditureDetails1]]))</f>
        <v>1</v>
      </c>
      <c r="X3954" s="109">
        <v>0.12</v>
      </c>
      <c r="Y3954" s="174">
        <f>Table1[[#This Row],[ExpenditureDetails3]]*100000</f>
        <v>12000</v>
      </c>
      <c r="Z3954" s="174">
        <f>Table1[[#This Row],[ExpenditureDetails4]]/Table1[[#This Row],[Component detail 4]]</f>
        <v>3000</v>
      </c>
      <c r="AA3954" s="109">
        <v>1</v>
      </c>
      <c r="AB3954" s="109">
        <v>10</v>
      </c>
      <c r="AC3954" s="174">
        <f>IF(ISNUMBER([ExpenditureDetails4]),[ExpenditureDetails4]*HLOOKUP([ExpenditureDetails1],'Currency Conversion'!$A$6:$BE$45,19,FALSE),"No Data")</f>
        <v>12000</v>
      </c>
      <c r="AD3954" s="174">
        <f>Table1[[#This Row],[Calculations1]]/exchange_rate_2010</f>
        <v>262.43382989436788</v>
      </c>
      <c r="AE39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1200</v>
      </c>
      <c r="AF3954" s="174">
        <f>Table1[[#This Row],[Calculations3]]/exchange_rate_2010</f>
        <v>26.243382989436785</v>
      </c>
      <c r="AG3954" s="110" t="s">
        <v>2847</v>
      </c>
      <c r="AH3954" s="53"/>
      <c r="BD3954" s="36"/>
      <c r="BE3954" s="36"/>
      <c r="BF3954" s="36"/>
      <c r="BG3954" s="36"/>
      <c r="BH3954" s="36"/>
      <c r="BI3954" s="36"/>
      <c r="BJ3954" s="36"/>
      <c r="BK3954" s="48"/>
      <c r="BL3954" s="36"/>
      <c r="BM3954" s="36"/>
      <c r="BN3954" s="36"/>
      <c r="BO3954" s="36"/>
      <c r="BP3954" s="36"/>
      <c r="BQ3954" s="36"/>
      <c r="BR3954" s="36"/>
    </row>
    <row r="3955" spans="2:70" ht="15" customHeight="1">
      <c r="B3955" s="48">
        <v>4518</v>
      </c>
      <c r="C3955" s="48" t="s">
        <v>1703</v>
      </c>
      <c r="D3955" s="108">
        <v>220</v>
      </c>
      <c r="E3955" s="109" t="s">
        <v>2508</v>
      </c>
      <c r="F3955" s="109" t="s">
        <v>1823</v>
      </c>
      <c r="G3955" s="109" t="s">
        <v>1812</v>
      </c>
      <c r="H3955" s="108" t="s">
        <v>2582</v>
      </c>
      <c r="I3955" s="108" t="s">
        <v>2965</v>
      </c>
      <c r="J3955" s="108" t="s">
        <v>2568</v>
      </c>
      <c r="K3955" s="108" t="s">
        <v>2858</v>
      </c>
      <c r="L3955" s="108">
        <v>7</v>
      </c>
      <c r="M3955" s="110" t="s">
        <v>2617</v>
      </c>
      <c r="N3955" s="111"/>
      <c r="O3955" s="111"/>
      <c r="P3955" s="111" t="s">
        <v>386</v>
      </c>
      <c r="Q3955" s="109">
        <v>1</v>
      </c>
      <c r="R3955" s="111"/>
      <c r="S3955" s="111"/>
      <c r="T3955" s="109" t="s">
        <v>31</v>
      </c>
      <c r="U3955" s="108">
        <v>3</v>
      </c>
      <c r="V3955" s="109">
        <v>2010</v>
      </c>
      <c r="W3955" s="108"/>
      <c r="X3955" s="109">
        <v>0.13</v>
      </c>
      <c r="Y3955" s="174">
        <f>Table1[[#This Row],[ExpenditureDetails3]]*100000</f>
        <v>13000</v>
      </c>
      <c r="Z3955" s="174">
        <f>Table1[[#This Row],[ExpenditureDetails4]]/Table1[[#This Row],[Component detail 4]]</f>
        <v>13000</v>
      </c>
      <c r="AA3955" s="109">
        <v>1</v>
      </c>
      <c r="AB3955" s="109"/>
      <c r="AC3955" s="174">
        <f>IF(ISNUMBER([ExpenditureDetails4]),[ExpenditureDetails4]*HLOOKUP([ExpenditureDetails1],'Currency Conversion'!$A$6:$BE$45,19,FALSE),"No Data")</f>
        <v>13000</v>
      </c>
      <c r="AD3955" s="174">
        <f>Table1[[#This Row],[Calculations1]]/exchange_rate_2010</f>
        <v>284.30331571889849</v>
      </c>
      <c r="AE39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13000</v>
      </c>
      <c r="AF3955" s="174">
        <f>Table1[[#This Row],[Calculations3]]/exchange_rate_2010</f>
        <v>284.30331571889849</v>
      </c>
      <c r="AG3955" s="110" t="s">
        <v>2847</v>
      </c>
      <c r="AH3955" s="53"/>
      <c r="BD3955" s="36"/>
      <c r="BE3955" s="36"/>
      <c r="BF3955" s="36"/>
      <c r="BG3955" s="36"/>
      <c r="BH3955" s="36"/>
      <c r="BI3955" s="36"/>
      <c r="BJ3955" s="36"/>
      <c r="BK3955" s="48"/>
      <c r="BL3955" s="36"/>
      <c r="BM3955" s="36"/>
      <c r="BN3955" s="36"/>
      <c r="BO3955" s="36"/>
      <c r="BP3955" s="36"/>
      <c r="BQ3955" s="36"/>
      <c r="BR3955" s="36"/>
    </row>
    <row r="3956" spans="2:70" ht="15" customHeight="1">
      <c r="B3956" s="48">
        <v>4521</v>
      </c>
      <c r="C3956" s="48" t="s">
        <v>1703</v>
      </c>
      <c r="D3956" s="108">
        <v>789</v>
      </c>
      <c r="E3956" s="109" t="s">
        <v>2508</v>
      </c>
      <c r="F3956" s="109" t="s">
        <v>1823</v>
      </c>
      <c r="G3956" s="109" t="s">
        <v>1812</v>
      </c>
      <c r="H3956" s="108" t="s">
        <v>1796</v>
      </c>
      <c r="I3956" s="108" t="s">
        <v>2855</v>
      </c>
      <c r="J3956" s="108" t="s">
        <v>2852</v>
      </c>
      <c r="K3956" s="108" t="s">
        <v>2859</v>
      </c>
      <c r="L3956" s="108">
        <v>11</v>
      </c>
      <c r="M3956" s="110" t="s">
        <v>2617</v>
      </c>
      <c r="N3956" s="109" t="s">
        <v>1729</v>
      </c>
      <c r="O3956" s="109" t="s">
        <v>519</v>
      </c>
      <c r="P3956" s="109" t="s">
        <v>2402</v>
      </c>
      <c r="Q3956" s="109">
        <v>1</v>
      </c>
      <c r="R3956" s="111"/>
      <c r="S3956" s="111"/>
      <c r="T3956" s="109" t="s">
        <v>7</v>
      </c>
      <c r="U3956" s="108">
        <v>1</v>
      </c>
      <c r="V3956" s="109">
        <v>1999</v>
      </c>
      <c r="W3956" s="108">
        <f>IF(Table1[[#This Row],[ExpenditureDetails1]]=2010,1,(2010-Table1[[#This Row],[ExpenditureDetails1]]))</f>
        <v>11</v>
      </c>
      <c r="X3956" s="109">
        <v>0.35</v>
      </c>
      <c r="Y3956" s="174">
        <f>Table1[[#This Row],[ExpenditureDetails3]]*100000</f>
        <v>35000</v>
      </c>
      <c r="Z3956" s="174">
        <f>Table1[[#This Row],[ExpenditureDetails4]]/Table1[[#This Row],[Component detail 4]]</f>
        <v>35000</v>
      </c>
      <c r="AA3956" s="109">
        <v>1</v>
      </c>
      <c r="AB3956" s="109">
        <v>10</v>
      </c>
      <c r="AC3956" s="174">
        <f>IF(ISNUMBER([ExpenditureDetails4]),[ExpenditureDetails4]*HLOOKUP([ExpenditureDetails1],'Currency Conversion'!$A$6:$BE$45,19,FALSE),"No Data")</f>
        <v>60905.129294490114</v>
      </c>
      <c r="AD3956" s="174">
        <f>Table1[[#This Row],[Calculations1]]/exchange_rate_2010</f>
        <v>1331.9638617470582</v>
      </c>
      <c r="AE39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6090.5129294490116</v>
      </c>
      <c r="AF3956" s="174">
        <f>Table1[[#This Row],[Calculations3]]/exchange_rate_2010</f>
        <v>133.19638617470582</v>
      </c>
      <c r="AG3956" s="110"/>
      <c r="AH3956" s="53"/>
      <c r="BD3956" s="36"/>
      <c r="BE3956" s="36"/>
      <c r="BF3956" s="36"/>
      <c r="BG3956" s="36"/>
      <c r="BH3956" s="36"/>
      <c r="BI3956" s="36"/>
      <c r="BJ3956" s="36"/>
      <c r="BK3956" s="48"/>
      <c r="BL3956" s="36"/>
      <c r="BM3956" s="36"/>
      <c r="BN3956" s="36"/>
      <c r="BO3956" s="36"/>
      <c r="BP3956" s="36"/>
      <c r="BQ3956" s="36"/>
      <c r="BR3956" s="36"/>
    </row>
    <row r="3957" spans="2:70" ht="15" customHeight="1">
      <c r="B3957" s="48">
        <v>4522</v>
      </c>
      <c r="C3957" s="48" t="s">
        <v>1703</v>
      </c>
      <c r="D3957" s="108">
        <v>789</v>
      </c>
      <c r="E3957" s="109" t="s">
        <v>2508</v>
      </c>
      <c r="F3957" s="109" t="s">
        <v>1823</v>
      </c>
      <c r="G3957" s="109" t="s">
        <v>1812</v>
      </c>
      <c r="H3957" s="108" t="s">
        <v>1796</v>
      </c>
      <c r="I3957" s="108" t="s">
        <v>2855</v>
      </c>
      <c r="J3957" s="108" t="s">
        <v>2852</v>
      </c>
      <c r="K3957" s="108" t="s">
        <v>2859</v>
      </c>
      <c r="L3957" s="108">
        <v>11</v>
      </c>
      <c r="M3957" s="110" t="s">
        <v>2617</v>
      </c>
      <c r="N3957" s="109" t="s">
        <v>1729</v>
      </c>
      <c r="O3957" s="109" t="s">
        <v>519</v>
      </c>
      <c r="P3957" s="109" t="s">
        <v>2403</v>
      </c>
      <c r="Q3957" s="109">
        <v>1</v>
      </c>
      <c r="R3957" s="111"/>
      <c r="S3957" s="111"/>
      <c r="T3957" s="109" t="s">
        <v>7</v>
      </c>
      <c r="U3957" s="108">
        <v>1</v>
      </c>
      <c r="V3957" s="109">
        <v>2001</v>
      </c>
      <c r="W3957" s="108">
        <f>IF(Table1[[#This Row],[ExpenditureDetails1]]=2010,1,(2010-Table1[[#This Row],[ExpenditureDetails1]]))</f>
        <v>9</v>
      </c>
      <c r="X3957" s="109">
        <v>0.35</v>
      </c>
      <c r="Y3957" s="174">
        <f>Table1[[#This Row],[ExpenditureDetails3]]*100000</f>
        <v>35000</v>
      </c>
      <c r="Z3957" s="174">
        <f>Table1[[#This Row],[ExpenditureDetails4]]/Table1[[#This Row],[Component detail 4]]</f>
        <v>35000</v>
      </c>
      <c r="AA3957" s="109">
        <v>1</v>
      </c>
      <c r="AB3957" s="109">
        <v>10</v>
      </c>
      <c r="AC3957" s="174">
        <f>IF(ISNUMBER([ExpenditureDetails4]),[ExpenditureDetails4]*HLOOKUP([ExpenditureDetails1],'Currency Conversion'!$A$6:$BE$45,19,FALSE),"No Data")</f>
        <v>56676.766348304918</v>
      </c>
      <c r="AD3957" s="174">
        <f>Table1[[#This Row],[Calculations1]]/exchange_rate_2010</f>
        <v>1239.4917382344904</v>
      </c>
      <c r="AE39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5667.6766348304918</v>
      </c>
      <c r="AF3957" s="174">
        <f>Table1[[#This Row],[Calculations3]]/exchange_rate_2010</f>
        <v>123.94917382344904</v>
      </c>
      <c r="AG3957" s="110"/>
      <c r="AH3957" s="53"/>
      <c r="BD3957" s="36"/>
      <c r="BE3957" s="36"/>
      <c r="BF3957" s="36"/>
      <c r="BG3957" s="36"/>
      <c r="BH3957" s="36"/>
      <c r="BI3957" s="36"/>
      <c r="BJ3957" s="36"/>
      <c r="BK3957" s="48"/>
      <c r="BL3957" s="36"/>
      <c r="BM3957" s="36"/>
      <c r="BN3957" s="36"/>
      <c r="BO3957" s="36"/>
      <c r="BP3957" s="36"/>
      <c r="BQ3957" s="36"/>
      <c r="BR3957" s="36"/>
    </row>
    <row r="3958" spans="2:70" ht="15" customHeight="1">
      <c r="B3958" s="48">
        <v>4523</v>
      </c>
      <c r="C3958" s="48" t="s">
        <v>1703</v>
      </c>
      <c r="D3958" s="108">
        <v>789</v>
      </c>
      <c r="E3958" s="109" t="s">
        <v>2508</v>
      </c>
      <c r="F3958" s="109" t="s">
        <v>1823</v>
      </c>
      <c r="G3958" s="109" t="s">
        <v>1812</v>
      </c>
      <c r="H3958" s="108" t="s">
        <v>1796</v>
      </c>
      <c r="I3958" s="108" t="s">
        <v>2855</v>
      </c>
      <c r="J3958" s="108" t="s">
        <v>2852</v>
      </c>
      <c r="K3958" s="108" t="s">
        <v>2859</v>
      </c>
      <c r="L3958" s="108">
        <v>11</v>
      </c>
      <c r="M3958" s="110" t="s">
        <v>2617</v>
      </c>
      <c r="N3958" s="111" t="s">
        <v>1729</v>
      </c>
      <c r="O3958" s="111" t="s">
        <v>1713</v>
      </c>
      <c r="P3958" s="111" t="s">
        <v>221</v>
      </c>
      <c r="Q3958" s="109">
        <v>1</v>
      </c>
      <c r="R3958" s="111"/>
      <c r="S3958" s="111"/>
      <c r="T3958" s="109" t="s">
        <v>7</v>
      </c>
      <c r="U3958" s="108">
        <v>1</v>
      </c>
      <c r="V3958" s="109">
        <v>1980</v>
      </c>
      <c r="W3958" s="108">
        <f>IF(Table1[[#This Row],[ExpenditureDetails1]]=2010,1,(2010-Table1[[#This Row],[ExpenditureDetails1]]))</f>
        <v>30</v>
      </c>
      <c r="X3958" s="109">
        <v>0.4</v>
      </c>
      <c r="Y3958" s="174">
        <f>Table1[[#This Row],[ExpenditureDetails3]]*100000</f>
        <v>40000</v>
      </c>
      <c r="Z3958" s="174">
        <f>Table1[[#This Row],[ExpenditureDetails4]]/Table1[[#This Row],[Component detail 4]]</f>
        <v>40000</v>
      </c>
      <c r="AA3958" s="109">
        <v>1</v>
      </c>
      <c r="AB3958" s="109">
        <v>10</v>
      </c>
      <c r="AC3958" s="174">
        <f>IF(ISNUMBER([ExpenditureDetails4]),[ExpenditureDetails4]*HLOOKUP([ExpenditureDetails1],'Currency Conversion'!$A$6:$BE$45,19,FALSE),"No Data")</f>
        <v>357604.67923798459</v>
      </c>
      <c r="AD3958" s="174">
        <f>Table1[[#This Row],[Calculations1]]/exchange_rate_2010</f>
        <v>7820.630463380935</v>
      </c>
      <c r="AE39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35760.46792379846</v>
      </c>
      <c r="AF3958" s="174">
        <f>Table1[[#This Row],[Calculations3]]/exchange_rate_2010</f>
        <v>782.06304633809361</v>
      </c>
      <c r="AG3958" s="110"/>
      <c r="AH3958" s="53"/>
      <c r="BD3958" s="36"/>
      <c r="BE3958" s="36"/>
      <c r="BF3958" s="36"/>
      <c r="BG3958" s="36"/>
      <c r="BH3958" s="36"/>
      <c r="BI3958" s="36"/>
      <c r="BJ3958" s="36"/>
      <c r="BK3958" s="48"/>
      <c r="BL3958" s="36"/>
      <c r="BM3958" s="36"/>
      <c r="BN3958" s="36"/>
      <c r="BO3958" s="36"/>
      <c r="BP3958" s="36"/>
      <c r="BQ3958" s="36"/>
      <c r="BR3958" s="36"/>
    </row>
    <row r="3959" spans="2:70" ht="15" customHeight="1">
      <c r="B3959" s="48">
        <v>4524</v>
      </c>
      <c r="C3959" s="48" t="s">
        <v>1703</v>
      </c>
      <c r="D3959" s="108">
        <v>789</v>
      </c>
      <c r="E3959" s="109" t="s">
        <v>2508</v>
      </c>
      <c r="F3959" s="109" t="s">
        <v>1823</v>
      </c>
      <c r="G3959" s="109" t="s">
        <v>1812</v>
      </c>
      <c r="H3959" s="108" t="s">
        <v>1796</v>
      </c>
      <c r="I3959" s="108" t="s">
        <v>2855</v>
      </c>
      <c r="J3959" s="108" t="s">
        <v>2852</v>
      </c>
      <c r="K3959" s="108" t="s">
        <v>2859</v>
      </c>
      <c r="L3959" s="108">
        <v>11</v>
      </c>
      <c r="M3959" s="110" t="s">
        <v>2617</v>
      </c>
      <c r="N3959" s="111" t="s">
        <v>1729</v>
      </c>
      <c r="O3959" s="111" t="s">
        <v>1713</v>
      </c>
      <c r="P3959" s="111" t="s">
        <v>222</v>
      </c>
      <c r="Q3959" s="109">
        <v>1</v>
      </c>
      <c r="R3959" s="111"/>
      <c r="S3959" s="111"/>
      <c r="T3959" s="109" t="s">
        <v>7</v>
      </c>
      <c r="U3959" s="108">
        <v>1</v>
      </c>
      <c r="V3959" s="109">
        <v>1982</v>
      </c>
      <c r="W3959" s="108">
        <f>IF(Table1[[#This Row],[ExpenditureDetails1]]=2010,1,(2010-Table1[[#This Row],[ExpenditureDetails1]]))</f>
        <v>28</v>
      </c>
      <c r="X3959" s="109">
        <v>0.4</v>
      </c>
      <c r="Y3959" s="174">
        <f>Table1[[#This Row],[ExpenditureDetails3]]*100000</f>
        <v>40000</v>
      </c>
      <c r="Z3959" s="174">
        <f>Table1[[#This Row],[ExpenditureDetails4]]/Table1[[#This Row],[Component detail 4]]</f>
        <v>40000</v>
      </c>
      <c r="AA3959" s="109">
        <v>1</v>
      </c>
      <c r="AB3959" s="109">
        <v>10</v>
      </c>
      <c r="AC3959" s="174">
        <f>IF(ISNUMBER([ExpenditureDetails4]),[ExpenditureDetails4]*HLOOKUP([ExpenditureDetails1],'Currency Conversion'!$A$6:$BE$45,19,FALSE),"No Data")</f>
        <v>289374.03155750752</v>
      </c>
      <c r="AD3959" s="174">
        <f>Table1[[#This Row],[Calculations1]]/exchange_rate_2010</f>
        <v>6328.4612811341967</v>
      </c>
      <c r="AE39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28937.403155750751</v>
      </c>
      <c r="AF3959" s="174">
        <f>Table1[[#This Row],[Calculations3]]/exchange_rate_2010</f>
        <v>632.8461281134197</v>
      </c>
      <c r="AG3959" s="110"/>
      <c r="AH3959" s="53"/>
      <c r="BD3959" s="36"/>
      <c r="BE3959" s="36"/>
      <c r="BF3959" s="36"/>
      <c r="BG3959" s="36"/>
      <c r="BH3959" s="36"/>
      <c r="BI3959" s="36"/>
      <c r="BJ3959" s="36"/>
      <c r="BK3959" s="48"/>
      <c r="BL3959" s="36"/>
      <c r="BM3959" s="36"/>
      <c r="BN3959" s="36"/>
      <c r="BO3959" s="36"/>
      <c r="BP3959" s="36"/>
      <c r="BQ3959" s="36"/>
      <c r="BR3959" s="36"/>
    </row>
    <row r="3960" spans="2:70" ht="15" customHeight="1">
      <c r="B3960" s="48">
        <v>4527</v>
      </c>
      <c r="C3960" s="48" t="s">
        <v>1703</v>
      </c>
      <c r="D3960" s="108">
        <v>564</v>
      </c>
      <c r="E3960" s="109" t="s">
        <v>2508</v>
      </c>
      <c r="F3960" s="109" t="s">
        <v>1823</v>
      </c>
      <c r="G3960" s="109" t="s">
        <v>1812</v>
      </c>
      <c r="H3960" s="108" t="s">
        <v>1797</v>
      </c>
      <c r="I3960" s="108" t="s">
        <v>2528</v>
      </c>
      <c r="J3960" s="108" t="s">
        <v>2528</v>
      </c>
      <c r="K3960" s="108"/>
      <c r="L3960" s="108">
        <v>1</v>
      </c>
      <c r="M3960" s="110" t="s">
        <v>2617</v>
      </c>
      <c r="N3960" s="109" t="s">
        <v>1729</v>
      </c>
      <c r="O3960" s="109" t="s">
        <v>519</v>
      </c>
      <c r="P3960" s="109" t="s">
        <v>2402</v>
      </c>
      <c r="Q3960" s="109">
        <v>1</v>
      </c>
      <c r="R3960" s="111"/>
      <c r="S3960" s="111"/>
      <c r="T3960" s="109" t="s">
        <v>7</v>
      </c>
      <c r="U3960" s="108">
        <v>1</v>
      </c>
      <c r="V3960" s="109">
        <v>1985</v>
      </c>
      <c r="W3960" s="108">
        <f>IF(Table1[[#This Row],[ExpenditureDetails1]]=2010,1,(2010-Table1[[#This Row],[ExpenditureDetails1]]))</f>
        <v>25</v>
      </c>
      <c r="X3960" s="109">
        <v>0.2</v>
      </c>
      <c r="Y3960" s="174">
        <f>Table1[[#This Row],[ExpenditureDetails3]]*100000</f>
        <v>20000</v>
      </c>
      <c r="Z3960" s="174">
        <f>Table1[[#This Row],[ExpenditureDetails4]]/Table1[[#This Row],[Component detail 4]]</f>
        <v>20000</v>
      </c>
      <c r="AA3960" s="109">
        <v>1</v>
      </c>
      <c r="AB3960" s="109">
        <v>10</v>
      </c>
      <c r="AC3960" s="174">
        <f>IF(ISNUMBER([ExpenditureDetails4]),[ExpenditureDetails4]*HLOOKUP([ExpenditureDetails1],'Currency Conversion'!$A$6:$BE$45,19,FALSE),"No Data")</f>
        <v>114274.90340364234</v>
      </c>
      <c r="AD3960" s="174">
        <f>Table1[[#This Row],[Calculations1]]/exchange_rate_2010</f>
        <v>2499.1333800855659</v>
      </c>
      <c r="AE39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11427.490340364235</v>
      </c>
      <c r="AF3960" s="174">
        <f>Table1[[#This Row],[Calculations3]]/exchange_rate_2010</f>
        <v>249.91333800855662</v>
      </c>
      <c r="AG3960" s="110"/>
      <c r="AH3960" s="53"/>
      <c r="BD3960" s="36"/>
      <c r="BE3960" s="36"/>
      <c r="BF3960" s="36"/>
      <c r="BG3960" s="36"/>
      <c r="BH3960" s="36"/>
      <c r="BI3960" s="36"/>
      <c r="BJ3960" s="36"/>
      <c r="BK3960" s="48"/>
      <c r="BL3960" s="36"/>
      <c r="BM3960" s="36"/>
      <c r="BN3960" s="36"/>
      <c r="BO3960" s="36"/>
      <c r="BP3960" s="36"/>
      <c r="BQ3960" s="36"/>
      <c r="BR3960" s="36"/>
    </row>
    <row r="3961" spans="2:70" ht="15" customHeight="1">
      <c r="B3961" s="48">
        <v>4528</v>
      </c>
      <c r="C3961" s="48" t="s">
        <v>1703</v>
      </c>
      <c r="D3961" s="108">
        <v>564</v>
      </c>
      <c r="E3961" s="109" t="s">
        <v>2508</v>
      </c>
      <c r="F3961" s="109" t="s">
        <v>1823</v>
      </c>
      <c r="G3961" s="109" t="s">
        <v>1812</v>
      </c>
      <c r="H3961" s="108" t="s">
        <v>1797</v>
      </c>
      <c r="I3961" s="108" t="s">
        <v>2528</v>
      </c>
      <c r="J3961" s="108" t="s">
        <v>2528</v>
      </c>
      <c r="K3961" s="108"/>
      <c r="L3961" s="108">
        <v>1</v>
      </c>
      <c r="M3961" s="110" t="s">
        <v>2617</v>
      </c>
      <c r="N3961" s="109" t="s">
        <v>1729</v>
      </c>
      <c r="O3961" s="109" t="s">
        <v>519</v>
      </c>
      <c r="P3961" s="109" t="s">
        <v>2403</v>
      </c>
      <c r="Q3961" s="109">
        <v>1</v>
      </c>
      <c r="R3961" s="111"/>
      <c r="S3961" s="111"/>
      <c r="T3961" s="109" t="s">
        <v>7</v>
      </c>
      <c r="U3961" s="108">
        <v>1</v>
      </c>
      <c r="V3961" s="109">
        <v>1986</v>
      </c>
      <c r="W3961" s="108">
        <f>IF(Table1[[#This Row],[ExpenditureDetails1]]=2010,1,(2010-Table1[[#This Row],[ExpenditureDetails1]]))</f>
        <v>24</v>
      </c>
      <c r="X3961" s="109">
        <v>0.2</v>
      </c>
      <c r="Y3961" s="174">
        <f>Table1[[#This Row],[ExpenditureDetails3]]*100000</f>
        <v>20000</v>
      </c>
      <c r="Z3961" s="174">
        <f>Table1[[#This Row],[ExpenditureDetails4]]/Table1[[#This Row],[Component detail 4]]</f>
        <v>20000</v>
      </c>
      <c r="AA3961" s="109">
        <v>1</v>
      </c>
      <c r="AB3961" s="109">
        <v>10</v>
      </c>
      <c r="AC3961" s="174">
        <f>IF(ISNUMBER([ExpenditureDetails4]),[ExpenditureDetails4]*HLOOKUP([ExpenditureDetails1],'Currency Conversion'!$A$6:$BE$45,19,FALSE),"No Data")</f>
        <v>106551.1348531744</v>
      </c>
      <c r="AD3961" s="174">
        <f>Table1[[#This Row],[Calculations1]]/exchange_rate_2010</f>
        <v>2330.2185332591516</v>
      </c>
      <c r="AE39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10655.113485317441</v>
      </c>
      <c r="AF3961" s="174">
        <f>Table1[[#This Row],[Calculations3]]/exchange_rate_2010</f>
        <v>233.02185332591517</v>
      </c>
      <c r="AG3961" s="110"/>
      <c r="AH3961" s="53"/>
      <c r="BD3961" s="36"/>
      <c r="BE3961" s="36"/>
      <c r="BF3961" s="36"/>
      <c r="BG3961" s="36"/>
      <c r="BH3961" s="36"/>
      <c r="BI3961" s="36"/>
      <c r="BJ3961" s="36"/>
      <c r="BK3961" s="48"/>
      <c r="BL3961" s="36"/>
      <c r="BM3961" s="36"/>
      <c r="BN3961" s="36"/>
      <c r="BO3961" s="36"/>
      <c r="BP3961" s="36"/>
      <c r="BQ3961" s="36"/>
      <c r="BR3961" s="36"/>
    </row>
    <row r="3962" spans="2:70" ht="15" customHeight="1">
      <c r="B3962" s="48">
        <v>4529</v>
      </c>
      <c r="C3962" s="48" t="s">
        <v>1703</v>
      </c>
      <c r="D3962" s="108">
        <v>564</v>
      </c>
      <c r="E3962" s="109" t="s">
        <v>2508</v>
      </c>
      <c r="F3962" s="109" t="s">
        <v>1823</v>
      </c>
      <c r="G3962" s="109" t="s">
        <v>1812</v>
      </c>
      <c r="H3962" s="108" t="s">
        <v>1797</v>
      </c>
      <c r="I3962" s="108" t="s">
        <v>2528</v>
      </c>
      <c r="J3962" s="108" t="s">
        <v>2528</v>
      </c>
      <c r="K3962" s="108"/>
      <c r="L3962" s="108">
        <v>1</v>
      </c>
      <c r="M3962" s="110" t="s">
        <v>2617</v>
      </c>
      <c r="N3962" s="109" t="s">
        <v>1729</v>
      </c>
      <c r="O3962" s="109" t="s">
        <v>519</v>
      </c>
      <c r="P3962" s="109" t="s">
        <v>2404</v>
      </c>
      <c r="Q3962" s="109">
        <v>1</v>
      </c>
      <c r="R3962" s="111"/>
      <c r="S3962" s="111"/>
      <c r="T3962" s="109" t="s">
        <v>7</v>
      </c>
      <c r="U3962" s="108">
        <v>1</v>
      </c>
      <c r="V3962" s="109">
        <v>1987</v>
      </c>
      <c r="W3962" s="108">
        <f>IF(Table1[[#This Row],[ExpenditureDetails1]]=2010,1,(2010-Table1[[#This Row],[ExpenditureDetails1]]))</f>
        <v>23</v>
      </c>
      <c r="X3962" s="109">
        <v>0.2</v>
      </c>
      <c r="Y3962" s="174">
        <f>Table1[[#This Row],[ExpenditureDetails3]]*100000</f>
        <v>20000</v>
      </c>
      <c r="Z3962" s="174">
        <f>Table1[[#This Row],[ExpenditureDetails4]]/Table1[[#This Row],[Component detail 4]]</f>
        <v>20000</v>
      </c>
      <c r="AA3962" s="109">
        <v>1</v>
      </c>
      <c r="AB3962" s="109">
        <v>10</v>
      </c>
      <c r="AC3962" s="174">
        <f>IF(ISNUMBER([ExpenditureDetails4]),[ExpenditureDetails4]*HLOOKUP([ExpenditureDetails1],'Currency Conversion'!$A$6:$BE$45,19,FALSE),"No Data")</f>
        <v>99757.824150552333</v>
      </c>
      <c r="AD3962" s="174">
        <f>Table1[[#This Row],[Calculations1]]/exchange_rate_2010</f>
        <v>2181.652321146526</v>
      </c>
      <c r="AE39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9975.7824150552333</v>
      </c>
      <c r="AF3962" s="174">
        <f>Table1[[#This Row],[Calculations3]]/exchange_rate_2010</f>
        <v>218.16523211465261</v>
      </c>
      <c r="AG3962" s="110"/>
      <c r="AH3962" s="53"/>
      <c r="BD3962" s="36"/>
      <c r="BE3962" s="36"/>
      <c r="BF3962" s="36"/>
      <c r="BG3962" s="36"/>
      <c r="BH3962" s="36"/>
      <c r="BI3962" s="36"/>
      <c r="BJ3962" s="36"/>
      <c r="BK3962" s="48"/>
      <c r="BL3962" s="36"/>
      <c r="BM3962" s="36"/>
      <c r="BN3962" s="36"/>
      <c r="BO3962" s="36"/>
      <c r="BP3962" s="36"/>
      <c r="BQ3962" s="36"/>
      <c r="BR3962" s="36"/>
    </row>
    <row r="3963" spans="2:70" ht="15" customHeight="1">
      <c r="B3963" s="48">
        <v>4530</v>
      </c>
      <c r="C3963" s="48" t="s">
        <v>1703</v>
      </c>
      <c r="D3963" s="108">
        <v>564</v>
      </c>
      <c r="E3963" s="109" t="s">
        <v>2508</v>
      </c>
      <c r="F3963" s="109" t="s">
        <v>1823</v>
      </c>
      <c r="G3963" s="109" t="s">
        <v>1812</v>
      </c>
      <c r="H3963" s="108" t="s">
        <v>1797</v>
      </c>
      <c r="I3963" s="108" t="s">
        <v>2528</v>
      </c>
      <c r="J3963" s="108" t="s">
        <v>2528</v>
      </c>
      <c r="K3963" s="108"/>
      <c r="L3963" s="108">
        <v>1</v>
      </c>
      <c r="M3963" s="110" t="s">
        <v>2617</v>
      </c>
      <c r="N3963" s="109" t="s">
        <v>1729</v>
      </c>
      <c r="O3963" s="109" t="s">
        <v>519</v>
      </c>
      <c r="P3963" s="109" t="s">
        <v>2405</v>
      </c>
      <c r="Q3963" s="109">
        <v>1</v>
      </c>
      <c r="R3963" s="111"/>
      <c r="S3963" s="111"/>
      <c r="T3963" s="109" t="s">
        <v>7</v>
      </c>
      <c r="U3963" s="108">
        <v>1</v>
      </c>
      <c r="V3963" s="109">
        <v>2010</v>
      </c>
      <c r="W3963" s="108">
        <f>IF(Table1[[#This Row],[ExpenditureDetails1]]=2010,1,(2010-Table1[[#This Row],[ExpenditureDetails1]]))</f>
        <v>1</v>
      </c>
      <c r="X3963" s="109">
        <v>0.4</v>
      </c>
      <c r="Y3963" s="174">
        <f>Table1[[#This Row],[ExpenditureDetails3]]*100000</f>
        <v>40000</v>
      </c>
      <c r="Z3963" s="174">
        <f>Table1[[#This Row],[ExpenditureDetails4]]/Table1[[#This Row],[Component detail 4]]</f>
        <v>40000</v>
      </c>
      <c r="AA3963" s="109">
        <v>1</v>
      </c>
      <c r="AB3963" s="109">
        <v>10</v>
      </c>
      <c r="AC3963" s="174">
        <f>IF(ISNUMBER([ExpenditureDetails4]),[ExpenditureDetails4]*HLOOKUP([ExpenditureDetails1],'Currency Conversion'!$A$6:$BE$45,19,FALSE),"No Data")</f>
        <v>40000</v>
      </c>
      <c r="AD3963" s="174">
        <f>Table1[[#This Row],[Calculations1]]/exchange_rate_2010</f>
        <v>874.77943298122614</v>
      </c>
      <c r="AE39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4000</v>
      </c>
      <c r="AF3963" s="174">
        <f>Table1[[#This Row],[Calculations3]]/exchange_rate_2010</f>
        <v>87.477943298122611</v>
      </c>
      <c r="AG3963" s="110"/>
      <c r="AH3963" s="53"/>
      <c r="BD3963" s="36"/>
      <c r="BE3963" s="36"/>
      <c r="BF3963" s="36"/>
      <c r="BG3963" s="36"/>
      <c r="BH3963" s="36"/>
      <c r="BI3963" s="36"/>
      <c r="BJ3963" s="36"/>
      <c r="BK3963" s="48"/>
      <c r="BL3963" s="36"/>
      <c r="BM3963" s="36"/>
      <c r="BN3963" s="36"/>
      <c r="BO3963" s="36"/>
      <c r="BP3963" s="36"/>
      <c r="BQ3963" s="36"/>
      <c r="BR3963" s="36"/>
    </row>
    <row r="3964" spans="2:70" ht="15" customHeight="1">
      <c r="B3964" s="48">
        <v>4531</v>
      </c>
      <c r="C3964" s="48" t="s">
        <v>1703</v>
      </c>
      <c r="D3964" s="108">
        <v>564</v>
      </c>
      <c r="E3964" s="109" t="s">
        <v>2508</v>
      </c>
      <c r="F3964" s="109" t="s">
        <v>1823</v>
      </c>
      <c r="G3964" s="109" t="s">
        <v>1812</v>
      </c>
      <c r="H3964" s="108" t="s">
        <v>1797</v>
      </c>
      <c r="I3964" s="108" t="s">
        <v>2528</v>
      </c>
      <c r="J3964" s="108" t="s">
        <v>2528</v>
      </c>
      <c r="K3964" s="108"/>
      <c r="L3964" s="108">
        <v>1</v>
      </c>
      <c r="M3964" s="110" t="s">
        <v>2617</v>
      </c>
      <c r="N3964" s="111" t="s">
        <v>1729</v>
      </c>
      <c r="O3964" s="111" t="s">
        <v>1713</v>
      </c>
      <c r="P3964" s="111" t="s">
        <v>221</v>
      </c>
      <c r="Q3964" s="109">
        <v>1</v>
      </c>
      <c r="R3964" s="111"/>
      <c r="S3964" s="111"/>
      <c r="T3964" s="109" t="s">
        <v>7</v>
      </c>
      <c r="U3964" s="108">
        <v>1</v>
      </c>
      <c r="V3964" s="109">
        <v>1972</v>
      </c>
      <c r="W3964" s="108">
        <f>IF(Table1[[#This Row],[ExpenditureDetails1]]=2010,1,(2010-Table1[[#This Row],[ExpenditureDetails1]]))</f>
        <v>38</v>
      </c>
      <c r="X3964" s="109">
        <v>0.15</v>
      </c>
      <c r="Y3964" s="174">
        <f>Table1[[#This Row],[ExpenditureDetails3]]*100000</f>
        <v>15000</v>
      </c>
      <c r="Z3964" s="174">
        <f>Table1[[#This Row],[ExpenditureDetails4]]/Table1[[#This Row],[Component detail 4]]</f>
        <v>15000</v>
      </c>
      <c r="AA3964" s="109">
        <v>1</v>
      </c>
      <c r="AB3964" s="109">
        <v>10</v>
      </c>
      <c r="AC3964" s="174">
        <f>IF(ISNUMBER([ExpenditureDetails4]),[ExpenditureDetails4]*HLOOKUP([ExpenditureDetails1],'Currency Conversion'!$A$6:$BE$45,19,FALSE),"No Data")</f>
        <v>266878.22713348089</v>
      </c>
      <c r="AD3964" s="174">
        <f>Table1[[#This Row],[Calculations1]]/exchange_rate_2010</f>
        <v>5836.4896051715323</v>
      </c>
      <c r="AE39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26687.82271334809</v>
      </c>
      <c r="AF3964" s="174">
        <f>Table1[[#This Row],[Calculations3]]/exchange_rate_2010</f>
        <v>583.64896051715323</v>
      </c>
      <c r="AG3964" s="110"/>
      <c r="AH3964" s="53"/>
      <c r="BD3964" s="36"/>
      <c r="BE3964" s="36"/>
      <c r="BF3964" s="36"/>
      <c r="BG3964" s="36"/>
      <c r="BH3964" s="36"/>
      <c r="BI3964" s="36"/>
      <c r="BJ3964" s="36"/>
      <c r="BK3964" s="48"/>
      <c r="BL3964" s="36"/>
      <c r="BM3964" s="36"/>
      <c r="BN3964" s="36"/>
      <c r="BO3964" s="36"/>
      <c r="BP3964" s="36"/>
      <c r="BQ3964" s="36"/>
      <c r="BR3964" s="36"/>
    </row>
    <row r="3965" spans="2:70" ht="15" customHeight="1">
      <c r="B3965" s="48">
        <v>4536</v>
      </c>
      <c r="C3965" s="48" t="s">
        <v>1703</v>
      </c>
      <c r="D3965" s="108">
        <v>1351</v>
      </c>
      <c r="E3965" s="109" t="s">
        <v>2508</v>
      </c>
      <c r="F3965" s="109" t="s">
        <v>1823</v>
      </c>
      <c r="G3965" s="109" t="s">
        <v>1812</v>
      </c>
      <c r="H3965" s="108" t="s">
        <v>1798</v>
      </c>
      <c r="I3965" s="108" t="s">
        <v>2856</v>
      </c>
      <c r="J3965" s="108" t="s">
        <v>2852</v>
      </c>
      <c r="K3965" s="108" t="s">
        <v>2859</v>
      </c>
      <c r="L3965" s="108">
        <v>11</v>
      </c>
      <c r="M3965" s="110" t="s">
        <v>2618</v>
      </c>
      <c r="N3965" s="109" t="s">
        <v>1729</v>
      </c>
      <c r="O3965" s="109" t="s">
        <v>519</v>
      </c>
      <c r="P3965" s="109" t="s">
        <v>2402</v>
      </c>
      <c r="Q3965" s="109">
        <v>1</v>
      </c>
      <c r="R3965" s="111"/>
      <c r="S3965" s="111"/>
      <c r="T3965" s="109" t="s">
        <v>7</v>
      </c>
      <c r="U3965" s="108">
        <v>1</v>
      </c>
      <c r="V3965" s="109">
        <v>1998</v>
      </c>
      <c r="W3965" s="108">
        <f>IF(Table1[[#This Row],[ExpenditureDetails1]]=2010,1,(2010-Table1[[#This Row],[ExpenditureDetails1]]))</f>
        <v>12</v>
      </c>
      <c r="X3965" s="109">
        <v>0.35</v>
      </c>
      <c r="Y3965" s="174">
        <f>Table1[[#This Row],[ExpenditureDetails3]]*100000</f>
        <v>35000</v>
      </c>
      <c r="Z3965" s="174">
        <f>Table1[[#This Row],[ExpenditureDetails4]]/Table1[[#This Row],[Component detail 4]]</f>
        <v>35000</v>
      </c>
      <c r="AA3965" s="109">
        <v>1</v>
      </c>
      <c r="AB3965" s="109">
        <v>10</v>
      </c>
      <c r="AC3965" s="174">
        <f>IF(ISNUMBER([ExpenditureDetails4]),[ExpenditureDetails4]*HLOOKUP([ExpenditureDetails1],'Currency Conversion'!$A$6:$BE$45,19,FALSE),"No Data")</f>
        <v>65766.888914632655</v>
      </c>
      <c r="AD3965" s="174">
        <f>Table1[[#This Row],[Calculations1]]/exchange_rate_2010</f>
        <v>1438.288044842041</v>
      </c>
      <c r="AE39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6576.6888914632655</v>
      </c>
      <c r="AF3965" s="174">
        <f>Table1[[#This Row],[Calculations3]]/exchange_rate_2010</f>
        <v>143.82880448420411</v>
      </c>
      <c r="AG3965" s="110"/>
      <c r="AH3965" s="53"/>
      <c r="BD3965" s="36"/>
      <c r="BE3965" s="36"/>
      <c r="BF3965" s="36"/>
      <c r="BG3965" s="36"/>
      <c r="BH3965" s="36"/>
      <c r="BI3965" s="36"/>
      <c r="BJ3965" s="36"/>
      <c r="BK3965" s="48"/>
      <c r="BL3965" s="36"/>
      <c r="BM3965" s="36"/>
      <c r="BN3965" s="36"/>
      <c r="BO3965" s="36"/>
      <c r="BP3965" s="36"/>
      <c r="BQ3965" s="36"/>
      <c r="BR3965" s="36"/>
    </row>
    <row r="3966" spans="2:70" ht="15" customHeight="1">
      <c r="B3966" s="48">
        <v>4537</v>
      </c>
      <c r="C3966" s="48" t="s">
        <v>1703</v>
      </c>
      <c r="D3966" s="108">
        <v>1351</v>
      </c>
      <c r="E3966" s="109" t="s">
        <v>2508</v>
      </c>
      <c r="F3966" s="109" t="s">
        <v>1823</v>
      </c>
      <c r="G3966" s="109" t="s">
        <v>1812</v>
      </c>
      <c r="H3966" s="108" t="s">
        <v>1798</v>
      </c>
      <c r="I3966" s="108" t="s">
        <v>2856</v>
      </c>
      <c r="J3966" s="108" t="s">
        <v>2852</v>
      </c>
      <c r="K3966" s="108" t="s">
        <v>2859</v>
      </c>
      <c r="L3966" s="108">
        <v>11</v>
      </c>
      <c r="M3966" s="110" t="s">
        <v>2618</v>
      </c>
      <c r="N3966" s="109" t="s">
        <v>1729</v>
      </c>
      <c r="O3966" s="109" t="s">
        <v>519</v>
      </c>
      <c r="P3966" s="109" t="s">
        <v>2403</v>
      </c>
      <c r="Q3966" s="109">
        <v>1</v>
      </c>
      <c r="R3966" s="111"/>
      <c r="S3966" s="111"/>
      <c r="T3966" s="109" t="s">
        <v>7</v>
      </c>
      <c r="U3966" s="108">
        <v>1</v>
      </c>
      <c r="V3966" s="109">
        <v>1996</v>
      </c>
      <c r="W3966" s="108">
        <f>IF(Table1[[#This Row],[ExpenditureDetails1]]=2010,1,(2010-Table1[[#This Row],[ExpenditureDetails1]]))</f>
        <v>14</v>
      </c>
      <c r="X3966" s="109">
        <v>0.35</v>
      </c>
      <c r="Y3966" s="174">
        <f>Table1[[#This Row],[ExpenditureDetails3]]*100000</f>
        <v>35000</v>
      </c>
      <c r="Z3966" s="174">
        <f>Table1[[#This Row],[ExpenditureDetails4]]/Table1[[#This Row],[Component detail 4]]</f>
        <v>35000</v>
      </c>
      <c r="AA3966" s="109">
        <v>1</v>
      </c>
      <c r="AB3966" s="109">
        <v>10</v>
      </c>
      <c r="AC3966" s="174">
        <f>IF(ISNUMBER([ExpenditureDetails4]),[ExpenditureDetails4]*HLOOKUP([ExpenditureDetails1],'Currency Conversion'!$A$6:$BE$45,19,FALSE),"No Data")</f>
        <v>75297.881284412229</v>
      </c>
      <c r="AD3966" s="174">
        <f>Table1[[#This Row],[Calculations1]]/exchange_rate_2010</f>
        <v>1646.7259473666452</v>
      </c>
      <c r="AE39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7529.7881284412233</v>
      </c>
      <c r="AF3966" s="174">
        <f>Table1[[#This Row],[Calculations3]]/exchange_rate_2010</f>
        <v>164.67259473666454</v>
      </c>
      <c r="AG3966" s="110"/>
      <c r="AH3966" s="53"/>
      <c r="BD3966" s="36"/>
      <c r="BE3966" s="36"/>
      <c r="BF3966" s="36"/>
      <c r="BG3966" s="36"/>
      <c r="BH3966" s="36"/>
      <c r="BI3966" s="36"/>
      <c r="BJ3966" s="36"/>
      <c r="BK3966" s="48"/>
      <c r="BL3966" s="36"/>
      <c r="BM3966" s="36"/>
      <c r="BN3966" s="36"/>
      <c r="BO3966" s="36"/>
      <c r="BP3966" s="36"/>
      <c r="BQ3966" s="36"/>
      <c r="BR3966" s="36"/>
    </row>
    <row r="3967" spans="2:70" ht="15" customHeight="1">
      <c r="B3967" s="48">
        <v>4538</v>
      </c>
      <c r="C3967" s="48" t="s">
        <v>1703</v>
      </c>
      <c r="D3967" s="108">
        <v>1351</v>
      </c>
      <c r="E3967" s="109" t="s">
        <v>2508</v>
      </c>
      <c r="F3967" s="109" t="s">
        <v>1823</v>
      </c>
      <c r="G3967" s="109" t="s">
        <v>1812</v>
      </c>
      <c r="H3967" s="108" t="s">
        <v>1798</v>
      </c>
      <c r="I3967" s="108" t="s">
        <v>2856</v>
      </c>
      <c r="J3967" s="108" t="s">
        <v>2852</v>
      </c>
      <c r="K3967" s="108" t="s">
        <v>2859</v>
      </c>
      <c r="L3967" s="108">
        <v>11</v>
      </c>
      <c r="M3967" s="110" t="s">
        <v>2618</v>
      </c>
      <c r="N3967" s="109" t="s">
        <v>1729</v>
      </c>
      <c r="O3967" s="109" t="s">
        <v>519</v>
      </c>
      <c r="P3967" s="109" t="s">
        <v>2404</v>
      </c>
      <c r="Q3967" s="109">
        <v>1</v>
      </c>
      <c r="R3967" s="111"/>
      <c r="S3967" s="111"/>
      <c r="T3967" s="109" t="s">
        <v>7</v>
      </c>
      <c r="U3967" s="108">
        <v>1</v>
      </c>
      <c r="V3967" s="109">
        <v>1990</v>
      </c>
      <c r="W3967" s="108">
        <f>IF(Table1[[#This Row],[ExpenditureDetails1]]=2010,1,(2010-Table1[[#This Row],[ExpenditureDetails1]]))</f>
        <v>20</v>
      </c>
      <c r="X3967" s="109">
        <v>0.25</v>
      </c>
      <c r="Y3967" s="174">
        <f>Table1[[#This Row],[ExpenditureDetails3]]*100000</f>
        <v>25000</v>
      </c>
      <c r="Z3967" s="174">
        <f>Table1[[#This Row],[ExpenditureDetails4]]/Table1[[#This Row],[Component detail 4]]</f>
        <v>25000</v>
      </c>
      <c r="AA3967" s="109">
        <v>1</v>
      </c>
      <c r="AB3967" s="109">
        <v>10</v>
      </c>
      <c r="AC3967" s="174">
        <f>IF(ISNUMBER([ExpenditureDetails4]),[ExpenditureDetails4]*HLOOKUP([ExpenditureDetails1],'Currency Conversion'!$A$6:$BE$45,19,FALSE),"No Data")</f>
        <v>97206.078178230178</v>
      </c>
      <c r="AD3967" s="174">
        <f>Table1[[#This Row],[Calculations1]]/exchange_rate_2010</f>
        <v>2125.8469487770235</v>
      </c>
      <c r="AE39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3967" s="174">
        <f>Table1[[#This Row],[Calculations3]]/exchange_rate_2010</f>
        <v>212.58469487770236</v>
      </c>
      <c r="AG3967" s="110"/>
      <c r="AH3967" s="53"/>
      <c r="BD3967" s="36"/>
      <c r="BE3967" s="36"/>
      <c r="BF3967" s="36"/>
      <c r="BG3967" s="36"/>
      <c r="BH3967" s="36"/>
      <c r="BI3967" s="36"/>
      <c r="BJ3967" s="36"/>
      <c r="BK3967" s="48"/>
      <c r="BL3967" s="36"/>
      <c r="BM3967" s="36"/>
      <c r="BN3967" s="36"/>
      <c r="BO3967" s="36"/>
      <c r="BP3967" s="36"/>
      <c r="BQ3967" s="36"/>
      <c r="BR3967" s="36"/>
    </row>
    <row r="3968" spans="2:70" ht="15" customHeight="1">
      <c r="B3968" s="48">
        <v>4539</v>
      </c>
      <c r="C3968" s="48" t="s">
        <v>1703</v>
      </c>
      <c r="D3968" s="108">
        <v>1351</v>
      </c>
      <c r="E3968" s="109" t="s">
        <v>2508</v>
      </c>
      <c r="F3968" s="109" t="s">
        <v>1823</v>
      </c>
      <c r="G3968" s="109" t="s">
        <v>1812</v>
      </c>
      <c r="H3968" s="108" t="s">
        <v>1798</v>
      </c>
      <c r="I3968" s="108" t="s">
        <v>2856</v>
      </c>
      <c r="J3968" s="108" t="s">
        <v>2852</v>
      </c>
      <c r="K3968" s="108" t="s">
        <v>2859</v>
      </c>
      <c r="L3968" s="108">
        <v>11</v>
      </c>
      <c r="M3968" s="110" t="s">
        <v>2618</v>
      </c>
      <c r="N3968" s="109" t="s">
        <v>1729</v>
      </c>
      <c r="O3968" s="109" t="s">
        <v>519</v>
      </c>
      <c r="P3968" s="109" t="s">
        <v>2405</v>
      </c>
      <c r="Q3968" s="109">
        <v>1</v>
      </c>
      <c r="R3968" s="111"/>
      <c r="S3968" s="111"/>
      <c r="T3968" s="109" t="s">
        <v>7</v>
      </c>
      <c r="U3968" s="108">
        <v>1</v>
      </c>
      <c r="V3968" s="109">
        <v>2001</v>
      </c>
      <c r="W3968" s="108">
        <f>IF(Table1[[#This Row],[ExpenditureDetails1]]=2010,1,(2010-Table1[[#This Row],[ExpenditureDetails1]]))</f>
        <v>9</v>
      </c>
      <c r="X3968" s="109">
        <v>0.35</v>
      </c>
      <c r="Y3968" s="174">
        <f>Table1[[#This Row],[ExpenditureDetails3]]*100000</f>
        <v>35000</v>
      </c>
      <c r="Z3968" s="174">
        <f>Table1[[#This Row],[ExpenditureDetails4]]/Table1[[#This Row],[Component detail 4]]</f>
        <v>35000</v>
      </c>
      <c r="AA3968" s="109">
        <v>1</v>
      </c>
      <c r="AB3968" s="109">
        <v>10</v>
      </c>
      <c r="AC3968" s="174">
        <f>IF(ISNUMBER([ExpenditureDetails4]),[ExpenditureDetails4]*HLOOKUP([ExpenditureDetails1],'Currency Conversion'!$A$6:$BE$45,19,FALSE),"No Data")</f>
        <v>56676.766348304918</v>
      </c>
      <c r="AD3968" s="174">
        <f>Table1[[#This Row],[Calculations1]]/exchange_rate_2010</f>
        <v>1239.4917382344904</v>
      </c>
      <c r="AE39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5667.6766348304918</v>
      </c>
      <c r="AF3968" s="174">
        <f>Table1[[#This Row],[Calculations3]]/exchange_rate_2010</f>
        <v>123.94917382344904</v>
      </c>
      <c r="AG3968" s="110"/>
      <c r="AH3968" s="53"/>
      <c r="BD3968" s="36"/>
      <c r="BE3968" s="36"/>
      <c r="BF3968" s="36"/>
      <c r="BG3968" s="36"/>
      <c r="BH3968" s="36"/>
      <c r="BI3968" s="36"/>
      <c r="BJ3968" s="36"/>
      <c r="BK3968" s="48"/>
      <c r="BL3968" s="36"/>
      <c r="BM3968" s="36"/>
      <c r="BN3968" s="36"/>
      <c r="BO3968" s="36"/>
      <c r="BP3968" s="36"/>
      <c r="BQ3968" s="36"/>
      <c r="BR3968" s="36"/>
    </row>
    <row r="3969" spans="2:70" ht="15" customHeight="1">
      <c r="B3969" s="48">
        <v>4540</v>
      </c>
      <c r="C3969" s="48" t="s">
        <v>1703</v>
      </c>
      <c r="D3969" s="108">
        <v>1351</v>
      </c>
      <c r="E3969" s="109" t="s">
        <v>2508</v>
      </c>
      <c r="F3969" s="109" t="s">
        <v>1823</v>
      </c>
      <c r="G3969" s="109" t="s">
        <v>1812</v>
      </c>
      <c r="H3969" s="108" t="s">
        <v>1798</v>
      </c>
      <c r="I3969" s="108" t="s">
        <v>2856</v>
      </c>
      <c r="J3969" s="108" t="s">
        <v>2852</v>
      </c>
      <c r="K3969" s="108" t="s">
        <v>2859</v>
      </c>
      <c r="L3969" s="108">
        <v>11</v>
      </c>
      <c r="M3969" s="110" t="s">
        <v>2618</v>
      </c>
      <c r="N3969" s="109" t="s">
        <v>1729</v>
      </c>
      <c r="O3969" s="109" t="s">
        <v>519</v>
      </c>
      <c r="P3969" s="109" t="s">
        <v>2406</v>
      </c>
      <c r="Q3969" s="109">
        <v>1</v>
      </c>
      <c r="R3969" s="111"/>
      <c r="S3969" s="111"/>
      <c r="T3969" s="109" t="s">
        <v>7</v>
      </c>
      <c r="U3969" s="108">
        <v>1</v>
      </c>
      <c r="V3969" s="109">
        <v>1991</v>
      </c>
      <c r="W3969" s="108">
        <f>IF(Table1[[#This Row],[ExpenditureDetails1]]=2010,1,(2010-Table1[[#This Row],[ExpenditureDetails1]]))</f>
        <v>19</v>
      </c>
      <c r="X3969" s="109">
        <v>0.35</v>
      </c>
      <c r="Y3969" s="174">
        <f>Table1[[#This Row],[ExpenditureDetails3]]*100000</f>
        <v>35000</v>
      </c>
      <c r="Z3969" s="174">
        <f>Table1[[#This Row],[ExpenditureDetails4]]/Table1[[#This Row],[Component detail 4]]</f>
        <v>35000</v>
      </c>
      <c r="AA3969" s="109">
        <v>1</v>
      </c>
      <c r="AB3969" s="109">
        <v>10</v>
      </c>
      <c r="AC3969" s="174">
        <f>IF(ISNUMBER([ExpenditureDetails4]),[ExpenditureDetails4]*HLOOKUP([ExpenditureDetails1],'Currency Conversion'!$A$6:$BE$45,19,FALSE),"No Data")</f>
        <v>122954.22652401689</v>
      </c>
      <c r="AD3969" s="174">
        <f>Table1[[#This Row],[Calculations1]]/exchange_rate_2010</f>
        <v>2688.9457140331183</v>
      </c>
      <c r="AE39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12295.422652401689</v>
      </c>
      <c r="AF3969" s="174">
        <f>Table1[[#This Row],[Calculations3]]/exchange_rate_2010</f>
        <v>268.89457140331183</v>
      </c>
      <c r="AG3969" s="110"/>
      <c r="AH3969" s="53"/>
      <c r="BD3969" s="36"/>
      <c r="BE3969" s="36"/>
      <c r="BF3969" s="36"/>
      <c r="BG3969" s="36"/>
      <c r="BH3969" s="36"/>
      <c r="BI3969" s="36"/>
      <c r="BJ3969" s="36"/>
      <c r="BK3969" s="48"/>
      <c r="BL3969" s="36"/>
      <c r="BM3969" s="36"/>
      <c r="BN3969" s="36"/>
      <c r="BO3969" s="36"/>
      <c r="BP3969" s="36"/>
      <c r="BQ3969" s="36"/>
      <c r="BR3969" s="36"/>
    </row>
    <row r="3970" spans="2:70" ht="15" customHeight="1">
      <c r="B3970" s="48">
        <v>4541</v>
      </c>
      <c r="C3970" s="48" t="s">
        <v>1703</v>
      </c>
      <c r="D3970" s="108">
        <v>1351</v>
      </c>
      <c r="E3970" s="109" t="s">
        <v>2508</v>
      </c>
      <c r="F3970" s="109" t="s">
        <v>1823</v>
      </c>
      <c r="G3970" s="109" t="s">
        <v>1812</v>
      </c>
      <c r="H3970" s="108" t="s">
        <v>1798</v>
      </c>
      <c r="I3970" s="108" t="s">
        <v>2856</v>
      </c>
      <c r="J3970" s="108" t="s">
        <v>2852</v>
      </c>
      <c r="K3970" s="108" t="s">
        <v>2859</v>
      </c>
      <c r="L3970" s="108">
        <v>11</v>
      </c>
      <c r="M3970" s="110" t="s">
        <v>2618</v>
      </c>
      <c r="N3970" s="109" t="s">
        <v>1729</v>
      </c>
      <c r="O3970" s="109" t="s">
        <v>519</v>
      </c>
      <c r="P3970" s="109" t="s">
        <v>2407</v>
      </c>
      <c r="Q3970" s="109">
        <v>1</v>
      </c>
      <c r="R3970" s="111"/>
      <c r="S3970" s="111"/>
      <c r="T3970" s="109" t="s">
        <v>7</v>
      </c>
      <c r="U3970" s="108">
        <v>1</v>
      </c>
      <c r="V3970" s="109">
        <v>2001</v>
      </c>
      <c r="W3970" s="108">
        <f>IF(Table1[[#This Row],[ExpenditureDetails1]]=2010,1,(2010-Table1[[#This Row],[ExpenditureDetails1]]))</f>
        <v>9</v>
      </c>
      <c r="X3970" s="109">
        <v>0.35</v>
      </c>
      <c r="Y3970" s="174">
        <f>Table1[[#This Row],[ExpenditureDetails3]]*100000</f>
        <v>35000</v>
      </c>
      <c r="Z3970" s="174">
        <f>Table1[[#This Row],[ExpenditureDetails4]]/Table1[[#This Row],[Component detail 4]]</f>
        <v>35000</v>
      </c>
      <c r="AA3970" s="109">
        <v>1</v>
      </c>
      <c r="AB3970" s="109">
        <v>10</v>
      </c>
      <c r="AC3970" s="174">
        <f>IF(ISNUMBER([ExpenditureDetails4]),[ExpenditureDetails4]*HLOOKUP([ExpenditureDetails1],'Currency Conversion'!$A$6:$BE$45,19,FALSE),"No Data")</f>
        <v>56676.766348304918</v>
      </c>
      <c r="AD3970" s="174">
        <f>Table1[[#This Row],[Calculations1]]/exchange_rate_2010</f>
        <v>1239.4917382344904</v>
      </c>
      <c r="AE39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5667.6766348304918</v>
      </c>
      <c r="AF3970" s="174">
        <f>Table1[[#This Row],[Calculations3]]/exchange_rate_2010</f>
        <v>123.94917382344904</v>
      </c>
      <c r="AG3970" s="110"/>
      <c r="AH3970" s="53"/>
      <c r="BD3970" s="36"/>
      <c r="BE3970" s="36"/>
      <c r="BF3970" s="36"/>
      <c r="BG3970" s="36"/>
      <c r="BH3970" s="36"/>
      <c r="BI3970" s="36"/>
      <c r="BJ3970" s="36"/>
      <c r="BK3970" s="48"/>
      <c r="BL3970" s="36"/>
      <c r="BM3970" s="36"/>
      <c r="BN3970" s="36"/>
      <c r="BO3970" s="36"/>
      <c r="BP3970" s="36"/>
      <c r="BQ3970" s="36"/>
      <c r="BR3970" s="36"/>
    </row>
    <row r="3971" spans="2:70" ht="15" customHeight="1">
      <c r="B3971" s="48">
        <v>4542</v>
      </c>
      <c r="C3971" s="48" t="s">
        <v>1703</v>
      </c>
      <c r="D3971" s="108">
        <v>1351</v>
      </c>
      <c r="E3971" s="109" t="s">
        <v>2508</v>
      </c>
      <c r="F3971" s="109" t="s">
        <v>1823</v>
      </c>
      <c r="G3971" s="109" t="s">
        <v>1812</v>
      </c>
      <c r="H3971" s="108" t="s">
        <v>1798</v>
      </c>
      <c r="I3971" s="108" t="s">
        <v>2856</v>
      </c>
      <c r="J3971" s="108" t="s">
        <v>2852</v>
      </c>
      <c r="K3971" s="108" t="s">
        <v>2859</v>
      </c>
      <c r="L3971" s="108">
        <v>11</v>
      </c>
      <c r="M3971" s="110" t="s">
        <v>2618</v>
      </c>
      <c r="N3971" s="109" t="s">
        <v>1729</v>
      </c>
      <c r="O3971" s="109" t="s">
        <v>519</v>
      </c>
      <c r="P3971" s="109" t="s">
        <v>2408</v>
      </c>
      <c r="Q3971" s="109">
        <v>1</v>
      </c>
      <c r="R3971" s="111"/>
      <c r="S3971" s="111"/>
      <c r="T3971" s="109" t="s">
        <v>7</v>
      </c>
      <c r="U3971" s="108">
        <v>1</v>
      </c>
      <c r="V3971" s="109">
        <v>1996</v>
      </c>
      <c r="W3971" s="108">
        <f>IF(Table1[[#This Row],[ExpenditureDetails1]]=2010,1,(2010-Table1[[#This Row],[ExpenditureDetails1]]))</f>
        <v>14</v>
      </c>
      <c r="X3971" s="109">
        <v>0.35</v>
      </c>
      <c r="Y3971" s="174">
        <f>Table1[[#This Row],[ExpenditureDetails3]]*100000</f>
        <v>35000</v>
      </c>
      <c r="Z3971" s="174">
        <f>Table1[[#This Row],[ExpenditureDetails4]]/Table1[[#This Row],[Component detail 4]]</f>
        <v>35000</v>
      </c>
      <c r="AA3971" s="109">
        <v>1</v>
      </c>
      <c r="AB3971" s="109">
        <v>10</v>
      </c>
      <c r="AC3971" s="174">
        <f>IF(ISNUMBER([ExpenditureDetails4]),[ExpenditureDetails4]*HLOOKUP([ExpenditureDetails1],'Currency Conversion'!$A$6:$BE$45,19,FALSE),"No Data")</f>
        <v>75297.881284412229</v>
      </c>
      <c r="AD3971" s="174">
        <f>Table1[[#This Row],[Calculations1]]/exchange_rate_2010</f>
        <v>1646.7259473666452</v>
      </c>
      <c r="AE39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7529.7881284412233</v>
      </c>
      <c r="AF3971" s="174">
        <f>Table1[[#This Row],[Calculations3]]/exchange_rate_2010</f>
        <v>164.67259473666454</v>
      </c>
      <c r="AG3971" s="110"/>
      <c r="AH3971" s="53"/>
      <c r="BD3971" s="36"/>
      <c r="BE3971" s="36"/>
      <c r="BF3971" s="36"/>
      <c r="BG3971" s="36"/>
      <c r="BH3971" s="36"/>
      <c r="BI3971" s="36"/>
      <c r="BJ3971" s="36"/>
      <c r="BK3971" s="48"/>
      <c r="BL3971" s="36"/>
      <c r="BM3971" s="36"/>
      <c r="BN3971" s="36"/>
      <c r="BO3971" s="36"/>
      <c r="BP3971" s="36"/>
      <c r="BQ3971" s="36"/>
      <c r="BR3971" s="36"/>
    </row>
    <row r="3972" spans="2:70" ht="15" customHeight="1">
      <c r="B3972" s="48">
        <v>4543</v>
      </c>
      <c r="C3972" s="48" t="s">
        <v>1703</v>
      </c>
      <c r="D3972" s="108">
        <v>1351</v>
      </c>
      <c r="E3972" s="109" t="s">
        <v>2508</v>
      </c>
      <c r="F3972" s="109" t="s">
        <v>1823</v>
      </c>
      <c r="G3972" s="109" t="s">
        <v>1812</v>
      </c>
      <c r="H3972" s="108" t="s">
        <v>1798</v>
      </c>
      <c r="I3972" s="108" t="s">
        <v>2856</v>
      </c>
      <c r="J3972" s="108" t="s">
        <v>2852</v>
      </c>
      <c r="K3972" s="108" t="s">
        <v>2859</v>
      </c>
      <c r="L3972" s="108">
        <v>11</v>
      </c>
      <c r="M3972" s="110" t="s">
        <v>2618</v>
      </c>
      <c r="N3972" s="109" t="s">
        <v>1729</v>
      </c>
      <c r="O3972" s="109" t="s">
        <v>519</v>
      </c>
      <c r="P3972" s="109" t="s">
        <v>2409</v>
      </c>
      <c r="Q3972" s="109">
        <v>1</v>
      </c>
      <c r="R3972" s="111"/>
      <c r="S3972" s="111"/>
      <c r="T3972" s="109" t="s">
        <v>7</v>
      </c>
      <c r="U3972" s="108">
        <v>1</v>
      </c>
      <c r="V3972" s="109">
        <v>1982</v>
      </c>
      <c r="W3972" s="108">
        <f>IF(Table1[[#This Row],[ExpenditureDetails1]]=2010,1,(2010-Table1[[#This Row],[ExpenditureDetails1]]))</f>
        <v>28</v>
      </c>
      <c r="X3972" s="109">
        <v>0.25</v>
      </c>
      <c r="Y3972" s="174">
        <f>Table1[[#This Row],[ExpenditureDetails3]]*100000</f>
        <v>25000</v>
      </c>
      <c r="Z3972" s="174">
        <f>Table1[[#This Row],[ExpenditureDetails4]]/Table1[[#This Row],[Component detail 4]]</f>
        <v>25000</v>
      </c>
      <c r="AA3972" s="109">
        <v>1</v>
      </c>
      <c r="AB3972" s="109">
        <v>10</v>
      </c>
      <c r="AC3972" s="174">
        <f>IF(ISNUMBER([ExpenditureDetails4]),[ExpenditureDetails4]*HLOOKUP([ExpenditureDetails1],'Currency Conversion'!$A$6:$BE$45,19,FALSE),"No Data")</f>
        <v>180858.76972344218</v>
      </c>
      <c r="AD3972" s="174">
        <f>Table1[[#This Row],[Calculations1]]/exchange_rate_2010</f>
        <v>3955.2883007088726</v>
      </c>
      <c r="AE39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18085.876972344216</v>
      </c>
      <c r="AF3972" s="174">
        <f>Table1[[#This Row],[Calculations3]]/exchange_rate_2010</f>
        <v>395.52883007088724</v>
      </c>
      <c r="AG3972" s="110"/>
      <c r="AH3972" s="53"/>
      <c r="BD3972" s="36"/>
      <c r="BE3972" s="36"/>
      <c r="BF3972" s="36"/>
      <c r="BG3972" s="36"/>
      <c r="BH3972" s="36"/>
      <c r="BI3972" s="36"/>
      <c r="BJ3972" s="36"/>
      <c r="BK3972" s="48"/>
      <c r="BL3972" s="36"/>
      <c r="BM3972" s="36"/>
      <c r="BN3972" s="36"/>
      <c r="BO3972" s="36"/>
      <c r="BP3972" s="36"/>
      <c r="BQ3972" s="36"/>
      <c r="BR3972" s="36"/>
    </row>
    <row r="3973" spans="2:70" ht="15" customHeight="1">
      <c r="B3973" s="48">
        <v>4544</v>
      </c>
      <c r="C3973" s="48" t="s">
        <v>1703</v>
      </c>
      <c r="D3973" s="108">
        <v>1351</v>
      </c>
      <c r="E3973" s="109" t="s">
        <v>2508</v>
      </c>
      <c r="F3973" s="109" t="s">
        <v>1823</v>
      </c>
      <c r="G3973" s="109" t="s">
        <v>1812</v>
      </c>
      <c r="H3973" s="108" t="s">
        <v>1798</v>
      </c>
      <c r="I3973" s="108" t="s">
        <v>2856</v>
      </c>
      <c r="J3973" s="108" t="s">
        <v>2852</v>
      </c>
      <c r="K3973" s="108" t="s">
        <v>2859</v>
      </c>
      <c r="L3973" s="108">
        <v>11</v>
      </c>
      <c r="M3973" s="110" t="s">
        <v>2618</v>
      </c>
      <c r="N3973" s="109" t="s">
        <v>1729</v>
      </c>
      <c r="O3973" s="109" t="s">
        <v>519</v>
      </c>
      <c r="P3973" s="109" t="s">
        <v>2410</v>
      </c>
      <c r="Q3973" s="109">
        <v>1</v>
      </c>
      <c r="R3973" s="111"/>
      <c r="S3973" s="111"/>
      <c r="T3973" s="109" t="s">
        <v>7</v>
      </c>
      <c r="U3973" s="108">
        <v>1</v>
      </c>
      <c r="V3973" s="109">
        <v>2009</v>
      </c>
      <c r="W3973" s="108">
        <f>IF(Table1[[#This Row],[ExpenditureDetails1]]=2010,1,(2010-Table1[[#This Row],[ExpenditureDetails1]]))</f>
        <v>1</v>
      </c>
      <c r="X3973" s="109">
        <v>0.4</v>
      </c>
      <c r="Y3973" s="174">
        <f>Table1[[#This Row],[ExpenditureDetails3]]*100000</f>
        <v>40000</v>
      </c>
      <c r="Z3973" s="174">
        <f>Table1[[#This Row],[ExpenditureDetails4]]/Table1[[#This Row],[Component detail 4]]</f>
        <v>40000</v>
      </c>
      <c r="AA3973" s="109">
        <v>1</v>
      </c>
      <c r="AB3973" s="109">
        <v>10</v>
      </c>
      <c r="AC3973" s="174">
        <f>IF(ISNUMBER([ExpenditureDetails4]),[ExpenditureDetails4]*HLOOKUP([ExpenditureDetails1],'Currency Conversion'!$A$6:$BE$45,19,FALSE),"No Data")</f>
        <v>43016.649996145097</v>
      </c>
      <c r="AD3973" s="174">
        <f>Table1[[#This Row],[Calculations1]]/exchange_rate_2010</f>
        <v>940.75201730949186</v>
      </c>
      <c r="AE39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3973" s="174">
        <f>Table1[[#This Row],[Calculations3]]/exchange_rate_2010</f>
        <v>94.075201730949175</v>
      </c>
      <c r="AG3973" s="110"/>
      <c r="AH3973" s="53"/>
      <c r="BD3973" s="36"/>
      <c r="BE3973" s="36"/>
      <c r="BF3973" s="36"/>
      <c r="BG3973" s="36"/>
      <c r="BH3973" s="36"/>
      <c r="BI3973" s="36"/>
      <c r="BJ3973" s="36"/>
      <c r="BK3973" s="48"/>
      <c r="BL3973" s="36"/>
      <c r="BM3973" s="36"/>
      <c r="BN3973" s="36"/>
      <c r="BO3973" s="36"/>
      <c r="BP3973" s="36"/>
      <c r="BQ3973" s="36"/>
      <c r="BR3973" s="36"/>
    </row>
    <row r="3974" spans="2:70" ht="15" customHeight="1">
      <c r="B3974" s="48">
        <v>4545</v>
      </c>
      <c r="C3974" s="48" t="s">
        <v>1703</v>
      </c>
      <c r="D3974" s="108">
        <v>1351</v>
      </c>
      <c r="E3974" s="109" t="s">
        <v>2508</v>
      </c>
      <c r="F3974" s="109" t="s">
        <v>1823</v>
      </c>
      <c r="G3974" s="109" t="s">
        <v>1812</v>
      </c>
      <c r="H3974" s="108" t="s">
        <v>1798</v>
      </c>
      <c r="I3974" s="108" t="s">
        <v>2856</v>
      </c>
      <c r="J3974" s="108" t="s">
        <v>2852</v>
      </c>
      <c r="K3974" s="108" t="s">
        <v>2859</v>
      </c>
      <c r="L3974" s="108">
        <v>11</v>
      </c>
      <c r="M3974" s="110" t="s">
        <v>2618</v>
      </c>
      <c r="N3974" s="111" t="s">
        <v>1729</v>
      </c>
      <c r="O3974" s="111" t="s">
        <v>210</v>
      </c>
      <c r="P3974" s="111" t="s">
        <v>57</v>
      </c>
      <c r="Q3974" s="109">
        <v>1</v>
      </c>
      <c r="R3974" s="111"/>
      <c r="S3974" s="111"/>
      <c r="T3974" s="109" t="s">
        <v>7</v>
      </c>
      <c r="U3974" s="108">
        <v>1</v>
      </c>
      <c r="V3974" s="109">
        <v>2003</v>
      </c>
      <c r="W3974" s="108">
        <f>IF(Table1[[#This Row],[ExpenditureDetails1]]=2010,1,(2010-Table1[[#This Row],[ExpenditureDetails1]]))</f>
        <v>7</v>
      </c>
      <c r="X3974" s="109">
        <v>0.4</v>
      </c>
      <c r="Y3974" s="174">
        <f>Table1[[#This Row],[ExpenditureDetails3]]*100000</f>
        <v>40000</v>
      </c>
      <c r="Z3974" s="174">
        <f>Table1[[#This Row],[ExpenditureDetails4]]/Table1[[#This Row],[Component detail 4]]</f>
        <v>40000</v>
      </c>
      <c r="AA3974" s="109">
        <v>1</v>
      </c>
      <c r="AB3974" s="109">
        <v>10</v>
      </c>
      <c r="AC3974" s="174">
        <f>IF(ISNUMBER([ExpenditureDetails4]),[ExpenditureDetails4]*HLOOKUP([ExpenditureDetails1],'Currency Conversion'!$A$6:$BE$45,19,FALSE),"No Data")</f>
        <v>60571.007613170405</v>
      </c>
      <c r="AD3974" s="174">
        <f>Table1[[#This Row],[Calculations1]]/exchange_rate_2010</f>
        <v>1324.6567923737684</v>
      </c>
      <c r="AE39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6057.1007613170405</v>
      </c>
      <c r="AF3974" s="174">
        <f>Table1[[#This Row],[Calculations3]]/exchange_rate_2010</f>
        <v>132.46567923737686</v>
      </c>
      <c r="AG3974" s="110"/>
      <c r="AH3974" s="53"/>
      <c r="BD3974" s="36"/>
      <c r="BE3974" s="36"/>
      <c r="BF3974" s="36"/>
      <c r="BG3974" s="36"/>
      <c r="BH3974" s="36"/>
      <c r="BI3974" s="36"/>
      <c r="BJ3974" s="36"/>
      <c r="BK3974" s="48"/>
      <c r="BL3974" s="36"/>
      <c r="BM3974" s="36"/>
      <c r="BN3974" s="36"/>
      <c r="BO3974" s="36"/>
      <c r="BP3974" s="36"/>
      <c r="BQ3974" s="36"/>
      <c r="BR3974" s="36"/>
    </row>
    <row r="3975" spans="2:70" ht="15" customHeight="1">
      <c r="B3975" s="48">
        <v>4546</v>
      </c>
      <c r="C3975" s="48" t="s">
        <v>1703</v>
      </c>
      <c r="D3975" s="108">
        <v>1351</v>
      </c>
      <c r="E3975" s="109" t="s">
        <v>2508</v>
      </c>
      <c r="F3975" s="109" t="s">
        <v>1823</v>
      </c>
      <c r="G3975" s="109" t="s">
        <v>1812</v>
      </c>
      <c r="H3975" s="108" t="s">
        <v>1798</v>
      </c>
      <c r="I3975" s="108" t="s">
        <v>2856</v>
      </c>
      <c r="J3975" s="108" t="s">
        <v>2852</v>
      </c>
      <c r="K3975" s="108" t="s">
        <v>2859</v>
      </c>
      <c r="L3975" s="108">
        <v>11</v>
      </c>
      <c r="M3975" s="110" t="s">
        <v>2618</v>
      </c>
      <c r="N3975" s="111" t="s">
        <v>1729</v>
      </c>
      <c r="O3975" s="111" t="s">
        <v>210</v>
      </c>
      <c r="P3975" s="111" t="s">
        <v>37</v>
      </c>
      <c r="Q3975" s="109">
        <v>1</v>
      </c>
      <c r="R3975" s="111"/>
      <c r="S3975" s="111"/>
      <c r="T3975" s="109" t="s">
        <v>7</v>
      </c>
      <c r="U3975" s="108">
        <v>1</v>
      </c>
      <c r="V3975" s="109">
        <v>2003</v>
      </c>
      <c r="W3975" s="108">
        <f>IF(Table1[[#This Row],[ExpenditureDetails1]]=2010,1,(2010-Table1[[#This Row],[ExpenditureDetails1]]))</f>
        <v>7</v>
      </c>
      <c r="X3975" s="109">
        <v>0.4</v>
      </c>
      <c r="Y3975" s="174">
        <f>Table1[[#This Row],[ExpenditureDetails3]]*100000</f>
        <v>40000</v>
      </c>
      <c r="Z3975" s="174">
        <f>Table1[[#This Row],[ExpenditureDetails4]]/Table1[[#This Row],[Component detail 4]]</f>
        <v>40000</v>
      </c>
      <c r="AA3975" s="109">
        <v>1</v>
      </c>
      <c r="AB3975" s="109">
        <v>10</v>
      </c>
      <c r="AC3975" s="174">
        <f>IF(ISNUMBER([ExpenditureDetails4]),[ExpenditureDetails4]*HLOOKUP([ExpenditureDetails1],'Currency Conversion'!$A$6:$BE$45,19,FALSE),"No Data")</f>
        <v>60571.007613170405</v>
      </c>
      <c r="AD3975" s="174">
        <f>Table1[[#This Row],[Calculations1]]/exchange_rate_2010</f>
        <v>1324.6567923737684</v>
      </c>
      <c r="AE39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6057.1007613170405</v>
      </c>
      <c r="AF3975" s="174">
        <f>Table1[[#This Row],[Calculations3]]/exchange_rate_2010</f>
        <v>132.46567923737686</v>
      </c>
      <c r="AG3975" s="110"/>
      <c r="AH3975" s="53"/>
      <c r="BD3975" s="36"/>
      <c r="BE3975" s="36"/>
      <c r="BF3975" s="36"/>
      <c r="BG3975" s="36"/>
      <c r="BH3975" s="36"/>
      <c r="BI3975" s="36"/>
      <c r="BJ3975" s="36"/>
      <c r="BK3975" s="48"/>
      <c r="BL3975" s="36"/>
      <c r="BM3975" s="36"/>
      <c r="BN3975" s="36"/>
      <c r="BO3975" s="36"/>
      <c r="BP3975" s="36"/>
      <c r="BQ3975" s="36"/>
      <c r="BR3975" s="36"/>
    </row>
    <row r="3976" spans="2:70" ht="15" customHeight="1">
      <c r="B3976" s="48">
        <v>4547</v>
      </c>
      <c r="C3976" s="48" t="s">
        <v>1703</v>
      </c>
      <c r="D3976" s="108">
        <v>1351</v>
      </c>
      <c r="E3976" s="109" t="s">
        <v>2508</v>
      </c>
      <c r="F3976" s="109" t="s">
        <v>1823</v>
      </c>
      <c r="G3976" s="109" t="s">
        <v>1812</v>
      </c>
      <c r="H3976" s="108" t="s">
        <v>1798</v>
      </c>
      <c r="I3976" s="108" t="s">
        <v>2856</v>
      </c>
      <c r="J3976" s="108" t="s">
        <v>2852</v>
      </c>
      <c r="K3976" s="108" t="s">
        <v>2859</v>
      </c>
      <c r="L3976" s="108">
        <v>11</v>
      </c>
      <c r="M3976" s="110" t="s">
        <v>2618</v>
      </c>
      <c r="N3976" s="111" t="s">
        <v>1729</v>
      </c>
      <c r="O3976" s="111" t="s">
        <v>210</v>
      </c>
      <c r="P3976" s="111" t="s">
        <v>58</v>
      </c>
      <c r="Q3976" s="109">
        <v>1</v>
      </c>
      <c r="R3976" s="111"/>
      <c r="S3976" s="111"/>
      <c r="T3976" s="109" t="s">
        <v>7</v>
      </c>
      <c r="U3976" s="108">
        <v>1</v>
      </c>
      <c r="V3976" s="109">
        <v>2006</v>
      </c>
      <c r="W3976" s="108">
        <f>IF(Table1[[#This Row],[ExpenditureDetails1]]=2010,1,(2010-Table1[[#This Row],[ExpenditureDetails1]]))</f>
        <v>4</v>
      </c>
      <c r="X3976" s="109">
        <v>0.4</v>
      </c>
      <c r="Y3976" s="174">
        <f>Table1[[#This Row],[ExpenditureDetails3]]*100000</f>
        <v>40000</v>
      </c>
      <c r="Z3976" s="174">
        <f>Table1[[#This Row],[ExpenditureDetails4]]/Table1[[#This Row],[Component detail 4]]</f>
        <v>40000</v>
      </c>
      <c r="AA3976" s="109">
        <v>1</v>
      </c>
      <c r="AB3976" s="109">
        <v>10</v>
      </c>
      <c r="AC3976" s="174">
        <f>IF(ISNUMBER([ExpenditureDetails4]),[ExpenditureDetails4]*HLOOKUP([ExpenditureDetails1],'Currency Conversion'!$A$6:$BE$45,19,FALSE),"No Data")</f>
        <v>51649.821779874925</v>
      </c>
      <c r="AD3976" s="174">
        <f>Table1[[#This Row],[Calculations1]]/exchange_rate_2010</f>
        <v>1129.5550452545092</v>
      </c>
      <c r="AE39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5164.9821779874928</v>
      </c>
      <c r="AF3976" s="174">
        <f>Table1[[#This Row],[Calculations3]]/exchange_rate_2010</f>
        <v>112.95550452545093</v>
      </c>
      <c r="AG3976" s="110"/>
      <c r="AH3976" s="53"/>
      <c r="BD3976" s="36"/>
      <c r="BE3976" s="36"/>
      <c r="BF3976" s="36"/>
      <c r="BG3976" s="36"/>
      <c r="BH3976" s="36"/>
      <c r="BI3976" s="36"/>
      <c r="BJ3976" s="36"/>
      <c r="BK3976" s="48"/>
      <c r="BL3976" s="36"/>
      <c r="BM3976" s="36"/>
      <c r="BN3976" s="36"/>
      <c r="BO3976" s="36"/>
      <c r="BP3976" s="36"/>
      <c r="BQ3976" s="36"/>
      <c r="BR3976" s="36"/>
    </row>
    <row r="3977" spans="2:70" ht="15" customHeight="1">
      <c r="B3977" s="48">
        <v>4548</v>
      </c>
      <c r="C3977" s="48" t="s">
        <v>1703</v>
      </c>
      <c r="D3977" s="108">
        <v>1351</v>
      </c>
      <c r="E3977" s="109" t="s">
        <v>2508</v>
      </c>
      <c r="F3977" s="109" t="s">
        <v>1823</v>
      </c>
      <c r="G3977" s="109" t="s">
        <v>1812</v>
      </c>
      <c r="H3977" s="108" t="s">
        <v>1798</v>
      </c>
      <c r="I3977" s="108" t="s">
        <v>2856</v>
      </c>
      <c r="J3977" s="108" t="s">
        <v>2852</v>
      </c>
      <c r="K3977" s="108" t="s">
        <v>2859</v>
      </c>
      <c r="L3977" s="108">
        <v>11</v>
      </c>
      <c r="M3977" s="110" t="s">
        <v>2618</v>
      </c>
      <c r="N3977" s="111" t="s">
        <v>1712</v>
      </c>
      <c r="O3977" s="111"/>
      <c r="P3977" s="111" t="s">
        <v>1799</v>
      </c>
      <c r="Q3977" s="109">
        <v>1</v>
      </c>
      <c r="R3977" s="111">
        <v>3</v>
      </c>
      <c r="S3977" s="111"/>
      <c r="T3977" s="109" t="s">
        <v>7</v>
      </c>
      <c r="U3977" s="108">
        <v>1</v>
      </c>
      <c r="V3977" s="109">
        <v>2003</v>
      </c>
      <c r="W3977" s="108">
        <f>IF(Table1[[#This Row],[ExpenditureDetails1]]=2010,1,(2010-Table1[[#This Row],[ExpenditureDetails1]]))</f>
        <v>7</v>
      </c>
      <c r="X3977" s="109">
        <v>0.5</v>
      </c>
      <c r="Y3977" s="174">
        <f>Table1[[#This Row],[ExpenditureDetails3]]*100000</f>
        <v>50000</v>
      </c>
      <c r="Z3977" s="174">
        <f>Table1[[#This Row],[ExpenditureDetails4]]/Table1[[#This Row],[Component detail 4]]</f>
        <v>50000</v>
      </c>
      <c r="AA3977" s="109">
        <v>1</v>
      </c>
      <c r="AB3977" s="109">
        <v>10</v>
      </c>
      <c r="AC3977" s="174">
        <f>IF(ISNUMBER([ExpenditureDetails4]),[ExpenditureDetails4]*HLOOKUP([ExpenditureDetails1],'Currency Conversion'!$A$6:$BE$45,19,FALSE),"No Data")</f>
        <v>75713.759516463004</v>
      </c>
      <c r="AD3977" s="174">
        <f>Table1[[#This Row],[Calculations1]]/exchange_rate_2010</f>
        <v>1655.8209904672105</v>
      </c>
      <c r="AE39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7571.3759516463006</v>
      </c>
      <c r="AF3977" s="174">
        <f>Table1[[#This Row],[Calculations3]]/exchange_rate_2010</f>
        <v>165.58209904672105</v>
      </c>
      <c r="AG3977" s="110"/>
      <c r="AH3977" s="53"/>
      <c r="BD3977" s="36"/>
      <c r="BE3977" s="36"/>
      <c r="BF3977" s="36"/>
      <c r="BG3977" s="36"/>
      <c r="BH3977" s="36"/>
      <c r="BI3977" s="36"/>
      <c r="BJ3977" s="36"/>
      <c r="BK3977" s="48"/>
      <c r="BL3977" s="36"/>
      <c r="BM3977" s="36"/>
      <c r="BN3977" s="36"/>
      <c r="BO3977" s="36"/>
      <c r="BP3977" s="36"/>
      <c r="BQ3977" s="36"/>
      <c r="BR3977" s="36"/>
    </row>
    <row r="3978" spans="2:70" ht="15" customHeight="1">
      <c r="B3978" s="48">
        <v>4549</v>
      </c>
      <c r="C3978" s="48" t="s">
        <v>1703</v>
      </c>
      <c r="D3978" s="108">
        <v>1351</v>
      </c>
      <c r="E3978" s="109" t="s">
        <v>2508</v>
      </c>
      <c r="F3978" s="109" t="s">
        <v>1823</v>
      </c>
      <c r="G3978" s="109" t="s">
        <v>1812</v>
      </c>
      <c r="H3978" s="108" t="s">
        <v>1798</v>
      </c>
      <c r="I3978" s="108" t="s">
        <v>2856</v>
      </c>
      <c r="J3978" s="108" t="s">
        <v>2852</v>
      </c>
      <c r="K3978" s="108" t="s">
        <v>2859</v>
      </c>
      <c r="L3978" s="108">
        <v>11</v>
      </c>
      <c r="M3978" s="110" t="s">
        <v>2618</v>
      </c>
      <c r="N3978" s="111" t="s">
        <v>1712</v>
      </c>
      <c r="O3978" s="111"/>
      <c r="P3978" s="111" t="s">
        <v>213</v>
      </c>
      <c r="Q3978" s="109">
        <v>1</v>
      </c>
      <c r="R3978" s="111">
        <v>2</v>
      </c>
      <c r="S3978" s="111"/>
      <c r="T3978" s="109" t="s">
        <v>7</v>
      </c>
      <c r="U3978" s="108">
        <v>1</v>
      </c>
      <c r="V3978" s="109">
        <v>2003</v>
      </c>
      <c r="W3978" s="108">
        <f>IF(Table1[[#This Row],[ExpenditureDetails1]]=2010,1,(2010-Table1[[#This Row],[ExpenditureDetails1]]))</f>
        <v>7</v>
      </c>
      <c r="X3978" s="109">
        <v>0.6</v>
      </c>
      <c r="Y3978" s="174">
        <f>Table1[[#This Row],[ExpenditureDetails3]]*100000</f>
        <v>60000</v>
      </c>
      <c r="Z3978" s="174">
        <f>Table1[[#This Row],[ExpenditureDetails4]]/Table1[[#This Row],[Component detail 4]]</f>
        <v>60000</v>
      </c>
      <c r="AA3978" s="109">
        <v>1</v>
      </c>
      <c r="AB3978" s="109">
        <v>10</v>
      </c>
      <c r="AC3978" s="174">
        <f>IF(ISNUMBER([ExpenditureDetails4]),[ExpenditureDetails4]*HLOOKUP([ExpenditureDetails1],'Currency Conversion'!$A$6:$BE$45,19,FALSE),"No Data")</f>
        <v>90856.51141975561</v>
      </c>
      <c r="AD3978" s="174">
        <f>Table1[[#This Row],[Calculations1]]/exchange_rate_2010</f>
        <v>1986.9851885606529</v>
      </c>
      <c r="AE39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9085.6511419755607</v>
      </c>
      <c r="AF3978" s="174">
        <f>Table1[[#This Row],[Calculations3]]/exchange_rate_2010</f>
        <v>198.69851885606528</v>
      </c>
      <c r="AG3978" s="110"/>
      <c r="AH3978" s="53"/>
      <c r="BD3978" s="36"/>
      <c r="BE3978" s="36"/>
      <c r="BF3978" s="36"/>
      <c r="BG3978" s="36"/>
      <c r="BH3978" s="36"/>
      <c r="BI3978" s="36"/>
      <c r="BJ3978" s="36"/>
      <c r="BK3978" s="48"/>
      <c r="BL3978" s="36"/>
      <c r="BM3978" s="36"/>
      <c r="BN3978" s="36"/>
      <c r="BO3978" s="36"/>
      <c r="BP3978" s="36"/>
      <c r="BQ3978" s="36"/>
      <c r="BR3978" s="36"/>
    </row>
    <row r="3979" spans="2:70" ht="15" customHeight="1">
      <c r="B3979" s="48">
        <v>4550</v>
      </c>
      <c r="C3979" s="48" t="s">
        <v>1703</v>
      </c>
      <c r="D3979" s="108">
        <v>1351</v>
      </c>
      <c r="E3979" s="109" t="s">
        <v>2508</v>
      </c>
      <c r="F3979" s="109" t="s">
        <v>1823</v>
      </c>
      <c r="G3979" s="109" t="s">
        <v>1812</v>
      </c>
      <c r="H3979" s="108" t="s">
        <v>1798</v>
      </c>
      <c r="I3979" s="108" t="s">
        <v>2856</v>
      </c>
      <c r="J3979" s="108" t="s">
        <v>2852</v>
      </c>
      <c r="K3979" s="108" t="s">
        <v>2859</v>
      </c>
      <c r="L3979" s="108">
        <v>11</v>
      </c>
      <c r="M3979" s="110" t="s">
        <v>2618</v>
      </c>
      <c r="N3979" s="111" t="s">
        <v>20</v>
      </c>
      <c r="O3979" s="111" t="s">
        <v>2486</v>
      </c>
      <c r="P3979" s="111" t="s">
        <v>1379</v>
      </c>
      <c r="Q3979" s="109">
        <v>1</v>
      </c>
      <c r="R3979" s="111"/>
      <c r="S3979" s="111"/>
      <c r="T3979" s="109" t="s">
        <v>7</v>
      </c>
      <c r="U3979" s="108">
        <v>1</v>
      </c>
      <c r="V3979" s="109">
        <v>2010</v>
      </c>
      <c r="W3979" s="108">
        <f>IF(Table1[[#This Row],[ExpenditureDetails1]]=2010,1,(2010-Table1[[#This Row],[ExpenditureDetails1]]))</f>
        <v>1</v>
      </c>
      <c r="X3979" s="109">
        <v>1.1100000000000001</v>
      </c>
      <c r="Y3979" s="174">
        <f>Table1[[#This Row],[ExpenditureDetails3]]*100000</f>
        <v>111000.00000000001</v>
      </c>
      <c r="Z3979" s="174">
        <f>Table1[[#This Row],[ExpenditureDetails4]]/Table1[[#This Row],[Component detail 4]]</f>
        <v>111000.00000000001</v>
      </c>
      <c r="AA3979" s="109">
        <v>1</v>
      </c>
      <c r="AB3979" s="109">
        <v>10</v>
      </c>
      <c r="AC3979" s="174">
        <f>IF(ISNUMBER([ExpenditureDetails4]),[ExpenditureDetails4]*HLOOKUP([ExpenditureDetails1],'Currency Conversion'!$A$6:$BE$45,19,FALSE),"No Data")</f>
        <v>111000.00000000001</v>
      </c>
      <c r="AD3979" s="174">
        <f>Table1[[#This Row],[Calculations1]]/exchange_rate_2010</f>
        <v>2427.5129265229029</v>
      </c>
      <c r="AE39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11100.000000000002</v>
      </c>
      <c r="AF3979" s="174">
        <f>Table1[[#This Row],[Calculations3]]/exchange_rate_2010</f>
        <v>242.75129265229029</v>
      </c>
      <c r="AG3979" s="110"/>
      <c r="AH3979" s="53"/>
      <c r="BD3979" s="36"/>
      <c r="BE3979" s="36"/>
      <c r="BF3979" s="36"/>
      <c r="BG3979" s="36"/>
      <c r="BH3979" s="36"/>
      <c r="BI3979" s="36"/>
      <c r="BJ3979" s="36"/>
      <c r="BK3979" s="48"/>
      <c r="BL3979" s="36"/>
      <c r="BM3979" s="36"/>
      <c r="BN3979" s="36"/>
      <c r="BO3979" s="36"/>
      <c r="BP3979" s="36"/>
      <c r="BQ3979" s="36"/>
      <c r="BR3979" s="36"/>
    </row>
    <row r="3980" spans="2:70" ht="15" customHeight="1">
      <c r="B3980" s="48">
        <v>4551</v>
      </c>
      <c r="C3980" s="48" t="s">
        <v>1703</v>
      </c>
      <c r="D3980" s="108">
        <v>1351</v>
      </c>
      <c r="E3980" s="109" t="s">
        <v>2508</v>
      </c>
      <c r="F3980" s="109" t="s">
        <v>1823</v>
      </c>
      <c r="G3980" s="109" t="s">
        <v>1812</v>
      </c>
      <c r="H3980" s="108" t="s">
        <v>1798</v>
      </c>
      <c r="I3980" s="108" t="s">
        <v>2856</v>
      </c>
      <c r="J3980" s="108" t="s">
        <v>2852</v>
      </c>
      <c r="K3980" s="108" t="s">
        <v>2859</v>
      </c>
      <c r="L3980" s="108">
        <v>11</v>
      </c>
      <c r="M3980" s="110" t="s">
        <v>2618</v>
      </c>
      <c r="N3980" s="111" t="s">
        <v>2554</v>
      </c>
      <c r="O3980" s="111"/>
      <c r="P3980" s="111"/>
      <c r="Q3980" s="109">
        <v>1</v>
      </c>
      <c r="R3980" s="111" t="s">
        <v>26</v>
      </c>
      <c r="S3980" s="111"/>
      <c r="T3980" s="109" t="s">
        <v>7</v>
      </c>
      <c r="U3980" s="108">
        <v>1</v>
      </c>
      <c r="V3980" s="109">
        <v>2010</v>
      </c>
      <c r="W3980" s="108">
        <f>IF(Table1[[#This Row],[ExpenditureDetails1]]=2010,1,(2010-Table1[[#This Row],[ExpenditureDetails1]]))</f>
        <v>1</v>
      </c>
      <c r="X3980" s="109">
        <v>20</v>
      </c>
      <c r="Y3980" s="174">
        <f>Table1[[#This Row],[ExpenditureDetails3]]*100000</f>
        <v>2000000</v>
      </c>
      <c r="Z3980" s="174">
        <f>Table1[[#This Row],[ExpenditureDetails4]]/Table1[[#This Row],[Component detail 4]]</f>
        <v>2000000</v>
      </c>
      <c r="AA3980" s="109">
        <v>1</v>
      </c>
      <c r="AB3980" s="109">
        <v>30</v>
      </c>
      <c r="AC3980" s="174">
        <f>IF(ISNUMBER([ExpenditureDetails4]),[ExpenditureDetails4]*HLOOKUP([ExpenditureDetails1],'Currency Conversion'!$A$6:$BE$45,19,FALSE),"No Data")</f>
        <v>2000000</v>
      </c>
      <c r="AD3980" s="174">
        <f>Table1[[#This Row],[Calculations1]]/exchange_rate_2010</f>
        <v>43738.971649061306</v>
      </c>
      <c r="AE39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66666.666666666672</v>
      </c>
      <c r="AF3980" s="174">
        <f>Table1[[#This Row],[Calculations3]]/exchange_rate_2010</f>
        <v>1457.9657216353771</v>
      </c>
      <c r="AG3980" s="110"/>
      <c r="AH3980" s="53"/>
      <c r="BD3980" s="36"/>
      <c r="BE3980" s="36"/>
      <c r="BF3980" s="36"/>
      <c r="BG3980" s="36"/>
      <c r="BH3980" s="36"/>
      <c r="BI3980" s="36"/>
      <c r="BJ3980" s="36"/>
      <c r="BK3980" s="48"/>
      <c r="BL3980" s="36"/>
      <c r="BM3980" s="36"/>
      <c r="BN3980" s="36"/>
      <c r="BO3980" s="36"/>
      <c r="BP3980" s="36"/>
      <c r="BQ3980" s="36"/>
      <c r="BR3980" s="36"/>
    </row>
    <row r="3981" spans="2:70" ht="15" customHeight="1">
      <c r="B3981" s="48">
        <v>4552</v>
      </c>
      <c r="C3981" s="48" t="s">
        <v>1703</v>
      </c>
      <c r="D3981" s="108">
        <v>1351</v>
      </c>
      <c r="E3981" s="109" t="s">
        <v>2508</v>
      </c>
      <c r="F3981" s="109" t="s">
        <v>1823</v>
      </c>
      <c r="G3981" s="109" t="s">
        <v>1812</v>
      </c>
      <c r="H3981" s="108" t="s">
        <v>1798</v>
      </c>
      <c r="I3981" s="108" t="s">
        <v>2856</v>
      </c>
      <c r="J3981" s="108" t="s">
        <v>2852</v>
      </c>
      <c r="K3981" s="108" t="s">
        <v>2859</v>
      </c>
      <c r="L3981" s="108">
        <v>11</v>
      </c>
      <c r="M3981" s="110" t="s">
        <v>2618</v>
      </c>
      <c r="N3981" s="111" t="s">
        <v>20</v>
      </c>
      <c r="O3981" s="111" t="s">
        <v>2466</v>
      </c>
      <c r="P3981" s="111" t="s">
        <v>326</v>
      </c>
      <c r="Q3981" s="109">
        <v>1</v>
      </c>
      <c r="R3981" s="111"/>
      <c r="S3981" s="111"/>
      <c r="T3981" s="109" t="s">
        <v>7</v>
      </c>
      <c r="U3981" s="108">
        <v>1</v>
      </c>
      <c r="V3981" s="109">
        <v>2010</v>
      </c>
      <c r="W3981" s="108">
        <f>IF(Table1[[#This Row],[ExpenditureDetails1]]=2010,1,(2010-Table1[[#This Row],[ExpenditureDetails1]]))</f>
        <v>1</v>
      </c>
      <c r="X3981" s="109">
        <v>0.18</v>
      </c>
      <c r="Y3981" s="174">
        <f>Table1[[#This Row],[ExpenditureDetails3]]*100000</f>
        <v>18000</v>
      </c>
      <c r="Z3981" s="174">
        <f>Table1[[#This Row],[ExpenditureDetails4]]/Table1[[#This Row],[Component detail 4]]</f>
        <v>18000</v>
      </c>
      <c r="AA3981" s="109">
        <v>1</v>
      </c>
      <c r="AB3981" s="109">
        <v>10</v>
      </c>
      <c r="AC3981" s="174">
        <f>IF(ISNUMBER([ExpenditureDetails4]),[ExpenditureDetails4]*HLOOKUP([ExpenditureDetails1],'Currency Conversion'!$A$6:$BE$45,19,FALSE),"No Data")</f>
        <v>18000</v>
      </c>
      <c r="AD3981" s="174">
        <f>Table1[[#This Row],[Calculations1]]/exchange_rate_2010</f>
        <v>393.65074484155178</v>
      </c>
      <c r="AE39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1800</v>
      </c>
      <c r="AF3981" s="174">
        <f>Table1[[#This Row],[Calculations3]]/exchange_rate_2010</f>
        <v>39.36507448415518</v>
      </c>
      <c r="AG3981" s="110"/>
      <c r="AH3981" s="53"/>
      <c r="BD3981" s="36"/>
      <c r="BE3981" s="36"/>
      <c r="BF3981" s="36"/>
      <c r="BG3981" s="36"/>
      <c r="BH3981" s="36"/>
      <c r="BI3981" s="36"/>
      <c r="BJ3981" s="36"/>
      <c r="BK3981" s="48"/>
      <c r="BL3981" s="36"/>
      <c r="BM3981" s="36"/>
      <c r="BN3981" s="36"/>
      <c r="BO3981" s="36"/>
      <c r="BP3981" s="36"/>
      <c r="BQ3981" s="36"/>
      <c r="BR3981" s="36"/>
    </row>
    <row r="3982" spans="2:70" ht="15" customHeight="1">
      <c r="B3982" s="48">
        <v>4553</v>
      </c>
      <c r="C3982" s="48" t="s">
        <v>1703</v>
      </c>
      <c r="D3982" s="108">
        <v>1351</v>
      </c>
      <c r="E3982" s="109" t="s">
        <v>2508</v>
      </c>
      <c r="F3982" s="109" t="s">
        <v>1823</v>
      </c>
      <c r="G3982" s="109" t="s">
        <v>1812</v>
      </c>
      <c r="H3982" s="108" t="s">
        <v>1798</v>
      </c>
      <c r="I3982" s="108" t="s">
        <v>2856</v>
      </c>
      <c r="J3982" s="108" t="s">
        <v>2852</v>
      </c>
      <c r="K3982" s="108" t="s">
        <v>2859</v>
      </c>
      <c r="L3982" s="108">
        <v>11</v>
      </c>
      <c r="M3982" s="110" t="s">
        <v>2618</v>
      </c>
      <c r="N3982" s="111" t="s">
        <v>1729</v>
      </c>
      <c r="O3982" s="111" t="s">
        <v>1718</v>
      </c>
      <c r="P3982" s="111" t="s">
        <v>1800</v>
      </c>
      <c r="Q3982" s="111">
        <v>25</v>
      </c>
      <c r="R3982" s="111"/>
      <c r="S3982" s="111"/>
      <c r="T3982" s="109" t="s">
        <v>7</v>
      </c>
      <c r="U3982" s="108">
        <v>1</v>
      </c>
      <c r="V3982" s="109">
        <v>2010</v>
      </c>
      <c r="W3982" s="108">
        <f>IF(Table1[[#This Row],[ExpenditureDetails1]]=2010,1,(2010-Table1[[#This Row],[ExpenditureDetails1]]))</f>
        <v>1</v>
      </c>
      <c r="X3982" s="109">
        <v>1</v>
      </c>
      <c r="Y3982" s="174">
        <f>Table1[[#This Row],[ExpenditureDetails3]]*100000</f>
        <v>100000</v>
      </c>
      <c r="Z3982" s="174">
        <f>Table1[[#This Row],[ExpenditureDetails4]]/Table1[[#This Row],[Component detail 4]]</f>
        <v>4000</v>
      </c>
      <c r="AA3982" s="109">
        <v>1</v>
      </c>
      <c r="AB3982" s="109">
        <v>10</v>
      </c>
      <c r="AC3982" s="174">
        <f>IF(ISNUMBER([ExpenditureDetails4]),[ExpenditureDetails4]*HLOOKUP([ExpenditureDetails1],'Currency Conversion'!$A$6:$BE$45,19,FALSE),"No Data")</f>
        <v>100000</v>
      </c>
      <c r="AD3982" s="174">
        <f>Table1[[#This Row],[Calculations1]]/exchange_rate_2010</f>
        <v>2186.9485824530652</v>
      </c>
      <c r="AE39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10000</v>
      </c>
      <c r="AF3982" s="174">
        <f>Table1[[#This Row],[Calculations3]]/exchange_rate_2010</f>
        <v>218.69485824530653</v>
      </c>
      <c r="AG3982" s="110"/>
      <c r="AH3982" s="53"/>
      <c r="BD3982" s="36"/>
      <c r="BE3982" s="36"/>
      <c r="BF3982" s="36"/>
      <c r="BG3982" s="36"/>
      <c r="BH3982" s="36"/>
      <c r="BI3982" s="36"/>
      <c r="BJ3982" s="36"/>
      <c r="BK3982" s="48"/>
      <c r="BL3982" s="36"/>
      <c r="BM3982" s="36"/>
      <c r="BN3982" s="36"/>
      <c r="BO3982" s="36"/>
      <c r="BP3982" s="36"/>
      <c r="BQ3982" s="36"/>
      <c r="BR3982" s="36"/>
    </row>
    <row r="3983" spans="2:70" ht="15" customHeight="1">
      <c r="B3983" s="48">
        <v>4554</v>
      </c>
      <c r="C3983" s="48" t="s">
        <v>1703</v>
      </c>
      <c r="D3983" s="108">
        <v>1351</v>
      </c>
      <c r="E3983" s="109" t="s">
        <v>2508</v>
      </c>
      <c r="F3983" s="109" t="s">
        <v>1823</v>
      </c>
      <c r="G3983" s="109" t="s">
        <v>1812</v>
      </c>
      <c r="H3983" s="108" t="s">
        <v>1798</v>
      </c>
      <c r="I3983" s="108" t="s">
        <v>2856</v>
      </c>
      <c r="J3983" s="108" t="s">
        <v>2852</v>
      </c>
      <c r="K3983" s="108" t="s">
        <v>2859</v>
      </c>
      <c r="L3983" s="108">
        <v>11</v>
      </c>
      <c r="M3983" s="110" t="s">
        <v>2618</v>
      </c>
      <c r="N3983" s="111"/>
      <c r="O3983" s="111"/>
      <c r="P3983" s="111" t="s">
        <v>579</v>
      </c>
      <c r="Q3983" s="109">
        <v>1</v>
      </c>
      <c r="R3983" s="111"/>
      <c r="S3983" s="111"/>
      <c r="T3983" s="109" t="s">
        <v>31</v>
      </c>
      <c r="U3983" s="108">
        <v>3</v>
      </c>
      <c r="V3983" s="109">
        <v>2010</v>
      </c>
      <c r="W3983" s="108"/>
      <c r="X3983" s="109">
        <v>1</v>
      </c>
      <c r="Y3983" s="174">
        <f>Table1[[#This Row],[ExpenditureDetails3]]*100000</f>
        <v>100000</v>
      </c>
      <c r="Z3983" s="174">
        <f>Table1[[#This Row],[ExpenditureDetails4]]/Table1[[#This Row],[Component detail 4]]</f>
        <v>100000</v>
      </c>
      <c r="AA3983" s="109">
        <v>1</v>
      </c>
      <c r="AB3983" s="109"/>
      <c r="AC3983" s="174">
        <f>IF(ISNUMBER([ExpenditureDetails4]),[ExpenditureDetails4]*HLOOKUP([ExpenditureDetails1],'Currency Conversion'!$A$6:$BE$45,19,FALSE),"No Data")</f>
        <v>100000</v>
      </c>
      <c r="AD3983" s="174">
        <f>Table1[[#This Row],[Calculations1]]/exchange_rate_2010</f>
        <v>2186.9485824530652</v>
      </c>
      <c r="AE39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100000</v>
      </c>
      <c r="AF3983" s="174">
        <f>Table1[[#This Row],[Calculations3]]/exchange_rate_2010</f>
        <v>2186.9485824530652</v>
      </c>
      <c r="AG3983" s="110"/>
      <c r="AH3983" s="53"/>
      <c r="BD3983" s="36"/>
      <c r="BE3983" s="36"/>
      <c r="BF3983" s="36"/>
      <c r="BG3983" s="36"/>
      <c r="BH3983" s="36"/>
      <c r="BI3983" s="36"/>
      <c r="BJ3983" s="36"/>
      <c r="BK3983" s="48"/>
      <c r="BL3983" s="36"/>
      <c r="BM3983" s="36"/>
      <c r="BN3983" s="36"/>
      <c r="BO3983" s="36"/>
      <c r="BP3983" s="36"/>
      <c r="BQ3983" s="36"/>
      <c r="BR3983" s="36"/>
    </row>
    <row r="3984" spans="2:70" ht="15" customHeight="1">
      <c r="B3984" s="48">
        <v>4560</v>
      </c>
      <c r="C3984" s="48" t="s">
        <v>1703</v>
      </c>
      <c r="D3984" s="108">
        <v>1530</v>
      </c>
      <c r="E3984" s="109" t="s">
        <v>2508</v>
      </c>
      <c r="F3984" s="109" t="s">
        <v>1823</v>
      </c>
      <c r="G3984" s="109" t="s">
        <v>1746</v>
      </c>
      <c r="H3984" s="108" t="s">
        <v>1801</v>
      </c>
      <c r="I3984" s="108" t="s">
        <v>2528</v>
      </c>
      <c r="J3984" s="108" t="s">
        <v>2528</v>
      </c>
      <c r="K3984" s="108"/>
      <c r="L3984" s="108">
        <v>1</v>
      </c>
      <c r="M3984" s="110" t="s">
        <v>2617</v>
      </c>
      <c r="N3984" s="109" t="s">
        <v>1729</v>
      </c>
      <c r="O3984" s="109" t="s">
        <v>519</v>
      </c>
      <c r="P3984" s="109" t="s">
        <v>2402</v>
      </c>
      <c r="Q3984" s="109">
        <v>1</v>
      </c>
      <c r="R3984" s="111"/>
      <c r="S3984" s="111"/>
      <c r="T3984" s="109" t="s">
        <v>7</v>
      </c>
      <c r="U3984" s="108">
        <v>1</v>
      </c>
      <c r="V3984" s="109">
        <v>2005</v>
      </c>
      <c r="W3984" s="108">
        <f>IF(Table1[[#This Row],[ExpenditureDetails1]]=2010,1,(2010-Table1[[#This Row],[ExpenditureDetails1]]))</f>
        <v>5</v>
      </c>
      <c r="X3984" s="109">
        <v>0.35</v>
      </c>
      <c r="Y3984" s="174">
        <f>Table1[[#This Row],[ExpenditureDetails3]]*100000</f>
        <v>35000</v>
      </c>
      <c r="Z3984" s="174">
        <f>Table1[[#This Row],[ExpenditureDetails4]]/Table1[[#This Row],[Component detail 4]]</f>
        <v>35000</v>
      </c>
      <c r="AA3984" s="109">
        <v>1</v>
      </c>
      <c r="AB3984" s="109">
        <v>10</v>
      </c>
      <c r="AC3984" s="174">
        <f>IF(ISNUMBER([ExpenditureDetails4]),[ExpenditureDetails4]*HLOOKUP([ExpenditureDetails1],'Currency Conversion'!$A$6:$BE$45,19,FALSE),"No Data")</f>
        <v>47082.472757472948</v>
      </c>
      <c r="AD3984" s="174">
        <f>Table1[[#This Row],[Calculations1]]/exchange_rate_2010</f>
        <v>1029.6694705534053</v>
      </c>
      <c r="AE39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3984" s="174">
        <f>Table1[[#This Row],[Calculations3]]/exchange_rate_2010</f>
        <v>102.96694705534054</v>
      </c>
      <c r="AG3984" s="110"/>
      <c r="AH3984" s="53"/>
      <c r="BD3984" s="36"/>
      <c r="BE3984" s="36"/>
      <c r="BF3984" s="36"/>
      <c r="BG3984" s="36"/>
      <c r="BH3984" s="36"/>
      <c r="BI3984" s="36"/>
      <c r="BJ3984" s="36"/>
      <c r="BK3984" s="48"/>
      <c r="BL3984" s="36"/>
      <c r="BM3984" s="36"/>
      <c r="BN3984" s="36"/>
      <c r="BO3984" s="36"/>
      <c r="BP3984" s="36"/>
      <c r="BQ3984" s="36"/>
      <c r="BR3984" s="36"/>
    </row>
    <row r="3985" spans="2:70" ht="15" customHeight="1">
      <c r="B3985" s="48">
        <v>4561</v>
      </c>
      <c r="C3985" s="48" t="s">
        <v>1703</v>
      </c>
      <c r="D3985" s="108">
        <v>1530</v>
      </c>
      <c r="E3985" s="109" t="s">
        <v>2508</v>
      </c>
      <c r="F3985" s="109" t="s">
        <v>1823</v>
      </c>
      <c r="G3985" s="109" t="s">
        <v>1746</v>
      </c>
      <c r="H3985" s="108" t="s">
        <v>1801</v>
      </c>
      <c r="I3985" s="108" t="s">
        <v>2528</v>
      </c>
      <c r="J3985" s="108" t="s">
        <v>2528</v>
      </c>
      <c r="K3985" s="108"/>
      <c r="L3985" s="108">
        <v>1</v>
      </c>
      <c r="M3985" s="110" t="s">
        <v>2617</v>
      </c>
      <c r="N3985" s="109" t="s">
        <v>1729</v>
      </c>
      <c r="O3985" s="109" t="s">
        <v>519</v>
      </c>
      <c r="P3985" s="109" t="s">
        <v>2403</v>
      </c>
      <c r="Q3985" s="109">
        <v>1</v>
      </c>
      <c r="R3985" s="111"/>
      <c r="S3985" s="111"/>
      <c r="T3985" s="109" t="s">
        <v>7</v>
      </c>
      <c r="U3985" s="108">
        <v>1</v>
      </c>
      <c r="V3985" s="109">
        <v>2001</v>
      </c>
      <c r="W3985" s="108">
        <f>IF(Table1[[#This Row],[ExpenditureDetails1]]=2010,1,(2010-Table1[[#This Row],[ExpenditureDetails1]]))</f>
        <v>9</v>
      </c>
      <c r="X3985" s="109">
        <v>0.35</v>
      </c>
      <c r="Y3985" s="174">
        <f>Table1[[#This Row],[ExpenditureDetails3]]*100000</f>
        <v>35000</v>
      </c>
      <c r="Z3985" s="174">
        <f>Table1[[#This Row],[ExpenditureDetails4]]/Table1[[#This Row],[Component detail 4]]</f>
        <v>35000</v>
      </c>
      <c r="AA3985" s="109">
        <v>1</v>
      </c>
      <c r="AB3985" s="109">
        <v>10</v>
      </c>
      <c r="AC3985" s="174">
        <f>IF(ISNUMBER([ExpenditureDetails4]),[ExpenditureDetails4]*HLOOKUP([ExpenditureDetails1],'Currency Conversion'!$A$6:$BE$45,19,FALSE),"No Data")</f>
        <v>56676.766348304918</v>
      </c>
      <c r="AD3985" s="174">
        <f>Table1[[#This Row],[Calculations1]]/exchange_rate_2010</f>
        <v>1239.4917382344904</v>
      </c>
      <c r="AE39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5667.6766348304918</v>
      </c>
      <c r="AF3985" s="174">
        <f>Table1[[#This Row],[Calculations3]]/exchange_rate_2010</f>
        <v>123.94917382344904</v>
      </c>
      <c r="AG3985" s="110"/>
      <c r="AH3985" s="53"/>
      <c r="BD3985" s="36"/>
      <c r="BE3985" s="36"/>
      <c r="BF3985" s="36"/>
      <c r="BG3985" s="36"/>
      <c r="BH3985" s="36"/>
      <c r="BI3985" s="36"/>
      <c r="BJ3985" s="36"/>
      <c r="BK3985" s="48"/>
      <c r="BL3985" s="36"/>
      <c r="BM3985" s="36"/>
      <c r="BN3985" s="36"/>
      <c r="BO3985" s="36"/>
      <c r="BP3985" s="36"/>
      <c r="BQ3985" s="36"/>
      <c r="BR3985" s="36"/>
    </row>
    <row r="3986" spans="2:70" ht="15" customHeight="1">
      <c r="B3986" s="48">
        <v>4562</v>
      </c>
      <c r="C3986" s="48" t="s">
        <v>1703</v>
      </c>
      <c r="D3986" s="108">
        <v>1530</v>
      </c>
      <c r="E3986" s="109" t="s">
        <v>2508</v>
      </c>
      <c r="F3986" s="109" t="s">
        <v>1823</v>
      </c>
      <c r="G3986" s="109" t="s">
        <v>1746</v>
      </c>
      <c r="H3986" s="108" t="s">
        <v>1801</v>
      </c>
      <c r="I3986" s="108" t="s">
        <v>2528</v>
      </c>
      <c r="J3986" s="108" t="s">
        <v>2528</v>
      </c>
      <c r="K3986" s="108"/>
      <c r="L3986" s="108">
        <v>1</v>
      </c>
      <c r="M3986" s="110" t="s">
        <v>2617</v>
      </c>
      <c r="N3986" s="109" t="s">
        <v>1729</v>
      </c>
      <c r="O3986" s="109" t="s">
        <v>519</v>
      </c>
      <c r="P3986" s="109" t="s">
        <v>2404</v>
      </c>
      <c r="Q3986" s="109">
        <v>1</v>
      </c>
      <c r="R3986" s="111"/>
      <c r="S3986" s="111"/>
      <c r="T3986" s="109" t="s">
        <v>7</v>
      </c>
      <c r="U3986" s="108">
        <v>1</v>
      </c>
      <c r="V3986" s="109">
        <v>2001</v>
      </c>
      <c r="W3986" s="108">
        <f>IF(Table1[[#This Row],[ExpenditureDetails1]]=2010,1,(2010-Table1[[#This Row],[ExpenditureDetails1]]))</f>
        <v>9</v>
      </c>
      <c r="X3986" s="109">
        <v>0.3</v>
      </c>
      <c r="Y3986" s="174">
        <f>Table1[[#This Row],[ExpenditureDetails3]]*100000</f>
        <v>30000</v>
      </c>
      <c r="Z3986" s="174">
        <f>Table1[[#This Row],[ExpenditureDetails4]]/Table1[[#This Row],[Component detail 4]]</f>
        <v>30000</v>
      </c>
      <c r="AA3986" s="109">
        <v>1</v>
      </c>
      <c r="AB3986" s="109">
        <v>10</v>
      </c>
      <c r="AC3986" s="174">
        <f>IF(ISNUMBER([ExpenditureDetails4]),[ExpenditureDetails4]*HLOOKUP([ExpenditureDetails1],'Currency Conversion'!$A$6:$BE$45,19,FALSE),"No Data")</f>
        <v>48580.085441404219</v>
      </c>
      <c r="AD3986" s="174">
        <f>Table1[[#This Row],[Calculations1]]/exchange_rate_2010</f>
        <v>1062.4214899152776</v>
      </c>
      <c r="AE39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4858.0085441404217</v>
      </c>
      <c r="AF3986" s="174">
        <f>Table1[[#This Row],[Calculations3]]/exchange_rate_2010</f>
        <v>106.24214899152776</v>
      </c>
      <c r="AG3986" s="110"/>
      <c r="AH3986" s="53"/>
      <c r="BD3986" s="36"/>
      <c r="BE3986" s="36"/>
      <c r="BF3986" s="36"/>
      <c r="BG3986" s="36"/>
      <c r="BH3986" s="36"/>
      <c r="BI3986" s="36"/>
      <c r="BJ3986" s="36"/>
      <c r="BK3986" s="48"/>
      <c r="BL3986" s="36"/>
      <c r="BM3986" s="36"/>
      <c r="BN3986" s="36"/>
      <c r="BO3986" s="36"/>
      <c r="BP3986" s="36"/>
      <c r="BQ3986" s="36"/>
      <c r="BR3986" s="36"/>
    </row>
    <row r="3987" spans="2:70" ht="15" customHeight="1">
      <c r="B3987" s="48">
        <v>4563</v>
      </c>
      <c r="C3987" s="48" t="s">
        <v>1703</v>
      </c>
      <c r="D3987" s="108">
        <v>1530</v>
      </c>
      <c r="E3987" s="109" t="s">
        <v>2508</v>
      </c>
      <c r="F3987" s="109" t="s">
        <v>1823</v>
      </c>
      <c r="G3987" s="109" t="s">
        <v>1746</v>
      </c>
      <c r="H3987" s="108" t="s">
        <v>1801</v>
      </c>
      <c r="I3987" s="108" t="s">
        <v>2528</v>
      </c>
      <c r="J3987" s="108" t="s">
        <v>2528</v>
      </c>
      <c r="K3987" s="108"/>
      <c r="L3987" s="108">
        <v>1</v>
      </c>
      <c r="M3987" s="110" t="s">
        <v>2617</v>
      </c>
      <c r="N3987" s="109" t="s">
        <v>1729</v>
      </c>
      <c r="O3987" s="109" t="s">
        <v>519</v>
      </c>
      <c r="P3987" s="109" t="s">
        <v>2405</v>
      </c>
      <c r="Q3987" s="109">
        <v>1</v>
      </c>
      <c r="R3987" s="111"/>
      <c r="S3987" s="111"/>
      <c r="T3987" s="109" t="s">
        <v>7</v>
      </c>
      <c r="U3987" s="108">
        <v>1</v>
      </c>
      <c r="V3987" s="109">
        <v>2010</v>
      </c>
      <c r="W3987" s="108">
        <f>IF(Table1[[#This Row],[ExpenditureDetails1]]=2010,1,(2010-Table1[[#This Row],[ExpenditureDetails1]]))</f>
        <v>1</v>
      </c>
      <c r="X3987" s="109">
        <v>0.5</v>
      </c>
      <c r="Y3987" s="174">
        <f>Table1[[#This Row],[ExpenditureDetails3]]*100000</f>
        <v>50000</v>
      </c>
      <c r="Z3987" s="174">
        <f>Table1[[#This Row],[ExpenditureDetails4]]/Table1[[#This Row],[Component detail 4]]</f>
        <v>50000</v>
      </c>
      <c r="AA3987" s="109">
        <v>1</v>
      </c>
      <c r="AB3987" s="109">
        <v>10</v>
      </c>
      <c r="AC3987" s="174">
        <f>IF(ISNUMBER([ExpenditureDetails4]),[ExpenditureDetails4]*HLOOKUP([ExpenditureDetails1],'Currency Conversion'!$A$6:$BE$45,19,FALSE),"No Data")</f>
        <v>50000</v>
      </c>
      <c r="AD3987" s="174">
        <f>Table1[[#This Row],[Calculations1]]/exchange_rate_2010</f>
        <v>1093.4742912265326</v>
      </c>
      <c r="AE39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5000</v>
      </c>
      <c r="AF3987" s="174">
        <f>Table1[[#This Row],[Calculations3]]/exchange_rate_2010</f>
        <v>109.34742912265327</v>
      </c>
      <c r="AG3987" s="110"/>
      <c r="AH3987" s="53"/>
      <c r="BD3987" s="36"/>
      <c r="BE3987" s="36"/>
      <c r="BF3987" s="36"/>
      <c r="BG3987" s="36"/>
      <c r="BH3987" s="36"/>
      <c r="BI3987" s="36"/>
      <c r="BJ3987" s="36"/>
      <c r="BK3987" s="48"/>
      <c r="BL3987" s="36"/>
      <c r="BM3987" s="36"/>
      <c r="BN3987" s="36"/>
      <c r="BO3987" s="36"/>
      <c r="BP3987" s="36"/>
      <c r="BQ3987" s="36"/>
      <c r="BR3987" s="36"/>
    </row>
    <row r="3988" spans="2:70" ht="15" customHeight="1">
      <c r="B3988" s="48">
        <v>4564</v>
      </c>
      <c r="C3988" s="48" t="s">
        <v>1703</v>
      </c>
      <c r="D3988" s="108">
        <v>1530</v>
      </c>
      <c r="E3988" s="109" t="s">
        <v>2508</v>
      </c>
      <c r="F3988" s="109" t="s">
        <v>1823</v>
      </c>
      <c r="G3988" s="109" t="s">
        <v>1746</v>
      </c>
      <c r="H3988" s="108" t="s">
        <v>1801</v>
      </c>
      <c r="I3988" s="108" t="s">
        <v>2528</v>
      </c>
      <c r="J3988" s="108" t="s">
        <v>2528</v>
      </c>
      <c r="K3988" s="108"/>
      <c r="L3988" s="108">
        <v>1</v>
      </c>
      <c r="M3988" s="110" t="s">
        <v>2617</v>
      </c>
      <c r="N3988" s="109" t="s">
        <v>1729</v>
      </c>
      <c r="O3988" s="109" t="s">
        <v>519</v>
      </c>
      <c r="P3988" s="109" t="s">
        <v>2406</v>
      </c>
      <c r="Q3988" s="109">
        <v>1</v>
      </c>
      <c r="R3988" s="111"/>
      <c r="S3988" s="111"/>
      <c r="T3988" s="109" t="s">
        <v>7</v>
      </c>
      <c r="U3988" s="108">
        <v>1</v>
      </c>
      <c r="V3988" s="109">
        <v>2006</v>
      </c>
      <c r="W3988" s="108">
        <f>IF(Table1[[#This Row],[ExpenditureDetails1]]=2010,1,(2010-Table1[[#This Row],[ExpenditureDetails1]]))</f>
        <v>4</v>
      </c>
      <c r="X3988" s="109">
        <v>0.35</v>
      </c>
      <c r="Y3988" s="174">
        <f>Table1[[#This Row],[ExpenditureDetails3]]*100000</f>
        <v>35000</v>
      </c>
      <c r="Z3988" s="174">
        <f>Table1[[#This Row],[ExpenditureDetails4]]/Table1[[#This Row],[Component detail 4]]</f>
        <v>35000</v>
      </c>
      <c r="AA3988" s="109">
        <v>1</v>
      </c>
      <c r="AB3988" s="109">
        <v>10</v>
      </c>
      <c r="AC3988" s="174">
        <f>IF(ISNUMBER([ExpenditureDetails4]),[ExpenditureDetails4]*HLOOKUP([ExpenditureDetails1],'Currency Conversion'!$A$6:$BE$45,19,FALSE),"No Data")</f>
        <v>45193.594057390561</v>
      </c>
      <c r="AD3988" s="174">
        <f>Table1[[#This Row],[Calculations1]]/exchange_rate_2010</f>
        <v>988.36066459769563</v>
      </c>
      <c r="AE39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4519.3594057390565</v>
      </c>
      <c r="AF3988" s="174">
        <f>Table1[[#This Row],[Calculations3]]/exchange_rate_2010</f>
        <v>98.836066459769569</v>
      </c>
      <c r="AG3988" s="110"/>
      <c r="AH3988" s="53"/>
      <c r="BD3988" s="36"/>
      <c r="BE3988" s="36"/>
      <c r="BF3988" s="36"/>
      <c r="BG3988" s="36"/>
      <c r="BH3988" s="36"/>
      <c r="BI3988" s="36"/>
      <c r="BJ3988" s="36"/>
      <c r="BK3988" s="48"/>
      <c r="BL3988" s="36"/>
      <c r="BM3988" s="36"/>
      <c r="BN3988" s="36"/>
      <c r="BO3988" s="36"/>
      <c r="BP3988" s="36"/>
      <c r="BQ3988" s="36"/>
      <c r="BR3988" s="36"/>
    </row>
    <row r="3989" spans="2:70" ht="15" customHeight="1">
      <c r="B3989" s="48">
        <v>4565</v>
      </c>
      <c r="C3989" s="48" t="s">
        <v>1703</v>
      </c>
      <c r="D3989" s="108">
        <v>1530</v>
      </c>
      <c r="E3989" s="109" t="s">
        <v>2508</v>
      </c>
      <c r="F3989" s="109" t="s">
        <v>1823</v>
      </c>
      <c r="G3989" s="109" t="s">
        <v>1746</v>
      </c>
      <c r="H3989" s="108" t="s">
        <v>1801</v>
      </c>
      <c r="I3989" s="108" t="s">
        <v>2528</v>
      </c>
      <c r="J3989" s="108" t="s">
        <v>2528</v>
      </c>
      <c r="K3989" s="108"/>
      <c r="L3989" s="108">
        <v>1</v>
      </c>
      <c r="M3989" s="110" t="s">
        <v>2617</v>
      </c>
      <c r="N3989" s="109" t="s">
        <v>1729</v>
      </c>
      <c r="O3989" s="109" t="s">
        <v>519</v>
      </c>
      <c r="P3989" s="109" t="s">
        <v>2407</v>
      </c>
      <c r="Q3989" s="109">
        <v>1</v>
      </c>
      <c r="R3989" s="111"/>
      <c r="S3989" s="111"/>
      <c r="T3989" s="109" t="s">
        <v>7</v>
      </c>
      <c r="U3989" s="108">
        <v>1</v>
      </c>
      <c r="V3989" s="109">
        <v>2004</v>
      </c>
      <c r="W3989" s="108">
        <f>IF(Table1[[#This Row],[ExpenditureDetails1]]=2010,1,(2010-Table1[[#This Row],[ExpenditureDetails1]]))</f>
        <v>6</v>
      </c>
      <c r="X3989" s="109">
        <v>0.35</v>
      </c>
      <c r="Y3989" s="174">
        <f>Table1[[#This Row],[ExpenditureDetails3]]*100000</f>
        <v>35000</v>
      </c>
      <c r="Z3989" s="174">
        <f>Table1[[#This Row],[ExpenditureDetails4]]/Table1[[#This Row],[Component detail 4]]</f>
        <v>35000</v>
      </c>
      <c r="AA3989" s="109">
        <v>1</v>
      </c>
      <c r="AB3989" s="109">
        <v>10</v>
      </c>
      <c r="AC3989" s="174">
        <f>IF(ISNUMBER([ExpenditureDetails4]),[ExpenditureDetails4]*HLOOKUP([ExpenditureDetails1],'Currency Conversion'!$A$6:$BE$45,19,FALSE),"No Data")</f>
        <v>51179.671533303452</v>
      </c>
      <c r="AD3989" s="174">
        <f>Table1[[#This Row],[Calculations1]]/exchange_rate_2010</f>
        <v>1119.2731011017149</v>
      </c>
      <c r="AE39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5117.9671533303454</v>
      </c>
      <c r="AF3989" s="174">
        <f>Table1[[#This Row],[Calculations3]]/exchange_rate_2010</f>
        <v>111.92731011017149</v>
      </c>
      <c r="AG3989" s="110"/>
      <c r="AH3989" s="53"/>
      <c r="BD3989" s="36"/>
      <c r="BE3989" s="36"/>
      <c r="BF3989" s="36"/>
      <c r="BG3989" s="36"/>
      <c r="BH3989" s="36"/>
      <c r="BI3989" s="36"/>
      <c r="BJ3989" s="36"/>
      <c r="BK3989" s="48"/>
      <c r="BL3989" s="36"/>
      <c r="BM3989" s="36"/>
      <c r="BN3989" s="36"/>
      <c r="BO3989" s="36"/>
      <c r="BP3989" s="36"/>
      <c r="BQ3989" s="36"/>
      <c r="BR3989" s="36"/>
    </row>
    <row r="3990" spans="2:70" ht="15" customHeight="1">
      <c r="B3990" s="48">
        <v>4566</v>
      </c>
      <c r="C3990" s="48" t="s">
        <v>1703</v>
      </c>
      <c r="D3990" s="108">
        <v>1530</v>
      </c>
      <c r="E3990" s="109" t="s">
        <v>2508</v>
      </c>
      <c r="F3990" s="109" t="s">
        <v>1823</v>
      </c>
      <c r="G3990" s="109" t="s">
        <v>1746</v>
      </c>
      <c r="H3990" s="108" t="s">
        <v>1801</v>
      </c>
      <c r="I3990" s="108" t="s">
        <v>2528</v>
      </c>
      <c r="J3990" s="108" t="s">
        <v>2528</v>
      </c>
      <c r="K3990" s="108"/>
      <c r="L3990" s="108">
        <v>1</v>
      </c>
      <c r="M3990" s="110" t="s">
        <v>2617</v>
      </c>
      <c r="N3990" s="109" t="s">
        <v>1729</v>
      </c>
      <c r="O3990" s="109" t="s">
        <v>519</v>
      </c>
      <c r="P3990" s="109" t="s">
        <v>2408</v>
      </c>
      <c r="Q3990" s="109">
        <v>1</v>
      </c>
      <c r="R3990" s="111"/>
      <c r="S3990" s="111"/>
      <c r="T3990" s="109" t="s">
        <v>7</v>
      </c>
      <c r="U3990" s="108">
        <v>1</v>
      </c>
      <c r="V3990" s="109">
        <v>2005</v>
      </c>
      <c r="W3990" s="108">
        <f>IF(Table1[[#This Row],[ExpenditureDetails1]]=2010,1,(2010-Table1[[#This Row],[ExpenditureDetails1]]))</f>
        <v>5</v>
      </c>
      <c r="X3990" s="109">
        <v>0.35</v>
      </c>
      <c r="Y3990" s="174">
        <f>Table1[[#This Row],[ExpenditureDetails3]]*100000</f>
        <v>35000</v>
      </c>
      <c r="Z3990" s="174">
        <f>Table1[[#This Row],[ExpenditureDetails4]]/Table1[[#This Row],[Component detail 4]]</f>
        <v>35000</v>
      </c>
      <c r="AA3990" s="109">
        <v>1</v>
      </c>
      <c r="AB3990" s="109">
        <v>10</v>
      </c>
      <c r="AC3990" s="174">
        <f>IF(ISNUMBER([ExpenditureDetails4]),[ExpenditureDetails4]*HLOOKUP([ExpenditureDetails1],'Currency Conversion'!$A$6:$BE$45,19,FALSE),"No Data")</f>
        <v>47082.472757472948</v>
      </c>
      <c r="AD3990" s="174">
        <f>Table1[[#This Row],[Calculations1]]/exchange_rate_2010</f>
        <v>1029.6694705534053</v>
      </c>
      <c r="AE39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3990" s="174">
        <f>Table1[[#This Row],[Calculations3]]/exchange_rate_2010</f>
        <v>102.96694705534054</v>
      </c>
      <c r="AG3990" s="110"/>
      <c r="AH3990" s="53"/>
      <c r="BD3990" s="36"/>
      <c r="BE3990" s="36"/>
      <c r="BF3990" s="36"/>
      <c r="BG3990" s="36"/>
      <c r="BH3990" s="36"/>
      <c r="BI3990" s="36"/>
      <c r="BJ3990" s="36"/>
      <c r="BK3990" s="48"/>
      <c r="BL3990" s="36"/>
      <c r="BM3990" s="36"/>
      <c r="BN3990" s="36"/>
      <c r="BO3990" s="36"/>
      <c r="BP3990" s="36"/>
      <c r="BQ3990" s="36"/>
      <c r="BR3990" s="36"/>
    </row>
    <row r="3991" spans="2:70" ht="15" customHeight="1">
      <c r="B3991" s="48">
        <v>4567</v>
      </c>
      <c r="C3991" s="48" t="s">
        <v>1703</v>
      </c>
      <c r="D3991" s="108">
        <v>1530</v>
      </c>
      <c r="E3991" s="109" t="s">
        <v>2508</v>
      </c>
      <c r="F3991" s="109" t="s">
        <v>1823</v>
      </c>
      <c r="G3991" s="109" t="s">
        <v>1746</v>
      </c>
      <c r="H3991" s="108" t="s">
        <v>1801</v>
      </c>
      <c r="I3991" s="108" t="s">
        <v>2528</v>
      </c>
      <c r="J3991" s="108" t="s">
        <v>2528</v>
      </c>
      <c r="K3991" s="108"/>
      <c r="L3991" s="108">
        <v>1</v>
      </c>
      <c r="M3991" s="110" t="s">
        <v>2617</v>
      </c>
      <c r="N3991" s="109" t="s">
        <v>1729</v>
      </c>
      <c r="O3991" s="109" t="s">
        <v>519</v>
      </c>
      <c r="P3991" s="109" t="s">
        <v>2409</v>
      </c>
      <c r="Q3991" s="109">
        <v>1</v>
      </c>
      <c r="R3991" s="111"/>
      <c r="S3991" s="111"/>
      <c r="T3991" s="109" t="s">
        <v>7</v>
      </c>
      <c r="U3991" s="108">
        <v>1</v>
      </c>
      <c r="V3991" s="109">
        <v>1988</v>
      </c>
      <c r="W3991" s="108">
        <f>IF(Table1[[#This Row],[ExpenditureDetails1]]=2010,1,(2010-Table1[[#This Row],[ExpenditureDetails1]]))</f>
        <v>22</v>
      </c>
      <c r="X3991" s="109">
        <v>0.25</v>
      </c>
      <c r="Y3991" s="174">
        <f>Table1[[#This Row],[ExpenditureDetails3]]*100000</f>
        <v>25000</v>
      </c>
      <c r="Z3991" s="174">
        <f>Table1[[#This Row],[ExpenditureDetails4]]/Table1[[#This Row],[Component detail 4]]</f>
        <v>25000</v>
      </c>
      <c r="AA3991" s="109">
        <v>1</v>
      </c>
      <c r="AB3991" s="109">
        <v>10</v>
      </c>
      <c r="AC3991" s="174">
        <f>IF(ISNUMBER([ExpenditureDetails4]),[ExpenditureDetails4]*HLOOKUP([ExpenditureDetails1],'Currency Conversion'!$A$6:$BE$45,19,FALSE),"No Data")</f>
        <v>114039.39290864908</v>
      </c>
      <c r="AD3991" s="174">
        <f>Table1[[#This Row],[Calculations1]]/exchange_rate_2010</f>
        <v>2493.9828866537828</v>
      </c>
      <c r="AE39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11403.939290864908</v>
      </c>
      <c r="AF3991" s="174">
        <f>Table1[[#This Row],[Calculations3]]/exchange_rate_2010</f>
        <v>249.39828866537826</v>
      </c>
      <c r="AG3991" s="110"/>
      <c r="AH3991" s="53"/>
      <c r="BD3991" s="36"/>
      <c r="BE3991" s="36"/>
      <c r="BF3991" s="36"/>
      <c r="BG3991" s="36"/>
      <c r="BH3991" s="36"/>
      <c r="BI3991" s="36"/>
      <c r="BJ3991" s="36"/>
      <c r="BK3991" s="48"/>
      <c r="BL3991" s="36"/>
      <c r="BM3991" s="36"/>
      <c r="BN3991" s="36"/>
      <c r="BO3991" s="36"/>
      <c r="BP3991" s="36"/>
      <c r="BQ3991" s="36"/>
      <c r="BR3991" s="36"/>
    </row>
    <row r="3992" spans="2:70" ht="15" customHeight="1">
      <c r="B3992" s="48">
        <v>4568</v>
      </c>
      <c r="C3992" s="48" t="s">
        <v>1703</v>
      </c>
      <c r="D3992" s="108">
        <v>1530</v>
      </c>
      <c r="E3992" s="109" t="s">
        <v>2508</v>
      </c>
      <c r="F3992" s="109" t="s">
        <v>1823</v>
      </c>
      <c r="G3992" s="109" t="s">
        <v>1746</v>
      </c>
      <c r="H3992" s="108" t="s">
        <v>1801</v>
      </c>
      <c r="I3992" s="108" t="s">
        <v>2528</v>
      </c>
      <c r="J3992" s="108" t="s">
        <v>2528</v>
      </c>
      <c r="K3992" s="108"/>
      <c r="L3992" s="108">
        <v>1</v>
      </c>
      <c r="M3992" s="110" t="s">
        <v>2617</v>
      </c>
      <c r="N3992" s="109" t="s">
        <v>1729</v>
      </c>
      <c r="O3992" s="109" t="s">
        <v>519</v>
      </c>
      <c r="P3992" s="109" t="s">
        <v>2410</v>
      </c>
      <c r="Q3992" s="109">
        <v>1</v>
      </c>
      <c r="R3992" s="111"/>
      <c r="S3992" s="111"/>
      <c r="T3992" s="109" t="s">
        <v>7</v>
      </c>
      <c r="U3992" s="108">
        <v>1</v>
      </c>
      <c r="V3992" s="109">
        <v>2005</v>
      </c>
      <c r="W3992" s="108">
        <f>IF(Table1[[#This Row],[ExpenditureDetails1]]=2010,1,(2010-Table1[[#This Row],[ExpenditureDetails1]]))</f>
        <v>5</v>
      </c>
      <c r="X3992" s="109">
        <v>0.2</v>
      </c>
      <c r="Y3992" s="174">
        <f>Table1[[#This Row],[ExpenditureDetails3]]*100000</f>
        <v>20000</v>
      </c>
      <c r="Z3992" s="174">
        <f>Table1[[#This Row],[ExpenditureDetails4]]/Table1[[#This Row],[Component detail 4]]</f>
        <v>20000</v>
      </c>
      <c r="AA3992" s="109">
        <v>1</v>
      </c>
      <c r="AB3992" s="109">
        <v>10</v>
      </c>
      <c r="AC3992" s="174">
        <f>IF(ISNUMBER([ExpenditureDetails4]),[ExpenditureDetails4]*HLOOKUP([ExpenditureDetails1],'Currency Conversion'!$A$6:$BE$45,19,FALSE),"No Data")</f>
        <v>26904.270147127401</v>
      </c>
      <c r="AD3992" s="174">
        <f>Table1[[#This Row],[Calculations1]]/exchange_rate_2010</f>
        <v>588.38255460194591</v>
      </c>
      <c r="AE39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2690.4270147127399</v>
      </c>
      <c r="AF3992" s="174">
        <f>Table1[[#This Row],[Calculations3]]/exchange_rate_2010</f>
        <v>58.838255460194588</v>
      </c>
      <c r="AG3992" s="110"/>
      <c r="AH3992" s="53"/>
      <c r="BD3992" s="36"/>
      <c r="BE3992" s="36"/>
      <c r="BF3992" s="36"/>
      <c r="BG3992" s="36"/>
      <c r="BH3992" s="36"/>
      <c r="BI3992" s="36"/>
      <c r="BJ3992" s="36"/>
      <c r="BK3992" s="48"/>
      <c r="BL3992" s="36"/>
      <c r="BM3992" s="36"/>
      <c r="BN3992" s="36"/>
      <c r="BO3992" s="36"/>
      <c r="BP3992" s="36"/>
      <c r="BQ3992" s="36"/>
      <c r="BR3992" s="36"/>
    </row>
    <row r="3993" spans="2:70" ht="15" customHeight="1">
      <c r="B3993" s="48">
        <v>4569</v>
      </c>
      <c r="C3993" s="48" t="s">
        <v>1703</v>
      </c>
      <c r="D3993" s="108">
        <v>1530</v>
      </c>
      <c r="E3993" s="109" t="s">
        <v>2508</v>
      </c>
      <c r="F3993" s="109" t="s">
        <v>1823</v>
      </c>
      <c r="G3993" s="109" t="s">
        <v>1746</v>
      </c>
      <c r="H3993" s="108" t="s">
        <v>1801</v>
      </c>
      <c r="I3993" s="108" t="s">
        <v>2528</v>
      </c>
      <c r="J3993" s="108" t="s">
        <v>2528</v>
      </c>
      <c r="K3993" s="108"/>
      <c r="L3993" s="108">
        <v>1</v>
      </c>
      <c r="M3993" s="110" t="s">
        <v>2617</v>
      </c>
      <c r="N3993" s="109" t="s">
        <v>1729</v>
      </c>
      <c r="O3993" s="109" t="s">
        <v>519</v>
      </c>
      <c r="P3993" s="109" t="s">
        <v>2411</v>
      </c>
      <c r="Q3993" s="109">
        <v>1</v>
      </c>
      <c r="R3993" s="111"/>
      <c r="S3993" s="111"/>
      <c r="T3993" s="109" t="s">
        <v>7</v>
      </c>
      <c r="U3993" s="108">
        <v>1</v>
      </c>
      <c r="V3993" s="109">
        <v>1991</v>
      </c>
      <c r="W3993" s="108">
        <f>IF(Table1[[#This Row],[ExpenditureDetails1]]=2010,1,(2010-Table1[[#This Row],[ExpenditureDetails1]]))</f>
        <v>19</v>
      </c>
      <c r="X3993" s="109">
        <v>0.35</v>
      </c>
      <c r="Y3993" s="174">
        <f>Table1[[#This Row],[ExpenditureDetails3]]*100000</f>
        <v>35000</v>
      </c>
      <c r="Z3993" s="174">
        <f>Table1[[#This Row],[ExpenditureDetails4]]/Table1[[#This Row],[Component detail 4]]</f>
        <v>35000</v>
      </c>
      <c r="AA3993" s="109">
        <v>1</v>
      </c>
      <c r="AB3993" s="109">
        <v>10</v>
      </c>
      <c r="AC3993" s="174">
        <f>IF(ISNUMBER([ExpenditureDetails4]),[ExpenditureDetails4]*HLOOKUP([ExpenditureDetails1],'Currency Conversion'!$A$6:$BE$45,19,FALSE),"No Data")</f>
        <v>122954.22652401689</v>
      </c>
      <c r="AD3993" s="174">
        <f>Table1[[#This Row],[Calculations1]]/exchange_rate_2010</f>
        <v>2688.9457140331183</v>
      </c>
      <c r="AE39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12295.422652401689</v>
      </c>
      <c r="AF3993" s="174">
        <f>Table1[[#This Row],[Calculations3]]/exchange_rate_2010</f>
        <v>268.89457140331183</v>
      </c>
      <c r="AG3993" s="110"/>
      <c r="AH3993" s="53"/>
      <c r="BD3993" s="36"/>
      <c r="BE3993" s="36"/>
      <c r="BF3993" s="36"/>
      <c r="BG3993" s="36"/>
      <c r="BH3993" s="36"/>
      <c r="BI3993" s="36"/>
      <c r="BJ3993" s="36"/>
      <c r="BK3993" s="48"/>
      <c r="BL3993" s="36"/>
      <c r="BM3993" s="36"/>
      <c r="BN3993" s="36"/>
      <c r="BO3993" s="36"/>
      <c r="BP3993" s="36"/>
      <c r="BQ3993" s="36"/>
      <c r="BR3993" s="36"/>
    </row>
    <row r="3994" spans="2:70" ht="15" customHeight="1">
      <c r="B3994" s="48">
        <v>4570</v>
      </c>
      <c r="C3994" s="48" t="s">
        <v>1703</v>
      </c>
      <c r="D3994" s="108">
        <v>1530</v>
      </c>
      <c r="E3994" s="109" t="s">
        <v>2508</v>
      </c>
      <c r="F3994" s="109" t="s">
        <v>1823</v>
      </c>
      <c r="G3994" s="109" t="s">
        <v>1746</v>
      </c>
      <c r="H3994" s="108" t="s">
        <v>1801</v>
      </c>
      <c r="I3994" s="108" t="s">
        <v>2528</v>
      </c>
      <c r="J3994" s="108" t="s">
        <v>2528</v>
      </c>
      <c r="K3994" s="108"/>
      <c r="L3994" s="108">
        <v>1</v>
      </c>
      <c r="M3994" s="110" t="s">
        <v>2617</v>
      </c>
      <c r="N3994" s="109" t="s">
        <v>1729</v>
      </c>
      <c r="O3994" s="109" t="s">
        <v>519</v>
      </c>
      <c r="P3994" s="109" t="s">
        <v>2412</v>
      </c>
      <c r="Q3994" s="109">
        <v>1</v>
      </c>
      <c r="R3994" s="111"/>
      <c r="S3994" s="111"/>
      <c r="T3994" s="109" t="s">
        <v>7</v>
      </c>
      <c r="U3994" s="108">
        <v>1</v>
      </c>
      <c r="V3994" s="109">
        <v>2001</v>
      </c>
      <c r="W3994" s="108">
        <f>IF(Table1[[#This Row],[ExpenditureDetails1]]=2010,1,(2010-Table1[[#This Row],[ExpenditureDetails1]]))</f>
        <v>9</v>
      </c>
      <c r="X3994" s="109">
        <v>0.2</v>
      </c>
      <c r="Y3994" s="174">
        <f>Table1[[#This Row],[ExpenditureDetails3]]*100000</f>
        <v>20000</v>
      </c>
      <c r="Z3994" s="174">
        <f>Table1[[#This Row],[ExpenditureDetails4]]/Table1[[#This Row],[Component detail 4]]</f>
        <v>20000</v>
      </c>
      <c r="AA3994" s="109">
        <v>1</v>
      </c>
      <c r="AB3994" s="109">
        <v>10</v>
      </c>
      <c r="AC3994" s="174">
        <f>IF(ISNUMBER([ExpenditureDetails4]),[ExpenditureDetails4]*HLOOKUP([ExpenditureDetails1],'Currency Conversion'!$A$6:$BE$45,19,FALSE),"No Data")</f>
        <v>32386.723627602812</v>
      </c>
      <c r="AD3994" s="174">
        <f>Table1[[#This Row],[Calculations1]]/exchange_rate_2010</f>
        <v>708.28099327685175</v>
      </c>
      <c r="AE39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3238.6723627602814</v>
      </c>
      <c r="AF3994" s="174">
        <f>Table1[[#This Row],[Calculations3]]/exchange_rate_2010</f>
        <v>70.82809932768518</v>
      </c>
      <c r="AG3994" s="110"/>
      <c r="AH3994" s="53"/>
      <c r="BD3994" s="36"/>
      <c r="BE3994" s="36"/>
      <c r="BF3994" s="36"/>
      <c r="BG3994" s="36"/>
      <c r="BH3994" s="36"/>
      <c r="BI3994" s="36"/>
      <c r="BJ3994" s="36"/>
      <c r="BK3994" s="48"/>
      <c r="BL3994" s="36"/>
      <c r="BM3994" s="36"/>
      <c r="BN3994" s="36"/>
      <c r="BO3994" s="36"/>
      <c r="BP3994" s="36"/>
      <c r="BQ3994" s="36"/>
      <c r="BR3994" s="36"/>
    </row>
    <row r="3995" spans="2:70" ht="15" customHeight="1">
      <c r="B3995" s="48">
        <v>4571</v>
      </c>
      <c r="C3995" s="48" t="s">
        <v>1703</v>
      </c>
      <c r="D3995" s="108">
        <v>1530</v>
      </c>
      <c r="E3995" s="109" t="s">
        <v>2508</v>
      </c>
      <c r="F3995" s="109" t="s">
        <v>1823</v>
      </c>
      <c r="G3995" s="109" t="s">
        <v>1746</v>
      </c>
      <c r="H3995" s="108" t="s">
        <v>1801</v>
      </c>
      <c r="I3995" s="108" t="s">
        <v>2528</v>
      </c>
      <c r="J3995" s="108" t="s">
        <v>2528</v>
      </c>
      <c r="K3995" s="108"/>
      <c r="L3995" s="108">
        <v>1</v>
      </c>
      <c r="M3995" s="110" t="s">
        <v>2617</v>
      </c>
      <c r="N3995" s="109" t="s">
        <v>1729</v>
      </c>
      <c r="O3995" s="109" t="s">
        <v>519</v>
      </c>
      <c r="P3995" s="109" t="s">
        <v>2413</v>
      </c>
      <c r="Q3995" s="109">
        <v>1</v>
      </c>
      <c r="R3995" s="111"/>
      <c r="S3995" s="111"/>
      <c r="T3995" s="109" t="s">
        <v>7</v>
      </c>
      <c r="U3995" s="108">
        <v>1</v>
      </c>
      <c r="V3995" s="109">
        <v>1990</v>
      </c>
      <c r="W3995" s="108">
        <f>IF(Table1[[#This Row],[ExpenditureDetails1]]=2010,1,(2010-Table1[[#This Row],[ExpenditureDetails1]]))</f>
        <v>20</v>
      </c>
      <c r="X3995" s="109">
        <v>0.3</v>
      </c>
      <c r="Y3995" s="174">
        <f>Table1[[#This Row],[ExpenditureDetails3]]*100000</f>
        <v>30000</v>
      </c>
      <c r="Z3995" s="174">
        <f>Table1[[#This Row],[ExpenditureDetails4]]/Table1[[#This Row],[Component detail 4]]</f>
        <v>30000</v>
      </c>
      <c r="AA3995" s="109">
        <v>1</v>
      </c>
      <c r="AB3995" s="109">
        <v>10</v>
      </c>
      <c r="AC3995" s="174">
        <f>IF(ISNUMBER([ExpenditureDetails4]),[ExpenditureDetails4]*HLOOKUP([ExpenditureDetails1],'Currency Conversion'!$A$6:$BE$45,19,FALSE),"No Data")</f>
        <v>116647.29381387621</v>
      </c>
      <c r="AD3995" s="174">
        <f>Table1[[#This Row],[Calculations1]]/exchange_rate_2010</f>
        <v>2551.0163385324281</v>
      </c>
      <c r="AE39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11664.72938138762</v>
      </c>
      <c r="AF3995" s="174">
        <f>Table1[[#This Row],[Calculations3]]/exchange_rate_2010</f>
        <v>255.10163385324279</v>
      </c>
      <c r="AG3995" s="110"/>
      <c r="AH3995" s="53"/>
      <c r="BD3995" s="36"/>
      <c r="BE3995" s="36"/>
      <c r="BF3995" s="36"/>
      <c r="BG3995" s="36"/>
      <c r="BH3995" s="36"/>
      <c r="BI3995" s="36"/>
      <c r="BJ3995" s="36"/>
      <c r="BK3995" s="48"/>
      <c r="BL3995" s="36"/>
      <c r="BM3995" s="36"/>
      <c r="BN3995" s="36"/>
      <c r="BO3995" s="36"/>
      <c r="BP3995" s="36"/>
      <c r="BQ3995" s="36"/>
      <c r="BR3995" s="36"/>
    </row>
    <row r="3996" spans="2:70" ht="15" customHeight="1">
      <c r="B3996" s="48">
        <v>4572</v>
      </c>
      <c r="C3996" s="48" t="s">
        <v>1703</v>
      </c>
      <c r="D3996" s="108">
        <v>1530</v>
      </c>
      <c r="E3996" s="109" t="s">
        <v>2508</v>
      </c>
      <c r="F3996" s="109" t="s">
        <v>1823</v>
      </c>
      <c r="G3996" s="109" t="s">
        <v>1746</v>
      </c>
      <c r="H3996" s="108" t="s">
        <v>1801</v>
      </c>
      <c r="I3996" s="108" t="s">
        <v>2528</v>
      </c>
      <c r="J3996" s="108" t="s">
        <v>2528</v>
      </c>
      <c r="K3996" s="108"/>
      <c r="L3996" s="108">
        <v>1</v>
      </c>
      <c r="M3996" s="110" t="s">
        <v>2617</v>
      </c>
      <c r="N3996" s="109" t="s">
        <v>1729</v>
      </c>
      <c r="O3996" s="109" t="s">
        <v>519</v>
      </c>
      <c r="P3996" s="109" t="s">
        <v>2414</v>
      </c>
      <c r="Q3996" s="109">
        <v>1</v>
      </c>
      <c r="R3996" s="111"/>
      <c r="S3996" s="111"/>
      <c r="T3996" s="109" t="s">
        <v>7</v>
      </c>
      <c r="U3996" s="108">
        <v>1</v>
      </c>
      <c r="V3996" s="109">
        <v>2005</v>
      </c>
      <c r="W3996" s="108">
        <f>IF(Table1[[#This Row],[ExpenditureDetails1]]=2010,1,(2010-Table1[[#This Row],[ExpenditureDetails1]]))</f>
        <v>5</v>
      </c>
      <c r="X3996" s="109">
        <v>0.35</v>
      </c>
      <c r="Y3996" s="174">
        <f>Table1[[#This Row],[ExpenditureDetails3]]*100000</f>
        <v>35000</v>
      </c>
      <c r="Z3996" s="174">
        <f>Table1[[#This Row],[ExpenditureDetails4]]/Table1[[#This Row],[Component detail 4]]</f>
        <v>35000</v>
      </c>
      <c r="AA3996" s="109">
        <v>1</v>
      </c>
      <c r="AB3996" s="109">
        <v>10</v>
      </c>
      <c r="AC3996" s="174">
        <f>IF(ISNUMBER([ExpenditureDetails4]),[ExpenditureDetails4]*HLOOKUP([ExpenditureDetails1],'Currency Conversion'!$A$6:$BE$45,19,FALSE),"No Data")</f>
        <v>47082.472757472948</v>
      </c>
      <c r="AD3996" s="174">
        <f>Table1[[#This Row],[Calculations1]]/exchange_rate_2010</f>
        <v>1029.6694705534053</v>
      </c>
      <c r="AE39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3996" s="174">
        <f>Table1[[#This Row],[Calculations3]]/exchange_rate_2010</f>
        <v>102.96694705534054</v>
      </c>
      <c r="AG3996" s="110"/>
      <c r="AH3996" s="53"/>
      <c r="BD3996" s="36"/>
      <c r="BE3996" s="36"/>
      <c r="BF3996" s="36"/>
      <c r="BG3996" s="36"/>
      <c r="BH3996" s="36"/>
      <c r="BI3996" s="36"/>
      <c r="BJ3996" s="36"/>
      <c r="BK3996" s="48"/>
      <c r="BL3996" s="36"/>
      <c r="BM3996" s="36"/>
      <c r="BN3996" s="36"/>
      <c r="BO3996" s="36"/>
      <c r="BP3996" s="36"/>
      <c r="BQ3996" s="36"/>
      <c r="BR3996" s="36"/>
    </row>
    <row r="3997" spans="2:70" ht="15" customHeight="1">
      <c r="B3997" s="48">
        <v>4573</v>
      </c>
      <c r="C3997" s="48" t="s">
        <v>1703</v>
      </c>
      <c r="D3997" s="108">
        <v>1530</v>
      </c>
      <c r="E3997" s="109" t="s">
        <v>2508</v>
      </c>
      <c r="F3997" s="109" t="s">
        <v>1823</v>
      </c>
      <c r="G3997" s="109" t="s">
        <v>1746</v>
      </c>
      <c r="H3997" s="108" t="s">
        <v>1801</v>
      </c>
      <c r="I3997" s="108" t="s">
        <v>2528</v>
      </c>
      <c r="J3997" s="108" t="s">
        <v>2528</v>
      </c>
      <c r="K3997" s="108"/>
      <c r="L3997" s="108">
        <v>1</v>
      </c>
      <c r="M3997" s="110" t="s">
        <v>2617</v>
      </c>
      <c r="N3997" s="109" t="s">
        <v>1729</v>
      </c>
      <c r="O3997" s="109" t="s">
        <v>519</v>
      </c>
      <c r="P3997" s="109" t="s">
        <v>2415</v>
      </c>
      <c r="Q3997" s="109">
        <v>1</v>
      </c>
      <c r="R3997" s="111"/>
      <c r="S3997" s="111"/>
      <c r="T3997" s="109" t="s">
        <v>7</v>
      </c>
      <c r="U3997" s="108">
        <v>1</v>
      </c>
      <c r="V3997" s="109">
        <v>1990</v>
      </c>
      <c r="W3997" s="108">
        <f>IF(Table1[[#This Row],[ExpenditureDetails1]]=2010,1,(2010-Table1[[#This Row],[ExpenditureDetails1]]))</f>
        <v>20</v>
      </c>
      <c r="X3997" s="109">
        <v>0.2</v>
      </c>
      <c r="Y3997" s="174">
        <f>Table1[[#This Row],[ExpenditureDetails3]]*100000</f>
        <v>20000</v>
      </c>
      <c r="Z3997" s="174">
        <f>Table1[[#This Row],[ExpenditureDetails4]]/Table1[[#This Row],[Component detail 4]]</f>
        <v>20000</v>
      </c>
      <c r="AA3997" s="109">
        <v>1</v>
      </c>
      <c r="AB3997" s="109">
        <v>10</v>
      </c>
      <c r="AC3997" s="174">
        <f>IF(ISNUMBER([ExpenditureDetails4]),[ExpenditureDetails4]*HLOOKUP([ExpenditureDetails1],'Currency Conversion'!$A$6:$BE$45,19,FALSE),"No Data")</f>
        <v>77764.862542584146</v>
      </c>
      <c r="AD3997" s="174">
        <f>Table1[[#This Row],[Calculations1]]/exchange_rate_2010</f>
        <v>1700.6775590216189</v>
      </c>
      <c r="AE39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3997" s="174">
        <f>Table1[[#This Row],[Calculations3]]/exchange_rate_2010</f>
        <v>170.06775590216188</v>
      </c>
      <c r="AG3997" s="110"/>
      <c r="AH3997" s="53"/>
      <c r="BD3997" s="36"/>
      <c r="BE3997" s="36"/>
      <c r="BF3997" s="36"/>
      <c r="BG3997" s="36"/>
      <c r="BH3997" s="36"/>
      <c r="BI3997" s="36"/>
      <c r="BJ3997" s="36"/>
      <c r="BK3997" s="48"/>
      <c r="BL3997" s="36"/>
      <c r="BM3997" s="36"/>
      <c r="BN3997" s="36"/>
      <c r="BO3997" s="36"/>
      <c r="BP3997" s="36"/>
      <c r="BQ3997" s="36"/>
      <c r="BR3997" s="36"/>
    </row>
    <row r="3998" spans="2:70" ht="15" customHeight="1">
      <c r="B3998" s="48">
        <v>4574</v>
      </c>
      <c r="C3998" s="48" t="s">
        <v>1703</v>
      </c>
      <c r="D3998" s="108">
        <v>1530</v>
      </c>
      <c r="E3998" s="109" t="s">
        <v>2508</v>
      </c>
      <c r="F3998" s="109" t="s">
        <v>1823</v>
      </c>
      <c r="G3998" s="109" t="s">
        <v>1746</v>
      </c>
      <c r="H3998" s="108" t="s">
        <v>1801</v>
      </c>
      <c r="I3998" s="108" t="s">
        <v>2528</v>
      </c>
      <c r="J3998" s="108" t="s">
        <v>2528</v>
      </c>
      <c r="K3998" s="108"/>
      <c r="L3998" s="108">
        <v>1</v>
      </c>
      <c r="M3998" s="110" t="s">
        <v>2617</v>
      </c>
      <c r="N3998" s="109" t="s">
        <v>1729</v>
      </c>
      <c r="O3998" s="109" t="s">
        <v>519</v>
      </c>
      <c r="P3998" s="109" t="s">
        <v>2416</v>
      </c>
      <c r="Q3998" s="109">
        <v>1</v>
      </c>
      <c r="R3998" s="111"/>
      <c r="S3998" s="111"/>
      <c r="T3998" s="109" t="s">
        <v>7</v>
      </c>
      <c r="U3998" s="108">
        <v>1</v>
      </c>
      <c r="V3998" s="109">
        <v>2005</v>
      </c>
      <c r="W3998" s="108">
        <f>IF(Table1[[#This Row],[ExpenditureDetails1]]=2010,1,(2010-Table1[[#This Row],[ExpenditureDetails1]]))</f>
        <v>5</v>
      </c>
      <c r="X3998" s="109">
        <v>0.35</v>
      </c>
      <c r="Y3998" s="174">
        <f>Table1[[#This Row],[ExpenditureDetails3]]*100000</f>
        <v>35000</v>
      </c>
      <c r="Z3998" s="174">
        <f>Table1[[#This Row],[ExpenditureDetails4]]/Table1[[#This Row],[Component detail 4]]</f>
        <v>35000</v>
      </c>
      <c r="AA3998" s="109">
        <v>1</v>
      </c>
      <c r="AB3998" s="109">
        <v>10</v>
      </c>
      <c r="AC3998" s="174">
        <f>IF(ISNUMBER([ExpenditureDetails4]),[ExpenditureDetails4]*HLOOKUP([ExpenditureDetails1],'Currency Conversion'!$A$6:$BE$45,19,FALSE),"No Data")</f>
        <v>47082.472757472948</v>
      </c>
      <c r="AD3998" s="174">
        <f>Table1[[#This Row],[Calculations1]]/exchange_rate_2010</f>
        <v>1029.6694705534053</v>
      </c>
      <c r="AE39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4708.2472757472951</v>
      </c>
      <c r="AF3998" s="174">
        <f>Table1[[#This Row],[Calculations3]]/exchange_rate_2010</f>
        <v>102.96694705534054</v>
      </c>
      <c r="AG3998" s="110"/>
      <c r="AH3998" s="53"/>
      <c r="BD3998" s="36"/>
      <c r="BE3998" s="36"/>
      <c r="BF3998" s="36"/>
      <c r="BG3998" s="36"/>
      <c r="BH3998" s="36"/>
      <c r="BI3998" s="36"/>
      <c r="BJ3998" s="36"/>
      <c r="BK3998" s="48"/>
      <c r="BL3998" s="36"/>
      <c r="BM3998" s="36"/>
      <c r="BN3998" s="36"/>
      <c r="BO3998" s="36"/>
      <c r="BP3998" s="36"/>
      <c r="BQ3998" s="36"/>
      <c r="BR3998" s="36"/>
    </row>
    <row r="3999" spans="2:70" ht="15" customHeight="1">
      <c r="B3999" s="48">
        <v>4575</v>
      </c>
      <c r="C3999" s="48" t="s">
        <v>1703</v>
      </c>
      <c r="D3999" s="108">
        <v>1530</v>
      </c>
      <c r="E3999" s="109" t="s">
        <v>2508</v>
      </c>
      <c r="F3999" s="109" t="s">
        <v>1823</v>
      </c>
      <c r="G3999" s="109" t="s">
        <v>1746</v>
      </c>
      <c r="H3999" s="108" t="s">
        <v>1801</v>
      </c>
      <c r="I3999" s="108" t="s">
        <v>2528</v>
      </c>
      <c r="J3999" s="108" t="s">
        <v>2528</v>
      </c>
      <c r="K3999" s="108"/>
      <c r="L3999" s="108">
        <v>1</v>
      </c>
      <c r="M3999" s="110" t="s">
        <v>2617</v>
      </c>
      <c r="N3999" s="109" t="s">
        <v>1729</v>
      </c>
      <c r="O3999" s="109" t="s">
        <v>519</v>
      </c>
      <c r="P3999" s="109" t="s">
        <v>2417</v>
      </c>
      <c r="Q3999" s="109">
        <v>1</v>
      </c>
      <c r="R3999" s="111"/>
      <c r="S3999" s="111"/>
      <c r="T3999" s="109" t="s">
        <v>7</v>
      </c>
      <c r="U3999" s="108">
        <v>1</v>
      </c>
      <c r="V3999" s="109">
        <v>2007</v>
      </c>
      <c r="W3999" s="108">
        <f>IF(Table1[[#This Row],[ExpenditureDetails1]]=2010,1,(2010-Table1[[#This Row],[ExpenditureDetails1]]))</f>
        <v>3</v>
      </c>
      <c r="X3999" s="109">
        <v>0.35</v>
      </c>
      <c r="Y3999" s="174">
        <f>Table1[[#This Row],[ExpenditureDetails3]]*100000</f>
        <v>35000</v>
      </c>
      <c r="Z3999" s="174">
        <f>Table1[[#This Row],[ExpenditureDetails4]]/Table1[[#This Row],[Component detail 4]]</f>
        <v>35000</v>
      </c>
      <c r="AA3999" s="109">
        <v>1</v>
      </c>
      <c r="AB3999" s="109">
        <v>10</v>
      </c>
      <c r="AC3999" s="174">
        <f>IF(ISNUMBER([ExpenditureDetails4]),[ExpenditureDetails4]*HLOOKUP([ExpenditureDetails1],'Currency Conversion'!$A$6:$BE$45,19,FALSE),"No Data")</f>
        <v>42469.288023258654</v>
      </c>
      <c r="AD3999" s="174">
        <f>Table1[[#This Row],[Calculations1]]/exchange_rate_2010</f>
        <v>928.7814924025646</v>
      </c>
      <c r="AE39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4246.928802325865</v>
      </c>
      <c r="AF3999" s="174">
        <f>Table1[[#This Row],[Calculations3]]/exchange_rate_2010</f>
        <v>92.878149240256448</v>
      </c>
      <c r="AG3999" s="110"/>
      <c r="AH3999" s="53"/>
      <c r="BD3999" s="36"/>
      <c r="BE3999" s="36"/>
      <c r="BF3999" s="36"/>
      <c r="BG3999" s="36"/>
      <c r="BH3999" s="36"/>
      <c r="BI3999" s="36"/>
      <c r="BJ3999" s="36"/>
      <c r="BK3999" s="48"/>
      <c r="BL3999" s="36"/>
      <c r="BM3999" s="36"/>
      <c r="BN3999" s="36"/>
      <c r="BO3999" s="36"/>
      <c r="BP3999" s="36"/>
      <c r="BQ3999" s="36"/>
      <c r="BR3999" s="36"/>
    </row>
    <row r="4000" spans="2:70" ht="15" customHeight="1">
      <c r="B4000" s="48">
        <v>4579</v>
      </c>
      <c r="C4000" s="48" t="s">
        <v>1703</v>
      </c>
      <c r="D4000" s="108">
        <v>286</v>
      </c>
      <c r="E4000" s="109" t="s">
        <v>2508</v>
      </c>
      <c r="F4000" s="109" t="s">
        <v>1823</v>
      </c>
      <c r="G4000" s="109" t="s">
        <v>1746</v>
      </c>
      <c r="H4000" s="108" t="s">
        <v>2597</v>
      </c>
      <c r="I4000" s="108" t="s">
        <v>2528</v>
      </c>
      <c r="J4000" s="108" t="s">
        <v>2528</v>
      </c>
      <c r="K4000" s="108"/>
      <c r="L4000" s="108">
        <v>1</v>
      </c>
      <c r="M4000" s="110" t="s">
        <v>2617</v>
      </c>
      <c r="N4000" s="109" t="s">
        <v>1729</v>
      </c>
      <c r="O4000" s="109" t="s">
        <v>519</v>
      </c>
      <c r="P4000" s="109" t="s">
        <v>2402</v>
      </c>
      <c r="Q4000" s="109">
        <v>1</v>
      </c>
      <c r="R4000" s="111"/>
      <c r="S4000" s="111"/>
      <c r="T4000" s="109" t="s">
        <v>7</v>
      </c>
      <c r="U4000" s="108">
        <v>1</v>
      </c>
      <c r="V4000" s="109">
        <v>1980</v>
      </c>
      <c r="W4000" s="108">
        <f>IF(Table1[[#This Row],[ExpenditureDetails1]]=2010,1,(2010-Table1[[#This Row],[ExpenditureDetails1]]))</f>
        <v>30</v>
      </c>
      <c r="X4000" s="109">
        <v>0.35</v>
      </c>
      <c r="Y4000" s="174">
        <f>Table1[[#This Row],[ExpenditureDetails3]]*100000</f>
        <v>35000</v>
      </c>
      <c r="Z4000" s="174">
        <f>Table1[[#This Row],[ExpenditureDetails4]]/Table1[[#This Row],[Component detail 4]]</f>
        <v>35000</v>
      </c>
      <c r="AA4000" s="109">
        <v>1</v>
      </c>
      <c r="AB4000" s="109">
        <v>10</v>
      </c>
      <c r="AC4000" s="174">
        <f>IF(ISNUMBER([ExpenditureDetails4]),[ExpenditureDetails4]*HLOOKUP([ExpenditureDetails1],'Currency Conversion'!$A$6:$BE$45,19,FALSE),"No Data")</f>
        <v>312904.09433323651</v>
      </c>
      <c r="AD4000" s="174">
        <f>Table1[[#This Row],[Calculations1]]/exchange_rate_2010</f>
        <v>6843.0516554583182</v>
      </c>
      <c r="AE40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31290.40943332365</v>
      </c>
      <c r="AF4000" s="174">
        <f>Table1[[#This Row],[Calculations3]]/exchange_rate_2010</f>
        <v>684.30516554583187</v>
      </c>
      <c r="AG4000" s="110"/>
      <c r="AH4000" s="53"/>
      <c r="BD4000" s="36"/>
      <c r="BE4000" s="36"/>
      <c r="BF4000" s="36"/>
      <c r="BG4000" s="36"/>
      <c r="BH4000" s="36"/>
      <c r="BI4000" s="36"/>
      <c r="BJ4000" s="36"/>
      <c r="BK4000" s="48"/>
      <c r="BL4000" s="36"/>
      <c r="BM4000" s="36"/>
      <c r="BN4000" s="36"/>
      <c r="BO4000" s="36"/>
      <c r="BP4000" s="36"/>
      <c r="BQ4000" s="36"/>
      <c r="BR4000" s="36"/>
    </row>
    <row r="4001" spans="2:70" ht="15" customHeight="1">
      <c r="B4001" s="48">
        <v>4580</v>
      </c>
      <c r="C4001" s="48" t="s">
        <v>1703</v>
      </c>
      <c r="D4001" s="108">
        <v>286</v>
      </c>
      <c r="E4001" s="109" t="s">
        <v>2508</v>
      </c>
      <c r="F4001" s="109" t="s">
        <v>1823</v>
      </c>
      <c r="G4001" s="109" t="s">
        <v>1746</v>
      </c>
      <c r="H4001" s="108" t="s">
        <v>2597</v>
      </c>
      <c r="I4001" s="108" t="s">
        <v>2528</v>
      </c>
      <c r="J4001" s="108" t="s">
        <v>2528</v>
      </c>
      <c r="K4001" s="108"/>
      <c r="L4001" s="108">
        <v>1</v>
      </c>
      <c r="M4001" s="110" t="s">
        <v>2617</v>
      </c>
      <c r="N4001" s="109" t="s">
        <v>1729</v>
      </c>
      <c r="O4001" s="109" t="s">
        <v>519</v>
      </c>
      <c r="P4001" s="109" t="s">
        <v>2403</v>
      </c>
      <c r="Q4001" s="109">
        <v>1</v>
      </c>
      <c r="R4001" s="111"/>
      <c r="S4001" s="111"/>
      <c r="T4001" s="109" t="s">
        <v>7</v>
      </c>
      <c r="U4001" s="108">
        <v>1</v>
      </c>
      <c r="V4001" s="109">
        <v>1989</v>
      </c>
      <c r="W4001" s="108">
        <f>IF(Table1[[#This Row],[ExpenditureDetails1]]=2010,1,(2010-Table1[[#This Row],[ExpenditureDetails1]]))</f>
        <v>21</v>
      </c>
      <c r="X4001" s="109">
        <v>0.3</v>
      </c>
      <c r="Y4001" s="174">
        <f>Table1[[#This Row],[ExpenditureDetails3]]*100000</f>
        <v>30000</v>
      </c>
      <c r="Z4001" s="174">
        <f>Table1[[#This Row],[ExpenditureDetails4]]/Table1[[#This Row],[Component detail 4]]</f>
        <v>30000</v>
      </c>
      <c r="AA4001" s="109">
        <v>1</v>
      </c>
      <c r="AB4001" s="109">
        <v>10</v>
      </c>
      <c r="AC4001" s="174">
        <f>IF(ISNUMBER([ExpenditureDetails4]),[ExpenditureDetails4]*HLOOKUP([ExpenditureDetails1],'Currency Conversion'!$A$6:$BE$45,19,FALSE),"No Data")</f>
        <v>126473.5716472444</v>
      </c>
      <c r="AD4001" s="174">
        <f>Table1[[#This Row],[Calculations1]]/exchange_rate_2010</f>
        <v>2765.9119823171736</v>
      </c>
      <c r="AE40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12647.357164724441</v>
      </c>
      <c r="AF4001" s="174">
        <f>Table1[[#This Row],[Calculations3]]/exchange_rate_2010</f>
        <v>276.59119823171739</v>
      </c>
      <c r="AG4001" s="110"/>
      <c r="AH4001" s="53"/>
      <c r="BD4001" s="36"/>
      <c r="BE4001" s="36"/>
      <c r="BF4001" s="36"/>
      <c r="BG4001" s="36"/>
      <c r="BH4001" s="36"/>
      <c r="BI4001" s="36"/>
      <c r="BJ4001" s="36"/>
      <c r="BK4001" s="48"/>
      <c r="BL4001" s="36"/>
      <c r="BM4001" s="36"/>
      <c r="BN4001" s="36"/>
      <c r="BO4001" s="36"/>
      <c r="BP4001" s="36"/>
      <c r="BQ4001" s="36"/>
      <c r="BR4001" s="36"/>
    </row>
    <row r="4002" spans="2:70" ht="15" customHeight="1">
      <c r="B4002" s="48">
        <v>4581</v>
      </c>
      <c r="C4002" s="48" t="s">
        <v>1703</v>
      </c>
      <c r="D4002" s="108">
        <v>286</v>
      </c>
      <c r="E4002" s="109" t="s">
        <v>2508</v>
      </c>
      <c r="F4002" s="109" t="s">
        <v>1823</v>
      </c>
      <c r="G4002" s="109" t="s">
        <v>1746</v>
      </c>
      <c r="H4002" s="108" t="s">
        <v>2597</v>
      </c>
      <c r="I4002" s="108" t="s">
        <v>2528</v>
      </c>
      <c r="J4002" s="108" t="s">
        <v>2528</v>
      </c>
      <c r="K4002" s="108"/>
      <c r="L4002" s="108">
        <v>1</v>
      </c>
      <c r="M4002" s="110" t="s">
        <v>2617</v>
      </c>
      <c r="N4002" s="109" t="s">
        <v>1729</v>
      </c>
      <c r="O4002" s="109" t="s">
        <v>519</v>
      </c>
      <c r="P4002" s="109" t="s">
        <v>2404</v>
      </c>
      <c r="Q4002" s="109">
        <v>1</v>
      </c>
      <c r="R4002" s="111"/>
      <c r="S4002" s="111"/>
      <c r="T4002" s="109" t="s">
        <v>7</v>
      </c>
      <c r="U4002" s="108">
        <v>1</v>
      </c>
      <c r="V4002" s="109">
        <v>1992</v>
      </c>
      <c r="W4002" s="108">
        <f>IF(Table1[[#This Row],[ExpenditureDetails1]]=2010,1,(2010-Table1[[#This Row],[ExpenditureDetails1]]))</f>
        <v>18</v>
      </c>
      <c r="X4002" s="109">
        <v>0.3</v>
      </c>
      <c r="Y4002" s="174">
        <f>Table1[[#This Row],[ExpenditureDetails3]]*100000</f>
        <v>30000</v>
      </c>
      <c r="Z4002" s="174">
        <f>Table1[[#This Row],[ExpenditureDetails4]]/Table1[[#This Row],[Component detail 4]]</f>
        <v>30000</v>
      </c>
      <c r="AA4002" s="109">
        <v>1</v>
      </c>
      <c r="AB4002" s="109">
        <v>10</v>
      </c>
      <c r="AC4002" s="174">
        <f>IF(ISNUMBER([ExpenditureDetails4]),[ExpenditureDetails4]*HLOOKUP([ExpenditureDetails1],'Currency Conversion'!$A$6:$BE$45,19,FALSE),"No Data")</f>
        <v>92665.539845374718</v>
      </c>
      <c r="AD4002" s="174">
        <f>Table1[[#This Row],[Calculations1]]/exchange_rate_2010</f>
        <v>2026.5477100709029</v>
      </c>
      <c r="AE40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9266.5539845374715</v>
      </c>
      <c r="AF4002" s="174">
        <f>Table1[[#This Row],[Calculations3]]/exchange_rate_2010</f>
        <v>202.65477100709029</v>
      </c>
      <c r="AG4002" s="110"/>
      <c r="AH4002" s="53"/>
      <c r="BD4002" s="36"/>
      <c r="BE4002" s="36"/>
      <c r="BF4002" s="36"/>
      <c r="BG4002" s="36"/>
      <c r="BH4002" s="36"/>
      <c r="BI4002" s="36"/>
      <c r="BJ4002" s="36"/>
      <c r="BK4002" s="48"/>
      <c r="BL4002" s="36"/>
      <c r="BM4002" s="36"/>
      <c r="BN4002" s="36"/>
      <c r="BO4002" s="36"/>
      <c r="BP4002" s="36"/>
      <c r="BQ4002" s="36"/>
      <c r="BR4002" s="36"/>
    </row>
    <row r="4003" spans="2:70" ht="15" customHeight="1">
      <c r="B4003" s="48">
        <v>4582</v>
      </c>
      <c r="C4003" s="48" t="s">
        <v>1703</v>
      </c>
      <c r="D4003" s="108">
        <v>286</v>
      </c>
      <c r="E4003" s="109" t="s">
        <v>2508</v>
      </c>
      <c r="F4003" s="109" t="s">
        <v>1823</v>
      </c>
      <c r="G4003" s="109" t="s">
        <v>1746</v>
      </c>
      <c r="H4003" s="108" t="s">
        <v>2597</v>
      </c>
      <c r="I4003" s="108" t="s">
        <v>2528</v>
      </c>
      <c r="J4003" s="108" t="s">
        <v>2528</v>
      </c>
      <c r="K4003" s="108"/>
      <c r="L4003" s="108">
        <v>1</v>
      </c>
      <c r="M4003" s="110" t="s">
        <v>2617</v>
      </c>
      <c r="N4003" s="109" t="s">
        <v>1729</v>
      </c>
      <c r="O4003" s="109" t="s">
        <v>519</v>
      </c>
      <c r="P4003" s="109" t="s">
        <v>2405</v>
      </c>
      <c r="Q4003" s="109">
        <v>1</v>
      </c>
      <c r="R4003" s="111"/>
      <c r="S4003" s="111"/>
      <c r="T4003" s="109" t="s">
        <v>7</v>
      </c>
      <c r="U4003" s="108">
        <v>1</v>
      </c>
      <c r="V4003" s="109">
        <v>2002</v>
      </c>
      <c r="W4003" s="108">
        <f>IF(Table1[[#This Row],[ExpenditureDetails1]]=2010,1,(2010-Table1[[#This Row],[ExpenditureDetails1]]))</f>
        <v>8</v>
      </c>
      <c r="X4003" s="109">
        <v>0.35</v>
      </c>
      <c r="Y4003" s="174">
        <f>Table1[[#This Row],[ExpenditureDetails3]]*100000</f>
        <v>35000</v>
      </c>
      <c r="Z4003" s="174">
        <f>Table1[[#This Row],[ExpenditureDetails4]]/Table1[[#This Row],[Component detail 4]]</f>
        <v>35000</v>
      </c>
      <c r="AA4003" s="109">
        <v>1</v>
      </c>
      <c r="AB4003" s="109">
        <v>10</v>
      </c>
      <c r="AC4003" s="174">
        <f>IF(ISNUMBER([ExpenditureDetails4]),[ExpenditureDetails4]*HLOOKUP([ExpenditureDetails1],'Currency Conversion'!$A$6:$BE$45,19,FALSE),"No Data")</f>
        <v>55011.431724315415</v>
      </c>
      <c r="AD4003" s="174">
        <f>Table1[[#This Row],[Calculations1]]/exchange_rate_2010</f>
        <v>1203.0717262820519</v>
      </c>
      <c r="AE40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5501.1431724315416</v>
      </c>
      <c r="AF4003" s="174">
        <f>Table1[[#This Row],[Calculations3]]/exchange_rate_2010</f>
        <v>120.30717262820519</v>
      </c>
      <c r="AG4003" s="110"/>
      <c r="AH4003" s="53"/>
      <c r="BD4003" s="36"/>
      <c r="BE4003" s="36"/>
      <c r="BF4003" s="36"/>
      <c r="BG4003" s="36"/>
      <c r="BH4003" s="36"/>
      <c r="BI4003" s="36"/>
      <c r="BJ4003" s="36"/>
      <c r="BK4003" s="48"/>
      <c r="BL4003" s="36"/>
      <c r="BM4003" s="36"/>
      <c r="BN4003" s="36"/>
      <c r="BO4003" s="36"/>
      <c r="BP4003" s="36"/>
      <c r="BQ4003" s="36"/>
      <c r="BR4003" s="36"/>
    </row>
    <row r="4004" spans="2:70" ht="15" customHeight="1">
      <c r="B4004" s="48">
        <v>4583</v>
      </c>
      <c r="C4004" s="48" t="s">
        <v>1703</v>
      </c>
      <c r="D4004" s="108">
        <v>1336</v>
      </c>
      <c r="E4004" s="109" t="s">
        <v>2508</v>
      </c>
      <c r="F4004" s="109" t="s">
        <v>1823</v>
      </c>
      <c r="G4004" s="109" t="s">
        <v>1746</v>
      </c>
      <c r="H4004" s="108" t="s">
        <v>1832</v>
      </c>
      <c r="I4004" s="108" t="s">
        <v>2965</v>
      </c>
      <c r="J4004" s="108" t="s">
        <v>2568</v>
      </c>
      <c r="K4004" s="108" t="s">
        <v>2859</v>
      </c>
      <c r="L4004" s="108">
        <v>8</v>
      </c>
      <c r="M4004" s="110" t="s">
        <v>2618</v>
      </c>
      <c r="N4004" s="109" t="s">
        <v>1729</v>
      </c>
      <c r="O4004" s="109" t="s">
        <v>519</v>
      </c>
      <c r="P4004" s="109" t="s">
        <v>2402</v>
      </c>
      <c r="Q4004" s="109">
        <v>1</v>
      </c>
      <c r="R4004" s="111"/>
      <c r="S4004" s="111"/>
      <c r="T4004" s="109" t="s">
        <v>7</v>
      </c>
      <c r="U4004" s="108">
        <v>1</v>
      </c>
      <c r="V4004" s="109">
        <v>1992</v>
      </c>
      <c r="W4004" s="108">
        <f>IF(Table1[[#This Row],[ExpenditureDetails1]]=2010,1,(2010-Table1[[#This Row],[ExpenditureDetails1]]))</f>
        <v>18</v>
      </c>
      <c r="X4004" s="109">
        <v>0.1</v>
      </c>
      <c r="Y4004" s="174">
        <f>Table1[[#This Row],[ExpenditureDetails3]]*100000</f>
        <v>10000</v>
      </c>
      <c r="Z4004" s="174">
        <f>Table1[[#This Row],[ExpenditureDetails4]]/Table1[[#This Row],[Component detail 4]]</f>
        <v>10000</v>
      </c>
      <c r="AA4004" s="109">
        <v>1</v>
      </c>
      <c r="AB4004" s="109">
        <v>10</v>
      </c>
      <c r="AC4004" s="174">
        <f>IF(ISNUMBER([ExpenditureDetails4]),[ExpenditureDetails4]*HLOOKUP([ExpenditureDetails1],'Currency Conversion'!$A$6:$BE$45,19,FALSE),"No Data")</f>
        <v>30888.513281791573</v>
      </c>
      <c r="AD4004" s="174">
        <f>Table1[[#This Row],[Calculations1]]/exchange_rate_2010</f>
        <v>675.51590335696767</v>
      </c>
      <c r="AE40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3088.8513281791575</v>
      </c>
      <c r="AF4004" s="174">
        <f>Table1[[#This Row],[Calculations3]]/exchange_rate_2010</f>
        <v>67.551590335696773</v>
      </c>
      <c r="AG4004" s="110"/>
      <c r="AH4004" s="53"/>
      <c r="BD4004" s="36"/>
      <c r="BE4004" s="36"/>
      <c r="BF4004" s="36"/>
      <c r="BG4004" s="36"/>
      <c r="BH4004" s="36"/>
      <c r="BI4004" s="36"/>
      <c r="BJ4004" s="36"/>
      <c r="BK4004" s="48"/>
      <c r="BL4004" s="36"/>
      <c r="BM4004" s="36"/>
      <c r="BN4004" s="36"/>
      <c r="BO4004" s="36"/>
      <c r="BP4004" s="36"/>
      <c r="BQ4004" s="36"/>
      <c r="BR4004" s="36"/>
    </row>
    <row r="4005" spans="2:70" ht="15" customHeight="1">
      <c r="B4005" s="48">
        <v>4584</v>
      </c>
      <c r="C4005" s="48" t="s">
        <v>1703</v>
      </c>
      <c r="D4005" s="108">
        <v>1336</v>
      </c>
      <c r="E4005" s="109" t="s">
        <v>2508</v>
      </c>
      <c r="F4005" s="109" t="s">
        <v>1823</v>
      </c>
      <c r="G4005" s="109" t="s">
        <v>1746</v>
      </c>
      <c r="H4005" s="108" t="s">
        <v>1832</v>
      </c>
      <c r="I4005" s="108" t="s">
        <v>2965</v>
      </c>
      <c r="J4005" s="108" t="s">
        <v>2568</v>
      </c>
      <c r="K4005" s="108" t="s">
        <v>2859</v>
      </c>
      <c r="L4005" s="108">
        <v>8</v>
      </c>
      <c r="M4005" s="110" t="s">
        <v>2618</v>
      </c>
      <c r="N4005" s="109" t="s">
        <v>1729</v>
      </c>
      <c r="O4005" s="109" t="s">
        <v>519</v>
      </c>
      <c r="P4005" s="109" t="s">
        <v>2403</v>
      </c>
      <c r="Q4005" s="109">
        <v>1</v>
      </c>
      <c r="R4005" s="111"/>
      <c r="S4005" s="111"/>
      <c r="T4005" s="109" t="s">
        <v>7</v>
      </c>
      <c r="U4005" s="108">
        <v>1</v>
      </c>
      <c r="V4005" s="109">
        <v>1993</v>
      </c>
      <c r="W4005" s="108">
        <f>IF(Table1[[#This Row],[ExpenditureDetails1]]=2010,1,(2010-Table1[[#This Row],[ExpenditureDetails1]]))</f>
        <v>17</v>
      </c>
      <c r="X4005" s="109">
        <v>0.1</v>
      </c>
      <c r="Y4005" s="174">
        <f>Table1[[#This Row],[ExpenditureDetails3]]*100000</f>
        <v>10000</v>
      </c>
      <c r="Z4005" s="174">
        <f>Table1[[#This Row],[ExpenditureDetails4]]/Table1[[#This Row],[Component detail 4]]</f>
        <v>10000</v>
      </c>
      <c r="AA4005" s="109">
        <v>1</v>
      </c>
      <c r="AB4005" s="109">
        <v>10</v>
      </c>
      <c r="AC4005" s="174">
        <f>IF(ISNUMBER([ExpenditureDetails4]),[ExpenditureDetails4]*HLOOKUP([ExpenditureDetails1],'Currency Conversion'!$A$6:$BE$45,19,FALSE),"No Data")</f>
        <v>28344.629808431302</v>
      </c>
      <c r="AD4005" s="174">
        <f>Table1[[#This Row],[Calculations1]]/exchange_rate_2010</f>
        <v>619.88247979705739</v>
      </c>
      <c r="AE40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2834.46298084313</v>
      </c>
      <c r="AF4005" s="174">
        <f>Table1[[#This Row],[Calculations3]]/exchange_rate_2010</f>
        <v>61.988247979705733</v>
      </c>
      <c r="AG4005" s="110"/>
      <c r="AH4005" s="53"/>
      <c r="BD4005" s="36"/>
      <c r="BE4005" s="36"/>
      <c r="BF4005" s="36"/>
      <c r="BG4005" s="36"/>
      <c r="BH4005" s="36"/>
      <c r="BI4005" s="36"/>
      <c r="BJ4005" s="36"/>
      <c r="BK4005" s="48"/>
      <c r="BL4005" s="36"/>
      <c r="BM4005" s="36"/>
      <c r="BN4005" s="36"/>
      <c r="BO4005" s="36"/>
      <c r="BP4005" s="36"/>
      <c r="BQ4005" s="36"/>
      <c r="BR4005" s="36"/>
    </row>
    <row r="4006" spans="2:70" ht="15" customHeight="1">
      <c r="B4006" s="48">
        <v>4585</v>
      </c>
      <c r="C4006" s="48" t="s">
        <v>1703</v>
      </c>
      <c r="D4006" s="108">
        <v>1336</v>
      </c>
      <c r="E4006" s="109" t="s">
        <v>2508</v>
      </c>
      <c r="F4006" s="109" t="s">
        <v>1823</v>
      </c>
      <c r="G4006" s="109" t="s">
        <v>1746</v>
      </c>
      <c r="H4006" s="108" t="s">
        <v>1832</v>
      </c>
      <c r="I4006" s="108" t="s">
        <v>2965</v>
      </c>
      <c r="J4006" s="108" t="s">
        <v>2568</v>
      </c>
      <c r="K4006" s="108" t="s">
        <v>2859</v>
      </c>
      <c r="L4006" s="108">
        <v>8</v>
      </c>
      <c r="M4006" s="110" t="s">
        <v>2618</v>
      </c>
      <c r="N4006" s="109" t="s">
        <v>1729</v>
      </c>
      <c r="O4006" s="109" t="s">
        <v>519</v>
      </c>
      <c r="P4006" s="109" t="s">
        <v>2404</v>
      </c>
      <c r="Q4006" s="109">
        <v>1</v>
      </c>
      <c r="R4006" s="111"/>
      <c r="S4006" s="111"/>
      <c r="T4006" s="109" t="s">
        <v>7</v>
      </c>
      <c r="U4006" s="108">
        <v>1</v>
      </c>
      <c r="V4006" s="109">
        <v>2009</v>
      </c>
      <c r="W4006" s="108">
        <f>IF(Table1[[#This Row],[ExpenditureDetails1]]=2010,1,(2010-Table1[[#This Row],[ExpenditureDetails1]]))</f>
        <v>1</v>
      </c>
      <c r="X4006" s="109">
        <v>0.25</v>
      </c>
      <c r="Y4006" s="174">
        <f>Table1[[#This Row],[ExpenditureDetails3]]*100000</f>
        <v>25000</v>
      </c>
      <c r="Z4006" s="174">
        <f>Table1[[#This Row],[ExpenditureDetails4]]/Table1[[#This Row],[Component detail 4]]</f>
        <v>25000</v>
      </c>
      <c r="AA4006" s="109">
        <v>1</v>
      </c>
      <c r="AB4006" s="109">
        <v>10</v>
      </c>
      <c r="AC4006" s="174">
        <f>IF(ISNUMBER([ExpenditureDetails4]),[ExpenditureDetails4]*HLOOKUP([ExpenditureDetails1],'Currency Conversion'!$A$6:$BE$45,19,FALSE),"No Data")</f>
        <v>26885.406247590687</v>
      </c>
      <c r="AD4006" s="174">
        <f>Table1[[#This Row],[Calculations1]]/exchange_rate_2010</f>
        <v>587.97001081843246</v>
      </c>
      <c r="AE40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2688.5406247590686</v>
      </c>
      <c r="AF4006" s="174">
        <f>Table1[[#This Row],[Calculations3]]/exchange_rate_2010</f>
        <v>58.797001081843241</v>
      </c>
      <c r="AG4006" s="110"/>
      <c r="AH4006" s="53"/>
      <c r="BD4006" s="36"/>
      <c r="BE4006" s="36"/>
      <c r="BF4006" s="36"/>
      <c r="BG4006" s="36"/>
      <c r="BH4006" s="36"/>
      <c r="BI4006" s="36"/>
      <c r="BJ4006" s="36"/>
      <c r="BK4006" s="48"/>
      <c r="BL4006" s="36"/>
      <c r="BM4006" s="36"/>
      <c r="BN4006" s="36"/>
      <c r="BO4006" s="36"/>
      <c r="BP4006" s="36"/>
      <c r="BQ4006" s="36"/>
      <c r="BR4006" s="36"/>
    </row>
    <row r="4007" spans="2:70" ht="15" customHeight="1">
      <c r="B4007" s="48">
        <v>4586</v>
      </c>
      <c r="C4007" s="48" t="s">
        <v>1703</v>
      </c>
      <c r="D4007" s="108">
        <v>1336</v>
      </c>
      <c r="E4007" s="109" t="s">
        <v>2508</v>
      </c>
      <c r="F4007" s="109" t="s">
        <v>1823</v>
      </c>
      <c r="G4007" s="109" t="s">
        <v>1746</v>
      </c>
      <c r="H4007" s="108" t="s">
        <v>1832</v>
      </c>
      <c r="I4007" s="108" t="s">
        <v>2965</v>
      </c>
      <c r="J4007" s="108" t="s">
        <v>2568</v>
      </c>
      <c r="K4007" s="108" t="s">
        <v>2859</v>
      </c>
      <c r="L4007" s="108">
        <v>8</v>
      </c>
      <c r="M4007" s="110" t="s">
        <v>2618</v>
      </c>
      <c r="N4007" s="109" t="s">
        <v>1729</v>
      </c>
      <c r="O4007" s="109" t="s">
        <v>519</v>
      </c>
      <c r="P4007" s="109" t="s">
        <v>2405</v>
      </c>
      <c r="Q4007" s="109">
        <v>1</v>
      </c>
      <c r="R4007" s="111"/>
      <c r="S4007" s="111"/>
      <c r="T4007" s="109" t="s">
        <v>7</v>
      </c>
      <c r="U4007" s="108">
        <v>1</v>
      </c>
      <c r="V4007" s="109">
        <v>2007</v>
      </c>
      <c r="W4007" s="108">
        <f>IF(Table1[[#This Row],[ExpenditureDetails1]]=2010,1,(2010-Table1[[#This Row],[ExpenditureDetails1]]))</f>
        <v>3</v>
      </c>
      <c r="X4007" s="109">
        <v>0.2</v>
      </c>
      <c r="Y4007" s="174">
        <f>Table1[[#This Row],[ExpenditureDetails3]]*100000</f>
        <v>20000</v>
      </c>
      <c r="Z4007" s="174">
        <f>Table1[[#This Row],[ExpenditureDetails4]]/Table1[[#This Row],[Component detail 4]]</f>
        <v>20000</v>
      </c>
      <c r="AA4007" s="109">
        <v>1</v>
      </c>
      <c r="AB4007" s="109">
        <v>10</v>
      </c>
      <c r="AC4007" s="174">
        <f>IF(ISNUMBER([ExpenditureDetails4]),[ExpenditureDetails4]*HLOOKUP([ExpenditureDetails1],'Currency Conversion'!$A$6:$BE$45,19,FALSE),"No Data")</f>
        <v>24268.16458471923</v>
      </c>
      <c r="AD4007" s="174">
        <f>Table1[[#This Row],[Calculations1]]/exchange_rate_2010</f>
        <v>530.73228137289402</v>
      </c>
      <c r="AE40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2426.8164584719229</v>
      </c>
      <c r="AF4007" s="174">
        <f>Table1[[#This Row],[Calculations3]]/exchange_rate_2010</f>
        <v>53.073228137289405</v>
      </c>
      <c r="AG4007" s="110"/>
      <c r="AH4007" s="53"/>
      <c r="BD4007" s="36"/>
      <c r="BE4007" s="36"/>
      <c r="BF4007" s="36"/>
      <c r="BG4007" s="36"/>
      <c r="BH4007" s="36"/>
      <c r="BI4007" s="36"/>
      <c r="BJ4007" s="36"/>
      <c r="BK4007" s="48"/>
      <c r="BL4007" s="36"/>
      <c r="BM4007" s="36"/>
      <c r="BN4007" s="36"/>
      <c r="BO4007" s="36"/>
      <c r="BP4007" s="36"/>
      <c r="BQ4007" s="36"/>
      <c r="BR4007" s="36"/>
    </row>
    <row r="4008" spans="2:70" ht="15" customHeight="1">
      <c r="B4008" s="48">
        <v>4587</v>
      </c>
      <c r="C4008" s="48" t="s">
        <v>1703</v>
      </c>
      <c r="D4008" s="108">
        <v>1336</v>
      </c>
      <c r="E4008" s="109" t="s">
        <v>2508</v>
      </c>
      <c r="F4008" s="109" t="s">
        <v>1823</v>
      </c>
      <c r="G4008" s="109" t="s">
        <v>1746</v>
      </c>
      <c r="H4008" s="108" t="s">
        <v>1832</v>
      </c>
      <c r="I4008" s="108" t="s">
        <v>2965</v>
      </c>
      <c r="J4008" s="108" t="s">
        <v>2568</v>
      </c>
      <c r="K4008" s="108" t="s">
        <v>2859</v>
      </c>
      <c r="L4008" s="108">
        <v>8</v>
      </c>
      <c r="M4008" s="110" t="s">
        <v>2618</v>
      </c>
      <c r="N4008" s="109" t="s">
        <v>1729</v>
      </c>
      <c r="O4008" s="109" t="s">
        <v>519</v>
      </c>
      <c r="P4008" s="109" t="s">
        <v>2406</v>
      </c>
      <c r="Q4008" s="109">
        <v>1</v>
      </c>
      <c r="R4008" s="111"/>
      <c r="S4008" s="111"/>
      <c r="T4008" s="109" t="s">
        <v>7</v>
      </c>
      <c r="U4008" s="108">
        <v>1</v>
      </c>
      <c r="V4008" s="109">
        <v>1992</v>
      </c>
      <c r="W4008" s="108">
        <f>IF(Table1[[#This Row],[ExpenditureDetails1]]=2010,1,(2010-Table1[[#This Row],[ExpenditureDetails1]]))</f>
        <v>18</v>
      </c>
      <c r="X4008" s="109">
        <v>0.1</v>
      </c>
      <c r="Y4008" s="174">
        <f>Table1[[#This Row],[ExpenditureDetails3]]*100000</f>
        <v>10000</v>
      </c>
      <c r="Z4008" s="174">
        <f>Table1[[#This Row],[ExpenditureDetails4]]/Table1[[#This Row],[Component detail 4]]</f>
        <v>10000</v>
      </c>
      <c r="AA4008" s="109">
        <v>1</v>
      </c>
      <c r="AB4008" s="109">
        <v>10</v>
      </c>
      <c r="AC4008" s="174">
        <f>IF(ISNUMBER([ExpenditureDetails4]),[ExpenditureDetails4]*HLOOKUP([ExpenditureDetails1],'Currency Conversion'!$A$6:$BE$45,19,FALSE),"No Data")</f>
        <v>30888.513281791573</v>
      </c>
      <c r="AD4008" s="174">
        <f>Table1[[#This Row],[Calculations1]]/exchange_rate_2010</f>
        <v>675.51590335696767</v>
      </c>
      <c r="AE40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3088.8513281791575</v>
      </c>
      <c r="AF4008" s="174">
        <f>Table1[[#This Row],[Calculations3]]/exchange_rate_2010</f>
        <v>67.551590335696773</v>
      </c>
      <c r="AG4008" s="110"/>
      <c r="AH4008" s="53"/>
      <c r="BD4008" s="36"/>
      <c r="BE4008" s="36"/>
      <c r="BF4008" s="36"/>
      <c r="BG4008" s="36"/>
      <c r="BH4008" s="36"/>
      <c r="BI4008" s="36"/>
      <c r="BJ4008" s="36"/>
      <c r="BK4008" s="48"/>
      <c r="BL4008" s="36"/>
      <c r="BM4008" s="36"/>
      <c r="BN4008" s="36"/>
      <c r="BO4008" s="36"/>
      <c r="BP4008" s="36"/>
      <c r="BQ4008" s="36"/>
      <c r="BR4008" s="36"/>
    </row>
    <row r="4009" spans="2:70" ht="15" customHeight="1">
      <c r="B4009" s="48">
        <v>4588</v>
      </c>
      <c r="C4009" s="48" t="s">
        <v>1703</v>
      </c>
      <c r="D4009" s="108">
        <v>1336</v>
      </c>
      <c r="E4009" s="109" t="s">
        <v>2508</v>
      </c>
      <c r="F4009" s="109" t="s">
        <v>1823</v>
      </c>
      <c r="G4009" s="109" t="s">
        <v>1746</v>
      </c>
      <c r="H4009" s="108" t="s">
        <v>1832</v>
      </c>
      <c r="I4009" s="108" t="s">
        <v>2965</v>
      </c>
      <c r="J4009" s="108" t="s">
        <v>2568</v>
      </c>
      <c r="K4009" s="108" t="s">
        <v>2859</v>
      </c>
      <c r="L4009" s="108">
        <v>8</v>
      </c>
      <c r="M4009" s="110" t="s">
        <v>2618</v>
      </c>
      <c r="N4009" s="111" t="s">
        <v>1729</v>
      </c>
      <c r="O4009" s="111" t="s">
        <v>1713</v>
      </c>
      <c r="P4009" s="111" t="s">
        <v>301</v>
      </c>
      <c r="Q4009" s="109">
        <v>1</v>
      </c>
      <c r="R4009" s="111"/>
      <c r="S4009" s="111"/>
      <c r="T4009" s="109" t="s">
        <v>7</v>
      </c>
      <c r="U4009" s="108">
        <v>1</v>
      </c>
      <c r="V4009" s="109">
        <v>1983</v>
      </c>
      <c r="W4009" s="108">
        <f>IF(Table1[[#This Row],[ExpenditureDetails1]]=2010,1,(2010-Table1[[#This Row],[ExpenditureDetails1]]))</f>
        <v>27</v>
      </c>
      <c r="X4009" s="109">
        <v>0.1</v>
      </c>
      <c r="Y4009" s="174">
        <f>Table1[[#This Row],[ExpenditureDetails3]]*100000</f>
        <v>10000</v>
      </c>
      <c r="Z4009" s="174">
        <f>Table1[[#This Row],[ExpenditureDetails4]]/Table1[[#This Row],[Component detail 4]]</f>
        <v>10000</v>
      </c>
      <c r="AA4009" s="109">
        <v>1</v>
      </c>
      <c r="AB4009" s="109">
        <v>10</v>
      </c>
      <c r="AC4009" s="174">
        <f>IF(ISNUMBER([ExpenditureDetails4]),[ExpenditureDetails4]*HLOOKUP([ExpenditureDetails1],'Currency Conversion'!$A$6:$BE$45,19,FALSE),"No Data")</f>
        <v>66915.776786429968</v>
      </c>
      <c r="AD4009" s="174">
        <f>Table1[[#This Row],[Calculations1]]/exchange_rate_2010</f>
        <v>1463.4136318682877</v>
      </c>
      <c r="AE40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6691.5776786429969</v>
      </c>
      <c r="AF4009" s="174">
        <f>Table1[[#This Row],[Calculations3]]/exchange_rate_2010</f>
        <v>146.34136318682877</v>
      </c>
      <c r="AG4009" s="110"/>
      <c r="AH4009" s="53"/>
      <c r="BD4009" s="36"/>
      <c r="BE4009" s="36"/>
      <c r="BF4009" s="36"/>
      <c r="BG4009" s="36"/>
      <c r="BH4009" s="36"/>
      <c r="BI4009" s="36"/>
      <c r="BJ4009" s="36"/>
      <c r="BK4009" s="48"/>
      <c r="BL4009" s="36"/>
      <c r="BM4009" s="36"/>
      <c r="BN4009" s="36"/>
      <c r="BO4009" s="36"/>
      <c r="BP4009" s="36"/>
      <c r="BQ4009" s="36"/>
      <c r="BR4009" s="36"/>
    </row>
    <row r="4010" spans="2:70" ht="15" customHeight="1">
      <c r="B4010" s="48">
        <v>4589</v>
      </c>
      <c r="C4010" s="48" t="s">
        <v>1703</v>
      </c>
      <c r="D4010" s="108">
        <v>1336</v>
      </c>
      <c r="E4010" s="109" t="s">
        <v>2508</v>
      </c>
      <c r="F4010" s="109" t="s">
        <v>1823</v>
      </c>
      <c r="G4010" s="109" t="s">
        <v>1746</v>
      </c>
      <c r="H4010" s="108" t="s">
        <v>1832</v>
      </c>
      <c r="I4010" s="108" t="s">
        <v>2965</v>
      </c>
      <c r="J4010" s="108" t="s">
        <v>2568</v>
      </c>
      <c r="K4010" s="108" t="s">
        <v>2859</v>
      </c>
      <c r="L4010" s="108">
        <v>8</v>
      </c>
      <c r="M4010" s="110" t="s">
        <v>2618</v>
      </c>
      <c r="N4010" s="111" t="s">
        <v>1729</v>
      </c>
      <c r="O4010" s="111" t="s">
        <v>1713</v>
      </c>
      <c r="P4010" s="111" t="s">
        <v>151</v>
      </c>
      <c r="Q4010" s="109">
        <v>1</v>
      </c>
      <c r="R4010" s="111"/>
      <c r="S4010" s="111"/>
      <c r="T4010" s="109" t="s">
        <v>7</v>
      </c>
      <c r="U4010" s="108">
        <v>1</v>
      </c>
      <c r="V4010" s="109">
        <v>1990</v>
      </c>
      <c r="W4010" s="108">
        <f>IF(Table1[[#This Row],[ExpenditureDetails1]]=2010,1,(2010-Table1[[#This Row],[ExpenditureDetails1]]))</f>
        <v>20</v>
      </c>
      <c r="X4010" s="109">
        <v>0.2</v>
      </c>
      <c r="Y4010" s="174">
        <f>Table1[[#This Row],[ExpenditureDetails3]]*100000</f>
        <v>20000</v>
      </c>
      <c r="Z4010" s="174">
        <f>Table1[[#This Row],[ExpenditureDetails4]]/Table1[[#This Row],[Component detail 4]]</f>
        <v>20000</v>
      </c>
      <c r="AA4010" s="109">
        <v>1</v>
      </c>
      <c r="AB4010" s="109">
        <v>10</v>
      </c>
      <c r="AC4010" s="174">
        <f>IF(ISNUMBER([ExpenditureDetails4]),[ExpenditureDetails4]*HLOOKUP([ExpenditureDetails1],'Currency Conversion'!$A$6:$BE$45,19,FALSE),"No Data")</f>
        <v>77764.862542584146</v>
      </c>
      <c r="AD4010" s="174">
        <f>Table1[[#This Row],[Calculations1]]/exchange_rate_2010</f>
        <v>1700.6775590216189</v>
      </c>
      <c r="AE40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7776.4862542584142</v>
      </c>
      <c r="AF4010" s="174">
        <f>Table1[[#This Row],[Calculations3]]/exchange_rate_2010</f>
        <v>170.06775590216188</v>
      </c>
      <c r="AG4010" s="110"/>
      <c r="AH4010" s="53"/>
      <c r="BD4010" s="36"/>
      <c r="BE4010" s="36"/>
      <c r="BF4010" s="36"/>
      <c r="BG4010" s="36"/>
      <c r="BH4010" s="36"/>
      <c r="BI4010" s="36"/>
      <c r="BJ4010" s="36"/>
      <c r="BK4010" s="48"/>
      <c r="BL4010" s="36"/>
      <c r="BM4010" s="36"/>
      <c r="BN4010" s="36"/>
      <c r="BO4010" s="36"/>
      <c r="BP4010" s="36"/>
      <c r="BQ4010" s="36"/>
      <c r="BR4010" s="36"/>
    </row>
    <row r="4011" spans="2:70" ht="15" customHeight="1">
      <c r="B4011" s="48">
        <v>4590</v>
      </c>
      <c r="C4011" s="48" t="s">
        <v>1703</v>
      </c>
      <c r="D4011" s="108">
        <v>1336</v>
      </c>
      <c r="E4011" s="109" t="s">
        <v>2508</v>
      </c>
      <c r="F4011" s="109" t="s">
        <v>1823</v>
      </c>
      <c r="G4011" s="109" t="s">
        <v>1746</v>
      </c>
      <c r="H4011" s="108" t="s">
        <v>1832</v>
      </c>
      <c r="I4011" s="108" t="s">
        <v>2965</v>
      </c>
      <c r="J4011" s="108" t="s">
        <v>2568</v>
      </c>
      <c r="K4011" s="108" t="s">
        <v>2859</v>
      </c>
      <c r="L4011" s="108">
        <v>8</v>
      </c>
      <c r="M4011" s="110" t="s">
        <v>2618</v>
      </c>
      <c r="N4011" s="111" t="s">
        <v>20</v>
      </c>
      <c r="O4011" s="111" t="s">
        <v>2486</v>
      </c>
      <c r="P4011" s="111" t="s">
        <v>1379</v>
      </c>
      <c r="Q4011" s="109">
        <v>1</v>
      </c>
      <c r="R4011" s="111"/>
      <c r="S4011" s="111"/>
      <c r="T4011" s="109" t="s">
        <v>7</v>
      </c>
      <c r="U4011" s="108">
        <v>1</v>
      </c>
      <c r="V4011" s="109">
        <v>2010</v>
      </c>
      <c r="W4011" s="108">
        <f>IF(Table1[[#This Row],[ExpenditureDetails1]]=2010,1,(2010-Table1[[#This Row],[ExpenditureDetails1]]))</f>
        <v>1</v>
      </c>
      <c r="X4011" s="109">
        <v>1.5</v>
      </c>
      <c r="Y4011" s="174">
        <f>Table1[[#This Row],[ExpenditureDetails3]]*100000</f>
        <v>150000</v>
      </c>
      <c r="Z4011" s="174">
        <f>Table1[[#This Row],[ExpenditureDetails4]]/Table1[[#This Row],[Component detail 4]]</f>
        <v>150000</v>
      </c>
      <c r="AA4011" s="109">
        <v>1</v>
      </c>
      <c r="AB4011" s="109">
        <v>10</v>
      </c>
      <c r="AC4011" s="174">
        <f>IF(ISNUMBER([ExpenditureDetails4]),[ExpenditureDetails4]*HLOOKUP([ExpenditureDetails1],'Currency Conversion'!$A$6:$BE$45,19,FALSE),"No Data")</f>
        <v>150000</v>
      </c>
      <c r="AD4011" s="174">
        <f>Table1[[#This Row],[Calculations1]]/exchange_rate_2010</f>
        <v>3280.4228736795981</v>
      </c>
      <c r="AE40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15000</v>
      </c>
      <c r="AF4011" s="174">
        <f>Table1[[#This Row],[Calculations3]]/exchange_rate_2010</f>
        <v>328.04228736795983</v>
      </c>
      <c r="AG4011" s="110"/>
      <c r="AH4011" s="53"/>
      <c r="BD4011" s="36"/>
      <c r="BE4011" s="36"/>
      <c r="BF4011" s="36"/>
      <c r="BG4011" s="36"/>
      <c r="BH4011" s="36"/>
      <c r="BI4011" s="36"/>
      <c r="BJ4011" s="36"/>
      <c r="BK4011" s="48"/>
      <c r="BL4011" s="36"/>
      <c r="BM4011" s="36"/>
      <c r="BN4011" s="36"/>
      <c r="BO4011" s="36"/>
      <c r="BP4011" s="36"/>
      <c r="BQ4011" s="36"/>
      <c r="BR4011" s="36"/>
    </row>
    <row r="4012" spans="2:70" ht="15" customHeight="1">
      <c r="B4012" s="48">
        <v>4591</v>
      </c>
      <c r="C4012" s="48" t="s">
        <v>1703</v>
      </c>
      <c r="D4012" s="108">
        <v>1336</v>
      </c>
      <c r="E4012" s="109" t="s">
        <v>2508</v>
      </c>
      <c r="F4012" s="109" t="s">
        <v>1823</v>
      </c>
      <c r="G4012" s="109" t="s">
        <v>1746</v>
      </c>
      <c r="H4012" s="108" t="s">
        <v>1832</v>
      </c>
      <c r="I4012" s="108" t="s">
        <v>2965</v>
      </c>
      <c r="J4012" s="108" t="s">
        <v>2568</v>
      </c>
      <c r="K4012" s="108" t="s">
        <v>2859</v>
      </c>
      <c r="L4012" s="108">
        <v>8</v>
      </c>
      <c r="M4012" s="110" t="s">
        <v>2618</v>
      </c>
      <c r="N4012" s="111" t="s">
        <v>2554</v>
      </c>
      <c r="O4012" s="111"/>
      <c r="P4012" s="111"/>
      <c r="Q4012" s="109">
        <v>1</v>
      </c>
      <c r="R4012" s="111" t="s">
        <v>26</v>
      </c>
      <c r="S4012" s="111"/>
      <c r="T4012" s="109" t="s">
        <v>7</v>
      </c>
      <c r="U4012" s="108">
        <v>1</v>
      </c>
      <c r="V4012" s="109">
        <v>2003</v>
      </c>
      <c r="W4012" s="108">
        <f>IF(Table1[[#This Row],[ExpenditureDetails1]]=2010,1,(2010-Table1[[#This Row],[ExpenditureDetails1]]))</f>
        <v>7</v>
      </c>
      <c r="X4012" s="109">
        <v>7.2</v>
      </c>
      <c r="Y4012" s="174">
        <f>Table1[[#This Row],[ExpenditureDetails3]]*100000</f>
        <v>720000</v>
      </c>
      <c r="Z4012" s="174">
        <f>Table1[[#This Row],[ExpenditureDetails4]]/Table1[[#This Row],[Component detail 4]]</f>
        <v>720000</v>
      </c>
      <c r="AA4012" s="109">
        <v>1</v>
      </c>
      <c r="AB4012" s="109">
        <v>30</v>
      </c>
      <c r="AC4012" s="174">
        <f>IF(ISNUMBER([ExpenditureDetails4]),[ExpenditureDetails4]*HLOOKUP([ExpenditureDetails1],'Currency Conversion'!$A$6:$BE$45,19,FALSE),"No Data")</f>
        <v>1090278.1370370672</v>
      </c>
      <c r="AD4012" s="174">
        <f>Table1[[#This Row],[Calculations1]]/exchange_rate_2010</f>
        <v>23843.82226272783</v>
      </c>
      <c r="AE40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36342.604567902243</v>
      </c>
      <c r="AF4012" s="174">
        <f>Table1[[#This Row],[Calculations3]]/exchange_rate_2010</f>
        <v>794.79407542426111</v>
      </c>
      <c r="AG4012" s="110"/>
      <c r="AH4012" s="53"/>
      <c r="BD4012" s="36"/>
      <c r="BE4012" s="36"/>
      <c r="BF4012" s="36"/>
      <c r="BG4012" s="36"/>
      <c r="BH4012" s="36"/>
      <c r="BI4012" s="36"/>
      <c r="BJ4012" s="36"/>
      <c r="BK4012" s="48"/>
      <c r="BL4012" s="36"/>
      <c r="BM4012" s="36"/>
      <c r="BN4012" s="36"/>
      <c r="BO4012" s="36"/>
      <c r="BP4012" s="36"/>
      <c r="BQ4012" s="36"/>
      <c r="BR4012" s="36"/>
    </row>
    <row r="4013" spans="2:70" ht="15" customHeight="1">
      <c r="B4013" s="48">
        <v>4592</v>
      </c>
      <c r="C4013" s="48" t="s">
        <v>1703</v>
      </c>
      <c r="D4013" s="108">
        <v>1336</v>
      </c>
      <c r="E4013" s="109" t="s">
        <v>2508</v>
      </c>
      <c r="F4013" s="109" t="s">
        <v>1823</v>
      </c>
      <c r="G4013" s="109" t="s">
        <v>1746</v>
      </c>
      <c r="H4013" s="108" t="s">
        <v>1832</v>
      </c>
      <c r="I4013" s="108" t="s">
        <v>2965</v>
      </c>
      <c r="J4013" s="108" t="s">
        <v>2568</v>
      </c>
      <c r="K4013" s="108" t="s">
        <v>2859</v>
      </c>
      <c r="L4013" s="108">
        <v>8</v>
      </c>
      <c r="M4013" s="110" t="s">
        <v>2618</v>
      </c>
      <c r="N4013" s="111" t="s">
        <v>20</v>
      </c>
      <c r="O4013" s="111" t="s">
        <v>2466</v>
      </c>
      <c r="P4013" s="111" t="s">
        <v>326</v>
      </c>
      <c r="Q4013" s="109">
        <v>1</v>
      </c>
      <c r="R4013" s="111"/>
      <c r="S4013" s="111"/>
      <c r="T4013" s="109" t="s">
        <v>7</v>
      </c>
      <c r="U4013" s="108">
        <v>1</v>
      </c>
      <c r="V4013" s="109">
        <v>2010</v>
      </c>
      <c r="W4013" s="108">
        <f>IF(Table1[[#This Row],[ExpenditureDetails1]]=2010,1,(2010-Table1[[#This Row],[ExpenditureDetails1]]))</f>
        <v>1</v>
      </c>
      <c r="X4013" s="109">
        <v>0.18</v>
      </c>
      <c r="Y4013" s="174">
        <f>Table1[[#This Row],[ExpenditureDetails3]]*100000</f>
        <v>18000</v>
      </c>
      <c r="Z4013" s="174">
        <f>Table1[[#This Row],[ExpenditureDetails4]]/Table1[[#This Row],[Component detail 4]]</f>
        <v>18000</v>
      </c>
      <c r="AA4013" s="109">
        <v>1</v>
      </c>
      <c r="AB4013" s="109">
        <v>10</v>
      </c>
      <c r="AC4013" s="174">
        <f>IF(ISNUMBER([ExpenditureDetails4]),[ExpenditureDetails4]*HLOOKUP([ExpenditureDetails1],'Currency Conversion'!$A$6:$BE$45,19,FALSE),"No Data")</f>
        <v>18000</v>
      </c>
      <c r="AD4013" s="174">
        <f>Table1[[#This Row],[Calculations1]]/exchange_rate_2010</f>
        <v>393.65074484155178</v>
      </c>
      <c r="AE40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1800</v>
      </c>
      <c r="AF4013" s="174">
        <f>Table1[[#This Row],[Calculations3]]/exchange_rate_2010</f>
        <v>39.36507448415518</v>
      </c>
      <c r="AG4013" s="110"/>
      <c r="AH4013" s="53"/>
      <c r="BD4013" s="36"/>
      <c r="BE4013" s="36"/>
      <c r="BF4013" s="36"/>
      <c r="BG4013" s="36"/>
      <c r="BH4013" s="36"/>
      <c r="BI4013" s="36"/>
      <c r="BJ4013" s="36"/>
      <c r="BK4013" s="48"/>
      <c r="BL4013" s="36"/>
      <c r="BM4013" s="36"/>
      <c r="BN4013" s="36"/>
      <c r="BO4013" s="36"/>
      <c r="BP4013" s="36"/>
      <c r="BQ4013" s="36"/>
      <c r="BR4013" s="36"/>
    </row>
    <row r="4014" spans="2:70" ht="15" customHeight="1">
      <c r="B4014" s="48">
        <v>4593</v>
      </c>
      <c r="C4014" s="48" t="s">
        <v>1703</v>
      </c>
      <c r="D4014" s="108">
        <v>1336</v>
      </c>
      <c r="E4014" s="109" t="s">
        <v>2508</v>
      </c>
      <c r="F4014" s="109" t="s">
        <v>1823</v>
      </c>
      <c r="G4014" s="109" t="s">
        <v>1746</v>
      </c>
      <c r="H4014" s="108" t="s">
        <v>1832</v>
      </c>
      <c r="I4014" s="108" t="s">
        <v>2965</v>
      </c>
      <c r="J4014" s="108" t="s">
        <v>2568</v>
      </c>
      <c r="K4014" s="108" t="s">
        <v>2859</v>
      </c>
      <c r="L4014" s="108">
        <v>8</v>
      </c>
      <c r="M4014" s="110" t="s">
        <v>2618</v>
      </c>
      <c r="N4014" s="111" t="s">
        <v>1729</v>
      </c>
      <c r="O4014" s="111" t="s">
        <v>1718</v>
      </c>
      <c r="P4014" s="111" t="s">
        <v>1803</v>
      </c>
      <c r="Q4014" s="111">
        <v>5</v>
      </c>
      <c r="R4014" s="111"/>
      <c r="S4014" s="111"/>
      <c r="T4014" s="109" t="s">
        <v>7</v>
      </c>
      <c r="U4014" s="108">
        <v>1</v>
      </c>
      <c r="V4014" s="109">
        <v>2010</v>
      </c>
      <c r="W4014" s="108">
        <f>IF(Table1[[#This Row],[ExpenditureDetails1]]=2010,1,(2010-Table1[[#This Row],[ExpenditureDetails1]]))</f>
        <v>1</v>
      </c>
      <c r="X4014" s="109">
        <v>0.2</v>
      </c>
      <c r="Y4014" s="174">
        <f>Table1[[#This Row],[ExpenditureDetails3]]*100000</f>
        <v>20000</v>
      </c>
      <c r="Z4014" s="174">
        <f>Table1[[#This Row],[ExpenditureDetails4]]/Table1[[#This Row],[Component detail 4]]</f>
        <v>4000</v>
      </c>
      <c r="AA4014" s="109">
        <v>1</v>
      </c>
      <c r="AB4014" s="109">
        <v>10</v>
      </c>
      <c r="AC4014" s="174">
        <f>IF(ISNUMBER([ExpenditureDetails4]),[ExpenditureDetails4]*HLOOKUP([ExpenditureDetails1],'Currency Conversion'!$A$6:$BE$45,19,FALSE),"No Data")</f>
        <v>20000</v>
      </c>
      <c r="AD4014" s="174">
        <f>Table1[[#This Row],[Calculations1]]/exchange_rate_2010</f>
        <v>437.38971649061307</v>
      </c>
      <c r="AE40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2000</v>
      </c>
      <c r="AF4014" s="174">
        <f>Table1[[#This Row],[Calculations3]]/exchange_rate_2010</f>
        <v>43.738971649061305</v>
      </c>
      <c r="AG4014" s="110"/>
      <c r="AH4014" s="53"/>
      <c r="BD4014" s="36"/>
      <c r="BE4014" s="36"/>
      <c r="BF4014" s="36"/>
      <c r="BG4014" s="36"/>
      <c r="BH4014" s="36"/>
      <c r="BI4014" s="36"/>
      <c r="BJ4014" s="36"/>
      <c r="BK4014" s="48"/>
      <c r="BL4014" s="36"/>
      <c r="BM4014" s="36"/>
      <c r="BN4014" s="36"/>
      <c r="BO4014" s="36"/>
      <c r="BP4014" s="36"/>
      <c r="BQ4014" s="36"/>
      <c r="BR4014" s="36"/>
    </row>
    <row r="4015" spans="2:70" ht="15" customHeight="1">
      <c r="B4015" s="48">
        <v>4594</v>
      </c>
      <c r="C4015" s="48" t="s">
        <v>1703</v>
      </c>
      <c r="D4015" s="108">
        <v>1336</v>
      </c>
      <c r="E4015" s="109" t="s">
        <v>2508</v>
      </c>
      <c r="F4015" s="109" t="s">
        <v>1823</v>
      </c>
      <c r="G4015" s="109" t="s">
        <v>1746</v>
      </c>
      <c r="H4015" s="108" t="s">
        <v>1832</v>
      </c>
      <c r="I4015" s="108" t="s">
        <v>2965</v>
      </c>
      <c r="J4015" s="108" t="s">
        <v>2568</v>
      </c>
      <c r="K4015" s="108" t="s">
        <v>2859</v>
      </c>
      <c r="L4015" s="108">
        <v>8</v>
      </c>
      <c r="M4015" s="110" t="s">
        <v>2618</v>
      </c>
      <c r="N4015" s="111" t="s">
        <v>1721</v>
      </c>
      <c r="O4015" s="111"/>
      <c r="P4015" s="111" t="s">
        <v>1804</v>
      </c>
      <c r="Q4015" s="109">
        <v>1</v>
      </c>
      <c r="R4015" s="111"/>
      <c r="S4015" s="111"/>
      <c r="T4015" s="109" t="s">
        <v>24</v>
      </c>
      <c r="U4015" s="108">
        <v>4</v>
      </c>
      <c r="V4015" s="109">
        <v>2006</v>
      </c>
      <c r="W4015" s="108">
        <f>IF(Table1[[#This Row],[ExpenditureDetails1]]=2010,1,(2010-Table1[[#This Row],[ExpenditureDetails1]]))</f>
        <v>4</v>
      </c>
      <c r="X4015" s="109">
        <v>0.05</v>
      </c>
      <c r="Y4015" s="174">
        <f>Table1[[#This Row],[ExpenditureDetails3]]*100000</f>
        <v>5000</v>
      </c>
      <c r="Z4015" s="174">
        <f>Table1[[#This Row],[ExpenditureDetails4]]/Table1[[#This Row],[Component detail 4]]</f>
        <v>5000</v>
      </c>
      <c r="AA4015" s="109">
        <v>1</v>
      </c>
      <c r="AB4015" s="109">
        <v>10</v>
      </c>
      <c r="AC4015" s="174">
        <f>IF(ISNUMBER([ExpenditureDetails4]),[ExpenditureDetails4]*HLOOKUP([ExpenditureDetails1],'Currency Conversion'!$A$6:$BE$45,19,FALSE),"No Data")</f>
        <v>6456.2277224843656</v>
      </c>
      <c r="AD4015" s="174">
        <f>Table1[[#This Row],[Calculations1]]/exchange_rate_2010</f>
        <v>141.19438065681365</v>
      </c>
      <c r="AE40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6456.2277224843656</v>
      </c>
      <c r="AF4015" s="174">
        <f>Table1[[#This Row],[Calculations3]]/exchange_rate_2010</f>
        <v>141.19438065681365</v>
      </c>
      <c r="AG4015" s="110"/>
      <c r="AH4015" s="53"/>
      <c r="BD4015" s="36"/>
      <c r="BE4015" s="36"/>
      <c r="BF4015" s="36"/>
      <c r="BG4015" s="36"/>
      <c r="BH4015" s="36"/>
      <c r="BI4015" s="36"/>
      <c r="BJ4015" s="36"/>
      <c r="BK4015" s="48"/>
      <c r="BL4015" s="36"/>
      <c r="BM4015" s="36"/>
      <c r="BN4015" s="36"/>
      <c r="BO4015" s="36"/>
      <c r="BP4015" s="36"/>
      <c r="BQ4015" s="36"/>
      <c r="BR4015" s="36"/>
    </row>
    <row r="4016" spans="2:70" ht="15" customHeight="1">
      <c r="B4016" s="48">
        <v>4595</v>
      </c>
      <c r="C4016" s="48" t="s">
        <v>1703</v>
      </c>
      <c r="D4016" s="108">
        <v>1336</v>
      </c>
      <c r="E4016" s="109" t="s">
        <v>2508</v>
      </c>
      <c r="F4016" s="109" t="s">
        <v>1823</v>
      </c>
      <c r="G4016" s="109" t="s">
        <v>1746</v>
      </c>
      <c r="H4016" s="108" t="s">
        <v>1832</v>
      </c>
      <c r="I4016" s="108" t="s">
        <v>2965</v>
      </c>
      <c r="J4016" s="108" t="s">
        <v>2568</v>
      </c>
      <c r="K4016" s="108" t="s">
        <v>2859</v>
      </c>
      <c r="L4016" s="108">
        <v>8</v>
      </c>
      <c r="M4016" s="110" t="s">
        <v>2618</v>
      </c>
      <c r="N4016" s="111" t="s">
        <v>2472</v>
      </c>
      <c r="O4016" s="111"/>
      <c r="P4016" s="111" t="s">
        <v>75</v>
      </c>
      <c r="Q4016" s="109">
        <v>1</v>
      </c>
      <c r="R4016" s="111"/>
      <c r="S4016" s="111"/>
      <c r="T4016" s="109" t="s">
        <v>24</v>
      </c>
      <c r="U4016" s="108">
        <v>4</v>
      </c>
      <c r="V4016" s="109">
        <v>2010</v>
      </c>
      <c r="W4016" s="108">
        <f>IF(Table1[[#This Row],[ExpenditureDetails1]]=2010,1,(2010-Table1[[#This Row],[ExpenditureDetails1]]))</f>
        <v>1</v>
      </c>
      <c r="X4016" s="109">
        <v>0.05</v>
      </c>
      <c r="Y4016" s="174">
        <f>Table1[[#This Row],[ExpenditureDetails3]]*100000</f>
        <v>5000</v>
      </c>
      <c r="Z4016" s="174">
        <f>Table1[[#This Row],[ExpenditureDetails4]]/Table1[[#This Row],[Component detail 4]]</f>
        <v>5000</v>
      </c>
      <c r="AA4016" s="109">
        <v>1</v>
      </c>
      <c r="AB4016" s="109">
        <v>10</v>
      </c>
      <c r="AC4016" s="174">
        <f>IF(ISNUMBER([ExpenditureDetails4]),[ExpenditureDetails4]*HLOOKUP([ExpenditureDetails1],'Currency Conversion'!$A$6:$BE$45,19,FALSE),"No Data")</f>
        <v>5000</v>
      </c>
      <c r="AD4016" s="174">
        <f>Table1[[#This Row],[Calculations1]]/exchange_rate_2010</f>
        <v>109.34742912265327</v>
      </c>
      <c r="AE40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5000</v>
      </c>
      <c r="AF4016" s="174">
        <f>Table1[[#This Row],[Calculations3]]/exchange_rate_2010</f>
        <v>109.34742912265327</v>
      </c>
      <c r="AG4016" s="110"/>
      <c r="AH4016" s="53"/>
      <c r="BD4016" s="36"/>
      <c r="BE4016" s="36"/>
      <c r="BF4016" s="36"/>
      <c r="BG4016" s="36"/>
      <c r="BH4016" s="36"/>
      <c r="BI4016" s="36"/>
      <c r="BJ4016" s="36"/>
      <c r="BK4016" s="48"/>
      <c r="BL4016" s="36"/>
      <c r="BM4016" s="36"/>
      <c r="BN4016" s="36"/>
      <c r="BO4016" s="36"/>
      <c r="BP4016" s="36"/>
      <c r="BQ4016" s="36"/>
      <c r="BR4016" s="36"/>
    </row>
    <row r="4017" spans="2:70" ht="15" customHeight="1">
      <c r="B4017" s="48">
        <v>4596</v>
      </c>
      <c r="C4017" s="48" t="s">
        <v>1703</v>
      </c>
      <c r="D4017" s="108">
        <v>1336</v>
      </c>
      <c r="E4017" s="109" t="s">
        <v>2508</v>
      </c>
      <c r="F4017" s="109" t="s">
        <v>1823</v>
      </c>
      <c r="G4017" s="109" t="s">
        <v>1746</v>
      </c>
      <c r="H4017" s="108" t="s">
        <v>1832</v>
      </c>
      <c r="I4017" s="108" t="s">
        <v>2965</v>
      </c>
      <c r="J4017" s="108" t="s">
        <v>2568</v>
      </c>
      <c r="K4017" s="108" t="s">
        <v>2859</v>
      </c>
      <c r="L4017" s="108">
        <v>8</v>
      </c>
      <c r="M4017" s="110" t="s">
        <v>2618</v>
      </c>
      <c r="N4017" s="111" t="s">
        <v>1719</v>
      </c>
      <c r="O4017" s="111"/>
      <c r="P4017" s="111" t="s">
        <v>32</v>
      </c>
      <c r="Q4017" s="109">
        <v>1</v>
      </c>
      <c r="R4017" s="111"/>
      <c r="S4017" s="111"/>
      <c r="T4017" s="109" t="s">
        <v>31</v>
      </c>
      <c r="U4017" s="108">
        <v>3</v>
      </c>
      <c r="V4017" s="109">
        <v>2010</v>
      </c>
      <c r="W4017" s="108"/>
      <c r="X4017" s="109">
        <v>0.06</v>
      </c>
      <c r="Y4017" s="174">
        <f>Table1[[#This Row],[ExpenditureDetails3]]*100000</f>
        <v>6000</v>
      </c>
      <c r="Z4017" s="174">
        <f>Table1[[#This Row],[ExpenditureDetails4]]/Table1[[#This Row],[Component detail 4]]</f>
        <v>6000</v>
      </c>
      <c r="AA4017" s="109">
        <v>1</v>
      </c>
      <c r="AB4017" s="109"/>
      <c r="AC4017" s="174">
        <f>IF(ISNUMBER([ExpenditureDetails4]),[ExpenditureDetails4]*HLOOKUP([ExpenditureDetails1],'Currency Conversion'!$A$6:$BE$45,19,FALSE),"No Data")</f>
        <v>6000</v>
      </c>
      <c r="AD4017" s="174">
        <f>Table1[[#This Row],[Calculations1]]/exchange_rate_2010</f>
        <v>131.21691494718394</v>
      </c>
      <c r="AE40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6000</v>
      </c>
      <c r="AF4017" s="174">
        <f>Table1[[#This Row],[Calculations3]]/exchange_rate_2010</f>
        <v>131.21691494718394</v>
      </c>
      <c r="AG4017" s="110"/>
      <c r="AH4017" s="53"/>
      <c r="BD4017" s="36"/>
      <c r="BE4017" s="36"/>
      <c r="BF4017" s="36"/>
      <c r="BG4017" s="36"/>
      <c r="BH4017" s="36"/>
      <c r="BI4017" s="36"/>
      <c r="BJ4017" s="36"/>
      <c r="BK4017" s="48"/>
      <c r="BL4017" s="36"/>
      <c r="BM4017" s="36"/>
      <c r="BN4017" s="36"/>
      <c r="BO4017" s="36"/>
      <c r="BP4017" s="36"/>
      <c r="BQ4017" s="36"/>
      <c r="BR4017" s="36"/>
    </row>
    <row r="4018" spans="2:70" ht="15" customHeight="1">
      <c r="B4018" s="48">
        <v>4601</v>
      </c>
      <c r="C4018" s="48" t="s">
        <v>1703</v>
      </c>
      <c r="D4018" s="108">
        <v>669</v>
      </c>
      <c r="E4018" s="109" t="s">
        <v>2508</v>
      </c>
      <c r="F4018" s="109" t="s">
        <v>1823</v>
      </c>
      <c r="G4018" s="109" t="s">
        <v>1746</v>
      </c>
      <c r="H4018" s="108" t="s">
        <v>1805</v>
      </c>
      <c r="I4018" s="108" t="s">
        <v>2528</v>
      </c>
      <c r="J4018" s="108" t="s">
        <v>2528</v>
      </c>
      <c r="K4018" s="108"/>
      <c r="L4018" s="108">
        <v>1</v>
      </c>
      <c r="M4018" s="110" t="s">
        <v>2617</v>
      </c>
      <c r="N4018" s="109" t="s">
        <v>1729</v>
      </c>
      <c r="O4018" s="109" t="s">
        <v>519</v>
      </c>
      <c r="P4018" s="109" t="s">
        <v>2402</v>
      </c>
      <c r="Q4018" s="109">
        <v>1</v>
      </c>
      <c r="R4018" s="111"/>
      <c r="S4018" s="111"/>
      <c r="T4018" s="109" t="s">
        <v>7</v>
      </c>
      <c r="U4018" s="108">
        <v>1</v>
      </c>
      <c r="V4018" s="109">
        <v>1990</v>
      </c>
      <c r="W4018" s="108">
        <f>IF(Table1[[#This Row],[ExpenditureDetails1]]=2010,1,(2010-Table1[[#This Row],[ExpenditureDetails1]]))</f>
        <v>20</v>
      </c>
      <c r="X4018" s="109">
        <v>0.25</v>
      </c>
      <c r="Y4018" s="174">
        <f>Table1[[#This Row],[ExpenditureDetails3]]*100000</f>
        <v>25000</v>
      </c>
      <c r="Z4018" s="174">
        <f>Table1[[#This Row],[ExpenditureDetails4]]/Table1[[#This Row],[Component detail 4]]</f>
        <v>25000</v>
      </c>
      <c r="AA4018" s="109">
        <v>1</v>
      </c>
      <c r="AB4018" s="109">
        <v>10</v>
      </c>
      <c r="AC4018" s="174">
        <f>IF(ISNUMBER([ExpenditureDetails4]),[ExpenditureDetails4]*HLOOKUP([ExpenditureDetails1],'Currency Conversion'!$A$6:$BE$45,19,FALSE),"No Data")</f>
        <v>97206.078178230178</v>
      </c>
      <c r="AD4018" s="174">
        <f>Table1[[#This Row],[Calculations1]]/exchange_rate_2010</f>
        <v>2125.8469487770235</v>
      </c>
      <c r="AE40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4018" s="174">
        <f>Table1[[#This Row],[Calculations3]]/exchange_rate_2010</f>
        <v>212.58469487770236</v>
      </c>
      <c r="AG4018" s="110"/>
      <c r="AH4018" s="53"/>
      <c r="BD4018" s="36"/>
      <c r="BE4018" s="36"/>
      <c r="BF4018" s="36"/>
      <c r="BG4018" s="36"/>
      <c r="BH4018" s="36"/>
      <c r="BI4018" s="36"/>
      <c r="BJ4018" s="36"/>
      <c r="BK4018" s="48"/>
      <c r="BL4018" s="36"/>
      <c r="BM4018" s="36"/>
      <c r="BN4018" s="36"/>
      <c r="BO4018" s="36"/>
      <c r="BP4018" s="36"/>
      <c r="BQ4018" s="36"/>
      <c r="BR4018" s="36"/>
    </row>
    <row r="4019" spans="2:70" ht="15" customHeight="1">
      <c r="B4019" s="48">
        <v>4602</v>
      </c>
      <c r="C4019" s="48" t="s">
        <v>1703</v>
      </c>
      <c r="D4019" s="108">
        <v>669</v>
      </c>
      <c r="E4019" s="109" t="s">
        <v>2508</v>
      </c>
      <c r="F4019" s="109" t="s">
        <v>1823</v>
      </c>
      <c r="G4019" s="109" t="s">
        <v>1746</v>
      </c>
      <c r="H4019" s="108" t="s">
        <v>1805</v>
      </c>
      <c r="I4019" s="108" t="s">
        <v>2528</v>
      </c>
      <c r="J4019" s="108" t="s">
        <v>2528</v>
      </c>
      <c r="K4019" s="108"/>
      <c r="L4019" s="108">
        <v>1</v>
      </c>
      <c r="M4019" s="110" t="s">
        <v>2617</v>
      </c>
      <c r="N4019" s="109" t="s">
        <v>1729</v>
      </c>
      <c r="O4019" s="109" t="s">
        <v>519</v>
      </c>
      <c r="P4019" s="109" t="s">
        <v>2403</v>
      </c>
      <c r="Q4019" s="109">
        <v>1</v>
      </c>
      <c r="R4019" s="111"/>
      <c r="S4019" s="111"/>
      <c r="T4019" s="109" t="s">
        <v>7</v>
      </c>
      <c r="U4019" s="108">
        <v>1</v>
      </c>
      <c r="V4019" s="109">
        <v>1992</v>
      </c>
      <c r="W4019" s="108">
        <f>IF(Table1[[#This Row],[ExpenditureDetails1]]=2010,1,(2010-Table1[[#This Row],[ExpenditureDetails1]]))</f>
        <v>18</v>
      </c>
      <c r="X4019" s="109">
        <v>0.25</v>
      </c>
      <c r="Y4019" s="174">
        <f>Table1[[#This Row],[ExpenditureDetails3]]*100000</f>
        <v>25000</v>
      </c>
      <c r="Z4019" s="174">
        <f>Table1[[#This Row],[ExpenditureDetails4]]/Table1[[#This Row],[Component detail 4]]</f>
        <v>25000</v>
      </c>
      <c r="AA4019" s="109">
        <v>1</v>
      </c>
      <c r="AB4019" s="109">
        <v>10</v>
      </c>
      <c r="AC4019" s="174">
        <f>IF(ISNUMBER([ExpenditureDetails4]),[ExpenditureDetails4]*HLOOKUP([ExpenditureDetails1],'Currency Conversion'!$A$6:$BE$45,19,FALSE),"No Data")</f>
        <v>77221.283204478925</v>
      </c>
      <c r="AD4019" s="174">
        <f>Table1[[#This Row],[Calculations1]]/exchange_rate_2010</f>
        <v>1688.7897583924189</v>
      </c>
      <c r="AE40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7722.1283204478923</v>
      </c>
      <c r="AF4019" s="174">
        <f>Table1[[#This Row],[Calculations3]]/exchange_rate_2010</f>
        <v>168.87897583924189</v>
      </c>
      <c r="AG4019" s="110"/>
      <c r="AH4019" s="53"/>
      <c r="BD4019" s="36"/>
      <c r="BE4019" s="36"/>
      <c r="BF4019" s="36"/>
      <c r="BG4019" s="36"/>
      <c r="BH4019" s="36"/>
      <c r="BI4019" s="36"/>
      <c r="BJ4019" s="36"/>
      <c r="BK4019" s="48"/>
      <c r="BL4019" s="36"/>
      <c r="BM4019" s="36"/>
      <c r="BN4019" s="36"/>
      <c r="BO4019" s="36"/>
      <c r="BP4019" s="36"/>
      <c r="BQ4019" s="36"/>
      <c r="BR4019" s="36"/>
    </row>
    <row r="4020" spans="2:70" ht="15" customHeight="1">
      <c r="B4020" s="48">
        <v>4603</v>
      </c>
      <c r="C4020" s="48" t="s">
        <v>1703</v>
      </c>
      <c r="D4020" s="108">
        <v>669</v>
      </c>
      <c r="E4020" s="109" t="s">
        <v>2508</v>
      </c>
      <c r="F4020" s="109" t="s">
        <v>1823</v>
      </c>
      <c r="G4020" s="109" t="s">
        <v>1746</v>
      </c>
      <c r="H4020" s="108" t="s">
        <v>1805</v>
      </c>
      <c r="I4020" s="108" t="s">
        <v>2528</v>
      </c>
      <c r="J4020" s="108" t="s">
        <v>2528</v>
      </c>
      <c r="K4020" s="108"/>
      <c r="L4020" s="108">
        <v>1</v>
      </c>
      <c r="M4020" s="110" t="s">
        <v>2617</v>
      </c>
      <c r="N4020" s="109" t="s">
        <v>1729</v>
      </c>
      <c r="O4020" s="109" t="s">
        <v>519</v>
      </c>
      <c r="P4020" s="109" t="s">
        <v>2404</v>
      </c>
      <c r="Q4020" s="109">
        <v>1</v>
      </c>
      <c r="R4020" s="111"/>
      <c r="S4020" s="111"/>
      <c r="T4020" s="109" t="s">
        <v>7</v>
      </c>
      <c r="U4020" s="108">
        <v>1</v>
      </c>
      <c r="V4020" s="109">
        <v>1994</v>
      </c>
      <c r="W4020" s="108">
        <f>IF(Table1[[#This Row],[ExpenditureDetails1]]=2010,1,(2010-Table1[[#This Row],[ExpenditureDetails1]]))</f>
        <v>16</v>
      </c>
      <c r="X4020" s="109">
        <v>0.25</v>
      </c>
      <c r="Y4020" s="174">
        <f>Table1[[#This Row],[ExpenditureDetails3]]*100000</f>
        <v>25000</v>
      </c>
      <c r="Z4020" s="174">
        <f>Table1[[#This Row],[ExpenditureDetails4]]/Table1[[#This Row],[Component detail 4]]</f>
        <v>25000</v>
      </c>
      <c r="AA4020" s="109">
        <v>1</v>
      </c>
      <c r="AB4020" s="109">
        <v>10</v>
      </c>
      <c r="AC4020" s="174">
        <f>IF(ISNUMBER([ExpenditureDetails4]),[ExpenditureDetails4]*HLOOKUP([ExpenditureDetails1],'Currency Conversion'!$A$6:$BE$45,19,FALSE),"No Data")</f>
        <v>64532.254062094406</v>
      </c>
      <c r="AD4020" s="174">
        <f>Table1[[#This Row],[Calculations1]]/exchange_rate_2010</f>
        <v>1411.2872154359843</v>
      </c>
      <c r="AE40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6453.2254062094407</v>
      </c>
      <c r="AF4020" s="174">
        <f>Table1[[#This Row],[Calculations3]]/exchange_rate_2010</f>
        <v>141.12872154359843</v>
      </c>
      <c r="AG4020" s="110"/>
      <c r="AH4020" s="53"/>
      <c r="BD4020" s="36"/>
      <c r="BE4020" s="36"/>
      <c r="BF4020" s="36"/>
      <c r="BG4020" s="36"/>
      <c r="BH4020" s="36"/>
      <c r="BI4020" s="36"/>
      <c r="BJ4020" s="36"/>
      <c r="BK4020" s="48"/>
      <c r="BL4020" s="36"/>
      <c r="BM4020" s="36"/>
      <c r="BN4020" s="36"/>
      <c r="BO4020" s="36"/>
      <c r="BP4020" s="36"/>
      <c r="BQ4020" s="36"/>
      <c r="BR4020" s="36"/>
    </row>
    <row r="4021" spans="2:70" ht="15" customHeight="1">
      <c r="B4021" s="48">
        <v>4604</v>
      </c>
      <c r="C4021" s="48" t="s">
        <v>1703</v>
      </c>
      <c r="D4021" s="108">
        <v>669</v>
      </c>
      <c r="E4021" s="109" t="s">
        <v>2508</v>
      </c>
      <c r="F4021" s="109" t="s">
        <v>1823</v>
      </c>
      <c r="G4021" s="109" t="s">
        <v>1746</v>
      </c>
      <c r="H4021" s="108" t="s">
        <v>1805</v>
      </c>
      <c r="I4021" s="108" t="s">
        <v>2528</v>
      </c>
      <c r="J4021" s="108" t="s">
        <v>2528</v>
      </c>
      <c r="K4021" s="108"/>
      <c r="L4021" s="108">
        <v>1</v>
      </c>
      <c r="M4021" s="110" t="s">
        <v>2617</v>
      </c>
      <c r="N4021" s="111" t="s">
        <v>1729</v>
      </c>
      <c r="O4021" s="111" t="s">
        <v>1713</v>
      </c>
      <c r="P4021" s="111" t="s">
        <v>301</v>
      </c>
      <c r="Q4021" s="109">
        <v>1</v>
      </c>
      <c r="R4021" s="111"/>
      <c r="S4021" s="111"/>
      <c r="T4021" s="109" t="s">
        <v>7</v>
      </c>
      <c r="U4021" s="108">
        <v>1</v>
      </c>
      <c r="V4021" s="109">
        <v>1980</v>
      </c>
      <c r="W4021" s="108">
        <f>IF(Table1[[#This Row],[ExpenditureDetails1]]=2010,1,(2010-Table1[[#This Row],[ExpenditureDetails1]]))</f>
        <v>30</v>
      </c>
      <c r="X4021" s="109">
        <v>0.15</v>
      </c>
      <c r="Y4021" s="174">
        <f>Table1[[#This Row],[ExpenditureDetails3]]*100000</f>
        <v>15000</v>
      </c>
      <c r="Z4021" s="174">
        <f>Table1[[#This Row],[ExpenditureDetails4]]/Table1[[#This Row],[Component detail 4]]</f>
        <v>15000</v>
      </c>
      <c r="AA4021" s="109">
        <v>1</v>
      </c>
      <c r="AB4021" s="109">
        <v>10</v>
      </c>
      <c r="AC4021" s="174">
        <f>IF(ISNUMBER([ExpenditureDetails4]),[ExpenditureDetails4]*HLOOKUP([ExpenditureDetails1],'Currency Conversion'!$A$6:$BE$45,19,FALSE),"No Data")</f>
        <v>134101.75471424422</v>
      </c>
      <c r="AD4021" s="174">
        <f>Table1[[#This Row],[Calculations1]]/exchange_rate_2010</f>
        <v>2932.7364237678507</v>
      </c>
      <c r="AE40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13410.175471424422</v>
      </c>
      <c r="AF4021" s="174">
        <f>Table1[[#This Row],[Calculations3]]/exchange_rate_2010</f>
        <v>293.27364237678506</v>
      </c>
      <c r="AG4021" s="110"/>
      <c r="AH4021" s="53"/>
      <c r="BD4021" s="36"/>
      <c r="BE4021" s="36"/>
      <c r="BF4021" s="36"/>
      <c r="BG4021" s="36"/>
      <c r="BH4021" s="36"/>
      <c r="BI4021" s="36"/>
      <c r="BJ4021" s="36"/>
      <c r="BK4021" s="48"/>
      <c r="BL4021" s="36"/>
      <c r="BM4021" s="36"/>
      <c r="BN4021" s="36"/>
      <c r="BO4021" s="36"/>
      <c r="BP4021" s="36"/>
      <c r="BQ4021" s="36"/>
      <c r="BR4021" s="36"/>
    </row>
    <row r="4022" spans="2:70" ht="15" customHeight="1">
      <c r="B4022" s="48">
        <v>4605</v>
      </c>
      <c r="C4022" s="48" t="s">
        <v>1703</v>
      </c>
      <c r="D4022" s="108">
        <v>669</v>
      </c>
      <c r="E4022" s="109" t="s">
        <v>2508</v>
      </c>
      <c r="F4022" s="109" t="s">
        <v>1823</v>
      </c>
      <c r="G4022" s="109" t="s">
        <v>1746</v>
      </c>
      <c r="H4022" s="108" t="s">
        <v>1805</v>
      </c>
      <c r="I4022" s="108" t="s">
        <v>2528</v>
      </c>
      <c r="J4022" s="108" t="s">
        <v>2528</v>
      </c>
      <c r="K4022" s="108"/>
      <c r="L4022" s="108">
        <v>1</v>
      </c>
      <c r="M4022" s="110" t="s">
        <v>2617</v>
      </c>
      <c r="N4022" s="111" t="s">
        <v>1729</v>
      </c>
      <c r="O4022" s="111" t="s">
        <v>1713</v>
      </c>
      <c r="P4022" s="111" t="s">
        <v>151</v>
      </c>
      <c r="Q4022" s="109">
        <v>1</v>
      </c>
      <c r="R4022" s="111"/>
      <c r="S4022" s="111"/>
      <c r="T4022" s="109" t="s">
        <v>7</v>
      </c>
      <c r="U4022" s="108">
        <v>1</v>
      </c>
      <c r="V4022" s="109">
        <v>1985</v>
      </c>
      <c r="W4022" s="108">
        <f>IF(Table1[[#This Row],[ExpenditureDetails1]]=2010,1,(2010-Table1[[#This Row],[ExpenditureDetails1]]))</f>
        <v>25</v>
      </c>
      <c r="X4022" s="109">
        <v>0.12</v>
      </c>
      <c r="Y4022" s="174">
        <f>Table1[[#This Row],[ExpenditureDetails3]]*100000</f>
        <v>12000</v>
      </c>
      <c r="Z4022" s="174">
        <f>Table1[[#This Row],[ExpenditureDetails4]]/Table1[[#This Row],[Component detail 4]]</f>
        <v>12000</v>
      </c>
      <c r="AA4022" s="109">
        <v>1</v>
      </c>
      <c r="AB4022" s="109">
        <v>10</v>
      </c>
      <c r="AC4022" s="174">
        <f>IF(ISNUMBER([ExpenditureDetails4]),[ExpenditureDetails4]*HLOOKUP([ExpenditureDetails1],'Currency Conversion'!$A$6:$BE$45,19,FALSE),"No Data")</f>
        <v>68564.942042185401</v>
      </c>
      <c r="AD4022" s="174">
        <f>Table1[[#This Row],[Calculations1]]/exchange_rate_2010</f>
        <v>1499.4800280513396</v>
      </c>
      <c r="AE40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6856.4942042185403</v>
      </c>
      <c r="AF4022" s="174">
        <f>Table1[[#This Row],[Calculations3]]/exchange_rate_2010</f>
        <v>149.94800280513397</v>
      </c>
      <c r="AG4022" s="110"/>
      <c r="AH4022" s="53"/>
      <c r="BD4022" s="36"/>
      <c r="BE4022" s="36"/>
      <c r="BF4022" s="36"/>
      <c r="BG4022" s="36"/>
      <c r="BH4022" s="36"/>
      <c r="BI4022" s="36"/>
      <c r="BJ4022" s="36"/>
      <c r="BK4022" s="48"/>
      <c r="BL4022" s="36"/>
      <c r="BM4022" s="36"/>
      <c r="BN4022" s="36"/>
      <c r="BO4022" s="36"/>
      <c r="BP4022" s="36"/>
      <c r="BQ4022" s="36"/>
      <c r="BR4022" s="36"/>
    </row>
    <row r="4023" spans="2:70" ht="15" customHeight="1">
      <c r="B4023" s="48">
        <v>4606</v>
      </c>
      <c r="C4023" s="48" t="s">
        <v>1703</v>
      </c>
      <c r="D4023" s="108">
        <v>669</v>
      </c>
      <c r="E4023" s="109" t="s">
        <v>2508</v>
      </c>
      <c r="F4023" s="109" t="s">
        <v>1823</v>
      </c>
      <c r="G4023" s="109" t="s">
        <v>1746</v>
      </c>
      <c r="H4023" s="108" t="s">
        <v>1805</v>
      </c>
      <c r="I4023" s="108" t="s">
        <v>2528</v>
      </c>
      <c r="J4023" s="108" t="s">
        <v>2528</v>
      </c>
      <c r="K4023" s="108"/>
      <c r="L4023" s="108">
        <v>1</v>
      </c>
      <c r="M4023" s="110" t="s">
        <v>2617</v>
      </c>
      <c r="N4023" s="111" t="s">
        <v>1729</v>
      </c>
      <c r="O4023" s="111" t="s">
        <v>1713</v>
      </c>
      <c r="P4023" s="111" t="s">
        <v>152</v>
      </c>
      <c r="Q4023" s="109">
        <v>1</v>
      </c>
      <c r="R4023" s="111"/>
      <c r="S4023" s="111"/>
      <c r="T4023" s="109" t="s">
        <v>7</v>
      </c>
      <c r="U4023" s="108">
        <v>1</v>
      </c>
      <c r="V4023" s="109">
        <v>1985</v>
      </c>
      <c r="W4023" s="108">
        <f>IF(Table1[[#This Row],[ExpenditureDetails1]]=2010,1,(2010-Table1[[#This Row],[ExpenditureDetails1]]))</f>
        <v>25</v>
      </c>
      <c r="X4023" s="109">
        <v>0.15</v>
      </c>
      <c r="Y4023" s="174">
        <f>Table1[[#This Row],[ExpenditureDetails3]]*100000</f>
        <v>15000</v>
      </c>
      <c r="Z4023" s="174">
        <f>Table1[[#This Row],[ExpenditureDetails4]]/Table1[[#This Row],[Component detail 4]]</f>
        <v>15000</v>
      </c>
      <c r="AA4023" s="109">
        <v>1</v>
      </c>
      <c r="AB4023" s="109">
        <v>10</v>
      </c>
      <c r="AC4023" s="174">
        <f>IF(ISNUMBER([ExpenditureDetails4]),[ExpenditureDetails4]*HLOOKUP([ExpenditureDetails1],'Currency Conversion'!$A$6:$BE$45,19,FALSE),"No Data")</f>
        <v>85706.177552731751</v>
      </c>
      <c r="AD4023" s="174">
        <f>Table1[[#This Row],[Calculations1]]/exchange_rate_2010</f>
        <v>1874.3500350641743</v>
      </c>
      <c r="AE40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8570.6177552731751</v>
      </c>
      <c r="AF4023" s="174">
        <f>Table1[[#This Row],[Calculations3]]/exchange_rate_2010</f>
        <v>187.43500350641744</v>
      </c>
      <c r="AG4023" s="110"/>
      <c r="AH4023" s="53"/>
      <c r="BD4023" s="36"/>
      <c r="BE4023" s="36"/>
      <c r="BF4023" s="36"/>
      <c r="BG4023" s="36"/>
      <c r="BH4023" s="36"/>
      <c r="BI4023" s="36"/>
      <c r="BJ4023" s="36"/>
      <c r="BK4023" s="48"/>
      <c r="BL4023" s="36"/>
      <c r="BM4023" s="36"/>
      <c r="BN4023" s="36"/>
      <c r="BO4023" s="36"/>
      <c r="BP4023" s="36"/>
      <c r="BQ4023" s="36"/>
      <c r="BR4023" s="36"/>
    </row>
    <row r="4024" spans="2:70" ht="15" customHeight="1">
      <c r="B4024" s="48">
        <v>4607</v>
      </c>
      <c r="C4024" s="48" t="s">
        <v>1703</v>
      </c>
      <c r="D4024" s="108">
        <v>669</v>
      </c>
      <c r="E4024" s="109" t="s">
        <v>2508</v>
      </c>
      <c r="F4024" s="109" t="s">
        <v>1823</v>
      </c>
      <c r="G4024" s="109" t="s">
        <v>1746</v>
      </c>
      <c r="H4024" s="108" t="s">
        <v>1805</v>
      </c>
      <c r="I4024" s="108" t="s">
        <v>2528</v>
      </c>
      <c r="J4024" s="108" t="s">
        <v>2528</v>
      </c>
      <c r="K4024" s="108"/>
      <c r="L4024" s="108">
        <v>1</v>
      </c>
      <c r="M4024" s="110" t="s">
        <v>2617</v>
      </c>
      <c r="N4024" s="111" t="s">
        <v>1729</v>
      </c>
      <c r="O4024" s="111" t="s">
        <v>1713</v>
      </c>
      <c r="P4024" s="111" t="s">
        <v>119</v>
      </c>
      <c r="Q4024" s="109">
        <v>1</v>
      </c>
      <c r="R4024" s="111"/>
      <c r="S4024" s="111"/>
      <c r="T4024" s="109" t="s">
        <v>7</v>
      </c>
      <c r="U4024" s="108">
        <v>1</v>
      </c>
      <c r="V4024" s="109">
        <v>2009</v>
      </c>
      <c r="W4024" s="108">
        <f>IF(Table1[[#This Row],[ExpenditureDetails1]]=2010,1,(2010-Table1[[#This Row],[ExpenditureDetails1]]))</f>
        <v>1</v>
      </c>
      <c r="X4024" s="109">
        <v>0.3</v>
      </c>
      <c r="Y4024" s="174">
        <f>Table1[[#This Row],[ExpenditureDetails3]]*100000</f>
        <v>30000</v>
      </c>
      <c r="Z4024" s="174">
        <f>Table1[[#This Row],[ExpenditureDetails4]]/Table1[[#This Row],[Component detail 4]]</f>
        <v>30000</v>
      </c>
      <c r="AA4024" s="109">
        <v>1</v>
      </c>
      <c r="AB4024" s="109">
        <v>10</v>
      </c>
      <c r="AC4024" s="174">
        <f>IF(ISNUMBER([ExpenditureDetails4]),[ExpenditureDetails4]*HLOOKUP([ExpenditureDetails1],'Currency Conversion'!$A$6:$BE$45,19,FALSE),"No Data")</f>
        <v>32262.487497108825</v>
      </c>
      <c r="AD4024" s="174">
        <f>Table1[[#This Row],[Calculations1]]/exchange_rate_2010</f>
        <v>705.56401298211892</v>
      </c>
      <c r="AE40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3226.2487497108823</v>
      </c>
      <c r="AF4024" s="174">
        <f>Table1[[#This Row],[Calculations3]]/exchange_rate_2010</f>
        <v>70.556401298211881</v>
      </c>
      <c r="AG4024" s="110"/>
      <c r="AH4024" s="53"/>
      <c r="BD4024" s="36"/>
      <c r="BE4024" s="36"/>
      <c r="BF4024" s="36"/>
      <c r="BG4024" s="36"/>
      <c r="BH4024" s="36"/>
      <c r="BI4024" s="36"/>
      <c r="BJ4024" s="36"/>
      <c r="BK4024" s="48"/>
      <c r="BL4024" s="36"/>
      <c r="BM4024" s="36"/>
      <c r="BN4024" s="36"/>
      <c r="BO4024" s="36"/>
      <c r="BP4024" s="36"/>
      <c r="BQ4024" s="36"/>
      <c r="BR4024" s="36"/>
    </row>
    <row r="4025" spans="2:70" ht="15" customHeight="1">
      <c r="B4025" s="48">
        <v>4611</v>
      </c>
      <c r="C4025" s="48" t="s">
        <v>1703</v>
      </c>
      <c r="D4025" s="108">
        <v>628</v>
      </c>
      <c r="E4025" s="109" t="s">
        <v>2508</v>
      </c>
      <c r="F4025" s="109" t="s">
        <v>1823</v>
      </c>
      <c r="G4025" s="109" t="s">
        <v>1746</v>
      </c>
      <c r="H4025" s="108" t="s">
        <v>1806</v>
      </c>
      <c r="I4025" s="108" t="s">
        <v>2528</v>
      </c>
      <c r="J4025" s="108" t="s">
        <v>2528</v>
      </c>
      <c r="K4025" s="108"/>
      <c r="L4025" s="108">
        <v>1</v>
      </c>
      <c r="M4025" s="110" t="s">
        <v>2617</v>
      </c>
      <c r="N4025" s="109" t="s">
        <v>1729</v>
      </c>
      <c r="O4025" s="109" t="s">
        <v>519</v>
      </c>
      <c r="P4025" s="109" t="s">
        <v>2402</v>
      </c>
      <c r="Q4025" s="109">
        <v>1</v>
      </c>
      <c r="R4025" s="111"/>
      <c r="S4025" s="111"/>
      <c r="T4025" s="109" t="s">
        <v>7</v>
      </c>
      <c r="U4025" s="108">
        <v>1</v>
      </c>
      <c r="V4025" s="109">
        <v>1980</v>
      </c>
      <c r="W4025" s="108">
        <f>IF(Table1[[#This Row],[ExpenditureDetails1]]=2010,1,(2010-Table1[[#This Row],[ExpenditureDetails1]]))</f>
        <v>30</v>
      </c>
      <c r="X4025" s="109">
        <v>0.2</v>
      </c>
      <c r="Y4025" s="174">
        <f>Table1[[#This Row],[ExpenditureDetails3]]*100000</f>
        <v>20000</v>
      </c>
      <c r="Z4025" s="174">
        <f>Table1[[#This Row],[ExpenditureDetails4]]/Table1[[#This Row],[Component detail 4]]</f>
        <v>20000</v>
      </c>
      <c r="AA4025" s="109">
        <v>1</v>
      </c>
      <c r="AB4025" s="109">
        <v>10</v>
      </c>
      <c r="AC4025" s="174">
        <f>IF(ISNUMBER([ExpenditureDetails4]),[ExpenditureDetails4]*HLOOKUP([ExpenditureDetails1],'Currency Conversion'!$A$6:$BE$45,19,FALSE),"No Data")</f>
        <v>178802.33961899229</v>
      </c>
      <c r="AD4025" s="174">
        <f>Table1[[#This Row],[Calculations1]]/exchange_rate_2010</f>
        <v>3910.3152316904675</v>
      </c>
      <c r="AE40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17880.23396189923</v>
      </c>
      <c r="AF4025" s="174">
        <f>Table1[[#This Row],[Calculations3]]/exchange_rate_2010</f>
        <v>391.03152316904681</v>
      </c>
      <c r="AG4025" s="110"/>
      <c r="AH4025" s="53"/>
      <c r="BD4025" s="36"/>
      <c r="BE4025" s="36"/>
      <c r="BF4025" s="36"/>
      <c r="BG4025" s="36"/>
      <c r="BH4025" s="36"/>
      <c r="BI4025" s="36"/>
      <c r="BJ4025" s="36"/>
      <c r="BK4025" s="48"/>
      <c r="BL4025" s="36"/>
      <c r="BM4025" s="36"/>
      <c r="BN4025" s="36"/>
      <c r="BO4025" s="36"/>
      <c r="BP4025" s="36"/>
      <c r="BQ4025" s="36"/>
      <c r="BR4025" s="36"/>
    </row>
    <row r="4026" spans="2:70" ht="15" customHeight="1">
      <c r="B4026" s="48">
        <v>4612</v>
      </c>
      <c r="C4026" s="48" t="s">
        <v>1703</v>
      </c>
      <c r="D4026" s="108">
        <v>628</v>
      </c>
      <c r="E4026" s="109" t="s">
        <v>2508</v>
      </c>
      <c r="F4026" s="109" t="s">
        <v>1823</v>
      </c>
      <c r="G4026" s="109" t="s">
        <v>1746</v>
      </c>
      <c r="H4026" s="108" t="s">
        <v>1806</v>
      </c>
      <c r="I4026" s="108" t="s">
        <v>2528</v>
      </c>
      <c r="J4026" s="108" t="s">
        <v>2528</v>
      </c>
      <c r="K4026" s="108"/>
      <c r="L4026" s="108">
        <v>1</v>
      </c>
      <c r="M4026" s="110" t="s">
        <v>2617</v>
      </c>
      <c r="N4026" s="109" t="s">
        <v>1729</v>
      </c>
      <c r="O4026" s="109" t="s">
        <v>519</v>
      </c>
      <c r="P4026" s="109" t="s">
        <v>2403</v>
      </c>
      <c r="Q4026" s="109">
        <v>1</v>
      </c>
      <c r="R4026" s="111"/>
      <c r="S4026" s="111"/>
      <c r="T4026" s="109" t="s">
        <v>7</v>
      </c>
      <c r="U4026" s="108">
        <v>1</v>
      </c>
      <c r="V4026" s="109">
        <v>1981</v>
      </c>
      <c r="W4026" s="108">
        <f>IF(Table1[[#This Row],[ExpenditureDetails1]]=2010,1,(2010-Table1[[#This Row],[ExpenditureDetails1]]))</f>
        <v>29</v>
      </c>
      <c r="X4026" s="109">
        <v>0.2</v>
      </c>
      <c r="Y4026" s="174">
        <f>Table1[[#This Row],[ExpenditureDetails3]]*100000</f>
        <v>20000</v>
      </c>
      <c r="Z4026" s="174">
        <f>Table1[[#This Row],[ExpenditureDetails4]]/Table1[[#This Row],[Component detail 4]]</f>
        <v>20000</v>
      </c>
      <c r="AA4026" s="109">
        <v>1</v>
      </c>
      <c r="AB4026" s="109">
        <v>10</v>
      </c>
      <c r="AC4026" s="174">
        <f>IF(ISNUMBER([ExpenditureDetails4]),[ExpenditureDetails4]*HLOOKUP([ExpenditureDetails1],'Currency Conversion'!$A$6:$BE$45,19,FALSE),"No Data")</f>
        <v>160380.74590292777</v>
      </c>
      <c r="AD4026" s="174">
        <f>Table1[[#This Row],[Calculations1]]/exchange_rate_2010</f>
        <v>3507.4444490517317</v>
      </c>
      <c r="AE40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16038.074590292777</v>
      </c>
      <c r="AF4026" s="174">
        <f>Table1[[#This Row],[Calculations3]]/exchange_rate_2010</f>
        <v>350.74444490517317</v>
      </c>
      <c r="AG4026" s="110"/>
      <c r="AH4026" s="53"/>
      <c r="BD4026" s="36"/>
      <c r="BE4026" s="36"/>
      <c r="BF4026" s="36"/>
      <c r="BG4026" s="36"/>
      <c r="BH4026" s="36"/>
      <c r="BI4026" s="36"/>
      <c r="BJ4026" s="36"/>
      <c r="BK4026" s="48"/>
      <c r="BL4026" s="36"/>
      <c r="BM4026" s="36"/>
      <c r="BN4026" s="36"/>
      <c r="BO4026" s="36"/>
      <c r="BP4026" s="36"/>
      <c r="BQ4026" s="36"/>
      <c r="BR4026" s="36"/>
    </row>
    <row r="4027" spans="2:70" ht="15" customHeight="1">
      <c r="B4027" s="48">
        <v>4613</v>
      </c>
      <c r="C4027" s="48" t="s">
        <v>1703</v>
      </c>
      <c r="D4027" s="108">
        <v>628</v>
      </c>
      <c r="E4027" s="109" t="s">
        <v>2508</v>
      </c>
      <c r="F4027" s="109" t="s">
        <v>1823</v>
      </c>
      <c r="G4027" s="109" t="s">
        <v>1746</v>
      </c>
      <c r="H4027" s="108" t="s">
        <v>1806</v>
      </c>
      <c r="I4027" s="108" t="s">
        <v>2528</v>
      </c>
      <c r="J4027" s="108" t="s">
        <v>2528</v>
      </c>
      <c r="K4027" s="108"/>
      <c r="L4027" s="108">
        <v>1</v>
      </c>
      <c r="M4027" s="110" t="s">
        <v>2617</v>
      </c>
      <c r="N4027" s="109" t="s">
        <v>1729</v>
      </c>
      <c r="O4027" s="109" t="s">
        <v>519</v>
      </c>
      <c r="P4027" s="109" t="s">
        <v>2404</v>
      </c>
      <c r="Q4027" s="109">
        <v>1</v>
      </c>
      <c r="R4027" s="111"/>
      <c r="S4027" s="111"/>
      <c r="T4027" s="109" t="s">
        <v>7</v>
      </c>
      <c r="U4027" s="108">
        <v>1</v>
      </c>
      <c r="V4027" s="109">
        <v>1984</v>
      </c>
      <c r="W4027" s="108">
        <f>IF(Table1[[#This Row],[ExpenditureDetails1]]=2010,1,(2010-Table1[[#This Row],[ExpenditureDetails1]]))</f>
        <v>26</v>
      </c>
      <c r="X4027" s="109">
        <v>0.2</v>
      </c>
      <c r="Y4027" s="174">
        <f>Table1[[#This Row],[ExpenditureDetails3]]*100000</f>
        <v>20000</v>
      </c>
      <c r="Z4027" s="174">
        <f>Table1[[#This Row],[ExpenditureDetails4]]/Table1[[#This Row],[Component detail 4]]</f>
        <v>20000</v>
      </c>
      <c r="AA4027" s="109">
        <v>1</v>
      </c>
      <c r="AB4027" s="109">
        <v>10</v>
      </c>
      <c r="AC4027" s="174">
        <f>IF(ISNUMBER([ExpenditureDetails4]),[ExpenditureDetails4]*HLOOKUP([ExpenditureDetails1],'Currency Conversion'!$A$6:$BE$45,19,FALSE),"No Data")</f>
        <v>123316.76877948084</v>
      </c>
      <c r="AD4027" s="174">
        <f>Table1[[#This Row],[Calculations1]]/exchange_rate_2010</f>
        <v>2696.8743267497807</v>
      </c>
      <c r="AE40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12331.676877948084</v>
      </c>
      <c r="AF4027" s="174">
        <f>Table1[[#This Row],[Calculations3]]/exchange_rate_2010</f>
        <v>269.68743267497808</v>
      </c>
      <c r="AG4027" s="110"/>
      <c r="AH4027" s="53"/>
      <c r="BD4027" s="36"/>
      <c r="BE4027" s="36"/>
      <c r="BF4027" s="36"/>
      <c r="BG4027" s="36"/>
      <c r="BH4027" s="36"/>
      <c r="BI4027" s="36"/>
      <c r="BJ4027" s="36"/>
      <c r="BK4027" s="48"/>
      <c r="BL4027" s="36"/>
      <c r="BM4027" s="36"/>
      <c r="BN4027" s="36"/>
      <c r="BO4027" s="36"/>
      <c r="BP4027" s="36"/>
      <c r="BQ4027" s="36"/>
      <c r="BR4027" s="36"/>
    </row>
    <row r="4028" spans="2:70" ht="15" customHeight="1">
      <c r="B4028" s="48">
        <v>4614</v>
      </c>
      <c r="C4028" s="48" t="s">
        <v>1703</v>
      </c>
      <c r="D4028" s="108">
        <v>628</v>
      </c>
      <c r="E4028" s="109" t="s">
        <v>2508</v>
      </c>
      <c r="F4028" s="109" t="s">
        <v>1823</v>
      </c>
      <c r="G4028" s="109" t="s">
        <v>1746</v>
      </c>
      <c r="H4028" s="108" t="s">
        <v>1806</v>
      </c>
      <c r="I4028" s="108" t="s">
        <v>2528</v>
      </c>
      <c r="J4028" s="108" t="s">
        <v>2528</v>
      </c>
      <c r="K4028" s="108"/>
      <c r="L4028" s="108">
        <v>1</v>
      </c>
      <c r="M4028" s="110" t="s">
        <v>2617</v>
      </c>
      <c r="N4028" s="109" t="s">
        <v>1729</v>
      </c>
      <c r="O4028" s="109" t="s">
        <v>519</v>
      </c>
      <c r="P4028" s="109" t="s">
        <v>2405</v>
      </c>
      <c r="Q4028" s="109">
        <v>1</v>
      </c>
      <c r="R4028" s="111"/>
      <c r="S4028" s="111"/>
      <c r="T4028" s="109" t="s">
        <v>7</v>
      </c>
      <c r="U4028" s="108">
        <v>1</v>
      </c>
      <c r="V4028" s="109">
        <v>1984</v>
      </c>
      <c r="W4028" s="108">
        <f>IF(Table1[[#This Row],[ExpenditureDetails1]]=2010,1,(2010-Table1[[#This Row],[ExpenditureDetails1]]))</f>
        <v>26</v>
      </c>
      <c r="X4028" s="109">
        <v>0.2</v>
      </c>
      <c r="Y4028" s="174">
        <f>Table1[[#This Row],[ExpenditureDetails3]]*100000</f>
        <v>20000</v>
      </c>
      <c r="Z4028" s="174">
        <f>Table1[[#This Row],[ExpenditureDetails4]]/Table1[[#This Row],[Component detail 4]]</f>
        <v>20000</v>
      </c>
      <c r="AA4028" s="109">
        <v>1</v>
      </c>
      <c r="AB4028" s="109">
        <v>10</v>
      </c>
      <c r="AC4028" s="174">
        <f>IF(ISNUMBER([ExpenditureDetails4]),[ExpenditureDetails4]*HLOOKUP([ExpenditureDetails1],'Currency Conversion'!$A$6:$BE$45,19,FALSE),"No Data")</f>
        <v>123316.76877948084</v>
      </c>
      <c r="AD4028" s="174">
        <f>Table1[[#This Row],[Calculations1]]/exchange_rate_2010</f>
        <v>2696.8743267497807</v>
      </c>
      <c r="AE40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12331.676877948084</v>
      </c>
      <c r="AF4028" s="174">
        <f>Table1[[#This Row],[Calculations3]]/exchange_rate_2010</f>
        <v>269.68743267497808</v>
      </c>
      <c r="AG4028" s="110"/>
      <c r="AH4028" s="53"/>
      <c r="BD4028" s="36"/>
      <c r="BE4028" s="36"/>
      <c r="BF4028" s="36"/>
      <c r="BG4028" s="36"/>
      <c r="BH4028" s="36"/>
      <c r="BI4028" s="36"/>
      <c r="BJ4028" s="36"/>
      <c r="BK4028" s="48"/>
      <c r="BL4028" s="36"/>
      <c r="BM4028" s="36"/>
      <c r="BN4028" s="36"/>
      <c r="BO4028" s="36"/>
      <c r="BP4028" s="36"/>
      <c r="BQ4028" s="36"/>
      <c r="BR4028" s="36"/>
    </row>
    <row r="4029" spans="2:70" ht="15" customHeight="1">
      <c r="B4029" s="48">
        <v>4615</v>
      </c>
      <c r="C4029" s="48" t="s">
        <v>1703</v>
      </c>
      <c r="D4029" s="108">
        <v>628</v>
      </c>
      <c r="E4029" s="109" t="s">
        <v>2508</v>
      </c>
      <c r="F4029" s="109" t="s">
        <v>1823</v>
      </c>
      <c r="G4029" s="109" t="s">
        <v>1746</v>
      </c>
      <c r="H4029" s="108" t="s">
        <v>1806</v>
      </c>
      <c r="I4029" s="108" t="s">
        <v>2528</v>
      </c>
      <c r="J4029" s="108" t="s">
        <v>2528</v>
      </c>
      <c r="K4029" s="108"/>
      <c r="L4029" s="108">
        <v>1</v>
      </c>
      <c r="M4029" s="110" t="s">
        <v>2617</v>
      </c>
      <c r="N4029" s="109" t="s">
        <v>1729</v>
      </c>
      <c r="O4029" s="109" t="s">
        <v>519</v>
      </c>
      <c r="P4029" s="109" t="s">
        <v>2406</v>
      </c>
      <c r="Q4029" s="109">
        <v>1</v>
      </c>
      <c r="R4029" s="111"/>
      <c r="S4029" s="111"/>
      <c r="T4029" s="109" t="s">
        <v>7</v>
      </c>
      <c r="U4029" s="108">
        <v>1</v>
      </c>
      <c r="V4029" s="109">
        <v>1986</v>
      </c>
      <c r="W4029" s="108">
        <f>IF(Table1[[#This Row],[ExpenditureDetails1]]=2010,1,(2010-Table1[[#This Row],[ExpenditureDetails1]]))</f>
        <v>24</v>
      </c>
      <c r="X4029" s="109">
        <v>0.2</v>
      </c>
      <c r="Y4029" s="174">
        <f>Table1[[#This Row],[ExpenditureDetails3]]*100000</f>
        <v>20000</v>
      </c>
      <c r="Z4029" s="174">
        <f>Table1[[#This Row],[ExpenditureDetails4]]/Table1[[#This Row],[Component detail 4]]</f>
        <v>20000</v>
      </c>
      <c r="AA4029" s="109">
        <v>1</v>
      </c>
      <c r="AB4029" s="109">
        <v>10</v>
      </c>
      <c r="AC4029" s="174">
        <f>IF(ISNUMBER([ExpenditureDetails4]),[ExpenditureDetails4]*HLOOKUP([ExpenditureDetails1],'Currency Conversion'!$A$6:$BE$45,19,FALSE),"No Data")</f>
        <v>106551.1348531744</v>
      </c>
      <c r="AD4029" s="174">
        <f>Table1[[#This Row],[Calculations1]]/exchange_rate_2010</f>
        <v>2330.2185332591516</v>
      </c>
      <c r="AE40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10655.113485317441</v>
      </c>
      <c r="AF4029" s="174">
        <f>Table1[[#This Row],[Calculations3]]/exchange_rate_2010</f>
        <v>233.02185332591517</v>
      </c>
      <c r="AG4029" s="110"/>
      <c r="AH4029" s="53"/>
      <c r="BD4029" s="36"/>
      <c r="BE4029" s="36"/>
      <c r="BF4029" s="36"/>
      <c r="BG4029" s="36"/>
      <c r="BH4029" s="36"/>
      <c r="BI4029" s="36"/>
      <c r="BJ4029" s="36"/>
      <c r="BK4029" s="48"/>
      <c r="BL4029" s="36"/>
      <c r="BM4029" s="36"/>
      <c r="BN4029" s="36"/>
      <c r="BO4029" s="36"/>
      <c r="BP4029" s="36"/>
      <c r="BQ4029" s="36"/>
      <c r="BR4029" s="36"/>
    </row>
    <row r="4030" spans="2:70" ht="15" customHeight="1">
      <c r="B4030" s="48">
        <v>4616</v>
      </c>
      <c r="C4030" s="48" t="s">
        <v>1703</v>
      </c>
      <c r="D4030" s="108">
        <v>628</v>
      </c>
      <c r="E4030" s="109" t="s">
        <v>2508</v>
      </c>
      <c r="F4030" s="109" t="s">
        <v>1823</v>
      </c>
      <c r="G4030" s="109" t="s">
        <v>1746</v>
      </c>
      <c r="H4030" s="108" t="s">
        <v>1806</v>
      </c>
      <c r="I4030" s="108" t="s">
        <v>2528</v>
      </c>
      <c r="J4030" s="108" t="s">
        <v>2528</v>
      </c>
      <c r="K4030" s="108"/>
      <c r="L4030" s="108">
        <v>1</v>
      </c>
      <c r="M4030" s="110" t="s">
        <v>2617</v>
      </c>
      <c r="N4030" s="109" t="s">
        <v>1729</v>
      </c>
      <c r="O4030" s="109" t="s">
        <v>519</v>
      </c>
      <c r="P4030" s="109" t="s">
        <v>2407</v>
      </c>
      <c r="Q4030" s="109">
        <v>1</v>
      </c>
      <c r="R4030" s="111"/>
      <c r="S4030" s="111"/>
      <c r="T4030" s="109" t="s">
        <v>7</v>
      </c>
      <c r="U4030" s="108">
        <v>1</v>
      </c>
      <c r="V4030" s="109">
        <v>2008</v>
      </c>
      <c r="W4030" s="108">
        <f>IF(Table1[[#This Row],[ExpenditureDetails1]]=2010,1,(2010-Table1[[#This Row],[ExpenditureDetails1]]))</f>
        <v>2</v>
      </c>
      <c r="X4030" s="109">
        <v>0.3</v>
      </c>
      <c r="Y4030" s="174">
        <f>Table1[[#This Row],[ExpenditureDetails3]]*100000</f>
        <v>30000</v>
      </c>
      <c r="Z4030" s="174">
        <f>Table1[[#This Row],[ExpenditureDetails4]]/Table1[[#This Row],[Component detail 4]]</f>
        <v>30000</v>
      </c>
      <c r="AA4030" s="109">
        <v>1</v>
      </c>
      <c r="AB4030" s="109">
        <v>10</v>
      </c>
      <c r="AC4030" s="174">
        <f>IF(ISNUMBER([ExpenditureDetails4]),[ExpenditureDetails4]*HLOOKUP([ExpenditureDetails1],'Currency Conversion'!$A$6:$BE$45,19,FALSE),"No Data")</f>
        <v>34422.092493132339</v>
      </c>
      <c r="AD4030" s="174">
        <f>Table1[[#This Row],[Calculations1]]/exchange_rate_2010</f>
        <v>752.79346382924075</v>
      </c>
      <c r="AE40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4030" s="174">
        <f>Table1[[#This Row],[Calculations3]]/exchange_rate_2010</f>
        <v>75.279346382924075</v>
      </c>
      <c r="AG4030" s="110"/>
      <c r="AH4030" s="53"/>
      <c r="BD4030" s="36"/>
      <c r="BE4030" s="36"/>
      <c r="BF4030" s="36"/>
      <c r="BG4030" s="36"/>
      <c r="BH4030" s="36"/>
      <c r="BI4030" s="36"/>
      <c r="BJ4030" s="36"/>
      <c r="BK4030" s="48"/>
      <c r="BL4030" s="36"/>
      <c r="BM4030" s="36"/>
      <c r="BN4030" s="36"/>
      <c r="BO4030" s="36"/>
      <c r="BP4030" s="36"/>
      <c r="BQ4030" s="36"/>
      <c r="BR4030" s="36"/>
    </row>
    <row r="4031" spans="2:70" ht="15" customHeight="1">
      <c r="B4031" s="48">
        <v>4617</v>
      </c>
      <c r="C4031" s="48" t="s">
        <v>1703</v>
      </c>
      <c r="D4031" s="108">
        <v>628</v>
      </c>
      <c r="E4031" s="109" t="s">
        <v>2508</v>
      </c>
      <c r="F4031" s="109" t="s">
        <v>1823</v>
      </c>
      <c r="G4031" s="109" t="s">
        <v>1746</v>
      </c>
      <c r="H4031" s="108" t="s">
        <v>1806</v>
      </c>
      <c r="I4031" s="108" t="s">
        <v>2528</v>
      </c>
      <c r="J4031" s="108" t="s">
        <v>2528</v>
      </c>
      <c r="K4031" s="108"/>
      <c r="L4031" s="108">
        <v>1</v>
      </c>
      <c r="M4031" s="110" t="s">
        <v>2617</v>
      </c>
      <c r="N4031" s="111" t="s">
        <v>1729</v>
      </c>
      <c r="O4031" s="111" t="s">
        <v>1713</v>
      </c>
      <c r="P4031" s="111" t="s">
        <v>301</v>
      </c>
      <c r="Q4031" s="109">
        <v>1</v>
      </c>
      <c r="R4031" s="111"/>
      <c r="S4031" s="111"/>
      <c r="T4031" s="109" t="s">
        <v>7</v>
      </c>
      <c r="U4031" s="108">
        <v>1</v>
      </c>
      <c r="V4031" s="109">
        <v>1961</v>
      </c>
      <c r="W4031" s="108">
        <f>IF(Table1[[#This Row],[ExpenditureDetails1]]=2010,1,(2010-Table1[[#This Row],[ExpenditureDetails1]]))</f>
        <v>49</v>
      </c>
      <c r="X4031" s="109">
        <v>0.05</v>
      </c>
      <c r="Y4031" s="174">
        <f>Table1[[#This Row],[ExpenditureDetails3]]*100000</f>
        <v>5000</v>
      </c>
      <c r="Z4031" s="174">
        <f>Table1[[#This Row],[ExpenditureDetails4]]/Table1[[#This Row],[Component detail 4]]</f>
        <v>5000</v>
      </c>
      <c r="AA4031" s="109">
        <v>1</v>
      </c>
      <c r="AB4031" s="109">
        <v>10</v>
      </c>
      <c r="AC4031" s="174">
        <f>IF(ISNUMBER([ExpenditureDetails4]),[ExpenditureDetails4]*HLOOKUP([ExpenditureDetails1],'Currency Conversion'!$A$6:$BE$45,19,FALSE),"No Data")</f>
        <v>0</v>
      </c>
      <c r="AD4031" s="174">
        <f>Table1[[#This Row],[Calculations1]]/exchange_rate_2010</f>
        <v>0</v>
      </c>
      <c r="AE40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4031" s="174">
        <f>Table1[[#This Row],[Calculations3]]/exchange_rate_2010</f>
        <v>0</v>
      </c>
      <c r="AG4031" s="110"/>
      <c r="AH4031" s="53"/>
      <c r="BD4031" s="36"/>
      <c r="BE4031" s="36"/>
      <c r="BF4031" s="36"/>
      <c r="BG4031" s="36"/>
      <c r="BH4031" s="36"/>
      <c r="BI4031" s="36"/>
      <c r="BJ4031" s="36"/>
      <c r="BK4031" s="48"/>
      <c r="BL4031" s="36"/>
      <c r="BM4031" s="36"/>
      <c r="BN4031" s="36"/>
      <c r="BO4031" s="36"/>
      <c r="BP4031" s="36"/>
      <c r="BQ4031" s="36"/>
      <c r="BR4031" s="36"/>
    </row>
    <row r="4032" spans="2:70" ht="15" customHeight="1">
      <c r="B4032" s="48">
        <v>4618</v>
      </c>
      <c r="C4032" s="48" t="s">
        <v>1703</v>
      </c>
      <c r="D4032" s="108">
        <v>628</v>
      </c>
      <c r="E4032" s="109" t="s">
        <v>2508</v>
      </c>
      <c r="F4032" s="109" t="s">
        <v>1823</v>
      </c>
      <c r="G4032" s="109" t="s">
        <v>1746</v>
      </c>
      <c r="H4032" s="108" t="s">
        <v>1806</v>
      </c>
      <c r="I4032" s="108" t="s">
        <v>2528</v>
      </c>
      <c r="J4032" s="108" t="s">
        <v>2528</v>
      </c>
      <c r="K4032" s="108"/>
      <c r="L4032" s="108">
        <v>1</v>
      </c>
      <c r="M4032" s="110" t="s">
        <v>2617</v>
      </c>
      <c r="N4032" s="111" t="s">
        <v>1729</v>
      </c>
      <c r="O4032" s="111" t="s">
        <v>1713</v>
      </c>
      <c r="P4032" s="111" t="s">
        <v>151</v>
      </c>
      <c r="Q4032" s="109">
        <v>1</v>
      </c>
      <c r="R4032" s="111"/>
      <c r="S4032" s="111"/>
      <c r="T4032" s="109" t="s">
        <v>7</v>
      </c>
      <c r="U4032" s="108">
        <v>1</v>
      </c>
      <c r="V4032" s="109">
        <v>1990</v>
      </c>
      <c r="W4032" s="108">
        <f>IF(Table1[[#This Row],[ExpenditureDetails1]]=2010,1,(2010-Table1[[#This Row],[ExpenditureDetails1]]))</f>
        <v>20</v>
      </c>
      <c r="X4032" s="109">
        <v>0.25</v>
      </c>
      <c r="Y4032" s="174">
        <f>Table1[[#This Row],[ExpenditureDetails3]]*100000</f>
        <v>25000</v>
      </c>
      <c r="Z4032" s="174">
        <f>Table1[[#This Row],[ExpenditureDetails4]]/Table1[[#This Row],[Component detail 4]]</f>
        <v>25000</v>
      </c>
      <c r="AA4032" s="109">
        <v>1</v>
      </c>
      <c r="AB4032" s="109">
        <v>10</v>
      </c>
      <c r="AC4032" s="174">
        <f>IF(ISNUMBER([ExpenditureDetails4]),[ExpenditureDetails4]*HLOOKUP([ExpenditureDetails1],'Currency Conversion'!$A$6:$BE$45,19,FALSE),"No Data")</f>
        <v>97206.078178230178</v>
      </c>
      <c r="AD4032" s="174">
        <f>Table1[[#This Row],[Calculations1]]/exchange_rate_2010</f>
        <v>2125.8469487770235</v>
      </c>
      <c r="AE40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9720.6078178230182</v>
      </c>
      <c r="AF4032" s="174">
        <f>Table1[[#This Row],[Calculations3]]/exchange_rate_2010</f>
        <v>212.58469487770236</v>
      </c>
      <c r="AG4032" s="110"/>
      <c r="AH4032" s="53"/>
      <c r="BD4032" s="36"/>
      <c r="BE4032" s="36"/>
      <c r="BF4032" s="36"/>
      <c r="BG4032" s="36"/>
      <c r="BH4032" s="36"/>
      <c r="BI4032" s="36"/>
      <c r="BJ4032" s="36"/>
      <c r="BK4032" s="48"/>
      <c r="BL4032" s="36"/>
      <c r="BM4032" s="36"/>
      <c r="BN4032" s="36"/>
      <c r="BO4032" s="36"/>
      <c r="BP4032" s="36"/>
      <c r="BQ4032" s="36"/>
      <c r="BR4032" s="36"/>
    </row>
    <row r="4033" spans="2:70" ht="15" customHeight="1">
      <c r="B4033" s="48">
        <v>4619</v>
      </c>
      <c r="C4033" s="48" t="s">
        <v>1703</v>
      </c>
      <c r="D4033" s="108">
        <v>628</v>
      </c>
      <c r="E4033" s="109" t="s">
        <v>2508</v>
      </c>
      <c r="F4033" s="109" t="s">
        <v>1823</v>
      </c>
      <c r="G4033" s="109" t="s">
        <v>1746</v>
      </c>
      <c r="H4033" s="108" t="s">
        <v>1806</v>
      </c>
      <c r="I4033" s="108" t="s">
        <v>2528</v>
      </c>
      <c r="J4033" s="108" t="s">
        <v>2528</v>
      </c>
      <c r="K4033" s="108"/>
      <c r="L4033" s="108">
        <v>1</v>
      </c>
      <c r="M4033" s="110" t="s">
        <v>2617</v>
      </c>
      <c r="N4033" s="111" t="s">
        <v>1729</v>
      </c>
      <c r="O4033" s="111" t="s">
        <v>1713</v>
      </c>
      <c r="P4033" s="111" t="s">
        <v>152</v>
      </c>
      <c r="Q4033" s="109">
        <v>1</v>
      </c>
      <c r="R4033" s="111"/>
      <c r="S4033" s="111"/>
      <c r="T4033" s="109" t="s">
        <v>7</v>
      </c>
      <c r="U4033" s="108">
        <v>1</v>
      </c>
      <c r="V4033" s="109">
        <v>1994</v>
      </c>
      <c r="W4033" s="108">
        <f>IF(Table1[[#This Row],[ExpenditureDetails1]]=2010,1,(2010-Table1[[#This Row],[ExpenditureDetails1]]))</f>
        <v>16</v>
      </c>
      <c r="X4033" s="109">
        <v>0.2</v>
      </c>
      <c r="Y4033" s="174">
        <f>Table1[[#This Row],[ExpenditureDetails3]]*100000</f>
        <v>20000</v>
      </c>
      <c r="Z4033" s="174">
        <f>Table1[[#This Row],[ExpenditureDetails4]]/Table1[[#This Row],[Component detail 4]]</f>
        <v>20000</v>
      </c>
      <c r="AA4033" s="109">
        <v>1</v>
      </c>
      <c r="AB4033" s="109">
        <v>10</v>
      </c>
      <c r="AC4033" s="174">
        <f>IF(ISNUMBER([ExpenditureDetails4]),[ExpenditureDetails4]*HLOOKUP([ExpenditureDetails1],'Currency Conversion'!$A$6:$BE$45,19,FALSE),"No Data")</f>
        <v>51625.803249675526</v>
      </c>
      <c r="AD4033" s="174">
        <f>Table1[[#This Row],[Calculations1]]/exchange_rate_2010</f>
        <v>1129.0297723487874</v>
      </c>
      <c r="AE40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5162.5803249675528</v>
      </c>
      <c r="AF4033" s="174">
        <f>Table1[[#This Row],[Calculations3]]/exchange_rate_2010</f>
        <v>112.90297723487875</v>
      </c>
      <c r="AG4033" s="110"/>
      <c r="AH4033" s="53"/>
      <c r="BD4033" s="36"/>
      <c r="BE4033" s="36"/>
      <c r="BF4033" s="36"/>
      <c r="BG4033" s="36"/>
      <c r="BH4033" s="36"/>
      <c r="BI4033" s="36"/>
      <c r="BJ4033" s="36"/>
      <c r="BK4033" s="48"/>
      <c r="BL4033" s="36"/>
      <c r="BM4033" s="36"/>
      <c r="BN4033" s="36"/>
      <c r="BO4033" s="36"/>
      <c r="BP4033" s="36"/>
      <c r="BQ4033" s="36"/>
      <c r="BR4033" s="36"/>
    </row>
    <row r="4034" spans="2:70" ht="15" customHeight="1">
      <c r="B4034" s="48">
        <v>4620</v>
      </c>
      <c r="C4034" s="48" t="s">
        <v>1703</v>
      </c>
      <c r="D4034" s="108">
        <v>628</v>
      </c>
      <c r="E4034" s="109" t="s">
        <v>2508</v>
      </c>
      <c r="F4034" s="109" t="s">
        <v>1823</v>
      </c>
      <c r="G4034" s="109" t="s">
        <v>1746</v>
      </c>
      <c r="H4034" s="108" t="s">
        <v>1806</v>
      </c>
      <c r="I4034" s="108" t="s">
        <v>2528</v>
      </c>
      <c r="J4034" s="108" t="s">
        <v>2528</v>
      </c>
      <c r="K4034" s="108"/>
      <c r="L4034" s="108">
        <v>1</v>
      </c>
      <c r="M4034" s="110" t="s">
        <v>2617</v>
      </c>
      <c r="N4034" s="111" t="s">
        <v>1729</v>
      </c>
      <c r="O4034" s="111" t="s">
        <v>1713</v>
      </c>
      <c r="P4034" s="111" t="s">
        <v>119</v>
      </c>
      <c r="Q4034" s="109">
        <v>1</v>
      </c>
      <c r="R4034" s="111"/>
      <c r="S4034" s="111"/>
      <c r="T4034" s="109" t="s">
        <v>7</v>
      </c>
      <c r="U4034" s="108">
        <v>1</v>
      </c>
      <c r="V4034" s="109">
        <v>1994</v>
      </c>
      <c r="W4034" s="108">
        <f>IF(Table1[[#This Row],[ExpenditureDetails1]]=2010,1,(2010-Table1[[#This Row],[ExpenditureDetails1]]))</f>
        <v>16</v>
      </c>
      <c r="X4034" s="109">
        <v>0.3</v>
      </c>
      <c r="Y4034" s="174">
        <f>Table1[[#This Row],[ExpenditureDetails3]]*100000</f>
        <v>30000</v>
      </c>
      <c r="Z4034" s="174">
        <f>Table1[[#This Row],[ExpenditureDetails4]]/Table1[[#This Row],[Component detail 4]]</f>
        <v>30000</v>
      </c>
      <c r="AA4034" s="109">
        <v>1</v>
      </c>
      <c r="AB4034" s="109">
        <v>10</v>
      </c>
      <c r="AC4034" s="174">
        <f>IF(ISNUMBER([ExpenditureDetails4]),[ExpenditureDetails4]*HLOOKUP([ExpenditureDetails1],'Currency Conversion'!$A$6:$BE$45,19,FALSE),"No Data")</f>
        <v>77438.704874513292</v>
      </c>
      <c r="AD4034" s="174">
        <f>Table1[[#This Row],[Calculations1]]/exchange_rate_2010</f>
        <v>1693.5446585231814</v>
      </c>
      <c r="AE40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7743.8704874513296</v>
      </c>
      <c r="AF4034" s="174">
        <f>Table1[[#This Row],[Calculations3]]/exchange_rate_2010</f>
        <v>169.35446585231813</v>
      </c>
      <c r="AG4034" s="110"/>
      <c r="AH4034" s="53"/>
      <c r="BD4034" s="36"/>
      <c r="BE4034" s="36"/>
      <c r="BF4034" s="36"/>
      <c r="BG4034" s="36"/>
      <c r="BH4034" s="36"/>
      <c r="BI4034" s="36"/>
      <c r="BJ4034" s="36"/>
      <c r="BK4034" s="48"/>
      <c r="BL4034" s="36"/>
      <c r="BM4034" s="36"/>
      <c r="BN4034" s="36"/>
      <c r="BO4034" s="36"/>
      <c r="BP4034" s="36"/>
      <c r="BQ4034" s="36"/>
      <c r="BR4034" s="36"/>
    </row>
    <row r="4035" spans="2:70" ht="15" customHeight="1">
      <c r="B4035" s="48">
        <v>4625</v>
      </c>
      <c r="C4035" s="113" t="s">
        <v>1703</v>
      </c>
      <c r="D4035" s="108">
        <v>820</v>
      </c>
      <c r="E4035" s="109" t="s">
        <v>2508</v>
      </c>
      <c r="F4035" s="109" t="s">
        <v>1823</v>
      </c>
      <c r="G4035" s="109" t="s">
        <v>1746</v>
      </c>
      <c r="H4035" s="108" t="s">
        <v>1807</v>
      </c>
      <c r="I4035" s="108" t="s">
        <v>2528</v>
      </c>
      <c r="J4035" s="108" t="s">
        <v>2528</v>
      </c>
      <c r="K4035" s="108"/>
      <c r="L4035" s="108">
        <v>1</v>
      </c>
      <c r="M4035" s="110" t="s">
        <v>2617</v>
      </c>
      <c r="N4035" s="109" t="s">
        <v>1729</v>
      </c>
      <c r="O4035" s="109" t="s">
        <v>519</v>
      </c>
      <c r="P4035" s="109" t="s">
        <v>2402</v>
      </c>
      <c r="Q4035" s="109">
        <v>1</v>
      </c>
      <c r="R4035" s="111"/>
      <c r="S4035" s="111"/>
      <c r="T4035" s="109" t="s">
        <v>7</v>
      </c>
      <c r="U4035" s="108">
        <v>1</v>
      </c>
      <c r="V4035" s="109">
        <v>2003</v>
      </c>
      <c r="W4035" s="108">
        <f>IF(Table1[[#This Row],[ExpenditureDetails1]]=2010,1,(2010-Table1[[#This Row],[ExpenditureDetails1]]))</f>
        <v>7</v>
      </c>
      <c r="X4035" s="109">
        <v>0.4</v>
      </c>
      <c r="Y4035" s="174">
        <f>Table1[[#This Row],[ExpenditureDetails3]]*100000</f>
        <v>40000</v>
      </c>
      <c r="Z4035" s="174">
        <f>Table1[[#This Row],[ExpenditureDetails4]]/Table1[[#This Row],[Component detail 4]]</f>
        <v>40000</v>
      </c>
      <c r="AA4035" s="109">
        <v>1</v>
      </c>
      <c r="AB4035" s="109">
        <v>10</v>
      </c>
      <c r="AC4035" s="174">
        <f>IF(ISNUMBER([ExpenditureDetails4]),[ExpenditureDetails4]*HLOOKUP([ExpenditureDetails1],'Currency Conversion'!$A$6:$BE$45,19,FALSE),"No Data")</f>
        <v>60571.007613170405</v>
      </c>
      <c r="AD4035" s="174">
        <f>Table1[[#This Row],[Calculations1]]/exchange_rate_2010</f>
        <v>1324.6567923737684</v>
      </c>
      <c r="AE40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6057.1007613170405</v>
      </c>
      <c r="AF4035" s="174">
        <f>Table1[[#This Row],[Calculations3]]/exchange_rate_2010</f>
        <v>132.46567923737686</v>
      </c>
      <c r="AG4035" s="110"/>
      <c r="AH4035" s="53"/>
      <c r="BD4035" s="36"/>
      <c r="BE4035" s="36"/>
      <c r="BF4035" s="36"/>
      <c r="BG4035" s="36"/>
      <c r="BH4035" s="36"/>
      <c r="BI4035" s="36"/>
      <c r="BJ4035" s="36"/>
      <c r="BK4035" s="48"/>
      <c r="BL4035" s="36"/>
      <c r="BM4035" s="36"/>
      <c r="BN4035" s="36"/>
      <c r="BO4035" s="36"/>
      <c r="BP4035" s="36"/>
      <c r="BQ4035" s="36"/>
      <c r="BR4035" s="36"/>
    </row>
    <row r="4036" spans="2:70" ht="15" customHeight="1">
      <c r="B4036" s="48">
        <v>4626</v>
      </c>
      <c r="C4036" s="113" t="s">
        <v>1703</v>
      </c>
      <c r="D4036" s="108">
        <v>820</v>
      </c>
      <c r="E4036" s="109" t="s">
        <v>2508</v>
      </c>
      <c r="F4036" s="109" t="s">
        <v>1823</v>
      </c>
      <c r="G4036" s="109" t="s">
        <v>1746</v>
      </c>
      <c r="H4036" s="108" t="s">
        <v>1807</v>
      </c>
      <c r="I4036" s="108" t="s">
        <v>2528</v>
      </c>
      <c r="J4036" s="108" t="s">
        <v>2528</v>
      </c>
      <c r="K4036" s="108"/>
      <c r="L4036" s="108">
        <v>1</v>
      </c>
      <c r="M4036" s="110" t="s">
        <v>2617</v>
      </c>
      <c r="N4036" s="109" t="s">
        <v>1729</v>
      </c>
      <c r="O4036" s="109" t="s">
        <v>519</v>
      </c>
      <c r="P4036" s="109" t="s">
        <v>2403</v>
      </c>
      <c r="Q4036" s="109">
        <v>1</v>
      </c>
      <c r="R4036" s="111"/>
      <c r="S4036" s="111"/>
      <c r="T4036" s="109" t="s">
        <v>7</v>
      </c>
      <c r="U4036" s="108">
        <v>1</v>
      </c>
      <c r="V4036" s="109">
        <v>2005</v>
      </c>
      <c r="W4036" s="108">
        <f>IF(Table1[[#This Row],[ExpenditureDetails1]]=2010,1,(2010-Table1[[#This Row],[ExpenditureDetails1]]))</f>
        <v>5</v>
      </c>
      <c r="X4036" s="109">
        <v>0.4</v>
      </c>
      <c r="Y4036" s="174">
        <f>Table1[[#This Row],[ExpenditureDetails3]]*100000</f>
        <v>40000</v>
      </c>
      <c r="Z4036" s="174">
        <f>Table1[[#This Row],[ExpenditureDetails4]]/Table1[[#This Row],[Component detail 4]]</f>
        <v>40000</v>
      </c>
      <c r="AA4036" s="109">
        <v>1</v>
      </c>
      <c r="AB4036" s="109">
        <v>10</v>
      </c>
      <c r="AC4036" s="174">
        <f>IF(ISNUMBER([ExpenditureDetails4]),[ExpenditureDetails4]*HLOOKUP([ExpenditureDetails1],'Currency Conversion'!$A$6:$BE$45,19,FALSE),"No Data")</f>
        <v>53808.540294254803</v>
      </c>
      <c r="AD4036" s="174">
        <f>Table1[[#This Row],[Calculations1]]/exchange_rate_2010</f>
        <v>1176.7651092038918</v>
      </c>
      <c r="AE40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5380.8540294254799</v>
      </c>
      <c r="AF4036" s="174">
        <f>Table1[[#This Row],[Calculations3]]/exchange_rate_2010</f>
        <v>117.67651092038918</v>
      </c>
      <c r="AG4036" s="110"/>
      <c r="AH4036" s="53"/>
      <c r="BD4036" s="36"/>
      <c r="BE4036" s="36"/>
      <c r="BF4036" s="36"/>
      <c r="BG4036" s="36"/>
      <c r="BH4036" s="36"/>
      <c r="BI4036" s="36"/>
      <c r="BJ4036" s="36"/>
      <c r="BK4036" s="48"/>
      <c r="BL4036" s="36"/>
      <c r="BM4036" s="36"/>
      <c r="BN4036" s="36"/>
      <c r="BO4036" s="36"/>
      <c r="BP4036" s="36"/>
      <c r="BQ4036" s="36"/>
      <c r="BR4036" s="36"/>
    </row>
    <row r="4037" spans="2:70" ht="15" customHeight="1">
      <c r="B4037" s="48">
        <v>4627</v>
      </c>
      <c r="C4037" s="113" t="s">
        <v>1703</v>
      </c>
      <c r="D4037" s="108">
        <v>820</v>
      </c>
      <c r="E4037" s="109" t="s">
        <v>2508</v>
      </c>
      <c r="F4037" s="109" t="s">
        <v>1823</v>
      </c>
      <c r="G4037" s="109" t="s">
        <v>1746</v>
      </c>
      <c r="H4037" s="108" t="s">
        <v>1807</v>
      </c>
      <c r="I4037" s="108" t="s">
        <v>2528</v>
      </c>
      <c r="J4037" s="108" t="s">
        <v>2528</v>
      </c>
      <c r="K4037" s="108"/>
      <c r="L4037" s="108">
        <v>1</v>
      </c>
      <c r="M4037" s="110" t="s">
        <v>2617</v>
      </c>
      <c r="N4037" s="111" t="s">
        <v>1729</v>
      </c>
      <c r="O4037" s="111" t="s">
        <v>1713</v>
      </c>
      <c r="P4037" s="111" t="s">
        <v>301</v>
      </c>
      <c r="Q4037" s="109">
        <v>1</v>
      </c>
      <c r="R4037" s="111"/>
      <c r="S4037" s="111"/>
      <c r="T4037" s="109" t="s">
        <v>7</v>
      </c>
      <c r="U4037" s="108">
        <v>1</v>
      </c>
      <c r="V4037" s="109">
        <v>1980</v>
      </c>
      <c r="W4037" s="108">
        <f>IF(Table1[[#This Row],[ExpenditureDetails1]]=2010,1,(2010-Table1[[#This Row],[ExpenditureDetails1]]))</f>
        <v>30</v>
      </c>
      <c r="X4037" s="109">
        <v>0.4</v>
      </c>
      <c r="Y4037" s="174">
        <f>Table1[[#This Row],[ExpenditureDetails3]]*100000</f>
        <v>40000</v>
      </c>
      <c r="Z4037" s="174">
        <f>Table1[[#This Row],[ExpenditureDetails4]]/Table1[[#This Row],[Component detail 4]]</f>
        <v>40000</v>
      </c>
      <c r="AA4037" s="109">
        <v>1</v>
      </c>
      <c r="AB4037" s="109">
        <v>10</v>
      </c>
      <c r="AC4037" s="174">
        <f>IF(ISNUMBER([ExpenditureDetails4]),[ExpenditureDetails4]*HLOOKUP([ExpenditureDetails1],'Currency Conversion'!$A$6:$BE$45,19,FALSE),"No Data")</f>
        <v>357604.67923798459</v>
      </c>
      <c r="AD4037" s="174">
        <f>Table1[[#This Row],[Calculations1]]/exchange_rate_2010</f>
        <v>7820.630463380935</v>
      </c>
      <c r="AE40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35760.46792379846</v>
      </c>
      <c r="AF4037" s="174">
        <f>Table1[[#This Row],[Calculations3]]/exchange_rate_2010</f>
        <v>782.06304633809361</v>
      </c>
      <c r="AG4037" s="110"/>
      <c r="AH4037" s="53"/>
      <c r="BD4037" s="36"/>
      <c r="BE4037" s="36"/>
      <c r="BF4037" s="36"/>
      <c r="BG4037" s="36"/>
      <c r="BH4037" s="36"/>
      <c r="BI4037" s="36"/>
      <c r="BJ4037" s="36"/>
      <c r="BK4037" s="48"/>
      <c r="BL4037" s="36"/>
      <c r="BM4037" s="36"/>
      <c r="BN4037" s="36"/>
      <c r="BO4037" s="36"/>
      <c r="BP4037" s="36"/>
      <c r="BQ4037" s="36"/>
      <c r="BR4037" s="36"/>
    </row>
    <row r="4038" spans="2:70" ht="15" customHeight="1">
      <c r="B4038" s="48">
        <v>4628</v>
      </c>
      <c r="C4038" s="113" t="s">
        <v>1703</v>
      </c>
      <c r="D4038" s="108">
        <v>820</v>
      </c>
      <c r="E4038" s="109" t="s">
        <v>2508</v>
      </c>
      <c r="F4038" s="109" t="s">
        <v>1823</v>
      </c>
      <c r="G4038" s="109" t="s">
        <v>1746</v>
      </c>
      <c r="H4038" s="108" t="s">
        <v>1807</v>
      </c>
      <c r="I4038" s="108" t="s">
        <v>2528</v>
      </c>
      <c r="J4038" s="108" t="s">
        <v>2528</v>
      </c>
      <c r="K4038" s="108"/>
      <c r="L4038" s="108">
        <v>1</v>
      </c>
      <c r="M4038" s="110" t="s">
        <v>2617</v>
      </c>
      <c r="N4038" s="111" t="s">
        <v>1729</v>
      </c>
      <c r="O4038" s="111" t="s">
        <v>1713</v>
      </c>
      <c r="P4038" s="111" t="s">
        <v>151</v>
      </c>
      <c r="Q4038" s="109">
        <v>1</v>
      </c>
      <c r="R4038" s="111"/>
      <c r="S4038" s="111"/>
      <c r="T4038" s="109" t="s">
        <v>7</v>
      </c>
      <c r="U4038" s="108">
        <v>1</v>
      </c>
      <c r="V4038" s="109">
        <v>1985</v>
      </c>
      <c r="W4038" s="108">
        <f>IF(Table1[[#This Row],[ExpenditureDetails1]]=2010,1,(2010-Table1[[#This Row],[ExpenditureDetails1]]))</f>
        <v>25</v>
      </c>
      <c r="X4038" s="109">
        <v>0.3</v>
      </c>
      <c r="Y4038" s="174">
        <f>Table1[[#This Row],[ExpenditureDetails3]]*100000</f>
        <v>30000</v>
      </c>
      <c r="Z4038" s="174">
        <f>Table1[[#This Row],[ExpenditureDetails4]]/Table1[[#This Row],[Component detail 4]]</f>
        <v>30000</v>
      </c>
      <c r="AA4038" s="109">
        <v>1</v>
      </c>
      <c r="AB4038" s="109">
        <v>10</v>
      </c>
      <c r="AC4038" s="174">
        <f>IF(ISNUMBER([ExpenditureDetails4]),[ExpenditureDetails4]*HLOOKUP([ExpenditureDetails1],'Currency Conversion'!$A$6:$BE$45,19,FALSE),"No Data")</f>
        <v>171412.3551054635</v>
      </c>
      <c r="AD4038" s="174">
        <f>Table1[[#This Row],[Calculations1]]/exchange_rate_2010</f>
        <v>3748.7000701283487</v>
      </c>
      <c r="AE40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17141.23551054635</v>
      </c>
      <c r="AF4038" s="174">
        <f>Table1[[#This Row],[Calculations3]]/exchange_rate_2010</f>
        <v>374.87000701283489</v>
      </c>
      <c r="AG4038" s="110"/>
      <c r="AH4038" s="53"/>
      <c r="BD4038" s="36"/>
      <c r="BE4038" s="36"/>
      <c r="BF4038" s="36"/>
      <c r="BG4038" s="36"/>
      <c r="BH4038" s="36"/>
      <c r="BI4038" s="36"/>
      <c r="BJ4038" s="36"/>
      <c r="BK4038" s="48"/>
      <c r="BL4038" s="36"/>
      <c r="BM4038" s="36"/>
      <c r="BN4038" s="36"/>
      <c r="BO4038" s="36"/>
      <c r="BP4038" s="36"/>
      <c r="BQ4038" s="36"/>
      <c r="BR4038" s="36"/>
    </row>
    <row r="4039" spans="2:70" ht="15" customHeight="1">
      <c r="B4039" s="48">
        <v>4629</v>
      </c>
      <c r="C4039" s="113" t="s">
        <v>1703</v>
      </c>
      <c r="D4039" s="108">
        <v>820</v>
      </c>
      <c r="E4039" s="109" t="s">
        <v>2508</v>
      </c>
      <c r="F4039" s="109" t="s">
        <v>1823</v>
      </c>
      <c r="G4039" s="109" t="s">
        <v>1746</v>
      </c>
      <c r="H4039" s="108" t="s">
        <v>1807</v>
      </c>
      <c r="I4039" s="108" t="s">
        <v>2528</v>
      </c>
      <c r="J4039" s="108" t="s">
        <v>2528</v>
      </c>
      <c r="K4039" s="108"/>
      <c r="L4039" s="108">
        <v>1</v>
      </c>
      <c r="M4039" s="110" t="s">
        <v>2617</v>
      </c>
      <c r="N4039" s="111" t="s">
        <v>1729</v>
      </c>
      <c r="O4039" s="111" t="s">
        <v>1713</v>
      </c>
      <c r="P4039" s="111" t="s">
        <v>152</v>
      </c>
      <c r="Q4039" s="109">
        <v>1</v>
      </c>
      <c r="R4039" s="111"/>
      <c r="S4039" s="111"/>
      <c r="T4039" s="109" t="s">
        <v>7</v>
      </c>
      <c r="U4039" s="108">
        <v>1</v>
      </c>
      <c r="V4039" s="109">
        <v>1990</v>
      </c>
      <c r="W4039" s="108">
        <f>IF(Table1[[#This Row],[ExpenditureDetails1]]=2010,1,(2010-Table1[[#This Row],[ExpenditureDetails1]]))</f>
        <v>20</v>
      </c>
      <c r="X4039" s="109">
        <v>1</v>
      </c>
      <c r="Y4039" s="174">
        <f>Table1[[#This Row],[ExpenditureDetails3]]*100000</f>
        <v>100000</v>
      </c>
      <c r="Z4039" s="174">
        <f>Table1[[#This Row],[ExpenditureDetails4]]/Table1[[#This Row],[Component detail 4]]</f>
        <v>100000</v>
      </c>
      <c r="AA4039" s="109">
        <v>1</v>
      </c>
      <c r="AB4039" s="109">
        <v>10</v>
      </c>
      <c r="AC4039" s="174">
        <f>IF(ISNUMBER([ExpenditureDetails4]),[ExpenditureDetails4]*HLOOKUP([ExpenditureDetails1],'Currency Conversion'!$A$6:$BE$45,19,FALSE),"No Data")</f>
        <v>388824.31271292071</v>
      </c>
      <c r="AD4039" s="174">
        <f>Table1[[#This Row],[Calculations1]]/exchange_rate_2010</f>
        <v>8503.387795108094</v>
      </c>
      <c r="AE40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38882.431271292073</v>
      </c>
      <c r="AF4039" s="174">
        <f>Table1[[#This Row],[Calculations3]]/exchange_rate_2010</f>
        <v>850.33877951080945</v>
      </c>
      <c r="AG4039" s="110"/>
      <c r="AH4039" s="53"/>
      <c r="BD4039" s="36"/>
      <c r="BE4039" s="36"/>
      <c r="BF4039" s="36"/>
      <c r="BG4039" s="36"/>
      <c r="BH4039" s="36"/>
      <c r="BI4039" s="36"/>
      <c r="BJ4039" s="36"/>
      <c r="BK4039" s="48"/>
      <c r="BL4039" s="36"/>
      <c r="BM4039" s="36"/>
      <c r="BN4039" s="36"/>
      <c r="BO4039" s="36"/>
      <c r="BP4039" s="36"/>
      <c r="BQ4039" s="36"/>
      <c r="BR4039" s="36"/>
    </row>
    <row r="4040" spans="2:70" ht="15" customHeight="1">
      <c r="B4040" s="48">
        <v>4630</v>
      </c>
      <c r="C4040" s="113" t="s">
        <v>1703</v>
      </c>
      <c r="D4040" s="108">
        <v>820</v>
      </c>
      <c r="E4040" s="109" t="s">
        <v>2508</v>
      </c>
      <c r="F4040" s="109" t="s">
        <v>1823</v>
      </c>
      <c r="G4040" s="109" t="s">
        <v>1746</v>
      </c>
      <c r="H4040" s="108" t="s">
        <v>1807</v>
      </c>
      <c r="I4040" s="108" t="s">
        <v>2528</v>
      </c>
      <c r="J4040" s="108" t="s">
        <v>2528</v>
      </c>
      <c r="K4040" s="108"/>
      <c r="L4040" s="108">
        <v>1</v>
      </c>
      <c r="M4040" s="110" t="s">
        <v>2617</v>
      </c>
      <c r="N4040" s="111" t="s">
        <v>1729</v>
      </c>
      <c r="O4040" s="111" t="s">
        <v>1713</v>
      </c>
      <c r="P4040" s="111" t="s">
        <v>119</v>
      </c>
      <c r="Q4040" s="109">
        <v>1</v>
      </c>
      <c r="R4040" s="111"/>
      <c r="S4040" s="111"/>
      <c r="T4040" s="109" t="s">
        <v>7</v>
      </c>
      <c r="U4040" s="108">
        <v>1</v>
      </c>
      <c r="V4040" s="109">
        <v>1992</v>
      </c>
      <c r="W4040" s="108">
        <f>IF(Table1[[#This Row],[ExpenditureDetails1]]=2010,1,(2010-Table1[[#This Row],[ExpenditureDetails1]]))</f>
        <v>18</v>
      </c>
      <c r="X4040" s="109">
        <v>1.2</v>
      </c>
      <c r="Y4040" s="174">
        <f>Table1[[#This Row],[ExpenditureDetails3]]*100000</f>
        <v>120000</v>
      </c>
      <c r="Z4040" s="174">
        <f>Table1[[#This Row],[ExpenditureDetails4]]/Table1[[#This Row],[Component detail 4]]</f>
        <v>120000</v>
      </c>
      <c r="AA4040" s="109">
        <v>1</v>
      </c>
      <c r="AB4040" s="109">
        <v>10</v>
      </c>
      <c r="AC4040" s="174">
        <f>IF(ISNUMBER([ExpenditureDetails4]),[ExpenditureDetails4]*HLOOKUP([ExpenditureDetails1],'Currency Conversion'!$A$6:$BE$45,19,FALSE),"No Data")</f>
        <v>370662.15938149887</v>
      </c>
      <c r="AD4040" s="174">
        <f>Table1[[#This Row],[Calculations1]]/exchange_rate_2010</f>
        <v>8106.1908402836116</v>
      </c>
      <c r="AE40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37066.215938149886</v>
      </c>
      <c r="AF4040" s="174">
        <f>Table1[[#This Row],[Calculations3]]/exchange_rate_2010</f>
        <v>810.61908402836116</v>
      </c>
      <c r="AG4040" s="110"/>
      <c r="AH4040" s="53"/>
      <c r="BD4040" s="36"/>
      <c r="BE4040" s="36"/>
      <c r="BF4040" s="36"/>
      <c r="BG4040" s="36"/>
      <c r="BH4040" s="36"/>
      <c r="BI4040" s="36"/>
      <c r="BJ4040" s="36"/>
      <c r="BK4040" s="48"/>
      <c r="BL4040" s="36"/>
      <c r="BM4040" s="36"/>
      <c r="BN4040" s="36"/>
      <c r="BO4040" s="36"/>
      <c r="BP4040" s="36"/>
      <c r="BQ4040" s="36"/>
      <c r="BR4040" s="36"/>
    </row>
    <row r="4041" spans="2:70" ht="15" customHeight="1">
      <c r="B4041" s="48">
        <v>4635</v>
      </c>
      <c r="C4041" s="48" t="s">
        <v>1703</v>
      </c>
      <c r="D4041" s="108">
        <v>390</v>
      </c>
      <c r="E4041" s="109" t="s">
        <v>2508</v>
      </c>
      <c r="F4041" s="109" t="s">
        <v>1823</v>
      </c>
      <c r="G4041" s="109" t="s">
        <v>1746</v>
      </c>
      <c r="H4041" s="108" t="s">
        <v>1808</v>
      </c>
      <c r="I4041" s="108" t="s">
        <v>2965</v>
      </c>
      <c r="J4041" s="108" t="s">
        <v>2568</v>
      </c>
      <c r="K4041" s="108" t="s">
        <v>2858</v>
      </c>
      <c r="L4041" s="108">
        <v>7</v>
      </c>
      <c r="M4041" s="110" t="s">
        <v>2617</v>
      </c>
      <c r="N4041" s="109" t="s">
        <v>1729</v>
      </c>
      <c r="O4041" s="109" t="s">
        <v>519</v>
      </c>
      <c r="P4041" s="109" t="s">
        <v>2402</v>
      </c>
      <c r="Q4041" s="109">
        <v>1</v>
      </c>
      <c r="R4041" s="111"/>
      <c r="S4041" s="111"/>
      <c r="T4041" s="109" t="s">
        <v>7</v>
      </c>
      <c r="U4041" s="108">
        <v>1</v>
      </c>
      <c r="V4041" s="109">
        <v>1988</v>
      </c>
      <c r="W4041" s="108">
        <f>IF(Table1[[#This Row],[ExpenditureDetails1]]=2010,1,(2010-Table1[[#This Row],[ExpenditureDetails1]]))</f>
        <v>22</v>
      </c>
      <c r="X4041" s="109">
        <v>0.3</v>
      </c>
      <c r="Y4041" s="174">
        <f>Table1[[#This Row],[ExpenditureDetails3]]*100000</f>
        <v>30000</v>
      </c>
      <c r="Z4041" s="174">
        <f>Table1[[#This Row],[ExpenditureDetails4]]/Table1[[#This Row],[Component detail 4]]</f>
        <v>30000</v>
      </c>
      <c r="AA4041" s="109">
        <v>1</v>
      </c>
      <c r="AB4041" s="109">
        <v>10</v>
      </c>
      <c r="AC4041" s="174">
        <f>IF(ISNUMBER([ExpenditureDetails4]),[ExpenditureDetails4]*HLOOKUP([ExpenditureDetails1],'Currency Conversion'!$A$6:$BE$45,19,FALSE),"No Data")</f>
        <v>136847.27149037889</v>
      </c>
      <c r="AD4041" s="174">
        <f>Table1[[#This Row],[Calculations1]]/exchange_rate_2010</f>
        <v>2992.7794639845388</v>
      </c>
      <c r="AE40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13684.727149037888</v>
      </c>
      <c r="AF4041" s="174">
        <f>Table1[[#This Row],[Calculations3]]/exchange_rate_2010</f>
        <v>299.27794639845388</v>
      </c>
      <c r="AG4041" s="110"/>
      <c r="AH4041" s="53"/>
      <c r="BD4041" s="36"/>
      <c r="BE4041" s="36"/>
      <c r="BF4041" s="36"/>
      <c r="BG4041" s="36"/>
      <c r="BH4041" s="36"/>
      <c r="BI4041" s="36"/>
      <c r="BJ4041" s="36"/>
      <c r="BK4041" s="48"/>
      <c r="BL4041" s="36"/>
      <c r="BM4041" s="36"/>
      <c r="BN4041" s="36"/>
      <c r="BO4041" s="36"/>
      <c r="BP4041" s="36"/>
      <c r="BQ4041" s="36"/>
      <c r="BR4041" s="36"/>
    </row>
    <row r="4042" spans="2:70" ht="15" customHeight="1">
      <c r="B4042" s="48">
        <v>4636</v>
      </c>
      <c r="C4042" s="48" t="s">
        <v>1703</v>
      </c>
      <c r="D4042" s="108">
        <v>390</v>
      </c>
      <c r="E4042" s="109" t="s">
        <v>2508</v>
      </c>
      <c r="F4042" s="109" t="s">
        <v>1823</v>
      </c>
      <c r="G4042" s="109" t="s">
        <v>1746</v>
      </c>
      <c r="H4042" s="108" t="s">
        <v>1808</v>
      </c>
      <c r="I4042" s="108" t="s">
        <v>2965</v>
      </c>
      <c r="J4042" s="108" t="s">
        <v>2568</v>
      </c>
      <c r="K4042" s="108" t="s">
        <v>2858</v>
      </c>
      <c r="L4042" s="108">
        <v>7</v>
      </c>
      <c r="M4042" s="110" t="s">
        <v>2617</v>
      </c>
      <c r="N4042" s="111" t="s">
        <v>1729</v>
      </c>
      <c r="O4042" s="111" t="s">
        <v>1718</v>
      </c>
      <c r="P4042" s="111" t="s">
        <v>1809</v>
      </c>
      <c r="Q4042" s="109">
        <v>1</v>
      </c>
      <c r="R4042" s="111"/>
      <c r="S4042" s="111"/>
      <c r="T4042" s="109" t="s">
        <v>7</v>
      </c>
      <c r="U4042" s="108">
        <v>1</v>
      </c>
      <c r="V4042" s="109">
        <v>2005</v>
      </c>
      <c r="W4042" s="108">
        <f>IF(Table1[[#This Row],[ExpenditureDetails1]]=2010,1,(2010-Table1[[#This Row],[ExpenditureDetails1]]))</f>
        <v>5</v>
      </c>
      <c r="X4042" s="109">
        <v>0.04</v>
      </c>
      <c r="Y4042" s="174">
        <f>Table1[[#This Row],[ExpenditureDetails3]]*100000</f>
        <v>4000</v>
      </c>
      <c r="Z4042" s="174">
        <f>Table1[[#This Row],[ExpenditureDetails4]]/Table1[[#This Row],[Component detail 4]]</f>
        <v>4000</v>
      </c>
      <c r="AA4042" s="109">
        <v>1</v>
      </c>
      <c r="AB4042" s="109">
        <v>10</v>
      </c>
      <c r="AC4042" s="174">
        <f>IF(ISNUMBER([ExpenditureDetails4]),[ExpenditureDetails4]*HLOOKUP([ExpenditureDetails1],'Currency Conversion'!$A$6:$BE$45,19,FALSE),"No Data")</f>
        <v>5380.8540294254799</v>
      </c>
      <c r="AD4042" s="174">
        <f>Table1[[#This Row],[Calculations1]]/exchange_rate_2010</f>
        <v>117.67651092038918</v>
      </c>
      <c r="AE40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538.08540294254794</v>
      </c>
      <c r="AF4042" s="174">
        <f>Table1[[#This Row],[Calculations3]]/exchange_rate_2010</f>
        <v>11.767651092038918</v>
      </c>
      <c r="AG4042" s="110"/>
      <c r="AH4042" s="53"/>
      <c r="BD4042" s="36"/>
      <c r="BE4042" s="36"/>
      <c r="BF4042" s="36"/>
      <c r="BG4042" s="36"/>
      <c r="BH4042" s="36"/>
      <c r="BI4042" s="36"/>
      <c r="BJ4042" s="36"/>
      <c r="BK4042" s="48"/>
      <c r="BL4042" s="36"/>
      <c r="BM4042" s="36"/>
      <c r="BN4042" s="36"/>
      <c r="BO4042" s="36"/>
      <c r="BP4042" s="36"/>
      <c r="BQ4042" s="36"/>
      <c r="BR4042" s="36"/>
    </row>
    <row r="4043" spans="2:70" ht="15" customHeight="1">
      <c r="B4043" s="48">
        <v>4637</v>
      </c>
      <c r="C4043" s="48" t="s">
        <v>1703</v>
      </c>
      <c r="D4043" s="108">
        <v>390</v>
      </c>
      <c r="E4043" s="109" t="s">
        <v>2508</v>
      </c>
      <c r="F4043" s="109" t="s">
        <v>1823</v>
      </c>
      <c r="G4043" s="109" t="s">
        <v>1746</v>
      </c>
      <c r="H4043" s="108" t="s">
        <v>1808</v>
      </c>
      <c r="I4043" s="108" t="s">
        <v>2965</v>
      </c>
      <c r="J4043" s="108" t="s">
        <v>2568</v>
      </c>
      <c r="K4043" s="108" t="s">
        <v>2858</v>
      </c>
      <c r="L4043" s="108">
        <v>7</v>
      </c>
      <c r="M4043" s="110" t="s">
        <v>2617</v>
      </c>
      <c r="N4043" s="111" t="s">
        <v>1729</v>
      </c>
      <c r="O4043" s="111" t="s">
        <v>1713</v>
      </c>
      <c r="P4043" s="111" t="s">
        <v>301</v>
      </c>
      <c r="Q4043" s="109">
        <v>1</v>
      </c>
      <c r="R4043" s="111"/>
      <c r="S4043" s="111"/>
      <c r="T4043" s="109" t="s">
        <v>7</v>
      </c>
      <c r="U4043" s="108">
        <v>1</v>
      </c>
      <c r="V4043" s="109">
        <v>1999</v>
      </c>
      <c r="W4043" s="108">
        <f>IF(Table1[[#This Row],[ExpenditureDetails1]]=2010,1,(2010-Table1[[#This Row],[ExpenditureDetails1]]))</f>
        <v>11</v>
      </c>
      <c r="X4043" s="109">
        <v>0.1</v>
      </c>
      <c r="Y4043" s="174">
        <f>Table1[[#This Row],[ExpenditureDetails3]]*100000</f>
        <v>10000</v>
      </c>
      <c r="Z4043" s="174">
        <f>Table1[[#This Row],[ExpenditureDetails4]]/Table1[[#This Row],[Component detail 4]]</f>
        <v>10000</v>
      </c>
      <c r="AA4043" s="109">
        <v>1</v>
      </c>
      <c r="AB4043" s="109">
        <v>10</v>
      </c>
      <c r="AC4043" s="174">
        <f>IF(ISNUMBER([ExpenditureDetails4]),[ExpenditureDetails4]*HLOOKUP([ExpenditureDetails1],'Currency Conversion'!$A$6:$BE$45,19,FALSE),"No Data")</f>
        <v>17401.46551271146</v>
      </c>
      <c r="AD4043" s="174">
        <f>Table1[[#This Row],[Calculations1]]/exchange_rate_2010</f>
        <v>380.56110335630234</v>
      </c>
      <c r="AE40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1740.1465512711461</v>
      </c>
      <c r="AF4043" s="174">
        <f>Table1[[#This Row],[Calculations3]]/exchange_rate_2010</f>
        <v>38.056110335630237</v>
      </c>
      <c r="AG4043" s="110"/>
      <c r="AH4043" s="53"/>
      <c r="BD4043" s="36"/>
      <c r="BE4043" s="36"/>
      <c r="BF4043" s="36"/>
      <c r="BG4043" s="36"/>
      <c r="BH4043" s="36"/>
      <c r="BI4043" s="36"/>
      <c r="BJ4043" s="36"/>
      <c r="BK4043" s="48"/>
      <c r="BL4043" s="36"/>
      <c r="BM4043" s="36"/>
      <c r="BN4043" s="36"/>
      <c r="BO4043" s="36"/>
      <c r="BP4043" s="36"/>
      <c r="BQ4043" s="36"/>
      <c r="BR4043" s="36"/>
    </row>
    <row r="4044" spans="2:70" ht="15" customHeight="1">
      <c r="B4044" s="48">
        <v>4638</v>
      </c>
      <c r="C4044" s="48" t="s">
        <v>1703</v>
      </c>
      <c r="D4044" s="108">
        <v>390</v>
      </c>
      <c r="E4044" s="109" t="s">
        <v>2508</v>
      </c>
      <c r="F4044" s="109" t="s">
        <v>1823</v>
      </c>
      <c r="G4044" s="109" t="s">
        <v>1746</v>
      </c>
      <c r="H4044" s="108" t="s">
        <v>1808</v>
      </c>
      <c r="I4044" s="108" t="s">
        <v>2965</v>
      </c>
      <c r="J4044" s="108" t="s">
        <v>2568</v>
      </c>
      <c r="K4044" s="108" t="s">
        <v>2858</v>
      </c>
      <c r="L4044" s="108">
        <v>7</v>
      </c>
      <c r="M4044" s="110" t="s">
        <v>2617</v>
      </c>
      <c r="N4044" s="111" t="s">
        <v>1729</v>
      </c>
      <c r="O4044" s="111" t="s">
        <v>1713</v>
      </c>
      <c r="P4044" s="111" t="s">
        <v>151</v>
      </c>
      <c r="Q4044" s="109">
        <v>1</v>
      </c>
      <c r="R4044" s="111"/>
      <c r="S4044" s="111"/>
      <c r="T4044" s="109" t="s">
        <v>7</v>
      </c>
      <c r="U4044" s="108">
        <v>1</v>
      </c>
      <c r="V4044" s="109">
        <v>1970</v>
      </c>
      <c r="W4044" s="108">
        <f>IF(Table1[[#This Row],[ExpenditureDetails1]]=2010,1,(2010-Table1[[#This Row],[ExpenditureDetails1]]))</f>
        <v>40</v>
      </c>
      <c r="X4044" s="109">
        <v>0.1</v>
      </c>
      <c r="Y4044" s="174">
        <f>Table1[[#This Row],[ExpenditureDetails3]]*100000</f>
        <v>10000</v>
      </c>
      <c r="Z4044" s="174">
        <f>Table1[[#This Row],[ExpenditureDetails4]]/Table1[[#This Row],[Component detail 4]]</f>
        <v>10000</v>
      </c>
      <c r="AA4044" s="109">
        <v>1</v>
      </c>
      <c r="AB4044" s="109">
        <v>10</v>
      </c>
      <c r="AC4044" s="174">
        <f>IF(ISNUMBER([ExpenditureDetails4]),[ExpenditureDetails4]*HLOOKUP([ExpenditureDetails1],'Currency Conversion'!$A$6:$BE$45,19,FALSE),"No Data")</f>
        <v>190416.95531900739</v>
      </c>
      <c r="AD4044" s="174">
        <f>Table1[[#This Row],[Calculations1]]/exchange_rate_2010</f>
        <v>4164.3209050993191</v>
      </c>
      <c r="AE40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19041.695531900739</v>
      </c>
      <c r="AF4044" s="174">
        <f>Table1[[#This Row],[Calculations3]]/exchange_rate_2010</f>
        <v>416.43209050993192</v>
      </c>
      <c r="AG4044" s="110"/>
      <c r="AH4044" s="53"/>
      <c r="BD4044" s="36"/>
      <c r="BE4044" s="36"/>
      <c r="BF4044" s="36"/>
      <c r="BG4044" s="36"/>
      <c r="BH4044" s="36"/>
      <c r="BI4044" s="36"/>
      <c r="BJ4044" s="36"/>
      <c r="BK4044" s="48"/>
      <c r="BL4044" s="36"/>
      <c r="BM4044" s="36"/>
      <c r="BN4044" s="36"/>
      <c r="BO4044" s="36"/>
      <c r="BP4044" s="36"/>
      <c r="BQ4044" s="36"/>
      <c r="BR4044" s="36"/>
    </row>
    <row r="4045" spans="2:70" ht="15" customHeight="1">
      <c r="B4045" s="48">
        <v>4639</v>
      </c>
      <c r="C4045" s="48" t="s">
        <v>1703</v>
      </c>
      <c r="D4045" s="108">
        <v>390</v>
      </c>
      <c r="E4045" s="109" t="s">
        <v>2508</v>
      </c>
      <c r="F4045" s="109" t="s">
        <v>1823</v>
      </c>
      <c r="G4045" s="109" t="s">
        <v>1746</v>
      </c>
      <c r="H4045" s="108" t="s">
        <v>1808</v>
      </c>
      <c r="I4045" s="108" t="s">
        <v>2965</v>
      </c>
      <c r="J4045" s="108" t="s">
        <v>2568</v>
      </c>
      <c r="K4045" s="108" t="s">
        <v>2858</v>
      </c>
      <c r="L4045" s="108">
        <v>7</v>
      </c>
      <c r="M4045" s="110" t="s">
        <v>2617</v>
      </c>
      <c r="N4045" s="111" t="s">
        <v>1721</v>
      </c>
      <c r="O4045" s="111"/>
      <c r="P4045" s="111" t="s">
        <v>1810</v>
      </c>
      <c r="Q4045" s="109">
        <v>1</v>
      </c>
      <c r="R4045" s="111"/>
      <c r="S4045" s="111"/>
      <c r="T4045" s="109" t="s">
        <v>24</v>
      </c>
      <c r="U4045" s="108">
        <v>4</v>
      </c>
      <c r="V4045" s="109">
        <v>2010</v>
      </c>
      <c r="W4045" s="108">
        <f>IF(Table1[[#This Row],[ExpenditureDetails1]]=2010,1,(2010-Table1[[#This Row],[ExpenditureDetails1]]))</f>
        <v>1</v>
      </c>
      <c r="X4045" s="109">
        <v>0.08</v>
      </c>
      <c r="Y4045" s="174">
        <f>Table1[[#This Row],[ExpenditureDetails3]]*100000</f>
        <v>8000</v>
      </c>
      <c r="Z4045" s="174">
        <f>Table1[[#This Row],[ExpenditureDetails4]]/Table1[[#This Row],[Component detail 4]]</f>
        <v>8000</v>
      </c>
      <c r="AA4045" s="109">
        <v>1</v>
      </c>
      <c r="AB4045" s="109">
        <v>10</v>
      </c>
      <c r="AC4045" s="174">
        <f>IF(ISNUMBER([ExpenditureDetails4]),[ExpenditureDetails4]*HLOOKUP([ExpenditureDetails1],'Currency Conversion'!$A$6:$BE$45,19,FALSE),"No Data")</f>
        <v>8000</v>
      </c>
      <c r="AD4045" s="174">
        <f>Table1[[#This Row],[Calculations1]]/exchange_rate_2010</f>
        <v>174.95588659624522</v>
      </c>
      <c r="AE40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8000</v>
      </c>
      <c r="AF4045" s="174">
        <f>Table1[[#This Row],[Calculations3]]/exchange_rate_2010</f>
        <v>174.95588659624522</v>
      </c>
      <c r="AG4045" s="110"/>
      <c r="AH4045" s="53"/>
      <c r="BD4045" s="36"/>
      <c r="BE4045" s="36"/>
      <c r="BF4045" s="36"/>
      <c r="BG4045" s="36"/>
      <c r="BH4045" s="36"/>
      <c r="BI4045" s="36"/>
      <c r="BJ4045" s="36"/>
      <c r="BK4045" s="48"/>
      <c r="BL4045" s="36"/>
      <c r="BM4045" s="36"/>
      <c r="BN4045" s="36"/>
      <c r="BO4045" s="36"/>
      <c r="BP4045" s="36"/>
      <c r="BQ4045" s="36"/>
      <c r="BR4045" s="36"/>
    </row>
    <row r="4046" spans="2:70" ht="15" customHeight="1">
      <c r="B4046" s="48">
        <v>4640</v>
      </c>
      <c r="C4046" s="48" t="s">
        <v>1703</v>
      </c>
      <c r="D4046" s="108">
        <v>390</v>
      </c>
      <c r="E4046" s="109" t="s">
        <v>2508</v>
      </c>
      <c r="F4046" s="109" t="s">
        <v>1823</v>
      </c>
      <c r="G4046" s="109" t="s">
        <v>1746</v>
      </c>
      <c r="H4046" s="108" t="s">
        <v>1808</v>
      </c>
      <c r="I4046" s="108" t="s">
        <v>2965</v>
      </c>
      <c r="J4046" s="108" t="s">
        <v>2568</v>
      </c>
      <c r="K4046" s="108" t="s">
        <v>2858</v>
      </c>
      <c r="L4046" s="108">
        <v>7</v>
      </c>
      <c r="M4046" s="110" t="s">
        <v>2617</v>
      </c>
      <c r="N4046" s="111" t="s">
        <v>20</v>
      </c>
      <c r="O4046" s="111" t="s">
        <v>2486</v>
      </c>
      <c r="P4046" s="111" t="s">
        <v>1811</v>
      </c>
      <c r="Q4046" s="109">
        <v>1</v>
      </c>
      <c r="R4046" s="111"/>
      <c r="S4046" s="111"/>
      <c r="T4046" s="109" t="s">
        <v>7</v>
      </c>
      <c r="U4046" s="108">
        <v>1</v>
      </c>
      <c r="V4046" s="109">
        <v>2010</v>
      </c>
      <c r="W4046" s="108">
        <f>IF(Table1[[#This Row],[ExpenditureDetails1]]=2010,1,(2010-Table1[[#This Row],[ExpenditureDetails1]]))</f>
        <v>1</v>
      </c>
      <c r="X4046" s="109">
        <v>1.123</v>
      </c>
      <c r="Y4046" s="174">
        <f>Table1[[#This Row],[ExpenditureDetails3]]*100000</f>
        <v>112300</v>
      </c>
      <c r="Z4046" s="174">
        <f>Table1[[#This Row],[ExpenditureDetails4]]/Table1[[#This Row],[Component detail 4]]</f>
        <v>112300</v>
      </c>
      <c r="AA4046" s="109">
        <v>1</v>
      </c>
      <c r="AB4046" s="109">
        <v>10</v>
      </c>
      <c r="AC4046" s="174">
        <f>IF(ISNUMBER([ExpenditureDetails4]),[ExpenditureDetails4]*HLOOKUP([ExpenditureDetails1],'Currency Conversion'!$A$6:$BE$45,19,FALSE),"No Data")</f>
        <v>112300</v>
      </c>
      <c r="AD4046" s="174">
        <f>Table1[[#This Row],[Calculations1]]/exchange_rate_2010</f>
        <v>2455.9432580947923</v>
      </c>
      <c r="AE40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11230</v>
      </c>
      <c r="AF4046" s="174">
        <f>Table1[[#This Row],[Calculations3]]/exchange_rate_2010</f>
        <v>245.59432580947924</v>
      </c>
      <c r="AG4046" s="110"/>
      <c r="AH4046" s="53"/>
      <c r="BD4046" s="36"/>
      <c r="BE4046" s="36"/>
      <c r="BF4046" s="36"/>
      <c r="BG4046" s="36"/>
      <c r="BH4046" s="36"/>
      <c r="BI4046" s="36"/>
      <c r="BJ4046" s="36"/>
      <c r="BK4046" s="48"/>
      <c r="BL4046" s="36"/>
      <c r="BM4046" s="36"/>
      <c r="BN4046" s="36"/>
      <c r="BO4046" s="36"/>
      <c r="BP4046" s="36"/>
      <c r="BQ4046" s="36"/>
      <c r="BR4046" s="36"/>
    </row>
    <row r="4047" spans="2:70" ht="15" customHeight="1">
      <c r="B4047" s="48">
        <v>4645</v>
      </c>
      <c r="C4047" s="48" t="s">
        <v>1852</v>
      </c>
      <c r="D4047" s="108">
        <v>45324</v>
      </c>
      <c r="E4047" s="109" t="s">
        <v>2508</v>
      </c>
      <c r="F4047" s="118" t="s">
        <v>1823</v>
      </c>
      <c r="G4047" s="109" t="s">
        <v>1822</v>
      </c>
      <c r="H4047" s="108" t="s">
        <v>2513</v>
      </c>
      <c r="I4047" s="108" t="s">
        <v>2965</v>
      </c>
      <c r="J4047" s="108" t="s">
        <v>2568</v>
      </c>
      <c r="K4047" s="108" t="s">
        <v>2860</v>
      </c>
      <c r="L4047" s="108">
        <v>9</v>
      </c>
      <c r="M4047" s="110" t="s">
        <v>2915</v>
      </c>
      <c r="N4047" s="111" t="s">
        <v>364</v>
      </c>
      <c r="O4047" s="111" t="s">
        <v>2465</v>
      </c>
      <c r="P4047" s="111" t="s">
        <v>1634</v>
      </c>
      <c r="Q4047" s="109">
        <v>1</v>
      </c>
      <c r="R4047" s="109"/>
      <c r="S4047" s="109"/>
      <c r="T4047" s="109" t="s">
        <v>7</v>
      </c>
      <c r="U4047" s="108">
        <v>1</v>
      </c>
      <c r="V4047" s="109">
        <v>2009</v>
      </c>
      <c r="W4047" s="108">
        <f>IF(Table1[[#This Row],[ExpenditureDetails1]]=2010,1,(2010-Table1[[#This Row],[ExpenditureDetails1]]))</f>
        <v>1</v>
      </c>
      <c r="X4047" s="109">
        <v>150</v>
      </c>
      <c r="Y4047" s="174">
        <f>Table1[[#This Row],[ExpenditureDetails3]]*100000</f>
        <v>15000000</v>
      </c>
      <c r="Z4047" s="174">
        <f>Table1[[#This Row],[ExpenditureDetails4]]/Table1[[#This Row],[Component detail 4]]</f>
        <v>15000000</v>
      </c>
      <c r="AA4047" s="109">
        <v>1</v>
      </c>
      <c r="AB4047" s="109">
        <v>20</v>
      </c>
      <c r="AC4047" s="174">
        <f>IF(ISNUMBER([ExpenditureDetails4]),[ExpenditureDetails4]*HLOOKUP([ExpenditureDetails1],'Currency Conversion'!$A$6:$BE$45,19,FALSE),"No Data")</f>
        <v>16131243.748554412</v>
      </c>
      <c r="AD4047" s="174">
        <f>Table1[[#This Row],[Calculations1]]/exchange_rate_2010</f>
        <v>352782.00649105944</v>
      </c>
      <c r="AE40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806562.18742772064</v>
      </c>
      <c r="AF4047" s="174">
        <f>Table1[[#This Row],[Calculations3]]/exchange_rate_2010</f>
        <v>17639.100324552972</v>
      </c>
      <c r="AG4047" s="110"/>
      <c r="AH4047" s="53"/>
      <c r="BD4047" s="36"/>
      <c r="BE4047" s="36"/>
      <c r="BF4047" s="36"/>
      <c r="BG4047" s="36"/>
      <c r="BH4047" s="36"/>
      <c r="BI4047" s="36"/>
      <c r="BJ4047" s="36"/>
      <c r="BK4047" s="48"/>
      <c r="BL4047" s="36"/>
      <c r="BM4047" s="36"/>
      <c r="BN4047" s="36"/>
      <c r="BO4047" s="36"/>
      <c r="BP4047" s="36"/>
      <c r="BQ4047" s="36"/>
      <c r="BR4047" s="36"/>
    </row>
    <row r="4048" spans="2:70" ht="15" customHeight="1">
      <c r="B4048" s="48">
        <v>4646</v>
      </c>
      <c r="C4048" s="48" t="s">
        <v>1852</v>
      </c>
      <c r="D4048" s="108">
        <v>45324</v>
      </c>
      <c r="E4048" s="109" t="s">
        <v>2508</v>
      </c>
      <c r="F4048" s="118" t="s">
        <v>1823</v>
      </c>
      <c r="G4048" s="109" t="s">
        <v>1822</v>
      </c>
      <c r="H4048" s="108" t="s">
        <v>2513</v>
      </c>
      <c r="I4048" s="108" t="s">
        <v>2965</v>
      </c>
      <c r="J4048" s="108" t="s">
        <v>2568</v>
      </c>
      <c r="K4048" s="108" t="s">
        <v>2860</v>
      </c>
      <c r="L4048" s="108">
        <v>9</v>
      </c>
      <c r="M4048" s="110" t="s">
        <v>2915</v>
      </c>
      <c r="N4048" s="111" t="s">
        <v>1712</v>
      </c>
      <c r="O4048" s="111"/>
      <c r="P4048" s="111" t="s">
        <v>1853</v>
      </c>
      <c r="Q4048" s="109">
        <v>3</v>
      </c>
      <c r="R4048" s="109">
        <v>122</v>
      </c>
      <c r="S4048" s="109"/>
      <c r="T4048" s="109" t="s">
        <v>7</v>
      </c>
      <c r="U4048" s="108">
        <v>1</v>
      </c>
      <c r="V4048" s="109">
        <v>2009</v>
      </c>
      <c r="W4048" s="108">
        <f>IF(Table1[[#This Row],[ExpenditureDetails1]]=2010,1,(2010-Table1[[#This Row],[ExpenditureDetails1]]))</f>
        <v>1</v>
      </c>
      <c r="X4048" s="109">
        <v>8.6</v>
      </c>
      <c r="Y4048" s="174">
        <f>Table1[[#This Row],[ExpenditureDetails3]]*100000</f>
        <v>860000</v>
      </c>
      <c r="Z4048" s="174">
        <f>Table1[[#This Row],[ExpenditureDetails4]]/Table1[[#This Row],[Component detail 4]]</f>
        <v>286666.66666666669</v>
      </c>
      <c r="AA4048" s="109">
        <v>1</v>
      </c>
      <c r="AB4048" s="109">
        <v>10</v>
      </c>
      <c r="AC4048" s="174">
        <f>IF(ISNUMBER([ExpenditureDetails4]),[ExpenditureDetails4]*HLOOKUP([ExpenditureDetails1],'Currency Conversion'!$A$6:$BE$45,19,FALSE),"No Data")</f>
        <v>924857.9749171196</v>
      </c>
      <c r="AD4048" s="174">
        <f>Table1[[#This Row],[Calculations1]]/exchange_rate_2010</f>
        <v>20226.168372154076</v>
      </c>
      <c r="AE40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92485.797491711957</v>
      </c>
      <c r="AF4048" s="174">
        <f>Table1[[#This Row],[Calculations3]]/exchange_rate_2010</f>
        <v>2022.6168372154073</v>
      </c>
      <c r="AG4048" s="110"/>
      <c r="AH4048" s="53"/>
      <c r="BD4048" s="36"/>
      <c r="BE4048" s="36"/>
      <c r="BF4048" s="36"/>
      <c r="BG4048" s="36"/>
      <c r="BH4048" s="36"/>
      <c r="BI4048" s="36"/>
      <c r="BJ4048" s="36"/>
      <c r="BK4048" s="48"/>
      <c r="BL4048" s="36"/>
      <c r="BM4048" s="36"/>
      <c r="BN4048" s="36"/>
      <c r="BO4048" s="36"/>
      <c r="BP4048" s="36"/>
      <c r="BQ4048" s="36"/>
      <c r="BR4048" s="36"/>
    </row>
    <row r="4049" spans="2:70" ht="15" customHeight="1">
      <c r="B4049" s="48">
        <v>4647</v>
      </c>
      <c r="C4049" s="48" t="s">
        <v>1852</v>
      </c>
      <c r="D4049" s="108">
        <v>45324</v>
      </c>
      <c r="E4049" s="109" t="s">
        <v>2508</v>
      </c>
      <c r="F4049" s="118" t="s">
        <v>1823</v>
      </c>
      <c r="G4049" s="109" t="s">
        <v>1822</v>
      </c>
      <c r="H4049" s="108" t="s">
        <v>2513</v>
      </c>
      <c r="I4049" s="108" t="s">
        <v>2965</v>
      </c>
      <c r="J4049" s="108" t="s">
        <v>2568</v>
      </c>
      <c r="K4049" s="108" t="s">
        <v>2860</v>
      </c>
      <c r="L4049" s="108">
        <v>9</v>
      </c>
      <c r="M4049" s="110" t="s">
        <v>2915</v>
      </c>
      <c r="N4049" s="111" t="s">
        <v>364</v>
      </c>
      <c r="O4049" s="111" t="s">
        <v>2465</v>
      </c>
      <c r="P4049" s="111" t="s">
        <v>1854</v>
      </c>
      <c r="Q4049" s="109">
        <v>1</v>
      </c>
      <c r="R4049" s="109"/>
      <c r="S4049" s="109"/>
      <c r="T4049" s="109" t="s">
        <v>7</v>
      </c>
      <c r="U4049" s="108">
        <v>1</v>
      </c>
      <c r="V4049" s="109">
        <v>2009</v>
      </c>
      <c r="W4049" s="108">
        <f>IF(Table1[[#This Row],[ExpenditureDetails1]]=2010,1,(2010-Table1[[#This Row],[ExpenditureDetails1]]))</f>
        <v>1</v>
      </c>
      <c r="X4049" s="109">
        <v>280</v>
      </c>
      <c r="Y4049" s="174">
        <f>Table1[[#This Row],[ExpenditureDetails3]]*100000</f>
        <v>28000000</v>
      </c>
      <c r="Z4049" s="174">
        <f>Table1[[#This Row],[ExpenditureDetails4]]/Table1[[#This Row],[Component detail 4]]</f>
        <v>28000000</v>
      </c>
      <c r="AA4049" s="109">
        <v>1</v>
      </c>
      <c r="AB4049" s="109">
        <v>20</v>
      </c>
      <c r="AC4049" s="174">
        <f>IF(ISNUMBER([ExpenditureDetails4]),[ExpenditureDetails4]*HLOOKUP([ExpenditureDetails1],'Currency Conversion'!$A$6:$BE$45,19,FALSE),"No Data")</f>
        <v>30111654.997301571</v>
      </c>
      <c r="AD4049" s="174">
        <f>Table1[[#This Row],[Calculations1]]/exchange_rate_2010</f>
        <v>658526.41211664432</v>
      </c>
      <c r="AE40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1505582.7498650786</v>
      </c>
      <c r="AF4049" s="174">
        <f>Table1[[#This Row],[Calculations3]]/exchange_rate_2010</f>
        <v>32926.320605832218</v>
      </c>
      <c r="AG4049" s="110"/>
      <c r="AH4049" s="53"/>
      <c r="BD4049" s="36"/>
      <c r="BE4049" s="36"/>
      <c r="BF4049" s="36"/>
      <c r="BG4049" s="36"/>
      <c r="BH4049" s="36"/>
      <c r="BI4049" s="36"/>
      <c r="BJ4049" s="36"/>
      <c r="BK4049" s="48"/>
      <c r="BL4049" s="36"/>
      <c r="BM4049" s="36"/>
      <c r="BN4049" s="36"/>
      <c r="BO4049" s="36"/>
      <c r="BP4049" s="36"/>
      <c r="BQ4049" s="36"/>
      <c r="BR4049" s="36"/>
    </row>
    <row r="4050" spans="2:70" ht="15" customHeight="1">
      <c r="B4050" s="48">
        <v>4648</v>
      </c>
      <c r="C4050" s="48" t="s">
        <v>1852</v>
      </c>
      <c r="D4050" s="108">
        <v>45324</v>
      </c>
      <c r="E4050" s="109" t="s">
        <v>2508</v>
      </c>
      <c r="F4050" s="118" t="s">
        <v>1823</v>
      </c>
      <c r="G4050" s="109" t="s">
        <v>1822</v>
      </c>
      <c r="H4050" s="108" t="s">
        <v>2513</v>
      </c>
      <c r="I4050" s="108" t="s">
        <v>2965</v>
      </c>
      <c r="J4050" s="108" t="s">
        <v>2568</v>
      </c>
      <c r="K4050" s="108" t="s">
        <v>2860</v>
      </c>
      <c r="L4050" s="108">
        <v>9</v>
      </c>
      <c r="M4050" s="110" t="s">
        <v>2915</v>
      </c>
      <c r="N4050" s="111" t="s">
        <v>1728</v>
      </c>
      <c r="O4050" s="111"/>
      <c r="P4050" s="111" t="s">
        <v>1855</v>
      </c>
      <c r="Q4050" s="109">
        <v>1</v>
      </c>
      <c r="R4050" s="109"/>
      <c r="S4050" s="109"/>
      <c r="T4050" s="109" t="s">
        <v>7</v>
      </c>
      <c r="U4050" s="108">
        <v>1</v>
      </c>
      <c r="V4050" s="109">
        <v>2009</v>
      </c>
      <c r="W4050" s="108">
        <f>IF(Table1[[#This Row],[ExpenditureDetails1]]=2010,1,(2010-Table1[[#This Row],[ExpenditureDetails1]]))</f>
        <v>1</v>
      </c>
      <c r="X4050" s="109">
        <v>770</v>
      </c>
      <c r="Y4050" s="174">
        <f>Table1[[#This Row],[ExpenditureDetails3]]*100000</f>
        <v>77000000</v>
      </c>
      <c r="Z4050" s="174">
        <f>Table1[[#This Row],[ExpenditureDetails4]]/Table1[[#This Row],[Component detail 4]]</f>
        <v>77000000</v>
      </c>
      <c r="AA4050" s="109">
        <v>1</v>
      </c>
      <c r="AB4050" s="109">
        <v>10</v>
      </c>
      <c r="AC4050" s="174">
        <f>IF(ISNUMBER([ExpenditureDetails4]),[ExpenditureDetails4]*HLOOKUP([ExpenditureDetails1],'Currency Conversion'!$A$6:$BE$45,19,FALSE),"No Data")</f>
        <v>82807051.242579311</v>
      </c>
      <c r="AD4050" s="174">
        <f>Table1[[#This Row],[Calculations1]]/exchange_rate_2010</f>
        <v>1810947.6333207716</v>
      </c>
      <c r="AE40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8280705.1242579315</v>
      </c>
      <c r="AF4050" s="174">
        <f>Table1[[#This Row],[Calculations3]]/exchange_rate_2010</f>
        <v>181094.76333207719</v>
      </c>
      <c r="AG4050" s="110"/>
      <c r="AH4050" s="53"/>
      <c r="BD4050" s="36"/>
      <c r="BE4050" s="36"/>
      <c r="BF4050" s="36"/>
      <c r="BG4050" s="36"/>
      <c r="BH4050" s="36"/>
      <c r="BI4050" s="36"/>
      <c r="BJ4050" s="36"/>
      <c r="BK4050" s="48"/>
      <c r="BL4050" s="36"/>
      <c r="BM4050" s="36"/>
      <c r="BN4050" s="36"/>
      <c r="BO4050" s="36"/>
      <c r="BP4050" s="36"/>
      <c r="BQ4050" s="36"/>
      <c r="BR4050" s="36"/>
    </row>
    <row r="4051" spans="2:70" ht="15" customHeight="1">
      <c r="B4051" s="48">
        <v>4649</v>
      </c>
      <c r="C4051" s="48" t="s">
        <v>1852</v>
      </c>
      <c r="D4051" s="108">
        <v>45324</v>
      </c>
      <c r="E4051" s="109" t="s">
        <v>2508</v>
      </c>
      <c r="F4051" s="118" t="s">
        <v>1823</v>
      </c>
      <c r="G4051" s="109" t="s">
        <v>1822</v>
      </c>
      <c r="H4051" s="108" t="s">
        <v>2513</v>
      </c>
      <c r="I4051" s="108" t="s">
        <v>2965</v>
      </c>
      <c r="J4051" s="108" t="s">
        <v>2568</v>
      </c>
      <c r="K4051" s="108" t="s">
        <v>2860</v>
      </c>
      <c r="L4051" s="108">
        <v>9</v>
      </c>
      <c r="M4051" s="110" t="s">
        <v>2915</v>
      </c>
      <c r="N4051" s="111" t="s">
        <v>20</v>
      </c>
      <c r="O4051" s="111" t="s">
        <v>2486</v>
      </c>
      <c r="P4051" s="111" t="s">
        <v>448</v>
      </c>
      <c r="Q4051" s="109">
        <v>1</v>
      </c>
      <c r="R4051" s="109"/>
      <c r="S4051" s="109"/>
      <c r="T4051" s="109" t="s">
        <v>7</v>
      </c>
      <c r="U4051" s="108">
        <v>1</v>
      </c>
      <c r="V4051" s="109">
        <v>2009</v>
      </c>
      <c r="W4051" s="108">
        <f>IF(Table1[[#This Row],[ExpenditureDetails1]]=2010,1,(2010-Table1[[#This Row],[ExpenditureDetails1]]))</f>
        <v>1</v>
      </c>
      <c r="X4051" s="109">
        <v>125</v>
      </c>
      <c r="Y4051" s="174">
        <f>Table1[[#This Row],[ExpenditureDetails3]]*100000</f>
        <v>12500000</v>
      </c>
      <c r="Z4051" s="174">
        <f>Table1[[#This Row],[ExpenditureDetails4]]/Table1[[#This Row],[Component detail 4]]</f>
        <v>12500000</v>
      </c>
      <c r="AA4051" s="109">
        <v>1</v>
      </c>
      <c r="AB4051" s="109">
        <v>10</v>
      </c>
      <c r="AC4051" s="174">
        <f>IF(ISNUMBER([ExpenditureDetails4]),[ExpenditureDetails4]*HLOOKUP([ExpenditureDetails1],'Currency Conversion'!$A$6:$BE$45,19,FALSE),"No Data")</f>
        <v>13442703.123795344</v>
      </c>
      <c r="AD4051" s="174">
        <f>Table1[[#This Row],[Calculations1]]/exchange_rate_2010</f>
        <v>293985.00540921622</v>
      </c>
      <c r="AE40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1344270.3123795344</v>
      </c>
      <c r="AF4051" s="174">
        <f>Table1[[#This Row],[Calculations3]]/exchange_rate_2010</f>
        <v>29398.500540921621</v>
      </c>
      <c r="AG4051" s="110"/>
      <c r="AH4051" s="53"/>
      <c r="BD4051" s="36"/>
      <c r="BE4051" s="36"/>
      <c r="BF4051" s="36"/>
      <c r="BG4051" s="36"/>
      <c r="BH4051" s="36"/>
      <c r="BI4051" s="36"/>
      <c r="BJ4051" s="36"/>
      <c r="BK4051" s="48"/>
      <c r="BL4051" s="36"/>
      <c r="BM4051" s="36"/>
      <c r="BN4051" s="36"/>
      <c r="BO4051" s="36"/>
      <c r="BP4051" s="36"/>
      <c r="BQ4051" s="36"/>
      <c r="BR4051" s="36"/>
    </row>
    <row r="4052" spans="2:70" ht="15" customHeight="1">
      <c r="B4052" s="48">
        <v>4650</v>
      </c>
      <c r="C4052" s="48" t="s">
        <v>1852</v>
      </c>
      <c r="D4052" s="108">
        <v>45324</v>
      </c>
      <c r="E4052" s="109" t="s">
        <v>2508</v>
      </c>
      <c r="F4052" s="118" t="s">
        <v>1823</v>
      </c>
      <c r="G4052" s="109" t="s">
        <v>1822</v>
      </c>
      <c r="H4052" s="108" t="s">
        <v>2513</v>
      </c>
      <c r="I4052" s="108" t="s">
        <v>2965</v>
      </c>
      <c r="J4052" s="108" t="s">
        <v>2568</v>
      </c>
      <c r="K4052" s="108" t="s">
        <v>2860</v>
      </c>
      <c r="L4052" s="108">
        <v>9</v>
      </c>
      <c r="M4052" s="110" t="s">
        <v>2915</v>
      </c>
      <c r="N4052" s="111" t="s">
        <v>1729</v>
      </c>
      <c r="O4052" s="111" t="s">
        <v>1718</v>
      </c>
      <c r="P4052" s="111" t="s">
        <v>1856</v>
      </c>
      <c r="Q4052" s="109">
        <v>220</v>
      </c>
      <c r="R4052" s="109"/>
      <c r="S4052" s="109"/>
      <c r="T4052" s="109" t="s">
        <v>7</v>
      </c>
      <c r="U4052" s="108">
        <v>1</v>
      </c>
      <c r="V4052" s="109">
        <v>2009</v>
      </c>
      <c r="W4052" s="108">
        <f>IF(Table1[[#This Row],[ExpenditureDetails1]]=2010,1,(2010-Table1[[#This Row],[ExpenditureDetails1]]))</f>
        <v>1</v>
      </c>
      <c r="X4052" s="109">
        <v>8.8000000000000007</v>
      </c>
      <c r="Y4052" s="174">
        <f>Table1[[#This Row],[ExpenditureDetails3]]*100000</f>
        <v>880000.00000000012</v>
      </c>
      <c r="Z4052" s="174">
        <f>Table1[[#This Row],[ExpenditureDetails4]]/Table1[[#This Row],[Component detail 4]]</f>
        <v>4000.0000000000005</v>
      </c>
      <c r="AA4052" s="109">
        <v>1</v>
      </c>
      <c r="AB4052" s="109">
        <v>10</v>
      </c>
      <c r="AC4052" s="174">
        <f>IF(ISNUMBER([ExpenditureDetails4]),[ExpenditureDetails4]*HLOOKUP([ExpenditureDetails1],'Currency Conversion'!$A$6:$BE$45,19,FALSE),"No Data")</f>
        <v>946366.2999151923</v>
      </c>
      <c r="AD4052" s="174">
        <f>Table1[[#This Row],[Calculations1]]/exchange_rate_2010</f>
        <v>20696.544380808824</v>
      </c>
      <c r="AE40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94636.629991519236</v>
      </c>
      <c r="AF4052" s="174">
        <f>Table1[[#This Row],[Calculations3]]/exchange_rate_2010</f>
        <v>2069.6544380808823</v>
      </c>
      <c r="AG4052" s="110"/>
      <c r="AH4052" s="53"/>
      <c r="BD4052" s="36"/>
      <c r="BE4052" s="36"/>
      <c r="BF4052" s="36"/>
      <c r="BG4052" s="36"/>
      <c r="BH4052" s="36"/>
      <c r="BI4052" s="36"/>
      <c r="BJ4052" s="36"/>
      <c r="BK4052" s="48"/>
      <c r="BL4052" s="36"/>
      <c r="BM4052" s="36"/>
      <c r="BN4052" s="36"/>
      <c r="BO4052" s="36"/>
      <c r="BP4052" s="36"/>
      <c r="BQ4052" s="36"/>
      <c r="BR4052" s="36"/>
    </row>
    <row r="4053" spans="2:70" ht="15" customHeight="1">
      <c r="B4053" s="48">
        <v>4651</v>
      </c>
      <c r="C4053" s="48" t="s">
        <v>1852</v>
      </c>
      <c r="D4053" s="108">
        <v>45324</v>
      </c>
      <c r="E4053" s="109" t="s">
        <v>2508</v>
      </c>
      <c r="F4053" s="118" t="s">
        <v>1823</v>
      </c>
      <c r="G4053" s="109" t="s">
        <v>1822</v>
      </c>
      <c r="H4053" s="108" t="s">
        <v>2513</v>
      </c>
      <c r="I4053" s="108" t="s">
        <v>2965</v>
      </c>
      <c r="J4053" s="108" t="s">
        <v>2568</v>
      </c>
      <c r="K4053" s="108" t="s">
        <v>2860</v>
      </c>
      <c r="L4053" s="108">
        <v>9</v>
      </c>
      <c r="M4053" s="110" t="s">
        <v>2915</v>
      </c>
      <c r="N4053" s="111" t="s">
        <v>1728</v>
      </c>
      <c r="O4053" s="111" t="s">
        <v>496</v>
      </c>
      <c r="P4053" s="111" t="s">
        <v>496</v>
      </c>
      <c r="Q4053" s="109">
        <v>1</v>
      </c>
      <c r="R4053" s="109"/>
      <c r="S4053" s="109"/>
      <c r="T4053" s="109" t="s">
        <v>7</v>
      </c>
      <c r="U4053" s="108">
        <v>1</v>
      </c>
      <c r="V4053" s="109">
        <v>2009</v>
      </c>
      <c r="W4053" s="108">
        <f>IF(Table1[[#This Row],[ExpenditureDetails1]]=2010,1,(2010-Table1[[#This Row],[ExpenditureDetails1]]))</f>
        <v>1</v>
      </c>
      <c r="X4053" s="109">
        <v>40</v>
      </c>
      <c r="Y4053" s="174">
        <f>Table1[[#This Row],[ExpenditureDetails3]]*100000</f>
        <v>4000000</v>
      </c>
      <c r="Z4053" s="174">
        <f>Table1[[#This Row],[ExpenditureDetails4]]/Table1[[#This Row],[Component detail 4]]</f>
        <v>4000000</v>
      </c>
      <c r="AA4053" s="109">
        <v>1</v>
      </c>
      <c r="AB4053" s="109">
        <v>30</v>
      </c>
      <c r="AC4053" s="174">
        <f>IF(ISNUMBER([ExpenditureDetails4]),[ExpenditureDetails4]*HLOOKUP([ExpenditureDetails1],'Currency Conversion'!$A$6:$BE$45,19,FALSE),"No Data")</f>
        <v>4301664.9996145098</v>
      </c>
      <c r="AD4053" s="174">
        <f>Table1[[#This Row],[Calculations1]]/exchange_rate_2010</f>
        <v>94075.201730949178</v>
      </c>
      <c r="AE40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143388.83332048365</v>
      </c>
      <c r="AF4053" s="174">
        <f>Table1[[#This Row],[Calculations3]]/exchange_rate_2010</f>
        <v>3135.8400576983058</v>
      </c>
      <c r="AG4053" s="110"/>
      <c r="AH4053" s="53"/>
      <c r="BD4053" s="36"/>
      <c r="BE4053" s="36"/>
      <c r="BF4053" s="36"/>
      <c r="BG4053" s="36"/>
      <c r="BH4053" s="36"/>
      <c r="BI4053" s="36"/>
      <c r="BJ4053" s="36"/>
      <c r="BK4053" s="48"/>
      <c r="BL4053" s="36"/>
      <c r="BM4053" s="36"/>
      <c r="BN4053" s="36"/>
      <c r="BO4053" s="36"/>
      <c r="BP4053" s="36"/>
      <c r="BQ4053" s="36"/>
      <c r="BR4053" s="36"/>
    </row>
    <row r="4054" spans="2:70" ht="15" customHeight="1">
      <c r="B4054" s="48">
        <v>4652</v>
      </c>
      <c r="C4054" s="48" t="s">
        <v>1852</v>
      </c>
      <c r="D4054" s="108">
        <v>45324</v>
      </c>
      <c r="E4054" s="109" t="s">
        <v>2508</v>
      </c>
      <c r="F4054" s="118" t="s">
        <v>1823</v>
      </c>
      <c r="G4054" s="109" t="s">
        <v>1822</v>
      </c>
      <c r="H4054" s="108" t="s">
        <v>2513</v>
      </c>
      <c r="I4054" s="108" t="s">
        <v>2965</v>
      </c>
      <c r="J4054" s="108" t="s">
        <v>2568</v>
      </c>
      <c r="K4054" s="108" t="s">
        <v>2860</v>
      </c>
      <c r="L4054" s="108">
        <v>9</v>
      </c>
      <c r="M4054" s="110" t="s">
        <v>2915</v>
      </c>
      <c r="N4054" s="111" t="s">
        <v>2478</v>
      </c>
      <c r="O4054" s="111"/>
      <c r="P4054" s="111" t="s">
        <v>1857</v>
      </c>
      <c r="Q4054" s="109">
        <v>1</v>
      </c>
      <c r="R4054" s="109"/>
      <c r="S4054" s="109"/>
      <c r="T4054" s="109" t="s">
        <v>7</v>
      </c>
      <c r="U4054" s="108">
        <v>1</v>
      </c>
      <c r="V4054" s="109">
        <v>2009</v>
      </c>
      <c r="W4054" s="108">
        <f>IF(Table1[[#This Row],[ExpenditureDetails1]]=2010,1,(2010-Table1[[#This Row],[ExpenditureDetails1]]))</f>
        <v>1</v>
      </c>
      <c r="X4054" s="109">
        <v>6</v>
      </c>
      <c r="Y4054" s="174">
        <f>Table1[[#This Row],[ExpenditureDetails3]]*100000</f>
        <v>600000</v>
      </c>
      <c r="Z4054" s="174">
        <f>Table1[[#This Row],[ExpenditureDetails4]]/Table1[[#This Row],[Component detail 4]]</f>
        <v>600000</v>
      </c>
      <c r="AA4054" s="109">
        <v>1</v>
      </c>
      <c r="AB4054" s="109">
        <v>30</v>
      </c>
      <c r="AC4054" s="174">
        <f>IF(ISNUMBER([ExpenditureDetails4]),[ExpenditureDetails4]*HLOOKUP([ExpenditureDetails1],'Currency Conversion'!$A$6:$BE$45,19,FALSE),"No Data")</f>
        <v>645249.74994217651</v>
      </c>
      <c r="AD4054" s="174">
        <f>Table1[[#This Row],[Calculations1]]/exchange_rate_2010</f>
        <v>14111.280259642379</v>
      </c>
      <c r="AE40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21508.324998072549</v>
      </c>
      <c r="AF4054" s="174">
        <f>Table1[[#This Row],[Calculations3]]/exchange_rate_2010</f>
        <v>470.37600865474593</v>
      </c>
      <c r="AG4054" s="110"/>
      <c r="AH4054" s="53"/>
      <c r="BD4054" s="36"/>
      <c r="BE4054" s="36"/>
      <c r="BF4054" s="36"/>
      <c r="BG4054" s="36"/>
      <c r="BH4054" s="36"/>
      <c r="BI4054" s="36"/>
      <c r="BJ4054" s="36"/>
      <c r="BK4054" s="48"/>
      <c r="BL4054" s="36"/>
      <c r="BM4054" s="36"/>
      <c r="BN4054" s="36"/>
      <c r="BO4054" s="36"/>
      <c r="BP4054" s="36"/>
      <c r="BQ4054" s="36"/>
      <c r="BR4054" s="36"/>
    </row>
    <row r="4055" spans="2:70" ht="15" customHeight="1">
      <c r="B4055" s="48">
        <v>4653</v>
      </c>
      <c r="C4055" s="48" t="s">
        <v>1852</v>
      </c>
      <c r="D4055" s="108">
        <v>45324</v>
      </c>
      <c r="E4055" s="109" t="s">
        <v>2508</v>
      </c>
      <c r="F4055" s="118" t="s">
        <v>1823</v>
      </c>
      <c r="G4055" s="109" t="s">
        <v>1822</v>
      </c>
      <c r="H4055" s="108" t="s">
        <v>2513</v>
      </c>
      <c r="I4055" s="108" t="s">
        <v>2965</v>
      </c>
      <c r="J4055" s="108" t="s">
        <v>2568</v>
      </c>
      <c r="K4055" s="108" t="s">
        <v>2860</v>
      </c>
      <c r="L4055" s="108">
        <v>9</v>
      </c>
      <c r="M4055" s="110" t="s">
        <v>2915</v>
      </c>
      <c r="N4055" s="111" t="s">
        <v>1729</v>
      </c>
      <c r="O4055" s="111" t="s">
        <v>519</v>
      </c>
      <c r="P4055" s="111" t="s">
        <v>1858</v>
      </c>
      <c r="Q4055" s="109">
        <v>375</v>
      </c>
      <c r="R4055" s="109"/>
      <c r="S4055" s="109"/>
      <c r="T4055" s="109" t="s">
        <v>7</v>
      </c>
      <c r="U4055" s="108">
        <v>1</v>
      </c>
      <c r="V4055" s="109">
        <v>2009</v>
      </c>
      <c r="W4055" s="108">
        <f>IF(Table1[[#This Row],[ExpenditureDetails1]]=2010,1,(2010-Table1[[#This Row],[ExpenditureDetails1]]))</f>
        <v>1</v>
      </c>
      <c r="X4055" s="109">
        <v>230</v>
      </c>
      <c r="Y4055" s="174">
        <f>Table1[[#This Row],[ExpenditureDetails3]]*100000</f>
        <v>23000000</v>
      </c>
      <c r="Z4055" s="174">
        <f>Table1[[#This Row],[ExpenditureDetails4]]/Table1[[#This Row],[Component detail 4]]</f>
        <v>61333.333333333336</v>
      </c>
      <c r="AA4055" s="109">
        <v>1</v>
      </c>
      <c r="AB4055" s="109">
        <v>10</v>
      </c>
      <c r="AC4055" s="174">
        <f>IF(ISNUMBER([ExpenditureDetails4]),[ExpenditureDetails4]*HLOOKUP([ExpenditureDetails1],'Currency Conversion'!$A$6:$BE$45,19,FALSE),"No Data")</f>
        <v>24734573.747783434</v>
      </c>
      <c r="AD4055" s="174">
        <f>Table1[[#This Row],[Calculations1]]/exchange_rate_2010</f>
        <v>540932.40995295788</v>
      </c>
      <c r="AE40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2473457.3747783434</v>
      </c>
      <c r="AF4055" s="174">
        <f>Table1[[#This Row],[Calculations3]]/exchange_rate_2010</f>
        <v>54093.240995295782</v>
      </c>
      <c r="AG4055" s="110"/>
      <c r="AH4055" s="53"/>
      <c r="BD4055" s="36"/>
      <c r="BE4055" s="36"/>
      <c r="BF4055" s="36"/>
      <c r="BG4055" s="36"/>
      <c r="BH4055" s="36"/>
      <c r="BI4055" s="36"/>
      <c r="BJ4055" s="36"/>
      <c r="BK4055" s="48"/>
      <c r="BL4055" s="36"/>
      <c r="BM4055" s="36"/>
      <c r="BN4055" s="36"/>
      <c r="BO4055" s="36"/>
      <c r="BP4055" s="36"/>
      <c r="BQ4055" s="36"/>
      <c r="BR4055" s="36"/>
    </row>
    <row r="4056" spans="2:70" ht="15" customHeight="1">
      <c r="B4056" s="48">
        <v>4654</v>
      </c>
      <c r="C4056" s="48" t="s">
        <v>1852</v>
      </c>
      <c r="D4056" s="108">
        <v>45324</v>
      </c>
      <c r="E4056" s="109" t="s">
        <v>2508</v>
      </c>
      <c r="F4056" s="118" t="s">
        <v>1823</v>
      </c>
      <c r="G4056" s="109" t="s">
        <v>1822</v>
      </c>
      <c r="H4056" s="108" t="s">
        <v>2513</v>
      </c>
      <c r="I4056" s="108" t="s">
        <v>2965</v>
      </c>
      <c r="J4056" s="108" t="s">
        <v>2568</v>
      </c>
      <c r="K4056" s="108" t="s">
        <v>2860</v>
      </c>
      <c r="L4056" s="108">
        <v>9</v>
      </c>
      <c r="M4056" s="110" t="s">
        <v>2915</v>
      </c>
      <c r="N4056" s="111" t="s">
        <v>1729</v>
      </c>
      <c r="O4056" s="111" t="s">
        <v>519</v>
      </c>
      <c r="P4056" s="111" t="s">
        <v>1859</v>
      </c>
      <c r="Q4056" s="109">
        <v>375</v>
      </c>
      <c r="R4056" s="109"/>
      <c r="S4056" s="109"/>
      <c r="T4056" s="109" t="s">
        <v>31</v>
      </c>
      <c r="U4056" s="108">
        <v>3</v>
      </c>
      <c r="V4056" s="109">
        <v>2009</v>
      </c>
      <c r="W4056" s="108"/>
      <c r="X4056" s="109">
        <v>5</v>
      </c>
      <c r="Y4056" s="174">
        <f>Table1[[#This Row],[ExpenditureDetails3]]*100000</f>
        <v>500000</v>
      </c>
      <c r="Z4056" s="174">
        <f>Table1[[#This Row],[ExpenditureDetails4]]/Table1[[#This Row],[Component detail 4]]</f>
        <v>1333.3333333333333</v>
      </c>
      <c r="AA4056" s="109">
        <v>1</v>
      </c>
      <c r="AB4056" s="109"/>
      <c r="AC4056" s="174">
        <f>IF(ISNUMBER([ExpenditureDetails4]),[ExpenditureDetails4]*HLOOKUP([ExpenditureDetails1],'Currency Conversion'!$A$6:$BE$45,19,FALSE),"No Data")</f>
        <v>537708.12495181372</v>
      </c>
      <c r="AD4056" s="174">
        <f>Table1[[#This Row],[Calculations1]]/exchange_rate_2010</f>
        <v>11759.400216368647</v>
      </c>
      <c r="AE40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537708.12495181372</v>
      </c>
      <c r="AF4056" s="174">
        <f>Table1[[#This Row],[Calculations3]]/exchange_rate_2010</f>
        <v>11759.400216368647</v>
      </c>
      <c r="AG4056" s="110"/>
      <c r="AH4056" s="53"/>
      <c r="BD4056" s="36"/>
      <c r="BE4056" s="36"/>
      <c r="BF4056" s="36"/>
      <c r="BG4056" s="36"/>
      <c r="BH4056" s="36"/>
      <c r="BI4056" s="36"/>
      <c r="BJ4056" s="36"/>
      <c r="BK4056" s="48"/>
      <c r="BL4056" s="36"/>
      <c r="BM4056" s="36"/>
      <c r="BN4056" s="36"/>
      <c r="BO4056" s="36"/>
      <c r="BP4056" s="36"/>
      <c r="BQ4056" s="36"/>
      <c r="BR4056" s="36"/>
    </row>
    <row r="4057" spans="2:70" ht="15" customHeight="1">
      <c r="B4057" s="48">
        <v>4655</v>
      </c>
      <c r="C4057" s="48" t="s">
        <v>1852</v>
      </c>
      <c r="D4057" s="108">
        <v>45324</v>
      </c>
      <c r="E4057" s="109" t="s">
        <v>2508</v>
      </c>
      <c r="F4057" s="118" t="s">
        <v>1823</v>
      </c>
      <c r="G4057" s="109" t="s">
        <v>1822</v>
      </c>
      <c r="H4057" s="108" t="s">
        <v>2513</v>
      </c>
      <c r="I4057" s="108" t="s">
        <v>2965</v>
      </c>
      <c r="J4057" s="108" t="s">
        <v>2568</v>
      </c>
      <c r="K4057" s="108" t="s">
        <v>2860</v>
      </c>
      <c r="L4057" s="108">
        <v>9</v>
      </c>
      <c r="M4057" s="110" t="s">
        <v>2915</v>
      </c>
      <c r="N4057" s="111" t="s">
        <v>1712</v>
      </c>
      <c r="O4057" s="111"/>
      <c r="P4057" s="111" t="s">
        <v>1860</v>
      </c>
      <c r="Q4057" s="109">
        <v>1</v>
      </c>
      <c r="R4057" s="109"/>
      <c r="S4057" s="109"/>
      <c r="T4057" s="109" t="s">
        <v>7</v>
      </c>
      <c r="U4057" s="108">
        <v>1</v>
      </c>
      <c r="V4057" s="109">
        <v>2009</v>
      </c>
      <c r="W4057" s="108">
        <f>IF(Table1[[#This Row],[ExpenditureDetails1]]=2010,1,(2010-Table1[[#This Row],[ExpenditureDetails1]]))</f>
        <v>1</v>
      </c>
      <c r="X4057" s="109">
        <v>12.3</v>
      </c>
      <c r="Y4057" s="174">
        <f>Table1[[#This Row],[ExpenditureDetails3]]*100000</f>
        <v>1230000</v>
      </c>
      <c r="Z4057" s="174">
        <f>Table1[[#This Row],[ExpenditureDetails4]]/Table1[[#This Row],[Component detail 4]]</f>
        <v>1230000</v>
      </c>
      <c r="AA4057" s="109">
        <v>1</v>
      </c>
      <c r="AB4057" s="109">
        <v>10</v>
      </c>
      <c r="AC4057" s="174">
        <f>IF(ISNUMBER([ExpenditureDetails4]),[ExpenditureDetails4]*HLOOKUP([ExpenditureDetails1],'Currency Conversion'!$A$6:$BE$45,19,FALSE),"No Data")</f>
        <v>1322761.9873814618</v>
      </c>
      <c r="AD4057" s="174">
        <f>Table1[[#This Row],[Calculations1]]/exchange_rate_2010</f>
        <v>28928.124532266873</v>
      </c>
      <c r="AE40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132276.19873814617</v>
      </c>
      <c r="AF4057" s="174">
        <f>Table1[[#This Row],[Calculations3]]/exchange_rate_2010</f>
        <v>2892.812453226687</v>
      </c>
      <c r="AG4057" s="110"/>
      <c r="AH4057" s="53"/>
      <c r="BD4057" s="36"/>
      <c r="BE4057" s="36"/>
      <c r="BF4057" s="36"/>
      <c r="BG4057" s="36"/>
      <c r="BH4057" s="36"/>
      <c r="BI4057" s="36"/>
      <c r="BJ4057" s="36"/>
      <c r="BK4057" s="48"/>
      <c r="BL4057" s="36"/>
      <c r="BM4057" s="36"/>
      <c r="BN4057" s="36"/>
      <c r="BO4057" s="36"/>
      <c r="BP4057" s="36"/>
      <c r="BQ4057" s="36"/>
      <c r="BR4057" s="36"/>
    </row>
    <row r="4058" spans="2:70" ht="15" customHeight="1">
      <c r="B4058" s="48">
        <v>4656</v>
      </c>
      <c r="C4058" s="48" t="s">
        <v>1852</v>
      </c>
      <c r="D4058" s="108">
        <v>45324</v>
      </c>
      <c r="E4058" s="109" t="s">
        <v>2508</v>
      </c>
      <c r="F4058" s="118" t="s">
        <v>1823</v>
      </c>
      <c r="G4058" s="109" t="s">
        <v>1822</v>
      </c>
      <c r="H4058" s="108" t="s">
        <v>2513</v>
      </c>
      <c r="I4058" s="108" t="s">
        <v>2965</v>
      </c>
      <c r="J4058" s="108" t="s">
        <v>2568</v>
      </c>
      <c r="K4058" s="108" t="s">
        <v>2860</v>
      </c>
      <c r="L4058" s="108">
        <v>9</v>
      </c>
      <c r="M4058" s="110" t="s">
        <v>2915</v>
      </c>
      <c r="N4058" s="111" t="s">
        <v>1720</v>
      </c>
      <c r="O4058" s="111"/>
      <c r="P4058" s="111" t="s">
        <v>1861</v>
      </c>
      <c r="Q4058" s="109">
        <v>1</v>
      </c>
      <c r="R4058" s="109"/>
      <c r="S4058" s="109"/>
      <c r="T4058" s="109" t="s">
        <v>31</v>
      </c>
      <c r="U4058" s="108">
        <v>3</v>
      </c>
      <c r="V4058" s="109">
        <v>2009</v>
      </c>
      <c r="W4058" s="108"/>
      <c r="X4058" s="109">
        <v>1</v>
      </c>
      <c r="Y4058" s="174">
        <f>Table1[[#This Row],[ExpenditureDetails3]]*100000</f>
        <v>100000</v>
      </c>
      <c r="Z4058" s="174">
        <f>Table1[[#This Row],[ExpenditureDetails4]]/Table1[[#This Row],[Component detail 4]]</f>
        <v>100000</v>
      </c>
      <c r="AA4058" s="109">
        <v>1</v>
      </c>
      <c r="AB4058" s="109"/>
      <c r="AC4058" s="174">
        <f>IF(ISNUMBER([ExpenditureDetails4]),[ExpenditureDetails4]*HLOOKUP([ExpenditureDetails1],'Currency Conversion'!$A$6:$BE$45,19,FALSE),"No Data")</f>
        <v>107541.62499036275</v>
      </c>
      <c r="AD4058" s="174">
        <f>Table1[[#This Row],[Calculations1]]/exchange_rate_2010</f>
        <v>2351.8800432737298</v>
      </c>
      <c r="AE40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107541.62499036275</v>
      </c>
      <c r="AF4058" s="174">
        <f>Table1[[#This Row],[Calculations3]]/exchange_rate_2010</f>
        <v>2351.8800432737298</v>
      </c>
      <c r="AG4058" s="110"/>
      <c r="AH4058" s="53"/>
      <c r="BD4058" s="36"/>
      <c r="BE4058" s="36"/>
      <c r="BF4058" s="36"/>
      <c r="BG4058" s="36"/>
      <c r="BH4058" s="36"/>
      <c r="BI4058" s="36"/>
      <c r="BJ4058" s="36"/>
      <c r="BK4058" s="48"/>
      <c r="BL4058" s="36"/>
      <c r="BM4058" s="36"/>
      <c r="BN4058" s="36"/>
      <c r="BO4058" s="36"/>
      <c r="BP4058" s="36"/>
      <c r="BQ4058" s="36"/>
      <c r="BR4058" s="36"/>
    </row>
    <row r="4059" spans="2:70" ht="15" customHeight="1">
      <c r="B4059" s="48">
        <v>4657</v>
      </c>
      <c r="C4059" s="48" t="s">
        <v>1852</v>
      </c>
      <c r="D4059" s="108">
        <v>45324</v>
      </c>
      <c r="E4059" s="109" t="s">
        <v>2508</v>
      </c>
      <c r="F4059" s="118" t="s">
        <v>1823</v>
      </c>
      <c r="G4059" s="109" t="s">
        <v>1822</v>
      </c>
      <c r="H4059" s="108" t="s">
        <v>2513</v>
      </c>
      <c r="I4059" s="108" t="s">
        <v>2965</v>
      </c>
      <c r="J4059" s="108" t="s">
        <v>2568</v>
      </c>
      <c r="K4059" s="108" t="s">
        <v>2860</v>
      </c>
      <c r="L4059" s="108">
        <v>9</v>
      </c>
      <c r="M4059" s="110" t="s">
        <v>2915</v>
      </c>
      <c r="N4059" s="111" t="s">
        <v>364</v>
      </c>
      <c r="O4059" s="111" t="s">
        <v>2465</v>
      </c>
      <c r="P4059" s="111" t="s">
        <v>1862</v>
      </c>
      <c r="Q4059" s="109">
        <v>1</v>
      </c>
      <c r="R4059" s="109"/>
      <c r="S4059" s="109"/>
      <c r="T4059" s="109" t="s">
        <v>7</v>
      </c>
      <c r="U4059" s="108">
        <v>1</v>
      </c>
      <c r="V4059" s="109">
        <v>2005</v>
      </c>
      <c r="W4059" s="108">
        <f>IF(Table1[[#This Row],[ExpenditureDetails1]]=2010,1,(2010-Table1[[#This Row],[ExpenditureDetails1]]))</f>
        <v>5</v>
      </c>
      <c r="X4059" s="109">
        <v>250</v>
      </c>
      <c r="Y4059" s="174">
        <f>Table1[[#This Row],[ExpenditureDetails3]]*100000</f>
        <v>25000000</v>
      </c>
      <c r="Z4059" s="174">
        <f>Table1[[#This Row],[ExpenditureDetails4]]/Table1[[#This Row],[Component detail 4]]</f>
        <v>25000000</v>
      </c>
      <c r="AA4059" s="109">
        <v>1</v>
      </c>
      <c r="AB4059" s="109">
        <v>20</v>
      </c>
      <c r="AC4059" s="174">
        <f>IF(ISNUMBER([ExpenditureDetails4]),[ExpenditureDetails4]*HLOOKUP([ExpenditureDetails1],'Currency Conversion'!$A$6:$BE$45,19,FALSE),"No Data")</f>
        <v>33630337.683909252</v>
      </c>
      <c r="AD4059" s="174">
        <f>Table1[[#This Row],[Calculations1]]/exchange_rate_2010</f>
        <v>735478.19325243251</v>
      </c>
      <c r="AE40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1681516.8841954626</v>
      </c>
      <c r="AF4059" s="174">
        <f>Table1[[#This Row],[Calculations3]]/exchange_rate_2010</f>
        <v>36773.90966262162</v>
      </c>
      <c r="AG4059" s="110"/>
      <c r="AH4059" s="53"/>
      <c r="BD4059" s="36"/>
      <c r="BE4059" s="36"/>
      <c r="BF4059" s="36"/>
      <c r="BG4059" s="36"/>
      <c r="BH4059" s="36"/>
      <c r="BI4059" s="36"/>
      <c r="BJ4059" s="36"/>
      <c r="BK4059" s="48"/>
      <c r="BL4059" s="36"/>
      <c r="BM4059" s="36"/>
      <c r="BN4059" s="36"/>
      <c r="BO4059" s="36"/>
      <c r="BP4059" s="36"/>
      <c r="BQ4059" s="36"/>
      <c r="BR4059" s="36"/>
    </row>
    <row r="4060" spans="2:70" ht="15" customHeight="1">
      <c r="B4060" s="48">
        <v>4658</v>
      </c>
      <c r="C4060" s="48" t="s">
        <v>1852</v>
      </c>
      <c r="D4060" s="108">
        <v>45324</v>
      </c>
      <c r="E4060" s="109" t="s">
        <v>2508</v>
      </c>
      <c r="F4060" s="118" t="s">
        <v>1823</v>
      </c>
      <c r="G4060" s="109" t="s">
        <v>1822</v>
      </c>
      <c r="H4060" s="108" t="s">
        <v>2513</v>
      </c>
      <c r="I4060" s="108" t="s">
        <v>2965</v>
      </c>
      <c r="J4060" s="108" t="s">
        <v>2568</v>
      </c>
      <c r="K4060" s="108" t="s">
        <v>2860</v>
      </c>
      <c r="L4060" s="108">
        <v>9</v>
      </c>
      <c r="M4060" s="110" t="s">
        <v>2915</v>
      </c>
      <c r="N4060" s="111" t="s">
        <v>1728</v>
      </c>
      <c r="O4060" s="111" t="s">
        <v>2399</v>
      </c>
      <c r="P4060" s="111" t="s">
        <v>1863</v>
      </c>
      <c r="Q4060" s="109">
        <v>1</v>
      </c>
      <c r="R4060" s="109"/>
      <c r="S4060" s="109"/>
      <c r="T4060" s="109" t="s">
        <v>7</v>
      </c>
      <c r="U4060" s="108">
        <v>1</v>
      </c>
      <c r="V4060" s="109">
        <v>1986</v>
      </c>
      <c r="W4060" s="108">
        <f>IF(Table1[[#This Row],[ExpenditureDetails1]]=2010,1,(2010-Table1[[#This Row],[ExpenditureDetails1]]))</f>
        <v>24</v>
      </c>
      <c r="X4060" s="109">
        <v>200</v>
      </c>
      <c r="Y4060" s="174">
        <f>Table1[[#This Row],[ExpenditureDetails3]]*100000</f>
        <v>20000000</v>
      </c>
      <c r="Z4060" s="174">
        <f>Table1[[#This Row],[ExpenditureDetails4]]/Table1[[#This Row],[Component detail 4]]</f>
        <v>20000000</v>
      </c>
      <c r="AA4060" s="109">
        <v>1</v>
      </c>
      <c r="AB4060" s="109">
        <v>15</v>
      </c>
      <c r="AC4060" s="174">
        <f>IF(ISNUMBER([ExpenditureDetails4]),[ExpenditureDetails4]*HLOOKUP([ExpenditureDetails1],'Currency Conversion'!$A$6:$BE$45,19,FALSE),"No Data")</f>
        <v>106551134.8531744</v>
      </c>
      <c r="AD4060" s="174">
        <f>Table1[[#This Row],[Calculations1]]/exchange_rate_2010</f>
        <v>2330218.5332591515</v>
      </c>
      <c r="AE40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7103408.9902116265</v>
      </c>
      <c r="AF4060" s="174">
        <f>Table1[[#This Row],[Calculations3]]/exchange_rate_2010</f>
        <v>155347.90221727677</v>
      </c>
      <c r="AG4060" s="110"/>
      <c r="AH4060" s="53"/>
      <c r="BD4060" s="36"/>
      <c r="BE4060" s="36"/>
      <c r="BF4060" s="36"/>
      <c r="BG4060" s="36"/>
      <c r="BH4060" s="36"/>
      <c r="BI4060" s="36"/>
      <c r="BJ4060" s="36"/>
      <c r="BK4060" s="48"/>
      <c r="BL4060" s="36"/>
      <c r="BM4060" s="36"/>
      <c r="BN4060" s="36"/>
      <c r="BO4060" s="36"/>
      <c r="BP4060" s="36"/>
      <c r="BQ4060" s="36"/>
      <c r="BR4060" s="36"/>
    </row>
    <row r="4061" spans="2:70" ht="15" customHeight="1">
      <c r="B4061" s="48">
        <v>4659</v>
      </c>
      <c r="C4061" s="48" t="s">
        <v>1852</v>
      </c>
      <c r="D4061" s="108">
        <v>45324</v>
      </c>
      <c r="E4061" s="109" t="s">
        <v>2508</v>
      </c>
      <c r="F4061" s="118" t="s">
        <v>1823</v>
      </c>
      <c r="G4061" s="109" t="s">
        <v>1822</v>
      </c>
      <c r="H4061" s="108" t="s">
        <v>2513</v>
      </c>
      <c r="I4061" s="108" t="s">
        <v>2965</v>
      </c>
      <c r="J4061" s="108" t="s">
        <v>2568</v>
      </c>
      <c r="K4061" s="108" t="s">
        <v>2860</v>
      </c>
      <c r="L4061" s="108">
        <v>9</v>
      </c>
      <c r="M4061" s="110" t="s">
        <v>2915</v>
      </c>
      <c r="N4061" s="111" t="s">
        <v>1728</v>
      </c>
      <c r="O4061" s="111" t="s">
        <v>2399</v>
      </c>
      <c r="P4061" s="111" t="s">
        <v>1864</v>
      </c>
      <c r="Q4061" s="109">
        <v>1</v>
      </c>
      <c r="R4061" s="109"/>
      <c r="S4061" s="109"/>
      <c r="T4061" s="109" t="s">
        <v>7</v>
      </c>
      <c r="U4061" s="108">
        <v>1</v>
      </c>
      <c r="V4061" s="109">
        <v>1986</v>
      </c>
      <c r="W4061" s="108">
        <f>IF(Table1[[#This Row],[ExpenditureDetails1]]=2010,1,(2010-Table1[[#This Row],[ExpenditureDetails1]]))</f>
        <v>24</v>
      </c>
      <c r="X4061" s="109">
        <v>240</v>
      </c>
      <c r="Y4061" s="174">
        <f>Table1[[#This Row],[ExpenditureDetails3]]*100000</f>
        <v>24000000</v>
      </c>
      <c r="Z4061" s="174">
        <f>Table1[[#This Row],[ExpenditureDetails4]]/Table1[[#This Row],[Component detail 4]]</f>
        <v>24000000</v>
      </c>
      <c r="AA4061" s="109">
        <v>1</v>
      </c>
      <c r="AB4061" s="109">
        <v>15</v>
      </c>
      <c r="AC4061" s="174">
        <f>IF(ISNUMBER([ExpenditureDetails4]),[ExpenditureDetails4]*HLOOKUP([ExpenditureDetails1],'Currency Conversion'!$A$6:$BE$45,19,FALSE),"No Data")</f>
        <v>127861361.82380928</v>
      </c>
      <c r="AD4061" s="174">
        <f>Table1[[#This Row],[Calculations1]]/exchange_rate_2010</f>
        <v>2796262.2399109821</v>
      </c>
      <c r="AE40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8524090.7882539518</v>
      </c>
      <c r="AF4061" s="174">
        <f>Table1[[#This Row],[Calculations3]]/exchange_rate_2010</f>
        <v>186417.48266073212</v>
      </c>
      <c r="AG4061" s="110"/>
      <c r="AH4061" s="53"/>
      <c r="BD4061" s="36"/>
      <c r="BE4061" s="36"/>
      <c r="BF4061" s="36"/>
      <c r="BG4061" s="36"/>
      <c r="BH4061" s="36"/>
      <c r="BI4061" s="36"/>
      <c r="BJ4061" s="36"/>
      <c r="BK4061" s="48"/>
      <c r="BL4061" s="36"/>
      <c r="BM4061" s="36"/>
      <c r="BN4061" s="36"/>
      <c r="BO4061" s="36"/>
      <c r="BP4061" s="36"/>
      <c r="BQ4061" s="36"/>
      <c r="BR4061" s="36"/>
    </row>
    <row r="4062" spans="2:70" ht="15" customHeight="1">
      <c r="B4062" s="48">
        <v>4660</v>
      </c>
      <c r="C4062" s="48" t="s">
        <v>1852</v>
      </c>
      <c r="D4062" s="108">
        <v>45324</v>
      </c>
      <c r="E4062" s="109" t="s">
        <v>2508</v>
      </c>
      <c r="F4062" s="118" t="s">
        <v>1823</v>
      </c>
      <c r="G4062" s="109" t="s">
        <v>1822</v>
      </c>
      <c r="H4062" s="108" t="s">
        <v>2513</v>
      </c>
      <c r="I4062" s="108" t="s">
        <v>2965</v>
      </c>
      <c r="J4062" s="108" t="s">
        <v>2568</v>
      </c>
      <c r="K4062" s="108" t="s">
        <v>2860</v>
      </c>
      <c r="L4062" s="108">
        <v>9</v>
      </c>
      <c r="M4062" s="110" t="s">
        <v>2915</v>
      </c>
      <c r="N4062" s="111" t="s">
        <v>1728</v>
      </c>
      <c r="O4062" s="111" t="s">
        <v>2399</v>
      </c>
      <c r="P4062" s="111" t="s">
        <v>1865</v>
      </c>
      <c r="Q4062" s="109">
        <v>1</v>
      </c>
      <c r="R4062" s="109"/>
      <c r="S4062" s="109"/>
      <c r="T4062" s="109" t="s">
        <v>7</v>
      </c>
      <c r="U4062" s="108">
        <v>1</v>
      </c>
      <c r="V4062" s="109">
        <v>2000</v>
      </c>
      <c r="W4062" s="108">
        <f>IF(Table1[[#This Row],[ExpenditureDetails1]]=2010,1,(2010-Table1[[#This Row],[ExpenditureDetails1]]))</f>
        <v>10</v>
      </c>
      <c r="X4062" s="109">
        <v>200</v>
      </c>
      <c r="Y4062" s="174">
        <f>Table1[[#This Row],[ExpenditureDetails3]]*100000</f>
        <v>20000000</v>
      </c>
      <c r="Z4062" s="174">
        <f>Table1[[#This Row],[ExpenditureDetails4]]/Table1[[#This Row],[Component detail 4]]</f>
        <v>20000000</v>
      </c>
      <c r="AA4062" s="109">
        <v>1</v>
      </c>
      <c r="AB4062" s="109">
        <v>15</v>
      </c>
      <c r="AC4062" s="174">
        <f>IF(ISNUMBER([ExpenditureDetails4]),[ExpenditureDetails4]*HLOOKUP([ExpenditureDetails1],'Currency Conversion'!$A$6:$BE$45,19,FALSE),"No Data")</f>
        <v>33528698.089062527</v>
      </c>
      <c r="AD4062" s="174">
        <f>Table1[[#This Row],[Calculations1]]/exchange_rate_2010</f>
        <v>733255.387573721</v>
      </c>
      <c r="AE40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2235246.539270835</v>
      </c>
      <c r="AF4062" s="174">
        <f>Table1[[#This Row],[Calculations3]]/exchange_rate_2010</f>
        <v>48883.692504914725</v>
      </c>
      <c r="AG4062" s="110"/>
      <c r="AH4062" s="53"/>
      <c r="BD4062" s="36"/>
      <c r="BE4062" s="36"/>
      <c r="BF4062" s="36"/>
      <c r="BG4062" s="36"/>
      <c r="BH4062" s="36"/>
      <c r="BI4062" s="36"/>
      <c r="BJ4062" s="36"/>
      <c r="BK4062" s="48"/>
      <c r="BL4062" s="36"/>
      <c r="BM4062" s="36"/>
      <c r="BN4062" s="36"/>
      <c r="BO4062" s="36"/>
      <c r="BP4062" s="36"/>
      <c r="BQ4062" s="36"/>
      <c r="BR4062" s="36"/>
    </row>
    <row r="4063" spans="2:70" ht="15" customHeight="1">
      <c r="B4063" s="48">
        <v>4661</v>
      </c>
      <c r="C4063" s="48" t="s">
        <v>1852</v>
      </c>
      <c r="D4063" s="108">
        <v>45324</v>
      </c>
      <c r="E4063" s="109" t="s">
        <v>2508</v>
      </c>
      <c r="F4063" s="118" t="s">
        <v>1823</v>
      </c>
      <c r="G4063" s="109" t="s">
        <v>1822</v>
      </c>
      <c r="H4063" s="108" t="s">
        <v>2513</v>
      </c>
      <c r="I4063" s="108" t="s">
        <v>2965</v>
      </c>
      <c r="J4063" s="108" t="s">
        <v>2568</v>
      </c>
      <c r="K4063" s="108" t="s">
        <v>2860</v>
      </c>
      <c r="L4063" s="108">
        <v>9</v>
      </c>
      <c r="M4063" s="110" t="s">
        <v>2915</v>
      </c>
      <c r="N4063" s="111" t="s">
        <v>1728</v>
      </c>
      <c r="O4063" s="111" t="s">
        <v>2399</v>
      </c>
      <c r="P4063" s="111" t="s">
        <v>1866</v>
      </c>
      <c r="Q4063" s="109">
        <v>1</v>
      </c>
      <c r="R4063" s="109"/>
      <c r="S4063" s="109"/>
      <c r="T4063" s="109" t="s">
        <v>7</v>
      </c>
      <c r="U4063" s="108">
        <v>1</v>
      </c>
      <c r="V4063" s="109">
        <v>1996</v>
      </c>
      <c r="W4063" s="108">
        <f>IF(Table1[[#This Row],[ExpenditureDetails1]]=2010,1,(2010-Table1[[#This Row],[ExpenditureDetails1]]))</f>
        <v>14</v>
      </c>
      <c r="X4063" s="109">
        <v>30</v>
      </c>
      <c r="Y4063" s="174">
        <f>Table1[[#This Row],[ExpenditureDetails3]]*100000</f>
        <v>3000000</v>
      </c>
      <c r="Z4063" s="174">
        <f>Table1[[#This Row],[ExpenditureDetails4]]/Table1[[#This Row],[Component detail 4]]</f>
        <v>3000000</v>
      </c>
      <c r="AA4063" s="109">
        <v>1</v>
      </c>
      <c r="AB4063" s="109">
        <v>15</v>
      </c>
      <c r="AC4063" s="174">
        <f>IF(ISNUMBER([ExpenditureDetails4]),[ExpenditureDetails4]*HLOOKUP([ExpenditureDetails1],'Currency Conversion'!$A$6:$BE$45,19,FALSE),"No Data")</f>
        <v>6454104.1100924769</v>
      </c>
      <c r="AD4063" s="174">
        <f>Table1[[#This Row],[Calculations1]]/exchange_rate_2010</f>
        <v>141147.93834571246</v>
      </c>
      <c r="AE40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430273.60733949847</v>
      </c>
      <c r="AF4063" s="174">
        <f>Table1[[#This Row],[Calculations3]]/exchange_rate_2010</f>
        <v>9409.8625563808309</v>
      </c>
      <c r="AG4063" s="110"/>
      <c r="AH4063" s="53"/>
      <c r="BD4063" s="36"/>
      <c r="BE4063" s="36"/>
      <c r="BF4063" s="36"/>
      <c r="BG4063" s="36"/>
      <c r="BH4063" s="36"/>
      <c r="BI4063" s="36"/>
      <c r="BJ4063" s="36"/>
      <c r="BK4063" s="48"/>
      <c r="BL4063" s="36"/>
      <c r="BM4063" s="36"/>
      <c r="BN4063" s="36"/>
      <c r="BO4063" s="36"/>
      <c r="BP4063" s="36"/>
      <c r="BQ4063" s="36"/>
      <c r="BR4063" s="36"/>
    </row>
    <row r="4064" spans="2:70" ht="15" customHeight="1">
      <c r="B4064" s="48">
        <v>4662</v>
      </c>
      <c r="C4064" s="48" t="s">
        <v>1852</v>
      </c>
      <c r="D4064" s="108">
        <v>45324</v>
      </c>
      <c r="E4064" s="109" t="s">
        <v>2508</v>
      </c>
      <c r="F4064" s="118" t="s">
        <v>1823</v>
      </c>
      <c r="G4064" s="109" t="s">
        <v>1822</v>
      </c>
      <c r="H4064" s="108" t="s">
        <v>2513</v>
      </c>
      <c r="I4064" s="108" t="s">
        <v>2965</v>
      </c>
      <c r="J4064" s="108" t="s">
        <v>2568</v>
      </c>
      <c r="K4064" s="108" t="s">
        <v>2860</v>
      </c>
      <c r="L4064" s="108">
        <v>9</v>
      </c>
      <c r="M4064" s="110" t="s">
        <v>2915</v>
      </c>
      <c r="N4064" s="111" t="s">
        <v>1728</v>
      </c>
      <c r="O4064" s="111" t="s">
        <v>2399</v>
      </c>
      <c r="P4064" s="111" t="s">
        <v>1867</v>
      </c>
      <c r="Q4064" s="109">
        <v>1</v>
      </c>
      <c r="R4064" s="109"/>
      <c r="S4064" s="109"/>
      <c r="T4064" s="109" t="s">
        <v>7</v>
      </c>
      <c r="U4064" s="108">
        <v>1</v>
      </c>
      <c r="V4064" s="109">
        <v>1996</v>
      </c>
      <c r="W4064" s="108">
        <f>IF(Table1[[#This Row],[ExpenditureDetails1]]=2010,1,(2010-Table1[[#This Row],[ExpenditureDetails1]]))</f>
        <v>14</v>
      </c>
      <c r="X4064" s="109">
        <v>100</v>
      </c>
      <c r="Y4064" s="174">
        <f>Table1[[#This Row],[ExpenditureDetails3]]*100000</f>
        <v>10000000</v>
      </c>
      <c r="Z4064" s="174">
        <f>Table1[[#This Row],[ExpenditureDetails4]]/Table1[[#This Row],[Component detail 4]]</f>
        <v>10000000</v>
      </c>
      <c r="AA4064" s="109">
        <v>1</v>
      </c>
      <c r="AB4064" s="109">
        <v>15</v>
      </c>
      <c r="AC4064" s="174">
        <f>IF(ISNUMBER([ExpenditureDetails4]),[ExpenditureDetails4]*HLOOKUP([ExpenditureDetails1],'Currency Conversion'!$A$6:$BE$45,19,FALSE),"No Data")</f>
        <v>21513680.366974924</v>
      </c>
      <c r="AD4064" s="174">
        <f>Table1[[#This Row],[Calculations1]]/exchange_rate_2010</f>
        <v>470493.12781904155</v>
      </c>
      <c r="AE40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1434245.3577983282</v>
      </c>
      <c r="AF4064" s="174">
        <f>Table1[[#This Row],[Calculations3]]/exchange_rate_2010</f>
        <v>31366.208521269433</v>
      </c>
      <c r="AG4064" s="110"/>
      <c r="AH4064" s="53"/>
      <c r="BD4064" s="36"/>
      <c r="BE4064" s="36"/>
      <c r="BF4064" s="36"/>
      <c r="BG4064" s="36"/>
      <c r="BH4064" s="36"/>
      <c r="BI4064" s="36"/>
      <c r="BJ4064" s="36"/>
      <c r="BK4064" s="48"/>
      <c r="BL4064" s="36"/>
      <c r="BM4064" s="36"/>
      <c r="BN4064" s="36"/>
      <c r="BO4064" s="36"/>
      <c r="BP4064" s="36"/>
      <c r="BQ4064" s="36"/>
      <c r="BR4064" s="36"/>
    </row>
    <row r="4065" spans="2:70" ht="15" customHeight="1">
      <c r="B4065" s="48">
        <v>4663</v>
      </c>
      <c r="C4065" s="48" t="s">
        <v>1852</v>
      </c>
      <c r="D4065" s="108">
        <v>45324</v>
      </c>
      <c r="E4065" s="109" t="s">
        <v>2508</v>
      </c>
      <c r="F4065" s="118" t="s">
        <v>1823</v>
      </c>
      <c r="G4065" s="109" t="s">
        <v>1822</v>
      </c>
      <c r="H4065" s="108" t="s">
        <v>2513</v>
      </c>
      <c r="I4065" s="108" t="s">
        <v>2965</v>
      </c>
      <c r="J4065" s="108" t="s">
        <v>2568</v>
      </c>
      <c r="K4065" s="108" t="s">
        <v>2860</v>
      </c>
      <c r="L4065" s="108">
        <v>9</v>
      </c>
      <c r="M4065" s="110" t="s">
        <v>2915</v>
      </c>
      <c r="N4065" s="111" t="s">
        <v>1717</v>
      </c>
      <c r="O4065" s="111"/>
      <c r="P4065" s="111" t="s">
        <v>1868</v>
      </c>
      <c r="Q4065" s="109">
        <v>1</v>
      </c>
      <c r="R4065" s="109"/>
      <c r="S4065" s="109"/>
      <c r="T4065" s="109" t="s">
        <v>31</v>
      </c>
      <c r="U4065" s="108">
        <v>3</v>
      </c>
      <c r="V4065" s="109">
        <v>2009</v>
      </c>
      <c r="W4065" s="108"/>
      <c r="X4065" s="109">
        <v>4.452</v>
      </c>
      <c r="Y4065" s="174">
        <f>Table1[[#This Row],[ExpenditureDetails3]]*100000</f>
        <v>445200</v>
      </c>
      <c r="Z4065" s="174">
        <f>Table1[[#This Row],[ExpenditureDetails4]]/Table1[[#This Row],[Component detail 4]]</f>
        <v>445200</v>
      </c>
      <c r="AA4065" s="109">
        <v>1</v>
      </c>
      <c r="AB4065" s="109"/>
      <c r="AC4065" s="174">
        <f>IF(ISNUMBER([ExpenditureDetails4]),[ExpenditureDetails4]*HLOOKUP([ExpenditureDetails1],'Currency Conversion'!$A$6:$BE$45,19,FALSE),"No Data")</f>
        <v>478775.31445709494</v>
      </c>
      <c r="AD4065" s="174">
        <f>Table1[[#This Row],[Calculations1]]/exchange_rate_2010</f>
        <v>10470.569952654643</v>
      </c>
      <c r="AE40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478775.31445709494</v>
      </c>
      <c r="AF4065" s="174">
        <f>Table1[[#This Row],[Calculations3]]/exchange_rate_2010</f>
        <v>10470.569952654643</v>
      </c>
      <c r="AG4065" s="110"/>
      <c r="AH4065" s="53"/>
      <c r="BD4065" s="36"/>
      <c r="BE4065" s="36"/>
      <c r="BF4065" s="36"/>
      <c r="BG4065" s="36"/>
      <c r="BH4065" s="36"/>
      <c r="BI4065" s="36"/>
      <c r="BJ4065" s="36"/>
      <c r="BK4065" s="48"/>
      <c r="BL4065" s="36"/>
      <c r="BM4065" s="36"/>
      <c r="BN4065" s="36"/>
      <c r="BO4065" s="36"/>
      <c r="BP4065" s="36"/>
      <c r="BQ4065" s="36"/>
      <c r="BR4065" s="36"/>
    </row>
    <row r="4066" spans="2:70" ht="15" customHeight="1">
      <c r="B4066" s="48">
        <v>4664</v>
      </c>
      <c r="C4066" s="48" t="s">
        <v>1852</v>
      </c>
      <c r="D4066" s="108">
        <v>45324</v>
      </c>
      <c r="E4066" s="109" t="s">
        <v>2508</v>
      </c>
      <c r="F4066" s="118" t="s">
        <v>1823</v>
      </c>
      <c r="G4066" s="109" t="s">
        <v>1822</v>
      </c>
      <c r="H4066" s="108" t="s">
        <v>2513</v>
      </c>
      <c r="I4066" s="108" t="s">
        <v>2965</v>
      </c>
      <c r="J4066" s="108" t="s">
        <v>2568</v>
      </c>
      <c r="K4066" s="108" t="s">
        <v>2860</v>
      </c>
      <c r="L4066" s="108">
        <v>9</v>
      </c>
      <c r="M4066" s="110" t="s">
        <v>2915</v>
      </c>
      <c r="N4066" s="111" t="s">
        <v>1717</v>
      </c>
      <c r="O4066" s="111"/>
      <c r="P4066" s="111" t="s">
        <v>1869</v>
      </c>
      <c r="Q4066" s="109">
        <v>1</v>
      </c>
      <c r="R4066" s="109"/>
      <c r="S4066" s="109"/>
      <c r="T4066" s="109" t="s">
        <v>31</v>
      </c>
      <c r="U4066" s="108">
        <v>3</v>
      </c>
      <c r="V4066" s="109">
        <v>2009</v>
      </c>
      <c r="W4066" s="108"/>
      <c r="X4066" s="109">
        <v>4.4400000000000004</v>
      </c>
      <c r="Y4066" s="174">
        <f>Table1[[#This Row],[ExpenditureDetails3]]*100000</f>
        <v>444000.00000000006</v>
      </c>
      <c r="Z4066" s="174">
        <f>Table1[[#This Row],[ExpenditureDetails4]]/Table1[[#This Row],[Component detail 4]]</f>
        <v>444000.00000000006</v>
      </c>
      <c r="AA4066" s="109">
        <v>1</v>
      </c>
      <c r="AB4066" s="109"/>
      <c r="AC4066" s="174">
        <f>IF(ISNUMBER([ExpenditureDetails4]),[ExpenditureDetails4]*HLOOKUP([ExpenditureDetails1],'Currency Conversion'!$A$6:$BE$45,19,FALSE),"No Data")</f>
        <v>477484.81495721068</v>
      </c>
      <c r="AD4066" s="174">
        <f>Table1[[#This Row],[Calculations1]]/exchange_rate_2010</f>
        <v>10442.347392135362</v>
      </c>
      <c r="AE40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477484.81495721068</v>
      </c>
      <c r="AF4066" s="174">
        <f>Table1[[#This Row],[Calculations3]]/exchange_rate_2010</f>
        <v>10442.347392135362</v>
      </c>
      <c r="AG4066" s="110"/>
      <c r="AH4066" s="53"/>
      <c r="BD4066" s="36"/>
      <c r="BE4066" s="36"/>
      <c r="BF4066" s="36"/>
      <c r="BG4066" s="36"/>
      <c r="BH4066" s="36"/>
      <c r="BI4066" s="36"/>
      <c r="BJ4066" s="36"/>
      <c r="BK4066" s="48"/>
      <c r="BL4066" s="36"/>
      <c r="BM4066" s="36"/>
      <c r="BN4066" s="36"/>
      <c r="BO4066" s="36"/>
      <c r="BP4066" s="36"/>
      <c r="BQ4066" s="36"/>
      <c r="BR4066" s="36"/>
    </row>
    <row r="4067" spans="2:70" ht="15" customHeight="1">
      <c r="B4067" s="48">
        <v>4665</v>
      </c>
      <c r="C4067" s="48" t="s">
        <v>1852</v>
      </c>
      <c r="D4067" s="108">
        <v>45324</v>
      </c>
      <c r="E4067" s="109" t="s">
        <v>2508</v>
      </c>
      <c r="F4067" s="118" t="s">
        <v>1823</v>
      </c>
      <c r="G4067" s="109" t="s">
        <v>1822</v>
      </c>
      <c r="H4067" s="108" t="s">
        <v>2513</v>
      </c>
      <c r="I4067" s="108" t="s">
        <v>2965</v>
      </c>
      <c r="J4067" s="108" t="s">
        <v>2568</v>
      </c>
      <c r="K4067" s="108" t="s">
        <v>2860</v>
      </c>
      <c r="L4067" s="108">
        <v>9</v>
      </c>
      <c r="M4067" s="110" t="s">
        <v>2915</v>
      </c>
      <c r="N4067" s="111" t="s">
        <v>1717</v>
      </c>
      <c r="O4067" s="111"/>
      <c r="P4067" s="111" t="s">
        <v>1870</v>
      </c>
      <c r="Q4067" s="109">
        <v>1</v>
      </c>
      <c r="R4067" s="109"/>
      <c r="S4067" s="109"/>
      <c r="T4067" s="109" t="s">
        <v>31</v>
      </c>
      <c r="U4067" s="108">
        <v>3</v>
      </c>
      <c r="V4067" s="109">
        <v>2009</v>
      </c>
      <c r="W4067" s="108"/>
      <c r="X4067" s="109">
        <v>2.76</v>
      </c>
      <c r="Y4067" s="174">
        <f>Table1[[#This Row],[ExpenditureDetails3]]*100000</f>
        <v>276000</v>
      </c>
      <c r="Z4067" s="174">
        <f>Table1[[#This Row],[ExpenditureDetails4]]/Table1[[#This Row],[Component detail 4]]</f>
        <v>276000</v>
      </c>
      <c r="AA4067" s="109">
        <v>1</v>
      </c>
      <c r="AB4067" s="109"/>
      <c r="AC4067" s="174">
        <f>IF(ISNUMBER([ExpenditureDetails4]),[ExpenditureDetails4]*HLOOKUP([ExpenditureDetails1],'Currency Conversion'!$A$6:$BE$45,19,FALSE),"No Data")</f>
        <v>296814.8849734012</v>
      </c>
      <c r="AD4067" s="174">
        <f>Table1[[#This Row],[Calculations1]]/exchange_rate_2010</f>
        <v>6491.1889194354944</v>
      </c>
      <c r="AE40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296814.8849734012</v>
      </c>
      <c r="AF4067" s="174">
        <f>Table1[[#This Row],[Calculations3]]/exchange_rate_2010</f>
        <v>6491.1889194354944</v>
      </c>
      <c r="AG4067" s="110"/>
      <c r="AH4067" s="53"/>
      <c r="BD4067" s="36"/>
      <c r="BE4067" s="36"/>
      <c r="BF4067" s="36"/>
      <c r="BG4067" s="36"/>
      <c r="BH4067" s="36"/>
      <c r="BI4067" s="36"/>
      <c r="BJ4067" s="36"/>
      <c r="BK4067" s="48"/>
      <c r="BL4067" s="36"/>
      <c r="BM4067" s="36"/>
      <c r="BN4067" s="36"/>
      <c r="BO4067" s="36"/>
      <c r="BP4067" s="36"/>
      <c r="BQ4067" s="36"/>
      <c r="BR4067" s="36"/>
    </row>
    <row r="4068" spans="2:70" ht="15" customHeight="1">
      <c r="B4068" s="48">
        <v>4666</v>
      </c>
      <c r="C4068" s="48" t="s">
        <v>1852</v>
      </c>
      <c r="D4068" s="108">
        <v>45324</v>
      </c>
      <c r="E4068" s="109" t="s">
        <v>2508</v>
      </c>
      <c r="F4068" s="118" t="s">
        <v>1823</v>
      </c>
      <c r="G4068" s="109" t="s">
        <v>1822</v>
      </c>
      <c r="H4068" s="108" t="s">
        <v>2513</v>
      </c>
      <c r="I4068" s="108" t="s">
        <v>2965</v>
      </c>
      <c r="J4068" s="108" t="s">
        <v>2568</v>
      </c>
      <c r="K4068" s="108" t="s">
        <v>2860</v>
      </c>
      <c r="L4068" s="108">
        <v>9</v>
      </c>
      <c r="M4068" s="110" t="s">
        <v>2915</v>
      </c>
      <c r="N4068" s="111" t="s">
        <v>1717</v>
      </c>
      <c r="O4068" s="111"/>
      <c r="P4068" s="111" t="s">
        <v>1871</v>
      </c>
      <c r="Q4068" s="109">
        <v>1</v>
      </c>
      <c r="R4068" s="109"/>
      <c r="S4068" s="109"/>
      <c r="T4068" s="109" t="s">
        <v>31</v>
      </c>
      <c r="U4068" s="108">
        <v>3</v>
      </c>
      <c r="V4068" s="109">
        <v>2009</v>
      </c>
      <c r="W4068" s="108"/>
      <c r="X4068" s="109">
        <v>2.58</v>
      </c>
      <c r="Y4068" s="174">
        <f>Table1[[#This Row],[ExpenditureDetails3]]*100000</f>
        <v>258000</v>
      </c>
      <c r="Z4068" s="174">
        <f>Table1[[#This Row],[ExpenditureDetails4]]/Table1[[#This Row],[Component detail 4]]</f>
        <v>258000</v>
      </c>
      <c r="AA4068" s="109">
        <v>1</v>
      </c>
      <c r="AB4068" s="109"/>
      <c r="AC4068" s="174">
        <f>IF(ISNUMBER([ExpenditureDetails4]),[ExpenditureDetails4]*HLOOKUP([ExpenditureDetails1],'Currency Conversion'!$A$6:$BE$45,19,FALSE),"No Data")</f>
        <v>277457.39247513592</v>
      </c>
      <c r="AD4068" s="174">
        <f>Table1[[#This Row],[Calculations1]]/exchange_rate_2010</f>
        <v>6067.8505116462229</v>
      </c>
      <c r="AE40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277457.39247513592</v>
      </c>
      <c r="AF4068" s="174">
        <f>Table1[[#This Row],[Calculations3]]/exchange_rate_2010</f>
        <v>6067.8505116462229</v>
      </c>
      <c r="AG4068" s="110"/>
      <c r="AH4068" s="53"/>
      <c r="BD4068" s="36"/>
      <c r="BE4068" s="36"/>
      <c r="BF4068" s="36"/>
      <c r="BG4068" s="36"/>
      <c r="BH4068" s="36"/>
      <c r="BI4068" s="36"/>
      <c r="BJ4068" s="36"/>
      <c r="BK4068" s="48"/>
      <c r="BL4068" s="36"/>
      <c r="BM4068" s="36"/>
      <c r="BN4068" s="36"/>
      <c r="BO4068" s="36"/>
      <c r="BP4068" s="36"/>
      <c r="BQ4068" s="36"/>
      <c r="BR4068" s="36"/>
    </row>
    <row r="4069" spans="2:70" ht="15" customHeight="1">
      <c r="B4069" s="48">
        <v>4667</v>
      </c>
      <c r="C4069" s="48" t="s">
        <v>1852</v>
      </c>
      <c r="D4069" s="108">
        <v>45324</v>
      </c>
      <c r="E4069" s="109" t="s">
        <v>2508</v>
      </c>
      <c r="F4069" s="118" t="s">
        <v>1823</v>
      </c>
      <c r="G4069" s="109" t="s">
        <v>1822</v>
      </c>
      <c r="H4069" s="108" t="s">
        <v>2513</v>
      </c>
      <c r="I4069" s="108" t="s">
        <v>2965</v>
      </c>
      <c r="J4069" s="108" t="s">
        <v>2568</v>
      </c>
      <c r="K4069" s="108" t="s">
        <v>2860</v>
      </c>
      <c r="L4069" s="108">
        <v>9</v>
      </c>
      <c r="M4069" s="110" t="s">
        <v>2915</v>
      </c>
      <c r="N4069" s="111"/>
      <c r="O4069" s="111"/>
      <c r="P4069" s="111" t="s">
        <v>1872</v>
      </c>
      <c r="Q4069" s="109">
        <v>1</v>
      </c>
      <c r="R4069" s="109"/>
      <c r="S4069" s="109"/>
      <c r="T4069" s="109" t="s">
        <v>31</v>
      </c>
      <c r="U4069" s="108">
        <v>3</v>
      </c>
      <c r="V4069" s="109">
        <v>2009</v>
      </c>
      <c r="W4069" s="108"/>
      <c r="X4069" s="109">
        <v>94.37</v>
      </c>
      <c r="Y4069" s="174">
        <f>Table1[[#This Row],[ExpenditureDetails3]]*100000</f>
        <v>9437000</v>
      </c>
      <c r="Z4069" s="174">
        <f>Table1[[#This Row],[ExpenditureDetails4]]/Table1[[#This Row],[Component detail 4]]</f>
        <v>9437000</v>
      </c>
      <c r="AA4069" s="109">
        <v>1</v>
      </c>
      <c r="AB4069" s="109"/>
      <c r="AC4069" s="174">
        <f>IF(ISNUMBER([ExpenditureDetails4]),[ExpenditureDetails4]*HLOOKUP([ExpenditureDetails1],'Currency Conversion'!$A$6:$BE$45,19,FALSE),"No Data")</f>
        <v>10148703.150340533</v>
      </c>
      <c r="AD4069" s="174">
        <f>Table1[[#This Row],[Calculations1]]/exchange_rate_2010</f>
        <v>221946.91968374187</v>
      </c>
      <c r="AE40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10148703.150340533</v>
      </c>
      <c r="AF4069" s="174">
        <f>Table1[[#This Row],[Calculations3]]/exchange_rate_2010</f>
        <v>221946.91968374187</v>
      </c>
      <c r="AG4069" s="110"/>
      <c r="AH4069" s="53"/>
      <c r="BD4069" s="36"/>
      <c r="BE4069" s="36"/>
      <c r="BF4069" s="36"/>
      <c r="BG4069" s="36"/>
      <c r="BH4069" s="36"/>
      <c r="BI4069" s="36"/>
      <c r="BJ4069" s="36"/>
      <c r="BK4069" s="48"/>
      <c r="BL4069" s="36"/>
      <c r="BM4069" s="36"/>
      <c r="BN4069" s="36"/>
      <c r="BO4069" s="36"/>
      <c r="BP4069" s="36"/>
      <c r="BQ4069" s="36"/>
      <c r="BR4069" s="36"/>
    </row>
    <row r="4070" spans="2:70" ht="15" customHeight="1">
      <c r="B4070" s="48">
        <v>4668</v>
      </c>
      <c r="C4070" s="48" t="s">
        <v>1852</v>
      </c>
      <c r="D4070" s="108">
        <v>45324</v>
      </c>
      <c r="E4070" s="109" t="s">
        <v>2508</v>
      </c>
      <c r="F4070" s="118" t="s">
        <v>1823</v>
      </c>
      <c r="G4070" s="109" t="s">
        <v>1822</v>
      </c>
      <c r="H4070" s="108" t="s">
        <v>2513</v>
      </c>
      <c r="I4070" s="108" t="s">
        <v>2965</v>
      </c>
      <c r="J4070" s="108" t="s">
        <v>2568</v>
      </c>
      <c r="K4070" s="108" t="s">
        <v>2860</v>
      </c>
      <c r="L4070" s="108">
        <v>9</v>
      </c>
      <c r="M4070" s="110" t="s">
        <v>2915</v>
      </c>
      <c r="N4070" s="111" t="s">
        <v>2485</v>
      </c>
      <c r="O4070" s="111"/>
      <c r="P4070" s="111" t="s">
        <v>1873</v>
      </c>
      <c r="Q4070" s="109">
        <v>1</v>
      </c>
      <c r="R4070" s="109"/>
      <c r="S4070" s="109"/>
      <c r="T4070" s="109" t="s">
        <v>31</v>
      </c>
      <c r="U4070" s="108">
        <v>3</v>
      </c>
      <c r="V4070" s="109">
        <v>2009</v>
      </c>
      <c r="W4070" s="108"/>
      <c r="X4070" s="109">
        <v>36</v>
      </c>
      <c r="Y4070" s="174">
        <f>Table1[[#This Row],[ExpenditureDetails3]]*100000</f>
        <v>3600000</v>
      </c>
      <c r="Z4070" s="174">
        <f>Table1[[#This Row],[ExpenditureDetails4]]/Table1[[#This Row],[Component detail 4]]</f>
        <v>3600000</v>
      </c>
      <c r="AA4070" s="109">
        <v>1</v>
      </c>
      <c r="AB4070" s="109"/>
      <c r="AC4070" s="174">
        <f>IF(ISNUMBER([ExpenditureDetails4]),[ExpenditureDetails4]*HLOOKUP([ExpenditureDetails1],'Currency Conversion'!$A$6:$BE$45,19,FALSE),"No Data")</f>
        <v>3871498.4996530591</v>
      </c>
      <c r="AD4070" s="174">
        <f>Table1[[#This Row],[Calculations1]]/exchange_rate_2010</f>
        <v>84667.681557854274</v>
      </c>
      <c r="AE40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3871498.4996530591</v>
      </c>
      <c r="AF4070" s="174">
        <f>Table1[[#This Row],[Calculations3]]/exchange_rate_2010</f>
        <v>84667.681557854274</v>
      </c>
      <c r="AG4070" s="110"/>
      <c r="AH4070" s="53"/>
      <c r="BD4070" s="36"/>
      <c r="BE4070" s="36"/>
      <c r="BF4070" s="36"/>
      <c r="BG4070" s="36"/>
      <c r="BH4070" s="36"/>
      <c r="BI4070" s="36"/>
      <c r="BJ4070" s="36"/>
      <c r="BK4070" s="48"/>
      <c r="BL4070" s="36"/>
      <c r="BM4070" s="36"/>
      <c r="BN4070" s="36"/>
      <c r="BO4070" s="36"/>
      <c r="BP4070" s="36"/>
      <c r="BQ4070" s="36"/>
      <c r="BR4070" s="36"/>
    </row>
    <row r="4071" spans="2:70" ht="15" customHeight="1">
      <c r="B4071" s="48">
        <v>4676</v>
      </c>
      <c r="C4071" s="48" t="s">
        <v>1852</v>
      </c>
      <c r="D4071" s="108">
        <v>70000</v>
      </c>
      <c r="E4071" s="109" t="s">
        <v>2508</v>
      </c>
      <c r="F4071" s="109" t="s">
        <v>1823</v>
      </c>
      <c r="G4071" s="109" t="s">
        <v>1812</v>
      </c>
      <c r="H4071" s="108" t="s">
        <v>1838</v>
      </c>
      <c r="I4071" s="108" t="s">
        <v>2965</v>
      </c>
      <c r="J4071" s="108" t="s">
        <v>2568</v>
      </c>
      <c r="K4071" s="108" t="s">
        <v>2860</v>
      </c>
      <c r="L4071" s="108">
        <v>9</v>
      </c>
      <c r="M4071" s="110" t="s">
        <v>2915</v>
      </c>
      <c r="N4071" s="111" t="s">
        <v>1729</v>
      </c>
      <c r="O4071" s="111" t="s">
        <v>210</v>
      </c>
      <c r="P4071" s="111" t="s">
        <v>1874</v>
      </c>
      <c r="Q4071" s="109">
        <v>1</v>
      </c>
      <c r="R4071" s="109"/>
      <c r="S4071" s="109"/>
      <c r="T4071" s="109" t="s">
        <v>7</v>
      </c>
      <c r="U4071" s="108">
        <v>1</v>
      </c>
      <c r="V4071" s="109">
        <v>2009</v>
      </c>
      <c r="W4071" s="108">
        <f>IF(Table1[[#This Row],[ExpenditureDetails1]]=2010,1,(2010-Table1[[#This Row],[ExpenditureDetails1]]))</f>
        <v>1</v>
      </c>
      <c r="X4071" s="109">
        <v>2.5</v>
      </c>
      <c r="Y4071" s="174">
        <f>Table1[[#This Row],[ExpenditureDetails3]]*100000</f>
        <v>250000</v>
      </c>
      <c r="Z4071" s="174">
        <f>Table1[[#This Row],[ExpenditureDetails4]]/Table1[[#This Row],[Component detail 4]]</f>
        <v>250000</v>
      </c>
      <c r="AA4071" s="109">
        <v>1</v>
      </c>
      <c r="AB4071" s="109">
        <v>10</v>
      </c>
      <c r="AC4071" s="174">
        <f>IF(ISNUMBER([ExpenditureDetails4]),[ExpenditureDetails4]*HLOOKUP([ExpenditureDetails1],'Currency Conversion'!$A$6:$BE$45,19,FALSE),"No Data")</f>
        <v>268854.06247590686</v>
      </c>
      <c r="AD4071" s="174">
        <f>Table1[[#This Row],[Calculations1]]/exchange_rate_2010</f>
        <v>5879.7001081843237</v>
      </c>
      <c r="AE40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26885.406247590687</v>
      </c>
      <c r="AF4071" s="174">
        <f>Table1[[#This Row],[Calculations3]]/exchange_rate_2010</f>
        <v>587.97001081843246</v>
      </c>
      <c r="AG4071" s="110"/>
      <c r="AH4071" s="53"/>
      <c r="BD4071" s="36"/>
      <c r="BE4071" s="36"/>
      <c r="BF4071" s="36"/>
      <c r="BG4071" s="36"/>
      <c r="BH4071" s="36"/>
      <c r="BI4071" s="36"/>
      <c r="BJ4071" s="36"/>
      <c r="BK4071" s="48"/>
      <c r="BL4071" s="36"/>
      <c r="BM4071" s="36"/>
      <c r="BN4071" s="36"/>
      <c r="BO4071" s="36"/>
      <c r="BP4071" s="36"/>
      <c r="BQ4071" s="36"/>
      <c r="BR4071" s="36"/>
    </row>
    <row r="4072" spans="2:70" ht="15" customHeight="1">
      <c r="B4072" s="48">
        <v>4677</v>
      </c>
      <c r="C4072" s="48" t="s">
        <v>1852</v>
      </c>
      <c r="D4072" s="108">
        <v>70000</v>
      </c>
      <c r="E4072" s="109" t="s">
        <v>2508</v>
      </c>
      <c r="F4072" s="109" t="s">
        <v>1823</v>
      </c>
      <c r="G4072" s="109" t="s">
        <v>1812</v>
      </c>
      <c r="H4072" s="108" t="s">
        <v>1838</v>
      </c>
      <c r="I4072" s="108" t="s">
        <v>2965</v>
      </c>
      <c r="J4072" s="108" t="s">
        <v>2568</v>
      </c>
      <c r="K4072" s="108" t="s">
        <v>2860</v>
      </c>
      <c r="L4072" s="108">
        <v>9</v>
      </c>
      <c r="M4072" s="110" t="s">
        <v>2915</v>
      </c>
      <c r="N4072" s="111" t="s">
        <v>1712</v>
      </c>
      <c r="O4072" s="111"/>
      <c r="P4072" s="111" t="s">
        <v>1875</v>
      </c>
      <c r="Q4072" s="109">
        <v>1</v>
      </c>
      <c r="R4072" s="109"/>
      <c r="S4072" s="109"/>
      <c r="T4072" s="109" t="s">
        <v>7</v>
      </c>
      <c r="U4072" s="108">
        <v>1</v>
      </c>
      <c r="V4072" s="109">
        <v>2009</v>
      </c>
      <c r="W4072" s="108">
        <f>IF(Table1[[#This Row],[ExpenditureDetails1]]=2010,1,(2010-Table1[[#This Row],[ExpenditureDetails1]]))</f>
        <v>1</v>
      </c>
      <c r="X4072" s="109">
        <v>5.2</v>
      </c>
      <c r="Y4072" s="174">
        <f>Table1[[#This Row],[ExpenditureDetails3]]*100000</f>
        <v>520000</v>
      </c>
      <c r="Z4072" s="174">
        <f>Table1[[#This Row],[ExpenditureDetails4]]/Table1[[#This Row],[Component detail 4]]</f>
        <v>520000</v>
      </c>
      <c r="AA4072" s="109">
        <v>2</v>
      </c>
      <c r="AB4072" s="109">
        <v>10</v>
      </c>
      <c r="AC4072" s="174">
        <f>IF(ISNUMBER([ExpenditureDetails4]),[ExpenditureDetails4]*HLOOKUP([ExpenditureDetails1],'Currency Conversion'!$A$6:$BE$45,19,FALSE),"No Data")</f>
        <v>559216.4499498863</v>
      </c>
      <c r="AD4072" s="174">
        <f>Table1[[#This Row],[Calculations1]]/exchange_rate_2010</f>
        <v>12229.776225023394</v>
      </c>
      <c r="AE40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55921.64499498863</v>
      </c>
      <c r="AF4072" s="174">
        <f>Table1[[#This Row],[Calculations3]]/exchange_rate_2010</f>
        <v>1222.9776225023395</v>
      </c>
      <c r="AG4072" s="110"/>
      <c r="AH4072" s="53"/>
      <c r="BD4072" s="36"/>
      <c r="BE4072" s="36"/>
      <c r="BF4072" s="36"/>
      <c r="BG4072" s="36"/>
      <c r="BH4072" s="36"/>
      <c r="BI4072" s="36"/>
      <c r="BJ4072" s="36"/>
      <c r="BK4072" s="48"/>
      <c r="BL4072" s="36"/>
      <c r="BM4072" s="36"/>
      <c r="BN4072" s="36"/>
      <c r="BO4072" s="36"/>
      <c r="BP4072" s="36"/>
      <c r="BQ4072" s="36"/>
      <c r="BR4072" s="36"/>
    </row>
    <row r="4073" spans="2:70" ht="15" customHeight="1">
      <c r="B4073" s="48">
        <v>4678</v>
      </c>
      <c r="C4073" s="48" t="s">
        <v>1852</v>
      </c>
      <c r="D4073" s="108">
        <v>70000</v>
      </c>
      <c r="E4073" s="109" t="s">
        <v>2508</v>
      </c>
      <c r="F4073" s="109" t="s">
        <v>1823</v>
      </c>
      <c r="G4073" s="109" t="s">
        <v>1812</v>
      </c>
      <c r="H4073" s="108" t="s">
        <v>1838</v>
      </c>
      <c r="I4073" s="108" t="s">
        <v>2965</v>
      </c>
      <c r="J4073" s="108" t="s">
        <v>2568</v>
      </c>
      <c r="K4073" s="108" t="s">
        <v>2860</v>
      </c>
      <c r="L4073" s="108">
        <v>9</v>
      </c>
      <c r="M4073" s="110" t="s">
        <v>2915</v>
      </c>
      <c r="N4073" s="111" t="s">
        <v>1729</v>
      </c>
      <c r="O4073" s="111" t="s">
        <v>1718</v>
      </c>
      <c r="P4073" s="111" t="s">
        <v>1876</v>
      </c>
      <c r="Q4073" s="109">
        <v>325</v>
      </c>
      <c r="R4073" s="109"/>
      <c r="S4073" s="109"/>
      <c r="T4073" s="109" t="s">
        <v>7</v>
      </c>
      <c r="U4073" s="108">
        <v>1</v>
      </c>
      <c r="V4073" s="109">
        <v>2009</v>
      </c>
      <c r="W4073" s="108">
        <f>IF(Table1[[#This Row],[ExpenditureDetails1]]=2010,1,(2010-Table1[[#This Row],[ExpenditureDetails1]]))</f>
        <v>1</v>
      </c>
      <c r="X4073" s="109">
        <v>130</v>
      </c>
      <c r="Y4073" s="174">
        <f>Table1[[#This Row],[ExpenditureDetails3]]*100000</f>
        <v>13000000</v>
      </c>
      <c r="Z4073" s="174">
        <f>Table1[[#This Row],[ExpenditureDetails4]]/Table1[[#This Row],[Component detail 4]]</f>
        <v>40000</v>
      </c>
      <c r="AA4073" s="109">
        <v>1</v>
      </c>
      <c r="AB4073" s="109">
        <v>10</v>
      </c>
      <c r="AC4073" s="174">
        <f>IF(ISNUMBER([ExpenditureDetails4]),[ExpenditureDetails4]*HLOOKUP([ExpenditureDetails1],'Currency Conversion'!$A$6:$BE$45,19,FALSE),"No Data")</f>
        <v>13980411.248747157</v>
      </c>
      <c r="AD4073" s="174">
        <f>Table1[[#This Row],[Calculations1]]/exchange_rate_2010</f>
        <v>305744.40562558483</v>
      </c>
      <c r="AE40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1398041.1248747157</v>
      </c>
      <c r="AF4073" s="174">
        <f>Table1[[#This Row],[Calculations3]]/exchange_rate_2010</f>
        <v>30574.440562558484</v>
      </c>
      <c r="AG4073" s="110"/>
      <c r="AH4073" s="53"/>
      <c r="BD4073" s="36"/>
      <c r="BE4073" s="36"/>
      <c r="BF4073" s="36"/>
      <c r="BG4073" s="36"/>
      <c r="BH4073" s="36"/>
      <c r="BI4073" s="36"/>
      <c r="BJ4073" s="36"/>
      <c r="BK4073" s="48"/>
      <c r="BL4073" s="36"/>
      <c r="BM4073" s="36"/>
      <c r="BN4073" s="36"/>
      <c r="BO4073" s="36"/>
      <c r="BP4073" s="36"/>
      <c r="BQ4073" s="36"/>
      <c r="BR4073" s="36"/>
    </row>
    <row r="4074" spans="2:70" ht="15" customHeight="1">
      <c r="B4074" s="48">
        <v>4679</v>
      </c>
      <c r="C4074" s="48" t="s">
        <v>1852</v>
      </c>
      <c r="D4074" s="108">
        <v>70000</v>
      </c>
      <c r="E4074" s="109" t="s">
        <v>2508</v>
      </c>
      <c r="F4074" s="109" t="s">
        <v>1823</v>
      </c>
      <c r="G4074" s="109" t="s">
        <v>1812</v>
      </c>
      <c r="H4074" s="108" t="s">
        <v>1838</v>
      </c>
      <c r="I4074" s="108" t="s">
        <v>2965</v>
      </c>
      <c r="J4074" s="108" t="s">
        <v>2568</v>
      </c>
      <c r="K4074" s="108" t="s">
        <v>2860</v>
      </c>
      <c r="L4074" s="108">
        <v>9</v>
      </c>
      <c r="M4074" s="110" t="s">
        <v>2915</v>
      </c>
      <c r="N4074" s="111" t="s">
        <v>2478</v>
      </c>
      <c r="O4074" s="111"/>
      <c r="P4074" s="111" t="s">
        <v>1877</v>
      </c>
      <c r="Q4074" s="109">
        <v>1</v>
      </c>
      <c r="R4074" s="109"/>
      <c r="S4074" s="109"/>
      <c r="T4074" s="109" t="s">
        <v>7</v>
      </c>
      <c r="U4074" s="108">
        <v>1</v>
      </c>
      <c r="V4074" s="109">
        <v>2009</v>
      </c>
      <c r="W4074" s="108">
        <f>IF(Table1[[#This Row],[ExpenditureDetails1]]=2010,1,(2010-Table1[[#This Row],[ExpenditureDetails1]]))</f>
        <v>1</v>
      </c>
      <c r="X4074" s="109">
        <v>7.0000000000000007E-2</v>
      </c>
      <c r="Y4074" s="174">
        <f>Table1[[#This Row],[ExpenditureDetails3]]*100000</f>
        <v>7000.0000000000009</v>
      </c>
      <c r="Z4074" s="174">
        <f>Table1[[#This Row],[ExpenditureDetails4]]/Table1[[#This Row],[Component detail 4]]</f>
        <v>7000.0000000000009</v>
      </c>
      <c r="AA4074" s="109">
        <v>1</v>
      </c>
      <c r="AB4074" s="109">
        <v>30</v>
      </c>
      <c r="AC4074" s="174">
        <f>IF(ISNUMBER([ExpenditureDetails4]),[ExpenditureDetails4]*HLOOKUP([ExpenditureDetails1],'Currency Conversion'!$A$6:$BE$45,19,FALSE),"No Data")</f>
        <v>7527.9137493253938</v>
      </c>
      <c r="AD4074" s="174">
        <f>Table1[[#This Row],[Calculations1]]/exchange_rate_2010</f>
        <v>164.63160302916111</v>
      </c>
      <c r="AE40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250.93045831084646</v>
      </c>
      <c r="AF4074" s="174">
        <f>Table1[[#This Row],[Calculations3]]/exchange_rate_2010</f>
        <v>5.4877201009720373</v>
      </c>
      <c r="AG4074" s="110"/>
      <c r="AH4074" s="53"/>
      <c r="BD4074" s="36"/>
      <c r="BE4074" s="36"/>
      <c r="BF4074" s="36"/>
      <c r="BG4074" s="36"/>
      <c r="BH4074" s="36"/>
      <c r="BI4074" s="36"/>
      <c r="BJ4074" s="36"/>
      <c r="BK4074" s="48"/>
      <c r="BL4074" s="36"/>
      <c r="BM4074" s="36"/>
      <c r="BN4074" s="36"/>
      <c r="BO4074" s="36"/>
      <c r="BP4074" s="36"/>
      <c r="BQ4074" s="36"/>
      <c r="BR4074" s="36"/>
    </row>
    <row r="4075" spans="2:70" ht="15" customHeight="1">
      <c r="B4075" s="48">
        <v>4680</v>
      </c>
      <c r="C4075" s="48" t="s">
        <v>1852</v>
      </c>
      <c r="D4075" s="108">
        <v>70000</v>
      </c>
      <c r="E4075" s="109" t="s">
        <v>2508</v>
      </c>
      <c r="F4075" s="109" t="s">
        <v>1823</v>
      </c>
      <c r="G4075" s="109" t="s">
        <v>1812</v>
      </c>
      <c r="H4075" s="108" t="s">
        <v>1838</v>
      </c>
      <c r="I4075" s="108" t="s">
        <v>2965</v>
      </c>
      <c r="J4075" s="108" t="s">
        <v>2568</v>
      </c>
      <c r="K4075" s="108" t="s">
        <v>2860</v>
      </c>
      <c r="L4075" s="108">
        <v>9</v>
      </c>
      <c r="M4075" s="110" t="s">
        <v>2915</v>
      </c>
      <c r="N4075" s="111" t="s">
        <v>1729</v>
      </c>
      <c r="O4075" s="111" t="s">
        <v>519</v>
      </c>
      <c r="P4075" s="111" t="s">
        <v>703</v>
      </c>
      <c r="Q4075" s="109">
        <v>1</v>
      </c>
      <c r="R4075" s="109"/>
      <c r="S4075" s="109"/>
      <c r="T4075" s="109" t="s">
        <v>7</v>
      </c>
      <c r="U4075" s="108">
        <v>1</v>
      </c>
      <c r="V4075" s="109">
        <v>2009</v>
      </c>
      <c r="W4075" s="108">
        <f>IF(Table1[[#This Row],[ExpenditureDetails1]]=2010,1,(2010-Table1[[#This Row],[ExpenditureDetails1]]))</f>
        <v>1</v>
      </c>
      <c r="X4075" s="109">
        <v>5</v>
      </c>
      <c r="Y4075" s="174">
        <f>Table1[[#This Row],[ExpenditureDetails3]]*100000</f>
        <v>500000</v>
      </c>
      <c r="Z4075" s="174">
        <f>Table1[[#This Row],[ExpenditureDetails4]]/Table1[[#This Row],[Component detail 4]]</f>
        <v>500000</v>
      </c>
      <c r="AA4075" s="109">
        <v>1</v>
      </c>
      <c r="AB4075" s="109">
        <v>10</v>
      </c>
      <c r="AC4075" s="174">
        <f>IF(ISNUMBER([ExpenditureDetails4]),[ExpenditureDetails4]*HLOOKUP([ExpenditureDetails1],'Currency Conversion'!$A$6:$BE$45,19,FALSE),"No Data")</f>
        <v>537708.12495181372</v>
      </c>
      <c r="AD4075" s="174">
        <f>Table1[[#This Row],[Calculations1]]/exchange_rate_2010</f>
        <v>11759.400216368647</v>
      </c>
      <c r="AE40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53770.812495181373</v>
      </c>
      <c r="AF4075" s="174">
        <f>Table1[[#This Row],[Calculations3]]/exchange_rate_2010</f>
        <v>1175.9400216368649</v>
      </c>
      <c r="AG4075" s="110"/>
      <c r="AH4075" s="53"/>
      <c r="BD4075" s="36"/>
      <c r="BE4075" s="36"/>
      <c r="BF4075" s="36"/>
      <c r="BG4075" s="36"/>
      <c r="BH4075" s="36"/>
      <c r="BI4075" s="36"/>
      <c r="BJ4075" s="36"/>
      <c r="BK4075" s="48"/>
      <c r="BL4075" s="36"/>
      <c r="BM4075" s="36"/>
      <c r="BN4075" s="36"/>
      <c r="BO4075" s="36"/>
      <c r="BP4075" s="36"/>
      <c r="BQ4075" s="36"/>
      <c r="BR4075" s="36"/>
    </row>
    <row r="4076" spans="2:70" ht="15" customHeight="1">
      <c r="B4076" s="48">
        <v>4681</v>
      </c>
      <c r="C4076" s="48" t="s">
        <v>1852</v>
      </c>
      <c r="D4076" s="108">
        <v>70000</v>
      </c>
      <c r="E4076" s="109" t="s">
        <v>2508</v>
      </c>
      <c r="F4076" s="109" t="s">
        <v>1823</v>
      </c>
      <c r="G4076" s="109" t="s">
        <v>1812</v>
      </c>
      <c r="H4076" s="108" t="s">
        <v>1838</v>
      </c>
      <c r="I4076" s="108" t="s">
        <v>2965</v>
      </c>
      <c r="J4076" s="108" t="s">
        <v>2568</v>
      </c>
      <c r="K4076" s="108" t="s">
        <v>2860</v>
      </c>
      <c r="L4076" s="108">
        <v>9</v>
      </c>
      <c r="M4076" s="110" t="s">
        <v>2915</v>
      </c>
      <c r="N4076" s="111" t="s">
        <v>1712</v>
      </c>
      <c r="O4076" s="111"/>
      <c r="P4076" s="111" t="s">
        <v>1860</v>
      </c>
      <c r="Q4076" s="109">
        <v>1</v>
      </c>
      <c r="R4076" s="109"/>
      <c r="S4076" s="109"/>
      <c r="T4076" s="109" t="s">
        <v>7</v>
      </c>
      <c r="U4076" s="108">
        <v>1</v>
      </c>
      <c r="V4076" s="109">
        <v>1979</v>
      </c>
      <c r="W4076" s="108">
        <f>IF(Table1[[#This Row],[ExpenditureDetails1]]=2010,1,(2010-Table1[[#This Row],[ExpenditureDetails1]]))</f>
        <v>31</v>
      </c>
      <c r="X4076" s="109">
        <v>2.2000000000000002</v>
      </c>
      <c r="Y4076" s="174">
        <f>Table1[[#This Row],[ExpenditureDetails3]]*100000</f>
        <v>220000.00000000003</v>
      </c>
      <c r="Z4076" s="174">
        <f>Table1[[#This Row],[ExpenditureDetails4]]/Table1[[#This Row],[Component detail 4]]</f>
        <v>220000.00000000003</v>
      </c>
      <c r="AA4076" s="109">
        <v>1</v>
      </c>
      <c r="AB4076" s="109">
        <v>10</v>
      </c>
      <c r="AC4076" s="174">
        <f>IF(ISNUMBER([ExpenditureDetails4]),[ExpenditureDetails4]*HLOOKUP([ExpenditureDetails1],'Currency Conversion'!$A$6:$BE$45,19,FALSE),"No Data")</f>
        <v>2276506.5077928877</v>
      </c>
      <c r="AD4076" s="174">
        <f>Table1[[#This Row],[Calculations1]]/exchange_rate_2010</f>
        <v>49786.026801628344</v>
      </c>
      <c r="AE40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227650.65077928879</v>
      </c>
      <c r="AF4076" s="174">
        <f>Table1[[#This Row],[Calculations3]]/exchange_rate_2010</f>
        <v>4978.6026801628341</v>
      </c>
      <c r="AG4076" s="110"/>
      <c r="AH4076" s="53"/>
      <c r="BD4076" s="36"/>
      <c r="BE4076" s="36"/>
      <c r="BF4076" s="36"/>
      <c r="BG4076" s="36"/>
      <c r="BH4076" s="36"/>
      <c r="BI4076" s="36"/>
      <c r="BJ4076" s="36"/>
      <c r="BK4076" s="48"/>
      <c r="BL4076" s="36"/>
      <c r="BM4076" s="36"/>
      <c r="BN4076" s="36"/>
      <c r="BO4076" s="36"/>
      <c r="BP4076" s="36"/>
      <c r="BQ4076" s="36"/>
      <c r="BR4076" s="36"/>
    </row>
    <row r="4077" spans="2:70" ht="15" customHeight="1">
      <c r="B4077" s="48">
        <v>4682</v>
      </c>
      <c r="C4077" s="48" t="s">
        <v>1852</v>
      </c>
      <c r="D4077" s="108">
        <v>70000</v>
      </c>
      <c r="E4077" s="109" t="s">
        <v>2508</v>
      </c>
      <c r="F4077" s="109" t="s">
        <v>1823</v>
      </c>
      <c r="G4077" s="109" t="s">
        <v>1812</v>
      </c>
      <c r="H4077" s="108" t="s">
        <v>1838</v>
      </c>
      <c r="I4077" s="108" t="s">
        <v>2965</v>
      </c>
      <c r="J4077" s="108" t="s">
        <v>2568</v>
      </c>
      <c r="K4077" s="108" t="s">
        <v>2860</v>
      </c>
      <c r="L4077" s="108">
        <v>9</v>
      </c>
      <c r="M4077" s="110" t="s">
        <v>2915</v>
      </c>
      <c r="N4077" s="111" t="s">
        <v>1712</v>
      </c>
      <c r="O4077" s="111"/>
      <c r="P4077" s="111" t="s">
        <v>1878</v>
      </c>
      <c r="Q4077" s="109">
        <v>1</v>
      </c>
      <c r="R4077" s="109"/>
      <c r="S4077" s="109"/>
      <c r="T4077" s="109" t="s">
        <v>7</v>
      </c>
      <c r="U4077" s="108">
        <v>1</v>
      </c>
      <c r="V4077" s="109">
        <v>2006</v>
      </c>
      <c r="W4077" s="108">
        <f>IF(Table1[[#This Row],[ExpenditureDetails1]]=2010,1,(2010-Table1[[#This Row],[ExpenditureDetails1]]))</f>
        <v>4</v>
      </c>
      <c r="X4077" s="109">
        <v>18</v>
      </c>
      <c r="Y4077" s="174">
        <f>Table1[[#This Row],[ExpenditureDetails3]]*100000</f>
        <v>1800000</v>
      </c>
      <c r="Z4077" s="174">
        <f>Table1[[#This Row],[ExpenditureDetails4]]/Table1[[#This Row],[Component detail 4]]</f>
        <v>1800000</v>
      </c>
      <c r="AA4077" s="109">
        <v>1</v>
      </c>
      <c r="AB4077" s="109">
        <v>10</v>
      </c>
      <c r="AC4077" s="174">
        <f>IF(ISNUMBER([ExpenditureDetails4]),[ExpenditureDetails4]*HLOOKUP([ExpenditureDetails1],'Currency Conversion'!$A$6:$BE$45,19,FALSE),"No Data")</f>
        <v>2324241.9800943718</v>
      </c>
      <c r="AD4077" s="174">
        <f>Table1[[#This Row],[Calculations1]]/exchange_rate_2010</f>
        <v>50829.977036452925</v>
      </c>
      <c r="AE40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232424.19800943718</v>
      </c>
      <c r="AF4077" s="174">
        <f>Table1[[#This Row],[Calculations3]]/exchange_rate_2010</f>
        <v>5082.9977036452919</v>
      </c>
      <c r="AG4077" s="110"/>
      <c r="AH4077" s="53"/>
      <c r="BD4077" s="36"/>
      <c r="BE4077" s="36"/>
      <c r="BF4077" s="36"/>
      <c r="BG4077" s="36"/>
      <c r="BH4077" s="36"/>
      <c r="BI4077" s="36"/>
      <c r="BJ4077" s="36"/>
      <c r="BK4077" s="48"/>
      <c r="BL4077" s="36"/>
      <c r="BM4077" s="36"/>
      <c r="BN4077" s="36"/>
      <c r="BO4077" s="36"/>
      <c r="BP4077" s="36"/>
      <c r="BQ4077" s="36"/>
      <c r="BR4077" s="36"/>
    </row>
    <row r="4078" spans="2:70" ht="15" customHeight="1">
      <c r="B4078" s="48">
        <v>4683</v>
      </c>
      <c r="C4078" s="48" t="s">
        <v>1852</v>
      </c>
      <c r="D4078" s="108">
        <v>70000</v>
      </c>
      <c r="E4078" s="109" t="s">
        <v>2508</v>
      </c>
      <c r="F4078" s="109" t="s">
        <v>1823</v>
      </c>
      <c r="G4078" s="109" t="s">
        <v>1812</v>
      </c>
      <c r="H4078" s="108" t="s">
        <v>1838</v>
      </c>
      <c r="I4078" s="108" t="s">
        <v>2965</v>
      </c>
      <c r="J4078" s="108" t="s">
        <v>2568</v>
      </c>
      <c r="K4078" s="108" t="s">
        <v>2860</v>
      </c>
      <c r="L4078" s="108">
        <v>9</v>
      </c>
      <c r="M4078" s="110" t="s">
        <v>2915</v>
      </c>
      <c r="N4078" s="111" t="s">
        <v>1712</v>
      </c>
      <c r="O4078" s="111"/>
      <c r="P4078" s="111" t="s">
        <v>1879</v>
      </c>
      <c r="Q4078" s="109">
        <v>1</v>
      </c>
      <c r="R4078" s="109"/>
      <c r="S4078" s="109"/>
      <c r="T4078" s="109" t="s">
        <v>7</v>
      </c>
      <c r="U4078" s="108">
        <v>1</v>
      </c>
      <c r="V4078" s="109">
        <v>2004</v>
      </c>
      <c r="W4078" s="108">
        <f>IF(Table1[[#This Row],[ExpenditureDetails1]]=2010,1,(2010-Table1[[#This Row],[ExpenditureDetails1]]))</f>
        <v>6</v>
      </c>
      <c r="X4078" s="109">
        <v>0.4</v>
      </c>
      <c r="Y4078" s="174">
        <f>Table1[[#This Row],[ExpenditureDetails3]]*100000</f>
        <v>40000</v>
      </c>
      <c r="Z4078" s="174">
        <f>Table1[[#This Row],[ExpenditureDetails4]]/Table1[[#This Row],[Component detail 4]]</f>
        <v>40000</v>
      </c>
      <c r="AA4078" s="109">
        <v>1</v>
      </c>
      <c r="AB4078" s="109">
        <v>10</v>
      </c>
      <c r="AC4078" s="174">
        <f>IF(ISNUMBER([ExpenditureDetails4]),[ExpenditureDetails4]*HLOOKUP([ExpenditureDetails1],'Currency Conversion'!$A$6:$BE$45,19,FALSE),"No Data")</f>
        <v>58491.053180918228</v>
      </c>
      <c r="AD4078" s="174">
        <f>Table1[[#This Row],[Calculations1]]/exchange_rate_2010</f>
        <v>1279.1692584019597</v>
      </c>
      <c r="AE40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5849.1053180918225</v>
      </c>
      <c r="AF4078" s="174">
        <f>Table1[[#This Row],[Calculations3]]/exchange_rate_2010</f>
        <v>127.91692584019597</v>
      </c>
      <c r="AG4078" s="110"/>
      <c r="AH4078" s="53"/>
      <c r="BD4078" s="36"/>
      <c r="BE4078" s="36"/>
      <c r="BF4078" s="36"/>
      <c r="BG4078" s="36"/>
      <c r="BH4078" s="36"/>
      <c r="BI4078" s="36"/>
      <c r="BJ4078" s="36"/>
      <c r="BK4078" s="48"/>
      <c r="BL4078" s="36"/>
      <c r="BM4078" s="36"/>
      <c r="BN4078" s="36"/>
      <c r="BO4078" s="36"/>
      <c r="BP4078" s="36"/>
      <c r="BQ4078" s="36"/>
      <c r="BR4078" s="36"/>
    </row>
    <row r="4079" spans="2:70" ht="15" customHeight="1">
      <c r="B4079" s="48">
        <v>4684</v>
      </c>
      <c r="C4079" s="48" t="s">
        <v>1852</v>
      </c>
      <c r="D4079" s="108">
        <v>70000</v>
      </c>
      <c r="E4079" s="109" t="s">
        <v>2508</v>
      </c>
      <c r="F4079" s="109" t="s">
        <v>1823</v>
      </c>
      <c r="G4079" s="109" t="s">
        <v>1812</v>
      </c>
      <c r="H4079" s="108" t="s">
        <v>1838</v>
      </c>
      <c r="I4079" s="108" t="s">
        <v>2965</v>
      </c>
      <c r="J4079" s="108" t="s">
        <v>2568</v>
      </c>
      <c r="K4079" s="108" t="s">
        <v>2860</v>
      </c>
      <c r="L4079" s="108">
        <v>9</v>
      </c>
      <c r="M4079" s="110" t="s">
        <v>2915</v>
      </c>
      <c r="N4079" s="111" t="s">
        <v>1712</v>
      </c>
      <c r="O4079" s="111"/>
      <c r="P4079" s="111" t="s">
        <v>1880</v>
      </c>
      <c r="Q4079" s="109">
        <v>1</v>
      </c>
      <c r="R4079" s="109"/>
      <c r="S4079" s="109"/>
      <c r="T4079" s="109" t="s">
        <v>7</v>
      </c>
      <c r="U4079" s="108">
        <v>1</v>
      </c>
      <c r="V4079" s="109">
        <v>2009</v>
      </c>
      <c r="W4079" s="108">
        <f>IF(Table1[[#This Row],[ExpenditureDetails1]]=2010,1,(2010-Table1[[#This Row],[ExpenditureDetails1]]))</f>
        <v>1</v>
      </c>
      <c r="X4079" s="109">
        <v>0.45</v>
      </c>
      <c r="Y4079" s="174">
        <f>Table1[[#This Row],[ExpenditureDetails3]]*100000</f>
        <v>45000</v>
      </c>
      <c r="Z4079" s="174">
        <f>Table1[[#This Row],[ExpenditureDetails4]]/Table1[[#This Row],[Component detail 4]]</f>
        <v>45000</v>
      </c>
      <c r="AA4079" s="109">
        <v>1</v>
      </c>
      <c r="AB4079" s="109">
        <v>10</v>
      </c>
      <c r="AC4079" s="174">
        <f>IF(ISNUMBER([ExpenditureDetails4]),[ExpenditureDetails4]*HLOOKUP([ExpenditureDetails1],'Currency Conversion'!$A$6:$BE$45,19,FALSE),"No Data")</f>
        <v>48393.731245663235</v>
      </c>
      <c r="AD4079" s="174">
        <f>Table1[[#This Row],[Calculations1]]/exchange_rate_2010</f>
        <v>1058.3460194731783</v>
      </c>
      <c r="AE40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4839.3731245663239</v>
      </c>
      <c r="AF4079" s="174">
        <f>Table1[[#This Row],[Calculations3]]/exchange_rate_2010</f>
        <v>105.83460194731784</v>
      </c>
      <c r="AG4079" s="110"/>
      <c r="AH4079" s="53"/>
      <c r="BD4079" s="36"/>
      <c r="BE4079" s="36"/>
      <c r="BF4079" s="36"/>
      <c r="BG4079" s="36"/>
      <c r="BH4079" s="36"/>
      <c r="BI4079" s="36"/>
      <c r="BJ4079" s="36"/>
      <c r="BK4079" s="48"/>
      <c r="BL4079" s="36"/>
      <c r="BM4079" s="36"/>
      <c r="BN4079" s="36"/>
      <c r="BO4079" s="36"/>
      <c r="BP4079" s="36"/>
      <c r="BQ4079" s="36"/>
      <c r="BR4079" s="36"/>
    </row>
    <row r="4080" spans="2:70" ht="15" customHeight="1">
      <c r="B4080" s="48">
        <v>4685</v>
      </c>
      <c r="C4080" s="48" t="s">
        <v>1852</v>
      </c>
      <c r="D4080" s="108">
        <v>70000</v>
      </c>
      <c r="E4080" s="109" t="s">
        <v>2508</v>
      </c>
      <c r="F4080" s="109" t="s">
        <v>1823</v>
      </c>
      <c r="G4080" s="109" t="s">
        <v>1812</v>
      </c>
      <c r="H4080" s="108" t="s">
        <v>1838</v>
      </c>
      <c r="I4080" s="108" t="s">
        <v>2965</v>
      </c>
      <c r="J4080" s="108" t="s">
        <v>2568</v>
      </c>
      <c r="K4080" s="108" t="s">
        <v>2860</v>
      </c>
      <c r="L4080" s="108">
        <v>9</v>
      </c>
      <c r="M4080" s="110" t="s">
        <v>2915</v>
      </c>
      <c r="N4080" s="111" t="s">
        <v>364</v>
      </c>
      <c r="O4080" s="111" t="s">
        <v>2465</v>
      </c>
      <c r="P4080" s="111" t="s">
        <v>1881</v>
      </c>
      <c r="Q4080" s="109">
        <v>1</v>
      </c>
      <c r="R4080" s="109"/>
      <c r="S4080" s="109"/>
      <c r="T4080" s="109" t="s">
        <v>7</v>
      </c>
      <c r="U4080" s="108">
        <v>1</v>
      </c>
      <c r="V4080" s="109">
        <v>2002</v>
      </c>
      <c r="W4080" s="108">
        <f>IF(Table1[[#This Row],[ExpenditureDetails1]]=2010,1,(2010-Table1[[#This Row],[ExpenditureDetails1]]))</f>
        <v>8</v>
      </c>
      <c r="X4080" s="109">
        <v>7</v>
      </c>
      <c r="Y4080" s="174">
        <f>Table1[[#This Row],[ExpenditureDetails3]]*100000</f>
        <v>700000</v>
      </c>
      <c r="Z4080" s="174">
        <f>Table1[[#This Row],[ExpenditureDetails4]]/Table1[[#This Row],[Component detail 4]]</f>
        <v>700000</v>
      </c>
      <c r="AA4080" s="109">
        <v>1</v>
      </c>
      <c r="AB4080" s="109">
        <v>20</v>
      </c>
      <c r="AC4080" s="174">
        <f>IF(ISNUMBER([ExpenditureDetails4]),[ExpenditureDetails4]*HLOOKUP([ExpenditureDetails1],'Currency Conversion'!$A$6:$BE$45,19,FALSE),"No Data")</f>
        <v>1100228.6344863083</v>
      </c>
      <c r="AD4080" s="174">
        <f>Table1[[#This Row],[Calculations1]]/exchange_rate_2010</f>
        <v>24061.434525641038</v>
      </c>
      <c r="AE40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55011.431724315415</v>
      </c>
      <c r="AF4080" s="174">
        <f>Table1[[#This Row],[Calculations3]]/exchange_rate_2010</f>
        <v>1203.0717262820519</v>
      </c>
      <c r="AG4080" s="110"/>
      <c r="AH4080" s="53"/>
      <c r="BD4080" s="36"/>
      <c r="BE4080" s="36"/>
      <c r="BF4080" s="36"/>
      <c r="BG4080" s="36"/>
      <c r="BH4080" s="36"/>
      <c r="BI4080" s="36"/>
      <c r="BJ4080" s="36"/>
      <c r="BK4080" s="48"/>
      <c r="BL4080" s="36"/>
      <c r="BM4080" s="36"/>
      <c r="BN4080" s="36"/>
      <c r="BO4080" s="36"/>
      <c r="BP4080" s="36"/>
      <c r="BQ4080" s="36"/>
      <c r="BR4080" s="36"/>
    </row>
    <row r="4081" spans="2:70" ht="15" customHeight="1">
      <c r="B4081" s="48">
        <v>4686</v>
      </c>
      <c r="C4081" s="48" t="s">
        <v>1852</v>
      </c>
      <c r="D4081" s="108">
        <v>70000</v>
      </c>
      <c r="E4081" s="109" t="s">
        <v>2508</v>
      </c>
      <c r="F4081" s="109" t="s">
        <v>1823</v>
      </c>
      <c r="G4081" s="109" t="s">
        <v>1812</v>
      </c>
      <c r="H4081" s="108" t="s">
        <v>1838</v>
      </c>
      <c r="I4081" s="108" t="s">
        <v>2965</v>
      </c>
      <c r="J4081" s="108" t="s">
        <v>2568</v>
      </c>
      <c r="K4081" s="108" t="s">
        <v>2860</v>
      </c>
      <c r="L4081" s="108">
        <v>9</v>
      </c>
      <c r="M4081" s="110" t="s">
        <v>2915</v>
      </c>
      <c r="N4081" s="111" t="s">
        <v>364</v>
      </c>
      <c r="O4081" s="111" t="s">
        <v>2465</v>
      </c>
      <c r="P4081" s="111" t="s">
        <v>1882</v>
      </c>
      <c r="Q4081" s="109">
        <v>1</v>
      </c>
      <c r="R4081" s="109"/>
      <c r="S4081" s="109"/>
      <c r="T4081" s="109" t="s">
        <v>7</v>
      </c>
      <c r="U4081" s="108">
        <v>1</v>
      </c>
      <c r="V4081" s="109">
        <v>1979</v>
      </c>
      <c r="W4081" s="108">
        <f>IF(Table1[[#This Row],[ExpenditureDetails1]]=2010,1,(2010-Table1[[#This Row],[ExpenditureDetails1]]))</f>
        <v>31</v>
      </c>
      <c r="X4081" s="109">
        <v>7.2</v>
      </c>
      <c r="Y4081" s="174">
        <f>Table1[[#This Row],[ExpenditureDetails3]]*100000</f>
        <v>720000</v>
      </c>
      <c r="Z4081" s="174">
        <f>Table1[[#This Row],[ExpenditureDetails4]]/Table1[[#This Row],[Component detail 4]]</f>
        <v>720000</v>
      </c>
      <c r="AA4081" s="109">
        <v>1</v>
      </c>
      <c r="AB4081" s="109">
        <v>20</v>
      </c>
      <c r="AC4081" s="174">
        <f>IF(ISNUMBER([ExpenditureDetails4]),[ExpenditureDetails4]*HLOOKUP([ExpenditureDetails1],'Currency Conversion'!$A$6:$BE$45,19,FALSE),"No Data")</f>
        <v>7450384.9345949041</v>
      </c>
      <c r="AD4081" s="174">
        <f>Table1[[#This Row],[Calculations1]]/exchange_rate_2010</f>
        <v>162936.08771441999</v>
      </c>
      <c r="AE40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372519.24672974518</v>
      </c>
      <c r="AF4081" s="174">
        <f>Table1[[#This Row],[Calculations3]]/exchange_rate_2010</f>
        <v>8146.8043857209996</v>
      </c>
      <c r="AG4081" s="110"/>
      <c r="AH4081" s="53"/>
      <c r="BD4081" s="36"/>
      <c r="BE4081" s="36"/>
      <c r="BF4081" s="36"/>
      <c r="BG4081" s="36"/>
      <c r="BH4081" s="36"/>
      <c r="BI4081" s="36"/>
      <c r="BJ4081" s="36"/>
      <c r="BK4081" s="48"/>
      <c r="BL4081" s="36"/>
      <c r="BM4081" s="36"/>
      <c r="BN4081" s="36"/>
      <c r="BO4081" s="36"/>
      <c r="BP4081" s="36"/>
      <c r="BQ4081" s="36"/>
      <c r="BR4081" s="36"/>
    </row>
    <row r="4082" spans="2:70" ht="15" customHeight="1">
      <c r="B4082" s="48">
        <v>4687</v>
      </c>
      <c r="C4082" s="48" t="s">
        <v>1852</v>
      </c>
      <c r="D4082" s="108">
        <v>70000</v>
      </c>
      <c r="E4082" s="109" t="s">
        <v>2508</v>
      </c>
      <c r="F4082" s="109" t="s">
        <v>1823</v>
      </c>
      <c r="G4082" s="109" t="s">
        <v>1812</v>
      </c>
      <c r="H4082" s="108" t="s">
        <v>1838</v>
      </c>
      <c r="I4082" s="108" t="s">
        <v>2965</v>
      </c>
      <c r="J4082" s="108" t="s">
        <v>2568</v>
      </c>
      <c r="K4082" s="108" t="s">
        <v>2860</v>
      </c>
      <c r="L4082" s="108">
        <v>9</v>
      </c>
      <c r="M4082" s="110" t="s">
        <v>2915</v>
      </c>
      <c r="N4082" s="111" t="s">
        <v>364</v>
      </c>
      <c r="O4082" s="111" t="s">
        <v>2465</v>
      </c>
      <c r="P4082" s="111" t="s">
        <v>1882</v>
      </c>
      <c r="Q4082" s="109">
        <v>1</v>
      </c>
      <c r="R4082" s="109"/>
      <c r="S4082" s="109"/>
      <c r="T4082" s="109" t="s">
        <v>7</v>
      </c>
      <c r="U4082" s="108">
        <v>1</v>
      </c>
      <c r="V4082" s="109">
        <v>2001</v>
      </c>
      <c r="W4082" s="108">
        <f>IF(Table1[[#This Row],[ExpenditureDetails1]]=2010,1,(2010-Table1[[#This Row],[ExpenditureDetails1]]))</f>
        <v>9</v>
      </c>
      <c r="X4082" s="109">
        <v>7.2</v>
      </c>
      <c r="Y4082" s="174">
        <f>Table1[[#This Row],[ExpenditureDetails3]]*100000</f>
        <v>720000</v>
      </c>
      <c r="Z4082" s="174">
        <f>Table1[[#This Row],[ExpenditureDetails4]]/Table1[[#This Row],[Component detail 4]]</f>
        <v>720000</v>
      </c>
      <c r="AA4082" s="109">
        <v>1</v>
      </c>
      <c r="AB4082" s="109">
        <v>20</v>
      </c>
      <c r="AC4082" s="174">
        <f>IF(ISNUMBER([ExpenditureDetails4]),[ExpenditureDetails4]*HLOOKUP([ExpenditureDetails1],'Currency Conversion'!$A$6:$BE$45,19,FALSE),"No Data")</f>
        <v>1165922.0505937012</v>
      </c>
      <c r="AD4082" s="174">
        <f>Table1[[#This Row],[Calculations1]]/exchange_rate_2010</f>
        <v>25498.115757966661</v>
      </c>
      <c r="AE40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58296.102529685057</v>
      </c>
      <c r="AF4082" s="174">
        <f>Table1[[#This Row],[Calculations3]]/exchange_rate_2010</f>
        <v>1274.9057878983328</v>
      </c>
      <c r="AG4082" s="110"/>
      <c r="AH4082" s="53"/>
      <c r="BD4082" s="36"/>
      <c r="BE4082" s="36"/>
      <c r="BF4082" s="36"/>
      <c r="BG4082" s="36"/>
      <c r="BH4082" s="36"/>
      <c r="BI4082" s="36"/>
      <c r="BJ4082" s="36"/>
      <c r="BK4082" s="48"/>
      <c r="BL4082" s="36"/>
      <c r="BM4082" s="36"/>
      <c r="BN4082" s="36"/>
      <c r="BO4082" s="36"/>
      <c r="BP4082" s="36"/>
      <c r="BQ4082" s="36"/>
      <c r="BR4082" s="36"/>
    </row>
    <row r="4083" spans="2:70" ht="15" customHeight="1">
      <c r="B4083" s="48">
        <v>4688</v>
      </c>
      <c r="C4083" s="48" t="s">
        <v>1852</v>
      </c>
      <c r="D4083" s="108">
        <v>70000</v>
      </c>
      <c r="E4083" s="109" t="s">
        <v>2508</v>
      </c>
      <c r="F4083" s="109" t="s">
        <v>1823</v>
      </c>
      <c r="G4083" s="109" t="s">
        <v>1812</v>
      </c>
      <c r="H4083" s="108" t="s">
        <v>1838</v>
      </c>
      <c r="I4083" s="108" t="s">
        <v>2965</v>
      </c>
      <c r="J4083" s="108" t="s">
        <v>2568</v>
      </c>
      <c r="K4083" s="108" t="s">
        <v>2860</v>
      </c>
      <c r="L4083" s="108">
        <v>9</v>
      </c>
      <c r="M4083" s="110" t="s">
        <v>2915</v>
      </c>
      <c r="N4083" s="111" t="s">
        <v>1728</v>
      </c>
      <c r="O4083" s="111" t="s">
        <v>2399</v>
      </c>
      <c r="P4083" s="111" t="s">
        <v>1883</v>
      </c>
      <c r="Q4083" s="109">
        <v>1</v>
      </c>
      <c r="R4083" s="109"/>
      <c r="S4083" s="109"/>
      <c r="T4083" s="109" t="s">
        <v>7</v>
      </c>
      <c r="U4083" s="108">
        <v>1</v>
      </c>
      <c r="V4083" s="109">
        <v>1981</v>
      </c>
      <c r="W4083" s="108">
        <f>IF(Table1[[#This Row],[ExpenditureDetails1]]=2010,1,(2010-Table1[[#This Row],[ExpenditureDetails1]]))</f>
        <v>29</v>
      </c>
      <c r="X4083" s="109">
        <v>1.5</v>
      </c>
      <c r="Y4083" s="174">
        <f>Table1[[#This Row],[ExpenditureDetails3]]*100000</f>
        <v>150000</v>
      </c>
      <c r="Z4083" s="174">
        <f>Table1[[#This Row],[ExpenditureDetails4]]/Table1[[#This Row],[Component detail 4]]</f>
        <v>150000</v>
      </c>
      <c r="AA4083" s="109">
        <v>1</v>
      </c>
      <c r="AB4083" s="109">
        <v>15</v>
      </c>
      <c r="AC4083" s="174">
        <f>IF(ISNUMBER([ExpenditureDetails4]),[ExpenditureDetails4]*HLOOKUP([ExpenditureDetails1],'Currency Conversion'!$A$6:$BE$45,19,FALSE),"No Data")</f>
        <v>1202855.5942719583</v>
      </c>
      <c r="AD4083" s="174">
        <f>Table1[[#This Row],[Calculations1]]/exchange_rate_2010</f>
        <v>26305.83336788799</v>
      </c>
      <c r="AE40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80190.372951463884</v>
      </c>
      <c r="AF4083" s="174">
        <f>Table1[[#This Row],[Calculations3]]/exchange_rate_2010</f>
        <v>1753.7222245258658</v>
      </c>
      <c r="AG4083" s="110"/>
      <c r="AH4083" s="53"/>
      <c r="BD4083" s="36"/>
      <c r="BE4083" s="36"/>
      <c r="BF4083" s="36"/>
      <c r="BG4083" s="36"/>
      <c r="BH4083" s="36"/>
      <c r="BI4083" s="36"/>
      <c r="BJ4083" s="36"/>
      <c r="BK4083" s="48"/>
      <c r="BL4083" s="36"/>
      <c r="BM4083" s="36"/>
      <c r="BN4083" s="36"/>
      <c r="BO4083" s="36"/>
      <c r="BP4083" s="36"/>
      <c r="BQ4083" s="36"/>
      <c r="BR4083" s="36"/>
    </row>
    <row r="4084" spans="2:70" ht="15" customHeight="1">
      <c r="B4084" s="48">
        <v>4689</v>
      </c>
      <c r="C4084" s="48" t="s">
        <v>1852</v>
      </c>
      <c r="D4084" s="108">
        <v>70000</v>
      </c>
      <c r="E4084" s="109" t="s">
        <v>2508</v>
      </c>
      <c r="F4084" s="109" t="s">
        <v>1823</v>
      </c>
      <c r="G4084" s="109" t="s">
        <v>1812</v>
      </c>
      <c r="H4084" s="108" t="s">
        <v>1838</v>
      </c>
      <c r="I4084" s="108" t="s">
        <v>2965</v>
      </c>
      <c r="J4084" s="108" t="s">
        <v>2568</v>
      </c>
      <c r="K4084" s="108" t="s">
        <v>2860</v>
      </c>
      <c r="L4084" s="108">
        <v>9</v>
      </c>
      <c r="M4084" s="110" t="s">
        <v>2915</v>
      </c>
      <c r="N4084" s="111" t="s">
        <v>1728</v>
      </c>
      <c r="O4084" s="111" t="s">
        <v>2399</v>
      </c>
      <c r="P4084" s="111" t="s">
        <v>1884</v>
      </c>
      <c r="Q4084" s="109">
        <v>1</v>
      </c>
      <c r="R4084" s="109"/>
      <c r="S4084" s="109"/>
      <c r="T4084" s="109" t="s">
        <v>7</v>
      </c>
      <c r="U4084" s="108">
        <v>1</v>
      </c>
      <c r="V4084" s="109">
        <v>1994</v>
      </c>
      <c r="W4084" s="108">
        <f>IF(Table1[[#This Row],[ExpenditureDetails1]]=2010,1,(2010-Table1[[#This Row],[ExpenditureDetails1]]))</f>
        <v>16</v>
      </c>
      <c r="X4084" s="109">
        <v>8</v>
      </c>
      <c r="Y4084" s="174">
        <f>Table1[[#This Row],[ExpenditureDetails3]]*100000</f>
        <v>800000</v>
      </c>
      <c r="Z4084" s="174">
        <f>Table1[[#This Row],[ExpenditureDetails4]]/Table1[[#This Row],[Component detail 4]]</f>
        <v>800000</v>
      </c>
      <c r="AA4084" s="109">
        <v>1</v>
      </c>
      <c r="AB4084" s="109">
        <v>15</v>
      </c>
      <c r="AC4084" s="174">
        <f>IF(ISNUMBER([ExpenditureDetails4]),[ExpenditureDetails4]*HLOOKUP([ExpenditureDetails1],'Currency Conversion'!$A$6:$BE$45,19,FALSE),"No Data")</f>
        <v>2065032.129987021</v>
      </c>
      <c r="AD4084" s="174">
        <f>Table1[[#This Row],[Calculations1]]/exchange_rate_2010</f>
        <v>45161.190893951498</v>
      </c>
      <c r="AE40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137668.80866580139</v>
      </c>
      <c r="AF4084" s="174">
        <f>Table1[[#This Row],[Calculations3]]/exchange_rate_2010</f>
        <v>3010.7460595967664</v>
      </c>
      <c r="AG4084" s="110"/>
      <c r="AH4084" s="53"/>
      <c r="BD4084" s="36"/>
      <c r="BE4084" s="36"/>
      <c r="BF4084" s="36"/>
      <c r="BG4084" s="36"/>
      <c r="BH4084" s="36"/>
      <c r="BI4084" s="36"/>
      <c r="BJ4084" s="36"/>
      <c r="BK4084" s="48"/>
      <c r="BL4084" s="36"/>
      <c r="BM4084" s="36"/>
      <c r="BN4084" s="36"/>
      <c r="BO4084" s="36"/>
      <c r="BP4084" s="36"/>
      <c r="BQ4084" s="36"/>
      <c r="BR4084" s="36"/>
    </row>
    <row r="4085" spans="2:70" ht="15" customHeight="1">
      <c r="B4085" s="48">
        <v>4690</v>
      </c>
      <c r="C4085" s="48" t="s">
        <v>1852</v>
      </c>
      <c r="D4085" s="108">
        <v>70000</v>
      </c>
      <c r="E4085" s="109" t="s">
        <v>2508</v>
      </c>
      <c r="F4085" s="109" t="s">
        <v>1823</v>
      </c>
      <c r="G4085" s="109" t="s">
        <v>1812</v>
      </c>
      <c r="H4085" s="108" t="s">
        <v>1838</v>
      </c>
      <c r="I4085" s="108" t="s">
        <v>2965</v>
      </c>
      <c r="J4085" s="108" t="s">
        <v>2568</v>
      </c>
      <c r="K4085" s="108" t="s">
        <v>2860</v>
      </c>
      <c r="L4085" s="108">
        <v>9</v>
      </c>
      <c r="M4085" s="110" t="s">
        <v>2915</v>
      </c>
      <c r="N4085" s="111" t="s">
        <v>1728</v>
      </c>
      <c r="O4085" s="111" t="s">
        <v>2399</v>
      </c>
      <c r="P4085" s="111" t="s">
        <v>1885</v>
      </c>
      <c r="Q4085" s="109">
        <v>1</v>
      </c>
      <c r="R4085" s="109"/>
      <c r="S4085" s="109"/>
      <c r="T4085" s="109" t="s">
        <v>7</v>
      </c>
      <c r="U4085" s="108">
        <v>1</v>
      </c>
      <c r="V4085" s="109">
        <v>2006</v>
      </c>
      <c r="W4085" s="108">
        <f>IF(Table1[[#This Row],[ExpenditureDetails1]]=2010,1,(2010-Table1[[#This Row],[ExpenditureDetails1]]))</f>
        <v>4</v>
      </c>
      <c r="X4085" s="109">
        <v>4</v>
      </c>
      <c r="Y4085" s="174">
        <f>Table1[[#This Row],[ExpenditureDetails3]]*100000</f>
        <v>400000</v>
      </c>
      <c r="Z4085" s="174">
        <f>Table1[[#This Row],[ExpenditureDetails4]]/Table1[[#This Row],[Component detail 4]]</f>
        <v>400000</v>
      </c>
      <c r="AA4085" s="109">
        <v>1</v>
      </c>
      <c r="AB4085" s="109">
        <v>15</v>
      </c>
      <c r="AC4085" s="174">
        <f>IF(ISNUMBER([ExpenditureDetails4]),[ExpenditureDetails4]*HLOOKUP([ExpenditureDetails1],'Currency Conversion'!$A$6:$BE$45,19,FALSE),"No Data")</f>
        <v>516498.21779874928</v>
      </c>
      <c r="AD4085" s="174">
        <f>Table1[[#This Row],[Calculations1]]/exchange_rate_2010</f>
        <v>11295.550452545094</v>
      </c>
      <c r="AE40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34433.214519916619</v>
      </c>
      <c r="AF4085" s="174">
        <f>Table1[[#This Row],[Calculations3]]/exchange_rate_2010</f>
        <v>753.03669683633962</v>
      </c>
      <c r="AG4085" s="110"/>
      <c r="AH4085" s="53"/>
      <c r="BD4085" s="36"/>
      <c r="BE4085" s="36"/>
      <c r="BF4085" s="36"/>
      <c r="BG4085" s="36"/>
      <c r="BH4085" s="36"/>
      <c r="BI4085" s="36"/>
      <c r="BJ4085" s="36"/>
      <c r="BK4085" s="48"/>
      <c r="BL4085" s="36"/>
      <c r="BM4085" s="36"/>
      <c r="BN4085" s="36"/>
      <c r="BO4085" s="36"/>
      <c r="BP4085" s="36"/>
      <c r="BQ4085" s="36"/>
      <c r="BR4085" s="36"/>
    </row>
    <row r="4086" spans="2:70" ht="15" customHeight="1">
      <c r="B4086" s="48">
        <v>4691</v>
      </c>
      <c r="C4086" s="48" t="s">
        <v>1852</v>
      </c>
      <c r="D4086" s="108">
        <v>70000</v>
      </c>
      <c r="E4086" s="109" t="s">
        <v>2508</v>
      </c>
      <c r="F4086" s="109" t="s">
        <v>1823</v>
      </c>
      <c r="G4086" s="109" t="s">
        <v>1812</v>
      </c>
      <c r="H4086" s="108" t="s">
        <v>1838</v>
      </c>
      <c r="I4086" s="108" t="s">
        <v>2965</v>
      </c>
      <c r="J4086" s="108" t="s">
        <v>2568</v>
      </c>
      <c r="K4086" s="108" t="s">
        <v>2860</v>
      </c>
      <c r="L4086" s="108">
        <v>9</v>
      </c>
      <c r="M4086" s="110" t="s">
        <v>2915</v>
      </c>
      <c r="N4086" s="111" t="s">
        <v>20</v>
      </c>
      <c r="O4086" s="111" t="s">
        <v>2486</v>
      </c>
      <c r="P4086" s="111" t="s">
        <v>1886</v>
      </c>
      <c r="Q4086" s="109">
        <v>1</v>
      </c>
      <c r="R4086" s="109"/>
      <c r="S4086" s="109"/>
      <c r="T4086" s="109" t="s">
        <v>7</v>
      </c>
      <c r="U4086" s="108">
        <v>1</v>
      </c>
      <c r="V4086" s="109">
        <v>2009</v>
      </c>
      <c r="W4086" s="108">
        <f>IF(Table1[[#This Row],[ExpenditureDetails1]]=2010,1,(2010-Table1[[#This Row],[ExpenditureDetails1]]))</f>
        <v>1</v>
      </c>
      <c r="X4086" s="109">
        <v>120</v>
      </c>
      <c r="Y4086" s="174">
        <f>Table1[[#This Row],[ExpenditureDetails3]]*100000</f>
        <v>12000000</v>
      </c>
      <c r="Z4086" s="174">
        <f>Table1[[#This Row],[ExpenditureDetails4]]/Table1[[#This Row],[Component detail 4]]</f>
        <v>12000000</v>
      </c>
      <c r="AA4086" s="109">
        <v>1</v>
      </c>
      <c r="AB4086" s="109">
        <v>10</v>
      </c>
      <c r="AC4086" s="174">
        <f>IF(ISNUMBER([ExpenditureDetails4]),[ExpenditureDetails4]*HLOOKUP([ExpenditureDetails1],'Currency Conversion'!$A$6:$BE$45,19,FALSE),"No Data")</f>
        <v>12904994.99884353</v>
      </c>
      <c r="AD4086" s="174">
        <f>Table1[[#This Row],[Calculations1]]/exchange_rate_2010</f>
        <v>282225.60519284755</v>
      </c>
      <c r="AE40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1290499.499884353</v>
      </c>
      <c r="AF4086" s="174">
        <f>Table1[[#This Row],[Calculations3]]/exchange_rate_2010</f>
        <v>28222.560519284758</v>
      </c>
      <c r="AG4086" s="110"/>
      <c r="AH4086" s="53"/>
      <c r="BD4086" s="36"/>
      <c r="BE4086" s="36"/>
      <c r="BF4086" s="36"/>
      <c r="BG4086" s="36"/>
      <c r="BH4086" s="36"/>
      <c r="BI4086" s="36"/>
      <c r="BJ4086" s="36"/>
      <c r="BK4086" s="48"/>
      <c r="BL4086" s="36"/>
      <c r="BM4086" s="36"/>
      <c r="BN4086" s="36"/>
      <c r="BO4086" s="36"/>
      <c r="BP4086" s="36"/>
      <c r="BQ4086" s="36"/>
      <c r="BR4086" s="36"/>
    </row>
    <row r="4087" spans="2:70" ht="15" customHeight="1">
      <c r="B4087" s="48">
        <v>4692</v>
      </c>
      <c r="C4087" s="48" t="s">
        <v>1852</v>
      </c>
      <c r="D4087" s="108">
        <v>70000</v>
      </c>
      <c r="E4087" s="109" t="s">
        <v>2508</v>
      </c>
      <c r="F4087" s="109" t="s">
        <v>1823</v>
      </c>
      <c r="G4087" s="109" t="s">
        <v>1812</v>
      </c>
      <c r="H4087" s="108" t="s">
        <v>1838</v>
      </c>
      <c r="I4087" s="108" t="s">
        <v>2965</v>
      </c>
      <c r="J4087" s="108" t="s">
        <v>2568</v>
      </c>
      <c r="K4087" s="108" t="s">
        <v>2860</v>
      </c>
      <c r="L4087" s="108">
        <v>9</v>
      </c>
      <c r="M4087" s="110" t="s">
        <v>2915</v>
      </c>
      <c r="N4087" s="111" t="s">
        <v>1717</v>
      </c>
      <c r="O4087" s="111"/>
      <c r="P4087" s="111" t="s">
        <v>1887</v>
      </c>
      <c r="Q4087" s="109">
        <v>1</v>
      </c>
      <c r="R4087" s="109"/>
      <c r="S4087" s="109"/>
      <c r="T4087" s="109" t="s">
        <v>31</v>
      </c>
      <c r="U4087" s="108">
        <v>3</v>
      </c>
      <c r="V4087" s="109">
        <v>2009</v>
      </c>
      <c r="W4087" s="108"/>
      <c r="X4087" s="109">
        <v>32.480000000000004</v>
      </c>
      <c r="Y4087" s="174">
        <f>Table1[[#This Row],[ExpenditureDetails3]]*100000</f>
        <v>3248000.0000000005</v>
      </c>
      <c r="Z4087" s="174">
        <f>Table1[[#This Row],[ExpenditureDetails4]]/Table1[[#This Row],[Component detail 4]]</f>
        <v>3248000.0000000005</v>
      </c>
      <c r="AA4087" s="109">
        <v>1</v>
      </c>
      <c r="AB4087" s="109"/>
      <c r="AC4087" s="174">
        <f>IF(ISNUMBER([ExpenditureDetails4]),[ExpenditureDetails4]*HLOOKUP([ExpenditureDetails1],'Currency Conversion'!$A$6:$BE$45,19,FALSE),"No Data")</f>
        <v>3492951.9796869825</v>
      </c>
      <c r="AD4087" s="174">
        <f>Table1[[#This Row],[Calculations1]]/exchange_rate_2010</f>
        <v>76389.06380553075</v>
      </c>
      <c r="AE40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3492951.9796869825</v>
      </c>
      <c r="AF4087" s="174">
        <f>Table1[[#This Row],[Calculations3]]/exchange_rate_2010</f>
        <v>76389.06380553075</v>
      </c>
      <c r="AG4087" s="110"/>
      <c r="AH4087" s="53"/>
      <c r="BD4087" s="36"/>
      <c r="BE4087" s="36"/>
      <c r="BF4087" s="36"/>
      <c r="BG4087" s="36"/>
      <c r="BH4087" s="36"/>
      <c r="BI4087" s="36"/>
      <c r="BJ4087" s="36"/>
      <c r="BK4087" s="48"/>
      <c r="BL4087" s="36"/>
      <c r="BM4087" s="36"/>
      <c r="BN4087" s="36"/>
      <c r="BO4087" s="36"/>
      <c r="BP4087" s="36"/>
      <c r="BQ4087" s="36"/>
      <c r="BR4087" s="36"/>
    </row>
    <row r="4088" spans="2:70" ht="15" customHeight="1">
      <c r="B4088" s="48">
        <v>4693</v>
      </c>
      <c r="C4088" s="48" t="s">
        <v>1852</v>
      </c>
      <c r="D4088" s="108">
        <v>70000</v>
      </c>
      <c r="E4088" s="109" t="s">
        <v>2508</v>
      </c>
      <c r="F4088" s="109" t="s">
        <v>1823</v>
      </c>
      <c r="G4088" s="109" t="s">
        <v>1812</v>
      </c>
      <c r="H4088" s="108" t="s">
        <v>1838</v>
      </c>
      <c r="I4088" s="108" t="s">
        <v>2965</v>
      </c>
      <c r="J4088" s="108" t="s">
        <v>2568</v>
      </c>
      <c r="K4088" s="108" t="s">
        <v>2860</v>
      </c>
      <c r="L4088" s="108">
        <v>9</v>
      </c>
      <c r="M4088" s="110" t="s">
        <v>2915</v>
      </c>
      <c r="N4088" s="111"/>
      <c r="O4088" s="111"/>
      <c r="P4088" s="111" t="s">
        <v>1888</v>
      </c>
      <c r="Q4088" s="109">
        <v>1</v>
      </c>
      <c r="R4088" s="109"/>
      <c r="S4088" s="109"/>
      <c r="T4088" s="109" t="s">
        <v>31</v>
      </c>
      <c r="U4088" s="108">
        <v>3</v>
      </c>
      <c r="V4088" s="109">
        <v>2009</v>
      </c>
      <c r="W4088" s="108"/>
      <c r="X4088" s="109">
        <v>47.23</v>
      </c>
      <c r="Y4088" s="174">
        <f>Table1[[#This Row],[ExpenditureDetails3]]*100000</f>
        <v>4723000</v>
      </c>
      <c r="Z4088" s="174">
        <f>Table1[[#This Row],[ExpenditureDetails4]]/Table1[[#This Row],[Component detail 4]]</f>
        <v>4723000</v>
      </c>
      <c r="AA4088" s="109">
        <v>1</v>
      </c>
      <c r="AB4088" s="109"/>
      <c r="AC4088" s="174">
        <f>IF(ISNUMBER([ExpenditureDetails4]),[ExpenditureDetails4]*HLOOKUP([ExpenditureDetails1],'Currency Conversion'!$A$6:$BE$45,19,FALSE),"No Data")</f>
        <v>5079190.9482948324</v>
      </c>
      <c r="AD4088" s="174">
        <f>Table1[[#This Row],[Calculations1]]/exchange_rate_2010</f>
        <v>111079.29444381825</v>
      </c>
      <c r="AE40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5079190.9482948324</v>
      </c>
      <c r="AF4088" s="174">
        <f>Table1[[#This Row],[Calculations3]]/exchange_rate_2010</f>
        <v>111079.29444381825</v>
      </c>
      <c r="AG4088" s="110"/>
      <c r="AH4088" s="53"/>
      <c r="BD4088" s="36"/>
      <c r="BE4088" s="36"/>
      <c r="BF4088" s="36"/>
      <c r="BG4088" s="36"/>
      <c r="BH4088" s="36"/>
      <c r="BI4088" s="36"/>
      <c r="BJ4088" s="36"/>
      <c r="BK4088" s="48"/>
      <c r="BL4088" s="36"/>
      <c r="BM4088" s="36"/>
      <c r="BN4088" s="36"/>
      <c r="BO4088" s="36"/>
      <c r="BP4088" s="36"/>
      <c r="BQ4088" s="36"/>
      <c r="BR4088" s="36"/>
    </row>
    <row r="4089" spans="2:70" ht="15" customHeight="1">
      <c r="B4089" s="48">
        <v>4694</v>
      </c>
      <c r="C4089" s="48" t="s">
        <v>1852</v>
      </c>
      <c r="D4089" s="108">
        <v>70000</v>
      </c>
      <c r="E4089" s="109" t="s">
        <v>2508</v>
      </c>
      <c r="F4089" s="109" t="s">
        <v>1823</v>
      </c>
      <c r="G4089" s="109" t="s">
        <v>1812</v>
      </c>
      <c r="H4089" s="108" t="s">
        <v>1838</v>
      </c>
      <c r="I4089" s="108" t="s">
        <v>2965</v>
      </c>
      <c r="J4089" s="108" t="s">
        <v>2568</v>
      </c>
      <c r="K4089" s="108" t="s">
        <v>2860</v>
      </c>
      <c r="L4089" s="108">
        <v>9</v>
      </c>
      <c r="M4089" s="110" t="s">
        <v>2915</v>
      </c>
      <c r="N4089" s="111" t="s">
        <v>2474</v>
      </c>
      <c r="O4089" s="111"/>
      <c r="P4089" s="111" t="s">
        <v>1889</v>
      </c>
      <c r="Q4089" s="109">
        <v>1</v>
      </c>
      <c r="R4089" s="109"/>
      <c r="S4089" s="109"/>
      <c r="T4089" s="109" t="s">
        <v>31</v>
      </c>
      <c r="U4089" s="108">
        <v>3</v>
      </c>
      <c r="V4089" s="109">
        <v>2009</v>
      </c>
      <c r="W4089" s="108"/>
      <c r="X4089" s="109">
        <v>1.44</v>
      </c>
      <c r="Y4089" s="174">
        <f>Table1[[#This Row],[ExpenditureDetails3]]*100000</f>
        <v>144000</v>
      </c>
      <c r="Z4089" s="174">
        <f>Table1[[#This Row],[ExpenditureDetails4]]/Table1[[#This Row],[Component detail 4]]</f>
        <v>144000</v>
      </c>
      <c r="AA4089" s="109">
        <v>1</v>
      </c>
      <c r="AB4089" s="109"/>
      <c r="AC4089" s="174">
        <f>IF(ISNUMBER([ExpenditureDetails4]),[ExpenditureDetails4]*HLOOKUP([ExpenditureDetails1],'Currency Conversion'!$A$6:$BE$45,19,FALSE),"No Data")</f>
        <v>154859.93998612236</v>
      </c>
      <c r="AD4089" s="174">
        <f>Table1[[#This Row],[Calculations1]]/exchange_rate_2010</f>
        <v>3386.7072623141707</v>
      </c>
      <c r="AE40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154859.93998612236</v>
      </c>
      <c r="AF4089" s="174">
        <f>Table1[[#This Row],[Calculations3]]/exchange_rate_2010</f>
        <v>3386.7072623141707</v>
      </c>
      <c r="AG4089" s="110"/>
      <c r="AH4089" s="53"/>
      <c r="BD4089" s="36"/>
      <c r="BE4089" s="36"/>
      <c r="BF4089" s="36"/>
      <c r="BG4089" s="36"/>
      <c r="BH4089" s="36"/>
      <c r="BI4089" s="36"/>
      <c r="BJ4089" s="36"/>
      <c r="BK4089" s="48"/>
      <c r="BL4089" s="36"/>
      <c r="BM4089" s="36"/>
      <c r="BN4089" s="36"/>
      <c r="BO4089" s="36"/>
      <c r="BP4089" s="36"/>
      <c r="BQ4089" s="36"/>
      <c r="BR4089" s="36"/>
    </row>
    <row r="4090" spans="2:70" ht="15" customHeight="1">
      <c r="B4090" s="48">
        <v>4695</v>
      </c>
      <c r="C4090" s="48" t="s">
        <v>1852</v>
      </c>
      <c r="D4090" s="108">
        <v>70000</v>
      </c>
      <c r="E4090" s="109" t="s">
        <v>2508</v>
      </c>
      <c r="F4090" s="109" t="s">
        <v>1823</v>
      </c>
      <c r="G4090" s="109" t="s">
        <v>1812</v>
      </c>
      <c r="H4090" s="108" t="s">
        <v>1838</v>
      </c>
      <c r="I4090" s="108" t="s">
        <v>2965</v>
      </c>
      <c r="J4090" s="108" t="s">
        <v>2568</v>
      </c>
      <c r="K4090" s="108" t="s">
        <v>2860</v>
      </c>
      <c r="L4090" s="108">
        <v>9</v>
      </c>
      <c r="M4090" s="110" t="s">
        <v>2915</v>
      </c>
      <c r="N4090" s="111" t="s">
        <v>2480</v>
      </c>
      <c r="O4090" s="111"/>
      <c r="P4090" s="111" t="s">
        <v>1890</v>
      </c>
      <c r="Q4090" s="109">
        <v>1</v>
      </c>
      <c r="R4090" s="109"/>
      <c r="S4090" s="109"/>
      <c r="T4090" s="109" t="s">
        <v>31</v>
      </c>
      <c r="U4090" s="108">
        <v>3</v>
      </c>
      <c r="V4090" s="109">
        <v>2009</v>
      </c>
      <c r="W4090" s="108"/>
      <c r="X4090" s="109">
        <v>2.52</v>
      </c>
      <c r="Y4090" s="174">
        <f>Table1[[#This Row],[ExpenditureDetails3]]*100000</f>
        <v>252000</v>
      </c>
      <c r="Z4090" s="174">
        <f>Table1[[#This Row],[ExpenditureDetails4]]/Table1[[#This Row],[Component detail 4]]</f>
        <v>252000</v>
      </c>
      <c r="AA4090" s="109">
        <v>1</v>
      </c>
      <c r="AB4090" s="109"/>
      <c r="AC4090" s="174">
        <f>IF(ISNUMBER([ExpenditureDetails4]),[ExpenditureDetails4]*HLOOKUP([ExpenditureDetails1],'Currency Conversion'!$A$6:$BE$45,19,FALSE),"No Data")</f>
        <v>271004.89497571415</v>
      </c>
      <c r="AD4090" s="174">
        <f>Table1[[#This Row],[Calculations1]]/exchange_rate_2010</f>
        <v>5926.7377090497994</v>
      </c>
      <c r="AE40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271004.89497571415</v>
      </c>
      <c r="AF4090" s="174">
        <f>Table1[[#This Row],[Calculations3]]/exchange_rate_2010</f>
        <v>5926.7377090497994</v>
      </c>
      <c r="AG4090" s="110"/>
      <c r="AH4090" s="53"/>
      <c r="BD4090" s="36"/>
      <c r="BE4090" s="36"/>
      <c r="BF4090" s="36"/>
      <c r="BG4090" s="36"/>
      <c r="BH4090" s="36"/>
      <c r="BI4090" s="36"/>
      <c r="BJ4090" s="36"/>
      <c r="BK4090" s="48"/>
      <c r="BL4090" s="36"/>
      <c r="BM4090" s="36"/>
      <c r="BN4090" s="36"/>
      <c r="BO4090" s="36"/>
      <c r="BP4090" s="36"/>
      <c r="BQ4090" s="36"/>
      <c r="BR4090" s="36"/>
    </row>
    <row r="4091" spans="2:70" ht="15" customHeight="1">
      <c r="B4091" s="48">
        <v>4702</v>
      </c>
      <c r="C4091" s="48" t="s">
        <v>1852</v>
      </c>
      <c r="D4091" s="108">
        <v>100000</v>
      </c>
      <c r="E4091" s="109" t="s">
        <v>2508</v>
      </c>
      <c r="F4091" s="109" t="s">
        <v>1819</v>
      </c>
      <c r="G4091" s="109" t="s">
        <v>266</v>
      </c>
      <c r="H4091" s="108" t="s">
        <v>1839</v>
      </c>
      <c r="I4091" s="108" t="s">
        <v>2965</v>
      </c>
      <c r="J4091" s="108" t="s">
        <v>2568</v>
      </c>
      <c r="K4091" s="108" t="s">
        <v>2860</v>
      </c>
      <c r="L4091" s="108">
        <v>9</v>
      </c>
      <c r="M4091" s="110" t="s">
        <v>2915</v>
      </c>
      <c r="N4091" s="111" t="s">
        <v>1729</v>
      </c>
      <c r="O4091" s="111" t="s">
        <v>210</v>
      </c>
      <c r="P4091" s="111" t="s">
        <v>1891</v>
      </c>
      <c r="Q4091" s="109">
        <v>1</v>
      </c>
      <c r="R4091" s="109"/>
      <c r="S4091" s="109"/>
      <c r="T4091" s="109" t="s">
        <v>7</v>
      </c>
      <c r="U4091" s="108">
        <v>1</v>
      </c>
      <c r="V4091" s="109">
        <v>2009</v>
      </c>
      <c r="W4091" s="108">
        <f>IF(Table1[[#This Row],[ExpenditureDetails1]]=2010,1,(2010-Table1[[#This Row],[ExpenditureDetails1]]))</f>
        <v>1</v>
      </c>
      <c r="X4091" s="109">
        <v>6.25</v>
      </c>
      <c r="Y4091" s="174">
        <f>Table1[[#This Row],[ExpenditureDetails3]]*100000</f>
        <v>625000</v>
      </c>
      <c r="Z4091" s="174">
        <f>Table1[[#This Row],[ExpenditureDetails4]]/Table1[[#This Row],[Component detail 4]]</f>
        <v>625000</v>
      </c>
      <c r="AA4091" s="109">
        <v>1</v>
      </c>
      <c r="AB4091" s="109">
        <v>10</v>
      </c>
      <c r="AC4091" s="174">
        <f>IF(ISNUMBER([ExpenditureDetails4]),[ExpenditureDetails4]*HLOOKUP([ExpenditureDetails1],'Currency Conversion'!$A$6:$BE$45,19,FALSE),"No Data")</f>
        <v>672135.15618976718</v>
      </c>
      <c r="AD4091" s="174">
        <f>Table1[[#This Row],[Calculations1]]/exchange_rate_2010</f>
        <v>14699.25027046081</v>
      </c>
      <c r="AE40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67213.515618976715</v>
      </c>
      <c r="AF4091" s="174">
        <f>Table1[[#This Row],[Calculations3]]/exchange_rate_2010</f>
        <v>1469.9250270460809</v>
      </c>
      <c r="AG4091" s="110"/>
      <c r="AH4091" s="53"/>
      <c r="BD4091" s="36"/>
      <c r="BE4091" s="36"/>
      <c r="BF4091" s="36"/>
      <c r="BG4091" s="36"/>
      <c r="BH4091" s="36"/>
      <c r="BI4091" s="36"/>
      <c r="BJ4091" s="36"/>
      <c r="BK4091" s="48"/>
      <c r="BL4091" s="36"/>
      <c r="BM4091" s="36"/>
      <c r="BN4091" s="36"/>
      <c r="BO4091" s="36"/>
      <c r="BP4091" s="36"/>
      <c r="BQ4091" s="36"/>
      <c r="BR4091" s="36"/>
    </row>
    <row r="4092" spans="2:70" ht="15" customHeight="1">
      <c r="B4092" s="48">
        <v>4703</v>
      </c>
      <c r="C4092" s="48" t="s">
        <v>1852</v>
      </c>
      <c r="D4092" s="108">
        <v>100000</v>
      </c>
      <c r="E4092" s="109" t="s">
        <v>2508</v>
      </c>
      <c r="F4092" s="109" t="s">
        <v>1819</v>
      </c>
      <c r="G4092" s="109" t="s">
        <v>266</v>
      </c>
      <c r="H4092" s="108" t="s">
        <v>1839</v>
      </c>
      <c r="I4092" s="108" t="s">
        <v>2965</v>
      </c>
      <c r="J4092" s="108" t="s">
        <v>2568</v>
      </c>
      <c r="K4092" s="108" t="s">
        <v>2860</v>
      </c>
      <c r="L4092" s="108">
        <v>9</v>
      </c>
      <c r="M4092" s="110" t="s">
        <v>2915</v>
      </c>
      <c r="N4092" s="111" t="s">
        <v>1712</v>
      </c>
      <c r="O4092" s="111"/>
      <c r="P4092" s="111" t="s">
        <v>1892</v>
      </c>
      <c r="Q4092" s="109">
        <v>130</v>
      </c>
      <c r="R4092" s="109"/>
      <c r="S4092" s="109"/>
      <c r="T4092" s="109" t="s">
        <v>7</v>
      </c>
      <c r="U4092" s="108">
        <v>1</v>
      </c>
      <c r="V4092" s="109">
        <v>2009</v>
      </c>
      <c r="W4092" s="108">
        <f>IF(Table1[[#This Row],[ExpenditureDetails1]]=2010,1,(2010-Table1[[#This Row],[ExpenditureDetails1]]))</f>
        <v>1</v>
      </c>
      <c r="X4092" s="109">
        <v>12</v>
      </c>
      <c r="Y4092" s="174">
        <f>Table1[[#This Row],[ExpenditureDetails3]]*100000</f>
        <v>1200000</v>
      </c>
      <c r="Z4092" s="174">
        <f>Table1[[#This Row],[ExpenditureDetails4]]/Table1[[#This Row],[Component detail 4]]</f>
        <v>9230.7692307692305</v>
      </c>
      <c r="AA4092" s="109">
        <v>1</v>
      </c>
      <c r="AB4092" s="109">
        <v>10</v>
      </c>
      <c r="AC4092" s="174">
        <f>IF(ISNUMBER([ExpenditureDetails4]),[ExpenditureDetails4]*HLOOKUP([ExpenditureDetails1],'Currency Conversion'!$A$6:$BE$45,19,FALSE),"No Data")</f>
        <v>1290499.499884353</v>
      </c>
      <c r="AD4092" s="174">
        <f>Table1[[#This Row],[Calculations1]]/exchange_rate_2010</f>
        <v>28222.560519284758</v>
      </c>
      <c r="AE40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129049.9499884353</v>
      </c>
      <c r="AF4092" s="174">
        <f>Table1[[#This Row],[Calculations3]]/exchange_rate_2010</f>
        <v>2822.2560519284757</v>
      </c>
      <c r="AG4092" s="110"/>
      <c r="AH4092" s="53"/>
      <c r="BD4092" s="36"/>
      <c r="BE4092" s="36"/>
      <c r="BF4092" s="36"/>
      <c r="BG4092" s="36"/>
      <c r="BH4092" s="36"/>
      <c r="BI4092" s="36"/>
      <c r="BJ4092" s="36"/>
      <c r="BK4092" s="48"/>
      <c r="BL4092" s="36"/>
      <c r="BM4092" s="36"/>
      <c r="BN4092" s="36"/>
      <c r="BO4092" s="36"/>
      <c r="BP4092" s="36"/>
      <c r="BQ4092" s="36"/>
      <c r="BR4092" s="36"/>
    </row>
    <row r="4093" spans="2:70" ht="15" customHeight="1">
      <c r="B4093" s="48">
        <v>4704</v>
      </c>
      <c r="C4093" s="48" t="s">
        <v>1852</v>
      </c>
      <c r="D4093" s="108">
        <v>100000</v>
      </c>
      <c r="E4093" s="109" t="s">
        <v>2508</v>
      </c>
      <c r="F4093" s="109" t="s">
        <v>1819</v>
      </c>
      <c r="G4093" s="109" t="s">
        <v>266</v>
      </c>
      <c r="H4093" s="108" t="s">
        <v>1839</v>
      </c>
      <c r="I4093" s="108" t="s">
        <v>2965</v>
      </c>
      <c r="J4093" s="108" t="s">
        <v>2568</v>
      </c>
      <c r="K4093" s="108" t="s">
        <v>2860</v>
      </c>
      <c r="L4093" s="108">
        <v>9</v>
      </c>
      <c r="M4093" s="110" t="s">
        <v>2915</v>
      </c>
      <c r="N4093" s="111" t="s">
        <v>559</v>
      </c>
      <c r="O4093" s="111"/>
      <c r="P4093" s="111" t="s">
        <v>886</v>
      </c>
      <c r="Q4093" s="109">
        <v>1</v>
      </c>
      <c r="R4093" s="109"/>
      <c r="S4093" s="109"/>
      <c r="T4093" s="109" t="s">
        <v>7</v>
      </c>
      <c r="U4093" s="108">
        <v>1</v>
      </c>
      <c r="V4093" s="109">
        <v>2009</v>
      </c>
      <c r="W4093" s="108">
        <f>IF(Table1[[#This Row],[ExpenditureDetails1]]=2010,1,(2010-Table1[[#This Row],[ExpenditureDetails1]]))</f>
        <v>1</v>
      </c>
      <c r="X4093" s="109">
        <v>30</v>
      </c>
      <c r="Y4093" s="174">
        <f>Table1[[#This Row],[ExpenditureDetails3]]*100000</f>
        <v>3000000</v>
      </c>
      <c r="Z4093" s="174">
        <f>Table1[[#This Row],[ExpenditureDetails4]]/Table1[[#This Row],[Component detail 4]]</f>
        <v>3000000</v>
      </c>
      <c r="AA4093" s="109">
        <v>1</v>
      </c>
      <c r="AB4093" s="109">
        <v>10</v>
      </c>
      <c r="AC4093" s="174">
        <f>IF(ISNUMBER([ExpenditureDetails4]),[ExpenditureDetails4]*HLOOKUP([ExpenditureDetails1],'Currency Conversion'!$A$6:$BE$45,19,FALSE),"No Data")</f>
        <v>3226248.7497108825</v>
      </c>
      <c r="AD4093" s="174">
        <f>Table1[[#This Row],[Calculations1]]/exchange_rate_2010</f>
        <v>70556.401298211887</v>
      </c>
      <c r="AE40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322624.87497108825</v>
      </c>
      <c r="AF4093" s="174">
        <f>Table1[[#This Row],[Calculations3]]/exchange_rate_2010</f>
        <v>7055.6401298211895</v>
      </c>
      <c r="AG4093" s="110"/>
      <c r="AH4093" s="53"/>
      <c r="BD4093" s="36"/>
      <c r="BE4093" s="36"/>
      <c r="BF4093" s="36"/>
      <c r="BG4093" s="36"/>
      <c r="BH4093" s="36"/>
      <c r="BI4093" s="36"/>
      <c r="BJ4093" s="36"/>
      <c r="BK4093" s="48"/>
      <c r="BL4093" s="36"/>
      <c r="BM4093" s="36"/>
      <c r="BN4093" s="36"/>
      <c r="BO4093" s="36"/>
      <c r="BP4093" s="36"/>
      <c r="BQ4093" s="36"/>
      <c r="BR4093" s="36"/>
    </row>
    <row r="4094" spans="2:70" ht="15" customHeight="1">
      <c r="B4094" s="48">
        <v>4705</v>
      </c>
      <c r="C4094" s="48" t="s">
        <v>1852</v>
      </c>
      <c r="D4094" s="108">
        <v>100000</v>
      </c>
      <c r="E4094" s="109" t="s">
        <v>2508</v>
      </c>
      <c r="F4094" s="109" t="s">
        <v>1819</v>
      </c>
      <c r="G4094" s="109" t="s">
        <v>266</v>
      </c>
      <c r="H4094" s="108" t="s">
        <v>1839</v>
      </c>
      <c r="I4094" s="108" t="s">
        <v>2965</v>
      </c>
      <c r="J4094" s="108" t="s">
        <v>2568</v>
      </c>
      <c r="K4094" s="108" t="s">
        <v>2860</v>
      </c>
      <c r="L4094" s="108">
        <v>9</v>
      </c>
      <c r="M4094" s="110" t="s">
        <v>2915</v>
      </c>
      <c r="N4094" s="111" t="s">
        <v>364</v>
      </c>
      <c r="O4094" s="111" t="s">
        <v>2465</v>
      </c>
      <c r="P4094" s="111" t="s">
        <v>1893</v>
      </c>
      <c r="Q4094" s="109">
        <v>1</v>
      </c>
      <c r="R4094" s="109"/>
      <c r="S4094" s="109"/>
      <c r="T4094" s="109" t="s">
        <v>7</v>
      </c>
      <c r="U4094" s="108">
        <v>1</v>
      </c>
      <c r="V4094" s="109">
        <v>2009</v>
      </c>
      <c r="W4094" s="108">
        <f>IF(Table1[[#This Row],[ExpenditureDetails1]]=2010,1,(2010-Table1[[#This Row],[ExpenditureDetails1]]))</f>
        <v>1</v>
      </c>
      <c r="X4094" s="109">
        <v>410</v>
      </c>
      <c r="Y4094" s="174">
        <f>Table1[[#This Row],[ExpenditureDetails3]]*100000</f>
        <v>41000000</v>
      </c>
      <c r="Z4094" s="174">
        <f>Table1[[#This Row],[ExpenditureDetails4]]/Table1[[#This Row],[Component detail 4]]</f>
        <v>41000000</v>
      </c>
      <c r="AA4094" s="109">
        <v>1</v>
      </c>
      <c r="AB4094" s="109">
        <v>20</v>
      </c>
      <c r="AC4094" s="174">
        <f>IF(ISNUMBER([ExpenditureDetails4]),[ExpenditureDetails4]*HLOOKUP([ExpenditureDetails1],'Currency Conversion'!$A$6:$BE$45,19,FALSE),"No Data")</f>
        <v>44092066.246048726</v>
      </c>
      <c r="AD4094" s="174">
        <f>Table1[[#This Row],[Calculations1]]/exchange_rate_2010</f>
        <v>964270.81774222909</v>
      </c>
      <c r="AE40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2204603.3123024362</v>
      </c>
      <c r="AF4094" s="174">
        <f>Table1[[#This Row],[Calculations3]]/exchange_rate_2010</f>
        <v>48213.540887111456</v>
      </c>
      <c r="AG4094" s="110"/>
      <c r="AH4094" s="53"/>
      <c r="BD4094" s="36"/>
      <c r="BE4094" s="36"/>
      <c r="BF4094" s="36"/>
      <c r="BG4094" s="36"/>
      <c r="BH4094" s="36"/>
      <c r="BI4094" s="36"/>
      <c r="BJ4094" s="36"/>
      <c r="BK4094" s="48"/>
      <c r="BL4094" s="36"/>
      <c r="BM4094" s="36"/>
      <c r="BN4094" s="36"/>
      <c r="BO4094" s="36"/>
      <c r="BP4094" s="36"/>
      <c r="BQ4094" s="36"/>
      <c r="BR4094" s="36"/>
    </row>
    <row r="4095" spans="2:70" ht="15" customHeight="1">
      <c r="B4095" s="48">
        <v>4706</v>
      </c>
      <c r="C4095" s="48" t="s">
        <v>1852</v>
      </c>
      <c r="D4095" s="108">
        <v>100000</v>
      </c>
      <c r="E4095" s="109" t="s">
        <v>2508</v>
      </c>
      <c r="F4095" s="109" t="s">
        <v>1819</v>
      </c>
      <c r="G4095" s="109" t="s">
        <v>266</v>
      </c>
      <c r="H4095" s="108" t="s">
        <v>1839</v>
      </c>
      <c r="I4095" s="108" t="s">
        <v>2965</v>
      </c>
      <c r="J4095" s="108" t="s">
        <v>2568</v>
      </c>
      <c r="K4095" s="108" t="s">
        <v>2860</v>
      </c>
      <c r="L4095" s="108">
        <v>9</v>
      </c>
      <c r="M4095" s="110" t="s">
        <v>2915</v>
      </c>
      <c r="N4095" s="111" t="s">
        <v>1729</v>
      </c>
      <c r="O4095" s="111" t="s">
        <v>210</v>
      </c>
      <c r="P4095" s="111" t="s">
        <v>1894</v>
      </c>
      <c r="Q4095" s="109">
        <v>1</v>
      </c>
      <c r="R4095" s="109"/>
      <c r="S4095" s="109"/>
      <c r="T4095" s="109" t="s">
        <v>7</v>
      </c>
      <c r="U4095" s="108">
        <v>1</v>
      </c>
      <c r="V4095" s="109">
        <v>2009</v>
      </c>
      <c r="W4095" s="108">
        <f>IF(Table1[[#This Row],[ExpenditureDetails1]]=2010,1,(2010-Table1[[#This Row],[ExpenditureDetails1]]))</f>
        <v>1</v>
      </c>
      <c r="X4095" s="109">
        <v>12</v>
      </c>
      <c r="Y4095" s="174">
        <f>Table1[[#This Row],[ExpenditureDetails3]]*100000</f>
        <v>1200000</v>
      </c>
      <c r="Z4095" s="174">
        <f>Table1[[#This Row],[ExpenditureDetails4]]/Table1[[#This Row],[Component detail 4]]</f>
        <v>1200000</v>
      </c>
      <c r="AA4095" s="109">
        <v>1</v>
      </c>
      <c r="AB4095" s="109">
        <v>10</v>
      </c>
      <c r="AC4095" s="174">
        <f>IF(ISNUMBER([ExpenditureDetails4]),[ExpenditureDetails4]*HLOOKUP([ExpenditureDetails1],'Currency Conversion'!$A$6:$BE$45,19,FALSE),"No Data")</f>
        <v>1290499.499884353</v>
      </c>
      <c r="AD4095" s="174">
        <f>Table1[[#This Row],[Calculations1]]/exchange_rate_2010</f>
        <v>28222.560519284758</v>
      </c>
      <c r="AE40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129049.9499884353</v>
      </c>
      <c r="AF4095" s="174">
        <f>Table1[[#This Row],[Calculations3]]/exchange_rate_2010</f>
        <v>2822.2560519284757</v>
      </c>
      <c r="AG4095" s="110"/>
      <c r="AH4095" s="53"/>
      <c r="BD4095" s="36"/>
      <c r="BE4095" s="36"/>
      <c r="BF4095" s="36"/>
      <c r="BG4095" s="36"/>
      <c r="BH4095" s="36"/>
      <c r="BI4095" s="36"/>
      <c r="BJ4095" s="36"/>
      <c r="BK4095" s="48"/>
      <c r="BL4095" s="36"/>
      <c r="BM4095" s="36"/>
      <c r="BN4095" s="36"/>
      <c r="BO4095" s="36"/>
      <c r="BP4095" s="36"/>
      <c r="BQ4095" s="36"/>
      <c r="BR4095" s="36"/>
    </row>
    <row r="4096" spans="2:70" ht="15" customHeight="1">
      <c r="B4096" s="48">
        <v>4707</v>
      </c>
      <c r="C4096" s="48" t="s">
        <v>1852</v>
      </c>
      <c r="D4096" s="108">
        <v>100000</v>
      </c>
      <c r="E4096" s="109" t="s">
        <v>2508</v>
      </c>
      <c r="F4096" s="109" t="s">
        <v>1819</v>
      </c>
      <c r="G4096" s="109" t="s">
        <v>266</v>
      </c>
      <c r="H4096" s="108" t="s">
        <v>1839</v>
      </c>
      <c r="I4096" s="108" t="s">
        <v>2965</v>
      </c>
      <c r="J4096" s="108" t="s">
        <v>2568</v>
      </c>
      <c r="K4096" s="108" t="s">
        <v>2860</v>
      </c>
      <c r="L4096" s="108">
        <v>9</v>
      </c>
      <c r="M4096" s="110" t="s">
        <v>2915</v>
      </c>
      <c r="N4096" s="111" t="s">
        <v>1729</v>
      </c>
      <c r="O4096" s="111" t="s">
        <v>519</v>
      </c>
      <c r="P4096" s="111" t="s">
        <v>1895</v>
      </c>
      <c r="Q4096" s="109">
        <v>325</v>
      </c>
      <c r="R4096" s="109"/>
      <c r="S4096" s="109"/>
      <c r="T4096" s="109" t="s">
        <v>7</v>
      </c>
      <c r="U4096" s="108">
        <v>1</v>
      </c>
      <c r="V4096" s="109">
        <v>2009</v>
      </c>
      <c r="W4096" s="108">
        <f>IF(Table1[[#This Row],[ExpenditureDetails1]]=2010,1,(2010-Table1[[#This Row],[ExpenditureDetails1]]))</f>
        <v>1</v>
      </c>
      <c r="X4096" s="109">
        <v>120</v>
      </c>
      <c r="Y4096" s="174">
        <f>Table1[[#This Row],[ExpenditureDetails3]]*100000</f>
        <v>12000000</v>
      </c>
      <c r="Z4096" s="174">
        <f>Table1[[#This Row],[ExpenditureDetails4]]/Table1[[#This Row],[Component detail 4]]</f>
        <v>36923.076923076922</v>
      </c>
      <c r="AA4096" s="109">
        <v>1</v>
      </c>
      <c r="AB4096" s="109">
        <v>10</v>
      </c>
      <c r="AC4096" s="174">
        <f>IF(ISNUMBER([ExpenditureDetails4]),[ExpenditureDetails4]*HLOOKUP([ExpenditureDetails1],'Currency Conversion'!$A$6:$BE$45,19,FALSE),"No Data")</f>
        <v>12904994.99884353</v>
      </c>
      <c r="AD4096" s="174">
        <f>Table1[[#This Row],[Calculations1]]/exchange_rate_2010</f>
        <v>282225.60519284755</v>
      </c>
      <c r="AE40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1290499.499884353</v>
      </c>
      <c r="AF4096" s="174">
        <f>Table1[[#This Row],[Calculations3]]/exchange_rate_2010</f>
        <v>28222.560519284758</v>
      </c>
      <c r="AG4096" s="110"/>
      <c r="AH4096" s="53"/>
      <c r="BD4096" s="36"/>
      <c r="BE4096" s="36"/>
      <c r="BF4096" s="36"/>
      <c r="BG4096" s="36"/>
      <c r="BH4096" s="36"/>
      <c r="BI4096" s="36"/>
      <c r="BJ4096" s="36"/>
      <c r="BK4096" s="48"/>
      <c r="BL4096" s="36"/>
      <c r="BM4096" s="36"/>
      <c r="BN4096" s="36"/>
      <c r="BO4096" s="36"/>
      <c r="BP4096" s="36"/>
      <c r="BQ4096" s="36"/>
      <c r="BR4096" s="36"/>
    </row>
    <row r="4097" spans="2:70" ht="15" customHeight="1">
      <c r="B4097" s="48">
        <v>4708</v>
      </c>
      <c r="C4097" s="48" t="s">
        <v>1852</v>
      </c>
      <c r="D4097" s="108">
        <v>100000</v>
      </c>
      <c r="E4097" s="109" t="s">
        <v>2508</v>
      </c>
      <c r="F4097" s="109" t="s">
        <v>1819</v>
      </c>
      <c r="G4097" s="109" t="s">
        <v>266</v>
      </c>
      <c r="H4097" s="108" t="s">
        <v>1839</v>
      </c>
      <c r="I4097" s="108" t="s">
        <v>2965</v>
      </c>
      <c r="J4097" s="108" t="s">
        <v>2568</v>
      </c>
      <c r="K4097" s="108" t="s">
        <v>2860</v>
      </c>
      <c r="L4097" s="108">
        <v>9</v>
      </c>
      <c r="M4097" s="110" t="s">
        <v>2915</v>
      </c>
      <c r="N4097" s="111" t="s">
        <v>1712</v>
      </c>
      <c r="O4097" s="111" t="s">
        <v>2479</v>
      </c>
      <c r="P4097" s="111" t="s">
        <v>1860</v>
      </c>
      <c r="Q4097" s="109">
        <v>1</v>
      </c>
      <c r="R4097" s="109"/>
      <c r="S4097" s="109"/>
      <c r="T4097" s="109" t="s">
        <v>7</v>
      </c>
      <c r="U4097" s="108">
        <v>1</v>
      </c>
      <c r="V4097" s="109">
        <v>1977</v>
      </c>
      <c r="W4097" s="108">
        <f>IF(Table1[[#This Row],[ExpenditureDetails1]]=2010,1,(2010-Table1[[#This Row],[ExpenditureDetails1]]))</f>
        <v>33</v>
      </c>
      <c r="X4097" s="109">
        <v>5</v>
      </c>
      <c r="Y4097" s="174">
        <f>Table1[[#This Row],[ExpenditureDetails3]]*100000</f>
        <v>500000</v>
      </c>
      <c r="Z4097" s="174">
        <f>Table1[[#This Row],[ExpenditureDetails4]]/Table1[[#This Row],[Component detail 4]]</f>
        <v>500000</v>
      </c>
      <c r="AA4097" s="109">
        <v>1</v>
      </c>
      <c r="AB4097" s="109">
        <v>30</v>
      </c>
      <c r="AC4097" s="174">
        <f>IF(ISNUMBER([ExpenditureDetails4]),[ExpenditureDetails4]*HLOOKUP([ExpenditureDetails1],'Currency Conversion'!$A$6:$BE$45,19,FALSE),"No Data")</f>
        <v>5600071.3986889115</v>
      </c>
      <c r="AD4097" s="174">
        <f>Table1[[#This Row],[Calculations1]]/exchange_rate_2010</f>
        <v>122470.68206998669</v>
      </c>
      <c r="AE40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186669.04662296371</v>
      </c>
      <c r="AF4097" s="174">
        <f>Table1[[#This Row],[Calculations3]]/exchange_rate_2010</f>
        <v>4082.3560689995566</v>
      </c>
      <c r="AG4097" s="110"/>
      <c r="AH4097" s="53"/>
      <c r="BD4097" s="36"/>
      <c r="BE4097" s="36"/>
      <c r="BF4097" s="36"/>
      <c r="BG4097" s="36"/>
      <c r="BH4097" s="36"/>
      <c r="BI4097" s="36"/>
      <c r="BJ4097" s="36"/>
      <c r="BK4097" s="48"/>
      <c r="BL4097" s="36"/>
      <c r="BM4097" s="36"/>
      <c r="BN4097" s="36"/>
      <c r="BO4097" s="36"/>
      <c r="BP4097" s="36"/>
      <c r="BQ4097" s="36"/>
      <c r="BR4097" s="36"/>
    </row>
    <row r="4098" spans="2:70" ht="15" customHeight="1">
      <c r="B4098" s="48">
        <v>4709</v>
      </c>
      <c r="C4098" s="48" t="s">
        <v>1852</v>
      </c>
      <c r="D4098" s="108">
        <v>100000</v>
      </c>
      <c r="E4098" s="109" t="s">
        <v>2508</v>
      </c>
      <c r="F4098" s="109" t="s">
        <v>1819</v>
      </c>
      <c r="G4098" s="109" t="s">
        <v>266</v>
      </c>
      <c r="H4098" s="108" t="s">
        <v>1839</v>
      </c>
      <c r="I4098" s="108" t="s">
        <v>2965</v>
      </c>
      <c r="J4098" s="108" t="s">
        <v>2568</v>
      </c>
      <c r="K4098" s="108" t="s">
        <v>2860</v>
      </c>
      <c r="L4098" s="108">
        <v>9</v>
      </c>
      <c r="M4098" s="110" t="s">
        <v>2915</v>
      </c>
      <c r="N4098" s="111" t="s">
        <v>1712</v>
      </c>
      <c r="O4098" s="111"/>
      <c r="P4098" s="111" t="s">
        <v>1878</v>
      </c>
      <c r="Q4098" s="109">
        <v>1</v>
      </c>
      <c r="R4098" s="109"/>
      <c r="S4098" s="109"/>
      <c r="T4098" s="109" t="s">
        <v>7</v>
      </c>
      <c r="U4098" s="108">
        <v>1</v>
      </c>
      <c r="V4098" s="109">
        <v>1977</v>
      </c>
      <c r="W4098" s="108">
        <f>IF(Table1[[#This Row],[ExpenditureDetails1]]=2010,1,(2010-Table1[[#This Row],[ExpenditureDetails1]]))</f>
        <v>33</v>
      </c>
      <c r="X4098" s="109">
        <v>9</v>
      </c>
      <c r="Y4098" s="174">
        <f>Table1[[#This Row],[ExpenditureDetails3]]*100000</f>
        <v>900000</v>
      </c>
      <c r="Z4098" s="174">
        <f>Table1[[#This Row],[ExpenditureDetails4]]/Table1[[#This Row],[Component detail 4]]</f>
        <v>900000</v>
      </c>
      <c r="AA4098" s="109">
        <v>1</v>
      </c>
      <c r="AB4098" s="109">
        <v>10</v>
      </c>
      <c r="AC4098" s="174">
        <f>IF(ISNUMBER([ExpenditureDetails4]),[ExpenditureDetails4]*HLOOKUP([ExpenditureDetails1],'Currency Conversion'!$A$6:$BE$45,19,FALSE),"No Data")</f>
        <v>10080128.517640041</v>
      </c>
      <c r="AD4098" s="174">
        <f>Table1[[#This Row],[Calculations1]]/exchange_rate_2010</f>
        <v>220447.22772597609</v>
      </c>
      <c r="AE40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1008012.8517640041</v>
      </c>
      <c r="AF4098" s="174">
        <f>Table1[[#This Row],[Calculations3]]/exchange_rate_2010</f>
        <v>22044.722772597608</v>
      </c>
      <c r="AG4098" s="110"/>
      <c r="AH4098" s="53"/>
      <c r="BD4098" s="36"/>
      <c r="BE4098" s="36"/>
      <c r="BF4098" s="36"/>
      <c r="BG4098" s="36"/>
      <c r="BH4098" s="36"/>
      <c r="BI4098" s="36"/>
      <c r="BJ4098" s="36"/>
      <c r="BK4098" s="48"/>
      <c r="BL4098" s="36"/>
      <c r="BM4098" s="36"/>
      <c r="BN4098" s="36"/>
      <c r="BO4098" s="36"/>
      <c r="BP4098" s="36"/>
      <c r="BQ4098" s="36"/>
      <c r="BR4098" s="36"/>
    </row>
    <row r="4099" spans="2:70" ht="15" customHeight="1">
      <c r="B4099" s="48">
        <v>4710</v>
      </c>
      <c r="C4099" s="48" t="s">
        <v>1852</v>
      </c>
      <c r="D4099" s="108">
        <v>100000</v>
      </c>
      <c r="E4099" s="109" t="s">
        <v>2508</v>
      </c>
      <c r="F4099" s="109" t="s">
        <v>1819</v>
      </c>
      <c r="G4099" s="109" t="s">
        <v>266</v>
      </c>
      <c r="H4099" s="108" t="s">
        <v>1839</v>
      </c>
      <c r="I4099" s="108" t="s">
        <v>2965</v>
      </c>
      <c r="J4099" s="108" t="s">
        <v>2568</v>
      </c>
      <c r="K4099" s="108" t="s">
        <v>2860</v>
      </c>
      <c r="L4099" s="108">
        <v>9</v>
      </c>
      <c r="M4099" s="110" t="s">
        <v>2915</v>
      </c>
      <c r="N4099" s="111" t="s">
        <v>364</v>
      </c>
      <c r="O4099" s="111" t="s">
        <v>2465</v>
      </c>
      <c r="P4099" s="111" t="s">
        <v>1896</v>
      </c>
      <c r="Q4099" s="109">
        <v>1</v>
      </c>
      <c r="R4099" s="109"/>
      <c r="S4099" s="109"/>
      <c r="T4099" s="109" t="s">
        <v>7</v>
      </c>
      <c r="U4099" s="108">
        <v>1</v>
      </c>
      <c r="V4099" s="109">
        <v>1977</v>
      </c>
      <c r="W4099" s="108">
        <f>IF(Table1[[#This Row],[ExpenditureDetails1]]=2010,1,(2010-Table1[[#This Row],[ExpenditureDetails1]]))</f>
        <v>33</v>
      </c>
      <c r="X4099" s="109">
        <v>5</v>
      </c>
      <c r="Y4099" s="174">
        <f>Table1[[#This Row],[ExpenditureDetails3]]*100000</f>
        <v>500000</v>
      </c>
      <c r="Z4099" s="174">
        <f>Table1[[#This Row],[ExpenditureDetails4]]/Table1[[#This Row],[Component detail 4]]</f>
        <v>500000</v>
      </c>
      <c r="AA4099" s="109">
        <v>1</v>
      </c>
      <c r="AB4099" s="109">
        <v>20</v>
      </c>
      <c r="AC4099" s="174">
        <f>IF(ISNUMBER([ExpenditureDetails4]),[ExpenditureDetails4]*HLOOKUP([ExpenditureDetails1],'Currency Conversion'!$A$6:$BE$45,19,FALSE),"No Data")</f>
        <v>5600071.3986889115</v>
      </c>
      <c r="AD4099" s="174">
        <f>Table1[[#This Row],[Calculations1]]/exchange_rate_2010</f>
        <v>122470.68206998669</v>
      </c>
      <c r="AE40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280003.56993444555</v>
      </c>
      <c r="AF4099" s="174">
        <f>Table1[[#This Row],[Calculations3]]/exchange_rate_2010</f>
        <v>6123.5341034993344</v>
      </c>
      <c r="AG4099" s="110"/>
      <c r="AH4099" s="53"/>
      <c r="BD4099" s="36"/>
      <c r="BE4099" s="36"/>
      <c r="BF4099" s="36"/>
      <c r="BG4099" s="36"/>
      <c r="BH4099" s="36"/>
      <c r="BI4099" s="36"/>
      <c r="BJ4099" s="36"/>
      <c r="BK4099" s="48"/>
      <c r="BL4099" s="36"/>
      <c r="BM4099" s="36"/>
      <c r="BN4099" s="36"/>
      <c r="BO4099" s="36"/>
      <c r="BP4099" s="36"/>
      <c r="BQ4099" s="36"/>
      <c r="BR4099" s="36"/>
    </row>
    <row r="4100" spans="2:70" ht="15" customHeight="1">
      <c r="B4100" s="48">
        <v>4711</v>
      </c>
      <c r="C4100" s="48" t="s">
        <v>1852</v>
      </c>
      <c r="D4100" s="108">
        <v>100000</v>
      </c>
      <c r="E4100" s="109" t="s">
        <v>2508</v>
      </c>
      <c r="F4100" s="109" t="s">
        <v>1819</v>
      </c>
      <c r="G4100" s="109" t="s">
        <v>266</v>
      </c>
      <c r="H4100" s="108" t="s">
        <v>1839</v>
      </c>
      <c r="I4100" s="108" t="s">
        <v>2965</v>
      </c>
      <c r="J4100" s="108" t="s">
        <v>2568</v>
      </c>
      <c r="K4100" s="108" t="s">
        <v>2860</v>
      </c>
      <c r="L4100" s="108">
        <v>9</v>
      </c>
      <c r="M4100" s="110" t="s">
        <v>2915</v>
      </c>
      <c r="N4100" s="111" t="s">
        <v>559</v>
      </c>
      <c r="O4100" s="111" t="s">
        <v>2470</v>
      </c>
      <c r="P4100" s="111" t="s">
        <v>1897</v>
      </c>
      <c r="Q4100" s="109">
        <v>1</v>
      </c>
      <c r="R4100" s="109"/>
      <c r="S4100" s="109"/>
      <c r="T4100" s="109" t="s">
        <v>7</v>
      </c>
      <c r="U4100" s="108">
        <v>1</v>
      </c>
      <c r="V4100" s="109">
        <v>2009</v>
      </c>
      <c r="W4100" s="108">
        <f>IF(Table1[[#This Row],[ExpenditureDetails1]]=2010,1,(2010-Table1[[#This Row],[ExpenditureDetails1]]))</f>
        <v>1</v>
      </c>
      <c r="X4100" s="109">
        <v>50</v>
      </c>
      <c r="Y4100" s="174">
        <f>Table1[[#This Row],[ExpenditureDetails3]]*100000</f>
        <v>5000000</v>
      </c>
      <c r="Z4100" s="174">
        <f>Table1[[#This Row],[ExpenditureDetails4]]/Table1[[#This Row],[Component detail 4]]</f>
        <v>5000000</v>
      </c>
      <c r="AA4100" s="109">
        <v>1</v>
      </c>
      <c r="AB4100" s="109">
        <v>15</v>
      </c>
      <c r="AC4100" s="174">
        <f>IF(ISNUMBER([ExpenditureDetails4]),[ExpenditureDetails4]*HLOOKUP([ExpenditureDetails1],'Currency Conversion'!$A$6:$BE$45,19,FALSE),"No Data")</f>
        <v>5377081.2495181374</v>
      </c>
      <c r="AD4100" s="174">
        <f>Table1[[#This Row],[Calculations1]]/exchange_rate_2010</f>
        <v>117594.00216368648</v>
      </c>
      <c r="AE41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358472.08330120915</v>
      </c>
      <c r="AF4100" s="174">
        <f>Table1[[#This Row],[Calculations3]]/exchange_rate_2010</f>
        <v>7839.6001442457655</v>
      </c>
      <c r="AG4100" s="110"/>
      <c r="AH4100" s="53"/>
      <c r="BD4100" s="36"/>
      <c r="BE4100" s="36"/>
      <c r="BF4100" s="36"/>
      <c r="BG4100" s="36"/>
      <c r="BH4100" s="36"/>
      <c r="BI4100" s="36"/>
      <c r="BJ4100" s="36"/>
      <c r="BK4100" s="48"/>
      <c r="BL4100" s="36"/>
      <c r="BM4100" s="36"/>
      <c r="BN4100" s="36"/>
      <c r="BO4100" s="36"/>
      <c r="BP4100" s="36"/>
      <c r="BQ4100" s="36"/>
      <c r="BR4100" s="36"/>
    </row>
    <row r="4101" spans="2:70" ht="15" customHeight="1">
      <c r="B4101" s="48">
        <v>4712</v>
      </c>
      <c r="C4101" s="48" t="s">
        <v>1852</v>
      </c>
      <c r="D4101" s="108">
        <v>100000</v>
      </c>
      <c r="E4101" s="109" t="s">
        <v>2508</v>
      </c>
      <c r="F4101" s="109" t="s">
        <v>1819</v>
      </c>
      <c r="G4101" s="109" t="s">
        <v>266</v>
      </c>
      <c r="H4101" s="108" t="s">
        <v>1839</v>
      </c>
      <c r="I4101" s="108" t="s">
        <v>2965</v>
      </c>
      <c r="J4101" s="108" t="s">
        <v>2568</v>
      </c>
      <c r="K4101" s="108" t="s">
        <v>2860</v>
      </c>
      <c r="L4101" s="108">
        <v>9</v>
      </c>
      <c r="M4101" s="110" t="s">
        <v>2915</v>
      </c>
      <c r="N4101" s="111" t="s">
        <v>364</v>
      </c>
      <c r="O4101" s="111" t="s">
        <v>2465</v>
      </c>
      <c r="P4101" s="111" t="s">
        <v>1898</v>
      </c>
      <c r="Q4101" s="109">
        <v>1</v>
      </c>
      <c r="R4101" s="109"/>
      <c r="S4101" s="109"/>
      <c r="T4101" s="109" t="s">
        <v>7</v>
      </c>
      <c r="U4101" s="108">
        <v>1</v>
      </c>
      <c r="V4101" s="109">
        <v>2002</v>
      </c>
      <c r="W4101" s="108">
        <f>IF(Table1[[#This Row],[ExpenditureDetails1]]=2010,1,(2010-Table1[[#This Row],[ExpenditureDetails1]]))</f>
        <v>8</v>
      </c>
      <c r="X4101" s="109">
        <v>151.63999999999999</v>
      </c>
      <c r="Y4101" s="174">
        <f>Table1[[#This Row],[ExpenditureDetails3]]*100000</f>
        <v>15163999.999999998</v>
      </c>
      <c r="Z4101" s="174">
        <f>Table1[[#This Row],[ExpenditureDetails4]]/Table1[[#This Row],[Component detail 4]]</f>
        <v>15163999.999999998</v>
      </c>
      <c r="AA4101" s="109">
        <v>1</v>
      </c>
      <c r="AB4101" s="109">
        <v>20</v>
      </c>
      <c r="AC4101" s="174">
        <f>IF(ISNUMBER([ExpenditureDetails4]),[ExpenditureDetails4]*HLOOKUP([ExpenditureDetails1],'Currency Conversion'!$A$6:$BE$45,19,FALSE),"No Data")</f>
        <v>23834095.733357679</v>
      </c>
      <c r="AD4101" s="174">
        <f>Table1[[#This Row],[Calculations1]]/exchange_rate_2010</f>
        <v>521239.41878117231</v>
      </c>
      <c r="AE41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1191704.7866678839</v>
      </c>
      <c r="AF4101" s="174">
        <f>Table1[[#This Row],[Calculations3]]/exchange_rate_2010</f>
        <v>26061.970939058614</v>
      </c>
      <c r="AG4101" s="110"/>
      <c r="AH4101" s="53"/>
      <c r="BD4101" s="36"/>
      <c r="BE4101" s="36"/>
      <c r="BF4101" s="36"/>
      <c r="BG4101" s="36"/>
      <c r="BH4101" s="36"/>
      <c r="BI4101" s="36"/>
      <c r="BJ4101" s="36"/>
      <c r="BK4101" s="48"/>
      <c r="BL4101" s="36"/>
      <c r="BM4101" s="36"/>
      <c r="BN4101" s="36"/>
      <c r="BO4101" s="36"/>
      <c r="BP4101" s="36"/>
      <c r="BQ4101" s="36"/>
      <c r="BR4101" s="36"/>
    </row>
    <row r="4102" spans="2:70" ht="15" customHeight="1">
      <c r="B4102" s="48">
        <v>4713</v>
      </c>
      <c r="C4102" s="48" t="s">
        <v>1852</v>
      </c>
      <c r="D4102" s="108">
        <v>100000</v>
      </c>
      <c r="E4102" s="109" t="s">
        <v>2508</v>
      </c>
      <c r="F4102" s="109" t="s">
        <v>1819</v>
      </c>
      <c r="G4102" s="109" t="s">
        <v>266</v>
      </c>
      <c r="H4102" s="108" t="s">
        <v>1839</v>
      </c>
      <c r="I4102" s="108" t="s">
        <v>2965</v>
      </c>
      <c r="J4102" s="108" t="s">
        <v>2568</v>
      </c>
      <c r="K4102" s="108" t="s">
        <v>2860</v>
      </c>
      <c r="L4102" s="108">
        <v>9</v>
      </c>
      <c r="M4102" s="110" t="s">
        <v>2915</v>
      </c>
      <c r="N4102" s="111" t="s">
        <v>1728</v>
      </c>
      <c r="O4102" s="111" t="s">
        <v>501</v>
      </c>
      <c r="P4102" s="111" t="s">
        <v>1899</v>
      </c>
      <c r="Q4102" s="109">
        <v>1</v>
      </c>
      <c r="R4102" s="109"/>
      <c r="S4102" s="109"/>
      <c r="T4102" s="109" t="s">
        <v>7</v>
      </c>
      <c r="U4102" s="108">
        <v>1</v>
      </c>
      <c r="V4102" s="109">
        <v>1982</v>
      </c>
      <c r="W4102" s="108">
        <f>IF(Table1[[#This Row],[ExpenditureDetails1]]=2010,1,(2010-Table1[[#This Row],[ExpenditureDetails1]]))</f>
        <v>28</v>
      </c>
      <c r="X4102" s="109">
        <v>10</v>
      </c>
      <c r="Y4102" s="174">
        <f>Table1[[#This Row],[ExpenditureDetails3]]*100000</f>
        <v>1000000</v>
      </c>
      <c r="Z4102" s="174">
        <f>Table1[[#This Row],[ExpenditureDetails4]]/Table1[[#This Row],[Component detail 4]]</f>
        <v>1000000</v>
      </c>
      <c r="AA4102" s="109">
        <v>1</v>
      </c>
      <c r="AB4102" s="109">
        <v>30</v>
      </c>
      <c r="AC4102" s="174">
        <f>IF(ISNUMBER([ExpenditureDetails4]),[ExpenditureDetails4]*HLOOKUP([ExpenditureDetails1],'Currency Conversion'!$A$6:$BE$45,19,FALSE),"No Data")</f>
        <v>7234350.7889376879</v>
      </c>
      <c r="AD4102" s="174">
        <f>Table1[[#This Row],[Calculations1]]/exchange_rate_2010</f>
        <v>158211.53202835491</v>
      </c>
      <c r="AE41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241145.02629792292</v>
      </c>
      <c r="AF4102" s="174">
        <f>Table1[[#This Row],[Calculations3]]/exchange_rate_2010</f>
        <v>5273.7177342784971</v>
      </c>
      <c r="AG4102" s="110"/>
      <c r="AH4102" s="53"/>
      <c r="BD4102" s="36"/>
      <c r="BE4102" s="36"/>
      <c r="BF4102" s="36"/>
      <c r="BG4102" s="36"/>
      <c r="BH4102" s="36"/>
      <c r="BI4102" s="36"/>
      <c r="BJ4102" s="36"/>
      <c r="BK4102" s="48"/>
      <c r="BL4102" s="36"/>
      <c r="BM4102" s="36"/>
      <c r="BN4102" s="36"/>
      <c r="BO4102" s="36"/>
      <c r="BP4102" s="36"/>
      <c r="BQ4102" s="36"/>
      <c r="BR4102" s="36"/>
    </row>
    <row r="4103" spans="2:70" ht="15" customHeight="1">
      <c r="B4103" s="48">
        <v>4714</v>
      </c>
      <c r="C4103" s="48" t="s">
        <v>1852</v>
      </c>
      <c r="D4103" s="108">
        <v>100000</v>
      </c>
      <c r="E4103" s="109" t="s">
        <v>2508</v>
      </c>
      <c r="F4103" s="109" t="s">
        <v>1819</v>
      </c>
      <c r="G4103" s="109" t="s">
        <v>266</v>
      </c>
      <c r="H4103" s="108" t="s">
        <v>1839</v>
      </c>
      <c r="I4103" s="108" t="s">
        <v>2965</v>
      </c>
      <c r="J4103" s="108" t="s">
        <v>2568</v>
      </c>
      <c r="K4103" s="108" t="s">
        <v>2860</v>
      </c>
      <c r="L4103" s="108">
        <v>9</v>
      </c>
      <c r="M4103" s="110" t="s">
        <v>2915</v>
      </c>
      <c r="N4103" s="111" t="s">
        <v>1728</v>
      </c>
      <c r="O4103" s="111" t="s">
        <v>501</v>
      </c>
      <c r="P4103" s="111" t="s">
        <v>1900</v>
      </c>
      <c r="Q4103" s="109">
        <v>1</v>
      </c>
      <c r="R4103" s="109"/>
      <c r="S4103" s="109"/>
      <c r="T4103" s="109" t="s">
        <v>7</v>
      </c>
      <c r="U4103" s="108">
        <v>1</v>
      </c>
      <c r="V4103" s="109">
        <v>2004</v>
      </c>
      <c r="W4103" s="108">
        <f>IF(Table1[[#This Row],[ExpenditureDetails1]]=2010,1,(2010-Table1[[#This Row],[ExpenditureDetails1]]))</f>
        <v>6</v>
      </c>
      <c r="X4103" s="109">
        <v>12</v>
      </c>
      <c r="Y4103" s="174">
        <f>Table1[[#This Row],[ExpenditureDetails3]]*100000</f>
        <v>1200000</v>
      </c>
      <c r="Z4103" s="174">
        <f>Table1[[#This Row],[ExpenditureDetails4]]/Table1[[#This Row],[Component detail 4]]</f>
        <v>1200000</v>
      </c>
      <c r="AA4103" s="109">
        <v>1</v>
      </c>
      <c r="AB4103" s="109">
        <v>30</v>
      </c>
      <c r="AC4103" s="174">
        <f>IF(ISNUMBER([ExpenditureDetails4]),[ExpenditureDetails4]*HLOOKUP([ExpenditureDetails1],'Currency Conversion'!$A$6:$BE$45,19,FALSE),"No Data")</f>
        <v>1754731.5954275469</v>
      </c>
      <c r="AD4103" s="174">
        <f>Table1[[#This Row],[Calculations1]]/exchange_rate_2010</f>
        <v>38375.077752058794</v>
      </c>
      <c r="AE41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58491.053180918228</v>
      </c>
      <c r="AF4103" s="174">
        <f>Table1[[#This Row],[Calculations3]]/exchange_rate_2010</f>
        <v>1279.1692584019597</v>
      </c>
      <c r="AG4103" s="110"/>
      <c r="AH4103" s="53"/>
      <c r="BD4103" s="36"/>
      <c r="BE4103" s="36"/>
      <c r="BF4103" s="36"/>
      <c r="BG4103" s="36"/>
      <c r="BH4103" s="36"/>
      <c r="BI4103" s="36"/>
      <c r="BJ4103" s="36"/>
      <c r="BK4103" s="48"/>
      <c r="BL4103" s="36"/>
      <c r="BM4103" s="36"/>
      <c r="BN4103" s="36"/>
      <c r="BO4103" s="36"/>
      <c r="BP4103" s="36"/>
      <c r="BQ4103" s="36"/>
      <c r="BR4103" s="36"/>
    </row>
    <row r="4104" spans="2:70" ht="15" customHeight="1">
      <c r="B4104" s="48">
        <v>4715</v>
      </c>
      <c r="C4104" s="48" t="s">
        <v>1852</v>
      </c>
      <c r="D4104" s="108">
        <v>100000</v>
      </c>
      <c r="E4104" s="109" t="s">
        <v>2508</v>
      </c>
      <c r="F4104" s="109" t="s">
        <v>1819</v>
      </c>
      <c r="G4104" s="109" t="s">
        <v>266</v>
      </c>
      <c r="H4104" s="108" t="s">
        <v>1839</v>
      </c>
      <c r="I4104" s="108" t="s">
        <v>2965</v>
      </c>
      <c r="J4104" s="108" t="s">
        <v>2568</v>
      </c>
      <c r="K4104" s="108" t="s">
        <v>2860</v>
      </c>
      <c r="L4104" s="108">
        <v>9</v>
      </c>
      <c r="M4104" s="110" t="s">
        <v>2915</v>
      </c>
      <c r="N4104" s="111" t="s">
        <v>1728</v>
      </c>
      <c r="O4104" s="111" t="s">
        <v>501</v>
      </c>
      <c r="P4104" s="111" t="s">
        <v>1901</v>
      </c>
      <c r="Q4104" s="109">
        <v>1</v>
      </c>
      <c r="R4104" s="109"/>
      <c r="S4104" s="109"/>
      <c r="T4104" s="109" t="s">
        <v>7</v>
      </c>
      <c r="U4104" s="108">
        <v>1</v>
      </c>
      <c r="V4104" s="109">
        <v>1994</v>
      </c>
      <c r="W4104" s="108">
        <f>IF(Table1[[#This Row],[ExpenditureDetails1]]=2010,1,(2010-Table1[[#This Row],[ExpenditureDetails1]]))</f>
        <v>16</v>
      </c>
      <c r="X4104" s="109">
        <v>8</v>
      </c>
      <c r="Y4104" s="174">
        <f>Table1[[#This Row],[ExpenditureDetails3]]*100000</f>
        <v>800000</v>
      </c>
      <c r="Z4104" s="174">
        <f>Table1[[#This Row],[ExpenditureDetails4]]/Table1[[#This Row],[Component detail 4]]</f>
        <v>800000</v>
      </c>
      <c r="AA4104" s="109">
        <v>1</v>
      </c>
      <c r="AB4104" s="109">
        <v>30</v>
      </c>
      <c r="AC4104" s="174">
        <f>IF(ISNUMBER([ExpenditureDetails4]),[ExpenditureDetails4]*HLOOKUP([ExpenditureDetails1],'Currency Conversion'!$A$6:$BE$45,19,FALSE),"No Data")</f>
        <v>2065032.129987021</v>
      </c>
      <c r="AD4104" s="174">
        <f>Table1[[#This Row],[Calculations1]]/exchange_rate_2010</f>
        <v>45161.190893951498</v>
      </c>
      <c r="AE41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68834.404332900696</v>
      </c>
      <c r="AF4104" s="174">
        <f>Table1[[#This Row],[Calculations3]]/exchange_rate_2010</f>
        <v>1505.3730297983832</v>
      </c>
      <c r="AG4104" s="110"/>
      <c r="AH4104" s="53"/>
      <c r="BD4104" s="36"/>
      <c r="BE4104" s="36"/>
      <c r="BF4104" s="36"/>
      <c r="BG4104" s="36"/>
      <c r="BH4104" s="36"/>
      <c r="BI4104" s="36"/>
      <c r="BJ4104" s="36"/>
      <c r="BK4104" s="48"/>
      <c r="BL4104" s="36"/>
      <c r="BM4104" s="36"/>
      <c r="BN4104" s="36"/>
      <c r="BO4104" s="36"/>
      <c r="BP4104" s="36"/>
      <c r="BQ4104" s="36"/>
      <c r="BR4104" s="36"/>
    </row>
    <row r="4105" spans="2:70" ht="15" customHeight="1">
      <c r="B4105" s="48">
        <v>4716</v>
      </c>
      <c r="C4105" s="48" t="s">
        <v>1852</v>
      </c>
      <c r="D4105" s="108">
        <v>100000</v>
      </c>
      <c r="E4105" s="109" t="s">
        <v>2508</v>
      </c>
      <c r="F4105" s="109" t="s">
        <v>1819</v>
      </c>
      <c r="G4105" s="109" t="s">
        <v>266</v>
      </c>
      <c r="H4105" s="108" t="s">
        <v>1839</v>
      </c>
      <c r="I4105" s="108" t="s">
        <v>2965</v>
      </c>
      <c r="J4105" s="108" t="s">
        <v>2568</v>
      </c>
      <c r="K4105" s="108" t="s">
        <v>2860</v>
      </c>
      <c r="L4105" s="108">
        <v>9</v>
      </c>
      <c r="M4105" s="110" t="s">
        <v>2915</v>
      </c>
      <c r="N4105" s="111" t="s">
        <v>1728</v>
      </c>
      <c r="O4105" s="111" t="s">
        <v>501</v>
      </c>
      <c r="P4105" s="111" t="s">
        <v>1902</v>
      </c>
      <c r="Q4105" s="109">
        <v>1</v>
      </c>
      <c r="R4105" s="109"/>
      <c r="S4105" s="109"/>
      <c r="T4105" s="109" t="s">
        <v>7</v>
      </c>
      <c r="U4105" s="108">
        <v>1</v>
      </c>
      <c r="V4105" s="109">
        <v>1991</v>
      </c>
      <c r="W4105" s="108">
        <f>IF(Table1[[#This Row],[ExpenditureDetails1]]=2010,1,(2010-Table1[[#This Row],[ExpenditureDetails1]]))</f>
        <v>19</v>
      </c>
      <c r="X4105" s="109">
        <v>14</v>
      </c>
      <c r="Y4105" s="174">
        <f>Table1[[#This Row],[ExpenditureDetails3]]*100000</f>
        <v>1400000</v>
      </c>
      <c r="Z4105" s="174">
        <f>Table1[[#This Row],[ExpenditureDetails4]]/Table1[[#This Row],[Component detail 4]]</f>
        <v>1400000</v>
      </c>
      <c r="AA4105" s="109">
        <v>1</v>
      </c>
      <c r="AB4105" s="109">
        <v>30</v>
      </c>
      <c r="AC4105" s="174">
        <f>IF(ISNUMBER([ExpenditureDetails4]),[ExpenditureDetails4]*HLOOKUP([ExpenditureDetails1],'Currency Conversion'!$A$6:$BE$45,19,FALSE),"No Data")</f>
        <v>4918169.0609606756</v>
      </c>
      <c r="AD4105" s="174">
        <f>Table1[[#This Row],[Calculations1]]/exchange_rate_2010</f>
        <v>107557.82856132473</v>
      </c>
      <c r="AE41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163938.96869868919</v>
      </c>
      <c r="AF4105" s="174">
        <f>Table1[[#This Row],[Calculations3]]/exchange_rate_2010</f>
        <v>3585.2609520441579</v>
      </c>
      <c r="AG4105" s="110"/>
      <c r="AH4105" s="53"/>
      <c r="BD4105" s="36"/>
      <c r="BE4105" s="36"/>
      <c r="BF4105" s="36"/>
      <c r="BG4105" s="36"/>
      <c r="BH4105" s="36"/>
      <c r="BI4105" s="36"/>
      <c r="BJ4105" s="36"/>
      <c r="BK4105" s="48"/>
      <c r="BL4105" s="36"/>
      <c r="BM4105" s="36"/>
      <c r="BN4105" s="36"/>
      <c r="BO4105" s="36"/>
      <c r="BP4105" s="36"/>
      <c r="BQ4105" s="36"/>
      <c r="BR4105" s="36"/>
    </row>
    <row r="4106" spans="2:70" ht="15" customHeight="1">
      <c r="B4106" s="48">
        <v>4717</v>
      </c>
      <c r="C4106" s="48" t="s">
        <v>1852</v>
      </c>
      <c r="D4106" s="108">
        <v>100000</v>
      </c>
      <c r="E4106" s="109" t="s">
        <v>2508</v>
      </c>
      <c r="F4106" s="109" t="s">
        <v>1819</v>
      </c>
      <c r="G4106" s="109" t="s">
        <v>266</v>
      </c>
      <c r="H4106" s="108" t="s">
        <v>1839</v>
      </c>
      <c r="I4106" s="108" t="s">
        <v>2965</v>
      </c>
      <c r="J4106" s="108" t="s">
        <v>2568</v>
      </c>
      <c r="K4106" s="108" t="s">
        <v>2860</v>
      </c>
      <c r="L4106" s="108">
        <v>9</v>
      </c>
      <c r="M4106" s="110" t="s">
        <v>2915</v>
      </c>
      <c r="N4106" s="111" t="s">
        <v>20</v>
      </c>
      <c r="O4106" s="111" t="s">
        <v>2486</v>
      </c>
      <c r="P4106" s="111" t="s">
        <v>448</v>
      </c>
      <c r="Q4106" s="109">
        <v>1</v>
      </c>
      <c r="R4106" s="109"/>
      <c r="S4106" s="109"/>
      <c r="T4106" s="109" t="s">
        <v>7</v>
      </c>
      <c r="U4106" s="108">
        <v>1</v>
      </c>
      <c r="V4106" s="109">
        <v>2009</v>
      </c>
      <c r="W4106" s="108">
        <f>IF(Table1[[#This Row],[ExpenditureDetails1]]=2010,1,(2010-Table1[[#This Row],[ExpenditureDetails1]]))</f>
        <v>1</v>
      </c>
      <c r="X4106" s="109">
        <v>221.64</v>
      </c>
      <c r="Y4106" s="174">
        <f>Table1[[#This Row],[ExpenditureDetails3]]*100000</f>
        <v>22164000</v>
      </c>
      <c r="Z4106" s="174">
        <f>Table1[[#This Row],[ExpenditureDetails4]]/Table1[[#This Row],[Component detail 4]]</f>
        <v>22164000</v>
      </c>
      <c r="AA4106" s="109">
        <v>1</v>
      </c>
      <c r="AB4106" s="109">
        <v>10</v>
      </c>
      <c r="AC4106" s="174">
        <f>IF(ISNUMBER([ExpenditureDetails4]),[ExpenditureDetails4]*HLOOKUP([ExpenditureDetails1],'Currency Conversion'!$A$6:$BE$45,19,FALSE),"No Data")</f>
        <v>23835525.762864001</v>
      </c>
      <c r="AD4106" s="174">
        <f>Table1[[#This Row],[Calculations1]]/exchange_rate_2010</f>
        <v>521270.69279118947</v>
      </c>
      <c r="AE41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2383552.5762864002</v>
      </c>
      <c r="AF4106" s="174">
        <f>Table1[[#This Row],[Calculations3]]/exchange_rate_2010</f>
        <v>52127.06927911895</v>
      </c>
      <c r="AG4106" s="110"/>
      <c r="AH4106" s="53"/>
      <c r="BD4106" s="36"/>
      <c r="BE4106" s="36"/>
      <c r="BF4106" s="36"/>
      <c r="BG4106" s="36"/>
      <c r="BH4106" s="36"/>
      <c r="BI4106" s="36"/>
      <c r="BJ4106" s="36"/>
      <c r="BK4106" s="48"/>
      <c r="BL4106" s="36"/>
      <c r="BM4106" s="36"/>
      <c r="BN4106" s="36"/>
      <c r="BO4106" s="36"/>
      <c r="BP4106" s="36"/>
      <c r="BQ4106" s="36"/>
      <c r="BR4106" s="36"/>
    </row>
    <row r="4107" spans="2:70" ht="15" customHeight="1">
      <c r="B4107" s="48">
        <v>4718</v>
      </c>
      <c r="C4107" s="48" t="s">
        <v>1852</v>
      </c>
      <c r="D4107" s="108">
        <v>100000</v>
      </c>
      <c r="E4107" s="109" t="s">
        <v>2508</v>
      </c>
      <c r="F4107" s="109" t="s">
        <v>1819</v>
      </c>
      <c r="G4107" s="109" t="s">
        <v>266</v>
      </c>
      <c r="H4107" s="108" t="s">
        <v>1839</v>
      </c>
      <c r="I4107" s="108" t="s">
        <v>2965</v>
      </c>
      <c r="J4107" s="108" t="s">
        <v>2568</v>
      </c>
      <c r="K4107" s="108" t="s">
        <v>2860</v>
      </c>
      <c r="L4107" s="108">
        <v>9</v>
      </c>
      <c r="M4107" s="110" t="s">
        <v>2915</v>
      </c>
      <c r="N4107" s="111" t="s">
        <v>1717</v>
      </c>
      <c r="O4107" s="111"/>
      <c r="P4107" s="111" t="s">
        <v>1903</v>
      </c>
      <c r="Q4107" s="109">
        <v>1</v>
      </c>
      <c r="R4107" s="109"/>
      <c r="S4107" s="109"/>
      <c r="T4107" s="109" t="s">
        <v>31</v>
      </c>
      <c r="U4107" s="108">
        <v>3</v>
      </c>
      <c r="V4107" s="109">
        <v>2009</v>
      </c>
      <c r="W4107" s="108"/>
      <c r="X4107" s="109">
        <v>9.84</v>
      </c>
      <c r="Y4107" s="174">
        <f>Table1[[#This Row],[ExpenditureDetails3]]*100000</f>
        <v>984000</v>
      </c>
      <c r="Z4107" s="174">
        <f>Table1[[#This Row],[ExpenditureDetails4]]/Table1[[#This Row],[Component detail 4]]</f>
        <v>984000</v>
      </c>
      <c r="AA4107" s="109">
        <v>1</v>
      </c>
      <c r="AB4107" s="109"/>
      <c r="AC4107" s="174">
        <f>IF(ISNUMBER([ExpenditureDetails4]),[ExpenditureDetails4]*HLOOKUP([ExpenditureDetails1],'Currency Conversion'!$A$6:$BE$45,19,FALSE),"No Data")</f>
        <v>1058209.5899051696</v>
      </c>
      <c r="AD4107" s="174">
        <f>Table1[[#This Row],[Calculations1]]/exchange_rate_2010</f>
        <v>23142.499625813503</v>
      </c>
      <c r="AE41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1058209.5899051696</v>
      </c>
      <c r="AF4107" s="174">
        <f>Table1[[#This Row],[Calculations3]]/exchange_rate_2010</f>
        <v>23142.499625813503</v>
      </c>
      <c r="AG4107" s="110"/>
      <c r="AH4107" s="53"/>
      <c r="BD4107" s="36"/>
      <c r="BE4107" s="36"/>
      <c r="BF4107" s="36"/>
      <c r="BG4107" s="36"/>
      <c r="BH4107" s="36"/>
      <c r="BI4107" s="36"/>
      <c r="BJ4107" s="36"/>
      <c r="BK4107" s="48"/>
      <c r="BL4107" s="36"/>
      <c r="BM4107" s="36"/>
      <c r="BN4107" s="36"/>
      <c r="BO4107" s="36"/>
      <c r="BP4107" s="36"/>
      <c r="BQ4107" s="36"/>
      <c r="BR4107" s="36"/>
    </row>
    <row r="4108" spans="2:70" ht="15" customHeight="1">
      <c r="B4108" s="48">
        <v>4719</v>
      </c>
      <c r="C4108" s="48" t="s">
        <v>1852</v>
      </c>
      <c r="D4108" s="108">
        <v>100000</v>
      </c>
      <c r="E4108" s="109" t="s">
        <v>2508</v>
      </c>
      <c r="F4108" s="109" t="s">
        <v>1819</v>
      </c>
      <c r="G4108" s="109" t="s">
        <v>266</v>
      </c>
      <c r="H4108" s="108" t="s">
        <v>1839</v>
      </c>
      <c r="I4108" s="108" t="s">
        <v>2965</v>
      </c>
      <c r="J4108" s="108" t="s">
        <v>2568</v>
      </c>
      <c r="K4108" s="108" t="s">
        <v>2860</v>
      </c>
      <c r="L4108" s="108">
        <v>9</v>
      </c>
      <c r="M4108" s="110" t="s">
        <v>2915</v>
      </c>
      <c r="N4108" s="111" t="s">
        <v>1717</v>
      </c>
      <c r="O4108" s="111"/>
      <c r="P4108" s="111" t="s">
        <v>1904</v>
      </c>
      <c r="Q4108" s="109">
        <v>1</v>
      </c>
      <c r="R4108" s="109"/>
      <c r="S4108" s="109"/>
      <c r="T4108" s="109" t="s">
        <v>31</v>
      </c>
      <c r="U4108" s="108">
        <v>3</v>
      </c>
      <c r="V4108" s="109">
        <v>2009</v>
      </c>
      <c r="W4108" s="108"/>
      <c r="X4108" s="109">
        <v>0.75</v>
      </c>
      <c r="Y4108" s="174">
        <f>Table1[[#This Row],[ExpenditureDetails3]]*100000</f>
        <v>75000</v>
      </c>
      <c r="Z4108" s="174">
        <f>Table1[[#This Row],[ExpenditureDetails4]]/Table1[[#This Row],[Component detail 4]]</f>
        <v>75000</v>
      </c>
      <c r="AA4108" s="109">
        <v>1</v>
      </c>
      <c r="AB4108" s="109"/>
      <c r="AC4108" s="174">
        <f>IF(ISNUMBER([ExpenditureDetails4]),[ExpenditureDetails4]*HLOOKUP([ExpenditureDetails1],'Currency Conversion'!$A$6:$BE$45,19,FALSE),"No Data")</f>
        <v>80656.218742772064</v>
      </c>
      <c r="AD4108" s="174">
        <f>Table1[[#This Row],[Calculations1]]/exchange_rate_2010</f>
        <v>1763.9100324552974</v>
      </c>
      <c r="AE41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80656.218742772064</v>
      </c>
      <c r="AF4108" s="174">
        <f>Table1[[#This Row],[Calculations3]]/exchange_rate_2010</f>
        <v>1763.9100324552974</v>
      </c>
      <c r="AG4108" s="110"/>
      <c r="AH4108" s="53"/>
      <c r="BD4108" s="36"/>
      <c r="BE4108" s="36"/>
      <c r="BF4108" s="36"/>
      <c r="BG4108" s="36"/>
      <c r="BH4108" s="36"/>
      <c r="BI4108" s="36"/>
      <c r="BJ4108" s="36"/>
      <c r="BK4108" s="48"/>
      <c r="BL4108" s="36"/>
      <c r="BM4108" s="36"/>
      <c r="BN4108" s="36"/>
      <c r="BO4108" s="36"/>
      <c r="BP4108" s="36"/>
      <c r="BQ4108" s="36"/>
      <c r="BR4108" s="36"/>
    </row>
    <row r="4109" spans="2:70" ht="15" customHeight="1">
      <c r="B4109" s="48">
        <v>4720</v>
      </c>
      <c r="C4109" s="48" t="s">
        <v>1852</v>
      </c>
      <c r="D4109" s="108">
        <v>100000</v>
      </c>
      <c r="E4109" s="109" t="s">
        <v>2508</v>
      </c>
      <c r="F4109" s="109" t="s">
        <v>1819</v>
      </c>
      <c r="G4109" s="109" t="s">
        <v>266</v>
      </c>
      <c r="H4109" s="108" t="s">
        <v>1839</v>
      </c>
      <c r="I4109" s="108" t="s">
        <v>2965</v>
      </c>
      <c r="J4109" s="108" t="s">
        <v>2568</v>
      </c>
      <c r="K4109" s="108" t="s">
        <v>2860</v>
      </c>
      <c r="L4109" s="108">
        <v>9</v>
      </c>
      <c r="M4109" s="110" t="s">
        <v>2915</v>
      </c>
      <c r="N4109" s="111"/>
      <c r="O4109" s="111"/>
      <c r="P4109" s="111" t="s">
        <v>1905</v>
      </c>
      <c r="Q4109" s="109">
        <v>1</v>
      </c>
      <c r="R4109" s="109"/>
      <c r="S4109" s="109"/>
      <c r="T4109" s="109" t="s">
        <v>31</v>
      </c>
      <c r="U4109" s="108">
        <v>3</v>
      </c>
      <c r="V4109" s="109">
        <v>2009</v>
      </c>
      <c r="W4109" s="108"/>
      <c r="X4109" s="109">
        <v>158</v>
      </c>
      <c r="Y4109" s="174">
        <f>Table1[[#This Row],[ExpenditureDetails3]]*100000</f>
        <v>15800000</v>
      </c>
      <c r="Z4109" s="174">
        <f>Table1[[#This Row],[ExpenditureDetails4]]/Table1[[#This Row],[Component detail 4]]</f>
        <v>15800000</v>
      </c>
      <c r="AA4109" s="109">
        <v>1</v>
      </c>
      <c r="AB4109" s="109"/>
      <c r="AC4109" s="174">
        <f>IF(ISNUMBER([ExpenditureDetails4]),[ExpenditureDetails4]*HLOOKUP([ExpenditureDetails1],'Currency Conversion'!$A$6:$BE$45,19,FALSE),"No Data")</f>
        <v>16991576.748477314</v>
      </c>
      <c r="AD4109" s="174">
        <f>Table1[[#This Row],[Calculations1]]/exchange_rate_2010</f>
        <v>371597.04683724925</v>
      </c>
      <c r="AE41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16991576.748477314</v>
      </c>
      <c r="AF4109" s="174">
        <f>Table1[[#This Row],[Calculations3]]/exchange_rate_2010</f>
        <v>371597.04683724925</v>
      </c>
      <c r="AG4109" s="110"/>
      <c r="AH4109" s="53"/>
      <c r="BD4109" s="36"/>
      <c r="BE4109" s="36"/>
      <c r="BF4109" s="36"/>
      <c r="BG4109" s="36"/>
      <c r="BH4109" s="36"/>
      <c r="BI4109" s="36"/>
      <c r="BJ4109" s="36"/>
      <c r="BK4109" s="48"/>
      <c r="BL4109" s="36"/>
      <c r="BM4109" s="36"/>
      <c r="BN4109" s="36"/>
      <c r="BO4109" s="36"/>
      <c r="BP4109" s="36"/>
      <c r="BQ4109" s="36"/>
      <c r="BR4109" s="36"/>
    </row>
    <row r="4110" spans="2:70" ht="15" customHeight="1">
      <c r="B4110" s="48">
        <v>4721</v>
      </c>
      <c r="C4110" s="48" t="s">
        <v>1852</v>
      </c>
      <c r="D4110" s="108">
        <v>100000</v>
      </c>
      <c r="E4110" s="109" t="s">
        <v>2508</v>
      </c>
      <c r="F4110" s="109" t="s">
        <v>1819</v>
      </c>
      <c r="G4110" s="109" t="s">
        <v>266</v>
      </c>
      <c r="H4110" s="108" t="s">
        <v>1839</v>
      </c>
      <c r="I4110" s="108" t="s">
        <v>2965</v>
      </c>
      <c r="J4110" s="108" t="s">
        <v>2568</v>
      </c>
      <c r="K4110" s="108" t="s">
        <v>2860</v>
      </c>
      <c r="L4110" s="108">
        <v>9</v>
      </c>
      <c r="M4110" s="110" t="s">
        <v>2915</v>
      </c>
      <c r="N4110" s="111" t="s">
        <v>2485</v>
      </c>
      <c r="O4110" s="111"/>
      <c r="P4110" s="111" t="s">
        <v>1906</v>
      </c>
      <c r="Q4110" s="109">
        <v>1</v>
      </c>
      <c r="R4110" s="109"/>
      <c r="S4110" s="109"/>
      <c r="T4110" s="109" t="s">
        <v>31</v>
      </c>
      <c r="U4110" s="108">
        <v>3</v>
      </c>
      <c r="V4110" s="109">
        <v>2009</v>
      </c>
      <c r="W4110" s="108"/>
      <c r="X4110" s="109">
        <v>1.2</v>
      </c>
      <c r="Y4110" s="174">
        <f>Table1[[#This Row],[ExpenditureDetails3]]*100000</f>
        <v>120000</v>
      </c>
      <c r="Z4110" s="174">
        <f>Table1[[#This Row],[ExpenditureDetails4]]/Table1[[#This Row],[Component detail 4]]</f>
        <v>120000</v>
      </c>
      <c r="AA4110" s="109">
        <v>1</v>
      </c>
      <c r="AB4110" s="109"/>
      <c r="AC4110" s="174">
        <f>IF(ISNUMBER([ExpenditureDetails4]),[ExpenditureDetails4]*HLOOKUP([ExpenditureDetails1],'Currency Conversion'!$A$6:$BE$45,19,FALSE),"No Data")</f>
        <v>129049.9499884353</v>
      </c>
      <c r="AD4110" s="174">
        <f>Table1[[#This Row],[Calculations1]]/exchange_rate_2010</f>
        <v>2822.2560519284757</v>
      </c>
      <c r="AE41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129049.9499884353</v>
      </c>
      <c r="AF4110" s="174">
        <f>Table1[[#This Row],[Calculations3]]/exchange_rate_2010</f>
        <v>2822.2560519284757</v>
      </c>
      <c r="AG4110" s="110"/>
      <c r="AH4110" s="53"/>
      <c r="BD4110" s="36"/>
      <c r="BE4110" s="36"/>
      <c r="BF4110" s="36"/>
      <c r="BG4110" s="36"/>
      <c r="BH4110" s="36"/>
      <c r="BI4110" s="36"/>
      <c r="BJ4110" s="36"/>
      <c r="BK4110" s="48"/>
      <c r="BL4110" s="36"/>
      <c r="BM4110" s="36"/>
      <c r="BN4110" s="36"/>
      <c r="BO4110" s="36"/>
      <c r="BP4110" s="36"/>
      <c r="BQ4110" s="36"/>
      <c r="BR4110" s="36"/>
    </row>
    <row r="4111" spans="2:70" ht="15" customHeight="1">
      <c r="B4111" s="48">
        <v>4722</v>
      </c>
      <c r="C4111" s="48" t="s">
        <v>1852</v>
      </c>
      <c r="D4111" s="108">
        <v>100000</v>
      </c>
      <c r="E4111" s="109" t="s">
        <v>2508</v>
      </c>
      <c r="F4111" s="109" t="s">
        <v>1819</v>
      </c>
      <c r="G4111" s="109" t="s">
        <v>266</v>
      </c>
      <c r="H4111" s="108" t="s">
        <v>1839</v>
      </c>
      <c r="I4111" s="108" t="s">
        <v>2965</v>
      </c>
      <c r="J4111" s="108" t="s">
        <v>2568</v>
      </c>
      <c r="K4111" s="108" t="s">
        <v>2860</v>
      </c>
      <c r="L4111" s="108">
        <v>9</v>
      </c>
      <c r="M4111" s="110" t="s">
        <v>2915</v>
      </c>
      <c r="N4111" s="111" t="s">
        <v>1729</v>
      </c>
      <c r="O4111" s="111" t="s">
        <v>519</v>
      </c>
      <c r="P4111" s="111" t="s">
        <v>1907</v>
      </c>
      <c r="Q4111" s="109">
        <v>325</v>
      </c>
      <c r="R4111" s="109"/>
      <c r="S4111" s="109"/>
      <c r="T4111" s="109" t="s">
        <v>31</v>
      </c>
      <c r="U4111" s="108">
        <v>3</v>
      </c>
      <c r="V4111" s="109">
        <v>2009</v>
      </c>
      <c r="W4111" s="108"/>
      <c r="X4111" s="109">
        <v>8</v>
      </c>
      <c r="Y4111" s="174">
        <f>Table1[[#This Row],[ExpenditureDetails3]]*100000</f>
        <v>800000</v>
      </c>
      <c r="Z4111" s="174">
        <f>Table1[[#This Row],[ExpenditureDetails4]]/Table1[[#This Row],[Component detail 4]]</f>
        <v>2461.5384615384614</v>
      </c>
      <c r="AA4111" s="109">
        <v>1</v>
      </c>
      <c r="AB4111" s="109"/>
      <c r="AC4111" s="174">
        <f>IF(ISNUMBER([ExpenditureDetails4]),[ExpenditureDetails4]*HLOOKUP([ExpenditureDetails1],'Currency Conversion'!$A$6:$BE$45,19,FALSE),"No Data")</f>
        <v>860332.99992290197</v>
      </c>
      <c r="AD4111" s="174">
        <f>Table1[[#This Row],[Calculations1]]/exchange_rate_2010</f>
        <v>18815.040346189839</v>
      </c>
      <c r="AE41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860332.99992290197</v>
      </c>
      <c r="AF4111" s="174">
        <f>Table1[[#This Row],[Calculations3]]/exchange_rate_2010</f>
        <v>18815.040346189839</v>
      </c>
      <c r="AG4111" s="110"/>
      <c r="AH4111" s="53"/>
      <c r="BD4111" s="36"/>
      <c r="BE4111" s="36"/>
      <c r="BF4111" s="36"/>
      <c r="BG4111" s="36"/>
      <c r="BH4111" s="36"/>
      <c r="BI4111" s="36"/>
      <c r="BJ4111" s="36"/>
      <c r="BK4111" s="48"/>
      <c r="BL4111" s="36"/>
      <c r="BM4111" s="36"/>
      <c r="BN4111" s="36"/>
      <c r="BO4111" s="36"/>
      <c r="BP4111" s="36"/>
      <c r="BQ4111" s="36"/>
      <c r="BR4111" s="36"/>
    </row>
    <row r="4112" spans="2:70" ht="15" customHeight="1">
      <c r="B4112" s="48">
        <v>4723</v>
      </c>
      <c r="C4112" s="48" t="s">
        <v>1852</v>
      </c>
      <c r="D4112" s="108">
        <v>100000</v>
      </c>
      <c r="E4112" s="109" t="s">
        <v>2508</v>
      </c>
      <c r="F4112" s="109" t="s">
        <v>1819</v>
      </c>
      <c r="G4112" s="109" t="s">
        <v>266</v>
      </c>
      <c r="H4112" s="108" t="s">
        <v>1839</v>
      </c>
      <c r="I4112" s="108" t="s">
        <v>2965</v>
      </c>
      <c r="J4112" s="108" t="s">
        <v>2568</v>
      </c>
      <c r="K4112" s="108" t="s">
        <v>2860</v>
      </c>
      <c r="L4112" s="108">
        <v>9</v>
      </c>
      <c r="M4112" s="110" t="s">
        <v>2915</v>
      </c>
      <c r="N4112" s="111"/>
      <c r="O4112" s="111"/>
      <c r="P4112" s="111" t="s">
        <v>365</v>
      </c>
      <c r="Q4112" s="109">
        <v>1</v>
      </c>
      <c r="R4112" s="109"/>
      <c r="S4112" s="109"/>
      <c r="T4112" s="109" t="s">
        <v>31</v>
      </c>
      <c r="U4112" s="108">
        <v>3</v>
      </c>
      <c r="V4112" s="109">
        <v>2007</v>
      </c>
      <c r="W4112" s="108"/>
      <c r="X4112" s="109">
        <v>130.42000000000002</v>
      </c>
      <c r="Y4112" s="174">
        <f>Table1[[#This Row],[ExpenditureDetails3]]*100000</f>
        <v>13042000.000000002</v>
      </c>
      <c r="Z4112" s="174">
        <f>Table1[[#This Row],[ExpenditureDetails4]]/Table1[[#This Row],[Component detail 4]]</f>
        <v>13042000.000000002</v>
      </c>
      <c r="AA4112" s="109">
        <v>1</v>
      </c>
      <c r="AB4112" s="109"/>
      <c r="AC4112" s="174">
        <f>IF(ISNUMBER([ExpenditureDetails4]),[ExpenditureDetails4]*HLOOKUP([ExpenditureDetails1],'Currency Conversion'!$A$6:$BE$45,19,FALSE),"No Data")</f>
        <v>15825270.125695413</v>
      </c>
      <c r="AD4112" s="174">
        <f>Table1[[#This Row],[Calculations1]]/exchange_rate_2010</f>
        <v>346090.5206832643</v>
      </c>
      <c r="AE41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15825270.125695413</v>
      </c>
      <c r="AF4112" s="174">
        <f>Table1[[#This Row],[Calculations3]]/exchange_rate_2010</f>
        <v>346090.5206832643</v>
      </c>
      <c r="AG4112" s="110"/>
      <c r="AH4112" s="53"/>
      <c r="BD4112" s="36"/>
      <c r="BE4112" s="36"/>
      <c r="BF4112" s="36"/>
      <c r="BG4112" s="36"/>
      <c r="BH4112" s="36"/>
      <c r="BI4112" s="36"/>
      <c r="BJ4112" s="36"/>
      <c r="BK4112" s="48"/>
      <c r="BL4112" s="36"/>
      <c r="BM4112" s="36"/>
      <c r="BN4112" s="36"/>
      <c r="BO4112" s="36"/>
      <c r="BP4112" s="36"/>
      <c r="BQ4112" s="36"/>
      <c r="BR4112" s="36"/>
    </row>
    <row r="4113" spans="2:70" ht="15" customHeight="1">
      <c r="B4113" s="48">
        <v>4736</v>
      </c>
      <c r="C4113" s="48" t="s">
        <v>1852</v>
      </c>
      <c r="D4113" s="108">
        <v>55958</v>
      </c>
      <c r="E4113" s="109" t="s">
        <v>2508</v>
      </c>
      <c r="F4113" s="109" t="s">
        <v>2509</v>
      </c>
      <c r="G4113" s="109" t="s">
        <v>633</v>
      </c>
      <c r="H4113" s="108" t="s">
        <v>1840</v>
      </c>
      <c r="I4113" s="108" t="s">
        <v>2965</v>
      </c>
      <c r="J4113" s="108" t="s">
        <v>2568</v>
      </c>
      <c r="K4113" s="108" t="s">
        <v>2860</v>
      </c>
      <c r="L4113" s="108">
        <v>9</v>
      </c>
      <c r="M4113" s="110" t="s">
        <v>2915</v>
      </c>
      <c r="N4113" s="111" t="s">
        <v>1712</v>
      </c>
      <c r="O4113" s="111"/>
      <c r="P4113" s="111" t="s">
        <v>1908</v>
      </c>
      <c r="Q4113" s="109">
        <v>1</v>
      </c>
      <c r="R4113" s="109"/>
      <c r="S4113" s="109"/>
      <c r="T4113" s="109" t="s">
        <v>7</v>
      </c>
      <c r="U4113" s="108">
        <v>1</v>
      </c>
      <c r="V4113" s="109">
        <v>2002</v>
      </c>
      <c r="W4113" s="108">
        <f>IF(Table1[[#This Row],[ExpenditureDetails1]]=2010,1,(2010-Table1[[#This Row],[ExpenditureDetails1]]))</f>
        <v>8</v>
      </c>
      <c r="X4113" s="109">
        <v>10.29</v>
      </c>
      <c r="Y4113" s="174">
        <f>Table1[[#This Row],[ExpenditureDetails3]]*100000</f>
        <v>1028999.9999999999</v>
      </c>
      <c r="Z4113" s="174">
        <f>Table1[[#This Row],[ExpenditureDetails4]]/Table1[[#This Row],[Component detail 4]]</f>
        <v>1028999.9999999999</v>
      </c>
      <c r="AA4113" s="109">
        <v>2</v>
      </c>
      <c r="AB4113" s="109">
        <v>10</v>
      </c>
      <c r="AC4113" s="174">
        <f>IF(ISNUMBER([ExpenditureDetails4]),[ExpenditureDetails4]*HLOOKUP([ExpenditureDetails1],'Currency Conversion'!$A$6:$BE$45,19,FALSE),"No Data")</f>
        <v>1617336.092694873</v>
      </c>
      <c r="AD4113" s="174">
        <f>Table1[[#This Row],[Calculations1]]/exchange_rate_2010</f>
        <v>35370.308752692319</v>
      </c>
      <c r="AE41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161733.60926948729</v>
      </c>
      <c r="AF4113" s="174">
        <f>Table1[[#This Row],[Calculations3]]/exchange_rate_2010</f>
        <v>3537.0308752692317</v>
      </c>
      <c r="AG4113" s="110"/>
      <c r="AH4113" s="53"/>
      <c r="BD4113" s="36"/>
      <c r="BE4113" s="36"/>
      <c r="BF4113" s="36"/>
      <c r="BG4113" s="36"/>
      <c r="BH4113" s="36"/>
      <c r="BI4113" s="36"/>
      <c r="BJ4113" s="36"/>
      <c r="BK4113" s="48"/>
      <c r="BL4113" s="36"/>
      <c r="BM4113" s="36"/>
      <c r="BN4113" s="36"/>
      <c r="BO4113" s="36"/>
      <c r="BP4113" s="36"/>
      <c r="BQ4113" s="36"/>
      <c r="BR4113" s="36"/>
    </row>
    <row r="4114" spans="2:70" ht="15" customHeight="1">
      <c r="B4114" s="48">
        <v>4737</v>
      </c>
      <c r="C4114" s="48" t="s">
        <v>1852</v>
      </c>
      <c r="D4114" s="108">
        <v>55958</v>
      </c>
      <c r="E4114" s="109" t="s">
        <v>2508</v>
      </c>
      <c r="F4114" s="109" t="s">
        <v>2509</v>
      </c>
      <c r="G4114" s="109" t="s">
        <v>633</v>
      </c>
      <c r="H4114" s="108" t="s">
        <v>1840</v>
      </c>
      <c r="I4114" s="108" t="s">
        <v>2965</v>
      </c>
      <c r="J4114" s="108" t="s">
        <v>2568</v>
      </c>
      <c r="K4114" s="108" t="s">
        <v>2860</v>
      </c>
      <c r="L4114" s="108">
        <v>9</v>
      </c>
      <c r="M4114" s="110" t="s">
        <v>2915</v>
      </c>
      <c r="N4114" s="111" t="s">
        <v>364</v>
      </c>
      <c r="O4114" s="111" t="s">
        <v>2465</v>
      </c>
      <c r="P4114" s="111" t="s">
        <v>1909</v>
      </c>
      <c r="Q4114" s="109">
        <v>1</v>
      </c>
      <c r="R4114" s="109">
        <v>6500</v>
      </c>
      <c r="S4114" s="109"/>
      <c r="T4114" s="109" t="s">
        <v>7</v>
      </c>
      <c r="U4114" s="108">
        <v>1</v>
      </c>
      <c r="V4114" s="109">
        <v>1975</v>
      </c>
      <c r="W4114" s="108">
        <f>IF(Table1[[#This Row],[ExpenditureDetails1]]=2010,1,(2010-Table1[[#This Row],[ExpenditureDetails1]]))</f>
        <v>35</v>
      </c>
      <c r="X4114" s="109">
        <v>45.5</v>
      </c>
      <c r="Y4114" s="174">
        <f>Table1[[#This Row],[ExpenditureDetails3]]*100000</f>
        <v>4550000</v>
      </c>
      <c r="Z4114" s="174">
        <f>Table1[[#This Row],[ExpenditureDetails4]]/Table1[[#This Row],[Component detail 4]]</f>
        <v>4550000</v>
      </c>
      <c r="AA4114" s="109">
        <v>1</v>
      </c>
      <c r="AB4114" s="109">
        <v>20</v>
      </c>
      <c r="AC4114" s="174">
        <f>IF(ISNUMBER([ExpenditureDetails4]),[ExpenditureDetails4]*HLOOKUP([ExpenditureDetails1],'Currency Conversion'!$A$6:$BE$45,19,FALSE),"No Data")</f>
        <v>53147506.428328119</v>
      </c>
      <c r="AD4114" s="174">
        <f>Table1[[#This Row],[Calculations1]]/exchange_rate_2010</f>
        <v>1162308.6384434737</v>
      </c>
      <c r="AE41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2657375.321416406</v>
      </c>
      <c r="AF4114" s="174">
        <f>Table1[[#This Row],[Calculations3]]/exchange_rate_2010</f>
        <v>58115.431922173681</v>
      </c>
      <c r="AG4114" s="110"/>
      <c r="AH4114" s="53"/>
      <c r="BD4114" s="36"/>
      <c r="BE4114" s="36"/>
      <c r="BF4114" s="36"/>
      <c r="BG4114" s="36"/>
      <c r="BH4114" s="36"/>
      <c r="BI4114" s="36"/>
      <c r="BJ4114" s="36"/>
      <c r="BK4114" s="48"/>
      <c r="BL4114" s="36"/>
      <c r="BM4114" s="36"/>
      <c r="BN4114" s="36"/>
      <c r="BO4114" s="36"/>
      <c r="BP4114" s="36"/>
      <c r="BQ4114" s="36"/>
      <c r="BR4114" s="36"/>
    </row>
    <row r="4115" spans="2:70" ht="15" customHeight="1">
      <c r="B4115" s="48">
        <v>4738</v>
      </c>
      <c r="C4115" s="48" t="s">
        <v>1852</v>
      </c>
      <c r="D4115" s="108">
        <v>55958</v>
      </c>
      <c r="E4115" s="109" t="s">
        <v>2508</v>
      </c>
      <c r="F4115" s="109" t="s">
        <v>2509</v>
      </c>
      <c r="G4115" s="109" t="s">
        <v>633</v>
      </c>
      <c r="H4115" s="108" t="s">
        <v>1840</v>
      </c>
      <c r="I4115" s="108" t="s">
        <v>2965</v>
      </c>
      <c r="J4115" s="108" t="s">
        <v>2568</v>
      </c>
      <c r="K4115" s="108" t="s">
        <v>2860</v>
      </c>
      <c r="L4115" s="108">
        <v>9</v>
      </c>
      <c r="M4115" s="110" t="s">
        <v>2915</v>
      </c>
      <c r="N4115" s="111" t="s">
        <v>1712</v>
      </c>
      <c r="O4115" s="111" t="s">
        <v>2479</v>
      </c>
      <c r="P4115" s="111" t="s">
        <v>1910</v>
      </c>
      <c r="Q4115" s="109">
        <v>1</v>
      </c>
      <c r="R4115" s="109">
        <v>75</v>
      </c>
      <c r="S4115" s="109"/>
      <c r="T4115" s="109" t="s">
        <v>7</v>
      </c>
      <c r="U4115" s="108">
        <v>1</v>
      </c>
      <c r="V4115" s="109">
        <v>1975</v>
      </c>
      <c r="W4115" s="108">
        <f>IF(Table1[[#This Row],[ExpenditureDetails1]]=2010,1,(2010-Table1[[#This Row],[ExpenditureDetails1]]))</f>
        <v>35</v>
      </c>
      <c r="X4115" s="109">
        <v>50</v>
      </c>
      <c r="Y4115" s="174">
        <f>Table1[[#This Row],[ExpenditureDetails3]]*100000</f>
        <v>5000000</v>
      </c>
      <c r="Z4115" s="174">
        <f>Table1[[#This Row],[ExpenditureDetails4]]/Table1[[#This Row],[Component detail 4]]</f>
        <v>5000000</v>
      </c>
      <c r="AA4115" s="109">
        <v>1</v>
      </c>
      <c r="AB4115" s="109">
        <v>10</v>
      </c>
      <c r="AC4115" s="174">
        <f>IF(ISNUMBER([ExpenditureDetails4]),[ExpenditureDetails4]*HLOOKUP([ExpenditureDetails1],'Currency Conversion'!$A$6:$BE$45,19,FALSE),"No Data")</f>
        <v>58403853.21794299</v>
      </c>
      <c r="AD4115" s="174">
        <f>Table1[[#This Row],[Calculations1]]/exchange_rate_2010</f>
        <v>1277262.2400477733</v>
      </c>
      <c r="AE41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5840385.3217942994</v>
      </c>
      <c r="AF4115" s="174">
        <f>Table1[[#This Row],[Calculations3]]/exchange_rate_2010</f>
        <v>127726.22400477734</v>
      </c>
      <c r="AG4115" s="110"/>
      <c r="AH4115" s="53"/>
      <c r="BD4115" s="36"/>
      <c r="BE4115" s="36"/>
      <c r="BF4115" s="36"/>
      <c r="BG4115" s="36"/>
      <c r="BH4115" s="36"/>
      <c r="BI4115" s="36"/>
      <c r="BJ4115" s="36"/>
      <c r="BK4115" s="48"/>
      <c r="BL4115" s="36"/>
      <c r="BM4115" s="36"/>
      <c r="BN4115" s="36"/>
      <c r="BO4115" s="36"/>
      <c r="BP4115" s="36"/>
      <c r="BQ4115" s="36"/>
      <c r="BR4115" s="36"/>
    </row>
    <row r="4116" spans="2:70" ht="15" customHeight="1">
      <c r="B4116" s="48">
        <v>4739</v>
      </c>
      <c r="C4116" s="48" t="s">
        <v>1852</v>
      </c>
      <c r="D4116" s="108">
        <v>55958</v>
      </c>
      <c r="E4116" s="109" t="s">
        <v>2508</v>
      </c>
      <c r="F4116" s="109" t="s">
        <v>2509</v>
      </c>
      <c r="G4116" s="109" t="s">
        <v>633</v>
      </c>
      <c r="H4116" s="108" t="s">
        <v>1840</v>
      </c>
      <c r="I4116" s="108" t="s">
        <v>2965</v>
      </c>
      <c r="J4116" s="108" t="s">
        <v>2568</v>
      </c>
      <c r="K4116" s="108" t="s">
        <v>2860</v>
      </c>
      <c r="L4116" s="108">
        <v>9</v>
      </c>
      <c r="M4116" s="110" t="s">
        <v>2915</v>
      </c>
      <c r="N4116" s="111" t="s">
        <v>1712</v>
      </c>
      <c r="O4116" s="111" t="s">
        <v>2479</v>
      </c>
      <c r="P4116" s="111" t="s">
        <v>1911</v>
      </c>
      <c r="Q4116" s="109">
        <v>1</v>
      </c>
      <c r="R4116" s="109"/>
      <c r="S4116" s="109"/>
      <c r="T4116" s="109" t="s">
        <v>7</v>
      </c>
      <c r="U4116" s="108">
        <v>1</v>
      </c>
      <c r="V4116" s="109">
        <v>1975</v>
      </c>
      <c r="W4116" s="108">
        <f>IF(Table1[[#This Row],[ExpenditureDetails1]]=2010,1,(2010-Table1[[#This Row],[ExpenditureDetails1]]))</f>
        <v>35</v>
      </c>
      <c r="X4116" s="109">
        <v>20</v>
      </c>
      <c r="Y4116" s="174">
        <f>Table1[[#This Row],[ExpenditureDetails3]]*100000</f>
        <v>2000000</v>
      </c>
      <c r="Z4116" s="174">
        <f>Table1[[#This Row],[ExpenditureDetails4]]/Table1[[#This Row],[Component detail 4]]</f>
        <v>2000000</v>
      </c>
      <c r="AA4116" s="109">
        <v>1</v>
      </c>
      <c r="AB4116" s="109">
        <v>20</v>
      </c>
      <c r="AC4116" s="174">
        <f>IF(ISNUMBER([ExpenditureDetails4]),[ExpenditureDetails4]*HLOOKUP([ExpenditureDetails1],'Currency Conversion'!$A$6:$BE$45,19,FALSE),"No Data")</f>
        <v>23361541.287177198</v>
      </c>
      <c r="AD4116" s="174">
        <f>Table1[[#This Row],[Calculations1]]/exchange_rate_2010</f>
        <v>510904.89601910935</v>
      </c>
      <c r="AE41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1168077.0643588598</v>
      </c>
      <c r="AF4116" s="174">
        <f>Table1[[#This Row],[Calculations3]]/exchange_rate_2010</f>
        <v>25545.244800955465</v>
      </c>
      <c r="AG4116" s="110"/>
      <c r="AH4116" s="53"/>
      <c r="BD4116" s="36"/>
      <c r="BE4116" s="36"/>
      <c r="BF4116" s="36"/>
      <c r="BG4116" s="36"/>
      <c r="BH4116" s="36"/>
      <c r="BI4116" s="36"/>
      <c r="BJ4116" s="36"/>
      <c r="BK4116" s="48"/>
      <c r="BL4116" s="36"/>
      <c r="BM4116" s="36"/>
      <c r="BN4116" s="36"/>
      <c r="BO4116" s="36"/>
      <c r="BP4116" s="36"/>
      <c r="BQ4116" s="36"/>
      <c r="BR4116" s="36"/>
    </row>
    <row r="4117" spans="2:70" ht="15" customHeight="1">
      <c r="B4117" s="48">
        <v>4740</v>
      </c>
      <c r="C4117" s="48" t="s">
        <v>1852</v>
      </c>
      <c r="D4117" s="108">
        <v>55958</v>
      </c>
      <c r="E4117" s="109" t="s">
        <v>2508</v>
      </c>
      <c r="F4117" s="109" t="s">
        <v>2509</v>
      </c>
      <c r="G4117" s="109" t="s">
        <v>633</v>
      </c>
      <c r="H4117" s="108" t="s">
        <v>1840</v>
      </c>
      <c r="I4117" s="108" t="s">
        <v>2965</v>
      </c>
      <c r="J4117" s="108" t="s">
        <v>2568</v>
      </c>
      <c r="K4117" s="108" t="s">
        <v>2860</v>
      </c>
      <c r="L4117" s="108">
        <v>9</v>
      </c>
      <c r="M4117" s="110" t="s">
        <v>2915</v>
      </c>
      <c r="N4117" s="111" t="s">
        <v>1728</v>
      </c>
      <c r="O4117" s="111" t="s">
        <v>2399</v>
      </c>
      <c r="P4117" s="111" t="s">
        <v>1912</v>
      </c>
      <c r="Q4117" s="109">
        <v>1</v>
      </c>
      <c r="R4117" s="109">
        <v>900</v>
      </c>
      <c r="S4117" s="109"/>
      <c r="T4117" s="109" t="s">
        <v>7</v>
      </c>
      <c r="U4117" s="108">
        <v>1</v>
      </c>
      <c r="V4117" s="109">
        <v>1975</v>
      </c>
      <c r="W4117" s="108">
        <f>IF(Table1[[#This Row],[ExpenditureDetails1]]=2010,1,(2010-Table1[[#This Row],[ExpenditureDetails1]]))</f>
        <v>35</v>
      </c>
      <c r="X4117" s="109">
        <v>40</v>
      </c>
      <c r="Y4117" s="174">
        <f>Table1[[#This Row],[ExpenditureDetails3]]*100000</f>
        <v>4000000</v>
      </c>
      <c r="Z4117" s="174">
        <f>Table1[[#This Row],[ExpenditureDetails4]]/Table1[[#This Row],[Component detail 4]]</f>
        <v>4000000</v>
      </c>
      <c r="AA4117" s="109">
        <v>1</v>
      </c>
      <c r="AB4117" s="109">
        <v>15</v>
      </c>
      <c r="AC4117" s="174">
        <f>IF(ISNUMBER([ExpenditureDetails4]),[ExpenditureDetails4]*HLOOKUP([ExpenditureDetails1],'Currency Conversion'!$A$6:$BE$45,19,FALSE),"No Data")</f>
        <v>46723082.574354395</v>
      </c>
      <c r="AD4117" s="174">
        <f>Table1[[#This Row],[Calculations1]]/exchange_rate_2010</f>
        <v>1021809.7920382187</v>
      </c>
      <c r="AE41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3114872.1716236263</v>
      </c>
      <c r="AF4117" s="174">
        <f>Table1[[#This Row],[Calculations3]]/exchange_rate_2010</f>
        <v>68120.652802547906</v>
      </c>
      <c r="AG4117" s="110"/>
      <c r="AH4117" s="53"/>
      <c r="BD4117" s="36"/>
      <c r="BE4117" s="36"/>
      <c r="BF4117" s="36"/>
      <c r="BG4117" s="36"/>
      <c r="BH4117" s="36"/>
      <c r="BI4117" s="36"/>
      <c r="BJ4117" s="36"/>
      <c r="BK4117" s="48"/>
      <c r="BL4117" s="36"/>
      <c r="BM4117" s="36"/>
      <c r="BN4117" s="36"/>
      <c r="BO4117" s="36"/>
      <c r="BP4117" s="36"/>
      <c r="BQ4117" s="36"/>
      <c r="BR4117" s="36"/>
    </row>
    <row r="4118" spans="2:70" ht="15" customHeight="1">
      <c r="B4118" s="48">
        <v>4741</v>
      </c>
      <c r="C4118" s="48" t="s">
        <v>1852</v>
      </c>
      <c r="D4118" s="108">
        <v>55958</v>
      </c>
      <c r="E4118" s="109" t="s">
        <v>2508</v>
      </c>
      <c r="F4118" s="109" t="s">
        <v>2509</v>
      </c>
      <c r="G4118" s="109" t="s">
        <v>633</v>
      </c>
      <c r="H4118" s="108" t="s">
        <v>1840</v>
      </c>
      <c r="I4118" s="108" t="s">
        <v>2965</v>
      </c>
      <c r="J4118" s="108" t="s">
        <v>2568</v>
      </c>
      <c r="K4118" s="108" t="s">
        <v>2860</v>
      </c>
      <c r="L4118" s="108">
        <v>9</v>
      </c>
      <c r="M4118" s="110" t="s">
        <v>2915</v>
      </c>
      <c r="N4118" s="111" t="s">
        <v>2398</v>
      </c>
      <c r="O4118" s="111"/>
      <c r="P4118" s="111" t="s">
        <v>1913</v>
      </c>
      <c r="Q4118" s="109">
        <v>1</v>
      </c>
      <c r="R4118" s="109"/>
      <c r="S4118" s="109"/>
      <c r="T4118" s="109" t="s">
        <v>7</v>
      </c>
      <c r="U4118" s="108">
        <v>1</v>
      </c>
      <c r="V4118" s="109">
        <v>1975</v>
      </c>
      <c r="W4118" s="108">
        <f>IF(Table1[[#This Row],[ExpenditureDetails1]]=2010,1,(2010-Table1[[#This Row],[ExpenditureDetails1]]))</f>
        <v>35</v>
      </c>
      <c r="X4118" s="109">
        <v>80</v>
      </c>
      <c r="Y4118" s="174">
        <f>Table1[[#This Row],[ExpenditureDetails3]]*100000</f>
        <v>8000000</v>
      </c>
      <c r="Z4118" s="174">
        <f>Table1[[#This Row],[ExpenditureDetails4]]/Table1[[#This Row],[Component detail 4]]</f>
        <v>8000000</v>
      </c>
      <c r="AA4118" s="109">
        <v>1</v>
      </c>
      <c r="AB4118" s="109">
        <v>50</v>
      </c>
      <c r="AC4118" s="174">
        <f>IF(ISNUMBER([ExpenditureDetails4]),[ExpenditureDetails4]*HLOOKUP([ExpenditureDetails1],'Currency Conversion'!$A$6:$BE$45,19,FALSE),"No Data")</f>
        <v>93446165.148708791</v>
      </c>
      <c r="AD4118" s="174">
        <f>Table1[[#This Row],[Calculations1]]/exchange_rate_2010</f>
        <v>2043619.5840764374</v>
      </c>
      <c r="AE41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1868923.3029741759</v>
      </c>
      <c r="AF4118" s="174">
        <f>Table1[[#This Row],[Calculations3]]/exchange_rate_2010</f>
        <v>40872.391681528745</v>
      </c>
      <c r="AG4118" s="110"/>
      <c r="AH4118" s="53"/>
      <c r="BD4118" s="36"/>
      <c r="BE4118" s="36"/>
      <c r="BF4118" s="36"/>
      <c r="BG4118" s="36"/>
      <c r="BH4118" s="36"/>
      <c r="BI4118" s="36"/>
      <c r="BJ4118" s="36"/>
      <c r="BK4118" s="48"/>
      <c r="BL4118" s="36"/>
      <c r="BM4118" s="36"/>
      <c r="BN4118" s="36"/>
      <c r="BO4118" s="36"/>
      <c r="BP4118" s="36"/>
      <c r="BQ4118" s="36"/>
      <c r="BR4118" s="36"/>
    </row>
    <row r="4119" spans="2:70" ht="15" customHeight="1">
      <c r="B4119" s="48">
        <v>4742</v>
      </c>
      <c r="C4119" s="48" t="s">
        <v>1852</v>
      </c>
      <c r="D4119" s="108">
        <v>55958</v>
      </c>
      <c r="E4119" s="109" t="s">
        <v>2508</v>
      </c>
      <c r="F4119" s="109" t="s">
        <v>2509</v>
      </c>
      <c r="G4119" s="109" t="s">
        <v>633</v>
      </c>
      <c r="H4119" s="108" t="s">
        <v>1840</v>
      </c>
      <c r="I4119" s="108" t="s">
        <v>2965</v>
      </c>
      <c r="J4119" s="108" t="s">
        <v>2568</v>
      </c>
      <c r="K4119" s="108" t="s">
        <v>2860</v>
      </c>
      <c r="L4119" s="108">
        <v>9</v>
      </c>
      <c r="M4119" s="110" t="s">
        <v>2915</v>
      </c>
      <c r="N4119" s="111" t="s">
        <v>1712</v>
      </c>
      <c r="O4119" s="111"/>
      <c r="P4119" s="111" t="s">
        <v>1914</v>
      </c>
      <c r="Q4119" s="109">
        <v>1</v>
      </c>
      <c r="R4119" s="109">
        <v>25</v>
      </c>
      <c r="S4119" s="109"/>
      <c r="T4119" s="109" t="s">
        <v>7</v>
      </c>
      <c r="U4119" s="108">
        <v>1</v>
      </c>
      <c r="V4119" s="109">
        <v>1975</v>
      </c>
      <c r="W4119" s="108">
        <f>IF(Table1[[#This Row],[ExpenditureDetails1]]=2010,1,(2010-Table1[[#This Row],[ExpenditureDetails1]]))</f>
        <v>35</v>
      </c>
      <c r="X4119" s="109">
        <v>20</v>
      </c>
      <c r="Y4119" s="174">
        <f>Table1[[#This Row],[ExpenditureDetails3]]*100000</f>
        <v>2000000</v>
      </c>
      <c r="Z4119" s="174">
        <f>Table1[[#This Row],[ExpenditureDetails4]]/Table1[[#This Row],[Component detail 4]]</f>
        <v>2000000</v>
      </c>
      <c r="AA4119" s="109">
        <v>1</v>
      </c>
      <c r="AB4119" s="109">
        <v>10</v>
      </c>
      <c r="AC4119" s="174">
        <f>IF(ISNUMBER([ExpenditureDetails4]),[ExpenditureDetails4]*HLOOKUP([ExpenditureDetails1],'Currency Conversion'!$A$6:$BE$45,19,FALSE),"No Data")</f>
        <v>23361541.287177198</v>
      </c>
      <c r="AD4119" s="174">
        <f>Table1[[#This Row],[Calculations1]]/exchange_rate_2010</f>
        <v>510904.89601910935</v>
      </c>
      <c r="AE41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2336154.1287177196</v>
      </c>
      <c r="AF4119" s="174">
        <f>Table1[[#This Row],[Calculations3]]/exchange_rate_2010</f>
        <v>51090.489601910929</v>
      </c>
      <c r="AG4119" s="110"/>
      <c r="AH4119" s="53"/>
      <c r="BD4119" s="36"/>
      <c r="BE4119" s="36"/>
      <c r="BF4119" s="36"/>
      <c r="BG4119" s="36"/>
      <c r="BH4119" s="36"/>
      <c r="BI4119" s="36"/>
      <c r="BJ4119" s="36"/>
      <c r="BK4119" s="48"/>
      <c r="BL4119" s="36"/>
      <c r="BM4119" s="36"/>
      <c r="BN4119" s="36"/>
      <c r="BO4119" s="36"/>
      <c r="BP4119" s="36"/>
      <c r="BQ4119" s="36"/>
      <c r="BR4119" s="36"/>
    </row>
    <row r="4120" spans="2:70" ht="15" customHeight="1">
      <c r="B4120" s="48">
        <v>4743</v>
      </c>
      <c r="C4120" s="48" t="s">
        <v>1852</v>
      </c>
      <c r="D4120" s="108">
        <v>55958</v>
      </c>
      <c r="E4120" s="109" t="s">
        <v>2508</v>
      </c>
      <c r="F4120" s="109" t="s">
        <v>2509</v>
      </c>
      <c r="G4120" s="109" t="s">
        <v>633</v>
      </c>
      <c r="H4120" s="108" t="s">
        <v>1840</v>
      </c>
      <c r="I4120" s="108" t="s">
        <v>2965</v>
      </c>
      <c r="J4120" s="108" t="s">
        <v>2568</v>
      </c>
      <c r="K4120" s="108" t="s">
        <v>2860</v>
      </c>
      <c r="L4120" s="108">
        <v>9</v>
      </c>
      <c r="M4120" s="110" t="s">
        <v>2915</v>
      </c>
      <c r="N4120" s="109" t="s">
        <v>1729</v>
      </c>
      <c r="O4120" s="111" t="s">
        <v>519</v>
      </c>
      <c r="P4120" s="111" t="s">
        <v>1915</v>
      </c>
      <c r="Q4120" s="109">
        <v>162</v>
      </c>
      <c r="R4120" s="109"/>
      <c r="S4120" s="109"/>
      <c r="T4120" s="109" t="s">
        <v>7</v>
      </c>
      <c r="U4120" s="108">
        <v>1</v>
      </c>
      <c r="V4120" s="109">
        <v>1980</v>
      </c>
      <c r="W4120" s="108">
        <f>IF(Table1[[#This Row],[ExpenditureDetails1]]=2010,1,(2010-Table1[[#This Row],[ExpenditureDetails1]]))</f>
        <v>30</v>
      </c>
      <c r="X4120" s="109">
        <v>7.5</v>
      </c>
      <c r="Y4120" s="174">
        <f>Table1[[#This Row],[ExpenditureDetails3]]*100000</f>
        <v>750000</v>
      </c>
      <c r="Z4120" s="174">
        <f>Table1[[#This Row],[ExpenditureDetails4]]/Table1[[#This Row],[Component detail 4]]</f>
        <v>4629.6296296296296</v>
      </c>
      <c r="AA4120" s="109">
        <v>1</v>
      </c>
      <c r="AB4120" s="109">
        <v>10</v>
      </c>
      <c r="AC4120" s="174">
        <f>IF(ISNUMBER([ExpenditureDetails4]),[ExpenditureDetails4]*HLOOKUP([ExpenditureDetails1],'Currency Conversion'!$A$6:$BE$45,19,FALSE),"No Data")</f>
        <v>6705087.7357122106</v>
      </c>
      <c r="AD4120" s="174">
        <f>Table1[[#This Row],[Calculations1]]/exchange_rate_2010</f>
        <v>146636.82118839253</v>
      </c>
      <c r="AE41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670508.77357122104</v>
      </c>
      <c r="AF4120" s="174">
        <f>Table1[[#This Row],[Calculations3]]/exchange_rate_2010</f>
        <v>14663.682118839253</v>
      </c>
      <c r="AG4120" s="110"/>
      <c r="AH4120" s="53"/>
      <c r="BD4120" s="36"/>
      <c r="BE4120" s="36"/>
      <c r="BF4120" s="36"/>
      <c r="BG4120" s="36"/>
      <c r="BH4120" s="36"/>
      <c r="BI4120" s="36"/>
      <c r="BJ4120" s="36"/>
      <c r="BK4120" s="48"/>
      <c r="BL4120" s="36"/>
      <c r="BM4120" s="36"/>
      <c r="BN4120" s="36"/>
      <c r="BO4120" s="36"/>
      <c r="BP4120" s="36"/>
      <c r="BQ4120" s="36"/>
      <c r="BR4120" s="36"/>
    </row>
    <row r="4121" spans="2:70" ht="15" customHeight="1">
      <c r="B4121" s="48">
        <v>4744</v>
      </c>
      <c r="C4121" s="48" t="s">
        <v>1852</v>
      </c>
      <c r="D4121" s="108">
        <v>55958</v>
      </c>
      <c r="E4121" s="109" t="s">
        <v>2508</v>
      </c>
      <c r="F4121" s="109" t="s">
        <v>2509</v>
      </c>
      <c r="G4121" s="109" t="s">
        <v>633</v>
      </c>
      <c r="H4121" s="108" t="s">
        <v>1840</v>
      </c>
      <c r="I4121" s="108" t="s">
        <v>2965</v>
      </c>
      <c r="J4121" s="108" t="s">
        <v>2568</v>
      </c>
      <c r="K4121" s="108" t="s">
        <v>2860</v>
      </c>
      <c r="L4121" s="108">
        <v>9</v>
      </c>
      <c r="M4121" s="110" t="s">
        <v>2915</v>
      </c>
      <c r="N4121" s="111" t="s">
        <v>1728</v>
      </c>
      <c r="O4121" s="111" t="s">
        <v>2399</v>
      </c>
      <c r="P4121" s="111" t="s">
        <v>1916</v>
      </c>
      <c r="Q4121" s="109">
        <v>1</v>
      </c>
      <c r="R4121" s="109">
        <v>450</v>
      </c>
      <c r="S4121" s="109"/>
      <c r="T4121" s="109" t="s">
        <v>7</v>
      </c>
      <c r="U4121" s="108">
        <v>1</v>
      </c>
      <c r="V4121" s="109">
        <v>1985</v>
      </c>
      <c r="W4121" s="108">
        <f>IF(Table1[[#This Row],[ExpenditureDetails1]]=2010,1,(2010-Table1[[#This Row],[ExpenditureDetails1]]))</f>
        <v>25</v>
      </c>
      <c r="X4121" s="109">
        <v>28</v>
      </c>
      <c r="Y4121" s="174">
        <f>Table1[[#This Row],[ExpenditureDetails3]]*100000</f>
        <v>2800000</v>
      </c>
      <c r="Z4121" s="174">
        <f>Table1[[#This Row],[ExpenditureDetails4]]/Table1[[#This Row],[Component detail 4]]</f>
        <v>2800000</v>
      </c>
      <c r="AA4121" s="109">
        <v>1</v>
      </c>
      <c r="AB4121" s="109">
        <v>15</v>
      </c>
      <c r="AC4121" s="174">
        <f>IF(ISNUMBER([ExpenditureDetails4]),[ExpenditureDetails4]*HLOOKUP([ExpenditureDetails1],'Currency Conversion'!$A$6:$BE$45,19,FALSE),"No Data")</f>
        <v>15998486.476509927</v>
      </c>
      <c r="AD4121" s="174">
        <f>Table1[[#This Row],[Calculations1]]/exchange_rate_2010</f>
        <v>349878.67321197921</v>
      </c>
      <c r="AE41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1066565.7651006619</v>
      </c>
      <c r="AF4121" s="174">
        <f>Table1[[#This Row],[Calculations3]]/exchange_rate_2010</f>
        <v>23325.244880798618</v>
      </c>
      <c r="AG4121" s="110"/>
      <c r="AH4121" s="53"/>
      <c r="BD4121" s="36"/>
      <c r="BE4121" s="36"/>
      <c r="BF4121" s="36"/>
      <c r="BG4121" s="36"/>
      <c r="BH4121" s="36"/>
      <c r="BI4121" s="36"/>
      <c r="BJ4121" s="36"/>
      <c r="BK4121" s="48"/>
      <c r="BL4121" s="36"/>
      <c r="BM4121" s="36"/>
      <c r="BN4121" s="36"/>
      <c r="BO4121" s="36"/>
      <c r="BP4121" s="36"/>
      <c r="BQ4121" s="36"/>
      <c r="BR4121" s="36"/>
    </row>
    <row r="4122" spans="2:70" ht="15" customHeight="1">
      <c r="B4122" s="48">
        <v>4745</v>
      </c>
      <c r="C4122" s="48" t="s">
        <v>1852</v>
      </c>
      <c r="D4122" s="108">
        <v>55958</v>
      </c>
      <c r="E4122" s="109" t="s">
        <v>2508</v>
      </c>
      <c r="F4122" s="109" t="s">
        <v>2509</v>
      </c>
      <c r="G4122" s="109" t="s">
        <v>633</v>
      </c>
      <c r="H4122" s="108" t="s">
        <v>1840</v>
      </c>
      <c r="I4122" s="108" t="s">
        <v>2965</v>
      </c>
      <c r="J4122" s="108" t="s">
        <v>2568</v>
      </c>
      <c r="K4122" s="108" t="s">
        <v>2860</v>
      </c>
      <c r="L4122" s="108">
        <v>9</v>
      </c>
      <c r="M4122" s="110" t="s">
        <v>2915</v>
      </c>
      <c r="N4122" s="111" t="s">
        <v>1729</v>
      </c>
      <c r="O4122" s="111" t="s">
        <v>210</v>
      </c>
      <c r="P4122" s="111" t="s">
        <v>1917</v>
      </c>
      <c r="Q4122" s="109">
        <v>1</v>
      </c>
      <c r="R4122" s="109"/>
      <c r="S4122" s="109"/>
      <c r="T4122" s="109" t="s">
        <v>7</v>
      </c>
      <c r="U4122" s="108">
        <v>1</v>
      </c>
      <c r="V4122" s="109">
        <v>1998</v>
      </c>
      <c r="W4122" s="108">
        <f>IF(Table1[[#This Row],[ExpenditureDetails1]]=2010,1,(2010-Table1[[#This Row],[ExpenditureDetails1]]))</f>
        <v>12</v>
      </c>
      <c r="X4122" s="109">
        <v>0.3</v>
      </c>
      <c r="Y4122" s="174">
        <f>Table1[[#This Row],[ExpenditureDetails3]]*100000</f>
        <v>30000</v>
      </c>
      <c r="Z4122" s="174">
        <f>Table1[[#This Row],[ExpenditureDetails4]]/Table1[[#This Row],[Component detail 4]]</f>
        <v>30000</v>
      </c>
      <c r="AA4122" s="109">
        <v>1</v>
      </c>
      <c r="AB4122" s="109">
        <v>10</v>
      </c>
      <c r="AC4122" s="174">
        <f>IF(ISNUMBER([ExpenditureDetails4]),[ExpenditureDetails4]*HLOOKUP([ExpenditureDetails1],'Currency Conversion'!$A$6:$BE$45,19,FALSE),"No Data")</f>
        <v>56371.619069685126</v>
      </c>
      <c r="AD4122" s="174">
        <f>Table1[[#This Row],[Calculations1]]/exchange_rate_2010</f>
        <v>1232.8183241503207</v>
      </c>
      <c r="AE41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5637.161906968513</v>
      </c>
      <c r="AF4122" s="174">
        <f>Table1[[#This Row],[Calculations3]]/exchange_rate_2010</f>
        <v>123.28183241503208</v>
      </c>
      <c r="AG4122" s="110"/>
      <c r="AH4122" s="53"/>
      <c r="BD4122" s="36"/>
      <c r="BE4122" s="36"/>
      <c r="BF4122" s="36"/>
      <c r="BG4122" s="36"/>
      <c r="BH4122" s="36"/>
      <c r="BI4122" s="36"/>
      <c r="BJ4122" s="36"/>
      <c r="BK4122" s="48"/>
      <c r="BL4122" s="36"/>
      <c r="BM4122" s="36"/>
      <c r="BN4122" s="36"/>
      <c r="BO4122" s="36"/>
      <c r="BP4122" s="36"/>
      <c r="BQ4122" s="36"/>
      <c r="BR4122" s="36"/>
    </row>
    <row r="4123" spans="2:70" ht="15" customHeight="1">
      <c r="B4123" s="48">
        <v>4746</v>
      </c>
      <c r="C4123" s="48" t="s">
        <v>1852</v>
      </c>
      <c r="D4123" s="108">
        <v>55958</v>
      </c>
      <c r="E4123" s="109" t="s">
        <v>2508</v>
      </c>
      <c r="F4123" s="109" t="s">
        <v>2509</v>
      </c>
      <c r="G4123" s="109" t="s">
        <v>633</v>
      </c>
      <c r="H4123" s="108" t="s">
        <v>1840</v>
      </c>
      <c r="I4123" s="108" t="s">
        <v>2965</v>
      </c>
      <c r="J4123" s="108" t="s">
        <v>2568</v>
      </c>
      <c r="K4123" s="108" t="s">
        <v>2860</v>
      </c>
      <c r="L4123" s="108">
        <v>9</v>
      </c>
      <c r="M4123" s="110" t="s">
        <v>2915</v>
      </c>
      <c r="N4123" s="111" t="s">
        <v>364</v>
      </c>
      <c r="O4123" s="111" t="s">
        <v>2465</v>
      </c>
      <c r="P4123" s="111" t="s">
        <v>1918</v>
      </c>
      <c r="Q4123" s="109">
        <v>1</v>
      </c>
      <c r="R4123" s="109">
        <v>3500</v>
      </c>
      <c r="S4123" s="109"/>
      <c r="T4123" s="109" t="s">
        <v>7</v>
      </c>
      <c r="U4123" s="108">
        <v>1</v>
      </c>
      <c r="V4123" s="109">
        <v>1999</v>
      </c>
      <c r="W4123" s="108">
        <f>IF(Table1[[#This Row],[ExpenditureDetails1]]=2010,1,(2010-Table1[[#This Row],[ExpenditureDetails1]]))</f>
        <v>11</v>
      </c>
      <c r="X4123" s="109">
        <v>36</v>
      </c>
      <c r="Y4123" s="174">
        <f>Table1[[#This Row],[ExpenditureDetails3]]*100000</f>
        <v>3600000</v>
      </c>
      <c r="Z4123" s="174">
        <f>Table1[[#This Row],[ExpenditureDetails4]]/Table1[[#This Row],[Component detail 4]]</f>
        <v>3600000</v>
      </c>
      <c r="AA4123" s="109">
        <v>1</v>
      </c>
      <c r="AB4123" s="109">
        <v>20</v>
      </c>
      <c r="AC4123" s="174">
        <f>IF(ISNUMBER([ExpenditureDetails4]),[ExpenditureDetails4]*HLOOKUP([ExpenditureDetails1],'Currency Conversion'!$A$6:$BE$45,19,FALSE),"No Data")</f>
        <v>6264527.5845761262</v>
      </c>
      <c r="AD4123" s="174">
        <f>Table1[[#This Row],[Calculations1]]/exchange_rate_2010</f>
        <v>137001.99720826885</v>
      </c>
      <c r="AE41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313226.3792288063</v>
      </c>
      <c r="AF4123" s="174">
        <f>Table1[[#This Row],[Calculations3]]/exchange_rate_2010</f>
        <v>6850.099860413442</v>
      </c>
      <c r="AG4123" s="110"/>
      <c r="AH4123" s="53"/>
      <c r="BD4123" s="36"/>
      <c r="BE4123" s="36"/>
      <c r="BF4123" s="36"/>
      <c r="BG4123" s="36"/>
      <c r="BH4123" s="36"/>
      <c r="BI4123" s="36"/>
      <c r="BJ4123" s="36"/>
      <c r="BK4123" s="48"/>
      <c r="BL4123" s="36"/>
      <c r="BM4123" s="36"/>
      <c r="BN4123" s="36"/>
      <c r="BO4123" s="36"/>
      <c r="BP4123" s="36"/>
      <c r="BQ4123" s="36"/>
      <c r="BR4123" s="36"/>
    </row>
    <row r="4124" spans="2:70" ht="15" customHeight="1">
      <c r="B4124" s="48">
        <v>4747</v>
      </c>
      <c r="C4124" s="48" t="s">
        <v>1852</v>
      </c>
      <c r="D4124" s="108">
        <v>55958</v>
      </c>
      <c r="E4124" s="109" t="s">
        <v>2508</v>
      </c>
      <c r="F4124" s="109" t="s">
        <v>2509</v>
      </c>
      <c r="G4124" s="109" t="s">
        <v>633</v>
      </c>
      <c r="H4124" s="108" t="s">
        <v>1840</v>
      </c>
      <c r="I4124" s="108" t="s">
        <v>2965</v>
      </c>
      <c r="J4124" s="108" t="s">
        <v>2568</v>
      </c>
      <c r="K4124" s="108" t="s">
        <v>2860</v>
      </c>
      <c r="L4124" s="108">
        <v>9</v>
      </c>
      <c r="M4124" s="110" t="s">
        <v>2915</v>
      </c>
      <c r="N4124" s="111" t="s">
        <v>1712</v>
      </c>
      <c r="O4124" s="111" t="s">
        <v>2479</v>
      </c>
      <c r="P4124" s="111" t="s">
        <v>1919</v>
      </c>
      <c r="Q4124" s="109">
        <v>1</v>
      </c>
      <c r="R4124" s="109"/>
      <c r="S4124" s="109"/>
      <c r="T4124" s="109" t="s">
        <v>7</v>
      </c>
      <c r="U4124" s="108">
        <v>1</v>
      </c>
      <c r="V4124" s="109">
        <v>1999</v>
      </c>
      <c r="W4124" s="108">
        <f>IF(Table1[[#This Row],[ExpenditureDetails1]]=2010,1,(2010-Table1[[#This Row],[ExpenditureDetails1]]))</f>
        <v>11</v>
      </c>
      <c r="X4124" s="109">
        <v>45</v>
      </c>
      <c r="Y4124" s="174">
        <f>Table1[[#This Row],[ExpenditureDetails3]]*100000</f>
        <v>4500000</v>
      </c>
      <c r="Z4124" s="174">
        <f>Table1[[#This Row],[ExpenditureDetails4]]/Table1[[#This Row],[Component detail 4]]</f>
        <v>4500000</v>
      </c>
      <c r="AA4124" s="109">
        <v>1</v>
      </c>
      <c r="AB4124" s="109">
        <v>10</v>
      </c>
      <c r="AC4124" s="174">
        <f>IF(ISNUMBER([ExpenditureDetails4]),[ExpenditureDetails4]*HLOOKUP([ExpenditureDetails1],'Currency Conversion'!$A$6:$BE$45,19,FALSE),"No Data")</f>
        <v>7830659.4807201568</v>
      </c>
      <c r="AD4124" s="174">
        <f>Table1[[#This Row],[Calculations1]]/exchange_rate_2010</f>
        <v>171252.49651033603</v>
      </c>
      <c r="AE41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783065.94807201566</v>
      </c>
      <c r="AF4124" s="174">
        <f>Table1[[#This Row],[Calculations3]]/exchange_rate_2010</f>
        <v>17125.249651033602</v>
      </c>
      <c r="AG4124" s="110"/>
      <c r="AH4124" s="53"/>
      <c r="BD4124" s="36"/>
      <c r="BE4124" s="36"/>
      <c r="BF4124" s="36"/>
      <c r="BG4124" s="36"/>
      <c r="BH4124" s="36"/>
      <c r="BI4124" s="36"/>
      <c r="BJ4124" s="36"/>
      <c r="BK4124" s="48"/>
      <c r="BL4124" s="36"/>
      <c r="BM4124" s="36"/>
      <c r="BN4124" s="36"/>
      <c r="BO4124" s="36"/>
      <c r="BP4124" s="36"/>
      <c r="BQ4124" s="36"/>
      <c r="BR4124" s="36"/>
    </row>
    <row r="4125" spans="2:70" ht="15" customHeight="1">
      <c r="B4125" s="48">
        <v>4748</v>
      </c>
      <c r="C4125" s="48" t="s">
        <v>1852</v>
      </c>
      <c r="D4125" s="108">
        <v>55958</v>
      </c>
      <c r="E4125" s="109" t="s">
        <v>2508</v>
      </c>
      <c r="F4125" s="109" t="s">
        <v>2509</v>
      </c>
      <c r="G4125" s="109" t="s">
        <v>633</v>
      </c>
      <c r="H4125" s="108" t="s">
        <v>1840</v>
      </c>
      <c r="I4125" s="108" t="s">
        <v>2965</v>
      </c>
      <c r="J4125" s="108" t="s">
        <v>2568</v>
      </c>
      <c r="K4125" s="108" t="s">
        <v>2860</v>
      </c>
      <c r="L4125" s="108">
        <v>9</v>
      </c>
      <c r="M4125" s="110" t="s">
        <v>2915</v>
      </c>
      <c r="N4125" s="111" t="s">
        <v>1728</v>
      </c>
      <c r="O4125" s="111" t="s">
        <v>2399</v>
      </c>
      <c r="P4125" s="111" t="s">
        <v>1920</v>
      </c>
      <c r="Q4125" s="109">
        <v>1</v>
      </c>
      <c r="R4125" s="109">
        <v>1400</v>
      </c>
      <c r="S4125" s="109"/>
      <c r="T4125" s="109" t="s">
        <v>7</v>
      </c>
      <c r="U4125" s="108">
        <v>1</v>
      </c>
      <c r="V4125" s="109">
        <v>1999</v>
      </c>
      <c r="W4125" s="108">
        <f>IF(Table1[[#This Row],[ExpenditureDetails1]]=2010,1,(2010-Table1[[#This Row],[ExpenditureDetails1]]))</f>
        <v>11</v>
      </c>
      <c r="X4125" s="109">
        <v>60</v>
      </c>
      <c r="Y4125" s="174">
        <f>Table1[[#This Row],[ExpenditureDetails3]]*100000</f>
        <v>6000000</v>
      </c>
      <c r="Z4125" s="174">
        <f>Table1[[#This Row],[ExpenditureDetails4]]/Table1[[#This Row],[Component detail 4]]</f>
        <v>6000000</v>
      </c>
      <c r="AA4125" s="109">
        <v>1</v>
      </c>
      <c r="AB4125" s="109">
        <v>15</v>
      </c>
      <c r="AC4125" s="174">
        <f>IF(ISNUMBER([ExpenditureDetails4]),[ExpenditureDetails4]*HLOOKUP([ExpenditureDetails1],'Currency Conversion'!$A$6:$BE$45,19,FALSE),"No Data")</f>
        <v>10440879.307626877</v>
      </c>
      <c r="AD4125" s="174">
        <f>Table1[[#This Row],[Calculations1]]/exchange_rate_2010</f>
        <v>228336.6620137814</v>
      </c>
      <c r="AE41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696058.62050845847</v>
      </c>
      <c r="AF4125" s="174">
        <f>Table1[[#This Row],[Calculations3]]/exchange_rate_2010</f>
        <v>15222.444134252095</v>
      </c>
      <c r="AG4125" s="110"/>
      <c r="AH4125" s="53"/>
      <c r="BD4125" s="36"/>
      <c r="BE4125" s="36"/>
      <c r="BF4125" s="36"/>
      <c r="BG4125" s="36"/>
      <c r="BH4125" s="36"/>
      <c r="BI4125" s="36"/>
      <c r="BJ4125" s="36"/>
      <c r="BK4125" s="48"/>
      <c r="BL4125" s="36"/>
      <c r="BM4125" s="36"/>
      <c r="BN4125" s="36"/>
      <c r="BO4125" s="36"/>
      <c r="BP4125" s="36"/>
      <c r="BQ4125" s="36"/>
      <c r="BR4125" s="36"/>
    </row>
    <row r="4126" spans="2:70" ht="15" customHeight="1">
      <c r="B4126" s="48">
        <v>4749</v>
      </c>
      <c r="C4126" s="48" t="s">
        <v>1852</v>
      </c>
      <c r="D4126" s="108">
        <v>55958</v>
      </c>
      <c r="E4126" s="109" t="s">
        <v>2508</v>
      </c>
      <c r="F4126" s="109" t="s">
        <v>2509</v>
      </c>
      <c r="G4126" s="109" t="s">
        <v>633</v>
      </c>
      <c r="H4126" s="108" t="s">
        <v>1840</v>
      </c>
      <c r="I4126" s="108" t="s">
        <v>2965</v>
      </c>
      <c r="J4126" s="108" t="s">
        <v>2568</v>
      </c>
      <c r="K4126" s="108" t="s">
        <v>2860</v>
      </c>
      <c r="L4126" s="108">
        <v>9</v>
      </c>
      <c r="M4126" s="110" t="s">
        <v>2915</v>
      </c>
      <c r="N4126" s="111" t="s">
        <v>1728</v>
      </c>
      <c r="O4126" s="111"/>
      <c r="P4126" s="111" t="s">
        <v>1921</v>
      </c>
      <c r="Q4126" s="109">
        <v>1</v>
      </c>
      <c r="R4126" s="109"/>
      <c r="S4126" s="109"/>
      <c r="T4126" s="109" t="s">
        <v>7</v>
      </c>
      <c r="U4126" s="108">
        <v>1</v>
      </c>
      <c r="V4126" s="109">
        <v>1999</v>
      </c>
      <c r="W4126" s="108">
        <f>IF(Table1[[#This Row],[ExpenditureDetails1]]=2010,1,(2010-Table1[[#This Row],[ExpenditureDetails1]]))</f>
        <v>11</v>
      </c>
      <c r="X4126" s="109">
        <v>150</v>
      </c>
      <c r="Y4126" s="174">
        <f>Table1[[#This Row],[ExpenditureDetails3]]*100000</f>
        <v>15000000</v>
      </c>
      <c r="Z4126" s="174">
        <f>Table1[[#This Row],[ExpenditureDetails4]]/Table1[[#This Row],[Component detail 4]]</f>
        <v>15000000</v>
      </c>
      <c r="AA4126" s="109">
        <v>1</v>
      </c>
      <c r="AB4126" s="109">
        <v>30</v>
      </c>
      <c r="AC4126" s="174">
        <f>IF(ISNUMBER([ExpenditureDetails4]),[ExpenditureDetails4]*HLOOKUP([ExpenditureDetails1],'Currency Conversion'!$A$6:$BE$45,19,FALSE),"No Data")</f>
        <v>26102198.269067191</v>
      </c>
      <c r="AD4126" s="174">
        <f>Table1[[#This Row],[Calculations1]]/exchange_rate_2010</f>
        <v>570841.65503445349</v>
      </c>
      <c r="AE41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870073.27563557297</v>
      </c>
      <c r="AF4126" s="174">
        <f>Table1[[#This Row],[Calculations3]]/exchange_rate_2010</f>
        <v>19028.055167815117</v>
      </c>
      <c r="AG4126" s="110"/>
      <c r="AH4126" s="53"/>
      <c r="BD4126" s="36"/>
      <c r="BE4126" s="36"/>
      <c r="BF4126" s="36"/>
      <c r="BG4126" s="36"/>
      <c r="BH4126" s="36"/>
      <c r="BI4126" s="36"/>
      <c r="BJ4126" s="36"/>
      <c r="BK4126" s="48"/>
      <c r="BL4126" s="36"/>
      <c r="BM4126" s="36"/>
      <c r="BN4126" s="36"/>
      <c r="BO4126" s="36"/>
      <c r="BP4126" s="36"/>
      <c r="BQ4126" s="36"/>
      <c r="BR4126" s="36"/>
    </row>
    <row r="4127" spans="2:70" ht="15" customHeight="1">
      <c r="B4127" s="48">
        <v>4750</v>
      </c>
      <c r="C4127" s="48" t="s">
        <v>1852</v>
      </c>
      <c r="D4127" s="108">
        <v>55958</v>
      </c>
      <c r="E4127" s="109" t="s">
        <v>2508</v>
      </c>
      <c r="F4127" s="109" t="s">
        <v>2509</v>
      </c>
      <c r="G4127" s="109" t="s">
        <v>633</v>
      </c>
      <c r="H4127" s="108" t="s">
        <v>1840</v>
      </c>
      <c r="I4127" s="108" t="s">
        <v>2965</v>
      </c>
      <c r="J4127" s="108" t="s">
        <v>2568</v>
      </c>
      <c r="K4127" s="108" t="s">
        <v>2860</v>
      </c>
      <c r="L4127" s="108">
        <v>9</v>
      </c>
      <c r="M4127" s="110" t="s">
        <v>2915</v>
      </c>
      <c r="N4127" s="111" t="s">
        <v>1712</v>
      </c>
      <c r="O4127" s="111" t="s">
        <v>2479</v>
      </c>
      <c r="P4127" s="111" t="s">
        <v>1922</v>
      </c>
      <c r="Q4127" s="109">
        <v>1</v>
      </c>
      <c r="R4127" s="109">
        <v>20</v>
      </c>
      <c r="S4127" s="109"/>
      <c r="T4127" s="109" t="s">
        <v>7</v>
      </c>
      <c r="U4127" s="108">
        <v>1</v>
      </c>
      <c r="V4127" s="109">
        <v>1999</v>
      </c>
      <c r="W4127" s="108">
        <f>IF(Table1[[#This Row],[ExpenditureDetails1]]=2010,1,(2010-Table1[[#This Row],[ExpenditureDetails1]]))</f>
        <v>11</v>
      </c>
      <c r="X4127" s="109">
        <v>15</v>
      </c>
      <c r="Y4127" s="174">
        <f>Table1[[#This Row],[ExpenditureDetails3]]*100000</f>
        <v>1500000</v>
      </c>
      <c r="Z4127" s="174">
        <f>Table1[[#This Row],[ExpenditureDetails4]]/Table1[[#This Row],[Component detail 4]]</f>
        <v>1500000</v>
      </c>
      <c r="AA4127" s="109">
        <v>1</v>
      </c>
      <c r="AB4127" s="109">
        <v>10</v>
      </c>
      <c r="AC4127" s="174">
        <f>IF(ISNUMBER([ExpenditureDetails4]),[ExpenditureDetails4]*HLOOKUP([ExpenditureDetails1],'Currency Conversion'!$A$6:$BE$45,19,FALSE),"No Data")</f>
        <v>2610219.8269067192</v>
      </c>
      <c r="AD4127" s="174">
        <f>Table1[[#This Row],[Calculations1]]/exchange_rate_2010</f>
        <v>57084.165503445351</v>
      </c>
      <c r="AE41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261021.98269067192</v>
      </c>
      <c r="AF4127" s="174">
        <f>Table1[[#This Row],[Calculations3]]/exchange_rate_2010</f>
        <v>5708.4165503445356</v>
      </c>
      <c r="AG4127" s="110"/>
      <c r="AH4127" s="53"/>
      <c r="BD4127" s="36"/>
      <c r="BE4127" s="36"/>
      <c r="BF4127" s="36"/>
      <c r="BG4127" s="36"/>
      <c r="BH4127" s="36"/>
      <c r="BI4127" s="36"/>
      <c r="BJ4127" s="36"/>
      <c r="BK4127" s="48"/>
      <c r="BL4127" s="36"/>
      <c r="BM4127" s="36"/>
      <c r="BN4127" s="36"/>
      <c r="BO4127" s="36"/>
      <c r="BP4127" s="36"/>
      <c r="BQ4127" s="36"/>
      <c r="BR4127" s="36"/>
    </row>
    <row r="4128" spans="2:70" ht="15" customHeight="1">
      <c r="B4128" s="48">
        <v>4751</v>
      </c>
      <c r="C4128" s="48" t="s">
        <v>1852</v>
      </c>
      <c r="D4128" s="108">
        <v>55958</v>
      </c>
      <c r="E4128" s="109" t="s">
        <v>2508</v>
      </c>
      <c r="F4128" s="109" t="s">
        <v>2509</v>
      </c>
      <c r="G4128" s="109" t="s">
        <v>633</v>
      </c>
      <c r="H4128" s="108" t="s">
        <v>1840</v>
      </c>
      <c r="I4128" s="108" t="s">
        <v>2965</v>
      </c>
      <c r="J4128" s="108" t="s">
        <v>2568</v>
      </c>
      <c r="K4128" s="108" t="s">
        <v>2860</v>
      </c>
      <c r="L4128" s="108">
        <v>9</v>
      </c>
      <c r="M4128" s="110" t="s">
        <v>2915</v>
      </c>
      <c r="N4128" s="111" t="s">
        <v>2478</v>
      </c>
      <c r="O4128" s="111"/>
      <c r="P4128" s="111" t="s">
        <v>1923</v>
      </c>
      <c r="Q4128" s="109">
        <v>12</v>
      </c>
      <c r="R4128" s="109"/>
      <c r="S4128" s="109"/>
      <c r="T4128" s="109" t="s">
        <v>7</v>
      </c>
      <c r="U4128" s="108">
        <v>1</v>
      </c>
      <c r="V4128" s="109">
        <v>2001</v>
      </c>
      <c r="W4128" s="108">
        <f>IF(Table1[[#This Row],[ExpenditureDetails1]]=2010,1,(2010-Table1[[#This Row],[ExpenditureDetails1]]))</f>
        <v>9</v>
      </c>
      <c r="X4128" s="109">
        <v>5</v>
      </c>
      <c r="Y4128" s="174">
        <f>Table1[[#This Row],[ExpenditureDetails3]]*100000</f>
        <v>500000</v>
      </c>
      <c r="Z4128" s="174">
        <f>Table1[[#This Row],[ExpenditureDetails4]]/Table1[[#This Row],[Component detail 4]]</f>
        <v>41666.666666666664</v>
      </c>
      <c r="AA4128" s="109">
        <v>1</v>
      </c>
      <c r="AB4128" s="109">
        <v>30</v>
      </c>
      <c r="AC4128" s="174">
        <f>IF(ISNUMBER([ExpenditureDetails4]),[ExpenditureDetails4]*HLOOKUP([ExpenditureDetails1],'Currency Conversion'!$A$6:$BE$45,19,FALSE),"No Data")</f>
        <v>809668.0906900703</v>
      </c>
      <c r="AD4128" s="174">
        <f>Table1[[#This Row],[Calculations1]]/exchange_rate_2010</f>
        <v>17707.024831921291</v>
      </c>
      <c r="AE41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26988.936356335678</v>
      </c>
      <c r="AF4128" s="174">
        <f>Table1[[#This Row],[Calculations3]]/exchange_rate_2010</f>
        <v>590.23416106404306</v>
      </c>
      <c r="AG4128" s="110"/>
      <c r="AH4128" s="53"/>
      <c r="BD4128" s="36"/>
      <c r="BE4128" s="36"/>
      <c r="BF4128" s="36"/>
      <c r="BG4128" s="36"/>
      <c r="BH4128" s="36"/>
      <c r="BI4128" s="36"/>
      <c r="BJ4128" s="36"/>
      <c r="BK4128" s="48"/>
      <c r="BL4128" s="36"/>
      <c r="BM4128" s="36"/>
      <c r="BN4128" s="36"/>
      <c r="BO4128" s="36"/>
      <c r="BP4128" s="36"/>
      <c r="BQ4128" s="36"/>
      <c r="BR4128" s="36"/>
    </row>
    <row r="4129" spans="2:70" ht="15" customHeight="1">
      <c r="B4129" s="48">
        <v>4752</v>
      </c>
      <c r="C4129" s="48" t="s">
        <v>1852</v>
      </c>
      <c r="D4129" s="108">
        <v>55958</v>
      </c>
      <c r="E4129" s="109" t="s">
        <v>2508</v>
      </c>
      <c r="F4129" s="109" t="s">
        <v>2509</v>
      </c>
      <c r="G4129" s="109" t="s">
        <v>633</v>
      </c>
      <c r="H4129" s="108" t="s">
        <v>1840</v>
      </c>
      <c r="I4129" s="108" t="s">
        <v>2965</v>
      </c>
      <c r="J4129" s="108" t="s">
        <v>2568</v>
      </c>
      <c r="K4129" s="108" t="s">
        <v>2860</v>
      </c>
      <c r="L4129" s="108">
        <v>9</v>
      </c>
      <c r="M4129" s="110" t="s">
        <v>2915</v>
      </c>
      <c r="N4129" s="111" t="s">
        <v>2478</v>
      </c>
      <c r="O4129" s="111"/>
      <c r="P4129" s="111" t="s">
        <v>1924</v>
      </c>
      <c r="Q4129" s="109">
        <v>1</v>
      </c>
      <c r="R4129" s="109"/>
      <c r="S4129" s="109"/>
      <c r="T4129" s="109" t="s">
        <v>7</v>
      </c>
      <c r="U4129" s="108">
        <v>1</v>
      </c>
      <c r="V4129" s="109">
        <v>2002</v>
      </c>
      <c r="W4129" s="108">
        <f>IF(Table1[[#This Row],[ExpenditureDetails1]]=2010,1,(2010-Table1[[#This Row],[ExpenditureDetails1]]))</f>
        <v>8</v>
      </c>
      <c r="X4129" s="109">
        <v>11.85</v>
      </c>
      <c r="Y4129" s="174">
        <f>Table1[[#This Row],[ExpenditureDetails3]]*100000</f>
        <v>1185000</v>
      </c>
      <c r="Z4129" s="174">
        <f>Table1[[#This Row],[ExpenditureDetails4]]/Table1[[#This Row],[Component detail 4]]</f>
        <v>1185000</v>
      </c>
      <c r="AA4129" s="109">
        <v>1</v>
      </c>
      <c r="AB4129" s="109">
        <v>30</v>
      </c>
      <c r="AC4129" s="174">
        <f>IF(ISNUMBER([ExpenditureDetails4]),[ExpenditureDetails4]*HLOOKUP([ExpenditureDetails1],'Currency Conversion'!$A$6:$BE$45,19,FALSE),"No Data")</f>
        <v>1862529.9026661075</v>
      </c>
      <c r="AD4129" s="174">
        <f>Table1[[#This Row],[Calculations1]]/exchange_rate_2010</f>
        <v>40732.571304120895</v>
      </c>
      <c r="AE41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62084.330088870251</v>
      </c>
      <c r="AF4129" s="174">
        <f>Table1[[#This Row],[Calculations3]]/exchange_rate_2010</f>
        <v>1357.7523768040298</v>
      </c>
      <c r="AG4129" s="110"/>
      <c r="AH4129" s="53"/>
      <c r="BD4129" s="36"/>
      <c r="BE4129" s="36"/>
      <c r="BF4129" s="36"/>
      <c r="BG4129" s="36"/>
      <c r="BH4129" s="36"/>
      <c r="BI4129" s="36"/>
      <c r="BJ4129" s="36"/>
      <c r="BK4129" s="48"/>
      <c r="BL4129" s="36"/>
      <c r="BM4129" s="36"/>
      <c r="BN4129" s="36"/>
      <c r="BO4129" s="36"/>
      <c r="BP4129" s="36"/>
      <c r="BQ4129" s="36"/>
      <c r="BR4129" s="36"/>
    </row>
    <row r="4130" spans="2:70" ht="15" customHeight="1">
      <c r="B4130" s="48">
        <v>4753</v>
      </c>
      <c r="C4130" s="48" t="s">
        <v>1852</v>
      </c>
      <c r="D4130" s="108">
        <v>55958</v>
      </c>
      <c r="E4130" s="109" t="s">
        <v>2508</v>
      </c>
      <c r="F4130" s="109" t="s">
        <v>2509</v>
      </c>
      <c r="G4130" s="109" t="s">
        <v>633</v>
      </c>
      <c r="H4130" s="108" t="s">
        <v>1840</v>
      </c>
      <c r="I4130" s="108" t="s">
        <v>2965</v>
      </c>
      <c r="J4130" s="108" t="s">
        <v>2568</v>
      </c>
      <c r="K4130" s="108" t="s">
        <v>2860</v>
      </c>
      <c r="L4130" s="108">
        <v>9</v>
      </c>
      <c r="M4130" s="110" t="s">
        <v>2915</v>
      </c>
      <c r="N4130" s="111" t="s">
        <v>559</v>
      </c>
      <c r="O4130" s="111"/>
      <c r="P4130" s="111" t="s">
        <v>1925</v>
      </c>
      <c r="Q4130" s="109">
        <v>1</v>
      </c>
      <c r="R4130" s="109"/>
      <c r="S4130" s="109"/>
      <c r="T4130" s="109" t="s">
        <v>7</v>
      </c>
      <c r="U4130" s="108">
        <v>1</v>
      </c>
      <c r="V4130" s="109">
        <v>2002</v>
      </c>
      <c r="W4130" s="108">
        <f>IF(Table1[[#This Row],[ExpenditureDetails1]]=2010,1,(2010-Table1[[#This Row],[ExpenditureDetails1]]))</f>
        <v>8</v>
      </c>
      <c r="X4130" s="109">
        <v>57.12</v>
      </c>
      <c r="Y4130" s="174">
        <f>Table1[[#This Row],[ExpenditureDetails3]]*100000</f>
        <v>5712000</v>
      </c>
      <c r="Z4130" s="174">
        <f>Table1[[#This Row],[ExpenditureDetails4]]/Table1[[#This Row],[Component detail 4]]</f>
        <v>5712000</v>
      </c>
      <c r="AA4130" s="109">
        <v>1</v>
      </c>
      <c r="AB4130" s="109">
        <v>10</v>
      </c>
      <c r="AC4130" s="174">
        <f>IF(ISNUMBER([ExpenditureDetails4]),[ExpenditureDetails4]*HLOOKUP([ExpenditureDetails1],'Currency Conversion'!$A$6:$BE$45,19,FALSE),"No Data")</f>
        <v>8977865.6574082747</v>
      </c>
      <c r="AD4130" s="174">
        <f>Table1[[#This Row],[Calculations1]]/exchange_rate_2010</f>
        <v>196341.30572923084</v>
      </c>
      <c r="AE41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897786.56574082747</v>
      </c>
      <c r="AF4130" s="174">
        <f>Table1[[#This Row],[Calculations3]]/exchange_rate_2010</f>
        <v>19634.130572923084</v>
      </c>
      <c r="AG4130" s="110"/>
      <c r="AH4130" s="53"/>
      <c r="BD4130" s="36"/>
      <c r="BE4130" s="36"/>
      <c r="BF4130" s="36"/>
      <c r="BG4130" s="36"/>
      <c r="BH4130" s="36"/>
      <c r="BI4130" s="36"/>
      <c r="BJ4130" s="36"/>
      <c r="BK4130" s="48"/>
      <c r="BL4130" s="36"/>
      <c r="BM4130" s="36"/>
      <c r="BN4130" s="36"/>
      <c r="BO4130" s="36"/>
      <c r="BP4130" s="36"/>
      <c r="BQ4130" s="36"/>
      <c r="BR4130" s="36"/>
    </row>
    <row r="4131" spans="2:70" ht="15" customHeight="1">
      <c r="B4131" s="48">
        <v>4754</v>
      </c>
      <c r="C4131" s="48" t="s">
        <v>1852</v>
      </c>
      <c r="D4131" s="108">
        <v>55958</v>
      </c>
      <c r="E4131" s="109" t="s">
        <v>2508</v>
      </c>
      <c r="F4131" s="109" t="s">
        <v>2509</v>
      </c>
      <c r="G4131" s="109" t="s">
        <v>633</v>
      </c>
      <c r="H4131" s="108" t="s">
        <v>1840</v>
      </c>
      <c r="I4131" s="108" t="s">
        <v>2965</v>
      </c>
      <c r="J4131" s="108" t="s">
        <v>2568</v>
      </c>
      <c r="K4131" s="108" t="s">
        <v>2860</v>
      </c>
      <c r="L4131" s="108">
        <v>9</v>
      </c>
      <c r="M4131" s="110" t="s">
        <v>2915</v>
      </c>
      <c r="N4131" s="111" t="s">
        <v>1712</v>
      </c>
      <c r="O4131" s="111" t="s">
        <v>348</v>
      </c>
      <c r="P4131" s="111" t="s">
        <v>1926</v>
      </c>
      <c r="Q4131" s="109">
        <v>1</v>
      </c>
      <c r="R4131" s="109"/>
      <c r="S4131" s="109"/>
      <c r="T4131" s="109" t="s">
        <v>7</v>
      </c>
      <c r="U4131" s="108">
        <v>1</v>
      </c>
      <c r="V4131" s="109">
        <v>2002</v>
      </c>
      <c r="W4131" s="108">
        <f>IF(Table1[[#This Row],[ExpenditureDetails1]]=2010,1,(2010-Table1[[#This Row],[ExpenditureDetails1]]))</f>
        <v>8</v>
      </c>
      <c r="X4131" s="109">
        <v>4.2300000000000004</v>
      </c>
      <c r="Y4131" s="174">
        <f>Table1[[#This Row],[ExpenditureDetails3]]*100000</f>
        <v>423000.00000000006</v>
      </c>
      <c r="Z4131" s="174">
        <f>Table1[[#This Row],[ExpenditureDetails4]]/Table1[[#This Row],[Component detail 4]]</f>
        <v>423000.00000000006</v>
      </c>
      <c r="AA4131" s="109">
        <v>1</v>
      </c>
      <c r="AB4131" s="109">
        <v>30</v>
      </c>
      <c r="AC4131" s="174">
        <f>IF(ISNUMBER([ExpenditureDetails4]),[ExpenditureDetails4]*HLOOKUP([ExpenditureDetails1],'Currency Conversion'!$A$6:$BE$45,19,FALSE),"No Data")</f>
        <v>664852.44626815489</v>
      </c>
      <c r="AD4131" s="174">
        <f>Table1[[#This Row],[Calculations1]]/exchange_rate_2010</f>
        <v>14539.981149065941</v>
      </c>
      <c r="AE41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22161.748208938498</v>
      </c>
      <c r="AF4131" s="174">
        <f>Table1[[#This Row],[Calculations3]]/exchange_rate_2010</f>
        <v>484.6660383021981</v>
      </c>
      <c r="AG4131" s="110"/>
      <c r="AH4131" s="53"/>
      <c r="BD4131" s="36"/>
      <c r="BE4131" s="36"/>
      <c r="BF4131" s="36"/>
      <c r="BG4131" s="36"/>
      <c r="BH4131" s="36"/>
      <c r="BI4131" s="36"/>
      <c r="BJ4131" s="36"/>
      <c r="BK4131" s="48"/>
      <c r="BL4131" s="36"/>
      <c r="BM4131" s="36"/>
      <c r="BN4131" s="36"/>
      <c r="BO4131" s="36"/>
      <c r="BP4131" s="36"/>
      <c r="BQ4131" s="36"/>
      <c r="BR4131" s="36"/>
    </row>
    <row r="4132" spans="2:70" ht="15" customHeight="1">
      <c r="B4132" s="48">
        <v>4755</v>
      </c>
      <c r="C4132" s="48" t="s">
        <v>1852</v>
      </c>
      <c r="D4132" s="108">
        <v>55958</v>
      </c>
      <c r="E4132" s="109" t="s">
        <v>2508</v>
      </c>
      <c r="F4132" s="109" t="s">
        <v>2509</v>
      </c>
      <c r="G4132" s="109" t="s">
        <v>633</v>
      </c>
      <c r="H4132" s="108" t="s">
        <v>1840</v>
      </c>
      <c r="I4132" s="108" t="s">
        <v>2965</v>
      </c>
      <c r="J4132" s="108" t="s">
        <v>2568</v>
      </c>
      <c r="K4132" s="108" t="s">
        <v>2860</v>
      </c>
      <c r="L4132" s="108">
        <v>9</v>
      </c>
      <c r="M4132" s="110" t="s">
        <v>2915</v>
      </c>
      <c r="N4132" s="111" t="s">
        <v>2478</v>
      </c>
      <c r="O4132" s="111"/>
      <c r="P4132" s="111" t="s">
        <v>1927</v>
      </c>
      <c r="Q4132" s="109">
        <v>1</v>
      </c>
      <c r="R4132" s="109"/>
      <c r="S4132" s="109"/>
      <c r="T4132" s="109" t="s">
        <v>7</v>
      </c>
      <c r="U4132" s="108">
        <v>1</v>
      </c>
      <c r="V4132" s="109">
        <v>2002</v>
      </c>
      <c r="W4132" s="108">
        <f>IF(Table1[[#This Row],[ExpenditureDetails1]]=2010,1,(2010-Table1[[#This Row],[ExpenditureDetails1]]))</f>
        <v>8</v>
      </c>
      <c r="X4132" s="109">
        <v>0.74</v>
      </c>
      <c r="Y4132" s="174">
        <f>Table1[[#This Row],[ExpenditureDetails3]]*100000</f>
        <v>74000</v>
      </c>
      <c r="Z4132" s="174">
        <f>Table1[[#This Row],[ExpenditureDetails4]]/Table1[[#This Row],[Component detail 4]]</f>
        <v>74000</v>
      </c>
      <c r="AA4132" s="109">
        <v>1</v>
      </c>
      <c r="AB4132" s="109">
        <v>30</v>
      </c>
      <c r="AC4132" s="174">
        <f>IF(ISNUMBER([ExpenditureDetails4]),[ExpenditureDetails4]*HLOOKUP([ExpenditureDetails1],'Currency Conversion'!$A$6:$BE$45,19,FALSE),"No Data")</f>
        <v>116309.88421712401</v>
      </c>
      <c r="AD4132" s="174">
        <f>Table1[[#This Row],[Calculations1]]/exchange_rate_2010</f>
        <v>2543.6373641391951</v>
      </c>
      <c r="AE41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3876.9961405708004</v>
      </c>
      <c r="AF4132" s="174">
        <f>Table1[[#This Row],[Calculations3]]/exchange_rate_2010</f>
        <v>84.78791213797318</v>
      </c>
      <c r="AG4132" s="110"/>
      <c r="AH4132" s="53"/>
      <c r="BD4132" s="36"/>
      <c r="BE4132" s="36"/>
      <c r="BF4132" s="36"/>
      <c r="BG4132" s="36"/>
      <c r="BH4132" s="36"/>
      <c r="BI4132" s="36"/>
      <c r="BJ4132" s="36"/>
      <c r="BK4132" s="48"/>
      <c r="BL4132" s="36"/>
      <c r="BM4132" s="36"/>
      <c r="BN4132" s="36"/>
      <c r="BO4132" s="36"/>
      <c r="BP4132" s="36"/>
      <c r="BQ4132" s="36"/>
      <c r="BR4132" s="36"/>
    </row>
    <row r="4133" spans="2:70" ht="15" customHeight="1">
      <c r="B4133" s="48">
        <v>4756</v>
      </c>
      <c r="C4133" s="48" t="s">
        <v>1852</v>
      </c>
      <c r="D4133" s="108">
        <v>55958</v>
      </c>
      <c r="E4133" s="109" t="s">
        <v>2508</v>
      </c>
      <c r="F4133" s="109" t="s">
        <v>2509</v>
      </c>
      <c r="G4133" s="109" t="s">
        <v>633</v>
      </c>
      <c r="H4133" s="108" t="s">
        <v>1840</v>
      </c>
      <c r="I4133" s="108" t="s">
        <v>2965</v>
      </c>
      <c r="J4133" s="108" t="s">
        <v>2568</v>
      </c>
      <c r="K4133" s="108" t="s">
        <v>2860</v>
      </c>
      <c r="L4133" s="108">
        <v>9</v>
      </c>
      <c r="M4133" s="110" t="s">
        <v>2915</v>
      </c>
      <c r="N4133" s="111" t="s">
        <v>20</v>
      </c>
      <c r="O4133" s="111" t="s">
        <v>2486</v>
      </c>
      <c r="P4133" s="111" t="s">
        <v>1928</v>
      </c>
      <c r="Q4133" s="109">
        <v>1</v>
      </c>
      <c r="R4133" s="109"/>
      <c r="S4133" s="109"/>
      <c r="T4133" s="109" t="s">
        <v>7</v>
      </c>
      <c r="U4133" s="108">
        <v>1</v>
      </c>
      <c r="V4133" s="109">
        <v>2002</v>
      </c>
      <c r="W4133" s="108">
        <f>IF(Table1[[#This Row],[ExpenditureDetails1]]=2010,1,(2010-Table1[[#This Row],[ExpenditureDetails1]]))</f>
        <v>8</v>
      </c>
      <c r="X4133" s="109">
        <v>4.6070000000000002</v>
      </c>
      <c r="Y4133" s="174">
        <f>Table1[[#This Row],[ExpenditureDetails3]]*100000</f>
        <v>460700</v>
      </c>
      <c r="Z4133" s="174">
        <f>Table1[[#This Row],[ExpenditureDetails4]]/Table1[[#This Row],[Component detail 4]]</f>
        <v>460700</v>
      </c>
      <c r="AA4133" s="109">
        <v>1</v>
      </c>
      <c r="AB4133" s="109">
        <v>10</v>
      </c>
      <c r="AC4133" s="174">
        <f>IF(ISNUMBER([ExpenditureDetails4]),[ExpenditureDetails4]*HLOOKUP([ExpenditureDetails1],'Currency Conversion'!$A$6:$BE$45,19,FALSE),"No Data")</f>
        <v>724107.6170112032</v>
      </c>
      <c r="AD4133" s="174">
        <f>Table1[[#This Row],[Calculations1]]/exchange_rate_2010</f>
        <v>15835.86126566118</v>
      </c>
      <c r="AE41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72410.761701120326</v>
      </c>
      <c r="AF4133" s="174">
        <f>Table1[[#This Row],[Calculations3]]/exchange_rate_2010</f>
        <v>1583.5861265661181</v>
      </c>
      <c r="AG4133" s="110"/>
      <c r="AH4133" s="53"/>
      <c r="BD4133" s="36"/>
      <c r="BE4133" s="36"/>
      <c r="BF4133" s="36"/>
      <c r="BG4133" s="36"/>
      <c r="BH4133" s="36"/>
      <c r="BI4133" s="36"/>
      <c r="BJ4133" s="36"/>
      <c r="BK4133" s="48"/>
      <c r="BL4133" s="36"/>
      <c r="BM4133" s="36"/>
      <c r="BN4133" s="36"/>
      <c r="BO4133" s="36"/>
      <c r="BP4133" s="36"/>
      <c r="BQ4133" s="36"/>
      <c r="BR4133" s="36"/>
    </row>
    <row r="4134" spans="2:70" ht="15" customHeight="1">
      <c r="B4134" s="48">
        <v>4757</v>
      </c>
      <c r="C4134" s="48" t="s">
        <v>1852</v>
      </c>
      <c r="D4134" s="108">
        <v>55958</v>
      </c>
      <c r="E4134" s="109" t="s">
        <v>2508</v>
      </c>
      <c r="F4134" s="109" t="s">
        <v>2509</v>
      </c>
      <c r="G4134" s="109" t="s">
        <v>633</v>
      </c>
      <c r="H4134" s="108" t="s">
        <v>1840</v>
      </c>
      <c r="I4134" s="108" t="s">
        <v>2965</v>
      </c>
      <c r="J4134" s="108" t="s">
        <v>2568</v>
      </c>
      <c r="K4134" s="108" t="s">
        <v>2860</v>
      </c>
      <c r="L4134" s="108">
        <v>9</v>
      </c>
      <c r="M4134" s="110" t="s">
        <v>2915</v>
      </c>
      <c r="N4134" s="111" t="s">
        <v>364</v>
      </c>
      <c r="O4134" s="111" t="s">
        <v>2465</v>
      </c>
      <c r="P4134" s="111" t="s">
        <v>1929</v>
      </c>
      <c r="Q4134" s="109">
        <v>1</v>
      </c>
      <c r="R4134" s="109"/>
      <c r="S4134" s="109"/>
      <c r="T4134" s="109" t="s">
        <v>7</v>
      </c>
      <c r="U4134" s="108">
        <v>1</v>
      </c>
      <c r="V4134" s="109">
        <v>2002</v>
      </c>
      <c r="W4134" s="108">
        <f>IF(Table1[[#This Row],[ExpenditureDetails1]]=2010,1,(2010-Table1[[#This Row],[ExpenditureDetails1]]))</f>
        <v>8</v>
      </c>
      <c r="X4134" s="109">
        <v>5.83</v>
      </c>
      <c r="Y4134" s="174">
        <f>Table1[[#This Row],[ExpenditureDetails3]]*100000</f>
        <v>583000</v>
      </c>
      <c r="Z4134" s="174">
        <f>Table1[[#This Row],[ExpenditureDetails4]]/Table1[[#This Row],[Component detail 4]]</f>
        <v>583000</v>
      </c>
      <c r="AA4134" s="109">
        <v>1</v>
      </c>
      <c r="AB4134" s="109">
        <v>20</v>
      </c>
      <c r="AC4134" s="174">
        <f>IF(ISNUMBER([ExpenditureDetails4]),[ExpenditureDetails4]*HLOOKUP([ExpenditureDetails1],'Currency Conversion'!$A$6:$BE$45,19,FALSE),"No Data")</f>
        <v>916333.27700788248</v>
      </c>
      <c r="AD4134" s="174">
        <f>Table1[[#This Row],[Calculations1]]/exchange_rate_2010</f>
        <v>20039.737612069606</v>
      </c>
      <c r="AE41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45816.663850394121</v>
      </c>
      <c r="AF4134" s="174">
        <f>Table1[[#This Row],[Calculations3]]/exchange_rate_2010</f>
        <v>1001.9868806034802</v>
      </c>
      <c r="AG4134" s="110"/>
      <c r="AH4134" s="53"/>
      <c r="BD4134" s="36"/>
      <c r="BE4134" s="36"/>
      <c r="BF4134" s="36"/>
      <c r="BG4134" s="36"/>
      <c r="BH4134" s="36"/>
      <c r="BI4134" s="36"/>
      <c r="BJ4134" s="36"/>
      <c r="BK4134" s="48"/>
      <c r="BL4134" s="36"/>
      <c r="BM4134" s="36"/>
      <c r="BN4134" s="36"/>
      <c r="BO4134" s="36"/>
      <c r="BP4134" s="36"/>
      <c r="BQ4134" s="36"/>
      <c r="BR4134" s="36"/>
    </row>
    <row r="4135" spans="2:70" ht="15" customHeight="1">
      <c r="B4135" s="48">
        <v>4758</v>
      </c>
      <c r="C4135" s="48" t="s">
        <v>1852</v>
      </c>
      <c r="D4135" s="108">
        <v>55958</v>
      </c>
      <c r="E4135" s="109" t="s">
        <v>2508</v>
      </c>
      <c r="F4135" s="109" t="s">
        <v>2509</v>
      </c>
      <c r="G4135" s="109" t="s">
        <v>633</v>
      </c>
      <c r="H4135" s="108" t="s">
        <v>1840</v>
      </c>
      <c r="I4135" s="108" t="s">
        <v>2965</v>
      </c>
      <c r="J4135" s="108" t="s">
        <v>2568</v>
      </c>
      <c r="K4135" s="108" t="s">
        <v>2860</v>
      </c>
      <c r="L4135" s="108">
        <v>9</v>
      </c>
      <c r="M4135" s="110" t="s">
        <v>2915</v>
      </c>
      <c r="N4135" s="111" t="s">
        <v>2480</v>
      </c>
      <c r="O4135" s="111"/>
      <c r="P4135" s="111" t="s">
        <v>1930</v>
      </c>
      <c r="Q4135" s="109">
        <v>1</v>
      </c>
      <c r="R4135" s="109"/>
      <c r="S4135" s="109"/>
      <c r="T4135" s="109" t="s">
        <v>31</v>
      </c>
      <c r="U4135" s="108">
        <v>3</v>
      </c>
      <c r="V4135" s="109">
        <v>2002</v>
      </c>
      <c r="W4135" s="108"/>
      <c r="X4135" s="109">
        <v>27.52</v>
      </c>
      <c r="Y4135" s="174">
        <f>Table1[[#This Row],[ExpenditureDetails3]]*100000</f>
        <v>2752000</v>
      </c>
      <c r="Z4135" s="174">
        <f>Table1[[#This Row],[ExpenditureDetails4]]/Table1[[#This Row],[Component detail 4]]</f>
        <v>2752000</v>
      </c>
      <c r="AA4135" s="109">
        <v>1</v>
      </c>
      <c r="AB4135" s="109"/>
      <c r="AC4135" s="174">
        <f>IF(ISNUMBER([ExpenditureDetails4]),[ExpenditureDetails4]*HLOOKUP([ExpenditureDetails1],'Currency Conversion'!$A$6:$BE$45,19,FALSE),"No Data")</f>
        <v>4325470.2887233151</v>
      </c>
      <c r="AD4135" s="174">
        <f>Table1[[#This Row],[Calculations1]]/exchange_rate_2010</f>
        <v>94595.811163663049</v>
      </c>
      <c r="AE41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4325470.2887233151</v>
      </c>
      <c r="AF4135" s="174">
        <f>Table1[[#This Row],[Calculations3]]/exchange_rate_2010</f>
        <v>94595.811163663049</v>
      </c>
      <c r="AG4135" s="110"/>
      <c r="AH4135" s="53"/>
      <c r="BD4135" s="36"/>
      <c r="BE4135" s="36"/>
      <c r="BF4135" s="36"/>
      <c r="BG4135" s="36"/>
      <c r="BH4135" s="36"/>
      <c r="BI4135" s="36"/>
      <c r="BJ4135" s="36"/>
      <c r="BK4135" s="48"/>
      <c r="BL4135" s="36"/>
      <c r="BM4135" s="36"/>
      <c r="BN4135" s="36"/>
      <c r="BO4135" s="36"/>
      <c r="BP4135" s="36"/>
      <c r="BQ4135" s="36"/>
      <c r="BR4135" s="36"/>
    </row>
    <row r="4136" spans="2:70" ht="15" customHeight="1">
      <c r="B4136" s="48">
        <v>4759</v>
      </c>
      <c r="C4136" s="48" t="s">
        <v>1852</v>
      </c>
      <c r="D4136" s="108">
        <v>55958</v>
      </c>
      <c r="E4136" s="109" t="s">
        <v>2508</v>
      </c>
      <c r="F4136" s="109" t="s">
        <v>2509</v>
      </c>
      <c r="G4136" s="109" t="s">
        <v>633</v>
      </c>
      <c r="H4136" s="108" t="s">
        <v>1840</v>
      </c>
      <c r="I4136" s="108" t="s">
        <v>2965</v>
      </c>
      <c r="J4136" s="108" t="s">
        <v>2568</v>
      </c>
      <c r="K4136" s="108" t="s">
        <v>2860</v>
      </c>
      <c r="L4136" s="108">
        <v>9</v>
      </c>
      <c r="M4136" s="110" t="s">
        <v>2915</v>
      </c>
      <c r="N4136" s="111" t="s">
        <v>2478</v>
      </c>
      <c r="O4136" s="111" t="s">
        <v>348</v>
      </c>
      <c r="P4136" s="111" t="s">
        <v>1931</v>
      </c>
      <c r="Q4136" s="109">
        <v>1</v>
      </c>
      <c r="R4136" s="109"/>
      <c r="S4136" s="109"/>
      <c r="T4136" s="109" t="s">
        <v>7</v>
      </c>
      <c r="U4136" s="108">
        <v>1</v>
      </c>
      <c r="V4136" s="109">
        <v>2002</v>
      </c>
      <c r="W4136" s="108">
        <f>IF(Table1[[#This Row],[ExpenditureDetails1]]=2010,1,(2010-Table1[[#This Row],[ExpenditureDetails1]]))</f>
        <v>8</v>
      </c>
      <c r="X4136" s="109">
        <v>2.0499999999999998</v>
      </c>
      <c r="Y4136" s="174">
        <f>Table1[[#This Row],[ExpenditureDetails3]]*100000</f>
        <v>204999.99999999997</v>
      </c>
      <c r="Z4136" s="174">
        <f>Table1[[#This Row],[ExpenditureDetails4]]/Table1[[#This Row],[Component detail 4]]</f>
        <v>204999.99999999997</v>
      </c>
      <c r="AA4136" s="109">
        <v>1</v>
      </c>
      <c r="AB4136" s="109">
        <v>15</v>
      </c>
      <c r="AC4136" s="174">
        <f>IF(ISNUMBER([ExpenditureDetails4]),[ExpenditureDetails4]*HLOOKUP([ExpenditureDetails1],'Currency Conversion'!$A$6:$BE$45,19,FALSE),"No Data")</f>
        <v>322209.81438527594</v>
      </c>
      <c r="AD4136" s="174">
        <f>Table1[[#This Row],[Calculations1]]/exchange_rate_2010</f>
        <v>7046.5629682234458</v>
      </c>
      <c r="AE41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21480.65429235173</v>
      </c>
      <c r="AF4136" s="174">
        <f>Table1[[#This Row],[Calculations3]]/exchange_rate_2010</f>
        <v>469.77086454822972</v>
      </c>
      <c r="AG4136" s="110"/>
      <c r="AH4136" s="53"/>
      <c r="BD4136" s="36"/>
      <c r="BE4136" s="36"/>
      <c r="BF4136" s="36"/>
      <c r="BG4136" s="36"/>
      <c r="BH4136" s="36"/>
      <c r="BI4136" s="36"/>
      <c r="BJ4136" s="36"/>
      <c r="BK4136" s="48"/>
      <c r="BL4136" s="36"/>
      <c r="BM4136" s="36"/>
      <c r="BN4136" s="36"/>
      <c r="BO4136" s="36"/>
      <c r="BP4136" s="36"/>
      <c r="BQ4136" s="36"/>
      <c r="BR4136" s="36"/>
    </row>
    <row r="4137" spans="2:70" ht="15" customHeight="1">
      <c r="B4137" s="48">
        <v>4760</v>
      </c>
      <c r="C4137" s="48" t="s">
        <v>1852</v>
      </c>
      <c r="D4137" s="108">
        <v>55958</v>
      </c>
      <c r="E4137" s="109" t="s">
        <v>2508</v>
      </c>
      <c r="F4137" s="109" t="s">
        <v>2509</v>
      </c>
      <c r="G4137" s="109" t="s">
        <v>633</v>
      </c>
      <c r="H4137" s="108" t="s">
        <v>1840</v>
      </c>
      <c r="I4137" s="108" t="s">
        <v>2965</v>
      </c>
      <c r="J4137" s="108" t="s">
        <v>2568</v>
      </c>
      <c r="K4137" s="108" t="s">
        <v>2860</v>
      </c>
      <c r="L4137" s="108">
        <v>9</v>
      </c>
      <c r="M4137" s="110" t="s">
        <v>2915</v>
      </c>
      <c r="N4137" s="111" t="s">
        <v>1712</v>
      </c>
      <c r="O4137" s="111"/>
      <c r="P4137" s="111" t="s">
        <v>1932</v>
      </c>
      <c r="Q4137" s="109">
        <v>1</v>
      </c>
      <c r="R4137" s="109"/>
      <c r="S4137" s="109"/>
      <c r="T4137" s="109" t="s">
        <v>7</v>
      </c>
      <c r="U4137" s="108">
        <v>1</v>
      </c>
      <c r="V4137" s="109">
        <v>2002</v>
      </c>
      <c r="W4137" s="108">
        <f>IF(Table1[[#This Row],[ExpenditureDetails1]]=2010,1,(2010-Table1[[#This Row],[ExpenditureDetails1]]))</f>
        <v>8</v>
      </c>
      <c r="X4137" s="109">
        <v>22.56</v>
      </c>
      <c r="Y4137" s="174">
        <f>Table1[[#This Row],[ExpenditureDetails3]]*100000</f>
        <v>2256000</v>
      </c>
      <c r="Z4137" s="174">
        <f>Table1[[#This Row],[ExpenditureDetails4]]/Table1[[#This Row],[Component detail 4]]</f>
        <v>2256000</v>
      </c>
      <c r="AA4137" s="109">
        <v>1</v>
      </c>
      <c r="AB4137" s="109">
        <v>10</v>
      </c>
      <c r="AC4137" s="174">
        <f>IF(ISNUMBER([ExpenditureDetails4]),[ExpenditureDetails4]*HLOOKUP([ExpenditureDetails1],'Currency Conversion'!$A$6:$BE$45,19,FALSE),"No Data")</f>
        <v>3545879.7134301593</v>
      </c>
      <c r="AD4137" s="174">
        <f>Table1[[#This Row],[Calculations1]]/exchange_rate_2010</f>
        <v>77546.566128351682</v>
      </c>
      <c r="AE41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354587.9713430159</v>
      </c>
      <c r="AF4137" s="174">
        <f>Table1[[#This Row],[Calculations3]]/exchange_rate_2010</f>
        <v>7754.6566128351678</v>
      </c>
      <c r="AG4137" s="110"/>
      <c r="AH4137" s="53"/>
      <c r="BD4137" s="36"/>
      <c r="BE4137" s="36"/>
      <c r="BF4137" s="36"/>
      <c r="BG4137" s="36"/>
      <c r="BH4137" s="36"/>
      <c r="BI4137" s="36"/>
      <c r="BJ4137" s="36"/>
      <c r="BK4137" s="48"/>
      <c r="BL4137" s="36"/>
      <c r="BM4137" s="36"/>
      <c r="BN4137" s="36"/>
      <c r="BO4137" s="36"/>
      <c r="BP4137" s="36"/>
      <c r="BQ4137" s="36"/>
      <c r="BR4137" s="36"/>
    </row>
    <row r="4138" spans="2:70" ht="15" customHeight="1">
      <c r="B4138" s="48">
        <v>4761</v>
      </c>
      <c r="C4138" s="48" t="s">
        <v>1852</v>
      </c>
      <c r="D4138" s="108">
        <v>55958</v>
      </c>
      <c r="E4138" s="109" t="s">
        <v>2508</v>
      </c>
      <c r="F4138" s="109" t="s">
        <v>2509</v>
      </c>
      <c r="G4138" s="109" t="s">
        <v>633</v>
      </c>
      <c r="H4138" s="108" t="s">
        <v>1840</v>
      </c>
      <c r="I4138" s="108" t="s">
        <v>2965</v>
      </c>
      <c r="J4138" s="108" t="s">
        <v>2568</v>
      </c>
      <c r="K4138" s="108" t="s">
        <v>2860</v>
      </c>
      <c r="L4138" s="108">
        <v>9</v>
      </c>
      <c r="M4138" s="110" t="s">
        <v>2915</v>
      </c>
      <c r="N4138" s="111" t="s">
        <v>1712</v>
      </c>
      <c r="O4138" s="111"/>
      <c r="P4138" s="111" t="s">
        <v>1933</v>
      </c>
      <c r="Q4138" s="109">
        <v>1</v>
      </c>
      <c r="R4138" s="109"/>
      <c r="S4138" s="109"/>
      <c r="T4138" s="109" t="s">
        <v>7</v>
      </c>
      <c r="U4138" s="108">
        <v>1</v>
      </c>
      <c r="V4138" s="109">
        <v>2002</v>
      </c>
      <c r="W4138" s="108">
        <f>IF(Table1[[#This Row],[ExpenditureDetails1]]=2010,1,(2010-Table1[[#This Row],[ExpenditureDetails1]]))</f>
        <v>8</v>
      </c>
      <c r="X4138" s="109">
        <v>5.39</v>
      </c>
      <c r="Y4138" s="174">
        <f>Table1[[#This Row],[ExpenditureDetails3]]*100000</f>
        <v>539000</v>
      </c>
      <c r="Z4138" s="174">
        <f>Table1[[#This Row],[ExpenditureDetails4]]/Table1[[#This Row],[Component detail 4]]</f>
        <v>539000</v>
      </c>
      <c r="AA4138" s="109">
        <v>1</v>
      </c>
      <c r="AB4138" s="109">
        <v>10</v>
      </c>
      <c r="AC4138" s="174">
        <f>IF(ISNUMBER([ExpenditureDetails4]),[ExpenditureDetails4]*HLOOKUP([ExpenditureDetails1],'Currency Conversion'!$A$6:$BE$45,19,FALSE),"No Data")</f>
        <v>847176.04855445737</v>
      </c>
      <c r="AD4138" s="174">
        <f>Table1[[#This Row],[Calculations1]]/exchange_rate_2010</f>
        <v>18527.304584743597</v>
      </c>
      <c r="AE41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84717.604855445737</v>
      </c>
      <c r="AF4138" s="174">
        <f>Table1[[#This Row],[Calculations3]]/exchange_rate_2010</f>
        <v>1852.7304584743599</v>
      </c>
      <c r="AG4138" s="110"/>
      <c r="AH4138" s="53"/>
      <c r="BD4138" s="36"/>
      <c r="BE4138" s="36"/>
      <c r="BF4138" s="36"/>
      <c r="BG4138" s="36"/>
      <c r="BH4138" s="36"/>
      <c r="BI4138" s="36"/>
      <c r="BJ4138" s="36"/>
      <c r="BK4138" s="48"/>
      <c r="BL4138" s="36"/>
      <c r="BM4138" s="36"/>
      <c r="BN4138" s="36"/>
      <c r="BO4138" s="36"/>
      <c r="BP4138" s="36"/>
      <c r="BQ4138" s="36"/>
      <c r="BR4138" s="36"/>
    </row>
    <row r="4139" spans="2:70" ht="15" customHeight="1">
      <c r="B4139" s="48">
        <v>4762</v>
      </c>
      <c r="C4139" s="48" t="s">
        <v>1852</v>
      </c>
      <c r="D4139" s="108">
        <v>55958</v>
      </c>
      <c r="E4139" s="109" t="s">
        <v>2508</v>
      </c>
      <c r="F4139" s="109" t="s">
        <v>2509</v>
      </c>
      <c r="G4139" s="109" t="s">
        <v>633</v>
      </c>
      <c r="H4139" s="108" t="s">
        <v>1840</v>
      </c>
      <c r="I4139" s="108" t="s">
        <v>2965</v>
      </c>
      <c r="J4139" s="108" t="s">
        <v>2568</v>
      </c>
      <c r="K4139" s="108" t="s">
        <v>2860</v>
      </c>
      <c r="L4139" s="108">
        <v>9</v>
      </c>
      <c r="M4139" s="110" t="s">
        <v>2915</v>
      </c>
      <c r="N4139" s="111" t="s">
        <v>1712</v>
      </c>
      <c r="O4139" s="111" t="s">
        <v>2479</v>
      </c>
      <c r="P4139" s="111" t="s">
        <v>1934</v>
      </c>
      <c r="Q4139" s="109">
        <v>1</v>
      </c>
      <c r="R4139" s="109"/>
      <c r="S4139" s="109"/>
      <c r="T4139" s="109" t="s">
        <v>7</v>
      </c>
      <c r="U4139" s="108">
        <v>1</v>
      </c>
      <c r="V4139" s="109">
        <v>2002</v>
      </c>
      <c r="W4139" s="108">
        <f>IF(Table1[[#This Row],[ExpenditureDetails1]]=2010,1,(2010-Table1[[#This Row],[ExpenditureDetails1]]))</f>
        <v>8</v>
      </c>
      <c r="X4139" s="109">
        <v>3.86</v>
      </c>
      <c r="Y4139" s="174">
        <f>Table1[[#This Row],[ExpenditureDetails3]]*100000</f>
        <v>386000</v>
      </c>
      <c r="Z4139" s="174">
        <f>Table1[[#This Row],[ExpenditureDetails4]]/Table1[[#This Row],[Component detail 4]]</f>
        <v>386000</v>
      </c>
      <c r="AA4139" s="109">
        <v>1</v>
      </c>
      <c r="AB4139" s="109">
        <v>10</v>
      </c>
      <c r="AC4139" s="174">
        <f>IF(ISNUMBER([ExpenditureDetails4]),[ExpenditureDetails4]*HLOOKUP([ExpenditureDetails1],'Currency Conversion'!$A$6:$BE$45,19,FALSE),"No Data")</f>
        <v>606697.50415959279</v>
      </c>
      <c r="AD4139" s="174">
        <f>Table1[[#This Row],[Calculations1]]/exchange_rate_2010</f>
        <v>13268.162466996342</v>
      </c>
      <c r="AE41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60669.750415959279</v>
      </c>
      <c r="AF4139" s="174">
        <f>Table1[[#This Row],[Calculations3]]/exchange_rate_2010</f>
        <v>1326.8162466996341</v>
      </c>
      <c r="AG4139" s="110"/>
      <c r="AH4139" s="53"/>
      <c r="BD4139" s="36"/>
      <c r="BE4139" s="36"/>
      <c r="BF4139" s="36"/>
      <c r="BG4139" s="36"/>
      <c r="BH4139" s="36"/>
      <c r="BI4139" s="36"/>
      <c r="BJ4139" s="36"/>
      <c r="BK4139" s="48"/>
      <c r="BL4139" s="36"/>
      <c r="BM4139" s="36"/>
      <c r="BN4139" s="36"/>
      <c r="BO4139" s="36"/>
      <c r="BP4139" s="36"/>
      <c r="BQ4139" s="36"/>
      <c r="BR4139" s="36"/>
    </row>
    <row r="4140" spans="2:70" ht="15" customHeight="1">
      <c r="B4140" s="48">
        <v>4763</v>
      </c>
      <c r="C4140" s="48" t="s">
        <v>1852</v>
      </c>
      <c r="D4140" s="108">
        <v>55958</v>
      </c>
      <c r="E4140" s="109" t="s">
        <v>2508</v>
      </c>
      <c r="F4140" s="109" t="s">
        <v>2509</v>
      </c>
      <c r="G4140" s="109" t="s">
        <v>633</v>
      </c>
      <c r="H4140" s="108" t="s">
        <v>1840</v>
      </c>
      <c r="I4140" s="108" t="s">
        <v>2965</v>
      </c>
      <c r="J4140" s="108" t="s">
        <v>2568</v>
      </c>
      <c r="K4140" s="108" t="s">
        <v>2860</v>
      </c>
      <c r="L4140" s="108">
        <v>9</v>
      </c>
      <c r="M4140" s="110" t="s">
        <v>2915</v>
      </c>
      <c r="N4140" s="111" t="s">
        <v>20</v>
      </c>
      <c r="O4140" s="111" t="s">
        <v>2486</v>
      </c>
      <c r="P4140" s="111" t="s">
        <v>1935</v>
      </c>
      <c r="Q4140" s="109">
        <v>1</v>
      </c>
      <c r="R4140" s="109"/>
      <c r="S4140" s="109"/>
      <c r="T4140" s="109" t="s">
        <v>7</v>
      </c>
      <c r="U4140" s="108">
        <v>1</v>
      </c>
      <c r="V4140" s="109">
        <v>2002</v>
      </c>
      <c r="W4140" s="108">
        <f>IF(Table1[[#This Row],[ExpenditureDetails1]]=2010,1,(2010-Table1[[#This Row],[ExpenditureDetails1]]))</f>
        <v>8</v>
      </c>
      <c r="X4140" s="109">
        <v>2.25</v>
      </c>
      <c r="Y4140" s="174">
        <f>Table1[[#This Row],[ExpenditureDetails3]]*100000</f>
        <v>225000</v>
      </c>
      <c r="Z4140" s="174">
        <f>Table1[[#This Row],[ExpenditureDetails4]]/Table1[[#This Row],[Component detail 4]]</f>
        <v>225000</v>
      </c>
      <c r="AA4140" s="109">
        <v>1</v>
      </c>
      <c r="AB4140" s="109">
        <v>10</v>
      </c>
      <c r="AC4140" s="174">
        <f>IF(ISNUMBER([ExpenditureDetails4]),[ExpenditureDetails4]*HLOOKUP([ExpenditureDetails1],'Currency Conversion'!$A$6:$BE$45,19,FALSE),"No Data")</f>
        <v>353644.91822774196</v>
      </c>
      <c r="AD4140" s="174">
        <f>Table1[[#This Row],[Calculations1]]/exchange_rate_2010</f>
        <v>7734.0325260989048</v>
      </c>
      <c r="AE41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35364.491822774195</v>
      </c>
      <c r="AF4140" s="174">
        <f>Table1[[#This Row],[Calculations3]]/exchange_rate_2010</f>
        <v>773.4032526098905</v>
      </c>
      <c r="AG4140" s="110"/>
      <c r="AH4140" s="53"/>
      <c r="BD4140" s="36"/>
      <c r="BE4140" s="36"/>
      <c r="BF4140" s="36"/>
      <c r="BG4140" s="36"/>
      <c r="BH4140" s="36"/>
      <c r="BI4140" s="36"/>
      <c r="BJ4140" s="36"/>
      <c r="BK4140" s="48"/>
      <c r="BL4140" s="36"/>
      <c r="BM4140" s="36"/>
      <c r="BN4140" s="36"/>
      <c r="BO4140" s="36"/>
      <c r="BP4140" s="36"/>
      <c r="BQ4140" s="36"/>
      <c r="BR4140" s="36"/>
    </row>
    <row r="4141" spans="2:70" ht="15" customHeight="1">
      <c r="B4141" s="48">
        <v>4764</v>
      </c>
      <c r="C4141" s="48" t="s">
        <v>1852</v>
      </c>
      <c r="D4141" s="108">
        <v>55958</v>
      </c>
      <c r="E4141" s="109" t="s">
        <v>2508</v>
      </c>
      <c r="F4141" s="109" t="s">
        <v>2509</v>
      </c>
      <c r="G4141" s="109" t="s">
        <v>633</v>
      </c>
      <c r="H4141" s="108" t="s">
        <v>1840</v>
      </c>
      <c r="I4141" s="108" t="s">
        <v>2965</v>
      </c>
      <c r="J4141" s="108" t="s">
        <v>2568</v>
      </c>
      <c r="K4141" s="108" t="s">
        <v>2860</v>
      </c>
      <c r="L4141" s="108">
        <v>9</v>
      </c>
      <c r="M4141" s="110" t="s">
        <v>2915</v>
      </c>
      <c r="N4141" s="111" t="s">
        <v>1728</v>
      </c>
      <c r="O4141" s="111" t="s">
        <v>2399</v>
      </c>
      <c r="P4141" s="111" t="s">
        <v>1936</v>
      </c>
      <c r="Q4141" s="109">
        <v>1</v>
      </c>
      <c r="R4141" s="109">
        <v>225</v>
      </c>
      <c r="S4141" s="109"/>
      <c r="T4141" s="109" t="s">
        <v>7</v>
      </c>
      <c r="U4141" s="108">
        <v>1</v>
      </c>
      <c r="V4141" s="109">
        <v>2005</v>
      </c>
      <c r="W4141" s="108">
        <f>IF(Table1[[#This Row],[ExpenditureDetails1]]=2010,1,(2010-Table1[[#This Row],[ExpenditureDetails1]]))</f>
        <v>5</v>
      </c>
      <c r="X4141" s="109">
        <v>12</v>
      </c>
      <c r="Y4141" s="174">
        <f>Table1[[#This Row],[ExpenditureDetails3]]*100000</f>
        <v>1200000</v>
      </c>
      <c r="Z4141" s="174">
        <f>Table1[[#This Row],[ExpenditureDetails4]]/Table1[[#This Row],[Component detail 4]]</f>
        <v>1200000</v>
      </c>
      <c r="AA4141" s="109">
        <v>1</v>
      </c>
      <c r="AB4141" s="109">
        <v>15</v>
      </c>
      <c r="AC4141" s="174">
        <f>IF(ISNUMBER([ExpenditureDetails4]),[ExpenditureDetails4]*HLOOKUP([ExpenditureDetails1],'Currency Conversion'!$A$6:$BE$45,19,FALSE),"No Data")</f>
        <v>1614256.2088276441</v>
      </c>
      <c r="AD4141" s="174">
        <f>Table1[[#This Row],[Calculations1]]/exchange_rate_2010</f>
        <v>35302.953276116757</v>
      </c>
      <c r="AE41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107617.08058850961</v>
      </c>
      <c r="AF4141" s="174">
        <f>Table1[[#This Row],[Calculations3]]/exchange_rate_2010</f>
        <v>2353.5302184077837</v>
      </c>
      <c r="AG4141" s="110"/>
      <c r="AH4141" s="53"/>
      <c r="BD4141" s="36"/>
      <c r="BE4141" s="36"/>
      <c r="BF4141" s="36"/>
      <c r="BG4141" s="36"/>
      <c r="BH4141" s="36"/>
      <c r="BI4141" s="36"/>
      <c r="BJ4141" s="36"/>
      <c r="BK4141" s="48"/>
      <c r="BL4141" s="36"/>
      <c r="BM4141" s="36"/>
      <c r="BN4141" s="36"/>
      <c r="BO4141" s="36"/>
      <c r="BP4141" s="36"/>
      <c r="BQ4141" s="36"/>
      <c r="BR4141" s="36"/>
    </row>
    <row r="4142" spans="2:70" ht="15" customHeight="1">
      <c r="B4142" s="48">
        <v>4765</v>
      </c>
      <c r="C4142" s="48" t="s">
        <v>1852</v>
      </c>
      <c r="D4142" s="108">
        <v>55958</v>
      </c>
      <c r="E4142" s="109" t="s">
        <v>2508</v>
      </c>
      <c r="F4142" s="109" t="s">
        <v>2509</v>
      </c>
      <c r="G4142" s="109" t="s">
        <v>633</v>
      </c>
      <c r="H4142" s="108" t="s">
        <v>1840</v>
      </c>
      <c r="I4142" s="108" t="s">
        <v>2965</v>
      </c>
      <c r="J4142" s="108" t="s">
        <v>2568</v>
      </c>
      <c r="K4142" s="108" t="s">
        <v>2860</v>
      </c>
      <c r="L4142" s="108">
        <v>9</v>
      </c>
      <c r="M4142" s="110" t="s">
        <v>2915</v>
      </c>
      <c r="N4142" s="111" t="s">
        <v>1720</v>
      </c>
      <c r="O4142" s="111"/>
      <c r="P4142" s="111" t="s">
        <v>1937</v>
      </c>
      <c r="Q4142" s="109">
        <v>1</v>
      </c>
      <c r="R4142" s="109"/>
      <c r="S4142" s="109"/>
      <c r="T4142" s="109" t="s">
        <v>7</v>
      </c>
      <c r="U4142" s="108">
        <v>1</v>
      </c>
      <c r="V4142" s="109">
        <v>2008</v>
      </c>
      <c r="W4142" s="108">
        <f>IF(Table1[[#This Row],[ExpenditureDetails1]]=2010,1,(2010-Table1[[#This Row],[ExpenditureDetails1]]))</f>
        <v>2</v>
      </c>
      <c r="X4142" s="109">
        <v>9.7100000000000009</v>
      </c>
      <c r="Y4142" s="174">
        <f>Table1[[#This Row],[ExpenditureDetails3]]*100000</f>
        <v>971000.00000000012</v>
      </c>
      <c r="Z4142" s="174">
        <f>Table1[[#This Row],[ExpenditureDetails4]]/Table1[[#This Row],[Component detail 4]]</f>
        <v>971000.00000000012</v>
      </c>
      <c r="AA4142" s="109">
        <v>1</v>
      </c>
      <c r="AB4142" s="109">
        <v>10</v>
      </c>
      <c r="AC4142" s="174">
        <f>IF(ISNUMBER([ExpenditureDetails4]),[ExpenditureDetails4]*HLOOKUP([ExpenditureDetails1],'Currency Conversion'!$A$6:$BE$45,19,FALSE),"No Data")</f>
        <v>1114128.3936943836</v>
      </c>
      <c r="AD4142" s="174">
        <f>Table1[[#This Row],[Calculations1]]/exchange_rate_2010</f>
        <v>24365.415112606428</v>
      </c>
      <c r="AE41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111412.83936943836</v>
      </c>
      <c r="AF4142" s="174">
        <f>Table1[[#This Row],[Calculations3]]/exchange_rate_2010</f>
        <v>2436.5415112606429</v>
      </c>
      <c r="AG4142" s="110"/>
      <c r="AH4142" s="53"/>
      <c r="BD4142" s="36"/>
      <c r="BE4142" s="36"/>
      <c r="BF4142" s="36"/>
      <c r="BG4142" s="36"/>
      <c r="BH4142" s="36"/>
      <c r="BI4142" s="36"/>
      <c r="BJ4142" s="36"/>
      <c r="BK4142" s="48"/>
      <c r="BL4142" s="36"/>
      <c r="BM4142" s="36"/>
      <c r="BN4142" s="36"/>
      <c r="BO4142" s="36"/>
      <c r="BP4142" s="36"/>
      <c r="BQ4142" s="36"/>
      <c r="BR4142" s="36"/>
    </row>
    <row r="4143" spans="2:70" ht="15" customHeight="1">
      <c r="B4143" s="48">
        <v>4766</v>
      </c>
      <c r="C4143" s="48" t="s">
        <v>1852</v>
      </c>
      <c r="D4143" s="108">
        <v>55958</v>
      </c>
      <c r="E4143" s="109" t="s">
        <v>2508</v>
      </c>
      <c r="F4143" s="109" t="s">
        <v>2509</v>
      </c>
      <c r="G4143" s="109" t="s">
        <v>633</v>
      </c>
      <c r="H4143" s="108" t="s">
        <v>1840</v>
      </c>
      <c r="I4143" s="108" t="s">
        <v>2965</v>
      </c>
      <c r="J4143" s="108" t="s">
        <v>2568</v>
      </c>
      <c r="K4143" s="108" t="s">
        <v>2860</v>
      </c>
      <c r="L4143" s="108">
        <v>9</v>
      </c>
      <c r="M4143" s="110" t="s">
        <v>2915</v>
      </c>
      <c r="N4143" s="111" t="s">
        <v>1720</v>
      </c>
      <c r="O4143" s="111"/>
      <c r="P4143" s="111" t="s">
        <v>1938</v>
      </c>
      <c r="Q4143" s="109">
        <v>1</v>
      </c>
      <c r="R4143" s="109"/>
      <c r="S4143" s="109"/>
      <c r="T4143" s="109" t="s">
        <v>7</v>
      </c>
      <c r="U4143" s="108">
        <v>1</v>
      </c>
      <c r="V4143" s="109">
        <v>2008</v>
      </c>
      <c r="W4143" s="108">
        <f>IF(Table1[[#This Row],[ExpenditureDetails1]]=2010,1,(2010-Table1[[#This Row],[ExpenditureDetails1]]))</f>
        <v>2</v>
      </c>
      <c r="X4143" s="109">
        <v>13.22</v>
      </c>
      <c r="Y4143" s="174">
        <f>Table1[[#This Row],[ExpenditureDetails3]]*100000</f>
        <v>1322000</v>
      </c>
      <c r="Z4143" s="174">
        <f>Table1[[#This Row],[ExpenditureDetails4]]/Table1[[#This Row],[Component detail 4]]</f>
        <v>1322000</v>
      </c>
      <c r="AA4143" s="109">
        <v>1</v>
      </c>
      <c r="AB4143" s="109">
        <v>10</v>
      </c>
      <c r="AC4143" s="174">
        <f>IF(ISNUMBER([ExpenditureDetails4]),[ExpenditureDetails4]*HLOOKUP([ExpenditureDetails1],'Currency Conversion'!$A$6:$BE$45,19,FALSE),"No Data")</f>
        <v>1516866.8758640317</v>
      </c>
      <c r="AD4143" s="174">
        <f>Table1[[#This Row],[Calculations1]]/exchange_rate_2010</f>
        <v>33173.098639408541</v>
      </c>
      <c r="AE41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151686.68758640316</v>
      </c>
      <c r="AF4143" s="174">
        <f>Table1[[#This Row],[Calculations3]]/exchange_rate_2010</f>
        <v>3317.309863940854</v>
      </c>
      <c r="AG4143" s="110"/>
      <c r="AH4143" s="53"/>
      <c r="BD4143" s="36"/>
      <c r="BE4143" s="36"/>
      <c r="BF4143" s="36"/>
      <c r="BG4143" s="36"/>
      <c r="BH4143" s="36"/>
      <c r="BI4143" s="36"/>
      <c r="BJ4143" s="36"/>
      <c r="BK4143" s="48"/>
      <c r="BL4143" s="36"/>
      <c r="BM4143" s="36"/>
      <c r="BN4143" s="36"/>
      <c r="BO4143" s="36"/>
      <c r="BP4143" s="36"/>
      <c r="BQ4143" s="36"/>
      <c r="BR4143" s="36"/>
    </row>
    <row r="4144" spans="2:70" ht="15" customHeight="1">
      <c r="B4144" s="48">
        <v>4767</v>
      </c>
      <c r="C4144" s="48" t="s">
        <v>1852</v>
      </c>
      <c r="D4144" s="108">
        <v>55958</v>
      </c>
      <c r="E4144" s="109" t="s">
        <v>2508</v>
      </c>
      <c r="F4144" s="109" t="s">
        <v>2509</v>
      </c>
      <c r="G4144" s="109" t="s">
        <v>633</v>
      </c>
      <c r="H4144" s="108" t="s">
        <v>1840</v>
      </c>
      <c r="I4144" s="108" t="s">
        <v>2965</v>
      </c>
      <c r="J4144" s="108" t="s">
        <v>2568</v>
      </c>
      <c r="K4144" s="108" t="s">
        <v>2860</v>
      </c>
      <c r="L4144" s="108">
        <v>9</v>
      </c>
      <c r="M4144" s="110" t="s">
        <v>2915</v>
      </c>
      <c r="N4144" s="111" t="s">
        <v>1720</v>
      </c>
      <c r="O4144" s="111"/>
      <c r="P4144" s="111" t="s">
        <v>1939</v>
      </c>
      <c r="Q4144" s="109">
        <v>1</v>
      </c>
      <c r="R4144" s="109"/>
      <c r="S4144" s="109"/>
      <c r="T4144" s="109" t="s">
        <v>7</v>
      </c>
      <c r="U4144" s="108">
        <v>1</v>
      </c>
      <c r="V4144" s="109">
        <v>2008</v>
      </c>
      <c r="W4144" s="108">
        <f>IF(Table1[[#This Row],[ExpenditureDetails1]]=2010,1,(2010-Table1[[#This Row],[ExpenditureDetails1]]))</f>
        <v>2</v>
      </c>
      <c r="X4144" s="109">
        <v>15.65</v>
      </c>
      <c r="Y4144" s="174">
        <f>Table1[[#This Row],[ExpenditureDetails3]]*100000</f>
        <v>1565000</v>
      </c>
      <c r="Z4144" s="174">
        <f>Table1[[#This Row],[ExpenditureDetails4]]/Table1[[#This Row],[Component detail 4]]</f>
        <v>1565000</v>
      </c>
      <c r="AA4144" s="109">
        <v>1</v>
      </c>
      <c r="AB4144" s="109">
        <v>10</v>
      </c>
      <c r="AC4144" s="174">
        <f>IF(ISNUMBER([ExpenditureDetails4]),[ExpenditureDetails4]*HLOOKUP([ExpenditureDetails1],'Currency Conversion'!$A$6:$BE$45,19,FALSE),"No Data")</f>
        <v>1795685.8250584037</v>
      </c>
      <c r="AD4144" s="174">
        <f>Table1[[#This Row],[Calculations1]]/exchange_rate_2010</f>
        <v>39270.72569642539</v>
      </c>
      <c r="AE41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179568.58250584037</v>
      </c>
      <c r="AF4144" s="174">
        <f>Table1[[#This Row],[Calculations3]]/exchange_rate_2010</f>
        <v>3927.0725696425393</v>
      </c>
      <c r="AG4144" s="110"/>
      <c r="AH4144" s="53"/>
      <c r="BD4144" s="36"/>
      <c r="BE4144" s="36"/>
      <c r="BF4144" s="36"/>
      <c r="BG4144" s="36"/>
      <c r="BH4144" s="36"/>
      <c r="BI4144" s="36"/>
      <c r="BJ4144" s="36"/>
      <c r="BK4144" s="48"/>
      <c r="BL4144" s="36"/>
      <c r="BM4144" s="36"/>
      <c r="BN4144" s="36"/>
      <c r="BO4144" s="36"/>
      <c r="BP4144" s="36"/>
      <c r="BQ4144" s="36"/>
      <c r="BR4144" s="36"/>
    </row>
    <row r="4145" spans="2:70" ht="15" customHeight="1">
      <c r="B4145" s="48">
        <v>4768</v>
      </c>
      <c r="C4145" s="48" t="s">
        <v>1852</v>
      </c>
      <c r="D4145" s="108">
        <v>55958</v>
      </c>
      <c r="E4145" s="109" t="s">
        <v>2508</v>
      </c>
      <c r="F4145" s="109" t="s">
        <v>2509</v>
      </c>
      <c r="G4145" s="109" t="s">
        <v>633</v>
      </c>
      <c r="H4145" s="108" t="s">
        <v>1840</v>
      </c>
      <c r="I4145" s="108" t="s">
        <v>2965</v>
      </c>
      <c r="J4145" s="108" t="s">
        <v>2568</v>
      </c>
      <c r="K4145" s="108" t="s">
        <v>2860</v>
      </c>
      <c r="L4145" s="108">
        <v>9</v>
      </c>
      <c r="M4145" s="110" t="s">
        <v>2915</v>
      </c>
      <c r="N4145" s="111" t="s">
        <v>2478</v>
      </c>
      <c r="O4145" s="111" t="s">
        <v>348</v>
      </c>
      <c r="P4145" s="111" t="s">
        <v>1940</v>
      </c>
      <c r="Q4145" s="109">
        <v>1</v>
      </c>
      <c r="R4145" s="109"/>
      <c r="S4145" s="109"/>
      <c r="T4145" s="109" t="s">
        <v>7</v>
      </c>
      <c r="U4145" s="108">
        <v>1</v>
      </c>
      <c r="V4145" s="109">
        <v>2008</v>
      </c>
      <c r="W4145" s="108">
        <f>IF(Table1[[#This Row],[ExpenditureDetails1]]=2010,1,(2010-Table1[[#This Row],[ExpenditureDetails1]]))</f>
        <v>2</v>
      </c>
      <c r="X4145" s="109">
        <v>9.32</v>
      </c>
      <c r="Y4145" s="174">
        <f>Table1[[#This Row],[ExpenditureDetails3]]*100000</f>
        <v>932000</v>
      </c>
      <c r="Z4145" s="174">
        <f>Table1[[#This Row],[ExpenditureDetails4]]/Table1[[#This Row],[Component detail 4]]</f>
        <v>932000</v>
      </c>
      <c r="AA4145" s="109">
        <v>1</v>
      </c>
      <c r="AB4145" s="109">
        <v>15</v>
      </c>
      <c r="AC4145" s="174">
        <f>IF(ISNUMBER([ExpenditureDetails4]),[ExpenditureDetails4]*HLOOKUP([ExpenditureDetails1],'Currency Conversion'!$A$6:$BE$45,19,FALSE),"No Data")</f>
        <v>1069379.6734533114</v>
      </c>
      <c r="AD4145" s="174">
        <f>Table1[[#This Row],[Calculations1]]/exchange_rate_2010</f>
        <v>23386.783609628415</v>
      </c>
      <c r="AE41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71291.97823022076</v>
      </c>
      <c r="AF4145" s="174">
        <f>Table1[[#This Row],[Calculations3]]/exchange_rate_2010</f>
        <v>1559.1189073085609</v>
      </c>
      <c r="AG4145" s="110"/>
      <c r="AH4145" s="53"/>
      <c r="BD4145" s="36"/>
      <c r="BE4145" s="36"/>
      <c r="BF4145" s="36"/>
      <c r="BG4145" s="36"/>
      <c r="BH4145" s="36"/>
      <c r="BI4145" s="36"/>
      <c r="BJ4145" s="36"/>
      <c r="BK4145" s="48"/>
      <c r="BL4145" s="36"/>
      <c r="BM4145" s="36"/>
      <c r="BN4145" s="36"/>
      <c r="BO4145" s="36"/>
      <c r="BP4145" s="36"/>
      <c r="BQ4145" s="36"/>
      <c r="BR4145" s="36"/>
    </row>
    <row r="4146" spans="2:70" ht="15" customHeight="1">
      <c r="B4146" s="48">
        <v>4769</v>
      </c>
      <c r="C4146" s="48" t="s">
        <v>1852</v>
      </c>
      <c r="D4146" s="108">
        <v>55958</v>
      </c>
      <c r="E4146" s="109" t="s">
        <v>2508</v>
      </c>
      <c r="F4146" s="109" t="s">
        <v>2509</v>
      </c>
      <c r="G4146" s="109" t="s">
        <v>633</v>
      </c>
      <c r="H4146" s="108" t="s">
        <v>1840</v>
      </c>
      <c r="I4146" s="108" t="s">
        <v>2965</v>
      </c>
      <c r="J4146" s="108" t="s">
        <v>2568</v>
      </c>
      <c r="K4146" s="108" t="s">
        <v>2860</v>
      </c>
      <c r="L4146" s="108">
        <v>9</v>
      </c>
      <c r="M4146" s="110" t="s">
        <v>2915</v>
      </c>
      <c r="N4146" s="111" t="s">
        <v>2478</v>
      </c>
      <c r="O4146" s="111" t="s">
        <v>348</v>
      </c>
      <c r="P4146" s="111" t="s">
        <v>1941</v>
      </c>
      <c r="Q4146" s="109">
        <v>1</v>
      </c>
      <c r="R4146" s="109"/>
      <c r="S4146" s="109"/>
      <c r="T4146" s="109" t="s">
        <v>7</v>
      </c>
      <c r="U4146" s="108">
        <v>1</v>
      </c>
      <c r="V4146" s="109">
        <v>2008</v>
      </c>
      <c r="W4146" s="108">
        <f>IF(Table1[[#This Row],[ExpenditureDetails1]]=2010,1,(2010-Table1[[#This Row],[ExpenditureDetails1]]))</f>
        <v>2</v>
      </c>
      <c r="X4146" s="109">
        <v>5.19</v>
      </c>
      <c r="Y4146" s="174">
        <f>Table1[[#This Row],[ExpenditureDetails3]]*100000</f>
        <v>519000.00000000006</v>
      </c>
      <c r="Z4146" s="174">
        <f>Table1[[#This Row],[ExpenditureDetails4]]/Table1[[#This Row],[Component detail 4]]</f>
        <v>519000.00000000006</v>
      </c>
      <c r="AA4146" s="109">
        <v>1</v>
      </c>
      <c r="AB4146" s="109">
        <v>15</v>
      </c>
      <c r="AC4146" s="174">
        <f>IF(ISNUMBER([ExpenditureDetails4]),[ExpenditureDetails4]*HLOOKUP([ExpenditureDetails1],'Currency Conversion'!$A$6:$BE$45,19,FALSE),"No Data")</f>
        <v>595502.20013118954</v>
      </c>
      <c r="AD4146" s="174">
        <f>Table1[[#This Row],[Calculations1]]/exchange_rate_2010</f>
        <v>13023.326924245866</v>
      </c>
      <c r="AE41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39700.146675412638</v>
      </c>
      <c r="AF4146" s="174">
        <f>Table1[[#This Row],[Calculations3]]/exchange_rate_2010</f>
        <v>868.22179494972443</v>
      </c>
      <c r="AG4146" s="110"/>
      <c r="AH4146" s="53"/>
      <c r="BD4146" s="36"/>
      <c r="BE4146" s="36"/>
      <c r="BF4146" s="36"/>
      <c r="BG4146" s="36"/>
      <c r="BH4146" s="36"/>
      <c r="BI4146" s="36"/>
      <c r="BJ4146" s="36"/>
      <c r="BK4146" s="48"/>
      <c r="BL4146" s="36"/>
      <c r="BM4146" s="36"/>
      <c r="BN4146" s="36"/>
      <c r="BO4146" s="36"/>
      <c r="BP4146" s="36"/>
      <c r="BQ4146" s="36"/>
      <c r="BR4146" s="36"/>
    </row>
    <row r="4147" spans="2:70" ht="15" customHeight="1">
      <c r="B4147" s="48">
        <v>4770</v>
      </c>
      <c r="C4147" s="48" t="s">
        <v>1852</v>
      </c>
      <c r="D4147" s="108">
        <v>55958</v>
      </c>
      <c r="E4147" s="109" t="s">
        <v>2508</v>
      </c>
      <c r="F4147" s="109" t="s">
        <v>2509</v>
      </c>
      <c r="G4147" s="109" t="s">
        <v>633</v>
      </c>
      <c r="H4147" s="108" t="s">
        <v>1840</v>
      </c>
      <c r="I4147" s="108" t="s">
        <v>2965</v>
      </c>
      <c r="J4147" s="108" t="s">
        <v>2568</v>
      </c>
      <c r="K4147" s="108" t="s">
        <v>2860</v>
      </c>
      <c r="L4147" s="108">
        <v>9</v>
      </c>
      <c r="M4147" s="110" t="s">
        <v>2915</v>
      </c>
      <c r="N4147" s="111" t="s">
        <v>1728</v>
      </c>
      <c r="O4147" s="111" t="s">
        <v>2399</v>
      </c>
      <c r="P4147" s="111" t="s">
        <v>1942</v>
      </c>
      <c r="Q4147" s="109">
        <v>1</v>
      </c>
      <c r="R4147" s="109"/>
      <c r="S4147" s="109"/>
      <c r="T4147" s="109" t="s">
        <v>7</v>
      </c>
      <c r="U4147" s="108">
        <v>1</v>
      </c>
      <c r="V4147" s="109">
        <v>2008</v>
      </c>
      <c r="W4147" s="108">
        <f>IF(Table1[[#This Row],[ExpenditureDetails1]]=2010,1,(2010-Table1[[#This Row],[ExpenditureDetails1]]))</f>
        <v>2</v>
      </c>
      <c r="X4147" s="109">
        <v>14.51</v>
      </c>
      <c r="Y4147" s="174">
        <f>Table1[[#This Row],[ExpenditureDetails3]]*100000</f>
        <v>1451000</v>
      </c>
      <c r="Z4147" s="174">
        <f>Table1[[#This Row],[ExpenditureDetails4]]/Table1[[#This Row],[Component detail 4]]</f>
        <v>1451000</v>
      </c>
      <c r="AA4147" s="109">
        <v>1</v>
      </c>
      <c r="AB4147" s="109">
        <v>15</v>
      </c>
      <c r="AC4147" s="174">
        <f>IF(ISNUMBER([ExpenditureDetails4]),[ExpenditureDetails4]*HLOOKUP([ExpenditureDetails1],'Currency Conversion'!$A$6:$BE$45,19,FALSE),"No Data")</f>
        <v>1664881.8735845007</v>
      </c>
      <c r="AD4147" s="174">
        <f>Table1[[#This Row],[Calculations1]]/exchange_rate_2010</f>
        <v>36410.110533874278</v>
      </c>
      <c r="AE41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110992.12490563338</v>
      </c>
      <c r="AF4147" s="174">
        <f>Table1[[#This Row],[Calculations3]]/exchange_rate_2010</f>
        <v>2427.3407022582851</v>
      </c>
      <c r="AG4147" s="110"/>
      <c r="AH4147" s="53"/>
      <c r="BD4147" s="36"/>
      <c r="BE4147" s="36"/>
      <c r="BF4147" s="36"/>
      <c r="BG4147" s="36"/>
      <c r="BH4147" s="36"/>
      <c r="BI4147" s="36"/>
      <c r="BJ4147" s="36"/>
      <c r="BK4147" s="48"/>
      <c r="BL4147" s="36"/>
      <c r="BM4147" s="36"/>
      <c r="BN4147" s="36"/>
      <c r="BO4147" s="36"/>
      <c r="BP4147" s="36"/>
      <c r="BQ4147" s="36"/>
      <c r="BR4147" s="36"/>
    </row>
    <row r="4148" spans="2:70" ht="15" customHeight="1">
      <c r="B4148" s="48">
        <v>4771</v>
      </c>
      <c r="C4148" s="48" t="s">
        <v>1852</v>
      </c>
      <c r="D4148" s="108">
        <v>55958</v>
      </c>
      <c r="E4148" s="109" t="s">
        <v>2508</v>
      </c>
      <c r="F4148" s="109" t="s">
        <v>2509</v>
      </c>
      <c r="G4148" s="109" t="s">
        <v>633</v>
      </c>
      <c r="H4148" s="108" t="s">
        <v>1840</v>
      </c>
      <c r="I4148" s="108" t="s">
        <v>2965</v>
      </c>
      <c r="J4148" s="108" t="s">
        <v>2568</v>
      </c>
      <c r="K4148" s="108" t="s">
        <v>2860</v>
      </c>
      <c r="L4148" s="108">
        <v>9</v>
      </c>
      <c r="M4148" s="110" t="s">
        <v>2915</v>
      </c>
      <c r="N4148" s="111" t="s">
        <v>559</v>
      </c>
      <c r="O4148" s="111" t="s">
        <v>2470</v>
      </c>
      <c r="P4148" s="111" t="s">
        <v>1943</v>
      </c>
      <c r="Q4148" s="109">
        <v>1</v>
      </c>
      <c r="R4148" s="109"/>
      <c r="S4148" s="109"/>
      <c r="T4148" s="109" t="s">
        <v>7</v>
      </c>
      <c r="U4148" s="108">
        <v>1</v>
      </c>
      <c r="V4148" s="109">
        <v>2008</v>
      </c>
      <c r="W4148" s="108">
        <f>IF(Table1[[#This Row],[ExpenditureDetails1]]=2010,1,(2010-Table1[[#This Row],[ExpenditureDetails1]]))</f>
        <v>2</v>
      </c>
      <c r="X4148" s="109">
        <v>245.3</v>
      </c>
      <c r="Y4148" s="174">
        <f>Table1[[#This Row],[ExpenditureDetails3]]*100000</f>
        <v>24530000</v>
      </c>
      <c r="Z4148" s="174">
        <f>Table1[[#This Row],[ExpenditureDetails4]]/Table1[[#This Row],[Component detail 4]]</f>
        <v>24530000</v>
      </c>
      <c r="AA4148" s="109">
        <v>1</v>
      </c>
      <c r="AB4148" s="109">
        <v>15</v>
      </c>
      <c r="AC4148" s="174">
        <f>IF(ISNUMBER([ExpenditureDetails4]),[ExpenditureDetails4]*HLOOKUP([ExpenditureDetails1],'Currency Conversion'!$A$6:$BE$45,19,FALSE),"No Data")</f>
        <v>28145797.628551207</v>
      </c>
      <c r="AD4148" s="174">
        <f>Table1[[#This Row],[Calculations1]]/exchange_rate_2010</f>
        <v>615534.12225770915</v>
      </c>
      <c r="AE41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1876386.5085700804</v>
      </c>
      <c r="AF4148" s="174">
        <f>Table1[[#This Row],[Calculations3]]/exchange_rate_2010</f>
        <v>41035.608150513937</v>
      </c>
      <c r="AG4148" s="110"/>
      <c r="AH4148" s="53"/>
      <c r="BD4148" s="36"/>
      <c r="BE4148" s="36"/>
      <c r="BF4148" s="36"/>
      <c r="BG4148" s="36"/>
      <c r="BH4148" s="36"/>
      <c r="BI4148" s="36"/>
      <c r="BJ4148" s="36"/>
      <c r="BK4148" s="48"/>
      <c r="BL4148" s="36"/>
      <c r="BM4148" s="36"/>
      <c r="BN4148" s="36"/>
      <c r="BO4148" s="36"/>
      <c r="BP4148" s="36"/>
      <c r="BQ4148" s="36"/>
      <c r="BR4148" s="36"/>
    </row>
    <row r="4149" spans="2:70" ht="15" customHeight="1">
      <c r="B4149" s="48">
        <v>4772</v>
      </c>
      <c r="C4149" s="48" t="s">
        <v>1852</v>
      </c>
      <c r="D4149" s="108">
        <v>55958</v>
      </c>
      <c r="E4149" s="109" t="s">
        <v>2508</v>
      </c>
      <c r="F4149" s="109" t="s">
        <v>2509</v>
      </c>
      <c r="G4149" s="109" t="s">
        <v>633</v>
      </c>
      <c r="H4149" s="108" t="s">
        <v>1840</v>
      </c>
      <c r="I4149" s="108" t="s">
        <v>2965</v>
      </c>
      <c r="J4149" s="108" t="s">
        <v>2568</v>
      </c>
      <c r="K4149" s="108" t="s">
        <v>2860</v>
      </c>
      <c r="L4149" s="108">
        <v>9</v>
      </c>
      <c r="M4149" s="110" t="s">
        <v>2915</v>
      </c>
      <c r="N4149" s="111" t="s">
        <v>559</v>
      </c>
      <c r="O4149" s="111" t="s">
        <v>2470</v>
      </c>
      <c r="P4149" s="111" t="s">
        <v>1944</v>
      </c>
      <c r="Q4149" s="109">
        <v>1</v>
      </c>
      <c r="R4149" s="109"/>
      <c r="S4149" s="109"/>
      <c r="T4149" s="109" t="s">
        <v>7</v>
      </c>
      <c r="U4149" s="108">
        <v>1</v>
      </c>
      <c r="V4149" s="109">
        <v>2008</v>
      </c>
      <c r="W4149" s="108">
        <f>IF(Table1[[#This Row],[ExpenditureDetails1]]=2010,1,(2010-Table1[[#This Row],[ExpenditureDetails1]]))</f>
        <v>2</v>
      </c>
      <c r="X4149" s="109">
        <v>53.5</v>
      </c>
      <c r="Y4149" s="174">
        <f>Table1[[#This Row],[ExpenditureDetails3]]*100000</f>
        <v>5350000</v>
      </c>
      <c r="Z4149" s="174">
        <f>Table1[[#This Row],[ExpenditureDetails4]]/Table1[[#This Row],[Component detail 4]]</f>
        <v>5350000</v>
      </c>
      <c r="AA4149" s="109">
        <v>1</v>
      </c>
      <c r="AB4149" s="109">
        <v>15</v>
      </c>
      <c r="AC4149" s="174">
        <f>IF(ISNUMBER([ExpenditureDetails4]),[ExpenditureDetails4]*HLOOKUP([ExpenditureDetails1],'Currency Conversion'!$A$6:$BE$45,19,FALSE),"No Data")</f>
        <v>6138606.4946086006</v>
      </c>
      <c r="AD4149" s="174">
        <f>Table1[[#This Row],[Calculations1]]/exchange_rate_2010</f>
        <v>134248.16771621461</v>
      </c>
      <c r="AE41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409240.43297390669</v>
      </c>
      <c r="AF4149" s="174">
        <f>Table1[[#This Row],[Calculations3]]/exchange_rate_2010</f>
        <v>8949.877847747639</v>
      </c>
      <c r="AG4149" s="110"/>
      <c r="AH4149" s="53"/>
      <c r="BD4149" s="36"/>
      <c r="BE4149" s="36"/>
      <c r="BF4149" s="36"/>
      <c r="BG4149" s="36"/>
      <c r="BH4149" s="36"/>
      <c r="BI4149" s="36"/>
      <c r="BJ4149" s="36"/>
      <c r="BK4149" s="48"/>
      <c r="BL4149" s="36"/>
      <c r="BM4149" s="36"/>
      <c r="BN4149" s="36"/>
      <c r="BO4149" s="36"/>
      <c r="BP4149" s="36"/>
      <c r="BQ4149" s="36"/>
      <c r="BR4149" s="36"/>
    </row>
    <row r="4150" spans="2:70" ht="15" customHeight="1">
      <c r="B4150" s="48">
        <v>4773</v>
      </c>
      <c r="C4150" s="48" t="s">
        <v>1852</v>
      </c>
      <c r="D4150" s="108">
        <v>55958</v>
      </c>
      <c r="E4150" s="109" t="s">
        <v>2508</v>
      </c>
      <c r="F4150" s="109" t="s">
        <v>2509</v>
      </c>
      <c r="G4150" s="109" t="s">
        <v>633</v>
      </c>
      <c r="H4150" s="108" t="s">
        <v>1840</v>
      </c>
      <c r="I4150" s="108" t="s">
        <v>2965</v>
      </c>
      <c r="J4150" s="108" t="s">
        <v>2568</v>
      </c>
      <c r="K4150" s="108" t="s">
        <v>2860</v>
      </c>
      <c r="L4150" s="108">
        <v>9</v>
      </c>
      <c r="M4150" s="110" t="s">
        <v>2915</v>
      </c>
      <c r="N4150" s="111" t="s">
        <v>1712</v>
      </c>
      <c r="O4150" s="111" t="s">
        <v>348</v>
      </c>
      <c r="P4150" s="111" t="s">
        <v>1945</v>
      </c>
      <c r="Q4150" s="109">
        <v>1</v>
      </c>
      <c r="R4150" s="109"/>
      <c r="S4150" s="109"/>
      <c r="T4150" s="109" t="s">
        <v>7</v>
      </c>
      <c r="U4150" s="108">
        <v>1</v>
      </c>
      <c r="V4150" s="109">
        <v>2008</v>
      </c>
      <c r="W4150" s="108">
        <f>IF(Table1[[#This Row],[ExpenditureDetails1]]=2010,1,(2010-Table1[[#This Row],[ExpenditureDetails1]]))</f>
        <v>2</v>
      </c>
      <c r="X4150" s="109">
        <v>30.86</v>
      </c>
      <c r="Y4150" s="174">
        <f>Table1[[#This Row],[ExpenditureDetails3]]*100000</f>
        <v>3086000</v>
      </c>
      <c r="Z4150" s="174">
        <f>Table1[[#This Row],[ExpenditureDetails4]]/Table1[[#This Row],[Component detail 4]]</f>
        <v>3086000</v>
      </c>
      <c r="AA4150" s="109">
        <v>1</v>
      </c>
      <c r="AB4150" s="109">
        <v>30</v>
      </c>
      <c r="AC4150" s="174">
        <f>IF(ISNUMBER([ExpenditureDetails4]),[ExpenditureDetails4]*HLOOKUP([ExpenditureDetails1],'Currency Conversion'!$A$6:$BE$45,19,FALSE),"No Data")</f>
        <v>3540885.9144602134</v>
      </c>
      <c r="AD4150" s="174">
        <f>Table1[[#This Row],[Calculations1]]/exchange_rate_2010</f>
        <v>77437.354312567899</v>
      </c>
      <c r="AE41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118029.53048200712</v>
      </c>
      <c r="AF4150" s="174">
        <f>Table1[[#This Row],[Calculations3]]/exchange_rate_2010</f>
        <v>2581.2451437522632</v>
      </c>
      <c r="AG4150" s="110"/>
      <c r="AH4150" s="53"/>
      <c r="BD4150" s="36"/>
      <c r="BE4150" s="36"/>
      <c r="BF4150" s="36"/>
      <c r="BG4150" s="36"/>
      <c r="BH4150" s="36"/>
      <c r="BI4150" s="36"/>
      <c r="BJ4150" s="36"/>
      <c r="BK4150" s="48"/>
      <c r="BL4150" s="36"/>
      <c r="BM4150" s="36"/>
      <c r="BN4150" s="36"/>
      <c r="BO4150" s="36"/>
      <c r="BP4150" s="36"/>
      <c r="BQ4150" s="36"/>
      <c r="BR4150" s="36"/>
    </row>
    <row r="4151" spans="2:70" ht="15" customHeight="1">
      <c r="B4151" s="48">
        <v>4774</v>
      </c>
      <c r="C4151" s="48" t="s">
        <v>1852</v>
      </c>
      <c r="D4151" s="108">
        <v>55958</v>
      </c>
      <c r="E4151" s="109" t="s">
        <v>2508</v>
      </c>
      <c r="F4151" s="109" t="s">
        <v>2509</v>
      </c>
      <c r="G4151" s="109" t="s">
        <v>633</v>
      </c>
      <c r="H4151" s="108" t="s">
        <v>1840</v>
      </c>
      <c r="I4151" s="108" t="s">
        <v>2965</v>
      </c>
      <c r="J4151" s="108" t="s">
        <v>2568</v>
      </c>
      <c r="K4151" s="108" t="s">
        <v>2860</v>
      </c>
      <c r="L4151" s="108">
        <v>9</v>
      </c>
      <c r="M4151" s="110" t="s">
        <v>2915</v>
      </c>
      <c r="N4151" s="111" t="s">
        <v>1720</v>
      </c>
      <c r="O4151" s="111"/>
      <c r="P4151" s="111" t="s">
        <v>1946</v>
      </c>
      <c r="Q4151" s="109">
        <v>1</v>
      </c>
      <c r="R4151" s="109"/>
      <c r="S4151" s="109"/>
      <c r="T4151" s="109" t="s">
        <v>31</v>
      </c>
      <c r="U4151" s="108">
        <v>3</v>
      </c>
      <c r="V4151" s="109">
        <v>2008</v>
      </c>
      <c r="W4151" s="108"/>
      <c r="X4151" s="109">
        <v>80</v>
      </c>
      <c r="Y4151" s="174">
        <f>Table1[[#This Row],[ExpenditureDetails3]]*100000</f>
        <v>8000000</v>
      </c>
      <c r="Z4151" s="174">
        <f>Table1[[#This Row],[ExpenditureDetails4]]/Table1[[#This Row],[Component detail 4]]</f>
        <v>8000000</v>
      </c>
      <c r="AA4151" s="109">
        <v>1</v>
      </c>
      <c r="AB4151" s="109"/>
      <c r="AC4151" s="174">
        <f>IF(ISNUMBER([ExpenditureDetails4]),[ExpenditureDetails4]*HLOOKUP([ExpenditureDetails1],'Currency Conversion'!$A$6:$BE$45,19,FALSE),"No Data")</f>
        <v>9179224.664835291</v>
      </c>
      <c r="AD4151" s="174">
        <f>Table1[[#This Row],[Calculations1]]/exchange_rate_2010</f>
        <v>200744.92368779753</v>
      </c>
      <c r="AE41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9179224.664835291</v>
      </c>
      <c r="AF4151" s="174">
        <f>Table1[[#This Row],[Calculations3]]/exchange_rate_2010</f>
        <v>200744.92368779753</v>
      </c>
      <c r="AG4151" s="110"/>
      <c r="AH4151" s="53"/>
      <c r="BD4151" s="36"/>
      <c r="BE4151" s="36"/>
      <c r="BF4151" s="36"/>
      <c r="BG4151" s="36"/>
      <c r="BH4151" s="36"/>
      <c r="BI4151" s="36"/>
      <c r="BJ4151" s="36"/>
      <c r="BK4151" s="48"/>
      <c r="BL4151" s="36"/>
      <c r="BM4151" s="36"/>
      <c r="BN4151" s="36"/>
      <c r="BO4151" s="36"/>
      <c r="BP4151" s="36"/>
      <c r="BQ4151" s="36"/>
      <c r="BR4151" s="36"/>
    </row>
    <row r="4152" spans="2:70" ht="15" customHeight="1">
      <c r="B4152" s="48">
        <v>4775</v>
      </c>
      <c r="C4152" s="48" t="s">
        <v>1852</v>
      </c>
      <c r="D4152" s="108">
        <v>55958</v>
      </c>
      <c r="E4152" s="109" t="s">
        <v>2508</v>
      </c>
      <c r="F4152" s="109" t="s">
        <v>2509</v>
      </c>
      <c r="G4152" s="109" t="s">
        <v>633</v>
      </c>
      <c r="H4152" s="108" t="s">
        <v>1840</v>
      </c>
      <c r="I4152" s="108" t="s">
        <v>2965</v>
      </c>
      <c r="J4152" s="108" t="s">
        <v>2568</v>
      </c>
      <c r="K4152" s="108" t="s">
        <v>2860</v>
      </c>
      <c r="L4152" s="108">
        <v>9</v>
      </c>
      <c r="M4152" s="110" t="s">
        <v>2915</v>
      </c>
      <c r="N4152" s="111" t="s">
        <v>20</v>
      </c>
      <c r="O4152" s="111" t="s">
        <v>2486</v>
      </c>
      <c r="P4152" s="111" t="s">
        <v>1947</v>
      </c>
      <c r="Q4152" s="109">
        <v>1</v>
      </c>
      <c r="R4152" s="109"/>
      <c r="S4152" s="109"/>
      <c r="T4152" s="109" t="s">
        <v>7</v>
      </c>
      <c r="U4152" s="108">
        <v>1</v>
      </c>
      <c r="V4152" s="109">
        <v>2008</v>
      </c>
      <c r="W4152" s="108">
        <f>IF(Table1[[#This Row],[ExpenditureDetails1]]=2010,1,(2010-Table1[[#This Row],[ExpenditureDetails1]]))</f>
        <v>2</v>
      </c>
      <c r="X4152" s="109">
        <v>507.06</v>
      </c>
      <c r="Y4152" s="174">
        <f>Table1[[#This Row],[ExpenditureDetails3]]*100000</f>
        <v>50706000</v>
      </c>
      <c r="Z4152" s="174">
        <f>Table1[[#This Row],[ExpenditureDetails4]]/Table1[[#This Row],[Component detail 4]]</f>
        <v>50706000</v>
      </c>
      <c r="AA4152" s="109">
        <v>1</v>
      </c>
      <c r="AB4152" s="109">
        <v>10</v>
      </c>
      <c r="AC4152" s="174">
        <f>IF(ISNUMBER([ExpenditureDetails4]),[ExpenditureDetails4]*HLOOKUP([ExpenditureDetails1],'Currency Conversion'!$A$6:$BE$45,19,FALSE),"No Data")</f>
        <v>58180220.73189228</v>
      </c>
      <c r="AD4152" s="174">
        <f>Table1[[#This Row],[Calculations1]]/exchange_rate_2010</f>
        <v>1272371.5125641827</v>
      </c>
      <c r="AE41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5818022.0731892278</v>
      </c>
      <c r="AF4152" s="174">
        <f>Table1[[#This Row],[Calculations3]]/exchange_rate_2010</f>
        <v>127237.15125641826</v>
      </c>
      <c r="AG4152" s="110"/>
      <c r="AH4152" s="53"/>
      <c r="BD4152" s="36"/>
      <c r="BE4152" s="36"/>
      <c r="BF4152" s="36"/>
      <c r="BG4152" s="36"/>
      <c r="BH4152" s="36"/>
      <c r="BI4152" s="36"/>
      <c r="BJ4152" s="36"/>
      <c r="BK4152" s="48"/>
      <c r="BL4152" s="36"/>
      <c r="BM4152" s="36"/>
      <c r="BN4152" s="36"/>
      <c r="BO4152" s="36"/>
      <c r="BP4152" s="36"/>
      <c r="BQ4152" s="36"/>
      <c r="BR4152" s="36"/>
    </row>
    <row r="4153" spans="2:70" ht="15" customHeight="1">
      <c r="B4153" s="48">
        <v>4776</v>
      </c>
      <c r="C4153" s="48" t="s">
        <v>1852</v>
      </c>
      <c r="D4153" s="108">
        <v>55958</v>
      </c>
      <c r="E4153" s="109" t="s">
        <v>2508</v>
      </c>
      <c r="F4153" s="109" t="s">
        <v>2509</v>
      </c>
      <c r="G4153" s="109" t="s">
        <v>633</v>
      </c>
      <c r="H4153" s="108" t="s">
        <v>1840</v>
      </c>
      <c r="I4153" s="108" t="s">
        <v>2965</v>
      </c>
      <c r="J4153" s="108" t="s">
        <v>2568</v>
      </c>
      <c r="K4153" s="108" t="s">
        <v>2860</v>
      </c>
      <c r="L4153" s="108">
        <v>9</v>
      </c>
      <c r="M4153" s="110" t="s">
        <v>2915</v>
      </c>
      <c r="N4153" s="111" t="s">
        <v>20</v>
      </c>
      <c r="O4153" s="111" t="s">
        <v>2486</v>
      </c>
      <c r="P4153" s="111" t="s">
        <v>1948</v>
      </c>
      <c r="Q4153" s="109">
        <v>1</v>
      </c>
      <c r="R4153" s="109">
        <v>45000</v>
      </c>
      <c r="S4153" s="109"/>
      <c r="T4153" s="109" t="s">
        <v>7</v>
      </c>
      <c r="U4153" s="108">
        <v>1</v>
      </c>
      <c r="V4153" s="109">
        <v>2008</v>
      </c>
      <c r="W4153" s="108">
        <f>IF(Table1[[#This Row],[ExpenditureDetails1]]=2010,1,(2010-Table1[[#This Row],[ExpenditureDetails1]]))</f>
        <v>2</v>
      </c>
      <c r="X4153" s="109">
        <v>150</v>
      </c>
      <c r="Y4153" s="174">
        <f>Table1[[#This Row],[ExpenditureDetails3]]*100000</f>
        <v>15000000</v>
      </c>
      <c r="Z4153" s="174">
        <f>Table1[[#This Row],[ExpenditureDetails4]]/Table1[[#This Row],[Component detail 4]]</f>
        <v>15000000</v>
      </c>
      <c r="AA4153" s="109">
        <v>1</v>
      </c>
      <c r="AB4153" s="109">
        <v>10</v>
      </c>
      <c r="AC4153" s="174">
        <f>IF(ISNUMBER([ExpenditureDetails4]),[ExpenditureDetails4]*HLOOKUP([ExpenditureDetails1],'Currency Conversion'!$A$6:$BE$45,19,FALSE),"No Data")</f>
        <v>17211046.246566169</v>
      </c>
      <c r="AD4153" s="174">
        <f>Table1[[#This Row],[Calculations1]]/exchange_rate_2010</f>
        <v>376396.73191462032</v>
      </c>
      <c r="AE41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1721104.6246566169</v>
      </c>
      <c r="AF4153" s="174">
        <f>Table1[[#This Row],[Calculations3]]/exchange_rate_2010</f>
        <v>37639.67319146204</v>
      </c>
      <c r="AG4153" s="110"/>
      <c r="AH4153" s="53"/>
      <c r="BD4153" s="36"/>
      <c r="BE4153" s="36"/>
      <c r="BF4153" s="36"/>
      <c r="BG4153" s="36"/>
      <c r="BH4153" s="36"/>
      <c r="BI4153" s="36"/>
      <c r="BJ4153" s="36"/>
      <c r="BK4153" s="48"/>
      <c r="BL4153" s="36"/>
      <c r="BM4153" s="36"/>
      <c r="BN4153" s="36"/>
      <c r="BO4153" s="36"/>
      <c r="BP4153" s="36"/>
      <c r="BQ4153" s="36"/>
      <c r="BR4153" s="36"/>
    </row>
    <row r="4154" spans="2:70" ht="15" customHeight="1">
      <c r="B4154" s="48">
        <v>4777</v>
      </c>
      <c r="C4154" s="48" t="s">
        <v>1852</v>
      </c>
      <c r="D4154" s="108">
        <v>55958</v>
      </c>
      <c r="E4154" s="109" t="s">
        <v>2508</v>
      </c>
      <c r="F4154" s="109" t="s">
        <v>2509</v>
      </c>
      <c r="G4154" s="109" t="s">
        <v>633</v>
      </c>
      <c r="H4154" s="108" t="s">
        <v>1840</v>
      </c>
      <c r="I4154" s="108" t="s">
        <v>2965</v>
      </c>
      <c r="J4154" s="108" t="s">
        <v>2568</v>
      </c>
      <c r="K4154" s="108" t="s">
        <v>2860</v>
      </c>
      <c r="L4154" s="108">
        <v>9</v>
      </c>
      <c r="M4154" s="110" t="s">
        <v>2915</v>
      </c>
      <c r="N4154" s="111" t="s">
        <v>20</v>
      </c>
      <c r="O4154" s="111" t="s">
        <v>2486</v>
      </c>
      <c r="P4154" s="111" t="s">
        <v>1949</v>
      </c>
      <c r="Q4154" s="109">
        <v>1</v>
      </c>
      <c r="R4154" s="109">
        <v>45000</v>
      </c>
      <c r="S4154" s="109"/>
      <c r="T4154" s="109" t="s">
        <v>7</v>
      </c>
      <c r="U4154" s="108">
        <v>1</v>
      </c>
      <c r="V4154" s="109">
        <v>2008</v>
      </c>
      <c r="W4154" s="108">
        <f>IF(Table1[[#This Row],[ExpenditureDetails1]]=2010,1,(2010-Table1[[#This Row],[ExpenditureDetails1]]))</f>
        <v>2</v>
      </c>
      <c r="X4154" s="109">
        <v>135</v>
      </c>
      <c r="Y4154" s="174">
        <f>Table1[[#This Row],[ExpenditureDetails3]]*100000</f>
        <v>13500000</v>
      </c>
      <c r="Z4154" s="174">
        <f>Table1[[#This Row],[ExpenditureDetails4]]/Table1[[#This Row],[Component detail 4]]</f>
        <v>13500000</v>
      </c>
      <c r="AA4154" s="109">
        <v>1</v>
      </c>
      <c r="AB4154" s="109">
        <v>10</v>
      </c>
      <c r="AC4154" s="174">
        <f>IF(ISNUMBER([ExpenditureDetails4]),[ExpenditureDetails4]*HLOOKUP([ExpenditureDetails1],'Currency Conversion'!$A$6:$BE$45,19,FALSE),"No Data")</f>
        <v>15489941.621909553</v>
      </c>
      <c r="AD4154" s="174">
        <f>Table1[[#This Row],[Calculations1]]/exchange_rate_2010</f>
        <v>338757.05872315832</v>
      </c>
      <c r="AE41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1548994.1621909554</v>
      </c>
      <c r="AF4154" s="174">
        <f>Table1[[#This Row],[Calculations3]]/exchange_rate_2010</f>
        <v>33875.705872315833</v>
      </c>
      <c r="AG4154" s="110"/>
      <c r="AH4154" s="53"/>
      <c r="BD4154" s="36"/>
      <c r="BE4154" s="36"/>
      <c r="BF4154" s="36"/>
      <c r="BG4154" s="36"/>
      <c r="BH4154" s="36"/>
      <c r="BI4154" s="36"/>
      <c r="BJ4154" s="36"/>
      <c r="BK4154" s="48"/>
      <c r="BL4154" s="36"/>
      <c r="BM4154" s="36"/>
      <c r="BN4154" s="36"/>
      <c r="BO4154" s="36"/>
      <c r="BP4154" s="36"/>
      <c r="BQ4154" s="36"/>
      <c r="BR4154" s="36"/>
    </row>
    <row r="4155" spans="2:70" ht="15" customHeight="1">
      <c r="B4155" s="48">
        <v>4778</v>
      </c>
      <c r="C4155" s="48" t="s">
        <v>1852</v>
      </c>
      <c r="D4155" s="108">
        <v>55958</v>
      </c>
      <c r="E4155" s="109" t="s">
        <v>2508</v>
      </c>
      <c r="F4155" s="109" t="s">
        <v>2509</v>
      </c>
      <c r="G4155" s="109" t="s">
        <v>633</v>
      </c>
      <c r="H4155" s="108" t="s">
        <v>1840</v>
      </c>
      <c r="I4155" s="108" t="s">
        <v>2965</v>
      </c>
      <c r="J4155" s="108" t="s">
        <v>2568</v>
      </c>
      <c r="K4155" s="108" t="s">
        <v>2860</v>
      </c>
      <c r="L4155" s="108">
        <v>9</v>
      </c>
      <c r="M4155" s="110" t="s">
        <v>2915</v>
      </c>
      <c r="N4155" s="111" t="s">
        <v>1717</v>
      </c>
      <c r="O4155" s="111"/>
      <c r="P4155" s="111" t="s">
        <v>1950</v>
      </c>
      <c r="Q4155" s="109">
        <v>1</v>
      </c>
      <c r="R4155" s="109"/>
      <c r="S4155" s="109"/>
      <c r="T4155" s="109" t="s">
        <v>31</v>
      </c>
      <c r="U4155" s="108">
        <v>3</v>
      </c>
      <c r="V4155" s="109">
        <v>2008</v>
      </c>
      <c r="W4155" s="108"/>
      <c r="X4155" s="109">
        <v>29.47</v>
      </c>
      <c r="Y4155" s="174">
        <f>Table1[[#This Row],[ExpenditureDetails3]]*100000</f>
        <v>2947000</v>
      </c>
      <c r="Z4155" s="174">
        <f>Table1[[#This Row],[ExpenditureDetails4]]/Table1[[#This Row],[Component detail 4]]</f>
        <v>2947000</v>
      </c>
      <c r="AA4155" s="109">
        <v>1</v>
      </c>
      <c r="AB4155" s="109"/>
      <c r="AC4155" s="174">
        <f>IF(ISNUMBER([ExpenditureDetails4]),[ExpenditureDetails4]*HLOOKUP([ExpenditureDetails1],'Currency Conversion'!$A$6:$BE$45,19,FALSE),"No Data")</f>
        <v>3381396.8859087001</v>
      </c>
      <c r="AD4155" s="174">
        <f>Table1[[#This Row],[Calculations1]]/exchange_rate_2010</f>
        <v>73949.411263492409</v>
      </c>
      <c r="AE41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3381396.8859087001</v>
      </c>
      <c r="AF4155" s="174">
        <f>Table1[[#This Row],[Calculations3]]/exchange_rate_2010</f>
        <v>73949.411263492409</v>
      </c>
      <c r="AG4155" s="110"/>
      <c r="AH4155" s="53"/>
      <c r="BD4155" s="36"/>
      <c r="BE4155" s="36"/>
      <c r="BF4155" s="36"/>
      <c r="BG4155" s="36"/>
      <c r="BH4155" s="36"/>
      <c r="BI4155" s="36"/>
      <c r="BJ4155" s="36"/>
      <c r="BK4155" s="48"/>
      <c r="BL4155" s="36"/>
      <c r="BM4155" s="36"/>
      <c r="BN4155" s="36"/>
      <c r="BO4155" s="36"/>
      <c r="BP4155" s="36"/>
      <c r="BQ4155" s="36"/>
      <c r="BR4155" s="36"/>
    </row>
    <row r="4156" spans="2:70" ht="15" customHeight="1">
      <c r="B4156" s="48">
        <v>4779</v>
      </c>
      <c r="C4156" s="48" t="s">
        <v>1852</v>
      </c>
      <c r="D4156" s="108">
        <v>55958</v>
      </c>
      <c r="E4156" s="109" t="s">
        <v>2508</v>
      </c>
      <c r="F4156" s="109" t="s">
        <v>2509</v>
      </c>
      <c r="G4156" s="109" t="s">
        <v>633</v>
      </c>
      <c r="H4156" s="108" t="s">
        <v>1840</v>
      </c>
      <c r="I4156" s="108" t="s">
        <v>2965</v>
      </c>
      <c r="J4156" s="108" t="s">
        <v>2568</v>
      </c>
      <c r="K4156" s="108" t="s">
        <v>2860</v>
      </c>
      <c r="L4156" s="108">
        <v>9</v>
      </c>
      <c r="M4156" s="110" t="s">
        <v>2915</v>
      </c>
      <c r="N4156" s="111" t="s">
        <v>364</v>
      </c>
      <c r="O4156" s="111" t="s">
        <v>2465</v>
      </c>
      <c r="P4156" s="111" t="s">
        <v>1951</v>
      </c>
      <c r="Q4156" s="109">
        <v>1</v>
      </c>
      <c r="R4156" s="109"/>
      <c r="S4156" s="109"/>
      <c r="T4156" s="109" t="s">
        <v>7</v>
      </c>
      <c r="U4156" s="108">
        <v>1</v>
      </c>
      <c r="V4156" s="109">
        <v>2008</v>
      </c>
      <c r="W4156" s="108">
        <f>IF(Table1[[#This Row],[ExpenditureDetails1]]=2010,1,(2010-Table1[[#This Row],[ExpenditureDetails1]]))</f>
        <v>2</v>
      </c>
      <c r="X4156" s="109">
        <v>30.3</v>
      </c>
      <c r="Y4156" s="174">
        <f>Table1[[#This Row],[ExpenditureDetails3]]*100000</f>
        <v>3030000</v>
      </c>
      <c r="Z4156" s="174">
        <f>Table1[[#This Row],[ExpenditureDetails4]]/Table1[[#This Row],[Component detail 4]]</f>
        <v>3030000</v>
      </c>
      <c r="AA4156" s="109">
        <v>1</v>
      </c>
      <c r="AB4156" s="109">
        <v>10</v>
      </c>
      <c r="AC4156" s="174">
        <f>IF(ISNUMBER([ExpenditureDetails4]),[ExpenditureDetails4]*HLOOKUP([ExpenditureDetails1],'Currency Conversion'!$A$6:$BE$45,19,FALSE),"No Data")</f>
        <v>3476631.3418063661</v>
      </c>
      <c r="AD4156" s="174">
        <f>Table1[[#This Row],[Calculations1]]/exchange_rate_2010</f>
        <v>76032.139846753314</v>
      </c>
      <c r="AE41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347663.13418063661</v>
      </c>
      <c r="AF4156" s="174">
        <f>Table1[[#This Row],[Calculations3]]/exchange_rate_2010</f>
        <v>7603.2139846753307</v>
      </c>
      <c r="AG4156" s="110"/>
      <c r="AH4156" s="53"/>
      <c r="BD4156" s="36"/>
      <c r="BE4156" s="36"/>
      <c r="BF4156" s="36"/>
      <c r="BG4156" s="36"/>
      <c r="BH4156" s="36"/>
      <c r="BI4156" s="36"/>
      <c r="BJ4156" s="36"/>
      <c r="BK4156" s="48"/>
      <c r="BL4156" s="36"/>
      <c r="BM4156" s="36"/>
      <c r="BN4156" s="36"/>
      <c r="BO4156" s="36"/>
      <c r="BP4156" s="36"/>
      <c r="BQ4156" s="36"/>
      <c r="BR4156" s="36"/>
    </row>
    <row r="4157" spans="2:70" ht="15" customHeight="1">
      <c r="B4157" s="48">
        <v>4780</v>
      </c>
      <c r="C4157" s="48" t="s">
        <v>1852</v>
      </c>
      <c r="D4157" s="108">
        <v>55958</v>
      </c>
      <c r="E4157" s="109" t="s">
        <v>2508</v>
      </c>
      <c r="F4157" s="109" t="s">
        <v>2509</v>
      </c>
      <c r="G4157" s="109" t="s">
        <v>633</v>
      </c>
      <c r="H4157" s="108" t="s">
        <v>1840</v>
      </c>
      <c r="I4157" s="108" t="s">
        <v>2965</v>
      </c>
      <c r="J4157" s="108" t="s">
        <v>2568</v>
      </c>
      <c r="K4157" s="108" t="s">
        <v>2860</v>
      </c>
      <c r="L4157" s="108">
        <v>9</v>
      </c>
      <c r="M4157" s="110" t="s">
        <v>2915</v>
      </c>
      <c r="N4157" s="111" t="s">
        <v>364</v>
      </c>
      <c r="O4157" s="111" t="s">
        <v>2465</v>
      </c>
      <c r="P4157" s="111" t="s">
        <v>1952</v>
      </c>
      <c r="Q4157" s="109">
        <v>1</v>
      </c>
      <c r="R4157" s="109"/>
      <c r="S4157" s="109"/>
      <c r="T4157" s="109" t="s">
        <v>7</v>
      </c>
      <c r="U4157" s="108">
        <v>1</v>
      </c>
      <c r="V4157" s="109">
        <v>2008</v>
      </c>
      <c r="W4157" s="108">
        <f>IF(Table1[[#This Row],[ExpenditureDetails1]]=2010,1,(2010-Table1[[#This Row],[ExpenditureDetails1]]))</f>
        <v>2</v>
      </c>
      <c r="X4157" s="109">
        <v>67.42</v>
      </c>
      <c r="Y4157" s="174">
        <f>Table1[[#This Row],[ExpenditureDetails3]]*100000</f>
        <v>6742000</v>
      </c>
      <c r="Z4157" s="174">
        <f>Table1[[#This Row],[ExpenditureDetails4]]/Table1[[#This Row],[Component detail 4]]</f>
        <v>6742000</v>
      </c>
      <c r="AA4157" s="109">
        <v>1</v>
      </c>
      <c r="AB4157" s="109">
        <v>20</v>
      </c>
      <c r="AC4157" s="174">
        <f>IF(ISNUMBER([ExpenditureDetails4]),[ExpenditureDetails4]*HLOOKUP([ExpenditureDetails1],'Currency Conversion'!$A$6:$BE$45,19,FALSE),"No Data")</f>
        <v>7735791.5862899413</v>
      </c>
      <c r="AD4157" s="174">
        <f>Table1[[#This Row],[Calculations1]]/exchange_rate_2010</f>
        <v>169177.78443789139</v>
      </c>
      <c r="AE41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386789.57931449707</v>
      </c>
      <c r="AF4157" s="174">
        <f>Table1[[#This Row],[Calculations3]]/exchange_rate_2010</f>
        <v>8458.8892218945693</v>
      </c>
      <c r="AG4157" s="110"/>
      <c r="AH4157" s="53"/>
      <c r="BD4157" s="36"/>
      <c r="BE4157" s="36"/>
      <c r="BF4157" s="36"/>
      <c r="BG4157" s="36"/>
      <c r="BH4157" s="36"/>
      <c r="BI4157" s="36"/>
      <c r="BJ4157" s="36"/>
      <c r="BK4157" s="48"/>
      <c r="BL4157" s="36"/>
      <c r="BM4157" s="36"/>
      <c r="BN4157" s="36"/>
      <c r="BO4157" s="36"/>
      <c r="BP4157" s="36"/>
      <c r="BQ4157" s="36"/>
      <c r="BR4157" s="36"/>
    </row>
    <row r="4158" spans="2:70" ht="15" customHeight="1">
      <c r="B4158" s="48">
        <v>4781</v>
      </c>
      <c r="C4158" s="48" t="s">
        <v>1852</v>
      </c>
      <c r="D4158" s="108">
        <v>55958</v>
      </c>
      <c r="E4158" s="109" t="s">
        <v>2508</v>
      </c>
      <c r="F4158" s="109" t="s">
        <v>2509</v>
      </c>
      <c r="G4158" s="109" t="s">
        <v>633</v>
      </c>
      <c r="H4158" s="108" t="s">
        <v>1840</v>
      </c>
      <c r="I4158" s="108" t="s">
        <v>2965</v>
      </c>
      <c r="J4158" s="108" t="s">
        <v>2568</v>
      </c>
      <c r="K4158" s="108" t="s">
        <v>2860</v>
      </c>
      <c r="L4158" s="108">
        <v>9</v>
      </c>
      <c r="M4158" s="110" t="s">
        <v>2915</v>
      </c>
      <c r="N4158" s="111" t="s">
        <v>364</v>
      </c>
      <c r="O4158" s="111" t="s">
        <v>2465</v>
      </c>
      <c r="P4158" s="111" t="s">
        <v>1953</v>
      </c>
      <c r="Q4158" s="109">
        <v>1</v>
      </c>
      <c r="R4158" s="109">
        <v>12490</v>
      </c>
      <c r="S4158" s="109"/>
      <c r="T4158" s="109" t="s">
        <v>7</v>
      </c>
      <c r="U4158" s="108">
        <v>1</v>
      </c>
      <c r="V4158" s="109">
        <v>2008</v>
      </c>
      <c r="W4158" s="108">
        <f>IF(Table1[[#This Row],[ExpenditureDetails1]]=2010,1,(2010-Table1[[#This Row],[ExpenditureDetails1]]))</f>
        <v>2</v>
      </c>
      <c r="X4158" s="109">
        <v>888.03</v>
      </c>
      <c r="Y4158" s="174">
        <f>Table1[[#This Row],[ExpenditureDetails3]]*100000</f>
        <v>88803000</v>
      </c>
      <c r="Z4158" s="174">
        <f>Table1[[#This Row],[ExpenditureDetails4]]/Table1[[#This Row],[Component detail 4]]</f>
        <v>88803000</v>
      </c>
      <c r="AA4158" s="109">
        <v>1</v>
      </c>
      <c r="AB4158" s="109">
        <v>10</v>
      </c>
      <c r="AC4158" s="174">
        <f>IF(ISNUMBER([ExpenditureDetails4]),[ExpenditureDetails4]*HLOOKUP([ExpenditureDetails1],'Currency Conversion'!$A$6:$BE$45,19,FALSE),"No Data")</f>
        <v>101892835.98892103</v>
      </c>
      <c r="AD4158" s="174">
        <f>Table1[[#This Row],[Calculations1]]/exchange_rate_2010</f>
        <v>2228343.9322809353</v>
      </c>
      <c r="AE41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10189283.598892104</v>
      </c>
      <c r="AF4158" s="174">
        <f>Table1[[#This Row],[Calculations3]]/exchange_rate_2010</f>
        <v>222834.39322809354</v>
      </c>
      <c r="AG4158" s="110"/>
      <c r="AH4158" s="53"/>
      <c r="BD4158" s="36"/>
      <c r="BE4158" s="36"/>
      <c r="BF4158" s="36"/>
      <c r="BG4158" s="36"/>
      <c r="BH4158" s="36"/>
      <c r="BI4158" s="36"/>
      <c r="BJ4158" s="36"/>
      <c r="BK4158" s="48"/>
      <c r="BL4158" s="36"/>
      <c r="BM4158" s="36"/>
      <c r="BN4158" s="36"/>
      <c r="BO4158" s="36"/>
      <c r="BP4158" s="36"/>
      <c r="BQ4158" s="36"/>
      <c r="BR4158" s="36"/>
    </row>
    <row r="4159" spans="2:70" ht="15" customHeight="1">
      <c r="B4159" s="48">
        <v>4782</v>
      </c>
      <c r="C4159" s="48" t="s">
        <v>1852</v>
      </c>
      <c r="D4159" s="108">
        <v>55958</v>
      </c>
      <c r="E4159" s="109" t="s">
        <v>2508</v>
      </c>
      <c r="F4159" s="109" t="s">
        <v>2509</v>
      </c>
      <c r="G4159" s="109" t="s">
        <v>633</v>
      </c>
      <c r="H4159" s="108" t="s">
        <v>1840</v>
      </c>
      <c r="I4159" s="108" t="s">
        <v>2965</v>
      </c>
      <c r="J4159" s="108" t="s">
        <v>2568</v>
      </c>
      <c r="K4159" s="108" t="s">
        <v>2860</v>
      </c>
      <c r="L4159" s="108">
        <v>9</v>
      </c>
      <c r="M4159" s="110" t="s">
        <v>2915</v>
      </c>
      <c r="N4159" s="111" t="s">
        <v>364</v>
      </c>
      <c r="O4159" s="111" t="s">
        <v>2465</v>
      </c>
      <c r="P4159" s="111" t="s">
        <v>1954</v>
      </c>
      <c r="Q4159" s="109">
        <v>1</v>
      </c>
      <c r="R4159" s="109"/>
      <c r="S4159" s="109"/>
      <c r="T4159" s="109" t="s">
        <v>7</v>
      </c>
      <c r="U4159" s="108">
        <v>1</v>
      </c>
      <c r="V4159" s="109">
        <v>2008</v>
      </c>
      <c r="W4159" s="108">
        <f>IF(Table1[[#This Row],[ExpenditureDetails1]]=2010,1,(2010-Table1[[#This Row],[ExpenditureDetails1]]))</f>
        <v>2</v>
      </c>
      <c r="X4159" s="109">
        <v>531.21</v>
      </c>
      <c r="Y4159" s="174">
        <f>Table1[[#This Row],[ExpenditureDetails3]]*100000</f>
        <v>53121000</v>
      </c>
      <c r="Z4159" s="174">
        <f>Table1[[#This Row],[ExpenditureDetails4]]/Table1[[#This Row],[Component detail 4]]</f>
        <v>53121000</v>
      </c>
      <c r="AA4159" s="109">
        <v>1</v>
      </c>
      <c r="AB4159" s="109">
        <v>20</v>
      </c>
      <c r="AC4159" s="174">
        <f>IF(ISNUMBER([ExpenditureDetails4]),[ExpenditureDetails4]*HLOOKUP([ExpenditureDetails1],'Currency Conversion'!$A$6:$BE$45,19,FALSE),"No Data")</f>
        <v>60951199.177589431</v>
      </c>
      <c r="AD4159" s="174">
        <f>Table1[[#This Row],[Calculations1]]/exchange_rate_2010</f>
        <v>1332971.3864024365</v>
      </c>
      <c r="AE41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3047559.9588794718</v>
      </c>
      <c r="AF4159" s="174">
        <f>Table1[[#This Row],[Calculations3]]/exchange_rate_2010</f>
        <v>66648.569320121824</v>
      </c>
      <c r="AG4159" s="110"/>
      <c r="AH4159" s="53"/>
      <c r="BD4159" s="36"/>
      <c r="BE4159" s="36"/>
      <c r="BF4159" s="36"/>
      <c r="BG4159" s="36"/>
      <c r="BH4159" s="36"/>
      <c r="BI4159" s="36"/>
      <c r="BJ4159" s="36"/>
      <c r="BK4159" s="48"/>
      <c r="BL4159" s="36"/>
      <c r="BM4159" s="36"/>
      <c r="BN4159" s="36"/>
      <c r="BO4159" s="36"/>
      <c r="BP4159" s="36"/>
      <c r="BQ4159" s="36"/>
      <c r="BR4159" s="36"/>
    </row>
    <row r="4160" spans="2:70" ht="15" customHeight="1">
      <c r="B4160" s="48">
        <v>4783</v>
      </c>
      <c r="C4160" s="48" t="s">
        <v>1852</v>
      </c>
      <c r="D4160" s="108">
        <v>55958</v>
      </c>
      <c r="E4160" s="109" t="s">
        <v>2508</v>
      </c>
      <c r="F4160" s="109" t="s">
        <v>2509</v>
      </c>
      <c r="G4160" s="109" t="s">
        <v>633</v>
      </c>
      <c r="H4160" s="108" t="s">
        <v>1840</v>
      </c>
      <c r="I4160" s="108" t="s">
        <v>2965</v>
      </c>
      <c r="J4160" s="108" t="s">
        <v>2568</v>
      </c>
      <c r="K4160" s="108" t="s">
        <v>2860</v>
      </c>
      <c r="L4160" s="108">
        <v>9</v>
      </c>
      <c r="M4160" s="110" t="s">
        <v>2915</v>
      </c>
      <c r="N4160" s="111" t="s">
        <v>364</v>
      </c>
      <c r="O4160" s="111" t="s">
        <v>2465</v>
      </c>
      <c r="P4160" s="111" t="s">
        <v>1955</v>
      </c>
      <c r="Q4160" s="109">
        <v>1</v>
      </c>
      <c r="R4160" s="109"/>
      <c r="S4160" s="109"/>
      <c r="T4160" s="109" t="s">
        <v>7</v>
      </c>
      <c r="U4160" s="108">
        <v>1</v>
      </c>
      <c r="V4160" s="109">
        <v>2008</v>
      </c>
      <c r="W4160" s="108">
        <f>IF(Table1[[#This Row],[ExpenditureDetails1]]=2010,1,(2010-Table1[[#This Row],[ExpenditureDetails1]]))</f>
        <v>2</v>
      </c>
      <c r="X4160" s="109">
        <v>30.56</v>
      </c>
      <c r="Y4160" s="174">
        <f>Table1[[#This Row],[ExpenditureDetails3]]*100000</f>
        <v>3056000</v>
      </c>
      <c r="Z4160" s="174">
        <f>Table1[[#This Row],[ExpenditureDetails4]]/Table1[[#This Row],[Component detail 4]]</f>
        <v>3056000</v>
      </c>
      <c r="AA4160" s="109">
        <v>1</v>
      </c>
      <c r="AB4160" s="109">
        <v>20</v>
      </c>
      <c r="AC4160" s="174">
        <f>IF(ISNUMBER([ExpenditureDetails4]),[ExpenditureDetails4]*HLOOKUP([ExpenditureDetails1],'Currency Conversion'!$A$6:$BE$45,19,FALSE),"No Data")</f>
        <v>3506463.8219670812</v>
      </c>
      <c r="AD4160" s="174">
        <f>Table1[[#This Row],[Calculations1]]/exchange_rate_2010</f>
        <v>76684.560848738663</v>
      </c>
      <c r="AE41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175323.19109835406</v>
      </c>
      <c r="AF4160" s="174">
        <f>Table1[[#This Row],[Calculations3]]/exchange_rate_2010</f>
        <v>3834.2280424369328</v>
      </c>
      <c r="AG4160" s="110"/>
      <c r="AH4160" s="53"/>
      <c r="BD4160" s="36"/>
      <c r="BE4160" s="36"/>
      <c r="BF4160" s="36"/>
      <c r="BG4160" s="36"/>
      <c r="BH4160" s="36"/>
      <c r="BI4160" s="36"/>
      <c r="BJ4160" s="36"/>
      <c r="BK4160" s="48"/>
      <c r="BL4160" s="36"/>
      <c r="BM4160" s="36"/>
      <c r="BN4160" s="36"/>
      <c r="BO4160" s="36"/>
      <c r="BP4160" s="36"/>
      <c r="BQ4160" s="36"/>
      <c r="BR4160" s="36"/>
    </row>
    <row r="4161" spans="2:70" ht="15" customHeight="1">
      <c r="B4161" s="48">
        <v>4784</v>
      </c>
      <c r="C4161" s="48" t="s">
        <v>1852</v>
      </c>
      <c r="D4161" s="108">
        <v>55958</v>
      </c>
      <c r="E4161" s="109" t="s">
        <v>2508</v>
      </c>
      <c r="F4161" s="109" t="s">
        <v>2509</v>
      </c>
      <c r="G4161" s="109" t="s">
        <v>633</v>
      </c>
      <c r="H4161" s="108" t="s">
        <v>1840</v>
      </c>
      <c r="I4161" s="108" t="s">
        <v>2965</v>
      </c>
      <c r="J4161" s="108" t="s">
        <v>2568</v>
      </c>
      <c r="K4161" s="108" t="s">
        <v>2860</v>
      </c>
      <c r="L4161" s="108">
        <v>9</v>
      </c>
      <c r="M4161" s="110" t="s">
        <v>2915</v>
      </c>
      <c r="N4161" s="111" t="s">
        <v>1712</v>
      </c>
      <c r="O4161" s="111"/>
      <c r="P4161" s="111" t="s">
        <v>1956</v>
      </c>
      <c r="Q4161" s="109">
        <v>1</v>
      </c>
      <c r="R4161" s="109"/>
      <c r="S4161" s="109"/>
      <c r="T4161" s="109" t="s">
        <v>7</v>
      </c>
      <c r="U4161" s="108">
        <v>1</v>
      </c>
      <c r="V4161" s="109">
        <v>2008</v>
      </c>
      <c r="W4161" s="108">
        <f>IF(Table1[[#This Row],[ExpenditureDetails1]]=2010,1,(2010-Table1[[#This Row],[ExpenditureDetails1]]))</f>
        <v>2</v>
      </c>
      <c r="X4161" s="109">
        <v>53.29</v>
      </c>
      <c r="Y4161" s="174">
        <f>Table1[[#This Row],[ExpenditureDetails3]]*100000</f>
        <v>5329000</v>
      </c>
      <c r="Z4161" s="174">
        <f>Table1[[#This Row],[ExpenditureDetails4]]/Table1[[#This Row],[Component detail 4]]</f>
        <v>5329000</v>
      </c>
      <c r="AA4161" s="109">
        <v>1</v>
      </c>
      <c r="AB4161" s="109">
        <v>10</v>
      </c>
      <c r="AC4161" s="174">
        <f>IF(ISNUMBER([ExpenditureDetails4]),[ExpenditureDetails4]*HLOOKUP([ExpenditureDetails1],'Currency Conversion'!$A$6:$BE$45,19,FALSE),"No Data")</f>
        <v>6114511.0298634078</v>
      </c>
      <c r="AD4161" s="174">
        <f>Table1[[#This Row],[Calculations1]]/exchange_rate_2010</f>
        <v>133721.21229153412</v>
      </c>
      <c r="AE41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611451.10298634076</v>
      </c>
      <c r="AF4161" s="174">
        <f>Table1[[#This Row],[Calculations3]]/exchange_rate_2010</f>
        <v>13372.121229153412</v>
      </c>
      <c r="AG4161" s="110"/>
      <c r="AH4161" s="53"/>
      <c r="BD4161" s="36"/>
      <c r="BE4161" s="36"/>
      <c r="BF4161" s="36"/>
      <c r="BG4161" s="36"/>
      <c r="BH4161" s="36"/>
      <c r="BI4161" s="36"/>
      <c r="BJ4161" s="36"/>
      <c r="BK4161" s="48"/>
      <c r="BL4161" s="36"/>
      <c r="BM4161" s="36"/>
      <c r="BN4161" s="36"/>
      <c r="BO4161" s="36"/>
      <c r="BP4161" s="36"/>
      <c r="BQ4161" s="36"/>
      <c r="BR4161" s="36"/>
    </row>
    <row r="4162" spans="2:70" ht="15" customHeight="1">
      <c r="B4162" s="48">
        <v>4785</v>
      </c>
      <c r="C4162" s="48" t="s">
        <v>1852</v>
      </c>
      <c r="D4162" s="108">
        <v>55958</v>
      </c>
      <c r="E4162" s="109" t="s">
        <v>2508</v>
      </c>
      <c r="F4162" s="109" t="s">
        <v>2509</v>
      </c>
      <c r="G4162" s="109" t="s">
        <v>633</v>
      </c>
      <c r="H4162" s="108" t="s">
        <v>1840</v>
      </c>
      <c r="I4162" s="108" t="s">
        <v>2965</v>
      </c>
      <c r="J4162" s="108" t="s">
        <v>2568</v>
      </c>
      <c r="K4162" s="108" t="s">
        <v>2860</v>
      </c>
      <c r="L4162" s="108">
        <v>9</v>
      </c>
      <c r="M4162" s="110" t="s">
        <v>2915</v>
      </c>
      <c r="N4162" s="111" t="s">
        <v>1712</v>
      </c>
      <c r="O4162" s="111"/>
      <c r="P4162" s="111" t="s">
        <v>1957</v>
      </c>
      <c r="Q4162" s="109">
        <v>1</v>
      </c>
      <c r="R4162" s="109"/>
      <c r="S4162" s="109"/>
      <c r="T4162" s="109" t="s">
        <v>7</v>
      </c>
      <c r="U4162" s="108">
        <v>1</v>
      </c>
      <c r="V4162" s="109">
        <v>2008</v>
      </c>
      <c r="W4162" s="108">
        <f>IF(Table1[[#This Row],[ExpenditureDetails1]]=2010,1,(2010-Table1[[#This Row],[ExpenditureDetails1]]))</f>
        <v>2</v>
      </c>
      <c r="X4162" s="109">
        <v>22.21</v>
      </c>
      <c r="Y4162" s="174">
        <f>Table1[[#This Row],[ExpenditureDetails3]]*100000</f>
        <v>2221000</v>
      </c>
      <c r="Z4162" s="174">
        <f>Table1[[#This Row],[ExpenditureDetails4]]/Table1[[#This Row],[Component detail 4]]</f>
        <v>2221000</v>
      </c>
      <c r="AA4162" s="109">
        <v>1</v>
      </c>
      <c r="AB4162" s="109">
        <v>10</v>
      </c>
      <c r="AC4162" s="174">
        <f>IF(ISNUMBER([ExpenditureDetails4]),[ExpenditureDetails4]*HLOOKUP([ExpenditureDetails1],'Currency Conversion'!$A$6:$BE$45,19,FALSE),"No Data")</f>
        <v>2548382.2475748975</v>
      </c>
      <c r="AD4162" s="174">
        <f>Table1[[#This Row],[Calculations1]]/exchange_rate_2010</f>
        <v>55731.809438824785</v>
      </c>
      <c r="AE41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254838.22475748975</v>
      </c>
      <c r="AF4162" s="174">
        <f>Table1[[#This Row],[Calculations3]]/exchange_rate_2010</f>
        <v>5573.1809438824785</v>
      </c>
      <c r="AG4162" s="110"/>
      <c r="AH4162" s="53"/>
      <c r="BD4162" s="36"/>
      <c r="BE4162" s="36"/>
      <c r="BF4162" s="36"/>
      <c r="BG4162" s="36"/>
      <c r="BH4162" s="36"/>
      <c r="BI4162" s="36"/>
      <c r="BJ4162" s="36"/>
      <c r="BK4162" s="48"/>
      <c r="BL4162" s="36"/>
      <c r="BM4162" s="36"/>
      <c r="BN4162" s="36"/>
      <c r="BO4162" s="36"/>
      <c r="BP4162" s="36"/>
      <c r="BQ4162" s="36"/>
      <c r="BR4162" s="36"/>
    </row>
    <row r="4163" spans="2:70" ht="15" customHeight="1">
      <c r="B4163" s="48">
        <v>4786</v>
      </c>
      <c r="C4163" s="48" t="s">
        <v>1852</v>
      </c>
      <c r="D4163" s="108">
        <v>55958</v>
      </c>
      <c r="E4163" s="109" t="s">
        <v>2508</v>
      </c>
      <c r="F4163" s="109" t="s">
        <v>2509</v>
      </c>
      <c r="G4163" s="109" t="s">
        <v>633</v>
      </c>
      <c r="H4163" s="108" t="s">
        <v>1840</v>
      </c>
      <c r="I4163" s="108" t="s">
        <v>2965</v>
      </c>
      <c r="J4163" s="108" t="s">
        <v>2568</v>
      </c>
      <c r="K4163" s="108" t="s">
        <v>2860</v>
      </c>
      <c r="L4163" s="108">
        <v>9</v>
      </c>
      <c r="M4163" s="110" t="s">
        <v>2915</v>
      </c>
      <c r="N4163" s="111" t="s">
        <v>1729</v>
      </c>
      <c r="O4163" s="111" t="s">
        <v>1718</v>
      </c>
      <c r="P4163" s="111" t="s">
        <v>1958</v>
      </c>
      <c r="Q4163" s="109">
        <v>500</v>
      </c>
      <c r="R4163" s="109"/>
      <c r="S4163" s="109"/>
      <c r="T4163" s="109" t="s">
        <v>7</v>
      </c>
      <c r="U4163" s="108">
        <v>1</v>
      </c>
      <c r="V4163" s="109">
        <v>2008</v>
      </c>
      <c r="W4163" s="108">
        <f>IF(Table1[[#This Row],[ExpenditureDetails1]]=2010,1,(2010-Table1[[#This Row],[ExpenditureDetails1]]))</f>
        <v>2</v>
      </c>
      <c r="X4163" s="109">
        <v>7.5</v>
      </c>
      <c r="Y4163" s="174">
        <f>Table1[[#This Row],[ExpenditureDetails3]]*100000</f>
        <v>750000</v>
      </c>
      <c r="Z4163" s="174">
        <f>Table1[[#This Row],[ExpenditureDetails4]]/Table1[[#This Row],[Component detail 4]]</f>
        <v>1500</v>
      </c>
      <c r="AA4163" s="109">
        <v>1</v>
      </c>
      <c r="AB4163" s="109">
        <v>10</v>
      </c>
      <c r="AC4163" s="174">
        <f>IF(ISNUMBER([ExpenditureDetails4]),[ExpenditureDetails4]*HLOOKUP([ExpenditureDetails1],'Currency Conversion'!$A$6:$BE$45,19,FALSE),"No Data")</f>
        <v>860552.31232830847</v>
      </c>
      <c r="AD4163" s="174">
        <f>Table1[[#This Row],[Calculations1]]/exchange_rate_2010</f>
        <v>18819.83659573102</v>
      </c>
      <c r="AE41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86055.231232830847</v>
      </c>
      <c r="AF4163" s="174">
        <f>Table1[[#This Row],[Calculations3]]/exchange_rate_2010</f>
        <v>1881.9836595731017</v>
      </c>
      <c r="AG4163" s="110"/>
      <c r="AH4163" s="53"/>
      <c r="BD4163" s="36"/>
      <c r="BE4163" s="36"/>
      <c r="BF4163" s="36"/>
      <c r="BG4163" s="36"/>
      <c r="BH4163" s="36"/>
      <c r="BI4163" s="36"/>
      <c r="BJ4163" s="36"/>
      <c r="BK4163" s="48"/>
      <c r="BL4163" s="36"/>
      <c r="BM4163" s="36"/>
      <c r="BN4163" s="36"/>
      <c r="BO4163" s="36"/>
      <c r="BP4163" s="36"/>
      <c r="BQ4163" s="36"/>
      <c r="BR4163" s="36"/>
    </row>
    <row r="4164" spans="2:70" ht="15" customHeight="1">
      <c r="B4164" s="48">
        <v>4787</v>
      </c>
      <c r="C4164" s="48" t="s">
        <v>1852</v>
      </c>
      <c r="D4164" s="108">
        <v>55958</v>
      </c>
      <c r="E4164" s="109" t="s">
        <v>2508</v>
      </c>
      <c r="F4164" s="109" t="s">
        <v>2509</v>
      </c>
      <c r="G4164" s="109" t="s">
        <v>633</v>
      </c>
      <c r="H4164" s="108" t="s">
        <v>1840</v>
      </c>
      <c r="I4164" s="108" t="s">
        <v>2965</v>
      </c>
      <c r="J4164" s="108" t="s">
        <v>2568</v>
      </c>
      <c r="K4164" s="108" t="s">
        <v>2860</v>
      </c>
      <c r="L4164" s="108">
        <v>9</v>
      </c>
      <c r="M4164" s="110" t="s">
        <v>2915</v>
      </c>
      <c r="N4164" s="111" t="s">
        <v>1712</v>
      </c>
      <c r="O4164" s="111"/>
      <c r="P4164" s="111" t="s">
        <v>1959</v>
      </c>
      <c r="Q4164" s="109">
        <v>1</v>
      </c>
      <c r="R4164" s="109">
        <v>390</v>
      </c>
      <c r="S4164" s="109"/>
      <c r="T4164" s="109" t="s">
        <v>7</v>
      </c>
      <c r="U4164" s="108">
        <v>1</v>
      </c>
      <c r="V4164" s="109">
        <v>2008</v>
      </c>
      <c r="W4164" s="108">
        <f>IF(Table1[[#This Row],[ExpenditureDetails1]]=2010,1,(2010-Table1[[#This Row],[ExpenditureDetails1]]))</f>
        <v>2</v>
      </c>
      <c r="X4164" s="109">
        <v>95</v>
      </c>
      <c r="Y4164" s="174">
        <f>Table1[[#This Row],[ExpenditureDetails3]]*100000</f>
        <v>9500000</v>
      </c>
      <c r="Z4164" s="174">
        <f>Table1[[#This Row],[ExpenditureDetails4]]/Table1[[#This Row],[Component detail 4]]</f>
        <v>9500000</v>
      </c>
      <c r="AA4164" s="109">
        <v>1</v>
      </c>
      <c r="AB4164" s="109">
        <v>10</v>
      </c>
      <c r="AC4164" s="174">
        <f>IF(ISNUMBER([ExpenditureDetails4]),[ExpenditureDetails4]*HLOOKUP([ExpenditureDetails1],'Currency Conversion'!$A$6:$BE$45,19,FALSE),"No Data")</f>
        <v>10900329.289491907</v>
      </c>
      <c r="AD4164" s="174">
        <f>Table1[[#This Row],[Calculations1]]/exchange_rate_2010</f>
        <v>238384.59687925954</v>
      </c>
      <c r="AE41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1090032.9289491908</v>
      </c>
      <c r="AF4164" s="174">
        <f>Table1[[#This Row],[Calculations3]]/exchange_rate_2010</f>
        <v>23838.459687925959</v>
      </c>
      <c r="AG4164" s="110"/>
      <c r="AH4164" s="53"/>
      <c r="BD4164" s="36"/>
      <c r="BE4164" s="36"/>
      <c r="BF4164" s="36"/>
      <c r="BG4164" s="36"/>
      <c r="BH4164" s="36"/>
      <c r="BI4164" s="36"/>
      <c r="BJ4164" s="36"/>
      <c r="BK4164" s="48"/>
      <c r="BL4164" s="36"/>
      <c r="BM4164" s="36"/>
      <c r="BN4164" s="36"/>
      <c r="BO4164" s="36"/>
      <c r="BP4164" s="36"/>
      <c r="BQ4164" s="36"/>
      <c r="BR4164" s="36"/>
    </row>
    <row r="4165" spans="2:70" ht="15" customHeight="1">
      <c r="B4165" s="48">
        <v>4788</v>
      </c>
      <c r="C4165" s="48" t="s">
        <v>1852</v>
      </c>
      <c r="D4165" s="108">
        <v>55958</v>
      </c>
      <c r="E4165" s="109" t="s">
        <v>2508</v>
      </c>
      <c r="F4165" s="109" t="s">
        <v>2509</v>
      </c>
      <c r="G4165" s="109" t="s">
        <v>633</v>
      </c>
      <c r="H4165" s="108" t="s">
        <v>1840</v>
      </c>
      <c r="I4165" s="108" t="s">
        <v>2965</v>
      </c>
      <c r="J4165" s="108" t="s">
        <v>2568</v>
      </c>
      <c r="K4165" s="108" t="s">
        <v>2860</v>
      </c>
      <c r="L4165" s="108">
        <v>9</v>
      </c>
      <c r="M4165" s="110" t="s">
        <v>2915</v>
      </c>
      <c r="N4165" s="111" t="s">
        <v>364</v>
      </c>
      <c r="O4165" s="111" t="s">
        <v>2465</v>
      </c>
      <c r="P4165" s="111" t="s">
        <v>1960</v>
      </c>
      <c r="Q4165" s="109">
        <v>1</v>
      </c>
      <c r="R4165" s="109">
        <v>11500</v>
      </c>
      <c r="S4165" s="109"/>
      <c r="T4165" s="109" t="s">
        <v>7</v>
      </c>
      <c r="U4165" s="108">
        <v>1</v>
      </c>
      <c r="V4165" s="109">
        <v>2008</v>
      </c>
      <c r="W4165" s="108">
        <f>IF(Table1[[#This Row],[ExpenditureDetails1]]=2010,1,(2010-Table1[[#This Row],[ExpenditureDetails1]]))</f>
        <v>2</v>
      </c>
      <c r="X4165" s="109">
        <v>120</v>
      </c>
      <c r="Y4165" s="174">
        <f>Table1[[#This Row],[ExpenditureDetails3]]*100000</f>
        <v>12000000</v>
      </c>
      <c r="Z4165" s="174">
        <f>Table1[[#This Row],[ExpenditureDetails4]]/Table1[[#This Row],[Component detail 4]]</f>
        <v>12000000</v>
      </c>
      <c r="AA4165" s="109">
        <v>1</v>
      </c>
      <c r="AB4165" s="109">
        <v>20</v>
      </c>
      <c r="AC4165" s="174">
        <f>IF(ISNUMBER([ExpenditureDetails4]),[ExpenditureDetails4]*HLOOKUP([ExpenditureDetails1],'Currency Conversion'!$A$6:$BE$45,19,FALSE),"No Data")</f>
        <v>13768836.997252936</v>
      </c>
      <c r="AD4165" s="174">
        <f>Table1[[#This Row],[Calculations1]]/exchange_rate_2010</f>
        <v>301117.38553169632</v>
      </c>
      <c r="AE41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688441.84986264678</v>
      </c>
      <c r="AF4165" s="174">
        <f>Table1[[#This Row],[Calculations3]]/exchange_rate_2010</f>
        <v>15055.869276584814</v>
      </c>
      <c r="AG4165" s="110"/>
      <c r="AH4165" s="53"/>
      <c r="BD4165" s="36"/>
      <c r="BE4165" s="36"/>
      <c r="BF4165" s="36"/>
      <c r="BG4165" s="36"/>
      <c r="BH4165" s="36"/>
      <c r="BI4165" s="36"/>
      <c r="BJ4165" s="36"/>
      <c r="BK4165" s="48"/>
      <c r="BL4165" s="36"/>
      <c r="BM4165" s="36"/>
      <c r="BN4165" s="36"/>
      <c r="BO4165" s="36"/>
      <c r="BP4165" s="36"/>
      <c r="BQ4165" s="36"/>
      <c r="BR4165" s="36"/>
    </row>
    <row r="4166" spans="2:70" ht="15" customHeight="1">
      <c r="B4166" s="48">
        <v>4789</v>
      </c>
      <c r="C4166" s="48" t="s">
        <v>1852</v>
      </c>
      <c r="D4166" s="108">
        <v>55958</v>
      </c>
      <c r="E4166" s="109" t="s">
        <v>2508</v>
      </c>
      <c r="F4166" s="109" t="s">
        <v>2509</v>
      </c>
      <c r="G4166" s="109" t="s">
        <v>633</v>
      </c>
      <c r="H4166" s="108" t="s">
        <v>1840</v>
      </c>
      <c r="I4166" s="108" t="s">
        <v>2965</v>
      </c>
      <c r="J4166" s="108" t="s">
        <v>2568</v>
      </c>
      <c r="K4166" s="108" t="s">
        <v>2860</v>
      </c>
      <c r="L4166" s="108">
        <v>9</v>
      </c>
      <c r="M4166" s="110" t="s">
        <v>2915</v>
      </c>
      <c r="N4166" s="111" t="s">
        <v>1712</v>
      </c>
      <c r="O4166" s="111" t="s">
        <v>2479</v>
      </c>
      <c r="P4166" s="111" t="s">
        <v>1961</v>
      </c>
      <c r="Q4166" s="109">
        <v>1</v>
      </c>
      <c r="R4166" s="109"/>
      <c r="S4166" s="109"/>
      <c r="T4166" s="109" t="s">
        <v>7</v>
      </c>
      <c r="U4166" s="108">
        <v>1</v>
      </c>
      <c r="V4166" s="109">
        <v>2008</v>
      </c>
      <c r="W4166" s="108">
        <f>IF(Table1[[#This Row],[ExpenditureDetails1]]=2010,1,(2010-Table1[[#This Row],[ExpenditureDetails1]]))</f>
        <v>2</v>
      </c>
      <c r="X4166" s="109">
        <v>39.770000000000003</v>
      </c>
      <c r="Y4166" s="174">
        <f>Table1[[#This Row],[ExpenditureDetails3]]*100000</f>
        <v>3977000.0000000005</v>
      </c>
      <c r="Z4166" s="174">
        <f>Table1[[#This Row],[ExpenditureDetails4]]/Table1[[#This Row],[Component detail 4]]</f>
        <v>3977000.0000000005</v>
      </c>
      <c r="AA4166" s="109">
        <v>1</v>
      </c>
      <c r="AB4166" s="109">
        <v>10</v>
      </c>
      <c r="AC4166" s="174">
        <f>IF(ISNUMBER([ExpenditureDetails4]),[ExpenditureDetails4]*HLOOKUP([ExpenditureDetails1],'Currency Conversion'!$A$6:$BE$45,19,FALSE),"No Data")</f>
        <v>4563222.0615062444</v>
      </c>
      <c r="AD4166" s="174">
        <f>Table1[[#This Row],[Calculations1]]/exchange_rate_2010</f>
        <v>99795.320188296362</v>
      </c>
      <c r="AE41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456322.20615062444</v>
      </c>
      <c r="AF4166" s="174">
        <f>Table1[[#This Row],[Calculations3]]/exchange_rate_2010</f>
        <v>9979.5320188296355</v>
      </c>
      <c r="AG4166" s="110"/>
      <c r="AH4166" s="53"/>
      <c r="BD4166" s="36"/>
      <c r="BE4166" s="36"/>
      <c r="BF4166" s="36"/>
      <c r="BG4166" s="36"/>
      <c r="BH4166" s="36"/>
      <c r="BI4166" s="36"/>
      <c r="BJ4166" s="36"/>
      <c r="BK4166" s="48"/>
      <c r="BL4166" s="36"/>
      <c r="BM4166" s="36"/>
      <c r="BN4166" s="36"/>
      <c r="BO4166" s="36"/>
      <c r="BP4166" s="36"/>
      <c r="BQ4166" s="36"/>
      <c r="BR4166" s="36"/>
    </row>
    <row r="4167" spans="2:70" ht="15" customHeight="1">
      <c r="B4167" s="48">
        <v>4790</v>
      </c>
      <c r="C4167" s="48" t="s">
        <v>1852</v>
      </c>
      <c r="D4167" s="108">
        <v>55958</v>
      </c>
      <c r="E4167" s="109" t="s">
        <v>2508</v>
      </c>
      <c r="F4167" s="109" t="s">
        <v>2509</v>
      </c>
      <c r="G4167" s="109" t="s">
        <v>633</v>
      </c>
      <c r="H4167" s="108" t="s">
        <v>1840</v>
      </c>
      <c r="I4167" s="108" t="s">
        <v>2965</v>
      </c>
      <c r="J4167" s="108" t="s">
        <v>2568</v>
      </c>
      <c r="K4167" s="108" t="s">
        <v>2860</v>
      </c>
      <c r="L4167" s="108">
        <v>9</v>
      </c>
      <c r="M4167" s="110" t="s">
        <v>2915</v>
      </c>
      <c r="N4167" s="111" t="s">
        <v>1712</v>
      </c>
      <c r="O4167" s="111" t="s">
        <v>2479</v>
      </c>
      <c r="P4167" s="111" t="s">
        <v>1962</v>
      </c>
      <c r="Q4167" s="109">
        <v>1</v>
      </c>
      <c r="R4167" s="109"/>
      <c r="S4167" s="109"/>
      <c r="T4167" s="109" t="s">
        <v>7</v>
      </c>
      <c r="U4167" s="108">
        <v>1</v>
      </c>
      <c r="V4167" s="109">
        <v>2008</v>
      </c>
      <c r="W4167" s="108">
        <f>IF(Table1[[#This Row],[ExpenditureDetails1]]=2010,1,(2010-Table1[[#This Row],[ExpenditureDetails1]]))</f>
        <v>2</v>
      </c>
      <c r="X4167" s="109">
        <v>22.28</v>
      </c>
      <c r="Y4167" s="174">
        <f>Table1[[#This Row],[ExpenditureDetails3]]*100000</f>
        <v>2228000</v>
      </c>
      <c r="Z4167" s="174">
        <f>Table1[[#This Row],[ExpenditureDetails4]]/Table1[[#This Row],[Component detail 4]]</f>
        <v>2228000</v>
      </c>
      <c r="AA4167" s="109">
        <v>1</v>
      </c>
      <c r="AB4167" s="109">
        <v>10</v>
      </c>
      <c r="AC4167" s="174">
        <f>IF(ISNUMBER([ExpenditureDetails4]),[ExpenditureDetails4]*HLOOKUP([ExpenditureDetails1],'Currency Conversion'!$A$6:$BE$45,19,FALSE),"No Data")</f>
        <v>2556414.0691566286</v>
      </c>
      <c r="AD4167" s="174">
        <f>Table1[[#This Row],[Calculations1]]/exchange_rate_2010</f>
        <v>55907.461247051615</v>
      </c>
      <c r="AE41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255641.40691566287</v>
      </c>
      <c r="AF4167" s="174">
        <f>Table1[[#This Row],[Calculations3]]/exchange_rate_2010</f>
        <v>5590.7461247051615</v>
      </c>
      <c r="AG4167" s="110"/>
      <c r="AH4167" s="53"/>
      <c r="BD4167" s="36"/>
      <c r="BE4167" s="36"/>
      <c r="BF4167" s="36"/>
      <c r="BG4167" s="36"/>
      <c r="BH4167" s="36"/>
      <c r="BI4167" s="36"/>
      <c r="BJ4167" s="36"/>
      <c r="BK4167" s="48"/>
      <c r="BL4167" s="36"/>
      <c r="BM4167" s="36"/>
      <c r="BN4167" s="36"/>
      <c r="BO4167" s="36"/>
      <c r="BP4167" s="36"/>
      <c r="BQ4167" s="36"/>
      <c r="BR4167" s="36"/>
    </row>
    <row r="4168" spans="2:70" ht="15" customHeight="1">
      <c r="B4168" s="48">
        <v>4791</v>
      </c>
      <c r="C4168" s="48" t="s">
        <v>1852</v>
      </c>
      <c r="D4168" s="108">
        <v>55958</v>
      </c>
      <c r="E4168" s="109" t="s">
        <v>2508</v>
      </c>
      <c r="F4168" s="109" t="s">
        <v>2509</v>
      </c>
      <c r="G4168" s="109" t="s">
        <v>633</v>
      </c>
      <c r="H4168" s="108" t="s">
        <v>1840</v>
      </c>
      <c r="I4168" s="108" t="s">
        <v>2965</v>
      </c>
      <c r="J4168" s="108" t="s">
        <v>2568</v>
      </c>
      <c r="K4168" s="108" t="s">
        <v>2860</v>
      </c>
      <c r="L4168" s="108">
        <v>9</v>
      </c>
      <c r="M4168" s="110" t="s">
        <v>2915</v>
      </c>
      <c r="N4168" s="111" t="s">
        <v>559</v>
      </c>
      <c r="O4168" s="111"/>
      <c r="P4168" s="111" t="s">
        <v>1963</v>
      </c>
      <c r="Q4168" s="109">
        <v>1</v>
      </c>
      <c r="R4168" s="109"/>
      <c r="S4168" s="109"/>
      <c r="T4168" s="109" t="s">
        <v>7</v>
      </c>
      <c r="U4168" s="108">
        <v>1</v>
      </c>
      <c r="V4168" s="109">
        <v>2008</v>
      </c>
      <c r="W4168" s="108">
        <f>IF(Table1[[#This Row],[ExpenditureDetails1]]=2010,1,(2010-Table1[[#This Row],[ExpenditureDetails1]]))</f>
        <v>2</v>
      </c>
      <c r="X4168" s="109">
        <v>150</v>
      </c>
      <c r="Y4168" s="174">
        <f>Table1[[#This Row],[ExpenditureDetails3]]*100000</f>
        <v>15000000</v>
      </c>
      <c r="Z4168" s="174">
        <f>Table1[[#This Row],[ExpenditureDetails4]]/Table1[[#This Row],[Component detail 4]]</f>
        <v>15000000</v>
      </c>
      <c r="AA4168" s="109">
        <v>1</v>
      </c>
      <c r="AB4168" s="109">
        <v>10</v>
      </c>
      <c r="AC4168" s="174">
        <f>IF(ISNUMBER([ExpenditureDetails4]),[ExpenditureDetails4]*HLOOKUP([ExpenditureDetails1],'Currency Conversion'!$A$6:$BE$45,19,FALSE),"No Data")</f>
        <v>17211046.246566169</v>
      </c>
      <c r="AD4168" s="174">
        <f>Table1[[#This Row],[Calculations1]]/exchange_rate_2010</f>
        <v>376396.73191462032</v>
      </c>
      <c r="AE41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1721104.6246566169</v>
      </c>
      <c r="AF4168" s="174">
        <f>Table1[[#This Row],[Calculations3]]/exchange_rate_2010</f>
        <v>37639.67319146204</v>
      </c>
      <c r="AG4168" s="110"/>
      <c r="AH4168" s="53"/>
      <c r="BD4168" s="36"/>
      <c r="BE4168" s="36"/>
      <c r="BF4168" s="36"/>
      <c r="BG4168" s="36"/>
      <c r="BH4168" s="36"/>
      <c r="BI4168" s="36"/>
      <c r="BJ4168" s="36"/>
      <c r="BK4168" s="48"/>
      <c r="BL4168" s="36"/>
      <c r="BM4168" s="36"/>
      <c r="BN4168" s="36"/>
      <c r="BO4168" s="36"/>
      <c r="BP4168" s="36"/>
      <c r="BQ4168" s="36"/>
      <c r="BR4168" s="36"/>
    </row>
    <row r="4169" spans="2:70" ht="15" customHeight="1">
      <c r="B4169" s="48">
        <v>4792</v>
      </c>
      <c r="C4169" s="48" t="s">
        <v>1852</v>
      </c>
      <c r="D4169" s="108">
        <v>55958</v>
      </c>
      <c r="E4169" s="109" t="s">
        <v>2508</v>
      </c>
      <c r="F4169" s="109" t="s">
        <v>2509</v>
      </c>
      <c r="G4169" s="109" t="s">
        <v>633</v>
      </c>
      <c r="H4169" s="108" t="s">
        <v>1840</v>
      </c>
      <c r="I4169" s="108" t="s">
        <v>2965</v>
      </c>
      <c r="J4169" s="108" t="s">
        <v>2568</v>
      </c>
      <c r="K4169" s="108" t="s">
        <v>2860</v>
      </c>
      <c r="L4169" s="108">
        <v>9</v>
      </c>
      <c r="M4169" s="110" t="s">
        <v>2915</v>
      </c>
      <c r="N4169" s="111" t="s">
        <v>1712</v>
      </c>
      <c r="O4169" s="111"/>
      <c r="P4169" s="111" t="s">
        <v>1964</v>
      </c>
      <c r="Q4169" s="109">
        <v>1</v>
      </c>
      <c r="R4169" s="109"/>
      <c r="S4169" s="109"/>
      <c r="T4169" s="109" t="s">
        <v>7</v>
      </c>
      <c r="U4169" s="108">
        <v>1</v>
      </c>
      <c r="V4169" s="109">
        <v>2008</v>
      </c>
      <c r="W4169" s="108">
        <f>IF(Table1[[#This Row],[ExpenditureDetails1]]=2010,1,(2010-Table1[[#This Row],[ExpenditureDetails1]]))</f>
        <v>2</v>
      </c>
      <c r="X4169" s="109">
        <v>163.36000000000001</v>
      </c>
      <c r="Y4169" s="174">
        <f>Table1[[#This Row],[ExpenditureDetails3]]*100000</f>
        <v>16336000.000000002</v>
      </c>
      <c r="Z4169" s="174">
        <f>Table1[[#This Row],[ExpenditureDetails4]]/Table1[[#This Row],[Component detail 4]]</f>
        <v>16336000.000000002</v>
      </c>
      <c r="AA4169" s="109">
        <v>1</v>
      </c>
      <c r="AB4169" s="109">
        <v>10</v>
      </c>
      <c r="AC4169" s="174">
        <f>IF(ISNUMBER([ExpenditureDetails4]),[ExpenditureDetails4]*HLOOKUP([ExpenditureDetails1],'Currency Conversion'!$A$6:$BE$45,19,FALSE),"No Data")</f>
        <v>18743976.765593667</v>
      </c>
      <c r="AD4169" s="174">
        <f>Table1[[#This Row],[Calculations1]]/exchange_rate_2010</f>
        <v>409921.13417048263</v>
      </c>
      <c r="AE41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1874397.6765593668</v>
      </c>
      <c r="AF4169" s="174">
        <f>Table1[[#This Row],[Calculations3]]/exchange_rate_2010</f>
        <v>40992.113417048262</v>
      </c>
      <c r="AG4169" s="110"/>
      <c r="AH4169" s="53"/>
      <c r="BD4169" s="36"/>
      <c r="BE4169" s="36"/>
      <c r="BF4169" s="36"/>
      <c r="BG4169" s="36"/>
      <c r="BH4169" s="36"/>
      <c r="BI4169" s="36"/>
      <c r="BJ4169" s="36"/>
      <c r="BK4169" s="48"/>
      <c r="BL4169" s="36"/>
      <c r="BM4169" s="36"/>
      <c r="BN4169" s="36"/>
      <c r="BO4169" s="36"/>
      <c r="BP4169" s="36"/>
      <c r="BQ4169" s="36"/>
      <c r="BR4169" s="36"/>
    </row>
    <row r="4170" spans="2:70" ht="15" customHeight="1">
      <c r="B4170" s="48">
        <v>4793</v>
      </c>
      <c r="C4170" s="48" t="s">
        <v>1852</v>
      </c>
      <c r="D4170" s="108">
        <v>55958</v>
      </c>
      <c r="E4170" s="109" t="s">
        <v>2508</v>
      </c>
      <c r="F4170" s="109" t="s">
        <v>2509</v>
      </c>
      <c r="G4170" s="109" t="s">
        <v>633</v>
      </c>
      <c r="H4170" s="108" t="s">
        <v>1840</v>
      </c>
      <c r="I4170" s="108" t="s">
        <v>2965</v>
      </c>
      <c r="J4170" s="108" t="s">
        <v>2568</v>
      </c>
      <c r="K4170" s="108" t="s">
        <v>2860</v>
      </c>
      <c r="L4170" s="108">
        <v>9</v>
      </c>
      <c r="M4170" s="110" t="s">
        <v>2915</v>
      </c>
      <c r="N4170" s="111" t="s">
        <v>2474</v>
      </c>
      <c r="O4170" s="111"/>
      <c r="P4170" s="111" t="s">
        <v>1965</v>
      </c>
      <c r="Q4170" s="109">
        <v>1</v>
      </c>
      <c r="R4170" s="109"/>
      <c r="S4170" s="109"/>
      <c r="T4170" s="109" t="s">
        <v>7</v>
      </c>
      <c r="U4170" s="108">
        <v>1</v>
      </c>
      <c r="V4170" s="109">
        <v>2008</v>
      </c>
      <c r="W4170" s="108">
        <f>IF(Table1[[#This Row],[ExpenditureDetails1]]=2010,1,(2010-Table1[[#This Row],[ExpenditureDetails1]]))</f>
        <v>2</v>
      </c>
      <c r="X4170" s="109">
        <v>10.199999999999999</v>
      </c>
      <c r="Y4170" s="174">
        <f>Table1[[#This Row],[ExpenditureDetails3]]*100000</f>
        <v>1019999.9999999999</v>
      </c>
      <c r="Z4170" s="174">
        <f>Table1[[#This Row],[ExpenditureDetails4]]/Table1[[#This Row],[Component detail 4]]</f>
        <v>1019999.9999999999</v>
      </c>
      <c r="AA4170" s="109">
        <v>1</v>
      </c>
      <c r="AB4170" s="109">
        <v>10</v>
      </c>
      <c r="AC4170" s="174">
        <f>IF(ISNUMBER([ExpenditureDetails4]),[ExpenditureDetails4]*HLOOKUP([ExpenditureDetails1],'Currency Conversion'!$A$6:$BE$45,19,FALSE),"No Data")</f>
        <v>1170351.1447664993</v>
      </c>
      <c r="AD4170" s="174">
        <f>Table1[[#This Row],[Calculations1]]/exchange_rate_2010</f>
        <v>25594.977770194178</v>
      </c>
      <c r="AE41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117035.11447664993</v>
      </c>
      <c r="AF4170" s="174">
        <f>Table1[[#This Row],[Calculations3]]/exchange_rate_2010</f>
        <v>2559.4977770194182</v>
      </c>
      <c r="AG4170" s="110"/>
      <c r="AH4170" s="53"/>
      <c r="BD4170" s="36"/>
      <c r="BE4170" s="36"/>
      <c r="BF4170" s="36"/>
      <c r="BG4170" s="36"/>
      <c r="BH4170" s="36"/>
      <c r="BI4170" s="36"/>
      <c r="BJ4170" s="36"/>
      <c r="BK4170" s="48"/>
      <c r="BL4170" s="36"/>
      <c r="BM4170" s="36"/>
      <c r="BN4170" s="36"/>
      <c r="BO4170" s="36"/>
      <c r="BP4170" s="36"/>
      <c r="BQ4170" s="36"/>
      <c r="BR4170" s="36"/>
    </row>
    <row r="4171" spans="2:70" ht="15" customHeight="1">
      <c r="B4171" s="48">
        <v>4794</v>
      </c>
      <c r="C4171" s="48" t="s">
        <v>1852</v>
      </c>
      <c r="D4171" s="108">
        <v>55958</v>
      </c>
      <c r="E4171" s="109" t="s">
        <v>2508</v>
      </c>
      <c r="F4171" s="109" t="s">
        <v>2509</v>
      </c>
      <c r="G4171" s="109" t="s">
        <v>633</v>
      </c>
      <c r="H4171" s="108" t="s">
        <v>1840</v>
      </c>
      <c r="I4171" s="108" t="s">
        <v>2965</v>
      </c>
      <c r="J4171" s="108" t="s">
        <v>2568</v>
      </c>
      <c r="K4171" s="108" t="s">
        <v>2860</v>
      </c>
      <c r="L4171" s="108">
        <v>9</v>
      </c>
      <c r="M4171" s="110" t="s">
        <v>2915</v>
      </c>
      <c r="N4171" s="111" t="s">
        <v>1729</v>
      </c>
      <c r="O4171" s="111" t="s">
        <v>210</v>
      </c>
      <c r="P4171" s="111" t="s">
        <v>1966</v>
      </c>
      <c r="Q4171" s="109">
        <v>1</v>
      </c>
      <c r="R4171" s="109"/>
      <c r="S4171" s="109"/>
      <c r="T4171" s="109" t="s">
        <v>7</v>
      </c>
      <c r="U4171" s="108">
        <v>1</v>
      </c>
      <c r="V4171" s="109">
        <v>2008</v>
      </c>
      <c r="W4171" s="108">
        <f>IF(Table1[[#This Row],[ExpenditureDetails1]]=2010,1,(2010-Table1[[#This Row],[ExpenditureDetails1]]))</f>
        <v>2</v>
      </c>
      <c r="X4171" s="109">
        <v>32.4</v>
      </c>
      <c r="Y4171" s="174">
        <f>Table1[[#This Row],[ExpenditureDetails3]]*100000</f>
        <v>3240000</v>
      </c>
      <c r="Z4171" s="174">
        <f>Table1[[#This Row],[ExpenditureDetails4]]/Table1[[#This Row],[Component detail 4]]</f>
        <v>3240000</v>
      </c>
      <c r="AA4171" s="109">
        <v>1</v>
      </c>
      <c r="AB4171" s="109">
        <v>10</v>
      </c>
      <c r="AC4171" s="174">
        <f>IF(ISNUMBER([ExpenditureDetails4]),[ExpenditureDetails4]*HLOOKUP([ExpenditureDetails1],'Currency Conversion'!$A$6:$BE$45,19,FALSE),"No Data")</f>
        <v>3717585.9892582926</v>
      </c>
      <c r="AD4171" s="174">
        <f>Table1[[#This Row],[Calculations1]]/exchange_rate_2010</f>
        <v>81301.694093557991</v>
      </c>
      <c r="AE41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371758.59892582928</v>
      </c>
      <c r="AF4171" s="174">
        <f>Table1[[#This Row],[Calculations3]]/exchange_rate_2010</f>
        <v>8130.1694093557999</v>
      </c>
      <c r="AG4171" s="110"/>
      <c r="AH4171" s="53"/>
      <c r="BD4171" s="36"/>
      <c r="BE4171" s="36"/>
      <c r="BF4171" s="36"/>
      <c r="BG4171" s="36"/>
      <c r="BH4171" s="36"/>
      <c r="BI4171" s="36"/>
      <c r="BJ4171" s="36"/>
      <c r="BK4171" s="48"/>
      <c r="BL4171" s="36"/>
      <c r="BM4171" s="36"/>
      <c r="BN4171" s="36"/>
      <c r="BO4171" s="36"/>
      <c r="BP4171" s="36"/>
      <c r="BQ4171" s="36"/>
      <c r="BR4171" s="36"/>
    </row>
    <row r="4172" spans="2:70" ht="15" customHeight="1">
      <c r="B4172" s="48">
        <v>4795</v>
      </c>
      <c r="C4172" s="48" t="s">
        <v>1852</v>
      </c>
      <c r="D4172" s="108">
        <v>55958</v>
      </c>
      <c r="E4172" s="109" t="s">
        <v>2508</v>
      </c>
      <c r="F4172" s="109" t="s">
        <v>2509</v>
      </c>
      <c r="G4172" s="109" t="s">
        <v>633</v>
      </c>
      <c r="H4172" s="108" t="s">
        <v>1840</v>
      </c>
      <c r="I4172" s="108" t="s">
        <v>2965</v>
      </c>
      <c r="J4172" s="108" t="s">
        <v>2568</v>
      </c>
      <c r="K4172" s="108" t="s">
        <v>2860</v>
      </c>
      <c r="L4172" s="108">
        <v>9</v>
      </c>
      <c r="M4172" s="110" t="s">
        <v>2915</v>
      </c>
      <c r="N4172" s="111" t="s">
        <v>1728</v>
      </c>
      <c r="O4172" s="111"/>
      <c r="P4172" s="111" t="s">
        <v>1967</v>
      </c>
      <c r="Q4172" s="109">
        <v>1</v>
      </c>
      <c r="R4172" s="109">
        <v>1975</v>
      </c>
      <c r="S4172" s="109"/>
      <c r="T4172" s="109" t="s">
        <v>7</v>
      </c>
      <c r="U4172" s="108">
        <v>1</v>
      </c>
      <c r="V4172" s="109">
        <v>2008</v>
      </c>
      <c r="W4172" s="108">
        <f>IF(Table1[[#This Row],[ExpenditureDetails1]]=2010,1,(2010-Table1[[#This Row],[ExpenditureDetails1]]))</f>
        <v>2</v>
      </c>
      <c r="X4172" s="109">
        <v>190</v>
      </c>
      <c r="Y4172" s="174">
        <f>Table1[[#This Row],[ExpenditureDetails3]]*100000</f>
        <v>19000000</v>
      </c>
      <c r="Z4172" s="174">
        <f>Table1[[#This Row],[ExpenditureDetails4]]/Table1[[#This Row],[Component detail 4]]</f>
        <v>19000000</v>
      </c>
      <c r="AA4172" s="109">
        <v>1</v>
      </c>
      <c r="AB4172" s="109">
        <v>10</v>
      </c>
      <c r="AC4172" s="174">
        <f>IF(ISNUMBER([ExpenditureDetails4]),[ExpenditureDetails4]*HLOOKUP([ExpenditureDetails1],'Currency Conversion'!$A$6:$BE$45,19,FALSE),"No Data")</f>
        <v>21800658.578983814</v>
      </c>
      <c r="AD4172" s="174">
        <f>Table1[[#This Row],[Calculations1]]/exchange_rate_2010</f>
        <v>476769.19375851908</v>
      </c>
      <c r="AE41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2180065.8578983815</v>
      </c>
      <c r="AF4172" s="174">
        <f>Table1[[#This Row],[Calculations3]]/exchange_rate_2010</f>
        <v>47676.919375851918</v>
      </c>
      <c r="AG4172" s="110"/>
      <c r="AH4172" s="53"/>
      <c r="BD4172" s="36"/>
      <c r="BE4172" s="36"/>
      <c r="BF4172" s="36"/>
      <c r="BG4172" s="36"/>
      <c r="BH4172" s="36"/>
      <c r="BI4172" s="36"/>
      <c r="BJ4172" s="36"/>
      <c r="BK4172" s="48"/>
      <c r="BL4172" s="36"/>
      <c r="BM4172" s="36"/>
      <c r="BN4172" s="36"/>
      <c r="BO4172" s="36"/>
      <c r="BP4172" s="36"/>
      <c r="BQ4172" s="36"/>
      <c r="BR4172" s="36"/>
    </row>
    <row r="4173" spans="2:70" ht="15" customHeight="1">
      <c r="B4173" s="48">
        <v>4796</v>
      </c>
      <c r="C4173" s="48" t="s">
        <v>1852</v>
      </c>
      <c r="D4173" s="108">
        <v>55958</v>
      </c>
      <c r="E4173" s="109" t="s">
        <v>2508</v>
      </c>
      <c r="F4173" s="109" t="s">
        <v>2509</v>
      </c>
      <c r="G4173" s="109" t="s">
        <v>633</v>
      </c>
      <c r="H4173" s="108" t="s">
        <v>1840</v>
      </c>
      <c r="I4173" s="108" t="s">
        <v>2965</v>
      </c>
      <c r="J4173" s="108" t="s">
        <v>2568</v>
      </c>
      <c r="K4173" s="108" t="s">
        <v>2860</v>
      </c>
      <c r="L4173" s="108">
        <v>9</v>
      </c>
      <c r="M4173" s="110" t="s">
        <v>2915</v>
      </c>
      <c r="N4173" s="111" t="s">
        <v>2480</v>
      </c>
      <c r="O4173" s="111"/>
      <c r="P4173" s="111" t="s">
        <v>1968</v>
      </c>
      <c r="Q4173" s="109">
        <v>50</v>
      </c>
      <c r="R4173" s="109"/>
      <c r="S4173" s="109"/>
      <c r="T4173" s="109" t="s">
        <v>7</v>
      </c>
      <c r="U4173" s="108">
        <v>1</v>
      </c>
      <c r="V4173" s="109">
        <v>2008</v>
      </c>
      <c r="W4173" s="108">
        <f>IF(Table1[[#This Row],[ExpenditureDetails1]]=2010,1,(2010-Table1[[#This Row],[ExpenditureDetails1]]))</f>
        <v>2</v>
      </c>
      <c r="X4173" s="109">
        <v>0.25</v>
      </c>
      <c r="Y4173" s="174">
        <f>Table1[[#This Row],[ExpenditureDetails3]]*100000</f>
        <v>25000</v>
      </c>
      <c r="Z4173" s="174">
        <f>Table1[[#This Row],[ExpenditureDetails4]]/Table1[[#This Row],[Component detail 4]]</f>
        <v>500</v>
      </c>
      <c r="AA4173" s="109">
        <v>1</v>
      </c>
      <c r="AB4173" s="109">
        <v>10</v>
      </c>
      <c r="AC4173" s="174">
        <f>IF(ISNUMBER([ExpenditureDetails4]),[ExpenditureDetails4]*HLOOKUP([ExpenditureDetails1],'Currency Conversion'!$A$6:$BE$45,19,FALSE),"No Data")</f>
        <v>28685.077077610284</v>
      </c>
      <c r="AD4173" s="174">
        <f>Table1[[#This Row],[Calculations1]]/exchange_rate_2010</f>
        <v>627.32788652436727</v>
      </c>
      <c r="AE41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2868.5077077610285</v>
      </c>
      <c r="AF4173" s="174">
        <f>Table1[[#This Row],[Calculations3]]/exchange_rate_2010</f>
        <v>62.732788652436732</v>
      </c>
      <c r="AG4173" s="110"/>
      <c r="AH4173" s="53"/>
      <c r="BD4173" s="36"/>
      <c r="BE4173" s="36"/>
      <c r="BF4173" s="36"/>
      <c r="BG4173" s="36"/>
      <c r="BH4173" s="36"/>
      <c r="BI4173" s="36"/>
      <c r="BJ4173" s="36"/>
      <c r="BK4173" s="48"/>
      <c r="BL4173" s="36"/>
      <c r="BM4173" s="36"/>
      <c r="BN4173" s="36"/>
      <c r="BO4173" s="36"/>
      <c r="BP4173" s="36"/>
      <c r="BQ4173" s="36"/>
      <c r="BR4173" s="36"/>
    </row>
    <row r="4174" spans="2:70" ht="15" customHeight="1">
      <c r="B4174" s="48">
        <v>4797</v>
      </c>
      <c r="C4174" s="48" t="s">
        <v>1852</v>
      </c>
      <c r="D4174" s="108">
        <v>55958</v>
      </c>
      <c r="E4174" s="109" t="s">
        <v>2508</v>
      </c>
      <c r="F4174" s="109" t="s">
        <v>2509</v>
      </c>
      <c r="G4174" s="109" t="s">
        <v>633</v>
      </c>
      <c r="H4174" s="108" t="s">
        <v>1840</v>
      </c>
      <c r="I4174" s="108" t="s">
        <v>2965</v>
      </c>
      <c r="J4174" s="108" t="s">
        <v>2568</v>
      </c>
      <c r="K4174" s="108" t="s">
        <v>2860</v>
      </c>
      <c r="L4174" s="108">
        <v>9</v>
      </c>
      <c r="M4174" s="110" t="s">
        <v>2915</v>
      </c>
      <c r="N4174" s="111" t="s">
        <v>2480</v>
      </c>
      <c r="O4174" s="111"/>
      <c r="P4174" s="111" t="s">
        <v>1969</v>
      </c>
      <c r="Q4174" s="109">
        <v>2</v>
      </c>
      <c r="R4174" s="109"/>
      <c r="S4174" s="109"/>
      <c r="T4174" s="109" t="s">
        <v>7</v>
      </c>
      <c r="U4174" s="108">
        <v>1</v>
      </c>
      <c r="V4174" s="109">
        <v>2008</v>
      </c>
      <c r="W4174" s="108">
        <f>IF(Table1[[#This Row],[ExpenditureDetails1]]=2010,1,(2010-Table1[[#This Row],[ExpenditureDetails1]]))</f>
        <v>2</v>
      </c>
      <c r="X4174" s="109">
        <v>0.02</v>
      </c>
      <c r="Y4174" s="174">
        <f>Table1[[#This Row],[ExpenditureDetails3]]*100000</f>
        <v>2000</v>
      </c>
      <c r="Z4174" s="174">
        <f>Table1[[#This Row],[ExpenditureDetails4]]/Table1[[#This Row],[Component detail 4]]</f>
        <v>1000</v>
      </c>
      <c r="AA4174" s="109">
        <v>1</v>
      </c>
      <c r="AB4174" s="109">
        <v>10</v>
      </c>
      <c r="AC4174" s="174">
        <f>IF(ISNUMBER([ExpenditureDetails4]),[ExpenditureDetails4]*HLOOKUP([ExpenditureDetails1],'Currency Conversion'!$A$6:$BE$45,19,FALSE),"No Data")</f>
        <v>2294.8061662088226</v>
      </c>
      <c r="AD4174" s="174">
        <f>Table1[[#This Row],[Calculations1]]/exchange_rate_2010</f>
        <v>50.186230921949381</v>
      </c>
      <c r="AE41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229.48061662088224</v>
      </c>
      <c r="AF4174" s="174">
        <f>Table1[[#This Row],[Calculations3]]/exchange_rate_2010</f>
        <v>5.0186230921949377</v>
      </c>
      <c r="AG4174" s="110"/>
      <c r="AH4174" s="53"/>
      <c r="BD4174" s="36"/>
      <c r="BE4174" s="36"/>
      <c r="BF4174" s="36"/>
      <c r="BG4174" s="36"/>
      <c r="BH4174" s="36"/>
      <c r="BI4174" s="36"/>
      <c r="BJ4174" s="36"/>
      <c r="BK4174" s="48"/>
      <c r="BL4174" s="36"/>
      <c r="BM4174" s="36"/>
      <c r="BN4174" s="36"/>
      <c r="BO4174" s="36"/>
      <c r="BP4174" s="36"/>
      <c r="BQ4174" s="36"/>
      <c r="BR4174" s="36"/>
    </row>
    <row r="4175" spans="2:70" ht="15" customHeight="1">
      <c r="B4175" s="48">
        <v>4798</v>
      </c>
      <c r="C4175" s="48" t="s">
        <v>1852</v>
      </c>
      <c r="D4175" s="108">
        <v>55958</v>
      </c>
      <c r="E4175" s="109" t="s">
        <v>2508</v>
      </c>
      <c r="F4175" s="109" t="s">
        <v>2509</v>
      </c>
      <c r="G4175" s="109" t="s">
        <v>633</v>
      </c>
      <c r="H4175" s="108" t="s">
        <v>1840</v>
      </c>
      <c r="I4175" s="108" t="s">
        <v>2965</v>
      </c>
      <c r="J4175" s="108" t="s">
        <v>2568</v>
      </c>
      <c r="K4175" s="108" t="s">
        <v>2860</v>
      </c>
      <c r="L4175" s="108">
        <v>9</v>
      </c>
      <c r="M4175" s="110" t="s">
        <v>2915</v>
      </c>
      <c r="N4175" s="111" t="s">
        <v>1712</v>
      </c>
      <c r="O4175" s="111" t="s">
        <v>2479</v>
      </c>
      <c r="P4175" s="111" t="s">
        <v>1970</v>
      </c>
      <c r="Q4175" s="109">
        <v>1</v>
      </c>
      <c r="R4175" s="109"/>
      <c r="S4175" s="109"/>
      <c r="T4175" s="109" t="s">
        <v>7</v>
      </c>
      <c r="U4175" s="108">
        <v>1</v>
      </c>
      <c r="V4175" s="109">
        <v>1999</v>
      </c>
      <c r="W4175" s="108">
        <f>IF(Table1[[#This Row],[ExpenditureDetails1]]=2010,1,(2010-Table1[[#This Row],[ExpenditureDetails1]]))</f>
        <v>11</v>
      </c>
      <c r="X4175" s="109">
        <v>18</v>
      </c>
      <c r="Y4175" s="174">
        <f>Table1[[#This Row],[ExpenditureDetails3]]*100000</f>
        <v>1800000</v>
      </c>
      <c r="Z4175" s="174">
        <f>Table1[[#This Row],[ExpenditureDetails4]]/Table1[[#This Row],[Component detail 4]]</f>
        <v>1800000</v>
      </c>
      <c r="AA4175" s="109">
        <v>1</v>
      </c>
      <c r="AB4175" s="109">
        <v>20</v>
      </c>
      <c r="AC4175" s="174">
        <f>IF(ISNUMBER([ExpenditureDetails4]),[ExpenditureDetails4]*HLOOKUP([ExpenditureDetails1],'Currency Conversion'!$A$6:$BE$45,19,FALSE),"No Data")</f>
        <v>3132263.7922880631</v>
      </c>
      <c r="AD4175" s="174">
        <f>Table1[[#This Row],[Calculations1]]/exchange_rate_2010</f>
        <v>68500.998604134424</v>
      </c>
      <c r="AE41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156613.18961440315</v>
      </c>
      <c r="AF4175" s="174">
        <f>Table1[[#This Row],[Calculations3]]/exchange_rate_2010</f>
        <v>3425.049930206721</v>
      </c>
      <c r="AG4175" s="110"/>
      <c r="AH4175" s="53"/>
      <c r="BD4175" s="36"/>
      <c r="BE4175" s="36"/>
      <c r="BF4175" s="36"/>
      <c r="BG4175" s="36"/>
      <c r="BH4175" s="36"/>
      <c r="BI4175" s="36"/>
      <c r="BJ4175" s="36"/>
      <c r="BK4175" s="48"/>
      <c r="BL4175" s="36"/>
      <c r="BM4175" s="36"/>
      <c r="BN4175" s="36"/>
      <c r="BO4175" s="36"/>
      <c r="BP4175" s="36"/>
      <c r="BQ4175" s="36"/>
      <c r="BR4175" s="36"/>
    </row>
    <row r="4176" spans="2:70" ht="15" customHeight="1">
      <c r="B4176" s="48">
        <v>4799</v>
      </c>
      <c r="C4176" s="48" t="s">
        <v>1852</v>
      </c>
      <c r="D4176" s="108">
        <v>55958</v>
      </c>
      <c r="E4176" s="109" t="s">
        <v>2508</v>
      </c>
      <c r="F4176" s="109" t="s">
        <v>2509</v>
      </c>
      <c r="G4176" s="109" t="s">
        <v>633</v>
      </c>
      <c r="H4176" s="108" t="s">
        <v>1840</v>
      </c>
      <c r="I4176" s="108" t="s">
        <v>2965</v>
      </c>
      <c r="J4176" s="108" t="s">
        <v>2568</v>
      </c>
      <c r="K4176" s="108" t="s">
        <v>2860</v>
      </c>
      <c r="L4176" s="108">
        <v>9</v>
      </c>
      <c r="M4176" s="110" t="s">
        <v>2915</v>
      </c>
      <c r="N4176" s="111" t="s">
        <v>559</v>
      </c>
      <c r="O4176" s="111" t="s">
        <v>2471</v>
      </c>
      <c r="P4176" s="111" t="s">
        <v>1971</v>
      </c>
      <c r="Q4176" s="109">
        <v>1</v>
      </c>
      <c r="R4176" s="109"/>
      <c r="S4176" s="109"/>
      <c r="T4176" s="109" t="s">
        <v>7</v>
      </c>
      <c r="U4176" s="108">
        <v>1</v>
      </c>
      <c r="V4176" s="109">
        <v>2002</v>
      </c>
      <c r="W4176" s="108">
        <f>IF(Table1[[#This Row],[ExpenditureDetails1]]=2010,1,(2010-Table1[[#This Row],[ExpenditureDetails1]]))</f>
        <v>8</v>
      </c>
      <c r="X4176" s="109">
        <v>60</v>
      </c>
      <c r="Y4176" s="174">
        <f>Table1[[#This Row],[ExpenditureDetails3]]*100000</f>
        <v>6000000</v>
      </c>
      <c r="Z4176" s="174">
        <f>Table1[[#This Row],[ExpenditureDetails4]]/Table1[[#This Row],[Component detail 4]]</f>
        <v>6000000</v>
      </c>
      <c r="AA4176" s="109">
        <v>1</v>
      </c>
      <c r="AB4176" s="109">
        <v>15</v>
      </c>
      <c r="AC4176" s="174">
        <f>IF(ISNUMBER([ExpenditureDetails4]),[ExpenditureDetails4]*HLOOKUP([ExpenditureDetails1],'Currency Conversion'!$A$6:$BE$45,19,FALSE),"No Data")</f>
        <v>9430531.1527397856</v>
      </c>
      <c r="AD4176" s="174">
        <f>Table1[[#This Row],[Calculations1]]/exchange_rate_2010</f>
        <v>206240.86736263748</v>
      </c>
      <c r="AE41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628702.07684931904</v>
      </c>
      <c r="AF4176" s="174">
        <f>Table1[[#This Row],[Calculations3]]/exchange_rate_2010</f>
        <v>13749.391157509164</v>
      </c>
      <c r="AG4176" s="110"/>
      <c r="AH4176" s="53"/>
      <c r="BD4176" s="36"/>
      <c r="BE4176" s="36"/>
      <c r="BF4176" s="36"/>
      <c r="BG4176" s="36"/>
      <c r="BH4176" s="36"/>
      <c r="BI4176" s="36"/>
      <c r="BJ4176" s="36"/>
      <c r="BK4176" s="48"/>
      <c r="BL4176" s="36"/>
      <c r="BM4176" s="36"/>
      <c r="BN4176" s="36"/>
      <c r="BO4176" s="36"/>
      <c r="BP4176" s="36"/>
      <c r="BQ4176" s="36"/>
      <c r="BR4176" s="36"/>
    </row>
    <row r="4177" spans="2:70" ht="15" customHeight="1">
      <c r="B4177" s="48">
        <v>4800</v>
      </c>
      <c r="C4177" s="48" t="s">
        <v>1852</v>
      </c>
      <c r="D4177" s="108">
        <v>55958</v>
      </c>
      <c r="E4177" s="109" t="s">
        <v>2508</v>
      </c>
      <c r="F4177" s="109" t="s">
        <v>2509</v>
      </c>
      <c r="G4177" s="109" t="s">
        <v>633</v>
      </c>
      <c r="H4177" s="108" t="s">
        <v>1840</v>
      </c>
      <c r="I4177" s="108" t="s">
        <v>2965</v>
      </c>
      <c r="J4177" s="108" t="s">
        <v>2568</v>
      </c>
      <c r="K4177" s="108" t="s">
        <v>2860</v>
      </c>
      <c r="L4177" s="108">
        <v>9</v>
      </c>
      <c r="M4177" s="110" t="s">
        <v>2915</v>
      </c>
      <c r="N4177" s="111" t="s">
        <v>559</v>
      </c>
      <c r="O4177" s="111" t="s">
        <v>2471</v>
      </c>
      <c r="P4177" s="111" t="s">
        <v>1972</v>
      </c>
      <c r="Q4177" s="109">
        <v>1</v>
      </c>
      <c r="R4177" s="109"/>
      <c r="S4177" s="109"/>
      <c r="T4177" s="109" t="s">
        <v>7</v>
      </c>
      <c r="U4177" s="108">
        <v>1</v>
      </c>
      <c r="V4177" s="109">
        <v>2002</v>
      </c>
      <c r="W4177" s="108">
        <f>IF(Table1[[#This Row],[ExpenditureDetails1]]=2010,1,(2010-Table1[[#This Row],[ExpenditureDetails1]]))</f>
        <v>8</v>
      </c>
      <c r="X4177" s="109">
        <v>90</v>
      </c>
      <c r="Y4177" s="174">
        <f>Table1[[#This Row],[ExpenditureDetails3]]*100000</f>
        <v>9000000</v>
      </c>
      <c r="Z4177" s="174">
        <f>Table1[[#This Row],[ExpenditureDetails4]]/Table1[[#This Row],[Component detail 4]]</f>
        <v>9000000</v>
      </c>
      <c r="AA4177" s="109">
        <v>1</v>
      </c>
      <c r="AB4177" s="109">
        <v>15</v>
      </c>
      <c r="AC4177" s="174">
        <f>IF(ISNUMBER([ExpenditureDetails4]),[ExpenditureDetails4]*HLOOKUP([ExpenditureDetails1],'Currency Conversion'!$A$6:$BE$45,19,FALSE),"No Data")</f>
        <v>14145796.729109678</v>
      </c>
      <c r="AD4177" s="174">
        <f>Table1[[#This Row],[Calculations1]]/exchange_rate_2010</f>
        <v>309361.30104395619</v>
      </c>
      <c r="AE41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943053.11527397856</v>
      </c>
      <c r="AF4177" s="174">
        <f>Table1[[#This Row],[Calculations3]]/exchange_rate_2010</f>
        <v>20624.086736263747</v>
      </c>
      <c r="AG4177" s="110"/>
      <c r="AH4177" s="53"/>
      <c r="BD4177" s="36"/>
      <c r="BE4177" s="36"/>
      <c r="BF4177" s="36"/>
      <c r="BG4177" s="36"/>
      <c r="BH4177" s="36"/>
      <c r="BI4177" s="36"/>
      <c r="BJ4177" s="36"/>
      <c r="BK4177" s="48"/>
      <c r="BL4177" s="36"/>
      <c r="BM4177" s="36"/>
      <c r="BN4177" s="36"/>
      <c r="BO4177" s="36"/>
      <c r="BP4177" s="36"/>
      <c r="BQ4177" s="36"/>
      <c r="BR4177" s="36"/>
    </row>
    <row r="4178" spans="2:70" ht="15" customHeight="1">
      <c r="B4178" s="48">
        <v>4801</v>
      </c>
      <c r="C4178" s="48" t="s">
        <v>1852</v>
      </c>
      <c r="D4178" s="108">
        <v>55958</v>
      </c>
      <c r="E4178" s="109" t="s">
        <v>2508</v>
      </c>
      <c r="F4178" s="109" t="s">
        <v>2509</v>
      </c>
      <c r="G4178" s="109" t="s">
        <v>633</v>
      </c>
      <c r="H4178" s="108" t="s">
        <v>1840</v>
      </c>
      <c r="I4178" s="108" t="s">
        <v>2965</v>
      </c>
      <c r="J4178" s="108" t="s">
        <v>2568</v>
      </c>
      <c r="K4178" s="108" t="s">
        <v>2860</v>
      </c>
      <c r="L4178" s="108">
        <v>9</v>
      </c>
      <c r="M4178" s="110" t="s">
        <v>2915</v>
      </c>
      <c r="N4178" s="111" t="s">
        <v>2480</v>
      </c>
      <c r="O4178" s="111"/>
      <c r="P4178" s="111" t="s">
        <v>1973</v>
      </c>
      <c r="Q4178" s="109">
        <v>1</v>
      </c>
      <c r="R4178" s="109"/>
      <c r="S4178" s="109"/>
      <c r="T4178" s="109" t="s">
        <v>24</v>
      </c>
      <c r="U4178" s="108">
        <v>4</v>
      </c>
      <c r="V4178" s="109">
        <v>2002</v>
      </c>
      <c r="W4178" s="108">
        <f>IF(Table1[[#This Row],[ExpenditureDetails1]]=2010,1,(2010-Table1[[#This Row],[ExpenditureDetails1]]))</f>
        <v>8</v>
      </c>
      <c r="X4178" s="109">
        <v>2.33</v>
      </c>
      <c r="Y4178" s="174">
        <f>Table1[[#This Row],[ExpenditureDetails3]]*100000</f>
        <v>233000</v>
      </c>
      <c r="Z4178" s="174">
        <f>Table1[[#This Row],[ExpenditureDetails4]]/Table1[[#This Row],[Component detail 4]]</f>
        <v>233000</v>
      </c>
      <c r="AA4178" s="109">
        <v>1</v>
      </c>
      <c r="AB4178" s="109">
        <v>1</v>
      </c>
      <c r="AC4178" s="174">
        <f>IF(ISNUMBER([ExpenditureDetails4]),[ExpenditureDetails4]*HLOOKUP([ExpenditureDetails1],'Currency Conversion'!$A$6:$BE$45,19,FALSE),"No Data")</f>
        <v>366218.95976472832</v>
      </c>
      <c r="AD4178" s="174">
        <f>Table1[[#This Row],[Calculations1]]/exchange_rate_2010</f>
        <v>8009.0203492490882</v>
      </c>
      <c r="AE41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366218.95976472832</v>
      </c>
      <c r="AF4178" s="174">
        <f>Table1[[#This Row],[Calculations3]]/exchange_rate_2010</f>
        <v>8009.0203492490882</v>
      </c>
      <c r="AG4178" s="110"/>
      <c r="AH4178" s="53"/>
      <c r="BD4178" s="36"/>
      <c r="BE4178" s="36"/>
      <c r="BF4178" s="36"/>
      <c r="BG4178" s="36"/>
      <c r="BH4178" s="36"/>
      <c r="BI4178" s="36"/>
      <c r="BJ4178" s="36"/>
      <c r="BK4178" s="48"/>
      <c r="BL4178" s="36"/>
      <c r="BM4178" s="36"/>
      <c r="BN4178" s="36"/>
      <c r="BO4178" s="36"/>
      <c r="BP4178" s="36"/>
      <c r="BQ4178" s="36"/>
      <c r="BR4178" s="36"/>
    </row>
    <row r="4179" spans="2:70" ht="15" customHeight="1">
      <c r="B4179" s="48">
        <v>4802</v>
      </c>
      <c r="C4179" s="48" t="s">
        <v>1852</v>
      </c>
      <c r="D4179" s="108">
        <v>55958</v>
      </c>
      <c r="E4179" s="109" t="s">
        <v>2508</v>
      </c>
      <c r="F4179" s="109" t="s">
        <v>2509</v>
      </c>
      <c r="G4179" s="109" t="s">
        <v>633</v>
      </c>
      <c r="H4179" s="108" t="s">
        <v>1840</v>
      </c>
      <c r="I4179" s="108" t="s">
        <v>2965</v>
      </c>
      <c r="J4179" s="108" t="s">
        <v>2568</v>
      </c>
      <c r="K4179" s="108" t="s">
        <v>2860</v>
      </c>
      <c r="L4179" s="108">
        <v>9</v>
      </c>
      <c r="M4179" s="110" t="s">
        <v>2915</v>
      </c>
      <c r="N4179" s="111" t="s">
        <v>2480</v>
      </c>
      <c r="O4179" s="111"/>
      <c r="P4179" s="111" t="s">
        <v>1974</v>
      </c>
      <c r="Q4179" s="109">
        <v>1</v>
      </c>
      <c r="R4179" s="109"/>
      <c r="S4179" s="109"/>
      <c r="T4179" s="109" t="s">
        <v>24</v>
      </c>
      <c r="U4179" s="108">
        <v>4</v>
      </c>
      <c r="V4179" s="109">
        <v>2002</v>
      </c>
      <c r="W4179" s="108">
        <f>IF(Table1[[#This Row],[ExpenditureDetails1]]=2010,1,(2010-Table1[[#This Row],[ExpenditureDetails1]]))</f>
        <v>8</v>
      </c>
      <c r="X4179" s="109">
        <v>1</v>
      </c>
      <c r="Y4179" s="174">
        <f>Table1[[#This Row],[ExpenditureDetails3]]*100000</f>
        <v>100000</v>
      </c>
      <c r="Z4179" s="174">
        <f>Table1[[#This Row],[ExpenditureDetails4]]/Table1[[#This Row],[Component detail 4]]</f>
        <v>100000</v>
      </c>
      <c r="AA4179" s="109">
        <v>1</v>
      </c>
      <c r="AB4179" s="109">
        <v>1</v>
      </c>
      <c r="AC4179" s="174">
        <f>IF(ISNUMBER([ExpenditureDetails4]),[ExpenditureDetails4]*HLOOKUP([ExpenditureDetails1],'Currency Conversion'!$A$6:$BE$45,19,FALSE),"No Data")</f>
        <v>157175.51921232976</v>
      </c>
      <c r="AD4179" s="174">
        <f>Table1[[#This Row],[Calculations1]]/exchange_rate_2010</f>
        <v>3437.3477893772911</v>
      </c>
      <c r="AE41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157175.51921232976</v>
      </c>
      <c r="AF4179" s="174">
        <f>Table1[[#This Row],[Calculations3]]/exchange_rate_2010</f>
        <v>3437.3477893772911</v>
      </c>
      <c r="AG4179" s="110"/>
      <c r="AH4179" s="53"/>
      <c r="BD4179" s="36"/>
      <c r="BE4179" s="36"/>
      <c r="BF4179" s="36"/>
      <c r="BG4179" s="36"/>
      <c r="BH4179" s="36"/>
      <c r="BI4179" s="36"/>
      <c r="BJ4179" s="36"/>
      <c r="BK4179" s="48"/>
      <c r="BL4179" s="36"/>
      <c r="BM4179" s="36"/>
      <c r="BN4179" s="36"/>
      <c r="BO4179" s="36"/>
      <c r="BP4179" s="36"/>
      <c r="BQ4179" s="36"/>
      <c r="BR4179" s="36"/>
    </row>
    <row r="4180" spans="2:70" ht="15" customHeight="1">
      <c r="B4180" s="48">
        <v>4803</v>
      </c>
      <c r="C4180" s="48" t="s">
        <v>1852</v>
      </c>
      <c r="D4180" s="108">
        <v>55958</v>
      </c>
      <c r="E4180" s="109" t="s">
        <v>2508</v>
      </c>
      <c r="F4180" s="109" t="s">
        <v>2509</v>
      </c>
      <c r="G4180" s="109" t="s">
        <v>633</v>
      </c>
      <c r="H4180" s="108" t="s">
        <v>1840</v>
      </c>
      <c r="I4180" s="108" t="s">
        <v>2965</v>
      </c>
      <c r="J4180" s="108" t="s">
        <v>2568</v>
      </c>
      <c r="K4180" s="108" t="s">
        <v>2860</v>
      </c>
      <c r="L4180" s="108">
        <v>9</v>
      </c>
      <c r="M4180" s="110" t="s">
        <v>2915</v>
      </c>
      <c r="N4180" s="111" t="s">
        <v>1717</v>
      </c>
      <c r="O4180" s="111"/>
      <c r="P4180" s="111" t="s">
        <v>1975</v>
      </c>
      <c r="Q4180" s="109">
        <v>1</v>
      </c>
      <c r="R4180" s="109"/>
      <c r="S4180" s="109"/>
      <c r="T4180" s="109" t="s">
        <v>24</v>
      </c>
      <c r="U4180" s="108">
        <v>4</v>
      </c>
      <c r="V4180" s="109">
        <v>2008</v>
      </c>
      <c r="W4180" s="108">
        <f>IF(Table1[[#This Row],[ExpenditureDetails1]]=2010,1,(2010-Table1[[#This Row],[ExpenditureDetails1]]))</f>
        <v>2</v>
      </c>
      <c r="X4180" s="109">
        <v>15.32</v>
      </c>
      <c r="Y4180" s="174">
        <f>Table1[[#This Row],[ExpenditureDetails3]]*100000</f>
        <v>1532000</v>
      </c>
      <c r="Z4180" s="174">
        <f>Table1[[#This Row],[ExpenditureDetails4]]/Table1[[#This Row],[Component detail 4]]</f>
        <v>1532000</v>
      </c>
      <c r="AA4180" s="109">
        <v>1</v>
      </c>
      <c r="AB4180" s="109">
        <v>1</v>
      </c>
      <c r="AC4180" s="174">
        <f>IF(ISNUMBER([ExpenditureDetails4]),[ExpenditureDetails4]*HLOOKUP([ExpenditureDetails1],'Currency Conversion'!$A$6:$BE$45,19,FALSE),"No Data")</f>
        <v>1757821.5233159582</v>
      </c>
      <c r="AD4180" s="174">
        <f>Table1[[#This Row],[Calculations1]]/exchange_rate_2010</f>
        <v>38442.652886213225</v>
      </c>
      <c r="AE41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1757821.5233159582</v>
      </c>
      <c r="AF4180" s="174">
        <f>Table1[[#This Row],[Calculations3]]/exchange_rate_2010</f>
        <v>38442.652886213225</v>
      </c>
      <c r="AG4180" s="110"/>
      <c r="AH4180" s="53"/>
      <c r="BD4180" s="36"/>
      <c r="BE4180" s="36"/>
      <c r="BF4180" s="36"/>
      <c r="BG4180" s="36"/>
      <c r="BH4180" s="36"/>
      <c r="BI4180" s="36"/>
      <c r="BJ4180" s="36"/>
      <c r="BK4180" s="48"/>
      <c r="BL4180" s="36"/>
      <c r="BM4180" s="36"/>
      <c r="BN4180" s="36"/>
      <c r="BO4180" s="36"/>
      <c r="BP4180" s="36"/>
      <c r="BQ4180" s="36"/>
      <c r="BR4180" s="36"/>
    </row>
    <row r="4181" spans="2:70" ht="15" customHeight="1">
      <c r="B4181" s="48">
        <v>4804</v>
      </c>
      <c r="C4181" s="48" t="s">
        <v>1852</v>
      </c>
      <c r="D4181" s="108">
        <v>55958</v>
      </c>
      <c r="E4181" s="109" t="s">
        <v>2508</v>
      </c>
      <c r="F4181" s="109" t="s">
        <v>2509</v>
      </c>
      <c r="G4181" s="109" t="s">
        <v>633</v>
      </c>
      <c r="H4181" s="108" t="s">
        <v>1840</v>
      </c>
      <c r="I4181" s="108" t="s">
        <v>2965</v>
      </c>
      <c r="J4181" s="108" t="s">
        <v>2568</v>
      </c>
      <c r="K4181" s="108" t="s">
        <v>2860</v>
      </c>
      <c r="L4181" s="108">
        <v>9</v>
      </c>
      <c r="M4181" s="110" t="s">
        <v>2915</v>
      </c>
      <c r="N4181" s="111" t="s">
        <v>1722</v>
      </c>
      <c r="O4181" s="111"/>
      <c r="P4181" s="111" t="s">
        <v>1976</v>
      </c>
      <c r="Q4181" s="109">
        <v>1</v>
      </c>
      <c r="R4181" s="109"/>
      <c r="S4181" s="109"/>
      <c r="T4181" s="109" t="s">
        <v>24</v>
      </c>
      <c r="U4181" s="108">
        <v>4</v>
      </c>
      <c r="V4181" s="109">
        <v>2008</v>
      </c>
      <c r="W4181" s="108">
        <f>IF(Table1[[#This Row],[ExpenditureDetails1]]=2010,1,(2010-Table1[[#This Row],[ExpenditureDetails1]]))</f>
        <v>2</v>
      </c>
      <c r="X4181" s="109">
        <v>7</v>
      </c>
      <c r="Y4181" s="174">
        <f>Table1[[#This Row],[ExpenditureDetails3]]*100000</f>
        <v>700000</v>
      </c>
      <c r="Z4181" s="174">
        <f>Table1[[#This Row],[ExpenditureDetails4]]/Table1[[#This Row],[Component detail 4]]</f>
        <v>700000</v>
      </c>
      <c r="AA4181" s="109">
        <v>1</v>
      </c>
      <c r="AB4181" s="109">
        <v>1</v>
      </c>
      <c r="AC4181" s="174">
        <f>IF(ISNUMBER([ExpenditureDetails4]),[ExpenditureDetails4]*HLOOKUP([ExpenditureDetails1],'Currency Conversion'!$A$6:$BE$45,19,FALSE),"No Data")</f>
        <v>803182.15817308787</v>
      </c>
      <c r="AD4181" s="174">
        <f>Table1[[#This Row],[Calculations1]]/exchange_rate_2010</f>
        <v>17565.180822682283</v>
      </c>
      <c r="AE41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803182.15817308787</v>
      </c>
      <c r="AF4181" s="174">
        <f>Table1[[#This Row],[Calculations3]]/exchange_rate_2010</f>
        <v>17565.180822682283</v>
      </c>
      <c r="AG4181" s="110"/>
      <c r="AH4181" s="53"/>
      <c r="BD4181" s="36"/>
      <c r="BE4181" s="36"/>
      <c r="BF4181" s="36"/>
      <c r="BG4181" s="36"/>
      <c r="BH4181" s="36"/>
      <c r="BI4181" s="36"/>
      <c r="BJ4181" s="36"/>
      <c r="BK4181" s="48"/>
      <c r="BL4181" s="36"/>
      <c r="BM4181" s="36"/>
      <c r="BN4181" s="36"/>
      <c r="BO4181" s="36"/>
      <c r="BP4181" s="36"/>
      <c r="BQ4181" s="36"/>
      <c r="BR4181" s="36"/>
    </row>
    <row r="4182" spans="2:70" ht="15" customHeight="1">
      <c r="B4182" s="48">
        <v>4805</v>
      </c>
      <c r="C4182" s="48" t="s">
        <v>1852</v>
      </c>
      <c r="D4182" s="108">
        <v>55958</v>
      </c>
      <c r="E4182" s="109" t="s">
        <v>2508</v>
      </c>
      <c r="F4182" s="109" t="s">
        <v>2509</v>
      </c>
      <c r="G4182" s="109" t="s">
        <v>633</v>
      </c>
      <c r="H4182" s="108" t="s">
        <v>1840</v>
      </c>
      <c r="I4182" s="108" t="s">
        <v>2965</v>
      </c>
      <c r="J4182" s="108" t="s">
        <v>2568</v>
      </c>
      <c r="K4182" s="108" t="s">
        <v>2860</v>
      </c>
      <c r="L4182" s="108">
        <v>9</v>
      </c>
      <c r="M4182" s="110" t="s">
        <v>2915</v>
      </c>
      <c r="N4182" s="111" t="s">
        <v>1717</v>
      </c>
      <c r="O4182" s="111"/>
      <c r="P4182" s="111" t="s">
        <v>1977</v>
      </c>
      <c r="Q4182" s="109">
        <v>1</v>
      </c>
      <c r="R4182" s="109"/>
      <c r="S4182" s="109"/>
      <c r="T4182" s="109" t="s">
        <v>24</v>
      </c>
      <c r="U4182" s="108">
        <v>4</v>
      </c>
      <c r="V4182" s="109">
        <v>2008</v>
      </c>
      <c r="W4182" s="108">
        <f>IF(Table1[[#This Row],[ExpenditureDetails1]]=2010,1,(2010-Table1[[#This Row],[ExpenditureDetails1]]))</f>
        <v>2</v>
      </c>
      <c r="X4182" s="109">
        <v>13.77</v>
      </c>
      <c r="Y4182" s="174">
        <f>Table1[[#This Row],[ExpenditureDetails3]]*100000</f>
        <v>1377000</v>
      </c>
      <c r="Z4182" s="174">
        <f>Table1[[#This Row],[ExpenditureDetails4]]/Table1[[#This Row],[Component detail 4]]</f>
        <v>1377000</v>
      </c>
      <c r="AA4182" s="109">
        <v>1</v>
      </c>
      <c r="AB4182" s="109">
        <v>1</v>
      </c>
      <c r="AC4182" s="174">
        <f>IF(ISNUMBER([ExpenditureDetails4]),[ExpenditureDetails4]*HLOOKUP([ExpenditureDetails1],'Currency Conversion'!$A$6:$BE$45,19,FALSE),"No Data")</f>
        <v>1579974.0454347744</v>
      </c>
      <c r="AD4182" s="174">
        <f>Table1[[#This Row],[Calculations1]]/exchange_rate_2010</f>
        <v>34553.219989762147</v>
      </c>
      <c r="AE41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1579974.0454347744</v>
      </c>
      <c r="AF4182" s="174">
        <f>Table1[[#This Row],[Calculations3]]/exchange_rate_2010</f>
        <v>34553.219989762147</v>
      </c>
      <c r="AG4182" s="110"/>
      <c r="AH4182" s="53"/>
      <c r="BD4182" s="36"/>
      <c r="BE4182" s="36"/>
      <c r="BF4182" s="36"/>
      <c r="BG4182" s="36"/>
      <c r="BH4182" s="36"/>
      <c r="BI4182" s="36"/>
      <c r="BJ4182" s="36"/>
      <c r="BK4182" s="48"/>
      <c r="BL4182" s="36"/>
      <c r="BM4182" s="36"/>
      <c r="BN4182" s="36"/>
      <c r="BO4182" s="36"/>
      <c r="BP4182" s="36"/>
      <c r="BQ4182" s="36"/>
      <c r="BR4182" s="36"/>
    </row>
    <row r="4183" spans="2:70" ht="15" customHeight="1">
      <c r="B4183" s="48">
        <v>4806</v>
      </c>
      <c r="C4183" s="48" t="s">
        <v>1852</v>
      </c>
      <c r="D4183" s="108">
        <v>55958</v>
      </c>
      <c r="E4183" s="109" t="s">
        <v>2508</v>
      </c>
      <c r="F4183" s="109" t="s">
        <v>2509</v>
      </c>
      <c r="G4183" s="109" t="s">
        <v>633</v>
      </c>
      <c r="H4183" s="108" t="s">
        <v>1840</v>
      </c>
      <c r="I4183" s="108" t="s">
        <v>2965</v>
      </c>
      <c r="J4183" s="108" t="s">
        <v>2568</v>
      </c>
      <c r="K4183" s="108" t="s">
        <v>2860</v>
      </c>
      <c r="L4183" s="108">
        <v>9</v>
      </c>
      <c r="M4183" s="110" t="s">
        <v>2915</v>
      </c>
      <c r="N4183" s="111" t="s">
        <v>2907</v>
      </c>
      <c r="O4183" s="111"/>
      <c r="P4183" s="111" t="s">
        <v>1978</v>
      </c>
      <c r="Q4183" s="109">
        <v>1</v>
      </c>
      <c r="R4183" s="109"/>
      <c r="S4183" s="109"/>
      <c r="T4183" s="109" t="s">
        <v>1979</v>
      </c>
      <c r="U4183" s="108">
        <v>7</v>
      </c>
      <c r="V4183" s="109">
        <v>2002</v>
      </c>
      <c r="W4183" s="108"/>
      <c r="X4183" s="109">
        <v>49.67</v>
      </c>
      <c r="Y4183" s="174">
        <f>Table1[[#This Row],[ExpenditureDetails3]]*100000</f>
        <v>4967000</v>
      </c>
      <c r="Z4183" s="174">
        <f>Table1[[#This Row],[ExpenditureDetails4]]/Table1[[#This Row],[Component detail 4]]</f>
        <v>4967000</v>
      </c>
      <c r="AA4183" s="109">
        <v>1</v>
      </c>
      <c r="AB4183" s="109">
        <v>1</v>
      </c>
      <c r="AC4183" s="174">
        <f>IF(ISNUMBER([ExpenditureDetails4]),[ExpenditureDetails4]*HLOOKUP([ExpenditureDetails1],'Currency Conversion'!$A$6:$BE$45,19,FALSE),"No Data")</f>
        <v>7806908.0392764183</v>
      </c>
      <c r="AD4183" s="174">
        <f>Table1[[#This Row],[Calculations1]]/exchange_rate_2010</f>
        <v>170733.06469837003</v>
      </c>
      <c r="AE4183" s="174" t="b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4183" s="174">
        <f>Table1[[#This Row],[Calculations3]]/exchange_rate_2010</f>
        <v>0</v>
      </c>
      <c r="AG4183" s="110"/>
      <c r="AH4183" s="53"/>
      <c r="BD4183" s="36"/>
      <c r="BE4183" s="36"/>
      <c r="BF4183" s="36"/>
      <c r="BG4183" s="36"/>
      <c r="BH4183" s="36"/>
      <c r="BI4183" s="36"/>
      <c r="BJ4183" s="36"/>
      <c r="BK4183" s="48"/>
      <c r="BL4183" s="36"/>
      <c r="BM4183" s="36"/>
      <c r="BN4183" s="36"/>
      <c r="BO4183" s="36"/>
      <c r="BP4183" s="36"/>
      <c r="BQ4183" s="36"/>
      <c r="BR4183" s="36"/>
    </row>
    <row r="4184" spans="2:70" ht="15" customHeight="1">
      <c r="B4184" s="48">
        <v>4807</v>
      </c>
      <c r="C4184" s="48" t="s">
        <v>1852</v>
      </c>
      <c r="D4184" s="108">
        <v>55958</v>
      </c>
      <c r="E4184" s="109" t="s">
        <v>2508</v>
      </c>
      <c r="F4184" s="109" t="s">
        <v>2509</v>
      </c>
      <c r="G4184" s="109" t="s">
        <v>633</v>
      </c>
      <c r="H4184" s="108" t="s">
        <v>1840</v>
      </c>
      <c r="I4184" s="108" t="s">
        <v>2965</v>
      </c>
      <c r="J4184" s="108" t="s">
        <v>2568</v>
      </c>
      <c r="K4184" s="108" t="s">
        <v>2860</v>
      </c>
      <c r="L4184" s="108">
        <v>9</v>
      </c>
      <c r="M4184" s="110" t="s">
        <v>2915</v>
      </c>
      <c r="N4184" s="111" t="s">
        <v>2907</v>
      </c>
      <c r="O4184" s="111"/>
      <c r="P4184" s="111" t="s">
        <v>1980</v>
      </c>
      <c r="Q4184" s="109">
        <v>1</v>
      </c>
      <c r="R4184" s="109"/>
      <c r="S4184" s="109"/>
      <c r="T4184" s="109" t="s">
        <v>1979</v>
      </c>
      <c r="U4184" s="108">
        <v>7</v>
      </c>
      <c r="V4184" s="109">
        <v>2008</v>
      </c>
      <c r="W4184" s="108"/>
      <c r="X4184" s="109">
        <v>5.89</v>
      </c>
      <c r="Y4184" s="174">
        <f>Table1[[#This Row],[ExpenditureDetails3]]*100000</f>
        <v>589000</v>
      </c>
      <c r="Z4184" s="174">
        <f>Table1[[#This Row],[ExpenditureDetails4]]/Table1[[#This Row],[Component detail 4]]</f>
        <v>589000</v>
      </c>
      <c r="AA4184" s="109">
        <v>1</v>
      </c>
      <c r="AB4184" s="109">
        <v>1</v>
      </c>
      <c r="AC4184" s="174">
        <f>IF(ISNUMBER([ExpenditureDetails4]),[ExpenditureDetails4]*HLOOKUP([ExpenditureDetails1],'Currency Conversion'!$A$6:$BE$45,19,FALSE),"No Data")</f>
        <v>675820.4159484983</v>
      </c>
      <c r="AD4184" s="174">
        <f>Table1[[#This Row],[Calculations1]]/exchange_rate_2010</f>
        <v>14779.845006514093</v>
      </c>
      <c r="AE4184" s="174" t="b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4184" s="174">
        <f>Table1[[#This Row],[Calculations3]]/exchange_rate_2010</f>
        <v>0</v>
      </c>
      <c r="AG4184" s="110"/>
      <c r="AH4184" s="53"/>
      <c r="BD4184" s="36"/>
      <c r="BE4184" s="36"/>
      <c r="BF4184" s="36"/>
      <c r="BG4184" s="36"/>
      <c r="BH4184" s="36"/>
      <c r="BI4184" s="36"/>
      <c r="BJ4184" s="36"/>
      <c r="BK4184" s="48"/>
      <c r="BL4184" s="36"/>
      <c r="BM4184" s="36"/>
      <c r="BN4184" s="36"/>
      <c r="BO4184" s="36"/>
      <c r="BP4184" s="36"/>
      <c r="BQ4184" s="36"/>
      <c r="BR4184" s="36"/>
    </row>
    <row r="4185" spans="2:70" ht="15" customHeight="1">
      <c r="B4185" s="48">
        <v>4808</v>
      </c>
      <c r="C4185" s="48" t="s">
        <v>1852</v>
      </c>
      <c r="D4185" s="108">
        <v>55958</v>
      </c>
      <c r="E4185" s="109" t="s">
        <v>2508</v>
      </c>
      <c r="F4185" s="109" t="s">
        <v>2509</v>
      </c>
      <c r="G4185" s="109" t="s">
        <v>633</v>
      </c>
      <c r="H4185" s="108" t="s">
        <v>1840</v>
      </c>
      <c r="I4185" s="108" t="s">
        <v>2965</v>
      </c>
      <c r="J4185" s="108" t="s">
        <v>2568</v>
      </c>
      <c r="K4185" s="108" t="s">
        <v>2860</v>
      </c>
      <c r="L4185" s="108">
        <v>9</v>
      </c>
      <c r="M4185" s="110" t="s">
        <v>2915</v>
      </c>
      <c r="N4185" s="111" t="s">
        <v>2907</v>
      </c>
      <c r="O4185" s="111"/>
      <c r="P4185" s="111" t="s">
        <v>1981</v>
      </c>
      <c r="Q4185" s="109">
        <v>1</v>
      </c>
      <c r="R4185" s="109"/>
      <c r="S4185" s="109"/>
      <c r="T4185" s="109" t="s">
        <v>1979</v>
      </c>
      <c r="U4185" s="108">
        <v>7</v>
      </c>
      <c r="V4185" s="109">
        <v>2008</v>
      </c>
      <c r="W4185" s="108"/>
      <c r="X4185" s="109">
        <v>60.7</v>
      </c>
      <c r="Y4185" s="174">
        <f>Table1[[#This Row],[ExpenditureDetails3]]*100000</f>
        <v>6070000</v>
      </c>
      <c r="Z4185" s="174">
        <f>Table1[[#This Row],[ExpenditureDetails4]]/Table1[[#This Row],[Component detail 4]]</f>
        <v>6070000</v>
      </c>
      <c r="AA4185" s="109">
        <v>1</v>
      </c>
      <c r="AB4185" s="109">
        <v>1</v>
      </c>
      <c r="AC4185" s="174">
        <f>IF(ISNUMBER([ExpenditureDetails4]),[ExpenditureDetails4]*HLOOKUP([ExpenditureDetails1],'Currency Conversion'!$A$6:$BE$45,19,FALSE),"No Data")</f>
        <v>6964736.7144437768</v>
      </c>
      <c r="AD4185" s="174">
        <f>Table1[[#This Row],[Calculations1]]/exchange_rate_2010</f>
        <v>152315.21084811637</v>
      </c>
      <c r="AE4185" s="174" t="b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4185" s="174">
        <f>Table1[[#This Row],[Calculations3]]/exchange_rate_2010</f>
        <v>0</v>
      </c>
      <c r="AG4185" s="110"/>
      <c r="AH4185" s="53"/>
      <c r="BD4185" s="36"/>
      <c r="BE4185" s="36"/>
      <c r="BF4185" s="36"/>
      <c r="BG4185" s="36"/>
      <c r="BH4185" s="36"/>
      <c r="BI4185" s="36"/>
      <c r="BJ4185" s="36"/>
      <c r="BK4185" s="48"/>
      <c r="BL4185" s="36"/>
      <c r="BM4185" s="36"/>
      <c r="BN4185" s="36"/>
      <c r="BO4185" s="36"/>
      <c r="BP4185" s="36"/>
      <c r="BQ4185" s="36"/>
      <c r="BR4185" s="36"/>
    </row>
    <row r="4186" spans="2:70" ht="15" customHeight="1">
      <c r="B4186" s="48">
        <v>4809</v>
      </c>
      <c r="C4186" s="48" t="s">
        <v>1852</v>
      </c>
      <c r="D4186" s="108">
        <v>55958</v>
      </c>
      <c r="E4186" s="109" t="s">
        <v>2508</v>
      </c>
      <c r="F4186" s="109" t="s">
        <v>2509</v>
      </c>
      <c r="G4186" s="109" t="s">
        <v>633</v>
      </c>
      <c r="H4186" s="108" t="s">
        <v>1840</v>
      </c>
      <c r="I4186" s="108" t="s">
        <v>2965</v>
      </c>
      <c r="J4186" s="108" t="s">
        <v>2568</v>
      </c>
      <c r="K4186" s="108" t="s">
        <v>2860</v>
      </c>
      <c r="L4186" s="108">
        <v>9</v>
      </c>
      <c r="M4186" s="110" t="s">
        <v>2915</v>
      </c>
      <c r="N4186" s="111" t="s">
        <v>2907</v>
      </c>
      <c r="O4186" s="111"/>
      <c r="P4186" s="111" t="s">
        <v>1982</v>
      </c>
      <c r="Q4186" s="109">
        <v>1</v>
      </c>
      <c r="R4186" s="109"/>
      <c r="S4186" s="109"/>
      <c r="T4186" s="109" t="s">
        <v>1979</v>
      </c>
      <c r="U4186" s="108">
        <v>7</v>
      </c>
      <c r="V4186" s="109">
        <v>2008</v>
      </c>
      <c r="W4186" s="108"/>
      <c r="X4186" s="109">
        <v>117.87</v>
      </c>
      <c r="Y4186" s="174">
        <f>Table1[[#This Row],[ExpenditureDetails3]]*100000</f>
        <v>11787000</v>
      </c>
      <c r="Z4186" s="174">
        <f>Table1[[#This Row],[ExpenditureDetails4]]/Table1[[#This Row],[Component detail 4]]</f>
        <v>11787000</v>
      </c>
      <c r="AA4186" s="109">
        <v>1</v>
      </c>
      <c r="AB4186" s="109">
        <v>1</v>
      </c>
      <c r="AC4186" s="174">
        <f>IF(ISNUMBER([ExpenditureDetails4]),[ExpenditureDetails4]*HLOOKUP([ExpenditureDetails1],'Currency Conversion'!$A$6:$BE$45,19,FALSE),"No Data")</f>
        <v>13524440.140551696</v>
      </c>
      <c r="AD4186" s="174">
        <f>Table1[[#This Row],[Calculations1]]/exchange_rate_2010</f>
        <v>295772.5519385087</v>
      </c>
      <c r="AE4186" s="174" t="b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4186" s="174">
        <f>Table1[[#This Row],[Calculations3]]/exchange_rate_2010</f>
        <v>0</v>
      </c>
      <c r="AG4186" s="110"/>
      <c r="AH4186" s="53"/>
      <c r="BD4186" s="36"/>
      <c r="BE4186" s="36"/>
      <c r="BF4186" s="36"/>
      <c r="BG4186" s="36"/>
      <c r="BH4186" s="36"/>
      <c r="BI4186" s="36"/>
      <c r="BJ4186" s="36"/>
      <c r="BK4186" s="48"/>
      <c r="BL4186" s="36"/>
      <c r="BM4186" s="36"/>
      <c r="BN4186" s="36"/>
      <c r="BO4186" s="36"/>
      <c r="BP4186" s="36"/>
      <c r="BQ4186" s="36"/>
      <c r="BR4186" s="36"/>
    </row>
    <row r="4187" spans="2:70" ht="15" customHeight="1">
      <c r="B4187" s="48">
        <v>4810</v>
      </c>
      <c r="C4187" s="48" t="s">
        <v>1852</v>
      </c>
      <c r="D4187" s="108">
        <v>55958</v>
      </c>
      <c r="E4187" s="109" t="s">
        <v>2508</v>
      </c>
      <c r="F4187" s="109" t="s">
        <v>2509</v>
      </c>
      <c r="G4187" s="109" t="s">
        <v>633</v>
      </c>
      <c r="H4187" s="108" t="s">
        <v>1840</v>
      </c>
      <c r="I4187" s="108" t="s">
        <v>2965</v>
      </c>
      <c r="J4187" s="108" t="s">
        <v>2568</v>
      </c>
      <c r="K4187" s="108" t="s">
        <v>2860</v>
      </c>
      <c r="L4187" s="108">
        <v>9</v>
      </c>
      <c r="M4187" s="110" t="s">
        <v>2915</v>
      </c>
      <c r="N4187" s="111" t="s">
        <v>2474</v>
      </c>
      <c r="O4187" s="111"/>
      <c r="P4187" s="111" t="s">
        <v>1983</v>
      </c>
      <c r="Q4187" s="109">
        <v>1</v>
      </c>
      <c r="R4187" s="109"/>
      <c r="S4187" s="109" t="s">
        <v>2392</v>
      </c>
      <c r="T4187" s="109" t="s">
        <v>28</v>
      </c>
      <c r="U4187" s="108">
        <v>2</v>
      </c>
      <c r="V4187" s="109">
        <v>2008</v>
      </c>
      <c r="W4187" s="108"/>
      <c r="X4187" s="109">
        <v>1.55</v>
      </c>
      <c r="Y4187" s="174">
        <f>Table1[[#This Row],[ExpenditureDetails3]]*100000</f>
        <v>155000</v>
      </c>
      <c r="Z4187" s="174">
        <f>Table1[[#This Row],[ExpenditureDetails4]]/Table1[[#This Row],[Component detail 4]]</f>
        <v>155000</v>
      </c>
      <c r="AA4187" s="109">
        <v>1</v>
      </c>
      <c r="AB4187" s="109">
        <v>1</v>
      </c>
      <c r="AC4187" s="174">
        <f>IF(ISNUMBER([ExpenditureDetails4]),[ExpenditureDetails4]*HLOOKUP([ExpenditureDetails1],'Currency Conversion'!$A$6:$BE$45,19,FALSE),"No Data")</f>
        <v>177847.47788118376</v>
      </c>
      <c r="AD4187" s="174">
        <f>Table1[[#This Row],[Calculations1]]/exchange_rate_2010</f>
        <v>3889.4328964510773</v>
      </c>
      <c r="AE4187" s="174" t="s">
        <v>2912</v>
      </c>
      <c r="AF4187" s="174" t="s">
        <v>2912</v>
      </c>
      <c r="AG4187" s="110"/>
      <c r="AH4187" s="53"/>
      <c r="BD4187" s="36"/>
      <c r="BE4187" s="36"/>
      <c r="BF4187" s="36"/>
      <c r="BG4187" s="36"/>
      <c r="BH4187" s="36"/>
      <c r="BI4187" s="36"/>
      <c r="BJ4187" s="36"/>
      <c r="BK4187" s="48"/>
      <c r="BL4187" s="36"/>
      <c r="BM4187" s="36"/>
      <c r="BN4187" s="36"/>
      <c r="BO4187" s="36"/>
      <c r="BP4187" s="36"/>
      <c r="BQ4187" s="36"/>
      <c r="BR4187" s="36"/>
    </row>
    <row r="4188" spans="2:70" ht="15" customHeight="1">
      <c r="B4188" s="48">
        <v>4811</v>
      </c>
      <c r="C4188" s="48" t="s">
        <v>1852</v>
      </c>
      <c r="D4188" s="108">
        <v>55958</v>
      </c>
      <c r="E4188" s="109" t="s">
        <v>2508</v>
      </c>
      <c r="F4188" s="109" t="s">
        <v>2509</v>
      </c>
      <c r="G4188" s="109" t="s">
        <v>633</v>
      </c>
      <c r="H4188" s="108" t="s">
        <v>1840</v>
      </c>
      <c r="I4188" s="108" t="s">
        <v>2965</v>
      </c>
      <c r="J4188" s="108" t="s">
        <v>2568</v>
      </c>
      <c r="K4188" s="108" t="s">
        <v>2860</v>
      </c>
      <c r="L4188" s="108">
        <v>9</v>
      </c>
      <c r="M4188" s="110" t="s">
        <v>2915</v>
      </c>
      <c r="N4188" s="111" t="s">
        <v>2480</v>
      </c>
      <c r="O4188" s="111"/>
      <c r="P4188" s="111" t="s">
        <v>1984</v>
      </c>
      <c r="Q4188" s="109">
        <v>1</v>
      </c>
      <c r="R4188" s="109"/>
      <c r="S4188" s="109"/>
      <c r="T4188" s="109" t="s">
        <v>31</v>
      </c>
      <c r="U4188" s="108">
        <v>3</v>
      </c>
      <c r="V4188" s="109">
        <v>2002</v>
      </c>
      <c r="W4188" s="108"/>
      <c r="X4188" s="109">
        <v>6.68</v>
      </c>
      <c r="Y4188" s="174">
        <f>Table1[[#This Row],[ExpenditureDetails3]]*100000</f>
        <v>668000</v>
      </c>
      <c r="Z4188" s="174">
        <f>Table1[[#This Row],[ExpenditureDetails4]]/Table1[[#This Row],[Component detail 4]]</f>
        <v>668000</v>
      </c>
      <c r="AA4188" s="109">
        <v>1</v>
      </c>
      <c r="AB4188" s="109"/>
      <c r="AC4188" s="174">
        <f>IF(ISNUMBER([ExpenditureDetails4]),[ExpenditureDetails4]*HLOOKUP([ExpenditureDetails1],'Currency Conversion'!$A$6:$BE$45,19,FALSE),"No Data")</f>
        <v>1049932.4683383626</v>
      </c>
      <c r="AD4188" s="174">
        <f>Table1[[#This Row],[Calculations1]]/exchange_rate_2010</f>
        <v>22961.483233040301</v>
      </c>
      <c r="AE41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1049932.4683383626</v>
      </c>
      <c r="AF4188" s="174">
        <f>Table1[[#This Row],[Calculations3]]/exchange_rate_2010</f>
        <v>22961.483233040301</v>
      </c>
      <c r="AG4188" s="110"/>
      <c r="AH4188" s="53"/>
      <c r="BD4188" s="36"/>
      <c r="BE4188" s="36"/>
      <c r="BF4188" s="36"/>
      <c r="BG4188" s="36"/>
      <c r="BH4188" s="36"/>
      <c r="BI4188" s="36"/>
      <c r="BJ4188" s="36"/>
      <c r="BK4188" s="48"/>
      <c r="BL4188" s="36"/>
      <c r="BM4188" s="36"/>
      <c r="BN4188" s="36"/>
      <c r="BO4188" s="36"/>
      <c r="BP4188" s="36"/>
      <c r="BQ4188" s="36"/>
      <c r="BR4188" s="36"/>
    </row>
    <row r="4189" spans="2:70" ht="15" customHeight="1">
      <c r="B4189" s="48">
        <v>4812</v>
      </c>
      <c r="C4189" s="48" t="s">
        <v>1852</v>
      </c>
      <c r="D4189" s="108">
        <v>55958</v>
      </c>
      <c r="E4189" s="109" t="s">
        <v>2508</v>
      </c>
      <c r="F4189" s="109" t="s">
        <v>2509</v>
      </c>
      <c r="G4189" s="109" t="s">
        <v>633</v>
      </c>
      <c r="H4189" s="108" t="s">
        <v>1840</v>
      </c>
      <c r="I4189" s="108" t="s">
        <v>2965</v>
      </c>
      <c r="J4189" s="108" t="s">
        <v>2568</v>
      </c>
      <c r="K4189" s="108" t="s">
        <v>2860</v>
      </c>
      <c r="L4189" s="108">
        <v>9</v>
      </c>
      <c r="M4189" s="110" t="s">
        <v>2915</v>
      </c>
      <c r="N4189" s="111" t="s">
        <v>1720</v>
      </c>
      <c r="O4189" s="111"/>
      <c r="P4189" s="111" t="s">
        <v>600</v>
      </c>
      <c r="Q4189" s="109">
        <v>1</v>
      </c>
      <c r="R4189" s="109"/>
      <c r="S4189" s="109"/>
      <c r="T4189" s="109" t="s">
        <v>31</v>
      </c>
      <c r="U4189" s="108">
        <v>3</v>
      </c>
      <c r="V4189" s="109">
        <v>2002</v>
      </c>
      <c r="W4189" s="108"/>
      <c r="X4189" s="109">
        <v>2.5499999999999998</v>
      </c>
      <c r="Y4189" s="174">
        <f>Table1[[#This Row],[ExpenditureDetails3]]*100000</f>
        <v>254999.99999999997</v>
      </c>
      <c r="Z4189" s="174">
        <f>Table1[[#This Row],[ExpenditureDetails4]]/Table1[[#This Row],[Component detail 4]]</f>
        <v>254999.99999999997</v>
      </c>
      <c r="AA4189" s="109">
        <v>1</v>
      </c>
      <c r="AB4189" s="109"/>
      <c r="AC4189" s="174">
        <f>IF(ISNUMBER([ExpenditureDetails4]),[ExpenditureDetails4]*HLOOKUP([ExpenditureDetails1],'Currency Conversion'!$A$6:$BE$45,19,FALSE),"No Data")</f>
        <v>400797.57399144082</v>
      </c>
      <c r="AD4189" s="174">
        <f>Table1[[#This Row],[Calculations1]]/exchange_rate_2010</f>
        <v>8765.2368629120901</v>
      </c>
      <c r="AE41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400797.57399144082</v>
      </c>
      <c r="AF4189" s="174">
        <f>Table1[[#This Row],[Calculations3]]/exchange_rate_2010</f>
        <v>8765.2368629120901</v>
      </c>
      <c r="AG4189" s="110"/>
      <c r="AH4189" s="53"/>
      <c r="BD4189" s="36"/>
      <c r="BE4189" s="36"/>
      <c r="BF4189" s="36"/>
      <c r="BG4189" s="36"/>
      <c r="BH4189" s="36"/>
      <c r="BI4189" s="36"/>
      <c r="BJ4189" s="36"/>
      <c r="BK4189" s="48"/>
      <c r="BL4189" s="36"/>
      <c r="BM4189" s="36"/>
      <c r="BN4189" s="36"/>
      <c r="BO4189" s="36"/>
      <c r="BP4189" s="36"/>
      <c r="BQ4189" s="36"/>
      <c r="BR4189" s="36"/>
    </row>
    <row r="4190" spans="2:70" ht="15" customHeight="1">
      <c r="B4190" s="48">
        <v>4813</v>
      </c>
      <c r="C4190" s="48" t="s">
        <v>1852</v>
      </c>
      <c r="D4190" s="108">
        <v>55958</v>
      </c>
      <c r="E4190" s="109" t="s">
        <v>2508</v>
      </c>
      <c r="F4190" s="109" t="s">
        <v>2509</v>
      </c>
      <c r="G4190" s="109" t="s">
        <v>633</v>
      </c>
      <c r="H4190" s="108" t="s">
        <v>1840</v>
      </c>
      <c r="I4190" s="108" t="s">
        <v>2965</v>
      </c>
      <c r="J4190" s="108" t="s">
        <v>2568</v>
      </c>
      <c r="K4190" s="108" t="s">
        <v>2860</v>
      </c>
      <c r="L4190" s="108">
        <v>9</v>
      </c>
      <c r="M4190" s="110" t="s">
        <v>2915</v>
      </c>
      <c r="N4190" s="111" t="s">
        <v>1728</v>
      </c>
      <c r="O4190" s="111"/>
      <c r="P4190" s="111" t="s">
        <v>1985</v>
      </c>
      <c r="Q4190" s="109">
        <v>1</v>
      </c>
      <c r="R4190" s="109"/>
      <c r="S4190" s="109"/>
      <c r="T4190" s="109" t="s">
        <v>31</v>
      </c>
      <c r="U4190" s="108">
        <v>3</v>
      </c>
      <c r="V4190" s="109">
        <v>2008</v>
      </c>
      <c r="W4190" s="108"/>
      <c r="X4190" s="109">
        <v>2.5</v>
      </c>
      <c r="Y4190" s="174">
        <f>Table1[[#This Row],[ExpenditureDetails3]]*100000</f>
        <v>250000</v>
      </c>
      <c r="Z4190" s="174">
        <f>Table1[[#This Row],[ExpenditureDetails4]]/Table1[[#This Row],[Component detail 4]]</f>
        <v>250000</v>
      </c>
      <c r="AA4190" s="109">
        <v>1</v>
      </c>
      <c r="AB4190" s="109"/>
      <c r="AC4190" s="174">
        <f>IF(ISNUMBER([ExpenditureDetails4]),[ExpenditureDetails4]*HLOOKUP([ExpenditureDetails1],'Currency Conversion'!$A$6:$BE$45,19,FALSE),"No Data")</f>
        <v>286850.77077610284</v>
      </c>
      <c r="AD4190" s="174">
        <f>Table1[[#This Row],[Calculations1]]/exchange_rate_2010</f>
        <v>6273.278865243673</v>
      </c>
      <c r="AE41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286850.77077610284</v>
      </c>
      <c r="AF4190" s="174">
        <f>Table1[[#This Row],[Calculations3]]/exchange_rate_2010</f>
        <v>6273.278865243673</v>
      </c>
      <c r="AG4190" s="110"/>
      <c r="AH4190" s="53"/>
      <c r="BD4190" s="36"/>
      <c r="BE4190" s="36"/>
      <c r="BF4190" s="36"/>
      <c r="BG4190" s="36"/>
      <c r="BH4190" s="36"/>
      <c r="BI4190" s="36"/>
      <c r="BJ4190" s="36"/>
      <c r="BK4190" s="48"/>
      <c r="BL4190" s="36"/>
      <c r="BM4190" s="36"/>
      <c r="BN4190" s="36"/>
      <c r="BO4190" s="36"/>
      <c r="BP4190" s="36"/>
      <c r="BQ4190" s="36"/>
      <c r="BR4190" s="36"/>
    </row>
    <row r="4191" spans="2:70" ht="15" customHeight="1">
      <c r="B4191" s="48">
        <v>4814</v>
      </c>
      <c r="C4191" s="48" t="s">
        <v>1852</v>
      </c>
      <c r="D4191" s="108">
        <v>55958</v>
      </c>
      <c r="E4191" s="109" t="s">
        <v>2508</v>
      </c>
      <c r="F4191" s="109" t="s">
        <v>2509</v>
      </c>
      <c r="G4191" s="109" t="s">
        <v>633</v>
      </c>
      <c r="H4191" s="108" t="s">
        <v>1840</v>
      </c>
      <c r="I4191" s="108" t="s">
        <v>2965</v>
      </c>
      <c r="J4191" s="108" t="s">
        <v>2568</v>
      </c>
      <c r="K4191" s="108" t="s">
        <v>2860</v>
      </c>
      <c r="L4191" s="108">
        <v>9</v>
      </c>
      <c r="M4191" s="110" t="s">
        <v>2915</v>
      </c>
      <c r="N4191" s="111" t="s">
        <v>1720</v>
      </c>
      <c r="O4191" s="111"/>
      <c r="P4191" s="111" t="s">
        <v>1986</v>
      </c>
      <c r="Q4191" s="109">
        <v>1</v>
      </c>
      <c r="R4191" s="109"/>
      <c r="S4191" s="109"/>
      <c r="T4191" s="109" t="s">
        <v>31</v>
      </c>
      <c r="U4191" s="108">
        <v>3</v>
      </c>
      <c r="V4191" s="109">
        <v>2008</v>
      </c>
      <c r="W4191" s="108"/>
      <c r="X4191" s="109">
        <v>35</v>
      </c>
      <c r="Y4191" s="174">
        <f>Table1[[#This Row],[ExpenditureDetails3]]*100000</f>
        <v>3500000</v>
      </c>
      <c r="Z4191" s="174">
        <f>Table1[[#This Row],[ExpenditureDetails4]]/Table1[[#This Row],[Component detail 4]]</f>
        <v>3500000</v>
      </c>
      <c r="AA4191" s="109">
        <v>1</v>
      </c>
      <c r="AB4191" s="109"/>
      <c r="AC4191" s="174">
        <f>IF(ISNUMBER([ExpenditureDetails4]),[ExpenditureDetails4]*HLOOKUP([ExpenditureDetails1],'Currency Conversion'!$A$6:$BE$45,19,FALSE),"No Data")</f>
        <v>4015910.7908654395</v>
      </c>
      <c r="AD4191" s="174">
        <f>Table1[[#This Row],[Calculations1]]/exchange_rate_2010</f>
        <v>87825.904113411423</v>
      </c>
      <c r="AE41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4015910.7908654395</v>
      </c>
      <c r="AF4191" s="174">
        <f>Table1[[#This Row],[Calculations3]]/exchange_rate_2010</f>
        <v>87825.904113411423</v>
      </c>
      <c r="AG4191" s="110"/>
      <c r="AH4191" s="53"/>
      <c r="BD4191" s="36"/>
      <c r="BE4191" s="36"/>
      <c r="BF4191" s="36"/>
      <c r="BG4191" s="36"/>
      <c r="BH4191" s="36"/>
      <c r="BI4191" s="36"/>
      <c r="BJ4191" s="36"/>
      <c r="BK4191" s="48"/>
      <c r="BL4191" s="36"/>
      <c r="BM4191" s="36"/>
      <c r="BN4191" s="36"/>
      <c r="BO4191" s="36"/>
      <c r="BP4191" s="36"/>
      <c r="BQ4191" s="36"/>
      <c r="BR4191" s="36"/>
    </row>
    <row r="4192" spans="2:70" ht="15" customHeight="1">
      <c r="B4192" s="48">
        <v>4815</v>
      </c>
      <c r="C4192" s="48" t="s">
        <v>1852</v>
      </c>
      <c r="D4192" s="108">
        <v>55958</v>
      </c>
      <c r="E4192" s="109" t="s">
        <v>2508</v>
      </c>
      <c r="F4192" s="109" t="s">
        <v>2509</v>
      </c>
      <c r="G4192" s="109" t="s">
        <v>633</v>
      </c>
      <c r="H4192" s="108" t="s">
        <v>1840</v>
      </c>
      <c r="I4192" s="108" t="s">
        <v>2965</v>
      </c>
      <c r="J4192" s="108" t="s">
        <v>2568</v>
      </c>
      <c r="K4192" s="108" t="s">
        <v>2860</v>
      </c>
      <c r="L4192" s="108">
        <v>9</v>
      </c>
      <c r="M4192" s="110" t="s">
        <v>2915</v>
      </c>
      <c r="N4192" s="111" t="s">
        <v>1720</v>
      </c>
      <c r="O4192" s="111"/>
      <c r="P4192" s="111" t="s">
        <v>1987</v>
      </c>
      <c r="Q4192" s="109">
        <v>1</v>
      </c>
      <c r="R4192" s="109"/>
      <c r="S4192" s="109"/>
      <c r="T4192" s="109" t="s">
        <v>31</v>
      </c>
      <c r="U4192" s="108">
        <v>3</v>
      </c>
      <c r="V4192" s="109">
        <v>2008</v>
      </c>
      <c r="W4192" s="108"/>
      <c r="X4192" s="109">
        <v>45</v>
      </c>
      <c r="Y4192" s="174">
        <f>Table1[[#This Row],[ExpenditureDetails3]]*100000</f>
        <v>4500000</v>
      </c>
      <c r="Z4192" s="174">
        <f>Table1[[#This Row],[ExpenditureDetails4]]/Table1[[#This Row],[Component detail 4]]</f>
        <v>4500000</v>
      </c>
      <c r="AA4192" s="109">
        <v>1</v>
      </c>
      <c r="AB4192" s="109"/>
      <c r="AC4192" s="174">
        <f>IF(ISNUMBER([ExpenditureDetails4]),[ExpenditureDetails4]*HLOOKUP([ExpenditureDetails1],'Currency Conversion'!$A$6:$BE$45,19,FALSE),"No Data")</f>
        <v>5163313.8739698511</v>
      </c>
      <c r="AD4192" s="174">
        <f>Table1[[#This Row],[Calculations1]]/exchange_rate_2010</f>
        <v>112919.01957438611</v>
      </c>
      <c r="AE41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5163313.8739698511</v>
      </c>
      <c r="AF4192" s="174">
        <f>Table1[[#This Row],[Calculations3]]/exchange_rate_2010</f>
        <v>112919.01957438611</v>
      </c>
      <c r="AG4192" s="110"/>
      <c r="AH4192" s="53"/>
      <c r="BD4192" s="36"/>
      <c r="BE4192" s="36"/>
      <c r="BF4192" s="36"/>
      <c r="BG4192" s="36"/>
      <c r="BH4192" s="36"/>
      <c r="BI4192" s="36"/>
      <c r="BJ4192" s="36"/>
      <c r="BK4192" s="48"/>
      <c r="BL4192" s="36"/>
      <c r="BM4192" s="36"/>
      <c r="BN4192" s="36"/>
      <c r="BO4192" s="36"/>
      <c r="BP4192" s="36"/>
      <c r="BQ4192" s="36"/>
      <c r="BR4192" s="36"/>
    </row>
    <row r="4193" spans="2:70" ht="15" customHeight="1">
      <c r="B4193" s="48">
        <v>4816</v>
      </c>
      <c r="C4193" s="48" t="s">
        <v>1852</v>
      </c>
      <c r="D4193" s="108">
        <v>55958</v>
      </c>
      <c r="E4193" s="109" t="s">
        <v>2508</v>
      </c>
      <c r="F4193" s="109" t="s">
        <v>2509</v>
      </c>
      <c r="G4193" s="109" t="s">
        <v>633</v>
      </c>
      <c r="H4193" s="108" t="s">
        <v>1840</v>
      </c>
      <c r="I4193" s="108" t="s">
        <v>2965</v>
      </c>
      <c r="J4193" s="108" t="s">
        <v>2568</v>
      </c>
      <c r="K4193" s="108" t="s">
        <v>2860</v>
      </c>
      <c r="L4193" s="108">
        <v>9</v>
      </c>
      <c r="M4193" s="110" t="s">
        <v>2915</v>
      </c>
      <c r="N4193" s="111" t="s">
        <v>1720</v>
      </c>
      <c r="O4193" s="111"/>
      <c r="P4193" s="111" t="s">
        <v>356</v>
      </c>
      <c r="Q4193" s="109">
        <v>1</v>
      </c>
      <c r="R4193" s="109"/>
      <c r="S4193" s="109"/>
      <c r="T4193" s="109" t="s">
        <v>31</v>
      </c>
      <c r="U4193" s="108">
        <v>3</v>
      </c>
      <c r="V4193" s="109">
        <v>2008</v>
      </c>
      <c r="W4193" s="108"/>
      <c r="X4193" s="109">
        <v>95</v>
      </c>
      <c r="Y4193" s="174">
        <f>Table1[[#This Row],[ExpenditureDetails3]]*100000</f>
        <v>9500000</v>
      </c>
      <c r="Z4193" s="174">
        <f>Table1[[#This Row],[ExpenditureDetails4]]/Table1[[#This Row],[Component detail 4]]</f>
        <v>9500000</v>
      </c>
      <c r="AA4193" s="109">
        <v>1</v>
      </c>
      <c r="AB4193" s="109"/>
      <c r="AC4193" s="174">
        <f>IF(ISNUMBER([ExpenditureDetails4]),[ExpenditureDetails4]*HLOOKUP([ExpenditureDetails1],'Currency Conversion'!$A$6:$BE$45,19,FALSE),"No Data")</f>
        <v>10900329.289491907</v>
      </c>
      <c r="AD4193" s="174">
        <f>Table1[[#This Row],[Calculations1]]/exchange_rate_2010</f>
        <v>238384.59687925954</v>
      </c>
      <c r="AE41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10900329.289491907</v>
      </c>
      <c r="AF4193" s="174">
        <f>Table1[[#This Row],[Calculations3]]/exchange_rate_2010</f>
        <v>238384.59687925954</v>
      </c>
      <c r="AG4193" s="110"/>
      <c r="AH4193" s="53"/>
      <c r="BD4193" s="36"/>
      <c r="BE4193" s="36"/>
      <c r="BF4193" s="36"/>
      <c r="BG4193" s="36"/>
      <c r="BH4193" s="36"/>
      <c r="BI4193" s="36"/>
      <c r="BJ4193" s="36"/>
      <c r="BK4193" s="48"/>
      <c r="BL4193" s="36"/>
      <c r="BM4193" s="36"/>
      <c r="BN4193" s="36"/>
      <c r="BO4193" s="36"/>
      <c r="BP4193" s="36"/>
      <c r="BQ4193" s="36"/>
      <c r="BR4193" s="36"/>
    </row>
    <row r="4194" spans="2:70" ht="15" customHeight="1">
      <c r="B4194" s="48">
        <v>4817</v>
      </c>
      <c r="C4194" s="48" t="s">
        <v>1852</v>
      </c>
      <c r="D4194" s="108">
        <v>55958</v>
      </c>
      <c r="E4194" s="109" t="s">
        <v>2508</v>
      </c>
      <c r="F4194" s="109" t="s">
        <v>2509</v>
      </c>
      <c r="G4194" s="109" t="s">
        <v>633</v>
      </c>
      <c r="H4194" s="108" t="s">
        <v>1840</v>
      </c>
      <c r="I4194" s="108" t="s">
        <v>2965</v>
      </c>
      <c r="J4194" s="108" t="s">
        <v>2568</v>
      </c>
      <c r="K4194" s="108" t="s">
        <v>2860</v>
      </c>
      <c r="L4194" s="108">
        <v>9</v>
      </c>
      <c r="M4194" s="110" t="s">
        <v>2915</v>
      </c>
      <c r="N4194" s="111" t="s">
        <v>1720</v>
      </c>
      <c r="O4194" s="111"/>
      <c r="P4194" s="111" t="s">
        <v>1988</v>
      </c>
      <c r="Q4194" s="109">
        <v>1</v>
      </c>
      <c r="R4194" s="109"/>
      <c r="S4194" s="109"/>
      <c r="T4194" s="109" t="s">
        <v>31</v>
      </c>
      <c r="U4194" s="108">
        <v>3</v>
      </c>
      <c r="V4194" s="109">
        <v>2008</v>
      </c>
      <c r="W4194" s="108"/>
      <c r="X4194" s="109">
        <v>80</v>
      </c>
      <c r="Y4194" s="174">
        <f>Table1[[#This Row],[ExpenditureDetails3]]*100000</f>
        <v>8000000</v>
      </c>
      <c r="Z4194" s="174">
        <f>Table1[[#This Row],[ExpenditureDetails4]]/Table1[[#This Row],[Component detail 4]]</f>
        <v>8000000</v>
      </c>
      <c r="AA4194" s="109">
        <v>1</v>
      </c>
      <c r="AB4194" s="109"/>
      <c r="AC4194" s="174">
        <f>IF(ISNUMBER([ExpenditureDetails4]),[ExpenditureDetails4]*HLOOKUP([ExpenditureDetails1],'Currency Conversion'!$A$6:$BE$45,19,FALSE),"No Data")</f>
        <v>9179224.664835291</v>
      </c>
      <c r="AD4194" s="174">
        <f>Table1[[#This Row],[Calculations1]]/exchange_rate_2010</f>
        <v>200744.92368779753</v>
      </c>
      <c r="AE41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9179224.664835291</v>
      </c>
      <c r="AF4194" s="174">
        <f>Table1[[#This Row],[Calculations3]]/exchange_rate_2010</f>
        <v>200744.92368779753</v>
      </c>
      <c r="AG4194" s="110"/>
      <c r="AH4194" s="53"/>
      <c r="BD4194" s="36"/>
      <c r="BE4194" s="36"/>
      <c r="BF4194" s="36"/>
      <c r="BG4194" s="36"/>
      <c r="BH4194" s="36"/>
      <c r="BI4194" s="36"/>
      <c r="BJ4194" s="36"/>
      <c r="BK4194" s="48"/>
      <c r="BL4194" s="36"/>
      <c r="BM4194" s="36"/>
      <c r="BN4194" s="36"/>
      <c r="BO4194" s="36"/>
      <c r="BP4194" s="36"/>
      <c r="BQ4194" s="36"/>
      <c r="BR4194" s="36"/>
    </row>
    <row r="4195" spans="2:70" ht="15" customHeight="1">
      <c r="B4195" s="48">
        <v>4818</v>
      </c>
      <c r="C4195" s="48" t="s">
        <v>1852</v>
      </c>
      <c r="D4195" s="108">
        <v>55958</v>
      </c>
      <c r="E4195" s="109" t="s">
        <v>2508</v>
      </c>
      <c r="F4195" s="109" t="s">
        <v>2509</v>
      </c>
      <c r="G4195" s="109" t="s">
        <v>633</v>
      </c>
      <c r="H4195" s="108" t="s">
        <v>1840</v>
      </c>
      <c r="I4195" s="108" t="s">
        <v>2965</v>
      </c>
      <c r="J4195" s="108" t="s">
        <v>2568</v>
      </c>
      <c r="K4195" s="108" t="s">
        <v>2860</v>
      </c>
      <c r="L4195" s="108">
        <v>9</v>
      </c>
      <c r="M4195" s="110" t="s">
        <v>2915</v>
      </c>
      <c r="N4195" s="111" t="s">
        <v>2480</v>
      </c>
      <c r="O4195" s="111"/>
      <c r="P4195" s="111" t="s">
        <v>1989</v>
      </c>
      <c r="Q4195" s="109">
        <v>1</v>
      </c>
      <c r="R4195" s="109"/>
      <c r="S4195" s="109"/>
      <c r="T4195" s="109" t="s">
        <v>31</v>
      </c>
      <c r="U4195" s="108">
        <v>3</v>
      </c>
      <c r="V4195" s="109">
        <v>2008</v>
      </c>
      <c r="W4195" s="108"/>
      <c r="X4195" s="109">
        <v>8.8000000000000007</v>
      </c>
      <c r="Y4195" s="174">
        <f>Table1[[#This Row],[ExpenditureDetails3]]*100000</f>
        <v>880000.00000000012</v>
      </c>
      <c r="Z4195" s="174">
        <f>Table1[[#This Row],[ExpenditureDetails4]]/Table1[[#This Row],[Component detail 4]]</f>
        <v>880000.00000000012</v>
      </c>
      <c r="AA4195" s="109">
        <v>1</v>
      </c>
      <c r="AB4195" s="109"/>
      <c r="AC4195" s="174">
        <f>IF(ISNUMBER([ExpenditureDetails4]),[ExpenditureDetails4]*HLOOKUP([ExpenditureDetails1],'Currency Conversion'!$A$6:$BE$45,19,FALSE),"No Data")</f>
        <v>1009714.7131318821</v>
      </c>
      <c r="AD4195" s="174">
        <f>Table1[[#This Row],[Calculations1]]/exchange_rate_2010</f>
        <v>22081.941605657732</v>
      </c>
      <c r="AE41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1009714.7131318821</v>
      </c>
      <c r="AF4195" s="174">
        <f>Table1[[#This Row],[Calculations3]]/exchange_rate_2010</f>
        <v>22081.941605657732</v>
      </c>
      <c r="AG4195" s="110"/>
      <c r="AH4195" s="53"/>
      <c r="BD4195" s="36"/>
      <c r="BE4195" s="36"/>
      <c r="BF4195" s="36"/>
      <c r="BG4195" s="36"/>
      <c r="BH4195" s="36"/>
      <c r="BI4195" s="36"/>
      <c r="BJ4195" s="36"/>
      <c r="BK4195" s="48"/>
      <c r="BL4195" s="36"/>
      <c r="BM4195" s="36"/>
      <c r="BN4195" s="36"/>
      <c r="BO4195" s="36"/>
      <c r="BP4195" s="36"/>
      <c r="BQ4195" s="36"/>
      <c r="BR4195" s="36"/>
    </row>
    <row r="4196" spans="2:70" ht="15" customHeight="1">
      <c r="B4196" s="48">
        <v>4819</v>
      </c>
      <c r="C4196" s="48" t="s">
        <v>1852</v>
      </c>
      <c r="D4196" s="108">
        <v>55958</v>
      </c>
      <c r="E4196" s="109" t="s">
        <v>2508</v>
      </c>
      <c r="F4196" s="109" t="s">
        <v>2509</v>
      </c>
      <c r="G4196" s="109" t="s">
        <v>633</v>
      </c>
      <c r="H4196" s="108" t="s">
        <v>1840</v>
      </c>
      <c r="I4196" s="108" t="s">
        <v>2965</v>
      </c>
      <c r="J4196" s="108" t="s">
        <v>2568</v>
      </c>
      <c r="K4196" s="108" t="s">
        <v>2860</v>
      </c>
      <c r="L4196" s="108">
        <v>9</v>
      </c>
      <c r="M4196" s="110" t="s">
        <v>2915</v>
      </c>
      <c r="N4196" s="111" t="s">
        <v>1717</v>
      </c>
      <c r="O4196" s="111"/>
      <c r="P4196" s="111" t="s">
        <v>1990</v>
      </c>
      <c r="Q4196" s="109">
        <v>50</v>
      </c>
      <c r="R4196" s="109"/>
      <c r="S4196" s="109"/>
      <c r="T4196" s="109" t="s">
        <v>31</v>
      </c>
      <c r="U4196" s="108">
        <v>3</v>
      </c>
      <c r="V4196" s="109">
        <v>2008</v>
      </c>
      <c r="W4196" s="108"/>
      <c r="X4196" s="109">
        <v>137.9</v>
      </c>
      <c r="Y4196" s="174">
        <f>Table1[[#This Row],[ExpenditureDetails3]]*100000</f>
        <v>13790000</v>
      </c>
      <c r="Z4196" s="174">
        <f>Table1[[#This Row],[ExpenditureDetails4]]/Table1[[#This Row],[Component detail 4]]</f>
        <v>275800</v>
      </c>
      <c r="AA4196" s="109">
        <v>1</v>
      </c>
      <c r="AB4196" s="109"/>
      <c r="AC4196" s="174">
        <f>IF(ISNUMBER([ExpenditureDetails4]),[ExpenditureDetails4]*HLOOKUP([ExpenditureDetails1],'Currency Conversion'!$A$6:$BE$45,19,FALSE),"No Data")</f>
        <v>15822688.516009832</v>
      </c>
      <c r="AD4196" s="174">
        <f>Table1[[#This Row],[Calculations1]]/exchange_rate_2010</f>
        <v>346034.06220684096</v>
      </c>
      <c r="AE41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15822688.516009832</v>
      </c>
      <c r="AF4196" s="174">
        <f>Table1[[#This Row],[Calculations3]]/exchange_rate_2010</f>
        <v>346034.06220684096</v>
      </c>
      <c r="AG4196" s="110"/>
      <c r="AH4196" s="53"/>
      <c r="BD4196" s="36"/>
      <c r="BE4196" s="36"/>
      <c r="BF4196" s="36"/>
      <c r="BG4196" s="36"/>
      <c r="BH4196" s="36"/>
      <c r="BI4196" s="36"/>
      <c r="BJ4196" s="36"/>
      <c r="BK4196" s="48"/>
      <c r="BL4196" s="36"/>
      <c r="BM4196" s="36"/>
      <c r="BN4196" s="36"/>
      <c r="BO4196" s="36"/>
      <c r="BP4196" s="36"/>
      <c r="BQ4196" s="36"/>
      <c r="BR4196" s="36"/>
    </row>
    <row r="4197" spans="2:70" ht="15" customHeight="1">
      <c r="B4197" s="48">
        <v>4820</v>
      </c>
      <c r="C4197" s="48" t="s">
        <v>1852</v>
      </c>
      <c r="D4197" s="108">
        <v>55958</v>
      </c>
      <c r="E4197" s="109" t="s">
        <v>2508</v>
      </c>
      <c r="F4197" s="109" t="s">
        <v>2509</v>
      </c>
      <c r="G4197" s="109" t="s">
        <v>633</v>
      </c>
      <c r="H4197" s="108" t="s">
        <v>1840</v>
      </c>
      <c r="I4197" s="108" t="s">
        <v>2965</v>
      </c>
      <c r="J4197" s="108" t="s">
        <v>2568</v>
      </c>
      <c r="K4197" s="108" t="s">
        <v>2860</v>
      </c>
      <c r="L4197" s="108">
        <v>9</v>
      </c>
      <c r="M4197" s="110" t="s">
        <v>2915</v>
      </c>
      <c r="N4197" s="111" t="s">
        <v>559</v>
      </c>
      <c r="O4197" s="111" t="s">
        <v>2471</v>
      </c>
      <c r="P4197" s="111" t="s">
        <v>1991</v>
      </c>
      <c r="Q4197" s="109">
        <v>1</v>
      </c>
      <c r="R4197" s="109"/>
      <c r="S4197" s="109"/>
      <c r="T4197" s="109" t="s">
        <v>31</v>
      </c>
      <c r="U4197" s="108">
        <v>3</v>
      </c>
      <c r="V4197" s="109">
        <v>2008</v>
      </c>
      <c r="W4197" s="108"/>
      <c r="X4197" s="109">
        <v>20</v>
      </c>
      <c r="Y4197" s="174">
        <f>Table1[[#This Row],[ExpenditureDetails3]]*100000</f>
        <v>2000000</v>
      </c>
      <c r="Z4197" s="174">
        <f>Table1[[#This Row],[ExpenditureDetails4]]/Table1[[#This Row],[Component detail 4]]</f>
        <v>2000000</v>
      </c>
      <c r="AA4197" s="109">
        <v>1</v>
      </c>
      <c r="AB4197" s="109"/>
      <c r="AC4197" s="174">
        <f>IF(ISNUMBER([ExpenditureDetails4]),[ExpenditureDetails4]*HLOOKUP([ExpenditureDetails1],'Currency Conversion'!$A$6:$BE$45,19,FALSE),"No Data")</f>
        <v>2294806.1662088227</v>
      </c>
      <c r="AD4197" s="174">
        <f>Table1[[#This Row],[Calculations1]]/exchange_rate_2010</f>
        <v>50186.230921949384</v>
      </c>
      <c r="AE41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2294806.1662088227</v>
      </c>
      <c r="AF4197" s="174">
        <f>Table1[[#This Row],[Calculations3]]/exchange_rate_2010</f>
        <v>50186.230921949384</v>
      </c>
      <c r="AG4197" s="110"/>
      <c r="AH4197" s="53"/>
      <c r="BD4197" s="36"/>
      <c r="BE4197" s="36"/>
      <c r="BF4197" s="36"/>
      <c r="BG4197" s="36"/>
      <c r="BH4197" s="36"/>
      <c r="BI4197" s="36"/>
      <c r="BJ4197" s="36"/>
      <c r="BK4197" s="48"/>
      <c r="BL4197" s="36"/>
      <c r="BM4197" s="36"/>
      <c r="BN4197" s="36"/>
      <c r="BO4197" s="36"/>
      <c r="BP4197" s="36"/>
      <c r="BQ4197" s="36"/>
      <c r="BR4197" s="36"/>
    </row>
    <row r="4198" spans="2:70" ht="15" customHeight="1">
      <c r="B4198" s="48">
        <v>4821</v>
      </c>
      <c r="C4198" s="48" t="s">
        <v>1852</v>
      </c>
      <c r="D4198" s="108">
        <v>55958</v>
      </c>
      <c r="E4198" s="109" t="s">
        <v>2508</v>
      </c>
      <c r="F4198" s="109" t="s">
        <v>2509</v>
      </c>
      <c r="G4198" s="109" t="s">
        <v>633</v>
      </c>
      <c r="H4198" s="108" t="s">
        <v>1840</v>
      </c>
      <c r="I4198" s="108" t="s">
        <v>2965</v>
      </c>
      <c r="J4198" s="108" t="s">
        <v>2568</v>
      </c>
      <c r="K4198" s="108" t="s">
        <v>2860</v>
      </c>
      <c r="L4198" s="108">
        <v>9</v>
      </c>
      <c r="M4198" s="110" t="s">
        <v>2915</v>
      </c>
      <c r="N4198" s="111" t="s">
        <v>559</v>
      </c>
      <c r="O4198" s="111" t="s">
        <v>2471</v>
      </c>
      <c r="P4198" s="111" t="s">
        <v>1992</v>
      </c>
      <c r="Q4198" s="109">
        <v>1</v>
      </c>
      <c r="R4198" s="109"/>
      <c r="S4198" s="109"/>
      <c r="T4198" s="109" t="s">
        <v>31</v>
      </c>
      <c r="U4198" s="108">
        <v>3</v>
      </c>
      <c r="V4198" s="109">
        <v>2008</v>
      </c>
      <c r="W4198" s="108"/>
      <c r="X4198" s="109">
        <v>15</v>
      </c>
      <c r="Y4198" s="174">
        <f>Table1[[#This Row],[ExpenditureDetails3]]*100000</f>
        <v>1500000</v>
      </c>
      <c r="Z4198" s="174">
        <f>Table1[[#This Row],[ExpenditureDetails4]]/Table1[[#This Row],[Component detail 4]]</f>
        <v>1500000</v>
      </c>
      <c r="AA4198" s="109">
        <v>1</v>
      </c>
      <c r="AB4198" s="109"/>
      <c r="AC4198" s="174">
        <f>IF(ISNUMBER([ExpenditureDetails4]),[ExpenditureDetails4]*HLOOKUP([ExpenditureDetails1],'Currency Conversion'!$A$6:$BE$45,19,FALSE),"No Data")</f>
        <v>1721104.6246566169</v>
      </c>
      <c r="AD4198" s="174">
        <f>Table1[[#This Row],[Calculations1]]/exchange_rate_2010</f>
        <v>37639.67319146204</v>
      </c>
      <c r="AE41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1721104.6246566169</v>
      </c>
      <c r="AF4198" s="174">
        <f>Table1[[#This Row],[Calculations3]]/exchange_rate_2010</f>
        <v>37639.67319146204</v>
      </c>
      <c r="AG4198" s="110"/>
      <c r="AH4198" s="53"/>
      <c r="BD4198" s="36"/>
      <c r="BE4198" s="36"/>
      <c r="BF4198" s="36"/>
      <c r="BG4198" s="36"/>
      <c r="BH4198" s="36"/>
      <c r="BI4198" s="36"/>
      <c r="BJ4198" s="36"/>
      <c r="BK4198" s="48"/>
      <c r="BL4198" s="36"/>
      <c r="BM4198" s="36"/>
      <c r="BN4198" s="36"/>
      <c r="BO4198" s="36"/>
      <c r="BP4198" s="36"/>
      <c r="BQ4198" s="36"/>
      <c r="BR4198" s="36"/>
    </row>
    <row r="4199" spans="2:70" ht="15" customHeight="1">
      <c r="B4199" s="48">
        <v>4822</v>
      </c>
      <c r="C4199" s="48" t="s">
        <v>1852</v>
      </c>
      <c r="D4199" s="108">
        <v>55958</v>
      </c>
      <c r="E4199" s="109" t="s">
        <v>2508</v>
      </c>
      <c r="F4199" s="109" t="s">
        <v>2509</v>
      </c>
      <c r="G4199" s="109" t="s">
        <v>633</v>
      </c>
      <c r="H4199" s="108" t="s">
        <v>1840</v>
      </c>
      <c r="I4199" s="108" t="s">
        <v>2965</v>
      </c>
      <c r="J4199" s="108" t="s">
        <v>2568</v>
      </c>
      <c r="K4199" s="108" t="s">
        <v>2860</v>
      </c>
      <c r="L4199" s="108">
        <v>9</v>
      </c>
      <c r="M4199" s="110" t="s">
        <v>2915</v>
      </c>
      <c r="N4199" s="111" t="s">
        <v>20</v>
      </c>
      <c r="O4199" s="111" t="s">
        <v>2486</v>
      </c>
      <c r="P4199" s="111" t="s">
        <v>1993</v>
      </c>
      <c r="Q4199" s="109">
        <v>1</v>
      </c>
      <c r="R4199" s="109"/>
      <c r="S4199" s="109"/>
      <c r="T4199" s="109" t="s">
        <v>31</v>
      </c>
      <c r="U4199" s="108">
        <v>3</v>
      </c>
      <c r="V4199" s="109">
        <v>2008</v>
      </c>
      <c r="W4199" s="108"/>
      <c r="X4199" s="109">
        <v>7.6</v>
      </c>
      <c r="Y4199" s="174">
        <f>Table1[[#This Row],[ExpenditureDetails3]]*100000</f>
        <v>760000</v>
      </c>
      <c r="Z4199" s="174">
        <f>Table1[[#This Row],[ExpenditureDetails4]]/Table1[[#This Row],[Component detail 4]]</f>
        <v>760000</v>
      </c>
      <c r="AA4199" s="109">
        <v>1</v>
      </c>
      <c r="AB4199" s="109"/>
      <c r="AC4199" s="174">
        <f>IF(ISNUMBER([ExpenditureDetails4]),[ExpenditureDetails4]*HLOOKUP([ExpenditureDetails1],'Currency Conversion'!$A$6:$BE$45,19,FALSE),"No Data")</f>
        <v>872026.34315935255</v>
      </c>
      <c r="AD4199" s="174">
        <f>Table1[[#This Row],[Calculations1]]/exchange_rate_2010</f>
        <v>19070.767750340765</v>
      </c>
      <c r="AE41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872026.34315935255</v>
      </c>
      <c r="AF4199" s="174">
        <f>Table1[[#This Row],[Calculations3]]/exchange_rate_2010</f>
        <v>19070.767750340765</v>
      </c>
      <c r="AG4199" s="110"/>
      <c r="AH4199" s="53"/>
      <c r="BD4199" s="36"/>
      <c r="BE4199" s="36"/>
      <c r="BF4199" s="36"/>
      <c r="BG4199" s="36"/>
      <c r="BH4199" s="36"/>
      <c r="BI4199" s="36"/>
      <c r="BJ4199" s="36"/>
      <c r="BK4199" s="48"/>
      <c r="BL4199" s="36"/>
      <c r="BM4199" s="36"/>
      <c r="BN4199" s="36"/>
      <c r="BO4199" s="36"/>
      <c r="BP4199" s="36"/>
      <c r="BQ4199" s="36"/>
      <c r="BR4199" s="36"/>
    </row>
    <row r="4200" spans="2:70" ht="15" customHeight="1">
      <c r="B4200" s="48">
        <v>4823</v>
      </c>
      <c r="C4200" s="48" t="s">
        <v>1852</v>
      </c>
      <c r="D4200" s="108">
        <v>55958</v>
      </c>
      <c r="E4200" s="109" t="s">
        <v>2508</v>
      </c>
      <c r="F4200" s="109" t="s">
        <v>2509</v>
      </c>
      <c r="G4200" s="109" t="s">
        <v>633</v>
      </c>
      <c r="H4200" s="108" t="s">
        <v>1840</v>
      </c>
      <c r="I4200" s="108" t="s">
        <v>2965</v>
      </c>
      <c r="J4200" s="108" t="s">
        <v>2568</v>
      </c>
      <c r="K4200" s="108" t="s">
        <v>2860</v>
      </c>
      <c r="L4200" s="108">
        <v>9</v>
      </c>
      <c r="M4200" s="110" t="s">
        <v>2915</v>
      </c>
      <c r="N4200" s="111" t="s">
        <v>2474</v>
      </c>
      <c r="O4200" s="111"/>
      <c r="P4200" s="111" t="s">
        <v>1994</v>
      </c>
      <c r="Q4200" s="109">
        <v>1</v>
      </c>
      <c r="R4200" s="109"/>
      <c r="S4200" s="109"/>
      <c r="T4200" s="109" t="s">
        <v>31</v>
      </c>
      <c r="U4200" s="108">
        <v>3</v>
      </c>
      <c r="V4200" s="109">
        <v>2008</v>
      </c>
      <c r="W4200" s="108"/>
      <c r="X4200" s="109">
        <v>0.4</v>
      </c>
      <c r="Y4200" s="174">
        <f>Table1[[#This Row],[ExpenditureDetails3]]*100000</f>
        <v>40000</v>
      </c>
      <c r="Z4200" s="174">
        <f>Table1[[#This Row],[ExpenditureDetails4]]/Table1[[#This Row],[Component detail 4]]</f>
        <v>40000</v>
      </c>
      <c r="AA4200" s="109">
        <v>1</v>
      </c>
      <c r="AB4200" s="109"/>
      <c r="AC4200" s="174">
        <f>IF(ISNUMBER([ExpenditureDetails4]),[ExpenditureDetails4]*HLOOKUP([ExpenditureDetails1],'Currency Conversion'!$A$6:$BE$45,19,FALSE),"No Data")</f>
        <v>45896.123324176449</v>
      </c>
      <c r="AD4200" s="174">
        <f>Table1[[#This Row],[Calculations1]]/exchange_rate_2010</f>
        <v>1003.7246184389876</v>
      </c>
      <c r="AE42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45896.123324176449</v>
      </c>
      <c r="AF4200" s="174">
        <f>Table1[[#This Row],[Calculations3]]/exchange_rate_2010</f>
        <v>1003.7246184389876</v>
      </c>
      <c r="AG4200" s="110"/>
      <c r="AH4200" s="53"/>
      <c r="BD4200" s="36"/>
      <c r="BE4200" s="36"/>
      <c r="BF4200" s="36"/>
      <c r="BG4200" s="36"/>
      <c r="BH4200" s="36"/>
      <c r="BI4200" s="36"/>
      <c r="BJ4200" s="36"/>
      <c r="BK4200" s="48"/>
      <c r="BL4200" s="36"/>
      <c r="BM4200" s="36"/>
      <c r="BN4200" s="36"/>
      <c r="BO4200" s="36"/>
      <c r="BP4200" s="36"/>
      <c r="BQ4200" s="36"/>
      <c r="BR4200" s="36"/>
    </row>
    <row r="4201" spans="2:70" ht="15" customHeight="1">
      <c r="B4201" s="48">
        <v>4824</v>
      </c>
      <c r="C4201" s="48" t="s">
        <v>1852</v>
      </c>
      <c r="D4201" s="108">
        <v>55958</v>
      </c>
      <c r="E4201" s="109" t="s">
        <v>2508</v>
      </c>
      <c r="F4201" s="109" t="s">
        <v>2509</v>
      </c>
      <c r="G4201" s="109" t="s">
        <v>633</v>
      </c>
      <c r="H4201" s="108" t="s">
        <v>1840</v>
      </c>
      <c r="I4201" s="108" t="s">
        <v>2965</v>
      </c>
      <c r="J4201" s="108" t="s">
        <v>2568</v>
      </c>
      <c r="K4201" s="108" t="s">
        <v>2860</v>
      </c>
      <c r="L4201" s="108">
        <v>9</v>
      </c>
      <c r="M4201" s="110" t="s">
        <v>2915</v>
      </c>
      <c r="N4201" s="111" t="s">
        <v>559</v>
      </c>
      <c r="O4201" s="111"/>
      <c r="P4201" s="111" t="s">
        <v>1995</v>
      </c>
      <c r="Q4201" s="109">
        <v>1</v>
      </c>
      <c r="R4201" s="109"/>
      <c r="S4201" s="109"/>
      <c r="T4201" s="109" t="s">
        <v>31</v>
      </c>
      <c r="U4201" s="108">
        <v>3</v>
      </c>
      <c r="V4201" s="109">
        <v>2008</v>
      </c>
      <c r="W4201" s="108"/>
      <c r="X4201" s="109">
        <v>2</v>
      </c>
      <c r="Y4201" s="174">
        <f>Table1[[#This Row],[ExpenditureDetails3]]*100000</f>
        <v>200000</v>
      </c>
      <c r="Z4201" s="174">
        <f>Table1[[#This Row],[ExpenditureDetails4]]/Table1[[#This Row],[Component detail 4]]</f>
        <v>200000</v>
      </c>
      <c r="AA4201" s="109">
        <v>1</v>
      </c>
      <c r="AB4201" s="109"/>
      <c r="AC4201" s="174">
        <f>IF(ISNUMBER([ExpenditureDetails4]),[ExpenditureDetails4]*HLOOKUP([ExpenditureDetails1],'Currency Conversion'!$A$6:$BE$45,19,FALSE),"No Data")</f>
        <v>229480.61662088227</v>
      </c>
      <c r="AD4201" s="174">
        <f>Table1[[#This Row],[Calculations1]]/exchange_rate_2010</f>
        <v>5018.6230921949382</v>
      </c>
      <c r="AE42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229480.61662088227</v>
      </c>
      <c r="AF4201" s="174">
        <f>Table1[[#This Row],[Calculations3]]/exchange_rate_2010</f>
        <v>5018.6230921949382</v>
      </c>
      <c r="AG4201" s="110"/>
      <c r="AH4201" s="53"/>
      <c r="BD4201" s="36"/>
      <c r="BE4201" s="36"/>
      <c r="BF4201" s="36"/>
      <c r="BG4201" s="36"/>
      <c r="BH4201" s="36"/>
      <c r="BI4201" s="36"/>
      <c r="BJ4201" s="36"/>
      <c r="BK4201" s="48"/>
      <c r="BL4201" s="36"/>
      <c r="BM4201" s="36"/>
      <c r="BN4201" s="36"/>
      <c r="BO4201" s="36"/>
      <c r="BP4201" s="36"/>
      <c r="BQ4201" s="36"/>
      <c r="BR4201" s="36"/>
    </row>
    <row r="4202" spans="2:70" ht="15" customHeight="1">
      <c r="B4202" s="48">
        <v>4825</v>
      </c>
      <c r="C4202" s="48" t="s">
        <v>1852</v>
      </c>
      <c r="D4202" s="108">
        <v>55958</v>
      </c>
      <c r="E4202" s="109" t="s">
        <v>2508</v>
      </c>
      <c r="F4202" s="109" t="s">
        <v>2509</v>
      </c>
      <c r="G4202" s="109" t="s">
        <v>633</v>
      </c>
      <c r="H4202" s="108" t="s">
        <v>1840</v>
      </c>
      <c r="I4202" s="108" t="s">
        <v>2965</v>
      </c>
      <c r="J4202" s="108" t="s">
        <v>2568</v>
      </c>
      <c r="K4202" s="108" t="s">
        <v>2860</v>
      </c>
      <c r="L4202" s="108">
        <v>9</v>
      </c>
      <c r="M4202" s="110" t="s">
        <v>2915</v>
      </c>
      <c r="N4202" s="111" t="s">
        <v>2485</v>
      </c>
      <c r="O4202" s="111"/>
      <c r="P4202" s="111" t="s">
        <v>1996</v>
      </c>
      <c r="Q4202" s="109">
        <v>1</v>
      </c>
      <c r="R4202" s="109"/>
      <c r="S4202" s="109"/>
      <c r="T4202" s="109" t="s">
        <v>31</v>
      </c>
      <c r="U4202" s="108">
        <v>3</v>
      </c>
      <c r="V4202" s="109">
        <v>2008</v>
      </c>
      <c r="W4202" s="108"/>
      <c r="X4202" s="109">
        <v>11.76</v>
      </c>
      <c r="Y4202" s="174">
        <f>Table1[[#This Row],[ExpenditureDetails3]]*100000</f>
        <v>1176000</v>
      </c>
      <c r="Z4202" s="174">
        <f>Table1[[#This Row],[ExpenditureDetails4]]/Table1[[#This Row],[Component detail 4]]</f>
        <v>1176000</v>
      </c>
      <c r="AA4202" s="109">
        <v>1</v>
      </c>
      <c r="AB4202" s="109"/>
      <c r="AC4202" s="174">
        <f>IF(ISNUMBER([ExpenditureDetails4]),[ExpenditureDetails4]*HLOOKUP([ExpenditureDetails1],'Currency Conversion'!$A$6:$BE$45,19,FALSE),"No Data")</f>
        <v>1349346.0257307878</v>
      </c>
      <c r="AD4202" s="174">
        <f>Table1[[#This Row],[Calculations1]]/exchange_rate_2010</f>
        <v>29509.50378210624</v>
      </c>
      <c r="AE42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1349346.0257307878</v>
      </c>
      <c r="AF4202" s="174">
        <f>Table1[[#This Row],[Calculations3]]/exchange_rate_2010</f>
        <v>29509.50378210624</v>
      </c>
      <c r="AG4202" s="110"/>
      <c r="AH4202" s="53"/>
      <c r="BD4202" s="36"/>
      <c r="BE4202" s="36"/>
      <c r="BF4202" s="36"/>
      <c r="BG4202" s="36"/>
      <c r="BH4202" s="36"/>
      <c r="BI4202" s="36"/>
      <c r="BJ4202" s="36"/>
      <c r="BK4202" s="48"/>
      <c r="BL4202" s="36"/>
      <c r="BM4202" s="36"/>
      <c r="BN4202" s="36"/>
      <c r="BO4202" s="36"/>
      <c r="BP4202" s="36"/>
      <c r="BQ4202" s="36"/>
      <c r="BR4202" s="36"/>
    </row>
    <row r="4203" spans="2:70" ht="15" customHeight="1">
      <c r="B4203" s="48">
        <v>4826</v>
      </c>
      <c r="C4203" s="48" t="s">
        <v>1852</v>
      </c>
      <c r="D4203" s="108">
        <v>55958</v>
      </c>
      <c r="E4203" s="109" t="s">
        <v>2508</v>
      </c>
      <c r="F4203" s="109" t="s">
        <v>2509</v>
      </c>
      <c r="G4203" s="109" t="s">
        <v>633</v>
      </c>
      <c r="H4203" s="108" t="s">
        <v>1840</v>
      </c>
      <c r="I4203" s="108" t="s">
        <v>2965</v>
      </c>
      <c r="J4203" s="108" t="s">
        <v>2568</v>
      </c>
      <c r="K4203" s="108" t="s">
        <v>2860</v>
      </c>
      <c r="L4203" s="108">
        <v>9</v>
      </c>
      <c r="M4203" s="110" t="s">
        <v>2915</v>
      </c>
      <c r="N4203" s="111" t="s">
        <v>1719</v>
      </c>
      <c r="O4203" s="111"/>
      <c r="P4203" s="111" t="s">
        <v>1997</v>
      </c>
      <c r="Q4203" s="109">
        <v>1</v>
      </c>
      <c r="R4203" s="109"/>
      <c r="S4203" s="109"/>
      <c r="T4203" s="109" t="s">
        <v>31</v>
      </c>
      <c r="U4203" s="108">
        <v>3</v>
      </c>
      <c r="V4203" s="109">
        <v>2008</v>
      </c>
      <c r="W4203" s="108"/>
      <c r="X4203" s="109">
        <v>2.06</v>
      </c>
      <c r="Y4203" s="174">
        <f>Table1[[#This Row],[ExpenditureDetails3]]*100000</f>
        <v>206000</v>
      </c>
      <c r="Z4203" s="174">
        <f>Table1[[#This Row],[ExpenditureDetails4]]/Table1[[#This Row],[Component detail 4]]</f>
        <v>206000</v>
      </c>
      <c r="AA4203" s="109">
        <v>1</v>
      </c>
      <c r="AB4203" s="109"/>
      <c r="AC4203" s="174">
        <f>IF(ISNUMBER([ExpenditureDetails4]),[ExpenditureDetails4]*HLOOKUP([ExpenditureDetails1],'Currency Conversion'!$A$6:$BE$45,19,FALSE),"No Data")</f>
        <v>236365.03511950874</v>
      </c>
      <c r="AD4203" s="174">
        <f>Table1[[#This Row],[Calculations1]]/exchange_rate_2010</f>
        <v>5169.1817849607869</v>
      </c>
      <c r="AE42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236365.03511950874</v>
      </c>
      <c r="AF4203" s="174">
        <f>Table1[[#This Row],[Calculations3]]/exchange_rate_2010</f>
        <v>5169.1817849607869</v>
      </c>
      <c r="AG4203" s="110"/>
      <c r="AH4203" s="53"/>
      <c r="BD4203" s="36"/>
      <c r="BE4203" s="36"/>
      <c r="BF4203" s="36"/>
      <c r="BG4203" s="36"/>
      <c r="BH4203" s="36"/>
      <c r="BI4203" s="36"/>
      <c r="BJ4203" s="36"/>
      <c r="BK4203" s="48"/>
      <c r="BL4203" s="36"/>
      <c r="BM4203" s="36"/>
      <c r="BN4203" s="36"/>
      <c r="BO4203" s="36"/>
      <c r="BP4203" s="36"/>
      <c r="BQ4203" s="36"/>
      <c r="BR4203" s="36"/>
    </row>
    <row r="4204" spans="2:70" ht="15" customHeight="1">
      <c r="B4204" s="48">
        <v>4844</v>
      </c>
      <c r="C4204" s="48" t="s">
        <v>1852</v>
      </c>
      <c r="D4204" s="108">
        <v>35276</v>
      </c>
      <c r="E4204" s="109" t="s">
        <v>2508</v>
      </c>
      <c r="F4204" s="109" t="s">
        <v>1815</v>
      </c>
      <c r="G4204" s="109" t="s">
        <v>1746</v>
      </c>
      <c r="H4204" s="108" t="s">
        <v>1841</v>
      </c>
      <c r="I4204" s="108" t="s">
        <v>2965</v>
      </c>
      <c r="J4204" s="108" t="s">
        <v>2568</v>
      </c>
      <c r="K4204" s="108" t="s">
        <v>2860</v>
      </c>
      <c r="L4204" s="108">
        <v>9</v>
      </c>
      <c r="M4204" s="110" t="s">
        <v>2915</v>
      </c>
      <c r="N4204" s="111" t="s">
        <v>2468</v>
      </c>
      <c r="O4204" s="111"/>
      <c r="P4204" s="111"/>
      <c r="Q4204" s="109">
        <v>1</v>
      </c>
      <c r="R4204" s="109"/>
      <c r="S4204" s="109"/>
      <c r="T4204" s="109" t="s">
        <v>7</v>
      </c>
      <c r="U4204" s="108">
        <v>1</v>
      </c>
      <c r="V4204" s="109">
        <v>2009</v>
      </c>
      <c r="W4204" s="108">
        <f>IF(Table1[[#This Row],[ExpenditureDetails1]]=2010,1,(2010-Table1[[#This Row],[ExpenditureDetails1]]))</f>
        <v>1</v>
      </c>
      <c r="X4204" s="109">
        <v>3</v>
      </c>
      <c r="Y4204" s="174">
        <f>Table1[[#This Row],[ExpenditureDetails3]]*100000</f>
        <v>300000</v>
      </c>
      <c r="Z4204" s="174">
        <f>Table1[[#This Row],[ExpenditureDetails4]]/Table1[[#This Row],[Component detail 4]]</f>
        <v>300000</v>
      </c>
      <c r="AA4204" s="109">
        <v>1</v>
      </c>
      <c r="AB4204" s="109">
        <v>10</v>
      </c>
      <c r="AC4204" s="174">
        <f>IF(ISNUMBER([ExpenditureDetails4]),[ExpenditureDetails4]*HLOOKUP([ExpenditureDetails1],'Currency Conversion'!$A$6:$BE$45,19,FALSE),"No Data")</f>
        <v>322624.87497108825</v>
      </c>
      <c r="AD4204" s="174">
        <f>Table1[[#This Row],[Calculations1]]/exchange_rate_2010</f>
        <v>7055.6401298211895</v>
      </c>
      <c r="AE42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32262.487497108825</v>
      </c>
      <c r="AF4204" s="174">
        <f>Table1[[#This Row],[Calculations3]]/exchange_rate_2010</f>
        <v>705.56401298211892</v>
      </c>
      <c r="AG4204" s="110"/>
      <c r="AH4204" s="53"/>
      <c r="BD4204" s="36"/>
      <c r="BE4204" s="36"/>
      <c r="BF4204" s="36"/>
      <c r="BG4204" s="36"/>
      <c r="BH4204" s="36"/>
      <c r="BI4204" s="36"/>
      <c r="BJ4204" s="36"/>
      <c r="BK4204" s="48"/>
      <c r="BL4204" s="36"/>
      <c r="BM4204" s="36"/>
      <c r="BN4204" s="36"/>
      <c r="BO4204" s="36"/>
      <c r="BP4204" s="36"/>
      <c r="BQ4204" s="36"/>
      <c r="BR4204" s="36"/>
    </row>
    <row r="4205" spans="2:70" ht="15" customHeight="1">
      <c r="B4205" s="48">
        <v>4845</v>
      </c>
      <c r="C4205" s="48" t="s">
        <v>1852</v>
      </c>
      <c r="D4205" s="108">
        <v>35276</v>
      </c>
      <c r="E4205" s="109" t="s">
        <v>2508</v>
      </c>
      <c r="F4205" s="109" t="s">
        <v>1815</v>
      </c>
      <c r="G4205" s="109" t="s">
        <v>1746</v>
      </c>
      <c r="H4205" s="108" t="s">
        <v>1841</v>
      </c>
      <c r="I4205" s="108" t="s">
        <v>2965</v>
      </c>
      <c r="J4205" s="108" t="s">
        <v>2568</v>
      </c>
      <c r="K4205" s="108" t="s">
        <v>2860</v>
      </c>
      <c r="L4205" s="108">
        <v>9</v>
      </c>
      <c r="M4205" s="110" t="s">
        <v>2915</v>
      </c>
      <c r="N4205" s="111" t="s">
        <v>1712</v>
      </c>
      <c r="O4205" s="111"/>
      <c r="P4205" s="111" t="s">
        <v>1875</v>
      </c>
      <c r="Q4205" s="109">
        <v>1</v>
      </c>
      <c r="R4205" s="109"/>
      <c r="S4205" s="109"/>
      <c r="T4205" s="109" t="s">
        <v>7</v>
      </c>
      <c r="U4205" s="108">
        <v>1</v>
      </c>
      <c r="V4205" s="109">
        <v>2009</v>
      </c>
      <c r="W4205" s="108">
        <f>IF(Table1[[#This Row],[ExpenditureDetails1]]=2010,1,(2010-Table1[[#This Row],[ExpenditureDetails1]]))</f>
        <v>1</v>
      </c>
      <c r="X4205" s="109">
        <v>5.2</v>
      </c>
      <c r="Y4205" s="174">
        <f>Table1[[#This Row],[ExpenditureDetails3]]*100000</f>
        <v>520000</v>
      </c>
      <c r="Z4205" s="174">
        <f>Table1[[#This Row],[ExpenditureDetails4]]/Table1[[#This Row],[Component detail 4]]</f>
        <v>520000</v>
      </c>
      <c r="AA4205" s="109">
        <v>2</v>
      </c>
      <c r="AB4205" s="109">
        <v>10</v>
      </c>
      <c r="AC4205" s="174">
        <f>IF(ISNUMBER([ExpenditureDetails4]),[ExpenditureDetails4]*HLOOKUP([ExpenditureDetails1],'Currency Conversion'!$A$6:$BE$45,19,FALSE),"No Data")</f>
        <v>559216.4499498863</v>
      </c>
      <c r="AD4205" s="174">
        <f>Table1[[#This Row],[Calculations1]]/exchange_rate_2010</f>
        <v>12229.776225023394</v>
      </c>
      <c r="AE42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55921.64499498863</v>
      </c>
      <c r="AF4205" s="174">
        <f>Table1[[#This Row],[Calculations3]]/exchange_rate_2010</f>
        <v>1222.9776225023395</v>
      </c>
      <c r="AG4205" s="110"/>
      <c r="AH4205" s="53"/>
      <c r="BD4205" s="36"/>
      <c r="BE4205" s="36"/>
      <c r="BF4205" s="36"/>
      <c r="BG4205" s="36"/>
      <c r="BH4205" s="36"/>
      <c r="BI4205" s="36"/>
      <c r="BJ4205" s="36"/>
      <c r="BK4205" s="48"/>
      <c r="BL4205" s="36"/>
      <c r="BM4205" s="36"/>
      <c r="BN4205" s="36"/>
      <c r="BO4205" s="36"/>
      <c r="BP4205" s="36"/>
      <c r="BQ4205" s="36"/>
      <c r="BR4205" s="36"/>
    </row>
    <row r="4206" spans="2:70" ht="15" customHeight="1">
      <c r="B4206" s="48">
        <v>4846</v>
      </c>
      <c r="C4206" s="48" t="s">
        <v>1852</v>
      </c>
      <c r="D4206" s="108">
        <v>35276</v>
      </c>
      <c r="E4206" s="109" t="s">
        <v>2508</v>
      </c>
      <c r="F4206" s="109" t="s">
        <v>1815</v>
      </c>
      <c r="G4206" s="109" t="s">
        <v>1746</v>
      </c>
      <c r="H4206" s="108" t="s">
        <v>1841</v>
      </c>
      <c r="I4206" s="108" t="s">
        <v>2965</v>
      </c>
      <c r="J4206" s="108" t="s">
        <v>2568</v>
      </c>
      <c r="K4206" s="108" t="s">
        <v>2860</v>
      </c>
      <c r="L4206" s="108">
        <v>9</v>
      </c>
      <c r="M4206" s="110" t="s">
        <v>2915</v>
      </c>
      <c r="N4206" s="111" t="s">
        <v>1712</v>
      </c>
      <c r="O4206" s="111" t="s">
        <v>2479</v>
      </c>
      <c r="P4206" s="111" t="s">
        <v>1860</v>
      </c>
      <c r="Q4206" s="109">
        <v>2</v>
      </c>
      <c r="R4206" s="109"/>
      <c r="S4206" s="109"/>
      <c r="T4206" s="109" t="s">
        <v>7</v>
      </c>
      <c r="U4206" s="108">
        <v>1</v>
      </c>
      <c r="V4206" s="109">
        <v>1992</v>
      </c>
      <c r="W4206" s="108">
        <f>IF(Table1[[#This Row],[ExpenditureDetails1]]=2010,1,(2010-Table1[[#This Row],[ExpenditureDetails1]]))</f>
        <v>18</v>
      </c>
      <c r="X4206" s="109">
        <v>0.55000000000000004</v>
      </c>
      <c r="Y4206" s="174">
        <f>Table1[[#This Row],[ExpenditureDetails3]]*100000</f>
        <v>55000.000000000007</v>
      </c>
      <c r="Z4206" s="174">
        <f>Table1[[#This Row],[ExpenditureDetails4]]/Table1[[#This Row],[Component detail 4]]</f>
        <v>27500.000000000004</v>
      </c>
      <c r="AA4206" s="109">
        <v>1</v>
      </c>
      <c r="AB4206" s="109">
        <v>10</v>
      </c>
      <c r="AC4206" s="174">
        <f>IF(ISNUMBER([ExpenditureDetails4]),[ExpenditureDetails4]*HLOOKUP([ExpenditureDetails1],'Currency Conversion'!$A$6:$BE$45,19,FALSE),"No Data")</f>
        <v>169886.82304985367</v>
      </c>
      <c r="AD4206" s="174">
        <f>Table1[[#This Row],[Calculations1]]/exchange_rate_2010</f>
        <v>3715.3374684633222</v>
      </c>
      <c r="AE42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16988.682304985366</v>
      </c>
      <c r="AF4206" s="174">
        <f>Table1[[#This Row],[Calculations3]]/exchange_rate_2010</f>
        <v>371.53374684633224</v>
      </c>
      <c r="AG4206" s="110"/>
      <c r="AH4206" s="53"/>
      <c r="BD4206" s="36"/>
      <c r="BE4206" s="36"/>
      <c r="BF4206" s="36"/>
      <c r="BG4206" s="36"/>
      <c r="BH4206" s="36"/>
      <c r="BI4206" s="36"/>
      <c r="BJ4206" s="36"/>
      <c r="BK4206" s="48"/>
      <c r="BL4206" s="36"/>
      <c r="BM4206" s="36"/>
      <c r="BN4206" s="36"/>
      <c r="BO4206" s="36"/>
      <c r="BP4206" s="36"/>
      <c r="BQ4206" s="36"/>
      <c r="BR4206" s="36"/>
    </row>
    <row r="4207" spans="2:70" ht="15" customHeight="1">
      <c r="B4207" s="48">
        <v>4847</v>
      </c>
      <c r="C4207" s="48" t="s">
        <v>1852</v>
      </c>
      <c r="D4207" s="108">
        <v>35276</v>
      </c>
      <c r="E4207" s="109" t="s">
        <v>2508</v>
      </c>
      <c r="F4207" s="109" t="s">
        <v>1815</v>
      </c>
      <c r="G4207" s="109" t="s">
        <v>1746</v>
      </c>
      <c r="H4207" s="108" t="s">
        <v>1841</v>
      </c>
      <c r="I4207" s="108" t="s">
        <v>2965</v>
      </c>
      <c r="J4207" s="108" t="s">
        <v>2568</v>
      </c>
      <c r="K4207" s="108" t="s">
        <v>2860</v>
      </c>
      <c r="L4207" s="108">
        <v>9</v>
      </c>
      <c r="M4207" s="110" t="s">
        <v>2915</v>
      </c>
      <c r="N4207" s="111" t="s">
        <v>1712</v>
      </c>
      <c r="O4207" s="111"/>
      <c r="P4207" s="111" t="s">
        <v>1878</v>
      </c>
      <c r="Q4207" s="109">
        <v>4</v>
      </c>
      <c r="R4207" s="109">
        <v>10</v>
      </c>
      <c r="S4207" s="109"/>
      <c r="T4207" s="109" t="s">
        <v>7</v>
      </c>
      <c r="U4207" s="108">
        <v>1</v>
      </c>
      <c r="V4207" s="109">
        <v>2008</v>
      </c>
      <c r="W4207" s="108">
        <f>IF(Table1[[#This Row],[ExpenditureDetails1]]=2010,1,(2010-Table1[[#This Row],[ExpenditureDetails1]]))</f>
        <v>2</v>
      </c>
      <c r="X4207" s="109">
        <v>24</v>
      </c>
      <c r="Y4207" s="174">
        <f>Table1[[#This Row],[ExpenditureDetails3]]*100000</f>
        <v>2400000</v>
      </c>
      <c r="Z4207" s="174">
        <f>Table1[[#This Row],[ExpenditureDetails4]]/Table1[[#This Row],[Component detail 4]]</f>
        <v>600000</v>
      </c>
      <c r="AA4207" s="109">
        <v>1</v>
      </c>
      <c r="AB4207" s="109">
        <v>10</v>
      </c>
      <c r="AC4207" s="174">
        <f>IF(ISNUMBER([ExpenditureDetails4]),[ExpenditureDetails4]*HLOOKUP([ExpenditureDetails1],'Currency Conversion'!$A$6:$BE$45,19,FALSE),"No Data")</f>
        <v>2753767.3994505871</v>
      </c>
      <c r="AD4207" s="174">
        <f>Table1[[#This Row],[Calculations1]]/exchange_rate_2010</f>
        <v>60223.477106339255</v>
      </c>
      <c r="AE42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275376.73994505871</v>
      </c>
      <c r="AF4207" s="174">
        <f>Table1[[#This Row],[Calculations3]]/exchange_rate_2010</f>
        <v>6022.347710633926</v>
      </c>
      <c r="AG4207" s="110"/>
      <c r="AH4207" s="53"/>
      <c r="BD4207" s="36"/>
      <c r="BE4207" s="36"/>
      <c r="BF4207" s="36"/>
      <c r="BG4207" s="36"/>
      <c r="BH4207" s="36"/>
      <c r="BI4207" s="36"/>
      <c r="BJ4207" s="36"/>
      <c r="BK4207" s="48"/>
      <c r="BL4207" s="36"/>
      <c r="BM4207" s="36"/>
      <c r="BN4207" s="36"/>
      <c r="BO4207" s="36"/>
      <c r="BP4207" s="36"/>
      <c r="BQ4207" s="36"/>
      <c r="BR4207" s="36"/>
    </row>
    <row r="4208" spans="2:70" ht="15" customHeight="1">
      <c r="B4208" s="48">
        <v>4848</v>
      </c>
      <c r="C4208" s="48" t="s">
        <v>1852</v>
      </c>
      <c r="D4208" s="108">
        <v>35276</v>
      </c>
      <c r="E4208" s="109" t="s">
        <v>2508</v>
      </c>
      <c r="F4208" s="109" t="s">
        <v>1815</v>
      </c>
      <c r="G4208" s="109" t="s">
        <v>1746</v>
      </c>
      <c r="H4208" s="108" t="s">
        <v>1841</v>
      </c>
      <c r="I4208" s="108" t="s">
        <v>2965</v>
      </c>
      <c r="J4208" s="108" t="s">
        <v>2568</v>
      </c>
      <c r="K4208" s="108" t="s">
        <v>2860</v>
      </c>
      <c r="L4208" s="108">
        <v>9</v>
      </c>
      <c r="M4208" s="110" t="s">
        <v>2915</v>
      </c>
      <c r="N4208" s="111" t="s">
        <v>1712</v>
      </c>
      <c r="O4208" s="111"/>
      <c r="P4208" s="111" t="s">
        <v>2500</v>
      </c>
      <c r="Q4208" s="109">
        <v>1</v>
      </c>
      <c r="R4208" s="109">
        <v>5</v>
      </c>
      <c r="S4208" s="109"/>
      <c r="T4208" s="109" t="s">
        <v>7</v>
      </c>
      <c r="U4208" s="108">
        <v>1</v>
      </c>
      <c r="V4208" s="109">
        <v>2008</v>
      </c>
      <c r="W4208" s="108">
        <f>IF(Table1[[#This Row],[ExpenditureDetails1]]=2010,1,(2010-Table1[[#This Row],[ExpenditureDetails1]]))</f>
        <v>2</v>
      </c>
      <c r="X4208" s="109">
        <v>0.12</v>
      </c>
      <c r="Y4208" s="174">
        <f>Table1[[#This Row],[ExpenditureDetails3]]*100000</f>
        <v>12000</v>
      </c>
      <c r="Z4208" s="174">
        <f>Table1[[#This Row],[ExpenditureDetails4]]/Table1[[#This Row],[Component detail 4]]</f>
        <v>12000</v>
      </c>
      <c r="AA4208" s="109">
        <v>1</v>
      </c>
      <c r="AB4208" s="109">
        <v>10</v>
      </c>
      <c r="AC4208" s="174">
        <f>IF(ISNUMBER([ExpenditureDetails4]),[ExpenditureDetails4]*HLOOKUP([ExpenditureDetails1],'Currency Conversion'!$A$6:$BE$45,19,FALSE),"No Data")</f>
        <v>13768.836997252936</v>
      </c>
      <c r="AD4208" s="174">
        <f>Table1[[#This Row],[Calculations1]]/exchange_rate_2010</f>
        <v>301.1173855316963</v>
      </c>
      <c r="AE42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1376.8836997252936</v>
      </c>
      <c r="AF4208" s="174">
        <f>Table1[[#This Row],[Calculations3]]/exchange_rate_2010</f>
        <v>30.11173855316963</v>
      </c>
      <c r="AG4208" s="110"/>
      <c r="AH4208" s="53"/>
      <c r="BD4208" s="36"/>
      <c r="BE4208" s="36"/>
      <c r="BF4208" s="36"/>
      <c r="BG4208" s="36"/>
      <c r="BH4208" s="36"/>
      <c r="BI4208" s="36"/>
      <c r="BJ4208" s="36"/>
      <c r="BK4208" s="48"/>
      <c r="BL4208" s="36"/>
      <c r="BM4208" s="36"/>
      <c r="BN4208" s="36"/>
      <c r="BO4208" s="36"/>
      <c r="BP4208" s="36"/>
      <c r="BQ4208" s="36"/>
      <c r="BR4208" s="36"/>
    </row>
    <row r="4209" spans="2:70" ht="15" customHeight="1">
      <c r="B4209" s="48">
        <v>4849</v>
      </c>
      <c r="C4209" s="48" t="s">
        <v>1852</v>
      </c>
      <c r="D4209" s="108">
        <v>35276</v>
      </c>
      <c r="E4209" s="109" t="s">
        <v>2508</v>
      </c>
      <c r="F4209" s="109" t="s">
        <v>1815</v>
      </c>
      <c r="G4209" s="109" t="s">
        <v>1746</v>
      </c>
      <c r="H4209" s="108" t="s">
        <v>1841</v>
      </c>
      <c r="I4209" s="108" t="s">
        <v>2965</v>
      </c>
      <c r="J4209" s="108" t="s">
        <v>2568</v>
      </c>
      <c r="K4209" s="108" t="s">
        <v>2860</v>
      </c>
      <c r="L4209" s="108">
        <v>9</v>
      </c>
      <c r="M4209" s="110" t="s">
        <v>2915</v>
      </c>
      <c r="N4209" s="111" t="s">
        <v>364</v>
      </c>
      <c r="O4209" s="111" t="s">
        <v>2465</v>
      </c>
      <c r="P4209" s="111" t="s">
        <v>1881</v>
      </c>
      <c r="Q4209" s="109">
        <v>1</v>
      </c>
      <c r="R4209" s="109"/>
      <c r="S4209" s="109"/>
      <c r="T4209" s="109" t="s">
        <v>7</v>
      </c>
      <c r="U4209" s="108">
        <v>1</v>
      </c>
      <c r="V4209" s="109">
        <v>2002</v>
      </c>
      <c r="W4209" s="108">
        <f>IF(Table1[[#This Row],[ExpenditureDetails1]]=2010,1,(2010-Table1[[#This Row],[ExpenditureDetails1]]))</f>
        <v>8</v>
      </c>
      <c r="X4209" s="109">
        <v>7</v>
      </c>
      <c r="Y4209" s="174">
        <f>Table1[[#This Row],[ExpenditureDetails3]]*100000</f>
        <v>700000</v>
      </c>
      <c r="Z4209" s="174">
        <f>Table1[[#This Row],[ExpenditureDetails4]]/Table1[[#This Row],[Component detail 4]]</f>
        <v>700000</v>
      </c>
      <c r="AA4209" s="109">
        <v>1</v>
      </c>
      <c r="AB4209" s="109">
        <v>20</v>
      </c>
      <c r="AC4209" s="174">
        <f>IF(ISNUMBER([ExpenditureDetails4]),[ExpenditureDetails4]*HLOOKUP([ExpenditureDetails1],'Currency Conversion'!$A$6:$BE$45,19,FALSE),"No Data")</f>
        <v>1100228.6344863083</v>
      </c>
      <c r="AD4209" s="174">
        <f>Table1[[#This Row],[Calculations1]]/exchange_rate_2010</f>
        <v>24061.434525641038</v>
      </c>
      <c r="AE42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55011.431724315415</v>
      </c>
      <c r="AF4209" s="174">
        <f>Table1[[#This Row],[Calculations3]]/exchange_rate_2010</f>
        <v>1203.0717262820519</v>
      </c>
      <c r="AG4209" s="110"/>
      <c r="AH4209" s="53"/>
      <c r="BD4209" s="36"/>
      <c r="BE4209" s="36"/>
      <c r="BF4209" s="36"/>
      <c r="BG4209" s="36"/>
      <c r="BH4209" s="36"/>
      <c r="BI4209" s="36"/>
      <c r="BJ4209" s="36"/>
      <c r="BK4209" s="48"/>
      <c r="BL4209" s="36"/>
      <c r="BM4209" s="36"/>
      <c r="BN4209" s="36"/>
      <c r="BO4209" s="36"/>
      <c r="BP4209" s="36"/>
      <c r="BQ4209" s="36"/>
      <c r="BR4209" s="36"/>
    </row>
    <row r="4210" spans="2:70" ht="15" customHeight="1">
      <c r="B4210" s="48">
        <v>4850</v>
      </c>
      <c r="C4210" s="48" t="s">
        <v>1852</v>
      </c>
      <c r="D4210" s="108">
        <v>35276</v>
      </c>
      <c r="E4210" s="109" t="s">
        <v>2508</v>
      </c>
      <c r="F4210" s="109" t="s">
        <v>1815</v>
      </c>
      <c r="G4210" s="109" t="s">
        <v>1746</v>
      </c>
      <c r="H4210" s="108" t="s">
        <v>1841</v>
      </c>
      <c r="I4210" s="108" t="s">
        <v>2965</v>
      </c>
      <c r="J4210" s="108" t="s">
        <v>2568</v>
      </c>
      <c r="K4210" s="108" t="s">
        <v>2860</v>
      </c>
      <c r="L4210" s="108">
        <v>9</v>
      </c>
      <c r="M4210" s="110" t="s">
        <v>2915</v>
      </c>
      <c r="N4210" s="111" t="s">
        <v>1717</v>
      </c>
      <c r="O4210" s="111"/>
      <c r="P4210" s="111" t="s">
        <v>1887</v>
      </c>
      <c r="Q4210" s="109">
        <v>1</v>
      </c>
      <c r="R4210" s="109"/>
      <c r="S4210" s="109"/>
      <c r="T4210" s="109" t="s">
        <v>31</v>
      </c>
      <c r="U4210" s="108">
        <v>3</v>
      </c>
      <c r="V4210" s="109">
        <v>2009</v>
      </c>
      <c r="W4210" s="108"/>
      <c r="X4210" s="109">
        <v>42.14</v>
      </c>
      <c r="Y4210" s="174">
        <f>Table1[[#This Row],[ExpenditureDetails3]]*100000</f>
        <v>4214000</v>
      </c>
      <c r="Z4210" s="174">
        <f>Table1[[#This Row],[ExpenditureDetails4]]/Table1[[#This Row],[Component detail 4]]</f>
        <v>4214000</v>
      </c>
      <c r="AA4210" s="109">
        <v>1</v>
      </c>
      <c r="AB4210" s="109"/>
      <c r="AC4210" s="174">
        <f>IF(ISNUMBER([ExpenditureDetails4]),[ExpenditureDetails4]*HLOOKUP([ExpenditureDetails1],'Currency Conversion'!$A$6:$BE$45,19,FALSE),"No Data")</f>
        <v>4531804.0770938862</v>
      </c>
      <c r="AD4210" s="174">
        <f>Table1[[#This Row],[Calculations1]]/exchange_rate_2010</f>
        <v>99108.225023554973</v>
      </c>
      <c r="AE42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4531804.0770938862</v>
      </c>
      <c r="AF4210" s="174">
        <f>Table1[[#This Row],[Calculations3]]/exchange_rate_2010</f>
        <v>99108.225023554973</v>
      </c>
      <c r="AG4210" s="110"/>
      <c r="AH4210" s="53"/>
      <c r="BD4210" s="36"/>
      <c r="BE4210" s="36"/>
      <c r="BF4210" s="36"/>
      <c r="BG4210" s="36"/>
      <c r="BH4210" s="36"/>
      <c r="BI4210" s="36"/>
      <c r="BJ4210" s="36"/>
      <c r="BK4210" s="48"/>
      <c r="BL4210" s="36"/>
      <c r="BM4210" s="36"/>
      <c r="BN4210" s="36"/>
      <c r="BO4210" s="36"/>
      <c r="BP4210" s="36"/>
      <c r="BQ4210" s="36"/>
      <c r="BR4210" s="36"/>
    </row>
    <row r="4211" spans="2:70" ht="15" customHeight="1">
      <c r="B4211" s="48">
        <v>4851</v>
      </c>
      <c r="C4211" s="48" t="s">
        <v>1852</v>
      </c>
      <c r="D4211" s="108">
        <v>35276</v>
      </c>
      <c r="E4211" s="109" t="s">
        <v>2508</v>
      </c>
      <c r="F4211" s="109" t="s">
        <v>1815</v>
      </c>
      <c r="G4211" s="109" t="s">
        <v>1746</v>
      </c>
      <c r="H4211" s="108" t="s">
        <v>1841</v>
      </c>
      <c r="I4211" s="108" t="s">
        <v>2965</v>
      </c>
      <c r="J4211" s="108" t="s">
        <v>2568</v>
      </c>
      <c r="K4211" s="108" t="s">
        <v>2860</v>
      </c>
      <c r="L4211" s="108">
        <v>9</v>
      </c>
      <c r="M4211" s="110" t="s">
        <v>2915</v>
      </c>
      <c r="N4211" s="111"/>
      <c r="O4211" s="111"/>
      <c r="P4211" s="111" t="s">
        <v>1888</v>
      </c>
      <c r="Q4211" s="109">
        <v>1</v>
      </c>
      <c r="R4211" s="109"/>
      <c r="S4211" s="109"/>
      <c r="T4211" s="109" t="s">
        <v>31</v>
      </c>
      <c r="U4211" s="108">
        <v>3</v>
      </c>
      <c r="V4211" s="109">
        <v>2009</v>
      </c>
      <c r="W4211" s="108"/>
      <c r="X4211" s="109">
        <v>47.23</v>
      </c>
      <c r="Y4211" s="174">
        <f>Table1[[#This Row],[ExpenditureDetails3]]*100000</f>
        <v>4723000</v>
      </c>
      <c r="Z4211" s="174">
        <f>Table1[[#This Row],[ExpenditureDetails4]]/Table1[[#This Row],[Component detail 4]]</f>
        <v>4723000</v>
      </c>
      <c r="AA4211" s="109">
        <v>1</v>
      </c>
      <c r="AB4211" s="109"/>
      <c r="AC4211" s="174">
        <f>IF(ISNUMBER([ExpenditureDetails4]),[ExpenditureDetails4]*HLOOKUP([ExpenditureDetails1],'Currency Conversion'!$A$6:$BE$45,19,FALSE),"No Data")</f>
        <v>5079190.9482948324</v>
      </c>
      <c r="AD4211" s="174">
        <f>Table1[[#This Row],[Calculations1]]/exchange_rate_2010</f>
        <v>111079.29444381825</v>
      </c>
      <c r="AE42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5079190.9482948324</v>
      </c>
      <c r="AF4211" s="174">
        <f>Table1[[#This Row],[Calculations3]]/exchange_rate_2010</f>
        <v>111079.29444381825</v>
      </c>
      <c r="AG4211" s="110"/>
      <c r="AH4211" s="53"/>
      <c r="BD4211" s="36"/>
      <c r="BE4211" s="36"/>
      <c r="BF4211" s="36"/>
      <c r="BG4211" s="36"/>
      <c r="BH4211" s="36"/>
      <c r="BI4211" s="36"/>
      <c r="BJ4211" s="36"/>
      <c r="BK4211" s="48"/>
      <c r="BL4211" s="36"/>
      <c r="BM4211" s="36"/>
      <c r="BN4211" s="36"/>
      <c r="BO4211" s="36"/>
      <c r="BP4211" s="36"/>
      <c r="BQ4211" s="36"/>
      <c r="BR4211" s="36"/>
    </row>
    <row r="4212" spans="2:70" ht="15" customHeight="1">
      <c r="B4212" s="48">
        <v>4852</v>
      </c>
      <c r="C4212" s="48" t="s">
        <v>1852</v>
      </c>
      <c r="D4212" s="108">
        <v>35276</v>
      </c>
      <c r="E4212" s="109" t="s">
        <v>2508</v>
      </c>
      <c r="F4212" s="109" t="s">
        <v>1815</v>
      </c>
      <c r="G4212" s="109" t="s">
        <v>1746</v>
      </c>
      <c r="H4212" s="108" t="s">
        <v>1841</v>
      </c>
      <c r="I4212" s="108" t="s">
        <v>2965</v>
      </c>
      <c r="J4212" s="108" t="s">
        <v>2568</v>
      </c>
      <c r="K4212" s="108" t="s">
        <v>2860</v>
      </c>
      <c r="L4212" s="108">
        <v>9</v>
      </c>
      <c r="M4212" s="110" t="s">
        <v>2915</v>
      </c>
      <c r="N4212" s="111" t="s">
        <v>2474</v>
      </c>
      <c r="O4212" s="111"/>
      <c r="P4212" s="111" t="s">
        <v>1889</v>
      </c>
      <c r="Q4212" s="109">
        <v>1</v>
      </c>
      <c r="R4212" s="109"/>
      <c r="S4212" s="109"/>
      <c r="T4212" s="109" t="s">
        <v>31</v>
      </c>
      <c r="U4212" s="108">
        <v>3</v>
      </c>
      <c r="V4212" s="109">
        <v>2009</v>
      </c>
      <c r="W4212" s="108"/>
      <c r="X4212" s="109">
        <v>1.44</v>
      </c>
      <c r="Y4212" s="174">
        <f>Table1[[#This Row],[ExpenditureDetails3]]*100000</f>
        <v>144000</v>
      </c>
      <c r="Z4212" s="174">
        <f>Table1[[#This Row],[ExpenditureDetails4]]/Table1[[#This Row],[Component detail 4]]</f>
        <v>144000</v>
      </c>
      <c r="AA4212" s="109">
        <v>1</v>
      </c>
      <c r="AB4212" s="109"/>
      <c r="AC4212" s="174">
        <f>IF(ISNUMBER([ExpenditureDetails4]),[ExpenditureDetails4]*HLOOKUP([ExpenditureDetails1],'Currency Conversion'!$A$6:$BE$45,19,FALSE),"No Data")</f>
        <v>154859.93998612236</v>
      </c>
      <c r="AD4212" s="174">
        <f>Table1[[#This Row],[Calculations1]]/exchange_rate_2010</f>
        <v>3386.7072623141707</v>
      </c>
      <c r="AE42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154859.93998612236</v>
      </c>
      <c r="AF4212" s="174">
        <f>Table1[[#This Row],[Calculations3]]/exchange_rate_2010</f>
        <v>3386.7072623141707</v>
      </c>
      <c r="AG4212" s="110"/>
      <c r="AH4212" s="53"/>
      <c r="BD4212" s="36"/>
      <c r="BE4212" s="36"/>
      <c r="BF4212" s="36"/>
      <c r="BG4212" s="36"/>
      <c r="BH4212" s="36"/>
      <c r="BI4212" s="36"/>
      <c r="BJ4212" s="36"/>
      <c r="BK4212" s="48"/>
      <c r="BL4212" s="36"/>
      <c r="BM4212" s="36"/>
      <c r="BN4212" s="36"/>
      <c r="BO4212" s="36"/>
      <c r="BP4212" s="36"/>
      <c r="BQ4212" s="36"/>
      <c r="BR4212" s="36"/>
    </row>
    <row r="4213" spans="2:70" ht="15" customHeight="1">
      <c r="B4213" s="48">
        <v>4853</v>
      </c>
      <c r="C4213" s="48" t="s">
        <v>1852</v>
      </c>
      <c r="D4213" s="108">
        <v>35276</v>
      </c>
      <c r="E4213" s="109" t="s">
        <v>2508</v>
      </c>
      <c r="F4213" s="109" t="s">
        <v>1815</v>
      </c>
      <c r="G4213" s="109" t="s">
        <v>1746</v>
      </c>
      <c r="H4213" s="108" t="s">
        <v>1841</v>
      </c>
      <c r="I4213" s="108" t="s">
        <v>2965</v>
      </c>
      <c r="J4213" s="108" t="s">
        <v>2568</v>
      </c>
      <c r="K4213" s="108" t="s">
        <v>2860</v>
      </c>
      <c r="L4213" s="108">
        <v>9</v>
      </c>
      <c r="M4213" s="110" t="s">
        <v>2915</v>
      </c>
      <c r="N4213" s="111" t="s">
        <v>2480</v>
      </c>
      <c r="O4213" s="111"/>
      <c r="P4213" s="111" t="s">
        <v>1890</v>
      </c>
      <c r="Q4213" s="109">
        <v>1</v>
      </c>
      <c r="R4213" s="109"/>
      <c r="S4213" s="109"/>
      <c r="T4213" s="109" t="s">
        <v>31</v>
      </c>
      <c r="U4213" s="108">
        <v>3</v>
      </c>
      <c r="V4213" s="109">
        <v>2009</v>
      </c>
      <c r="W4213" s="108"/>
      <c r="X4213" s="109">
        <v>2.52</v>
      </c>
      <c r="Y4213" s="174">
        <f>Table1[[#This Row],[ExpenditureDetails3]]*100000</f>
        <v>252000</v>
      </c>
      <c r="Z4213" s="174">
        <f>Table1[[#This Row],[ExpenditureDetails4]]/Table1[[#This Row],[Component detail 4]]</f>
        <v>252000</v>
      </c>
      <c r="AA4213" s="109">
        <v>1</v>
      </c>
      <c r="AB4213" s="109"/>
      <c r="AC4213" s="174">
        <f>IF(ISNUMBER([ExpenditureDetails4]),[ExpenditureDetails4]*HLOOKUP([ExpenditureDetails1],'Currency Conversion'!$A$6:$BE$45,19,FALSE),"No Data")</f>
        <v>271004.89497571415</v>
      </c>
      <c r="AD4213" s="174">
        <f>Table1[[#This Row],[Calculations1]]/exchange_rate_2010</f>
        <v>5926.7377090497994</v>
      </c>
      <c r="AE42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271004.89497571415</v>
      </c>
      <c r="AF4213" s="174">
        <f>Table1[[#This Row],[Calculations3]]/exchange_rate_2010</f>
        <v>5926.7377090497994</v>
      </c>
      <c r="AG4213" s="110"/>
      <c r="AH4213" s="53"/>
      <c r="BD4213" s="36"/>
      <c r="BE4213" s="36"/>
      <c r="BF4213" s="36"/>
      <c r="BG4213" s="36"/>
      <c r="BH4213" s="36"/>
      <c r="BI4213" s="36"/>
      <c r="BJ4213" s="36"/>
      <c r="BK4213" s="48"/>
      <c r="BL4213" s="36"/>
      <c r="BM4213" s="36"/>
      <c r="BN4213" s="36"/>
      <c r="BO4213" s="36"/>
      <c r="BP4213" s="36"/>
      <c r="BQ4213" s="36"/>
      <c r="BR4213" s="36"/>
    </row>
    <row r="4214" spans="2:70" ht="15" customHeight="1">
      <c r="B4214" s="48">
        <v>4860</v>
      </c>
      <c r="C4214" s="48" t="s">
        <v>1852</v>
      </c>
      <c r="D4214" s="108">
        <v>54000</v>
      </c>
      <c r="E4214" s="109" t="s">
        <v>2508</v>
      </c>
      <c r="F4214" s="109" t="s">
        <v>1814</v>
      </c>
      <c r="G4214" s="109" t="s">
        <v>2511</v>
      </c>
      <c r="H4214" s="108" t="s">
        <v>1842</v>
      </c>
      <c r="I4214" s="108" t="s">
        <v>2965</v>
      </c>
      <c r="J4214" s="108" t="s">
        <v>2568</v>
      </c>
      <c r="K4214" s="108" t="s">
        <v>2860</v>
      </c>
      <c r="L4214" s="108">
        <v>9</v>
      </c>
      <c r="M4214" s="110" t="s">
        <v>2915</v>
      </c>
      <c r="N4214" s="111" t="s">
        <v>559</v>
      </c>
      <c r="O4214" s="111"/>
      <c r="P4214" s="111" t="s">
        <v>1998</v>
      </c>
      <c r="Q4214" s="109">
        <v>1</v>
      </c>
      <c r="R4214" s="109"/>
      <c r="S4214" s="109"/>
      <c r="T4214" s="109" t="s">
        <v>7</v>
      </c>
      <c r="U4214" s="108">
        <v>1</v>
      </c>
      <c r="V4214" s="109">
        <v>2002</v>
      </c>
      <c r="W4214" s="108">
        <f>IF(Table1[[#This Row],[ExpenditureDetails1]]=2010,1,(2010-Table1[[#This Row],[ExpenditureDetails1]]))</f>
        <v>8</v>
      </c>
      <c r="X4214" s="109">
        <v>193</v>
      </c>
      <c r="Y4214" s="174">
        <f>Table1[[#This Row],[ExpenditureDetails3]]*100000</f>
        <v>19300000</v>
      </c>
      <c r="Z4214" s="174">
        <f>Table1[[#This Row],[ExpenditureDetails4]]/Table1[[#This Row],[Component detail 4]]</f>
        <v>19300000</v>
      </c>
      <c r="AA4214" s="109">
        <v>1</v>
      </c>
      <c r="AB4214" s="109">
        <v>10</v>
      </c>
      <c r="AC4214" s="174">
        <f>IF(ISNUMBER([ExpenditureDetails4]),[ExpenditureDetails4]*HLOOKUP([ExpenditureDetails1],'Currency Conversion'!$A$6:$BE$45,19,FALSE),"No Data")</f>
        <v>30334875.207979642</v>
      </c>
      <c r="AD4214" s="174">
        <f>Table1[[#This Row],[Calculations1]]/exchange_rate_2010</f>
        <v>663408.12334981712</v>
      </c>
      <c r="AE42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3033487.5207979642</v>
      </c>
      <c r="AF4214" s="174">
        <f>Table1[[#This Row],[Calculations3]]/exchange_rate_2010</f>
        <v>66340.812334981718</v>
      </c>
      <c r="AG4214" s="110"/>
      <c r="AH4214" s="53"/>
      <c r="BD4214" s="36"/>
      <c r="BE4214" s="36"/>
      <c r="BF4214" s="36"/>
      <c r="BG4214" s="36"/>
      <c r="BH4214" s="36"/>
      <c r="BI4214" s="36"/>
      <c r="BJ4214" s="36"/>
      <c r="BK4214" s="48"/>
      <c r="BL4214" s="36"/>
      <c r="BM4214" s="36"/>
      <c r="BN4214" s="36"/>
      <c r="BO4214" s="36"/>
      <c r="BP4214" s="36"/>
      <c r="BQ4214" s="36"/>
      <c r="BR4214" s="36"/>
    </row>
    <row r="4215" spans="2:70" ht="15" customHeight="1">
      <c r="B4215" s="48">
        <v>4861</v>
      </c>
      <c r="C4215" s="48" t="s">
        <v>1852</v>
      </c>
      <c r="D4215" s="108">
        <v>54000</v>
      </c>
      <c r="E4215" s="109" t="s">
        <v>2508</v>
      </c>
      <c r="F4215" s="109" t="s">
        <v>1814</v>
      </c>
      <c r="G4215" s="109" t="s">
        <v>2511</v>
      </c>
      <c r="H4215" s="108" t="s">
        <v>1842</v>
      </c>
      <c r="I4215" s="108" t="s">
        <v>2965</v>
      </c>
      <c r="J4215" s="108" t="s">
        <v>2568</v>
      </c>
      <c r="K4215" s="108" t="s">
        <v>2860</v>
      </c>
      <c r="L4215" s="108">
        <v>9</v>
      </c>
      <c r="M4215" s="110" t="s">
        <v>2915</v>
      </c>
      <c r="N4215" s="111" t="s">
        <v>364</v>
      </c>
      <c r="O4215" s="111" t="s">
        <v>2465</v>
      </c>
      <c r="P4215" s="111" t="s">
        <v>1999</v>
      </c>
      <c r="Q4215" s="109">
        <v>1</v>
      </c>
      <c r="R4215" s="109">
        <v>15000</v>
      </c>
      <c r="S4215" s="109"/>
      <c r="T4215" s="109" t="s">
        <v>7</v>
      </c>
      <c r="U4215" s="108">
        <v>1</v>
      </c>
      <c r="V4215" s="109">
        <v>1975</v>
      </c>
      <c r="W4215" s="108">
        <f>IF(Table1[[#This Row],[ExpenditureDetails1]]=2010,1,(2010-Table1[[#This Row],[ExpenditureDetails1]]))</f>
        <v>35</v>
      </c>
      <c r="X4215" s="109">
        <v>142</v>
      </c>
      <c r="Y4215" s="174">
        <f>Table1[[#This Row],[ExpenditureDetails3]]*100000</f>
        <v>14200000</v>
      </c>
      <c r="Z4215" s="174">
        <f>Table1[[#This Row],[ExpenditureDetails4]]/Table1[[#This Row],[Component detail 4]]</f>
        <v>14200000</v>
      </c>
      <c r="AA4215" s="109">
        <v>1</v>
      </c>
      <c r="AB4215" s="109">
        <v>20</v>
      </c>
      <c r="AC4215" s="174">
        <f>IF(ISNUMBER([ExpenditureDetails4]),[ExpenditureDetails4]*HLOOKUP([ExpenditureDetails1],'Currency Conversion'!$A$6:$BE$45,19,FALSE),"No Data")</f>
        <v>165866943.1389581</v>
      </c>
      <c r="AD4215" s="174">
        <f>Table1[[#This Row],[Calculations1]]/exchange_rate_2010</f>
        <v>3627424.7617356763</v>
      </c>
      <c r="AE42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8293347.1569479052</v>
      </c>
      <c r="AF4215" s="174">
        <f>Table1[[#This Row],[Calculations3]]/exchange_rate_2010</f>
        <v>181371.23808678382</v>
      </c>
      <c r="AG4215" s="110"/>
      <c r="AH4215" s="53"/>
      <c r="BD4215" s="36"/>
      <c r="BE4215" s="36"/>
      <c r="BF4215" s="36"/>
      <c r="BG4215" s="36"/>
      <c r="BH4215" s="36"/>
      <c r="BI4215" s="36"/>
      <c r="BJ4215" s="36"/>
      <c r="BK4215" s="48"/>
      <c r="BL4215" s="36"/>
      <c r="BM4215" s="36"/>
      <c r="BN4215" s="36"/>
      <c r="BO4215" s="36"/>
      <c r="BP4215" s="36"/>
      <c r="BQ4215" s="36"/>
      <c r="BR4215" s="36"/>
    </row>
    <row r="4216" spans="2:70" ht="15" customHeight="1">
      <c r="B4216" s="48">
        <v>4862</v>
      </c>
      <c r="C4216" s="48" t="s">
        <v>1852</v>
      </c>
      <c r="D4216" s="108">
        <v>54000</v>
      </c>
      <c r="E4216" s="109" t="s">
        <v>2508</v>
      </c>
      <c r="F4216" s="109" t="s">
        <v>1814</v>
      </c>
      <c r="G4216" s="109" t="s">
        <v>2511</v>
      </c>
      <c r="H4216" s="108" t="s">
        <v>1842</v>
      </c>
      <c r="I4216" s="108" t="s">
        <v>2965</v>
      </c>
      <c r="J4216" s="108" t="s">
        <v>2568</v>
      </c>
      <c r="K4216" s="108" t="s">
        <v>2860</v>
      </c>
      <c r="L4216" s="108">
        <v>9</v>
      </c>
      <c r="M4216" s="110" t="s">
        <v>2915</v>
      </c>
      <c r="N4216" s="111" t="s">
        <v>1728</v>
      </c>
      <c r="O4216" s="111" t="s">
        <v>501</v>
      </c>
      <c r="P4216" s="111" t="s">
        <v>2000</v>
      </c>
      <c r="Q4216" s="109">
        <v>7</v>
      </c>
      <c r="R4216" s="109">
        <v>1420</v>
      </c>
      <c r="S4216" s="109"/>
      <c r="T4216" s="109" t="s">
        <v>7</v>
      </c>
      <c r="U4216" s="108">
        <v>1</v>
      </c>
      <c r="V4216" s="109">
        <v>1975</v>
      </c>
      <c r="W4216" s="108">
        <f>IF(Table1[[#This Row],[ExpenditureDetails1]]=2010,1,(2010-Table1[[#This Row],[ExpenditureDetails1]]))</f>
        <v>35</v>
      </c>
      <c r="X4216" s="109">
        <v>184</v>
      </c>
      <c r="Y4216" s="174">
        <f>Table1[[#This Row],[ExpenditureDetails3]]*100000</f>
        <v>18400000</v>
      </c>
      <c r="Z4216" s="174">
        <f>Table1[[#This Row],[ExpenditureDetails4]]/Table1[[#This Row],[Component detail 4]]</f>
        <v>2628571.4285714286</v>
      </c>
      <c r="AA4216" s="109">
        <v>1</v>
      </c>
      <c r="AB4216" s="109">
        <v>10</v>
      </c>
      <c r="AC4216" s="174">
        <f>IF(ISNUMBER([ExpenditureDetails4]),[ExpenditureDetails4]*HLOOKUP([ExpenditureDetails1],'Currency Conversion'!$A$6:$BE$45,19,FALSE),"No Data")</f>
        <v>214926179.8420302</v>
      </c>
      <c r="AD4216" s="174">
        <f>Table1[[#This Row],[Calculations1]]/exchange_rate_2010</f>
        <v>4700325.043375805</v>
      </c>
      <c r="AE42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21492617.984203018</v>
      </c>
      <c r="AF4216" s="174">
        <f>Table1[[#This Row],[Calculations3]]/exchange_rate_2010</f>
        <v>470032.50433758053</v>
      </c>
      <c r="AG4216" s="110"/>
      <c r="AH4216" s="53"/>
      <c r="BD4216" s="36"/>
      <c r="BE4216" s="36"/>
      <c r="BF4216" s="36"/>
      <c r="BG4216" s="36"/>
      <c r="BH4216" s="36"/>
      <c r="BI4216" s="36"/>
      <c r="BJ4216" s="36"/>
      <c r="BK4216" s="48"/>
      <c r="BL4216" s="36"/>
      <c r="BM4216" s="36"/>
      <c r="BN4216" s="36"/>
      <c r="BO4216" s="36"/>
      <c r="BP4216" s="36"/>
      <c r="BQ4216" s="36"/>
      <c r="BR4216" s="36"/>
    </row>
    <row r="4217" spans="2:70" ht="15" customHeight="1">
      <c r="B4217" s="48">
        <v>4863</v>
      </c>
      <c r="C4217" s="48" t="s">
        <v>1852</v>
      </c>
      <c r="D4217" s="108">
        <v>54000</v>
      </c>
      <c r="E4217" s="109" t="s">
        <v>2508</v>
      </c>
      <c r="F4217" s="109" t="s">
        <v>1814</v>
      </c>
      <c r="G4217" s="109" t="s">
        <v>2511</v>
      </c>
      <c r="H4217" s="108" t="s">
        <v>1842</v>
      </c>
      <c r="I4217" s="108" t="s">
        <v>2965</v>
      </c>
      <c r="J4217" s="108" t="s">
        <v>2568</v>
      </c>
      <c r="K4217" s="108" t="s">
        <v>2860</v>
      </c>
      <c r="L4217" s="108">
        <v>9</v>
      </c>
      <c r="M4217" s="110" t="s">
        <v>2915</v>
      </c>
      <c r="N4217" s="111" t="s">
        <v>1728</v>
      </c>
      <c r="O4217" s="111"/>
      <c r="P4217" s="111" t="s">
        <v>2001</v>
      </c>
      <c r="Q4217" s="109">
        <v>72</v>
      </c>
      <c r="R4217" s="109">
        <v>6</v>
      </c>
      <c r="S4217" s="109"/>
      <c r="T4217" s="109" t="s">
        <v>7</v>
      </c>
      <c r="U4217" s="108">
        <v>1</v>
      </c>
      <c r="V4217" s="109">
        <v>1975</v>
      </c>
      <c r="W4217" s="108">
        <f>IF(Table1[[#This Row],[ExpenditureDetails1]]=2010,1,(2010-Table1[[#This Row],[ExpenditureDetails1]]))</f>
        <v>35</v>
      </c>
      <c r="X4217" s="109">
        <v>25</v>
      </c>
      <c r="Y4217" s="174">
        <f>Table1[[#This Row],[ExpenditureDetails3]]*100000</f>
        <v>2500000</v>
      </c>
      <c r="Z4217" s="174">
        <f>Table1[[#This Row],[ExpenditureDetails4]]/Table1[[#This Row],[Component detail 4]]</f>
        <v>34722.222222222219</v>
      </c>
      <c r="AA4217" s="109">
        <v>1</v>
      </c>
      <c r="AB4217" s="109">
        <v>20</v>
      </c>
      <c r="AC4217" s="174">
        <f>IF(ISNUMBER([ExpenditureDetails4]),[ExpenditureDetails4]*HLOOKUP([ExpenditureDetails1],'Currency Conversion'!$A$6:$BE$45,19,FALSE),"No Data")</f>
        <v>29201926.608971495</v>
      </c>
      <c r="AD4217" s="174">
        <f>Table1[[#This Row],[Calculations1]]/exchange_rate_2010</f>
        <v>638631.12002388667</v>
      </c>
      <c r="AE42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1460096.3304485749</v>
      </c>
      <c r="AF4217" s="174">
        <f>Table1[[#This Row],[Calculations3]]/exchange_rate_2010</f>
        <v>31931.556001194334</v>
      </c>
      <c r="AG4217" s="110"/>
      <c r="AH4217" s="53"/>
      <c r="BD4217" s="36"/>
      <c r="BE4217" s="36"/>
      <c r="BF4217" s="36"/>
      <c r="BG4217" s="36"/>
      <c r="BH4217" s="36"/>
      <c r="BI4217" s="36"/>
      <c r="BJ4217" s="36"/>
      <c r="BK4217" s="48"/>
      <c r="BL4217" s="36"/>
      <c r="BM4217" s="36"/>
      <c r="BN4217" s="36"/>
      <c r="BO4217" s="36"/>
      <c r="BP4217" s="36"/>
      <c r="BQ4217" s="36"/>
      <c r="BR4217" s="36"/>
    </row>
    <row r="4218" spans="2:70" ht="15" customHeight="1">
      <c r="B4218" s="48">
        <v>4864</v>
      </c>
      <c r="C4218" s="48" t="s">
        <v>1852</v>
      </c>
      <c r="D4218" s="108">
        <v>54000</v>
      </c>
      <c r="E4218" s="109" t="s">
        <v>2508</v>
      </c>
      <c r="F4218" s="109" t="s">
        <v>1814</v>
      </c>
      <c r="G4218" s="109" t="s">
        <v>2511</v>
      </c>
      <c r="H4218" s="108" t="s">
        <v>1842</v>
      </c>
      <c r="I4218" s="108" t="s">
        <v>2965</v>
      </c>
      <c r="J4218" s="108" t="s">
        <v>2568</v>
      </c>
      <c r="K4218" s="108" t="s">
        <v>2860</v>
      </c>
      <c r="L4218" s="108">
        <v>9</v>
      </c>
      <c r="M4218" s="110" t="s">
        <v>2915</v>
      </c>
      <c r="N4218" s="111" t="s">
        <v>1728</v>
      </c>
      <c r="O4218" s="111" t="s">
        <v>954</v>
      </c>
      <c r="P4218" s="111" t="s">
        <v>2002</v>
      </c>
      <c r="Q4218" s="109">
        <v>5</v>
      </c>
      <c r="R4218" s="109"/>
      <c r="S4218" s="109"/>
      <c r="T4218" s="109" t="s">
        <v>7</v>
      </c>
      <c r="U4218" s="108">
        <v>1</v>
      </c>
      <c r="V4218" s="109">
        <v>1975</v>
      </c>
      <c r="W4218" s="108">
        <f>IF(Table1[[#This Row],[ExpenditureDetails1]]=2010,1,(2010-Table1[[#This Row],[ExpenditureDetails1]]))</f>
        <v>35</v>
      </c>
      <c r="X4218" s="109">
        <v>48</v>
      </c>
      <c r="Y4218" s="174">
        <f>Table1[[#This Row],[ExpenditureDetails3]]*100000</f>
        <v>4800000</v>
      </c>
      <c r="Z4218" s="174">
        <f>Table1[[#This Row],[ExpenditureDetails4]]/Table1[[#This Row],[Component detail 4]]</f>
        <v>960000</v>
      </c>
      <c r="AA4218" s="109">
        <v>1</v>
      </c>
      <c r="AB4218" s="109">
        <v>30</v>
      </c>
      <c r="AC4218" s="174">
        <f>IF(ISNUMBER([ExpenditureDetails4]),[ExpenditureDetails4]*HLOOKUP([ExpenditureDetails1],'Currency Conversion'!$A$6:$BE$45,19,FALSE),"No Data")</f>
        <v>56067699.08922527</v>
      </c>
      <c r="AD4218" s="174">
        <f>Table1[[#This Row],[Calculations1]]/exchange_rate_2010</f>
        <v>1226171.7504458623</v>
      </c>
      <c r="AE42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1868923.3029741757</v>
      </c>
      <c r="AF4218" s="174">
        <f>Table1[[#This Row],[Calculations3]]/exchange_rate_2010</f>
        <v>40872.391681528745</v>
      </c>
      <c r="AG4218" s="110"/>
      <c r="AH4218" s="53"/>
      <c r="BD4218" s="36"/>
      <c r="BE4218" s="36"/>
      <c r="BF4218" s="36"/>
      <c r="BG4218" s="36"/>
      <c r="BH4218" s="36"/>
      <c r="BI4218" s="36"/>
      <c r="BJ4218" s="36"/>
      <c r="BK4218" s="48"/>
      <c r="BL4218" s="36"/>
      <c r="BM4218" s="36"/>
      <c r="BN4218" s="36"/>
      <c r="BO4218" s="36"/>
      <c r="BP4218" s="36"/>
      <c r="BQ4218" s="36"/>
      <c r="BR4218" s="36"/>
    </row>
    <row r="4219" spans="2:70" ht="15" customHeight="1">
      <c r="B4219" s="48">
        <v>4865</v>
      </c>
      <c r="C4219" s="48" t="s">
        <v>1852</v>
      </c>
      <c r="D4219" s="108">
        <v>54000</v>
      </c>
      <c r="E4219" s="109" t="s">
        <v>2508</v>
      </c>
      <c r="F4219" s="109" t="s">
        <v>1814</v>
      </c>
      <c r="G4219" s="109" t="s">
        <v>2511</v>
      </c>
      <c r="H4219" s="108" t="s">
        <v>1842</v>
      </c>
      <c r="I4219" s="108" t="s">
        <v>2965</v>
      </c>
      <c r="J4219" s="108" t="s">
        <v>2568</v>
      </c>
      <c r="K4219" s="108" t="s">
        <v>2860</v>
      </c>
      <c r="L4219" s="108">
        <v>9</v>
      </c>
      <c r="M4219" s="110" t="s">
        <v>2915</v>
      </c>
      <c r="N4219" s="111" t="s">
        <v>20</v>
      </c>
      <c r="O4219" s="111" t="s">
        <v>2486</v>
      </c>
      <c r="P4219" s="111" t="s">
        <v>2003</v>
      </c>
      <c r="Q4219" s="109">
        <v>1</v>
      </c>
      <c r="R4219" s="109">
        <v>25000</v>
      </c>
      <c r="S4219" s="109"/>
      <c r="T4219" s="109" t="s">
        <v>7</v>
      </c>
      <c r="U4219" s="108">
        <v>1</v>
      </c>
      <c r="V4219" s="109">
        <v>1975</v>
      </c>
      <c r="W4219" s="108">
        <f>IF(Table1[[#This Row],[ExpenditureDetails1]]=2010,1,(2010-Table1[[#This Row],[ExpenditureDetails1]]))</f>
        <v>35</v>
      </c>
      <c r="X4219" s="109">
        <v>265</v>
      </c>
      <c r="Y4219" s="174">
        <f>Table1[[#This Row],[ExpenditureDetails3]]*100000</f>
        <v>26500000</v>
      </c>
      <c r="Z4219" s="174">
        <f>Table1[[#This Row],[ExpenditureDetails4]]/Table1[[#This Row],[Component detail 4]]</f>
        <v>26500000</v>
      </c>
      <c r="AA4219" s="109">
        <v>1</v>
      </c>
      <c r="AB4219" s="109">
        <v>10</v>
      </c>
      <c r="AC4219" s="174">
        <f>IF(ISNUMBER([ExpenditureDetails4]),[ExpenditureDetails4]*HLOOKUP([ExpenditureDetails1],'Currency Conversion'!$A$6:$BE$45,19,FALSE),"No Data")</f>
        <v>309540422.05509788</v>
      </c>
      <c r="AD4219" s="174">
        <f>Table1[[#This Row],[Calculations1]]/exchange_rate_2010</f>
        <v>6769489.8722531991</v>
      </c>
      <c r="AE42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30954042.205509789</v>
      </c>
      <c r="AF4219" s="174">
        <f>Table1[[#This Row],[Calculations3]]/exchange_rate_2010</f>
        <v>676948.98722531996</v>
      </c>
      <c r="AG4219" s="110"/>
      <c r="AH4219" s="53"/>
      <c r="BD4219" s="36"/>
      <c r="BE4219" s="36"/>
      <c r="BF4219" s="36"/>
      <c r="BG4219" s="36"/>
      <c r="BH4219" s="36"/>
      <c r="BI4219" s="36"/>
      <c r="BJ4219" s="36"/>
      <c r="BK4219" s="48"/>
      <c r="BL4219" s="36"/>
      <c r="BM4219" s="36"/>
      <c r="BN4219" s="36"/>
      <c r="BO4219" s="36"/>
      <c r="BP4219" s="36"/>
      <c r="BQ4219" s="36"/>
      <c r="BR4219" s="36"/>
    </row>
    <row r="4220" spans="2:70" ht="15" customHeight="1">
      <c r="B4220" s="48">
        <v>4866</v>
      </c>
      <c r="C4220" s="48" t="s">
        <v>1852</v>
      </c>
      <c r="D4220" s="108">
        <v>54000</v>
      </c>
      <c r="E4220" s="109" t="s">
        <v>2508</v>
      </c>
      <c r="F4220" s="109" t="s">
        <v>1814</v>
      </c>
      <c r="G4220" s="109" t="s">
        <v>2511</v>
      </c>
      <c r="H4220" s="108" t="s">
        <v>1842</v>
      </c>
      <c r="I4220" s="108" t="s">
        <v>2965</v>
      </c>
      <c r="J4220" s="108" t="s">
        <v>2568</v>
      </c>
      <c r="K4220" s="108" t="s">
        <v>2860</v>
      </c>
      <c r="L4220" s="108">
        <v>9</v>
      </c>
      <c r="M4220" s="110" t="s">
        <v>2915</v>
      </c>
      <c r="N4220" s="111" t="s">
        <v>1729</v>
      </c>
      <c r="O4220" s="111" t="s">
        <v>1718</v>
      </c>
      <c r="P4220" s="111" t="s">
        <v>2004</v>
      </c>
      <c r="Q4220" s="109">
        <v>410</v>
      </c>
      <c r="R4220" s="109"/>
      <c r="S4220" s="109"/>
      <c r="T4220" s="109" t="s">
        <v>7</v>
      </c>
      <c r="U4220" s="108">
        <v>1</v>
      </c>
      <c r="V4220" s="109">
        <v>1975</v>
      </c>
      <c r="W4220" s="108">
        <f>IF(Table1[[#This Row],[ExpenditureDetails1]]=2010,1,(2010-Table1[[#This Row],[ExpenditureDetails1]]))</f>
        <v>35</v>
      </c>
      <c r="X4220" s="109">
        <v>8.1999999999999993</v>
      </c>
      <c r="Y4220" s="174">
        <f>Table1[[#This Row],[ExpenditureDetails3]]*100000</f>
        <v>819999.99999999988</v>
      </c>
      <c r="Z4220" s="174">
        <f>Table1[[#This Row],[ExpenditureDetails4]]/Table1[[#This Row],[Component detail 4]]</f>
        <v>1999.9999999999998</v>
      </c>
      <c r="AA4220" s="109">
        <v>1</v>
      </c>
      <c r="AB4220" s="109">
        <v>10</v>
      </c>
      <c r="AC4220" s="174">
        <f>IF(ISNUMBER([ExpenditureDetails4]),[ExpenditureDetails4]*HLOOKUP([ExpenditureDetails1],'Currency Conversion'!$A$6:$BE$45,19,FALSE),"No Data")</f>
        <v>9578231.9277426489</v>
      </c>
      <c r="AD4220" s="174">
        <f>Table1[[#This Row],[Calculations1]]/exchange_rate_2010</f>
        <v>209471.00736783477</v>
      </c>
      <c r="AE42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957823.19277426484</v>
      </c>
      <c r="AF4220" s="174">
        <f>Table1[[#This Row],[Calculations3]]/exchange_rate_2010</f>
        <v>20947.100736783475</v>
      </c>
      <c r="AG4220" s="110"/>
      <c r="AH4220" s="53"/>
      <c r="BD4220" s="36"/>
      <c r="BE4220" s="36"/>
      <c r="BF4220" s="36"/>
      <c r="BG4220" s="36"/>
      <c r="BH4220" s="36"/>
      <c r="BI4220" s="36"/>
      <c r="BJ4220" s="36"/>
      <c r="BK4220" s="48"/>
      <c r="BL4220" s="36"/>
      <c r="BM4220" s="36"/>
      <c r="BN4220" s="36"/>
      <c r="BO4220" s="36"/>
      <c r="BP4220" s="36"/>
      <c r="BQ4220" s="36"/>
      <c r="BR4220" s="36"/>
    </row>
    <row r="4221" spans="2:70" ht="15" customHeight="1">
      <c r="B4221" s="48">
        <v>4867</v>
      </c>
      <c r="C4221" s="48" t="s">
        <v>1852</v>
      </c>
      <c r="D4221" s="108">
        <v>54000</v>
      </c>
      <c r="E4221" s="109" t="s">
        <v>2508</v>
      </c>
      <c r="F4221" s="109" t="s">
        <v>1814</v>
      </c>
      <c r="G4221" s="109" t="s">
        <v>2511</v>
      </c>
      <c r="H4221" s="108" t="s">
        <v>1842</v>
      </c>
      <c r="I4221" s="108" t="s">
        <v>2965</v>
      </c>
      <c r="J4221" s="108" t="s">
        <v>2568</v>
      </c>
      <c r="K4221" s="108" t="s">
        <v>2860</v>
      </c>
      <c r="L4221" s="108">
        <v>9</v>
      </c>
      <c r="M4221" s="110" t="s">
        <v>2915</v>
      </c>
      <c r="N4221" s="111" t="s">
        <v>1729</v>
      </c>
      <c r="O4221" s="111" t="s">
        <v>519</v>
      </c>
      <c r="P4221" s="111" t="s">
        <v>2005</v>
      </c>
      <c r="Q4221" s="109">
        <v>295</v>
      </c>
      <c r="R4221" s="109"/>
      <c r="S4221" s="109"/>
      <c r="T4221" s="109" t="s">
        <v>7</v>
      </c>
      <c r="U4221" s="108">
        <v>1</v>
      </c>
      <c r="V4221" s="109">
        <v>1980</v>
      </c>
      <c r="W4221" s="108">
        <f>IF(Table1[[#This Row],[ExpenditureDetails1]]=2010,1,(2010-Table1[[#This Row],[ExpenditureDetails1]]))</f>
        <v>30</v>
      </c>
      <c r="X4221" s="109">
        <v>56.5</v>
      </c>
      <c r="Y4221" s="174">
        <f>Table1[[#This Row],[ExpenditureDetails3]]*100000</f>
        <v>5650000</v>
      </c>
      <c r="Z4221" s="174">
        <f>Table1[[#This Row],[ExpenditureDetails4]]/Table1[[#This Row],[Component detail 4]]</f>
        <v>19152.542372881355</v>
      </c>
      <c r="AA4221" s="109">
        <v>1</v>
      </c>
      <c r="AB4221" s="109">
        <v>10</v>
      </c>
      <c r="AC4221" s="174">
        <f>IF(ISNUMBER([ExpenditureDetails4]),[ExpenditureDetails4]*HLOOKUP([ExpenditureDetails1],'Currency Conversion'!$A$6:$BE$45,19,FALSE),"No Data")</f>
        <v>50511660.942365326</v>
      </c>
      <c r="AD4221" s="174">
        <f>Table1[[#This Row],[Calculations1]]/exchange_rate_2010</f>
        <v>1104664.0529525571</v>
      </c>
      <c r="AE42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5051166.0942365322</v>
      </c>
      <c r="AF4221" s="174">
        <f>Table1[[#This Row],[Calculations3]]/exchange_rate_2010</f>
        <v>110466.40529525571</v>
      </c>
      <c r="AG4221" s="110"/>
      <c r="AH4221" s="53"/>
      <c r="BD4221" s="36"/>
      <c r="BE4221" s="36"/>
      <c r="BF4221" s="36"/>
      <c r="BG4221" s="36"/>
      <c r="BH4221" s="36"/>
      <c r="BI4221" s="36"/>
      <c r="BJ4221" s="36"/>
      <c r="BK4221" s="48"/>
      <c r="BL4221" s="36"/>
      <c r="BM4221" s="36"/>
      <c r="BN4221" s="36"/>
      <c r="BO4221" s="36"/>
      <c r="BP4221" s="36"/>
      <c r="BQ4221" s="36"/>
      <c r="BR4221" s="36"/>
    </row>
    <row r="4222" spans="2:70" ht="15" customHeight="1">
      <c r="B4222" s="48">
        <v>4868</v>
      </c>
      <c r="C4222" s="48" t="s">
        <v>1852</v>
      </c>
      <c r="D4222" s="108">
        <v>54000</v>
      </c>
      <c r="E4222" s="109" t="s">
        <v>2508</v>
      </c>
      <c r="F4222" s="109" t="s">
        <v>1814</v>
      </c>
      <c r="G4222" s="109" t="s">
        <v>2511</v>
      </c>
      <c r="H4222" s="108" t="s">
        <v>1842</v>
      </c>
      <c r="I4222" s="108" t="s">
        <v>2965</v>
      </c>
      <c r="J4222" s="108" t="s">
        <v>2568</v>
      </c>
      <c r="K4222" s="108" t="s">
        <v>2860</v>
      </c>
      <c r="L4222" s="108">
        <v>9</v>
      </c>
      <c r="M4222" s="110" t="s">
        <v>2915</v>
      </c>
      <c r="N4222" s="111" t="s">
        <v>2485</v>
      </c>
      <c r="O4222" s="111"/>
      <c r="P4222" s="111" t="s">
        <v>2006</v>
      </c>
      <c r="Q4222" s="109">
        <v>1</v>
      </c>
      <c r="R4222" s="109"/>
      <c r="S4222" s="109"/>
      <c r="T4222" s="109" t="s">
        <v>7</v>
      </c>
      <c r="U4222" s="108">
        <v>1</v>
      </c>
      <c r="V4222" s="109">
        <v>2002</v>
      </c>
      <c r="W4222" s="108">
        <f>IF(Table1[[#This Row],[ExpenditureDetails1]]=2010,1,(2010-Table1[[#This Row],[ExpenditureDetails1]]))</f>
        <v>8</v>
      </c>
      <c r="X4222" s="109">
        <v>7.2</v>
      </c>
      <c r="Y4222" s="174">
        <f>Table1[[#This Row],[ExpenditureDetails3]]*100000</f>
        <v>720000</v>
      </c>
      <c r="Z4222" s="174">
        <f>Table1[[#This Row],[ExpenditureDetails4]]/Table1[[#This Row],[Component detail 4]]</f>
        <v>720000</v>
      </c>
      <c r="AA4222" s="109">
        <v>1</v>
      </c>
      <c r="AB4222" s="109">
        <v>10</v>
      </c>
      <c r="AC4222" s="174">
        <f>IF(ISNUMBER([ExpenditureDetails4]),[ExpenditureDetails4]*HLOOKUP([ExpenditureDetails1],'Currency Conversion'!$A$6:$BE$45,19,FALSE),"No Data")</f>
        <v>1131663.7383287742</v>
      </c>
      <c r="AD4222" s="174">
        <f>Table1[[#This Row],[Calculations1]]/exchange_rate_2010</f>
        <v>24748.904083516496</v>
      </c>
      <c r="AE42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113166.37383287742</v>
      </c>
      <c r="AF4222" s="174">
        <f>Table1[[#This Row],[Calculations3]]/exchange_rate_2010</f>
        <v>2474.8904083516495</v>
      </c>
      <c r="AG4222" s="110"/>
      <c r="AH4222" s="53"/>
      <c r="BD4222" s="36"/>
      <c r="BE4222" s="36"/>
      <c r="BF4222" s="36"/>
      <c r="BG4222" s="36"/>
      <c r="BH4222" s="36"/>
      <c r="BI4222" s="36"/>
      <c r="BJ4222" s="36"/>
      <c r="BK4222" s="48"/>
      <c r="BL4222" s="36"/>
      <c r="BM4222" s="36"/>
      <c r="BN4222" s="36"/>
      <c r="BO4222" s="36"/>
      <c r="BP4222" s="36"/>
      <c r="BQ4222" s="36"/>
      <c r="BR4222" s="36"/>
    </row>
    <row r="4223" spans="2:70" ht="15" customHeight="1">
      <c r="B4223" s="48">
        <v>4869</v>
      </c>
      <c r="C4223" s="48" t="s">
        <v>1852</v>
      </c>
      <c r="D4223" s="108">
        <v>54000</v>
      </c>
      <c r="E4223" s="109" t="s">
        <v>2508</v>
      </c>
      <c r="F4223" s="109" t="s">
        <v>1814</v>
      </c>
      <c r="G4223" s="109" t="s">
        <v>2511</v>
      </c>
      <c r="H4223" s="108" t="s">
        <v>1842</v>
      </c>
      <c r="I4223" s="108" t="s">
        <v>2965</v>
      </c>
      <c r="J4223" s="108" t="s">
        <v>2568</v>
      </c>
      <c r="K4223" s="108" t="s">
        <v>2860</v>
      </c>
      <c r="L4223" s="108">
        <v>9</v>
      </c>
      <c r="M4223" s="110" t="s">
        <v>2915</v>
      </c>
      <c r="N4223" s="111" t="s">
        <v>1712</v>
      </c>
      <c r="O4223" s="111"/>
      <c r="P4223" s="111" t="s">
        <v>2007</v>
      </c>
      <c r="Q4223" s="109">
        <v>52</v>
      </c>
      <c r="R4223" s="109">
        <v>5</v>
      </c>
      <c r="S4223" s="109"/>
      <c r="T4223" s="109" t="s">
        <v>7</v>
      </c>
      <c r="U4223" s="108">
        <v>1</v>
      </c>
      <c r="V4223" s="109">
        <v>1985</v>
      </c>
      <c r="W4223" s="108">
        <f>IF(Table1[[#This Row],[ExpenditureDetails1]]=2010,1,(2010-Table1[[#This Row],[ExpenditureDetails1]]))</f>
        <v>25</v>
      </c>
      <c r="X4223" s="109">
        <v>26</v>
      </c>
      <c r="Y4223" s="174">
        <f>Table1[[#This Row],[ExpenditureDetails3]]*100000</f>
        <v>2600000</v>
      </c>
      <c r="Z4223" s="174">
        <f>Table1[[#This Row],[ExpenditureDetails4]]/Table1[[#This Row],[Component detail 4]]</f>
        <v>50000</v>
      </c>
      <c r="AA4223" s="109">
        <v>1</v>
      </c>
      <c r="AB4223" s="109">
        <v>15</v>
      </c>
      <c r="AC4223" s="174">
        <f>IF(ISNUMBER([ExpenditureDetails4]),[ExpenditureDetails4]*HLOOKUP([ExpenditureDetails1],'Currency Conversion'!$A$6:$BE$45,19,FALSE),"No Data")</f>
        <v>14855737.442473503</v>
      </c>
      <c r="AD4223" s="174">
        <f>Table1[[#This Row],[Calculations1]]/exchange_rate_2010</f>
        <v>324887.33941112354</v>
      </c>
      <c r="AE42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990382.49616490013</v>
      </c>
      <c r="AF4223" s="174">
        <f>Table1[[#This Row],[Calculations3]]/exchange_rate_2010</f>
        <v>21659.155960741569</v>
      </c>
      <c r="AG4223" s="110"/>
      <c r="AH4223" s="53"/>
      <c r="BD4223" s="36"/>
      <c r="BE4223" s="36"/>
      <c r="BF4223" s="36"/>
      <c r="BG4223" s="36"/>
      <c r="BH4223" s="36"/>
      <c r="BI4223" s="36"/>
      <c r="BJ4223" s="36"/>
      <c r="BK4223" s="48"/>
      <c r="BL4223" s="36"/>
      <c r="BM4223" s="36"/>
      <c r="BN4223" s="36"/>
      <c r="BO4223" s="36"/>
      <c r="BP4223" s="36"/>
      <c r="BQ4223" s="36"/>
      <c r="BR4223" s="36"/>
    </row>
    <row r="4224" spans="2:70" ht="15" customHeight="1">
      <c r="B4224" s="48">
        <v>4870</v>
      </c>
      <c r="C4224" s="48" t="s">
        <v>1852</v>
      </c>
      <c r="D4224" s="108">
        <v>54000</v>
      </c>
      <c r="E4224" s="109" t="s">
        <v>2508</v>
      </c>
      <c r="F4224" s="109" t="s">
        <v>1814</v>
      </c>
      <c r="G4224" s="109" t="s">
        <v>2511</v>
      </c>
      <c r="H4224" s="108" t="s">
        <v>1842</v>
      </c>
      <c r="I4224" s="108" t="s">
        <v>2965</v>
      </c>
      <c r="J4224" s="108" t="s">
        <v>2568</v>
      </c>
      <c r="K4224" s="108" t="s">
        <v>2860</v>
      </c>
      <c r="L4224" s="108">
        <v>9</v>
      </c>
      <c r="M4224" s="110" t="s">
        <v>2915</v>
      </c>
      <c r="N4224" s="111" t="s">
        <v>1712</v>
      </c>
      <c r="O4224" s="111"/>
      <c r="P4224" s="111" t="s">
        <v>2008</v>
      </c>
      <c r="Q4224" s="109">
        <v>11</v>
      </c>
      <c r="R4224" s="109">
        <v>215</v>
      </c>
      <c r="S4224" s="109"/>
      <c r="T4224" s="109" t="s">
        <v>7</v>
      </c>
      <c r="U4224" s="108">
        <v>1</v>
      </c>
      <c r="V4224" s="109">
        <v>1998</v>
      </c>
      <c r="W4224" s="108">
        <f>IF(Table1[[#This Row],[ExpenditureDetails1]]=2010,1,(2010-Table1[[#This Row],[ExpenditureDetails1]]))</f>
        <v>12</v>
      </c>
      <c r="X4224" s="109">
        <v>10.75</v>
      </c>
      <c r="Y4224" s="174">
        <f>Table1[[#This Row],[ExpenditureDetails3]]*100000</f>
        <v>1075000</v>
      </c>
      <c r="Z4224" s="174">
        <f>Table1[[#This Row],[ExpenditureDetails4]]/Table1[[#This Row],[Component detail 4]]</f>
        <v>97727.272727272721</v>
      </c>
      <c r="AA4224" s="109">
        <v>1</v>
      </c>
      <c r="AB4224" s="109">
        <v>10</v>
      </c>
      <c r="AC4224" s="174">
        <f>IF(ISNUMBER([ExpenditureDetails4]),[ExpenditureDetails4]*HLOOKUP([ExpenditureDetails1],'Currency Conversion'!$A$6:$BE$45,19,FALSE),"No Data")</f>
        <v>2019983.0166637171</v>
      </c>
      <c r="AD4224" s="174">
        <f>Table1[[#This Row],[Calculations1]]/exchange_rate_2010</f>
        <v>44175.989948719827</v>
      </c>
      <c r="AE42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201998.3016663717</v>
      </c>
      <c r="AF4224" s="174">
        <f>Table1[[#This Row],[Calculations3]]/exchange_rate_2010</f>
        <v>4417.5989948719825</v>
      </c>
      <c r="AG4224" s="110"/>
      <c r="AH4224" s="53"/>
      <c r="BD4224" s="36"/>
      <c r="BE4224" s="36"/>
      <c r="BF4224" s="36"/>
      <c r="BG4224" s="36"/>
      <c r="BH4224" s="36"/>
      <c r="BI4224" s="36"/>
      <c r="BJ4224" s="36"/>
      <c r="BK4224" s="48"/>
      <c r="BL4224" s="36"/>
      <c r="BM4224" s="36"/>
      <c r="BN4224" s="36"/>
      <c r="BO4224" s="36"/>
      <c r="BP4224" s="36"/>
      <c r="BQ4224" s="36"/>
      <c r="BR4224" s="36"/>
    </row>
    <row r="4225" spans="2:70" ht="15" customHeight="1">
      <c r="B4225" s="48">
        <v>4871</v>
      </c>
      <c r="C4225" s="48" t="s">
        <v>1852</v>
      </c>
      <c r="D4225" s="108">
        <v>54000</v>
      </c>
      <c r="E4225" s="109" t="s">
        <v>2508</v>
      </c>
      <c r="F4225" s="109" t="s">
        <v>1814</v>
      </c>
      <c r="G4225" s="109" t="s">
        <v>2511</v>
      </c>
      <c r="H4225" s="108" t="s">
        <v>1842</v>
      </c>
      <c r="I4225" s="108" t="s">
        <v>2965</v>
      </c>
      <c r="J4225" s="108" t="s">
        <v>2568</v>
      </c>
      <c r="K4225" s="108" t="s">
        <v>2860</v>
      </c>
      <c r="L4225" s="108">
        <v>9</v>
      </c>
      <c r="M4225" s="110" t="s">
        <v>2915</v>
      </c>
      <c r="N4225" s="111" t="s">
        <v>1720</v>
      </c>
      <c r="O4225" s="111"/>
      <c r="P4225" s="111" t="s">
        <v>2009</v>
      </c>
      <c r="Q4225" s="109">
        <v>1</v>
      </c>
      <c r="R4225" s="109"/>
      <c r="S4225" s="109"/>
      <c r="T4225" s="109" t="s">
        <v>31</v>
      </c>
      <c r="U4225" s="108">
        <v>3</v>
      </c>
      <c r="V4225" s="109">
        <v>1999</v>
      </c>
      <c r="W4225" s="108"/>
      <c r="X4225" s="109">
        <v>114</v>
      </c>
      <c r="Y4225" s="174">
        <f>Table1[[#This Row],[ExpenditureDetails3]]*100000</f>
        <v>11400000</v>
      </c>
      <c r="Z4225" s="174">
        <f>Table1[[#This Row],[ExpenditureDetails4]]/Table1[[#This Row],[Component detail 4]]</f>
        <v>11400000</v>
      </c>
      <c r="AA4225" s="109">
        <v>1</v>
      </c>
      <c r="AB4225" s="109"/>
      <c r="AC4225" s="174">
        <f>IF(ISNUMBER([ExpenditureDetails4]),[ExpenditureDetails4]*HLOOKUP([ExpenditureDetails1],'Currency Conversion'!$A$6:$BE$45,19,FALSE),"No Data")</f>
        <v>19837670.684491064</v>
      </c>
      <c r="AD4225" s="174">
        <f>Table1[[#This Row],[Calculations1]]/exchange_rate_2010</f>
        <v>433839.65782618464</v>
      </c>
      <c r="AE42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19837670.684491064</v>
      </c>
      <c r="AF4225" s="174">
        <f>Table1[[#This Row],[Calculations3]]/exchange_rate_2010</f>
        <v>433839.65782618464</v>
      </c>
      <c r="AG4225" s="110"/>
      <c r="AH4225" s="53"/>
      <c r="BD4225" s="36"/>
      <c r="BE4225" s="36"/>
      <c r="BF4225" s="36"/>
      <c r="BG4225" s="36"/>
      <c r="BH4225" s="36"/>
      <c r="BI4225" s="36"/>
      <c r="BJ4225" s="36"/>
      <c r="BK4225" s="48"/>
      <c r="BL4225" s="36"/>
      <c r="BM4225" s="36"/>
      <c r="BN4225" s="36"/>
      <c r="BO4225" s="36"/>
      <c r="BP4225" s="36"/>
      <c r="BQ4225" s="36"/>
      <c r="BR4225" s="36"/>
    </row>
    <row r="4226" spans="2:70" ht="15" customHeight="1">
      <c r="B4226" s="48">
        <v>4872</v>
      </c>
      <c r="C4226" s="48" t="s">
        <v>1852</v>
      </c>
      <c r="D4226" s="108">
        <v>54000</v>
      </c>
      <c r="E4226" s="109" t="s">
        <v>2508</v>
      </c>
      <c r="F4226" s="109" t="s">
        <v>1814</v>
      </c>
      <c r="G4226" s="109" t="s">
        <v>2511</v>
      </c>
      <c r="H4226" s="108" t="s">
        <v>1842</v>
      </c>
      <c r="I4226" s="108" t="s">
        <v>2965</v>
      </c>
      <c r="J4226" s="108" t="s">
        <v>2568</v>
      </c>
      <c r="K4226" s="108" t="s">
        <v>2860</v>
      </c>
      <c r="L4226" s="108">
        <v>9</v>
      </c>
      <c r="M4226" s="110" t="s">
        <v>2915</v>
      </c>
      <c r="N4226" s="111" t="s">
        <v>364</v>
      </c>
      <c r="O4226" s="111" t="s">
        <v>2465</v>
      </c>
      <c r="P4226" s="111" t="s">
        <v>2010</v>
      </c>
      <c r="Q4226" s="109">
        <v>1</v>
      </c>
      <c r="R4226" s="109">
        <v>15000</v>
      </c>
      <c r="S4226" s="109"/>
      <c r="T4226" s="109" t="s">
        <v>7</v>
      </c>
      <c r="U4226" s="108">
        <v>1</v>
      </c>
      <c r="V4226" s="109">
        <v>1999</v>
      </c>
      <c r="W4226" s="108">
        <f>IF(Table1[[#This Row],[ExpenditureDetails1]]=2010,1,(2010-Table1[[#This Row],[ExpenditureDetails1]]))</f>
        <v>11</v>
      </c>
      <c r="X4226" s="109">
        <v>142</v>
      </c>
      <c r="Y4226" s="174">
        <f>Table1[[#This Row],[ExpenditureDetails3]]*100000</f>
        <v>14200000</v>
      </c>
      <c r="Z4226" s="174">
        <f>Table1[[#This Row],[ExpenditureDetails4]]/Table1[[#This Row],[Component detail 4]]</f>
        <v>14200000</v>
      </c>
      <c r="AA4226" s="109">
        <v>1</v>
      </c>
      <c r="AB4226" s="109">
        <v>20</v>
      </c>
      <c r="AC4226" s="174">
        <f>IF(ISNUMBER([ExpenditureDetails4]),[ExpenditureDetails4]*HLOOKUP([ExpenditureDetails1],'Currency Conversion'!$A$6:$BE$45,19,FALSE),"No Data")</f>
        <v>24710081.028050274</v>
      </c>
      <c r="AD4226" s="174">
        <f>Table1[[#This Row],[Calculations1]]/exchange_rate_2010</f>
        <v>540396.76676594932</v>
      </c>
      <c r="AE42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1235504.0514025136</v>
      </c>
      <c r="AF4226" s="174">
        <f>Table1[[#This Row],[Calculations3]]/exchange_rate_2010</f>
        <v>27019.838338297464</v>
      </c>
      <c r="AG4226" s="110"/>
      <c r="AH4226" s="53"/>
      <c r="BD4226" s="36"/>
      <c r="BE4226" s="36"/>
      <c r="BF4226" s="36"/>
      <c r="BG4226" s="36"/>
      <c r="BH4226" s="36"/>
      <c r="BI4226" s="36"/>
      <c r="BJ4226" s="36"/>
      <c r="BK4226" s="48"/>
      <c r="BL4226" s="36"/>
      <c r="BM4226" s="36"/>
      <c r="BN4226" s="36"/>
      <c r="BO4226" s="36"/>
      <c r="BP4226" s="36"/>
      <c r="BQ4226" s="36"/>
      <c r="BR4226" s="36"/>
    </row>
    <row r="4227" spans="2:70" ht="15" customHeight="1">
      <c r="B4227" s="48">
        <v>4873</v>
      </c>
      <c r="C4227" s="48" t="s">
        <v>1852</v>
      </c>
      <c r="D4227" s="108">
        <v>54000</v>
      </c>
      <c r="E4227" s="109" t="s">
        <v>2508</v>
      </c>
      <c r="F4227" s="109" t="s">
        <v>1814</v>
      </c>
      <c r="G4227" s="109" t="s">
        <v>2511</v>
      </c>
      <c r="H4227" s="108" t="s">
        <v>1842</v>
      </c>
      <c r="I4227" s="108" t="s">
        <v>2965</v>
      </c>
      <c r="J4227" s="108" t="s">
        <v>2568</v>
      </c>
      <c r="K4227" s="108" t="s">
        <v>2860</v>
      </c>
      <c r="L4227" s="108">
        <v>9</v>
      </c>
      <c r="M4227" s="110" t="s">
        <v>2915</v>
      </c>
      <c r="N4227" s="111" t="s">
        <v>559</v>
      </c>
      <c r="O4227" s="111"/>
      <c r="P4227" s="111" t="s">
        <v>2011</v>
      </c>
      <c r="Q4227" s="109">
        <v>1</v>
      </c>
      <c r="R4227" s="109"/>
      <c r="S4227" s="109"/>
      <c r="T4227" s="109" t="s">
        <v>7</v>
      </c>
      <c r="U4227" s="108">
        <v>1</v>
      </c>
      <c r="V4227" s="109">
        <v>1999</v>
      </c>
      <c r="W4227" s="108">
        <f>IF(Table1[[#This Row],[ExpenditureDetails1]]=2010,1,(2010-Table1[[#This Row],[ExpenditureDetails1]]))</f>
        <v>11</v>
      </c>
      <c r="X4227" s="109">
        <v>193</v>
      </c>
      <c r="Y4227" s="174">
        <f>Table1[[#This Row],[ExpenditureDetails3]]*100000</f>
        <v>19300000</v>
      </c>
      <c r="Z4227" s="174">
        <f>Table1[[#This Row],[ExpenditureDetails4]]/Table1[[#This Row],[Component detail 4]]</f>
        <v>19300000</v>
      </c>
      <c r="AA4227" s="109">
        <v>1</v>
      </c>
      <c r="AB4227" s="109">
        <v>10</v>
      </c>
      <c r="AC4227" s="174">
        <f>IF(ISNUMBER([ExpenditureDetails4]),[ExpenditureDetails4]*HLOOKUP([ExpenditureDetails1],'Currency Conversion'!$A$6:$BE$45,19,FALSE),"No Data")</f>
        <v>33584828.439533122</v>
      </c>
      <c r="AD4227" s="174">
        <f>Table1[[#This Row],[Calculations1]]/exchange_rate_2010</f>
        <v>734482.92947766359</v>
      </c>
      <c r="AE42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3358482.8439533124</v>
      </c>
      <c r="AF4227" s="174">
        <f>Table1[[#This Row],[Calculations3]]/exchange_rate_2010</f>
        <v>73448.292947766357</v>
      </c>
      <c r="AG4227" s="110"/>
      <c r="AH4227" s="53"/>
      <c r="BD4227" s="36"/>
      <c r="BE4227" s="36"/>
      <c r="BF4227" s="36"/>
      <c r="BG4227" s="36"/>
      <c r="BH4227" s="36"/>
      <c r="BI4227" s="36"/>
      <c r="BJ4227" s="36"/>
      <c r="BK4227" s="48"/>
      <c r="BL4227" s="36"/>
      <c r="BM4227" s="36"/>
      <c r="BN4227" s="36"/>
      <c r="BO4227" s="36"/>
      <c r="BP4227" s="36"/>
      <c r="BQ4227" s="36"/>
      <c r="BR4227" s="36"/>
    </row>
    <row r="4228" spans="2:70" ht="15" customHeight="1">
      <c r="B4228" s="48">
        <v>4874</v>
      </c>
      <c r="C4228" s="48" t="s">
        <v>1852</v>
      </c>
      <c r="D4228" s="108">
        <v>54000</v>
      </c>
      <c r="E4228" s="109" t="s">
        <v>2508</v>
      </c>
      <c r="F4228" s="109" t="s">
        <v>1814</v>
      </c>
      <c r="G4228" s="109" t="s">
        <v>2511</v>
      </c>
      <c r="H4228" s="108" t="s">
        <v>1842</v>
      </c>
      <c r="I4228" s="108" t="s">
        <v>2965</v>
      </c>
      <c r="J4228" s="108" t="s">
        <v>2568</v>
      </c>
      <c r="K4228" s="108" t="s">
        <v>2860</v>
      </c>
      <c r="L4228" s="108">
        <v>9</v>
      </c>
      <c r="M4228" s="110" t="s">
        <v>2915</v>
      </c>
      <c r="N4228" s="111" t="s">
        <v>559</v>
      </c>
      <c r="O4228" s="111" t="s">
        <v>2395</v>
      </c>
      <c r="P4228" s="111" t="s">
        <v>2012</v>
      </c>
      <c r="Q4228" s="109">
        <v>1</v>
      </c>
      <c r="R4228" s="109"/>
      <c r="S4228" s="109"/>
      <c r="T4228" s="109" t="s">
        <v>7</v>
      </c>
      <c r="U4228" s="108">
        <v>1</v>
      </c>
      <c r="V4228" s="109">
        <v>2009</v>
      </c>
      <c r="W4228" s="108">
        <f>IF(Table1[[#This Row],[ExpenditureDetails1]]=2010,1,(2010-Table1[[#This Row],[ExpenditureDetails1]]))</f>
        <v>1</v>
      </c>
      <c r="X4228" s="109">
        <v>12</v>
      </c>
      <c r="Y4228" s="174">
        <f>Table1[[#This Row],[ExpenditureDetails3]]*100000</f>
        <v>1200000</v>
      </c>
      <c r="Z4228" s="174">
        <f>Table1[[#This Row],[ExpenditureDetails4]]/Table1[[#This Row],[Component detail 4]]</f>
        <v>1200000</v>
      </c>
      <c r="AA4228" s="109">
        <v>1</v>
      </c>
      <c r="AB4228" s="109">
        <v>15</v>
      </c>
      <c r="AC4228" s="174">
        <f>IF(ISNUMBER([ExpenditureDetails4]),[ExpenditureDetails4]*HLOOKUP([ExpenditureDetails1],'Currency Conversion'!$A$6:$BE$45,19,FALSE),"No Data")</f>
        <v>1290499.499884353</v>
      </c>
      <c r="AD4228" s="174">
        <f>Table1[[#This Row],[Calculations1]]/exchange_rate_2010</f>
        <v>28222.560519284758</v>
      </c>
      <c r="AE42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86033.299992290194</v>
      </c>
      <c r="AF4228" s="174">
        <f>Table1[[#This Row],[Calculations3]]/exchange_rate_2010</f>
        <v>1881.5040346189837</v>
      </c>
      <c r="AG4228" s="110"/>
      <c r="AH4228" s="53"/>
      <c r="BD4228" s="36"/>
      <c r="BE4228" s="36"/>
      <c r="BF4228" s="36"/>
      <c r="BG4228" s="36"/>
      <c r="BH4228" s="36"/>
      <c r="BI4228" s="36"/>
      <c r="BJ4228" s="36"/>
      <c r="BK4228" s="48"/>
      <c r="BL4228" s="36"/>
      <c r="BM4228" s="36"/>
      <c r="BN4228" s="36"/>
      <c r="BO4228" s="36"/>
      <c r="BP4228" s="36"/>
      <c r="BQ4228" s="36"/>
      <c r="BR4228" s="36"/>
    </row>
    <row r="4229" spans="2:70" ht="15" customHeight="1">
      <c r="B4229" s="48">
        <v>4875</v>
      </c>
      <c r="C4229" s="48" t="s">
        <v>1852</v>
      </c>
      <c r="D4229" s="108">
        <v>54000</v>
      </c>
      <c r="E4229" s="109" t="s">
        <v>2508</v>
      </c>
      <c r="F4229" s="109" t="s">
        <v>1814</v>
      </c>
      <c r="G4229" s="109" t="s">
        <v>2511</v>
      </c>
      <c r="H4229" s="108" t="s">
        <v>1842</v>
      </c>
      <c r="I4229" s="108" t="s">
        <v>2965</v>
      </c>
      <c r="J4229" s="108" t="s">
        <v>2568</v>
      </c>
      <c r="K4229" s="108" t="s">
        <v>2860</v>
      </c>
      <c r="L4229" s="108">
        <v>9</v>
      </c>
      <c r="M4229" s="110" t="s">
        <v>2915</v>
      </c>
      <c r="N4229" s="111" t="s">
        <v>559</v>
      </c>
      <c r="O4229" s="111" t="s">
        <v>2395</v>
      </c>
      <c r="P4229" s="111" t="s">
        <v>2013</v>
      </c>
      <c r="Q4229" s="109">
        <v>1</v>
      </c>
      <c r="R4229" s="109"/>
      <c r="S4229" s="109"/>
      <c r="T4229" s="109" t="s">
        <v>7</v>
      </c>
      <c r="U4229" s="108">
        <v>1</v>
      </c>
      <c r="V4229" s="109">
        <v>2009</v>
      </c>
      <c r="W4229" s="108">
        <f>IF(Table1[[#This Row],[ExpenditureDetails1]]=2010,1,(2010-Table1[[#This Row],[ExpenditureDetails1]]))</f>
        <v>1</v>
      </c>
      <c r="X4229" s="109">
        <v>0.9</v>
      </c>
      <c r="Y4229" s="174">
        <f>Table1[[#This Row],[ExpenditureDetails3]]*100000</f>
        <v>90000</v>
      </c>
      <c r="Z4229" s="174">
        <f>Table1[[#This Row],[ExpenditureDetails4]]/Table1[[#This Row],[Component detail 4]]</f>
        <v>90000</v>
      </c>
      <c r="AA4229" s="109">
        <v>1</v>
      </c>
      <c r="AB4229" s="109">
        <v>15</v>
      </c>
      <c r="AC4229" s="174">
        <f>IF(ISNUMBER([ExpenditureDetails4]),[ExpenditureDetails4]*HLOOKUP([ExpenditureDetails1],'Currency Conversion'!$A$6:$BE$45,19,FALSE),"No Data")</f>
        <v>96787.462491326471</v>
      </c>
      <c r="AD4229" s="174">
        <f>Table1[[#This Row],[Calculations1]]/exchange_rate_2010</f>
        <v>2116.6920389463567</v>
      </c>
      <c r="AE42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4229" s="174">
        <f>Table1[[#This Row],[Calculations3]]/exchange_rate_2010</f>
        <v>141.11280259642376</v>
      </c>
      <c r="AG4229" s="110"/>
      <c r="AH4229" s="53"/>
      <c r="BD4229" s="36"/>
      <c r="BE4229" s="36"/>
      <c r="BF4229" s="36"/>
      <c r="BG4229" s="36"/>
      <c r="BH4229" s="36"/>
      <c r="BI4229" s="36"/>
      <c r="BJ4229" s="36"/>
      <c r="BK4229" s="48"/>
      <c r="BL4229" s="36"/>
      <c r="BM4229" s="36"/>
      <c r="BN4229" s="36"/>
      <c r="BO4229" s="36"/>
      <c r="BP4229" s="36"/>
      <c r="BQ4229" s="36"/>
      <c r="BR4229" s="36"/>
    </row>
    <row r="4230" spans="2:70" ht="15" customHeight="1">
      <c r="B4230" s="48">
        <v>4876</v>
      </c>
      <c r="C4230" s="48" t="s">
        <v>1852</v>
      </c>
      <c r="D4230" s="108">
        <v>54000</v>
      </c>
      <c r="E4230" s="109" t="s">
        <v>2508</v>
      </c>
      <c r="F4230" s="109" t="s">
        <v>1814</v>
      </c>
      <c r="G4230" s="109" t="s">
        <v>2511</v>
      </c>
      <c r="H4230" s="108" t="s">
        <v>1842</v>
      </c>
      <c r="I4230" s="108" t="s">
        <v>2965</v>
      </c>
      <c r="J4230" s="108" t="s">
        <v>2568</v>
      </c>
      <c r="K4230" s="108" t="s">
        <v>2860</v>
      </c>
      <c r="L4230" s="108">
        <v>9</v>
      </c>
      <c r="M4230" s="110" t="s">
        <v>2915</v>
      </c>
      <c r="N4230" s="111" t="s">
        <v>1728</v>
      </c>
      <c r="O4230" s="111" t="s">
        <v>2399</v>
      </c>
      <c r="P4230" s="111" t="s">
        <v>1863</v>
      </c>
      <c r="Q4230" s="109">
        <v>1</v>
      </c>
      <c r="R4230" s="109"/>
      <c r="S4230" s="109"/>
      <c r="T4230" s="109" t="s">
        <v>7</v>
      </c>
      <c r="U4230" s="108">
        <v>1</v>
      </c>
      <c r="V4230" s="109">
        <v>1974</v>
      </c>
      <c r="W4230" s="108">
        <f>IF(Table1[[#This Row],[ExpenditureDetails1]]=2010,1,(2010-Table1[[#This Row],[ExpenditureDetails1]]))</f>
        <v>36</v>
      </c>
      <c r="X4230" s="109">
        <v>13</v>
      </c>
      <c r="Y4230" s="174">
        <f>Table1[[#This Row],[ExpenditureDetails3]]*100000</f>
        <v>1300000</v>
      </c>
      <c r="Z4230" s="174">
        <f>Table1[[#This Row],[ExpenditureDetails4]]/Table1[[#This Row],[Component detail 4]]</f>
        <v>1300000</v>
      </c>
      <c r="AA4230" s="109">
        <v>1</v>
      </c>
      <c r="AB4230" s="109">
        <v>15</v>
      </c>
      <c r="AC4230" s="174">
        <f>IF(ISNUMBER([ExpenditureDetails4]),[ExpenditureDetails4]*HLOOKUP([ExpenditureDetails1],'Currency Conversion'!$A$6:$BE$45,19,FALSE),"No Data")</f>
        <v>17717760.197025426</v>
      </c>
      <c r="AD4230" s="174">
        <f>Table1[[#This Row],[Calculations1]]/exchange_rate_2010</f>
        <v>387478.305471281</v>
      </c>
      <c r="AE42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1181184.0131350283</v>
      </c>
      <c r="AF4230" s="174">
        <f>Table1[[#This Row],[Calculations3]]/exchange_rate_2010</f>
        <v>25831.88703141873</v>
      </c>
      <c r="AG4230" s="110"/>
      <c r="AH4230" s="53"/>
      <c r="BD4230" s="36"/>
      <c r="BE4230" s="36"/>
      <c r="BF4230" s="36"/>
      <c r="BG4230" s="36"/>
      <c r="BH4230" s="36"/>
      <c r="BI4230" s="36"/>
      <c r="BJ4230" s="36"/>
      <c r="BK4230" s="48"/>
      <c r="BL4230" s="36"/>
      <c r="BM4230" s="36"/>
      <c r="BN4230" s="36"/>
      <c r="BO4230" s="36"/>
      <c r="BP4230" s="36"/>
      <c r="BQ4230" s="36"/>
      <c r="BR4230" s="36"/>
    </row>
    <row r="4231" spans="2:70" ht="15" customHeight="1">
      <c r="B4231" s="48">
        <v>4877</v>
      </c>
      <c r="C4231" s="48" t="s">
        <v>1852</v>
      </c>
      <c r="D4231" s="108">
        <v>54000</v>
      </c>
      <c r="E4231" s="109" t="s">
        <v>2508</v>
      </c>
      <c r="F4231" s="109" t="s">
        <v>1814</v>
      </c>
      <c r="G4231" s="109" t="s">
        <v>2511</v>
      </c>
      <c r="H4231" s="108" t="s">
        <v>1842</v>
      </c>
      <c r="I4231" s="108" t="s">
        <v>2965</v>
      </c>
      <c r="J4231" s="108" t="s">
        <v>2568</v>
      </c>
      <c r="K4231" s="108" t="s">
        <v>2860</v>
      </c>
      <c r="L4231" s="108">
        <v>9</v>
      </c>
      <c r="M4231" s="110" t="s">
        <v>2915</v>
      </c>
      <c r="N4231" s="111" t="s">
        <v>1728</v>
      </c>
      <c r="O4231" s="111" t="s">
        <v>2399</v>
      </c>
      <c r="P4231" s="111" t="s">
        <v>1864</v>
      </c>
      <c r="Q4231" s="109">
        <v>1</v>
      </c>
      <c r="R4231" s="109"/>
      <c r="S4231" s="109"/>
      <c r="T4231" s="109" t="s">
        <v>7</v>
      </c>
      <c r="U4231" s="108">
        <v>1</v>
      </c>
      <c r="V4231" s="109">
        <v>1976</v>
      </c>
      <c r="W4231" s="108">
        <f>IF(Table1[[#This Row],[ExpenditureDetails1]]=2010,1,(2010-Table1[[#This Row],[ExpenditureDetails1]]))</f>
        <v>34</v>
      </c>
      <c r="X4231" s="109">
        <v>8.4</v>
      </c>
      <c r="Y4231" s="174">
        <f>Table1[[#This Row],[ExpenditureDetails3]]*100000</f>
        <v>840000</v>
      </c>
      <c r="Z4231" s="174">
        <f>Table1[[#This Row],[ExpenditureDetails4]]/Table1[[#This Row],[Component detail 4]]</f>
        <v>840000</v>
      </c>
      <c r="AA4231" s="109">
        <v>1</v>
      </c>
      <c r="AB4231" s="109">
        <v>15</v>
      </c>
      <c r="AC4231" s="174">
        <f>IF(ISNUMBER([ExpenditureDetails4]),[ExpenditureDetails4]*HLOOKUP([ExpenditureDetails1],'Currency Conversion'!$A$6:$BE$45,19,FALSE),"No Data")</f>
        <v>9972490.0255549327</v>
      </c>
      <c r="AD4231" s="174">
        <f>Table1[[#This Row],[Calculations1]]/exchange_rate_2010</f>
        <v>218093.22924914694</v>
      </c>
      <c r="AE42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664832.66837032884</v>
      </c>
      <c r="AF4231" s="174">
        <f>Table1[[#This Row],[Calculations3]]/exchange_rate_2010</f>
        <v>14539.548616609796</v>
      </c>
      <c r="AG4231" s="110"/>
      <c r="AH4231" s="53"/>
      <c r="BD4231" s="36"/>
      <c r="BE4231" s="36"/>
      <c r="BF4231" s="36"/>
      <c r="BG4231" s="36"/>
      <c r="BH4231" s="36"/>
      <c r="BI4231" s="36"/>
      <c r="BJ4231" s="36"/>
      <c r="BK4231" s="48"/>
      <c r="BL4231" s="36"/>
      <c r="BM4231" s="36"/>
      <c r="BN4231" s="36"/>
      <c r="BO4231" s="36"/>
      <c r="BP4231" s="36"/>
      <c r="BQ4231" s="36"/>
      <c r="BR4231" s="36"/>
    </row>
    <row r="4232" spans="2:70" ht="15" customHeight="1">
      <c r="B4232" s="48">
        <v>4878</v>
      </c>
      <c r="C4232" s="48" t="s">
        <v>1852</v>
      </c>
      <c r="D4232" s="108">
        <v>54000</v>
      </c>
      <c r="E4232" s="109" t="s">
        <v>2508</v>
      </c>
      <c r="F4232" s="109" t="s">
        <v>1814</v>
      </c>
      <c r="G4232" s="109" t="s">
        <v>2511</v>
      </c>
      <c r="H4232" s="108" t="s">
        <v>1842</v>
      </c>
      <c r="I4232" s="108" t="s">
        <v>2965</v>
      </c>
      <c r="J4232" s="108" t="s">
        <v>2568</v>
      </c>
      <c r="K4232" s="108" t="s">
        <v>2860</v>
      </c>
      <c r="L4232" s="108">
        <v>9</v>
      </c>
      <c r="M4232" s="110" t="s">
        <v>2915</v>
      </c>
      <c r="N4232" s="111" t="s">
        <v>1728</v>
      </c>
      <c r="O4232" s="111" t="s">
        <v>2399</v>
      </c>
      <c r="P4232" s="111" t="s">
        <v>1865</v>
      </c>
      <c r="Q4232" s="109">
        <v>1</v>
      </c>
      <c r="R4232" s="109"/>
      <c r="S4232" s="109"/>
      <c r="T4232" s="109" t="s">
        <v>7</v>
      </c>
      <c r="U4232" s="108">
        <v>1</v>
      </c>
      <c r="V4232" s="109">
        <v>1980</v>
      </c>
      <c r="W4232" s="108">
        <f>IF(Table1[[#This Row],[ExpenditureDetails1]]=2010,1,(2010-Table1[[#This Row],[ExpenditureDetails1]]))</f>
        <v>30</v>
      </c>
      <c r="X4232" s="109">
        <v>8.4</v>
      </c>
      <c r="Y4232" s="174">
        <f>Table1[[#This Row],[ExpenditureDetails3]]*100000</f>
        <v>840000</v>
      </c>
      <c r="Z4232" s="174">
        <f>Table1[[#This Row],[ExpenditureDetails4]]/Table1[[#This Row],[Component detail 4]]</f>
        <v>840000</v>
      </c>
      <c r="AA4232" s="109">
        <v>1</v>
      </c>
      <c r="AB4232" s="109">
        <v>15</v>
      </c>
      <c r="AC4232" s="174">
        <f>IF(ISNUMBER([ExpenditureDetails4]),[ExpenditureDetails4]*HLOOKUP([ExpenditureDetails1],'Currency Conversion'!$A$6:$BE$45,19,FALSE),"No Data")</f>
        <v>7509698.2639976759</v>
      </c>
      <c r="AD4232" s="174">
        <f>Table1[[#This Row],[Calculations1]]/exchange_rate_2010</f>
        <v>164233.23973099963</v>
      </c>
      <c r="AE42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500646.5509331784</v>
      </c>
      <c r="AF4232" s="174">
        <f>Table1[[#This Row],[Calculations3]]/exchange_rate_2010</f>
        <v>10948.88264873331</v>
      </c>
      <c r="AG4232" s="110"/>
      <c r="AH4232" s="53"/>
      <c r="BD4232" s="36"/>
      <c r="BE4232" s="36"/>
      <c r="BF4232" s="36"/>
      <c r="BG4232" s="36"/>
      <c r="BH4232" s="36"/>
      <c r="BI4232" s="36"/>
      <c r="BJ4232" s="36"/>
      <c r="BK4232" s="48"/>
      <c r="BL4232" s="36"/>
      <c r="BM4232" s="36"/>
      <c r="BN4232" s="36"/>
      <c r="BO4232" s="36"/>
      <c r="BP4232" s="36"/>
      <c r="BQ4232" s="36"/>
      <c r="BR4232" s="36"/>
    </row>
    <row r="4233" spans="2:70" ht="15" customHeight="1">
      <c r="B4233" s="48">
        <v>4879</v>
      </c>
      <c r="C4233" s="48" t="s">
        <v>1852</v>
      </c>
      <c r="D4233" s="108">
        <v>54000</v>
      </c>
      <c r="E4233" s="109" t="s">
        <v>2508</v>
      </c>
      <c r="F4233" s="109" t="s">
        <v>1814</v>
      </c>
      <c r="G4233" s="109" t="s">
        <v>2511</v>
      </c>
      <c r="H4233" s="108" t="s">
        <v>1842</v>
      </c>
      <c r="I4233" s="108" t="s">
        <v>2965</v>
      </c>
      <c r="J4233" s="108" t="s">
        <v>2568</v>
      </c>
      <c r="K4233" s="108" t="s">
        <v>2860</v>
      </c>
      <c r="L4233" s="108">
        <v>9</v>
      </c>
      <c r="M4233" s="110" t="s">
        <v>2915</v>
      </c>
      <c r="N4233" s="111" t="s">
        <v>1728</v>
      </c>
      <c r="O4233" s="111" t="s">
        <v>2399</v>
      </c>
      <c r="P4233" s="111" t="s">
        <v>1866</v>
      </c>
      <c r="Q4233" s="109">
        <v>1</v>
      </c>
      <c r="R4233" s="109"/>
      <c r="S4233" s="109"/>
      <c r="T4233" s="109" t="s">
        <v>7</v>
      </c>
      <c r="U4233" s="108">
        <v>1</v>
      </c>
      <c r="V4233" s="109">
        <v>1996</v>
      </c>
      <c r="W4233" s="108">
        <f>IF(Table1[[#This Row],[ExpenditureDetails1]]=2010,1,(2010-Table1[[#This Row],[ExpenditureDetails1]]))</f>
        <v>14</v>
      </c>
      <c r="X4233" s="109">
        <v>39</v>
      </c>
      <c r="Y4233" s="174">
        <f>Table1[[#This Row],[ExpenditureDetails3]]*100000</f>
        <v>3900000</v>
      </c>
      <c r="Z4233" s="174">
        <f>Table1[[#This Row],[ExpenditureDetails4]]/Table1[[#This Row],[Component detail 4]]</f>
        <v>3900000</v>
      </c>
      <c r="AA4233" s="109">
        <v>1</v>
      </c>
      <c r="AB4233" s="109">
        <v>15</v>
      </c>
      <c r="AC4233" s="174">
        <f>IF(ISNUMBER([ExpenditureDetails4]),[ExpenditureDetails4]*HLOOKUP([ExpenditureDetails1],'Currency Conversion'!$A$6:$BE$45,19,FALSE),"No Data")</f>
        <v>8390335.3431202192</v>
      </c>
      <c r="AD4233" s="174">
        <f>Table1[[#This Row],[Calculations1]]/exchange_rate_2010</f>
        <v>183492.31984942619</v>
      </c>
      <c r="AE42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559355.68954134791</v>
      </c>
      <c r="AF4233" s="174">
        <f>Table1[[#This Row],[Calculations3]]/exchange_rate_2010</f>
        <v>12232.821323295077</v>
      </c>
      <c r="AG4233" s="110"/>
      <c r="AH4233" s="53"/>
      <c r="BD4233" s="36"/>
      <c r="BE4233" s="36"/>
      <c r="BF4233" s="36"/>
      <c r="BG4233" s="36"/>
      <c r="BH4233" s="36"/>
      <c r="BI4233" s="36"/>
      <c r="BJ4233" s="36"/>
      <c r="BK4233" s="48"/>
      <c r="BL4233" s="36"/>
      <c r="BM4233" s="36"/>
      <c r="BN4233" s="36"/>
      <c r="BO4233" s="36"/>
      <c r="BP4233" s="36"/>
      <c r="BQ4233" s="36"/>
      <c r="BR4233" s="36"/>
    </row>
    <row r="4234" spans="2:70" ht="15" customHeight="1">
      <c r="B4234" s="48">
        <v>4880</v>
      </c>
      <c r="C4234" s="48" t="s">
        <v>1852</v>
      </c>
      <c r="D4234" s="108">
        <v>54000</v>
      </c>
      <c r="E4234" s="109" t="s">
        <v>2508</v>
      </c>
      <c r="F4234" s="109" t="s">
        <v>1814</v>
      </c>
      <c r="G4234" s="109" t="s">
        <v>2511</v>
      </c>
      <c r="H4234" s="108" t="s">
        <v>1842</v>
      </c>
      <c r="I4234" s="108" t="s">
        <v>2965</v>
      </c>
      <c r="J4234" s="108" t="s">
        <v>2568</v>
      </c>
      <c r="K4234" s="108" t="s">
        <v>2860</v>
      </c>
      <c r="L4234" s="108">
        <v>9</v>
      </c>
      <c r="M4234" s="110" t="s">
        <v>2915</v>
      </c>
      <c r="N4234" s="111" t="s">
        <v>1728</v>
      </c>
      <c r="O4234" s="111" t="s">
        <v>2399</v>
      </c>
      <c r="P4234" s="111" t="s">
        <v>1867</v>
      </c>
      <c r="Q4234" s="109">
        <v>1</v>
      </c>
      <c r="R4234" s="109"/>
      <c r="S4234" s="109"/>
      <c r="T4234" s="109" t="s">
        <v>7</v>
      </c>
      <c r="U4234" s="108">
        <v>1</v>
      </c>
      <c r="V4234" s="109">
        <v>1996</v>
      </c>
      <c r="W4234" s="108">
        <f>IF(Table1[[#This Row],[ExpenditureDetails1]]=2010,1,(2010-Table1[[#This Row],[ExpenditureDetails1]]))</f>
        <v>14</v>
      </c>
      <c r="X4234" s="109">
        <v>18</v>
      </c>
      <c r="Y4234" s="174">
        <f>Table1[[#This Row],[ExpenditureDetails3]]*100000</f>
        <v>1800000</v>
      </c>
      <c r="Z4234" s="174">
        <f>Table1[[#This Row],[ExpenditureDetails4]]/Table1[[#This Row],[Component detail 4]]</f>
        <v>1800000</v>
      </c>
      <c r="AA4234" s="109">
        <v>1</v>
      </c>
      <c r="AB4234" s="109">
        <v>15</v>
      </c>
      <c r="AC4234" s="174">
        <f>IF(ISNUMBER([ExpenditureDetails4]),[ExpenditureDetails4]*HLOOKUP([ExpenditureDetails1],'Currency Conversion'!$A$6:$BE$45,19,FALSE),"No Data")</f>
        <v>3872462.4660554864</v>
      </c>
      <c r="AD4234" s="174">
        <f>Table1[[#This Row],[Calculations1]]/exchange_rate_2010</f>
        <v>84688.763007427478</v>
      </c>
      <c r="AE42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258164.16440369908</v>
      </c>
      <c r="AF4234" s="174">
        <f>Table1[[#This Row],[Calculations3]]/exchange_rate_2010</f>
        <v>5645.9175338284986</v>
      </c>
      <c r="AG4234" s="110"/>
      <c r="AH4234" s="53"/>
      <c r="BD4234" s="36"/>
      <c r="BE4234" s="36"/>
      <c r="BF4234" s="36"/>
      <c r="BG4234" s="36"/>
      <c r="BH4234" s="36"/>
      <c r="BI4234" s="36"/>
      <c r="BJ4234" s="36"/>
      <c r="BK4234" s="48"/>
      <c r="BL4234" s="36"/>
      <c r="BM4234" s="36"/>
      <c r="BN4234" s="36"/>
      <c r="BO4234" s="36"/>
      <c r="BP4234" s="36"/>
      <c r="BQ4234" s="36"/>
      <c r="BR4234" s="36"/>
    </row>
    <row r="4235" spans="2:70" ht="15" customHeight="1">
      <c r="B4235" s="48">
        <v>4881</v>
      </c>
      <c r="C4235" s="48" t="s">
        <v>1852</v>
      </c>
      <c r="D4235" s="108">
        <v>54000</v>
      </c>
      <c r="E4235" s="109" t="s">
        <v>2508</v>
      </c>
      <c r="F4235" s="109" t="s">
        <v>1814</v>
      </c>
      <c r="G4235" s="109" t="s">
        <v>2511</v>
      </c>
      <c r="H4235" s="108" t="s">
        <v>1842</v>
      </c>
      <c r="I4235" s="108" t="s">
        <v>2965</v>
      </c>
      <c r="J4235" s="108" t="s">
        <v>2568</v>
      </c>
      <c r="K4235" s="108" t="s">
        <v>2860</v>
      </c>
      <c r="L4235" s="108">
        <v>9</v>
      </c>
      <c r="M4235" s="110" t="s">
        <v>2915</v>
      </c>
      <c r="N4235" s="111" t="s">
        <v>1728</v>
      </c>
      <c r="O4235" s="111" t="s">
        <v>2399</v>
      </c>
      <c r="P4235" s="111" t="s">
        <v>2014</v>
      </c>
      <c r="Q4235" s="109">
        <v>1</v>
      </c>
      <c r="R4235" s="109"/>
      <c r="S4235" s="109"/>
      <c r="T4235" s="109" t="s">
        <v>7</v>
      </c>
      <c r="U4235" s="108">
        <v>1</v>
      </c>
      <c r="V4235" s="109">
        <v>1998</v>
      </c>
      <c r="W4235" s="108">
        <f>IF(Table1[[#This Row],[ExpenditureDetails1]]=2010,1,(2010-Table1[[#This Row],[ExpenditureDetails1]]))</f>
        <v>12</v>
      </c>
      <c r="X4235" s="109">
        <v>30</v>
      </c>
      <c r="Y4235" s="174">
        <f>Table1[[#This Row],[ExpenditureDetails3]]*100000</f>
        <v>3000000</v>
      </c>
      <c r="Z4235" s="174">
        <f>Table1[[#This Row],[ExpenditureDetails4]]/Table1[[#This Row],[Component detail 4]]</f>
        <v>3000000</v>
      </c>
      <c r="AA4235" s="109">
        <v>1</v>
      </c>
      <c r="AB4235" s="109">
        <v>15</v>
      </c>
      <c r="AC4235" s="174">
        <f>IF(ISNUMBER([ExpenditureDetails4]),[ExpenditureDetails4]*HLOOKUP([ExpenditureDetails1],'Currency Conversion'!$A$6:$BE$45,19,FALSE),"No Data")</f>
        <v>5637161.9069685126</v>
      </c>
      <c r="AD4235" s="174">
        <f>Table1[[#This Row],[Calculations1]]/exchange_rate_2010</f>
        <v>123281.83241503207</v>
      </c>
      <c r="AE42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375810.79379790084</v>
      </c>
      <c r="AF4235" s="174">
        <f>Table1[[#This Row],[Calculations3]]/exchange_rate_2010</f>
        <v>8218.7888276688045</v>
      </c>
      <c r="AG4235" s="110"/>
      <c r="AH4235" s="53"/>
      <c r="BD4235" s="36"/>
      <c r="BE4235" s="36"/>
      <c r="BF4235" s="36"/>
      <c r="BG4235" s="36"/>
      <c r="BH4235" s="36"/>
      <c r="BI4235" s="36"/>
      <c r="BJ4235" s="36"/>
      <c r="BK4235" s="48"/>
      <c r="BL4235" s="36"/>
      <c r="BM4235" s="36"/>
      <c r="BN4235" s="36"/>
      <c r="BO4235" s="36"/>
      <c r="BP4235" s="36"/>
      <c r="BQ4235" s="36"/>
      <c r="BR4235" s="36"/>
    </row>
    <row r="4236" spans="2:70" ht="15" customHeight="1">
      <c r="B4236" s="48">
        <v>4882</v>
      </c>
      <c r="C4236" s="48" t="s">
        <v>1852</v>
      </c>
      <c r="D4236" s="108">
        <v>54000</v>
      </c>
      <c r="E4236" s="109" t="s">
        <v>2508</v>
      </c>
      <c r="F4236" s="109" t="s">
        <v>1814</v>
      </c>
      <c r="G4236" s="109" t="s">
        <v>2511</v>
      </c>
      <c r="H4236" s="108" t="s">
        <v>1842</v>
      </c>
      <c r="I4236" s="108" t="s">
        <v>2965</v>
      </c>
      <c r="J4236" s="108" t="s">
        <v>2568</v>
      </c>
      <c r="K4236" s="108" t="s">
        <v>2860</v>
      </c>
      <c r="L4236" s="108">
        <v>9</v>
      </c>
      <c r="M4236" s="110" t="s">
        <v>2915</v>
      </c>
      <c r="N4236" s="111" t="s">
        <v>1728</v>
      </c>
      <c r="O4236" s="111" t="s">
        <v>2399</v>
      </c>
      <c r="P4236" s="111" t="s">
        <v>2015</v>
      </c>
      <c r="Q4236" s="109">
        <v>1</v>
      </c>
      <c r="R4236" s="109"/>
      <c r="S4236" s="109"/>
      <c r="T4236" s="109" t="s">
        <v>7</v>
      </c>
      <c r="U4236" s="108">
        <v>1</v>
      </c>
      <c r="V4236" s="109">
        <v>2010</v>
      </c>
      <c r="W4236" s="108">
        <f>IF(Table1[[#This Row],[ExpenditureDetails1]]=2010,1,(2010-Table1[[#This Row],[ExpenditureDetails1]]))</f>
        <v>1</v>
      </c>
      <c r="X4236" s="109">
        <v>60</v>
      </c>
      <c r="Y4236" s="174">
        <f>Table1[[#This Row],[ExpenditureDetails3]]*100000</f>
        <v>6000000</v>
      </c>
      <c r="Z4236" s="174">
        <f>Table1[[#This Row],[ExpenditureDetails4]]/Table1[[#This Row],[Component detail 4]]</f>
        <v>6000000</v>
      </c>
      <c r="AA4236" s="109">
        <v>1</v>
      </c>
      <c r="AB4236" s="109">
        <v>15</v>
      </c>
      <c r="AC4236" s="174">
        <f>IF(ISNUMBER([ExpenditureDetails4]),[ExpenditureDetails4]*HLOOKUP([ExpenditureDetails1],'Currency Conversion'!$A$6:$BE$45,19,FALSE),"No Data")</f>
        <v>6000000</v>
      </c>
      <c r="AD4236" s="174">
        <f>Table1[[#This Row],[Calculations1]]/exchange_rate_2010</f>
        <v>131216.91494718392</v>
      </c>
      <c r="AE42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400000</v>
      </c>
      <c r="AF4236" s="174">
        <f>Table1[[#This Row],[Calculations3]]/exchange_rate_2010</f>
        <v>8747.7943298122609</v>
      </c>
      <c r="AG4236" s="110"/>
      <c r="AH4236" s="53"/>
      <c r="BD4236" s="36"/>
      <c r="BE4236" s="36"/>
      <c r="BF4236" s="36"/>
      <c r="BG4236" s="36"/>
      <c r="BH4236" s="36"/>
      <c r="BI4236" s="36"/>
      <c r="BJ4236" s="36"/>
      <c r="BK4236" s="48"/>
      <c r="BL4236" s="36"/>
      <c r="BM4236" s="36"/>
      <c r="BN4236" s="36"/>
      <c r="BO4236" s="36"/>
      <c r="BP4236" s="36"/>
      <c r="BQ4236" s="36"/>
      <c r="BR4236" s="36"/>
    </row>
    <row r="4237" spans="2:70" ht="15" customHeight="1">
      <c r="B4237" s="48">
        <v>4883</v>
      </c>
      <c r="C4237" s="48" t="s">
        <v>1852</v>
      </c>
      <c r="D4237" s="108">
        <v>54000</v>
      </c>
      <c r="E4237" s="109" t="s">
        <v>2508</v>
      </c>
      <c r="F4237" s="109" t="s">
        <v>1814</v>
      </c>
      <c r="G4237" s="109" t="s">
        <v>2511</v>
      </c>
      <c r="H4237" s="108" t="s">
        <v>1842</v>
      </c>
      <c r="I4237" s="108" t="s">
        <v>2965</v>
      </c>
      <c r="J4237" s="108" t="s">
        <v>2568</v>
      </c>
      <c r="K4237" s="108" t="s">
        <v>2860</v>
      </c>
      <c r="L4237" s="108">
        <v>9</v>
      </c>
      <c r="M4237" s="110" t="s">
        <v>2915</v>
      </c>
      <c r="N4237" s="111" t="s">
        <v>20</v>
      </c>
      <c r="O4237" s="111" t="s">
        <v>2486</v>
      </c>
      <c r="P4237" s="111" t="s">
        <v>2016</v>
      </c>
      <c r="Q4237" s="109">
        <v>1</v>
      </c>
      <c r="R4237" s="109">
        <v>85000</v>
      </c>
      <c r="S4237" s="109"/>
      <c r="T4237" s="109" t="s">
        <v>7</v>
      </c>
      <c r="U4237" s="108">
        <v>1</v>
      </c>
      <c r="V4237" s="109">
        <v>1999</v>
      </c>
      <c r="W4237" s="108">
        <f>IF(Table1[[#This Row],[ExpenditureDetails1]]=2010,1,(2010-Table1[[#This Row],[ExpenditureDetails1]]))</f>
        <v>11</v>
      </c>
      <c r="X4237" s="109">
        <v>265</v>
      </c>
      <c r="Y4237" s="174">
        <f>Table1[[#This Row],[ExpenditureDetails3]]*100000</f>
        <v>26500000</v>
      </c>
      <c r="Z4237" s="174">
        <f>Table1[[#This Row],[ExpenditureDetails4]]/Table1[[#This Row],[Component detail 4]]</f>
        <v>26500000</v>
      </c>
      <c r="AA4237" s="109">
        <v>1</v>
      </c>
      <c r="AB4237" s="109">
        <v>10</v>
      </c>
      <c r="AC4237" s="174">
        <f>IF(ISNUMBER([ExpenditureDetails4]),[ExpenditureDetails4]*HLOOKUP([ExpenditureDetails1],'Currency Conversion'!$A$6:$BE$45,19,FALSE),"No Data")</f>
        <v>46113883.608685367</v>
      </c>
      <c r="AD4237" s="174">
        <f>Table1[[#This Row],[Calculations1]]/exchange_rate_2010</f>
        <v>1008486.9238942011</v>
      </c>
      <c r="AE42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4611388.3608685369</v>
      </c>
      <c r="AF4237" s="174">
        <f>Table1[[#This Row],[Calculations3]]/exchange_rate_2010</f>
        <v>100848.69238942012</v>
      </c>
      <c r="AG4237" s="110"/>
      <c r="AH4237" s="53"/>
      <c r="BD4237" s="36"/>
      <c r="BE4237" s="36"/>
      <c r="BF4237" s="36"/>
      <c r="BG4237" s="36"/>
      <c r="BH4237" s="36"/>
      <c r="BI4237" s="36"/>
      <c r="BJ4237" s="36"/>
      <c r="BK4237" s="48"/>
      <c r="BL4237" s="36"/>
      <c r="BM4237" s="36"/>
      <c r="BN4237" s="36"/>
      <c r="BO4237" s="36"/>
      <c r="BP4237" s="36"/>
      <c r="BQ4237" s="36"/>
      <c r="BR4237" s="36"/>
    </row>
    <row r="4238" spans="2:70" ht="15" customHeight="1">
      <c r="B4238" s="48">
        <v>4884</v>
      </c>
      <c r="C4238" s="48" t="s">
        <v>1852</v>
      </c>
      <c r="D4238" s="108">
        <v>54000</v>
      </c>
      <c r="E4238" s="109" t="s">
        <v>2508</v>
      </c>
      <c r="F4238" s="109" t="s">
        <v>1814</v>
      </c>
      <c r="G4238" s="109" t="s">
        <v>2511</v>
      </c>
      <c r="H4238" s="108" t="s">
        <v>1842</v>
      </c>
      <c r="I4238" s="108" t="s">
        <v>2965</v>
      </c>
      <c r="J4238" s="108" t="s">
        <v>2568</v>
      </c>
      <c r="K4238" s="108" t="s">
        <v>2860</v>
      </c>
      <c r="L4238" s="108">
        <v>9</v>
      </c>
      <c r="M4238" s="110" t="s">
        <v>2915</v>
      </c>
      <c r="N4238" s="111" t="s">
        <v>1717</v>
      </c>
      <c r="O4238" s="111"/>
      <c r="P4238" s="111" t="s">
        <v>2017</v>
      </c>
      <c r="Q4238" s="109">
        <v>6</v>
      </c>
      <c r="R4238" s="109"/>
      <c r="S4238" s="109"/>
      <c r="T4238" s="109" t="s">
        <v>28</v>
      </c>
      <c r="U4238" s="108">
        <v>2</v>
      </c>
      <c r="V4238" s="109">
        <v>2008</v>
      </c>
      <c r="W4238" s="108"/>
      <c r="X4238" s="109">
        <v>8.64</v>
      </c>
      <c r="Y4238" s="174">
        <f>Table1[[#This Row],[ExpenditureDetails3]]*100000</f>
        <v>864000</v>
      </c>
      <c r="Z4238" s="174">
        <f>Table1[[#This Row],[ExpenditureDetails4]]/Table1[[#This Row],[Component detail 4]]</f>
        <v>144000</v>
      </c>
      <c r="AA4238" s="109">
        <v>1</v>
      </c>
      <c r="AB4238" s="109"/>
      <c r="AC4238" s="174">
        <f>IF(ISNUMBER([ExpenditureDetails4]),[ExpenditureDetails4]*HLOOKUP([ExpenditureDetails1],'Currency Conversion'!$A$6:$BE$45,19,FALSE),"No Data")</f>
        <v>991356.26380221138</v>
      </c>
      <c r="AD4238" s="174">
        <f>Table1[[#This Row],[Calculations1]]/exchange_rate_2010</f>
        <v>21680.451758282132</v>
      </c>
      <c r="AE4238" s="174" t="s">
        <v>2912</v>
      </c>
      <c r="AF4238" s="174" t="s">
        <v>2912</v>
      </c>
      <c r="AG4238" s="110"/>
      <c r="AH4238" s="53"/>
      <c r="BD4238" s="36"/>
      <c r="BE4238" s="36"/>
      <c r="BF4238" s="36"/>
      <c r="BG4238" s="36"/>
      <c r="BH4238" s="36"/>
      <c r="BI4238" s="36"/>
      <c r="BJ4238" s="36"/>
      <c r="BK4238" s="48"/>
      <c r="BL4238" s="36"/>
      <c r="BM4238" s="36"/>
      <c r="BN4238" s="36"/>
      <c r="BO4238" s="36"/>
      <c r="BP4238" s="36"/>
      <c r="BQ4238" s="36"/>
      <c r="BR4238" s="36"/>
    </row>
    <row r="4239" spans="2:70" ht="15" customHeight="1">
      <c r="B4239" s="48">
        <v>4885</v>
      </c>
      <c r="C4239" s="48" t="s">
        <v>1852</v>
      </c>
      <c r="D4239" s="108">
        <v>54000</v>
      </c>
      <c r="E4239" s="109" t="s">
        <v>2508</v>
      </c>
      <c r="F4239" s="109" t="s">
        <v>1814</v>
      </c>
      <c r="G4239" s="109" t="s">
        <v>2511</v>
      </c>
      <c r="H4239" s="108" t="s">
        <v>1842</v>
      </c>
      <c r="I4239" s="108" t="s">
        <v>2965</v>
      </c>
      <c r="J4239" s="108" t="s">
        <v>2568</v>
      </c>
      <c r="K4239" s="108" t="s">
        <v>2860</v>
      </c>
      <c r="L4239" s="108">
        <v>9</v>
      </c>
      <c r="M4239" s="110" t="s">
        <v>2915</v>
      </c>
      <c r="N4239" s="111" t="s">
        <v>2474</v>
      </c>
      <c r="O4239" s="111"/>
      <c r="P4239" s="111" t="s">
        <v>2018</v>
      </c>
      <c r="Q4239" s="109">
        <v>1</v>
      </c>
      <c r="R4239" s="109"/>
      <c r="S4239" s="109" t="s">
        <v>2392</v>
      </c>
      <c r="T4239" s="109" t="s">
        <v>28</v>
      </c>
      <c r="U4239" s="108">
        <v>2</v>
      </c>
      <c r="V4239" s="109">
        <v>2002</v>
      </c>
      <c r="W4239" s="108"/>
      <c r="X4239" s="109">
        <v>4.5</v>
      </c>
      <c r="Y4239" s="174">
        <f>Table1[[#This Row],[ExpenditureDetails3]]*100000</f>
        <v>450000</v>
      </c>
      <c r="Z4239" s="174">
        <f>Table1[[#This Row],[ExpenditureDetails4]]/Table1[[#This Row],[Component detail 4]]</f>
        <v>450000</v>
      </c>
      <c r="AA4239" s="109">
        <v>1</v>
      </c>
      <c r="AB4239" s="109">
        <v>20</v>
      </c>
      <c r="AC4239" s="174">
        <f>IF(ISNUMBER([ExpenditureDetails4]),[ExpenditureDetails4]*HLOOKUP([ExpenditureDetails1],'Currency Conversion'!$A$6:$BE$45,19,FALSE),"No Data")</f>
        <v>707289.83645548392</v>
      </c>
      <c r="AD4239" s="174">
        <f>Table1[[#This Row],[Calculations1]]/exchange_rate_2010</f>
        <v>15468.06505219781</v>
      </c>
      <c r="AE4239" s="174" t="s">
        <v>2912</v>
      </c>
      <c r="AF4239" s="174" t="s">
        <v>2912</v>
      </c>
      <c r="AG4239" s="110"/>
      <c r="AH4239" s="53"/>
      <c r="BD4239" s="36"/>
      <c r="BE4239" s="36"/>
      <c r="BF4239" s="36"/>
      <c r="BG4239" s="36"/>
      <c r="BH4239" s="36"/>
      <c r="BI4239" s="36"/>
      <c r="BJ4239" s="36"/>
      <c r="BK4239" s="48"/>
      <c r="BL4239" s="36"/>
      <c r="BM4239" s="36"/>
      <c r="BN4239" s="36"/>
      <c r="BO4239" s="36"/>
      <c r="BP4239" s="36"/>
      <c r="BQ4239" s="36"/>
      <c r="BR4239" s="36"/>
    </row>
    <row r="4240" spans="2:70" ht="15" customHeight="1">
      <c r="B4240" s="48">
        <v>4886</v>
      </c>
      <c r="C4240" s="48" t="s">
        <v>1852</v>
      </c>
      <c r="D4240" s="108">
        <v>54000</v>
      </c>
      <c r="E4240" s="109" t="s">
        <v>2508</v>
      </c>
      <c r="F4240" s="109" t="s">
        <v>1814</v>
      </c>
      <c r="G4240" s="109" t="s">
        <v>2511</v>
      </c>
      <c r="H4240" s="108" t="s">
        <v>1842</v>
      </c>
      <c r="I4240" s="108" t="s">
        <v>2965</v>
      </c>
      <c r="J4240" s="108" t="s">
        <v>2568</v>
      </c>
      <c r="K4240" s="108" t="s">
        <v>2860</v>
      </c>
      <c r="L4240" s="108">
        <v>9</v>
      </c>
      <c r="M4240" s="110" t="s">
        <v>2915</v>
      </c>
      <c r="N4240" s="111" t="s">
        <v>20</v>
      </c>
      <c r="O4240" s="111" t="s">
        <v>2486</v>
      </c>
      <c r="P4240" s="111" t="s">
        <v>2019</v>
      </c>
      <c r="Q4240" s="109">
        <v>1</v>
      </c>
      <c r="R4240" s="109"/>
      <c r="S4240" s="109" t="s">
        <v>1723</v>
      </c>
      <c r="T4240" s="109" t="s">
        <v>28</v>
      </c>
      <c r="U4240" s="108">
        <v>2</v>
      </c>
      <c r="V4240" s="109">
        <v>2002</v>
      </c>
      <c r="W4240" s="108"/>
      <c r="X4240" s="109">
        <v>1</v>
      </c>
      <c r="Y4240" s="174">
        <f>Table1[[#This Row],[ExpenditureDetails3]]*100000</f>
        <v>100000</v>
      </c>
      <c r="Z4240" s="174">
        <f>Table1[[#This Row],[ExpenditureDetails4]]/Table1[[#This Row],[Component detail 4]]</f>
        <v>100000</v>
      </c>
      <c r="AA4240" s="109">
        <v>1</v>
      </c>
      <c r="AB4240" s="109">
        <v>10</v>
      </c>
      <c r="AC4240" s="174">
        <f>IF(ISNUMBER([ExpenditureDetails4]),[ExpenditureDetails4]*HLOOKUP([ExpenditureDetails1],'Currency Conversion'!$A$6:$BE$45,19,FALSE),"No Data")</f>
        <v>157175.51921232976</v>
      </c>
      <c r="AD4240" s="174">
        <f>Table1[[#This Row],[Calculations1]]/exchange_rate_2010</f>
        <v>3437.3477893772911</v>
      </c>
      <c r="AE4240" s="174" t="s">
        <v>2912</v>
      </c>
      <c r="AF4240" s="174" t="s">
        <v>2912</v>
      </c>
      <c r="AG4240" s="110"/>
      <c r="AH4240" s="53"/>
      <c r="BD4240" s="36"/>
      <c r="BE4240" s="36"/>
      <c r="BF4240" s="36"/>
      <c r="BG4240" s="36"/>
      <c r="BH4240" s="36"/>
      <c r="BI4240" s="36"/>
      <c r="BJ4240" s="36"/>
      <c r="BK4240" s="48"/>
      <c r="BL4240" s="36"/>
      <c r="BM4240" s="36"/>
      <c r="BN4240" s="36"/>
      <c r="BO4240" s="36"/>
      <c r="BP4240" s="36"/>
      <c r="BQ4240" s="36"/>
      <c r="BR4240" s="36"/>
    </row>
    <row r="4241" spans="2:70" ht="15" customHeight="1">
      <c r="B4241" s="48">
        <v>4887</v>
      </c>
      <c r="C4241" s="48" t="s">
        <v>1852</v>
      </c>
      <c r="D4241" s="108">
        <v>54000</v>
      </c>
      <c r="E4241" s="109" t="s">
        <v>2508</v>
      </c>
      <c r="F4241" s="109" t="s">
        <v>1814</v>
      </c>
      <c r="G4241" s="109" t="s">
        <v>2511</v>
      </c>
      <c r="H4241" s="108" t="s">
        <v>1842</v>
      </c>
      <c r="I4241" s="108" t="s">
        <v>2965</v>
      </c>
      <c r="J4241" s="108" t="s">
        <v>2568</v>
      </c>
      <c r="K4241" s="108" t="s">
        <v>2860</v>
      </c>
      <c r="L4241" s="108">
        <v>9</v>
      </c>
      <c r="M4241" s="110" t="s">
        <v>2915</v>
      </c>
      <c r="N4241" s="111" t="s">
        <v>1729</v>
      </c>
      <c r="O4241" s="111" t="s">
        <v>519</v>
      </c>
      <c r="P4241" s="111" t="s">
        <v>2020</v>
      </c>
      <c r="Q4241" s="109">
        <v>295</v>
      </c>
      <c r="R4241" s="109"/>
      <c r="S4241" s="109"/>
      <c r="T4241" s="109" t="s">
        <v>31</v>
      </c>
      <c r="U4241" s="108">
        <v>3</v>
      </c>
      <c r="V4241" s="109">
        <v>2008</v>
      </c>
      <c r="W4241" s="108"/>
      <c r="X4241" s="109">
        <v>4.5</v>
      </c>
      <c r="Y4241" s="174">
        <f>Table1[[#This Row],[ExpenditureDetails3]]*100000</f>
        <v>450000</v>
      </c>
      <c r="Z4241" s="174">
        <f>Table1[[#This Row],[ExpenditureDetails4]]/Table1[[#This Row],[Component detail 4]]</f>
        <v>1525.4237288135594</v>
      </c>
      <c r="AA4241" s="109">
        <v>1</v>
      </c>
      <c r="AB4241" s="109"/>
      <c r="AC4241" s="174">
        <f>IF(ISNUMBER([ExpenditureDetails4]),[ExpenditureDetails4]*HLOOKUP([ExpenditureDetails1],'Currency Conversion'!$A$6:$BE$45,19,FALSE),"No Data")</f>
        <v>516331.38739698508</v>
      </c>
      <c r="AD4241" s="174">
        <f>Table1[[#This Row],[Calculations1]]/exchange_rate_2010</f>
        <v>11291.901957438611</v>
      </c>
      <c r="AE42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516331.38739698508</v>
      </c>
      <c r="AF4241" s="174">
        <f>Table1[[#This Row],[Calculations3]]/exchange_rate_2010</f>
        <v>11291.901957438611</v>
      </c>
      <c r="AG4241" s="110"/>
      <c r="AH4241" s="53"/>
      <c r="BD4241" s="36"/>
      <c r="BE4241" s="36"/>
      <c r="BF4241" s="36"/>
      <c r="BG4241" s="36"/>
      <c r="BH4241" s="36"/>
      <c r="BI4241" s="36"/>
      <c r="BJ4241" s="36"/>
      <c r="BK4241" s="48"/>
      <c r="BL4241" s="36"/>
      <c r="BM4241" s="36"/>
      <c r="BN4241" s="36"/>
      <c r="BO4241" s="36"/>
      <c r="BP4241" s="36"/>
      <c r="BQ4241" s="36"/>
      <c r="BR4241" s="36"/>
    </row>
    <row r="4242" spans="2:70" ht="15" customHeight="1">
      <c r="B4242" s="48">
        <v>4888</v>
      </c>
      <c r="C4242" s="48" t="s">
        <v>1852</v>
      </c>
      <c r="D4242" s="108">
        <v>54000</v>
      </c>
      <c r="E4242" s="109" t="s">
        <v>2508</v>
      </c>
      <c r="F4242" s="109" t="s">
        <v>1814</v>
      </c>
      <c r="G4242" s="109" t="s">
        <v>2511</v>
      </c>
      <c r="H4242" s="108" t="s">
        <v>1842</v>
      </c>
      <c r="I4242" s="108" t="s">
        <v>2965</v>
      </c>
      <c r="J4242" s="108" t="s">
        <v>2568</v>
      </c>
      <c r="K4242" s="108" t="s">
        <v>2860</v>
      </c>
      <c r="L4242" s="108">
        <v>9</v>
      </c>
      <c r="M4242" s="110" t="s">
        <v>2915</v>
      </c>
      <c r="N4242" s="111" t="s">
        <v>2400</v>
      </c>
      <c r="O4242" s="111"/>
      <c r="P4242" s="111" t="s">
        <v>2021</v>
      </c>
      <c r="Q4242" s="109">
        <v>1</v>
      </c>
      <c r="R4242" s="109"/>
      <c r="S4242" s="109"/>
      <c r="T4242" s="114" t="s">
        <v>31</v>
      </c>
      <c r="U4242" s="108">
        <v>3</v>
      </c>
      <c r="V4242" s="109">
        <v>2008</v>
      </c>
      <c r="W4242" s="108"/>
      <c r="X4242" s="109">
        <v>0.05</v>
      </c>
      <c r="Y4242" s="174">
        <f>Table1[[#This Row],[ExpenditureDetails3]]*100000</f>
        <v>5000</v>
      </c>
      <c r="Z4242" s="174">
        <f>Table1[[#This Row],[ExpenditureDetails4]]/Table1[[#This Row],[Component detail 4]]</f>
        <v>5000</v>
      </c>
      <c r="AA4242" s="109">
        <v>1</v>
      </c>
      <c r="AB4242" s="109"/>
      <c r="AC4242" s="174">
        <f>IF(ISNUMBER([ExpenditureDetails4]),[ExpenditureDetails4]*HLOOKUP([ExpenditureDetails1],'Currency Conversion'!$A$6:$BE$45,19,FALSE),"No Data")</f>
        <v>5737.0154155220562</v>
      </c>
      <c r="AD4242" s="174">
        <f>Table1[[#This Row],[Calculations1]]/exchange_rate_2010</f>
        <v>125.46557730487345</v>
      </c>
      <c r="AE42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4242" s="174">
        <f>Table1[[#This Row],[Calculations3]]/exchange_rate_2010</f>
        <v>125.46557730487345</v>
      </c>
      <c r="AG4242" s="110"/>
      <c r="AH4242" s="53"/>
      <c r="BD4242" s="36"/>
      <c r="BE4242" s="36"/>
      <c r="BF4242" s="36"/>
      <c r="BG4242" s="36"/>
      <c r="BH4242" s="36"/>
      <c r="BI4242" s="36"/>
      <c r="BJ4242" s="36"/>
      <c r="BK4242" s="48"/>
      <c r="BL4242" s="36"/>
      <c r="BM4242" s="36"/>
      <c r="BN4242" s="36"/>
      <c r="BO4242" s="36"/>
      <c r="BP4242" s="36"/>
      <c r="BQ4242" s="36"/>
      <c r="BR4242" s="36"/>
    </row>
    <row r="4243" spans="2:70" ht="15" customHeight="1">
      <c r="B4243" s="48">
        <v>4889</v>
      </c>
      <c r="C4243" s="48" t="s">
        <v>1852</v>
      </c>
      <c r="D4243" s="108">
        <v>54000</v>
      </c>
      <c r="E4243" s="109" t="s">
        <v>2508</v>
      </c>
      <c r="F4243" s="109" t="s">
        <v>1814</v>
      </c>
      <c r="G4243" s="109" t="s">
        <v>2511</v>
      </c>
      <c r="H4243" s="108" t="s">
        <v>1842</v>
      </c>
      <c r="I4243" s="108" t="s">
        <v>2965</v>
      </c>
      <c r="J4243" s="108" t="s">
        <v>2568</v>
      </c>
      <c r="K4243" s="108" t="s">
        <v>2860</v>
      </c>
      <c r="L4243" s="108">
        <v>9</v>
      </c>
      <c r="M4243" s="110" t="s">
        <v>2915</v>
      </c>
      <c r="N4243" s="111" t="s">
        <v>2485</v>
      </c>
      <c r="O4243" s="111"/>
      <c r="P4243" s="111" t="s">
        <v>2022</v>
      </c>
      <c r="Q4243" s="109">
        <v>1</v>
      </c>
      <c r="R4243" s="109"/>
      <c r="S4243" s="109"/>
      <c r="T4243" s="109" t="s">
        <v>31</v>
      </c>
      <c r="U4243" s="108">
        <v>3</v>
      </c>
      <c r="V4243" s="109">
        <v>2008</v>
      </c>
      <c r="W4243" s="108"/>
      <c r="X4243" s="109">
        <v>1.85</v>
      </c>
      <c r="Y4243" s="174">
        <f>Table1[[#This Row],[ExpenditureDetails3]]*100000</f>
        <v>185000</v>
      </c>
      <c r="Z4243" s="174">
        <f>Table1[[#This Row],[ExpenditureDetails4]]/Table1[[#This Row],[Component detail 4]]</f>
        <v>185000</v>
      </c>
      <c r="AA4243" s="109">
        <v>1</v>
      </c>
      <c r="AB4243" s="109"/>
      <c r="AC4243" s="174">
        <f>IF(ISNUMBER([ExpenditureDetails4]),[ExpenditureDetails4]*HLOOKUP([ExpenditureDetails1],'Currency Conversion'!$A$6:$BE$45,19,FALSE),"No Data")</f>
        <v>212269.5703743161</v>
      </c>
      <c r="AD4243" s="174">
        <f>Table1[[#This Row],[Calculations1]]/exchange_rate_2010</f>
        <v>4642.2263602803177</v>
      </c>
      <c r="AE42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212269.5703743161</v>
      </c>
      <c r="AF4243" s="174">
        <f>Table1[[#This Row],[Calculations3]]/exchange_rate_2010</f>
        <v>4642.2263602803177</v>
      </c>
      <c r="AG4243" s="110"/>
      <c r="AH4243" s="53"/>
      <c r="BD4243" s="36"/>
      <c r="BE4243" s="36"/>
      <c r="BF4243" s="36"/>
      <c r="BG4243" s="36"/>
      <c r="BH4243" s="36"/>
      <c r="BI4243" s="36"/>
      <c r="BJ4243" s="36"/>
      <c r="BK4243" s="48"/>
      <c r="BL4243" s="36"/>
      <c r="BM4243" s="36"/>
      <c r="BN4243" s="36"/>
      <c r="BO4243" s="36"/>
      <c r="BP4243" s="36"/>
      <c r="BQ4243" s="36"/>
      <c r="BR4243" s="36"/>
    </row>
    <row r="4244" spans="2:70" ht="15" customHeight="1">
      <c r="B4244" s="48">
        <v>4890</v>
      </c>
      <c r="C4244" s="48" t="s">
        <v>1852</v>
      </c>
      <c r="D4244" s="108">
        <v>54000</v>
      </c>
      <c r="E4244" s="109" t="s">
        <v>2508</v>
      </c>
      <c r="F4244" s="109" t="s">
        <v>1814</v>
      </c>
      <c r="G4244" s="109" t="s">
        <v>2511</v>
      </c>
      <c r="H4244" s="108" t="s">
        <v>1842</v>
      </c>
      <c r="I4244" s="108" t="s">
        <v>2965</v>
      </c>
      <c r="J4244" s="108" t="s">
        <v>2568</v>
      </c>
      <c r="K4244" s="108" t="s">
        <v>2860</v>
      </c>
      <c r="L4244" s="108">
        <v>9</v>
      </c>
      <c r="M4244" s="110" t="s">
        <v>2915</v>
      </c>
      <c r="N4244" s="111" t="s">
        <v>2480</v>
      </c>
      <c r="O4244" s="111"/>
      <c r="P4244" s="111" t="s">
        <v>1989</v>
      </c>
      <c r="Q4244" s="109">
        <v>1</v>
      </c>
      <c r="R4244" s="109"/>
      <c r="S4244" s="109"/>
      <c r="T4244" s="109" t="s">
        <v>31</v>
      </c>
      <c r="U4244" s="108">
        <v>3</v>
      </c>
      <c r="V4244" s="109">
        <v>2008</v>
      </c>
      <c r="W4244" s="108"/>
      <c r="X4244" s="109">
        <v>144</v>
      </c>
      <c r="Y4244" s="174">
        <f>Table1[[#This Row],[ExpenditureDetails3]]*100000</f>
        <v>14400000</v>
      </c>
      <c r="Z4244" s="174">
        <f>Table1[[#This Row],[ExpenditureDetails4]]/Table1[[#This Row],[Component detail 4]]</f>
        <v>14400000</v>
      </c>
      <c r="AA4244" s="109">
        <v>1</v>
      </c>
      <c r="AB4244" s="109"/>
      <c r="AC4244" s="174">
        <f>IF(ISNUMBER([ExpenditureDetails4]),[ExpenditureDetails4]*HLOOKUP([ExpenditureDetails1],'Currency Conversion'!$A$6:$BE$45,19,FALSE),"No Data")</f>
        <v>16522604.396703523</v>
      </c>
      <c r="AD4244" s="174">
        <f>Table1[[#This Row],[Calculations1]]/exchange_rate_2010</f>
        <v>361340.86263803556</v>
      </c>
      <c r="AE42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16522604.396703523</v>
      </c>
      <c r="AF4244" s="174">
        <f>Table1[[#This Row],[Calculations3]]/exchange_rate_2010</f>
        <v>361340.86263803556</v>
      </c>
      <c r="AG4244" s="110"/>
      <c r="AH4244" s="53"/>
      <c r="BD4244" s="36"/>
      <c r="BE4244" s="36"/>
      <c r="BF4244" s="36"/>
      <c r="BG4244" s="36"/>
      <c r="BH4244" s="36"/>
      <c r="BI4244" s="36"/>
      <c r="BJ4244" s="36"/>
      <c r="BK4244" s="48"/>
      <c r="BL4244" s="36"/>
      <c r="BM4244" s="36"/>
      <c r="BN4244" s="36"/>
      <c r="BO4244" s="36"/>
      <c r="BP4244" s="36"/>
      <c r="BQ4244" s="36"/>
      <c r="BR4244" s="36"/>
    </row>
    <row r="4245" spans="2:70" ht="15" customHeight="1">
      <c r="B4245" s="48">
        <v>4891</v>
      </c>
      <c r="C4245" s="48" t="s">
        <v>1852</v>
      </c>
      <c r="D4245" s="108">
        <v>54000</v>
      </c>
      <c r="E4245" s="109" t="s">
        <v>2508</v>
      </c>
      <c r="F4245" s="109" t="s">
        <v>1814</v>
      </c>
      <c r="G4245" s="109" t="s">
        <v>2511</v>
      </c>
      <c r="H4245" s="108" t="s">
        <v>1842</v>
      </c>
      <c r="I4245" s="108" t="s">
        <v>2965</v>
      </c>
      <c r="J4245" s="108" t="s">
        <v>2568</v>
      </c>
      <c r="K4245" s="108" t="s">
        <v>2860</v>
      </c>
      <c r="L4245" s="108">
        <v>9</v>
      </c>
      <c r="M4245" s="110" t="s">
        <v>2915</v>
      </c>
      <c r="N4245" s="111" t="s">
        <v>1720</v>
      </c>
      <c r="O4245" s="111"/>
      <c r="P4245" s="111" t="s">
        <v>1988</v>
      </c>
      <c r="Q4245" s="109">
        <v>1</v>
      </c>
      <c r="R4245" s="109"/>
      <c r="S4245" s="109"/>
      <c r="T4245" s="109" t="s">
        <v>31</v>
      </c>
      <c r="U4245" s="108">
        <v>3</v>
      </c>
      <c r="V4245" s="109">
        <v>2008</v>
      </c>
      <c r="W4245" s="108"/>
      <c r="X4245" s="109">
        <v>114</v>
      </c>
      <c r="Y4245" s="174">
        <f>Table1[[#This Row],[ExpenditureDetails3]]*100000</f>
        <v>11400000</v>
      </c>
      <c r="Z4245" s="174">
        <f>Table1[[#This Row],[ExpenditureDetails4]]/Table1[[#This Row],[Component detail 4]]</f>
        <v>11400000</v>
      </c>
      <c r="AA4245" s="109">
        <v>1</v>
      </c>
      <c r="AB4245" s="109"/>
      <c r="AC4245" s="174">
        <f>IF(ISNUMBER([ExpenditureDetails4]),[ExpenditureDetails4]*HLOOKUP([ExpenditureDetails1],'Currency Conversion'!$A$6:$BE$45,19,FALSE),"No Data")</f>
        <v>13080395.147390289</v>
      </c>
      <c r="AD4245" s="174">
        <f>Table1[[#This Row],[Calculations1]]/exchange_rate_2010</f>
        <v>286061.51625511149</v>
      </c>
      <c r="AE42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13080395.147390289</v>
      </c>
      <c r="AF4245" s="174">
        <f>Table1[[#This Row],[Calculations3]]/exchange_rate_2010</f>
        <v>286061.51625511149</v>
      </c>
      <c r="AG4245" s="110"/>
      <c r="AH4245" s="53"/>
      <c r="BD4245" s="36"/>
      <c r="BE4245" s="36"/>
      <c r="BF4245" s="36"/>
      <c r="BG4245" s="36"/>
      <c r="BH4245" s="36"/>
      <c r="BI4245" s="36"/>
      <c r="BJ4245" s="36"/>
      <c r="BK4245" s="48"/>
      <c r="BL4245" s="36"/>
      <c r="BM4245" s="36"/>
      <c r="BN4245" s="36"/>
      <c r="BO4245" s="36"/>
      <c r="BP4245" s="36"/>
      <c r="BQ4245" s="36"/>
      <c r="BR4245" s="36"/>
    </row>
    <row r="4246" spans="2:70" ht="15" customHeight="1">
      <c r="B4246" s="48">
        <v>4892</v>
      </c>
      <c r="C4246" s="48" t="s">
        <v>1852</v>
      </c>
      <c r="D4246" s="108">
        <v>54000</v>
      </c>
      <c r="E4246" s="109" t="s">
        <v>2508</v>
      </c>
      <c r="F4246" s="109" t="s">
        <v>1814</v>
      </c>
      <c r="G4246" s="109" t="s">
        <v>2511</v>
      </c>
      <c r="H4246" s="108" t="s">
        <v>1842</v>
      </c>
      <c r="I4246" s="108" t="s">
        <v>2965</v>
      </c>
      <c r="J4246" s="108" t="s">
        <v>2568</v>
      </c>
      <c r="K4246" s="108" t="s">
        <v>2860</v>
      </c>
      <c r="L4246" s="108">
        <v>9</v>
      </c>
      <c r="M4246" s="110" t="s">
        <v>2915</v>
      </c>
      <c r="N4246" s="111" t="s">
        <v>1719</v>
      </c>
      <c r="O4246" s="111"/>
      <c r="P4246" s="111" t="s">
        <v>2023</v>
      </c>
      <c r="Q4246" s="109">
        <v>1</v>
      </c>
      <c r="R4246" s="109"/>
      <c r="S4246" s="109"/>
      <c r="T4246" s="109" t="s">
        <v>31</v>
      </c>
      <c r="U4246" s="108">
        <v>3</v>
      </c>
      <c r="V4246" s="109">
        <v>2008</v>
      </c>
      <c r="W4246" s="108"/>
      <c r="X4246" s="109">
        <v>4.2</v>
      </c>
      <c r="Y4246" s="174">
        <f>Table1[[#This Row],[ExpenditureDetails3]]*100000</f>
        <v>420000</v>
      </c>
      <c r="Z4246" s="174">
        <f>Table1[[#This Row],[ExpenditureDetails4]]/Table1[[#This Row],[Component detail 4]]</f>
        <v>420000</v>
      </c>
      <c r="AA4246" s="109">
        <v>1</v>
      </c>
      <c r="AB4246" s="109"/>
      <c r="AC4246" s="174">
        <f>IF(ISNUMBER([ExpenditureDetails4]),[ExpenditureDetails4]*HLOOKUP([ExpenditureDetails1],'Currency Conversion'!$A$6:$BE$45,19,FALSE),"No Data")</f>
        <v>481909.29490385274</v>
      </c>
      <c r="AD4246" s="174">
        <f>Table1[[#This Row],[Calculations1]]/exchange_rate_2010</f>
        <v>10539.10849360937</v>
      </c>
      <c r="AE42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481909.29490385274</v>
      </c>
      <c r="AF4246" s="174">
        <f>Table1[[#This Row],[Calculations3]]/exchange_rate_2010</f>
        <v>10539.10849360937</v>
      </c>
      <c r="AG4246" s="110"/>
      <c r="AH4246" s="53"/>
      <c r="BD4246" s="36"/>
      <c r="BE4246" s="36"/>
      <c r="BF4246" s="36"/>
      <c r="BG4246" s="36"/>
      <c r="BH4246" s="36"/>
      <c r="BI4246" s="36"/>
      <c r="BJ4246" s="36"/>
      <c r="BK4246" s="48"/>
      <c r="BL4246" s="36"/>
      <c r="BM4246" s="36"/>
      <c r="BN4246" s="36"/>
      <c r="BO4246" s="36"/>
      <c r="BP4246" s="36"/>
      <c r="BQ4246" s="36"/>
      <c r="BR4246" s="36"/>
    </row>
    <row r="4247" spans="2:70" ht="15" customHeight="1">
      <c r="B4247" s="48">
        <v>4893</v>
      </c>
      <c r="C4247" s="48" t="s">
        <v>1852</v>
      </c>
      <c r="D4247" s="108">
        <v>54000</v>
      </c>
      <c r="E4247" s="109" t="s">
        <v>2508</v>
      </c>
      <c r="F4247" s="109" t="s">
        <v>1814</v>
      </c>
      <c r="G4247" s="109" t="s">
        <v>2511</v>
      </c>
      <c r="H4247" s="108" t="s">
        <v>1842</v>
      </c>
      <c r="I4247" s="108" t="s">
        <v>2965</v>
      </c>
      <c r="J4247" s="108" t="s">
        <v>2568</v>
      </c>
      <c r="K4247" s="108" t="s">
        <v>2860</v>
      </c>
      <c r="L4247" s="108">
        <v>9</v>
      </c>
      <c r="M4247" s="110" t="s">
        <v>2915</v>
      </c>
      <c r="N4247" s="111" t="s">
        <v>1728</v>
      </c>
      <c r="O4247" s="111" t="s">
        <v>2399</v>
      </c>
      <c r="P4247" s="111" t="s">
        <v>2024</v>
      </c>
      <c r="Q4247" s="109">
        <v>1</v>
      </c>
      <c r="R4247" s="109"/>
      <c r="S4247" s="109"/>
      <c r="T4247" s="109" t="s">
        <v>31</v>
      </c>
      <c r="U4247" s="108">
        <v>3</v>
      </c>
      <c r="V4247" s="109">
        <v>2008</v>
      </c>
      <c r="W4247" s="108"/>
      <c r="X4247" s="109">
        <v>0.6</v>
      </c>
      <c r="Y4247" s="174">
        <f>Table1[[#This Row],[ExpenditureDetails3]]*100000</f>
        <v>60000</v>
      </c>
      <c r="Z4247" s="174">
        <f>Table1[[#This Row],[ExpenditureDetails4]]/Table1[[#This Row],[Component detail 4]]</f>
        <v>60000</v>
      </c>
      <c r="AA4247" s="109">
        <v>1</v>
      </c>
      <c r="AB4247" s="109"/>
      <c r="AC4247" s="174">
        <f>IF(ISNUMBER([ExpenditureDetails4]),[ExpenditureDetails4]*HLOOKUP([ExpenditureDetails1],'Currency Conversion'!$A$6:$BE$45,19,FALSE),"No Data")</f>
        <v>68844.184986264678</v>
      </c>
      <c r="AD4247" s="174">
        <f>Table1[[#This Row],[Calculations1]]/exchange_rate_2010</f>
        <v>1505.5869276584815</v>
      </c>
      <c r="AE42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68844.184986264678</v>
      </c>
      <c r="AF4247" s="174">
        <f>Table1[[#This Row],[Calculations3]]/exchange_rate_2010</f>
        <v>1505.5869276584815</v>
      </c>
      <c r="AG4247" s="110"/>
      <c r="AH4247" s="53"/>
      <c r="BD4247" s="36"/>
      <c r="BE4247" s="36"/>
      <c r="BF4247" s="36"/>
      <c r="BG4247" s="36"/>
      <c r="BH4247" s="36"/>
      <c r="BI4247" s="36"/>
      <c r="BJ4247" s="36"/>
      <c r="BK4247" s="48"/>
      <c r="BL4247" s="36"/>
      <c r="BM4247" s="36"/>
      <c r="BN4247" s="36"/>
      <c r="BO4247" s="36"/>
      <c r="BP4247" s="36"/>
      <c r="BQ4247" s="36"/>
      <c r="BR4247" s="36"/>
    </row>
    <row r="4248" spans="2:70" ht="15" customHeight="1">
      <c r="B4248" s="48">
        <v>4894</v>
      </c>
      <c r="C4248" s="48" t="s">
        <v>1852</v>
      </c>
      <c r="D4248" s="108">
        <v>54000</v>
      </c>
      <c r="E4248" s="109" t="s">
        <v>2508</v>
      </c>
      <c r="F4248" s="109" t="s">
        <v>1814</v>
      </c>
      <c r="G4248" s="109" t="s">
        <v>2511</v>
      </c>
      <c r="H4248" s="108" t="s">
        <v>1842</v>
      </c>
      <c r="I4248" s="108" t="s">
        <v>2965</v>
      </c>
      <c r="J4248" s="108" t="s">
        <v>2568</v>
      </c>
      <c r="K4248" s="108" t="s">
        <v>2860</v>
      </c>
      <c r="L4248" s="108">
        <v>9</v>
      </c>
      <c r="M4248" s="110" t="s">
        <v>2915</v>
      </c>
      <c r="N4248" s="111" t="s">
        <v>2480</v>
      </c>
      <c r="O4248" s="111"/>
      <c r="P4248" s="111" t="s">
        <v>2025</v>
      </c>
      <c r="Q4248" s="109">
        <v>1</v>
      </c>
      <c r="R4248" s="109"/>
      <c r="S4248" s="109"/>
      <c r="T4248" s="109" t="s">
        <v>31</v>
      </c>
      <c r="U4248" s="108">
        <v>3</v>
      </c>
      <c r="V4248" s="109">
        <v>2008</v>
      </c>
      <c r="W4248" s="108"/>
      <c r="X4248" s="109">
        <v>12</v>
      </c>
      <c r="Y4248" s="174">
        <f>Table1[[#This Row],[ExpenditureDetails3]]*100000</f>
        <v>1200000</v>
      </c>
      <c r="Z4248" s="174">
        <f>Table1[[#This Row],[ExpenditureDetails4]]/Table1[[#This Row],[Component detail 4]]</f>
        <v>1200000</v>
      </c>
      <c r="AA4248" s="109">
        <v>1</v>
      </c>
      <c r="AB4248" s="109"/>
      <c r="AC4248" s="174">
        <f>IF(ISNUMBER([ExpenditureDetails4]),[ExpenditureDetails4]*HLOOKUP([ExpenditureDetails1],'Currency Conversion'!$A$6:$BE$45,19,FALSE),"No Data")</f>
        <v>1376883.6997252936</v>
      </c>
      <c r="AD4248" s="174">
        <f>Table1[[#This Row],[Calculations1]]/exchange_rate_2010</f>
        <v>30111.738553169627</v>
      </c>
      <c r="AE42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1376883.6997252936</v>
      </c>
      <c r="AF4248" s="174">
        <f>Table1[[#This Row],[Calculations3]]/exchange_rate_2010</f>
        <v>30111.738553169627</v>
      </c>
      <c r="AG4248" s="110"/>
      <c r="AH4248" s="53"/>
      <c r="BD4248" s="36"/>
      <c r="BE4248" s="36"/>
      <c r="BF4248" s="36"/>
      <c r="BG4248" s="36"/>
      <c r="BH4248" s="36"/>
      <c r="BI4248" s="36"/>
      <c r="BJ4248" s="36"/>
      <c r="BK4248" s="48"/>
      <c r="BL4248" s="36"/>
      <c r="BM4248" s="36"/>
      <c r="BN4248" s="36"/>
      <c r="BO4248" s="36"/>
      <c r="BP4248" s="36"/>
      <c r="BQ4248" s="36"/>
      <c r="BR4248" s="36"/>
    </row>
    <row r="4249" spans="2:70" ht="15" customHeight="1">
      <c r="B4249" s="48">
        <v>4895</v>
      </c>
      <c r="C4249" s="48" t="s">
        <v>1852</v>
      </c>
      <c r="D4249" s="108">
        <v>54000</v>
      </c>
      <c r="E4249" s="109" t="s">
        <v>2508</v>
      </c>
      <c r="F4249" s="109" t="s">
        <v>1814</v>
      </c>
      <c r="G4249" s="109" t="s">
        <v>2511</v>
      </c>
      <c r="H4249" s="108" t="s">
        <v>1842</v>
      </c>
      <c r="I4249" s="108" t="s">
        <v>2965</v>
      </c>
      <c r="J4249" s="108" t="s">
        <v>2568</v>
      </c>
      <c r="K4249" s="108" t="s">
        <v>2860</v>
      </c>
      <c r="L4249" s="108">
        <v>9</v>
      </c>
      <c r="M4249" s="110" t="s">
        <v>2915</v>
      </c>
      <c r="N4249" s="111" t="s">
        <v>1717</v>
      </c>
      <c r="O4249" s="111"/>
      <c r="P4249" s="111" t="s">
        <v>2026</v>
      </c>
      <c r="Q4249" s="109">
        <v>1</v>
      </c>
      <c r="R4249" s="109"/>
      <c r="S4249" s="109"/>
      <c r="T4249" s="109" t="s">
        <v>31</v>
      </c>
      <c r="U4249" s="108">
        <v>3</v>
      </c>
      <c r="V4249" s="109">
        <v>2008</v>
      </c>
      <c r="W4249" s="108"/>
      <c r="X4249" s="109">
        <v>0.54</v>
      </c>
      <c r="Y4249" s="174">
        <f>Table1[[#This Row],[ExpenditureDetails3]]*100000</f>
        <v>54000</v>
      </c>
      <c r="Z4249" s="174">
        <f>Table1[[#This Row],[ExpenditureDetails4]]/Table1[[#This Row],[Component detail 4]]</f>
        <v>54000</v>
      </c>
      <c r="AA4249" s="109">
        <v>1</v>
      </c>
      <c r="AB4249" s="109"/>
      <c r="AC4249" s="174">
        <f>IF(ISNUMBER([ExpenditureDetails4]),[ExpenditureDetails4]*HLOOKUP([ExpenditureDetails1],'Currency Conversion'!$A$6:$BE$45,19,FALSE),"No Data")</f>
        <v>61959.766487638211</v>
      </c>
      <c r="AD4249" s="174">
        <f>Table1[[#This Row],[Calculations1]]/exchange_rate_2010</f>
        <v>1355.0282348926332</v>
      </c>
      <c r="AE42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61959.766487638211</v>
      </c>
      <c r="AF4249" s="174">
        <f>Table1[[#This Row],[Calculations3]]/exchange_rate_2010</f>
        <v>1355.0282348926332</v>
      </c>
      <c r="AG4249" s="110"/>
      <c r="AH4249" s="53"/>
      <c r="BD4249" s="36"/>
      <c r="BE4249" s="36"/>
      <c r="BF4249" s="36"/>
      <c r="BG4249" s="36"/>
      <c r="BH4249" s="36"/>
      <c r="BI4249" s="36"/>
      <c r="BJ4249" s="36"/>
      <c r="BK4249" s="48"/>
      <c r="BL4249" s="36"/>
      <c r="BM4249" s="36"/>
      <c r="BN4249" s="36"/>
      <c r="BO4249" s="36"/>
      <c r="BP4249" s="36"/>
      <c r="BQ4249" s="36"/>
      <c r="BR4249" s="36"/>
    </row>
    <row r="4250" spans="2:70" ht="15" customHeight="1">
      <c r="B4250" s="48">
        <v>4896</v>
      </c>
      <c r="C4250" s="48" t="s">
        <v>1852</v>
      </c>
      <c r="D4250" s="108">
        <v>54000</v>
      </c>
      <c r="E4250" s="109" t="s">
        <v>2508</v>
      </c>
      <c r="F4250" s="109" t="s">
        <v>1814</v>
      </c>
      <c r="G4250" s="109" t="s">
        <v>2511</v>
      </c>
      <c r="H4250" s="108" t="s">
        <v>1842</v>
      </c>
      <c r="I4250" s="108" t="s">
        <v>2965</v>
      </c>
      <c r="J4250" s="108" t="s">
        <v>2568</v>
      </c>
      <c r="K4250" s="108" t="s">
        <v>2860</v>
      </c>
      <c r="L4250" s="108">
        <v>9</v>
      </c>
      <c r="M4250" s="110" t="s">
        <v>2915</v>
      </c>
      <c r="N4250" s="111" t="s">
        <v>2485</v>
      </c>
      <c r="O4250" s="111"/>
      <c r="P4250" s="111" t="s">
        <v>2027</v>
      </c>
      <c r="Q4250" s="109">
        <v>1</v>
      </c>
      <c r="R4250" s="109"/>
      <c r="S4250" s="109"/>
      <c r="T4250" s="109" t="s">
        <v>31</v>
      </c>
      <c r="U4250" s="108">
        <v>3</v>
      </c>
      <c r="V4250" s="109">
        <v>2008</v>
      </c>
      <c r="W4250" s="108"/>
      <c r="X4250" s="109">
        <v>3</v>
      </c>
      <c r="Y4250" s="174">
        <f>Table1[[#This Row],[ExpenditureDetails3]]*100000</f>
        <v>300000</v>
      </c>
      <c r="Z4250" s="174">
        <f>Table1[[#This Row],[ExpenditureDetails4]]/Table1[[#This Row],[Component detail 4]]</f>
        <v>300000</v>
      </c>
      <c r="AA4250" s="109">
        <v>1</v>
      </c>
      <c r="AB4250" s="109"/>
      <c r="AC4250" s="174">
        <f>IF(ISNUMBER([ExpenditureDetails4]),[ExpenditureDetails4]*HLOOKUP([ExpenditureDetails1],'Currency Conversion'!$A$6:$BE$45,19,FALSE),"No Data")</f>
        <v>344220.92493132339</v>
      </c>
      <c r="AD4250" s="174">
        <f>Table1[[#This Row],[Calculations1]]/exchange_rate_2010</f>
        <v>7527.9346382924068</v>
      </c>
      <c r="AE42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344220.92493132339</v>
      </c>
      <c r="AF4250" s="174">
        <f>Table1[[#This Row],[Calculations3]]/exchange_rate_2010</f>
        <v>7527.9346382924068</v>
      </c>
      <c r="AG4250" s="110"/>
      <c r="AH4250" s="53"/>
      <c r="BD4250" s="36"/>
      <c r="BE4250" s="36"/>
      <c r="BF4250" s="36"/>
      <c r="BG4250" s="36"/>
      <c r="BH4250" s="36"/>
      <c r="BI4250" s="36"/>
      <c r="BJ4250" s="36"/>
      <c r="BK4250" s="48"/>
      <c r="BL4250" s="36"/>
      <c r="BM4250" s="36"/>
      <c r="BN4250" s="36"/>
      <c r="BO4250" s="36"/>
      <c r="BP4250" s="36"/>
      <c r="BQ4250" s="36"/>
      <c r="BR4250" s="36"/>
    </row>
    <row r="4251" spans="2:70" ht="15" customHeight="1">
      <c r="B4251" s="48">
        <v>4904</v>
      </c>
      <c r="C4251" s="48" t="s">
        <v>1852</v>
      </c>
      <c r="D4251" s="108">
        <v>450000</v>
      </c>
      <c r="E4251" s="109" t="s">
        <v>2508</v>
      </c>
      <c r="F4251" s="109" t="s">
        <v>1816</v>
      </c>
      <c r="G4251" s="109" t="s">
        <v>1821</v>
      </c>
      <c r="H4251" s="108" t="s">
        <v>1821</v>
      </c>
      <c r="I4251" s="108" t="s">
        <v>2965</v>
      </c>
      <c r="J4251" s="108" t="s">
        <v>2568</v>
      </c>
      <c r="K4251" s="108" t="s">
        <v>2860</v>
      </c>
      <c r="L4251" s="108">
        <v>9</v>
      </c>
      <c r="M4251" s="110" t="s">
        <v>2915</v>
      </c>
      <c r="N4251" s="111" t="s">
        <v>1728</v>
      </c>
      <c r="O4251" s="111"/>
      <c r="P4251" s="111" t="s">
        <v>2028</v>
      </c>
      <c r="Q4251" s="109">
        <v>1</v>
      </c>
      <c r="R4251" s="109">
        <v>4410</v>
      </c>
      <c r="S4251" s="109"/>
      <c r="T4251" s="109" t="s">
        <v>7</v>
      </c>
      <c r="U4251" s="108">
        <v>1</v>
      </c>
      <c r="V4251" s="109">
        <v>2008</v>
      </c>
      <c r="W4251" s="108">
        <f>IF(Table1[[#This Row],[ExpenditureDetails1]]=2010,1,(2010-Table1[[#This Row],[ExpenditureDetails1]]))</f>
        <v>2</v>
      </c>
      <c r="X4251" s="109">
        <v>2200</v>
      </c>
      <c r="Y4251" s="174">
        <f>Table1[[#This Row],[ExpenditureDetails3]]*100000</f>
        <v>220000000</v>
      </c>
      <c r="Z4251" s="174">
        <f>Table1[[#This Row],[ExpenditureDetails4]]/Table1[[#This Row],[Component detail 4]]</f>
        <v>220000000</v>
      </c>
      <c r="AA4251" s="109">
        <v>2</v>
      </c>
      <c r="AB4251" s="109">
        <v>10</v>
      </c>
      <c r="AC4251" s="174">
        <f>IF(ISNUMBER([ExpenditureDetails4]),[ExpenditureDetails4]*HLOOKUP([ExpenditureDetails1],'Currency Conversion'!$A$6:$BE$45,19,FALSE),"No Data")</f>
        <v>252428678.28297049</v>
      </c>
      <c r="AD4251" s="174">
        <f>Table1[[#This Row],[Calculations1]]/exchange_rate_2010</f>
        <v>5520485.4014144316</v>
      </c>
      <c r="AE42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25242867.828297049</v>
      </c>
      <c r="AF4251" s="174">
        <f>Table1[[#This Row],[Calculations3]]/exchange_rate_2010</f>
        <v>552048.54014144326</v>
      </c>
      <c r="AG4251" s="110"/>
      <c r="AH4251" s="53"/>
      <c r="BD4251" s="36"/>
      <c r="BE4251" s="36"/>
      <c r="BF4251" s="36"/>
      <c r="BG4251" s="36"/>
      <c r="BH4251" s="36"/>
      <c r="BI4251" s="36"/>
      <c r="BJ4251" s="36"/>
      <c r="BK4251" s="48"/>
      <c r="BL4251" s="36"/>
      <c r="BM4251" s="36"/>
      <c r="BN4251" s="36"/>
      <c r="BO4251" s="36"/>
      <c r="BP4251" s="36"/>
      <c r="BQ4251" s="36"/>
      <c r="BR4251" s="36"/>
    </row>
    <row r="4252" spans="2:70" ht="15" customHeight="1">
      <c r="B4252" s="48">
        <v>4905</v>
      </c>
      <c r="C4252" s="48" t="s">
        <v>1852</v>
      </c>
      <c r="D4252" s="108">
        <v>450000</v>
      </c>
      <c r="E4252" s="109" t="s">
        <v>2508</v>
      </c>
      <c r="F4252" s="109" t="s">
        <v>1816</v>
      </c>
      <c r="G4252" s="109" t="s">
        <v>1821</v>
      </c>
      <c r="H4252" s="108" t="s">
        <v>1821</v>
      </c>
      <c r="I4252" s="108" t="s">
        <v>2965</v>
      </c>
      <c r="J4252" s="108" t="s">
        <v>2568</v>
      </c>
      <c r="K4252" s="108" t="s">
        <v>2860</v>
      </c>
      <c r="L4252" s="108">
        <v>9</v>
      </c>
      <c r="M4252" s="110" t="s">
        <v>2915</v>
      </c>
      <c r="N4252" s="111" t="s">
        <v>1712</v>
      </c>
      <c r="O4252" s="111" t="s">
        <v>2479</v>
      </c>
      <c r="P4252" s="111" t="s">
        <v>2029</v>
      </c>
      <c r="Q4252" s="109">
        <v>4</v>
      </c>
      <c r="R4252" s="109">
        <v>240</v>
      </c>
      <c r="S4252" s="109"/>
      <c r="T4252" s="109" t="s">
        <v>7</v>
      </c>
      <c r="U4252" s="108">
        <v>1</v>
      </c>
      <c r="V4252" s="109">
        <v>2008</v>
      </c>
      <c r="W4252" s="108">
        <f>IF(Table1[[#This Row],[ExpenditureDetails1]]=2010,1,(2010-Table1[[#This Row],[ExpenditureDetails1]]))</f>
        <v>2</v>
      </c>
      <c r="X4252" s="109">
        <v>45.5</v>
      </c>
      <c r="Y4252" s="174">
        <f>Table1[[#This Row],[ExpenditureDetails3]]*100000</f>
        <v>4550000</v>
      </c>
      <c r="Z4252" s="174">
        <f>Table1[[#This Row],[ExpenditureDetails4]]/Table1[[#This Row],[Component detail 4]]</f>
        <v>1137500</v>
      </c>
      <c r="AA4252" s="109">
        <v>1</v>
      </c>
      <c r="AB4252" s="109">
        <v>20</v>
      </c>
      <c r="AC4252" s="174">
        <f>IF(ISNUMBER([ExpenditureDetails4]),[ExpenditureDetails4]*HLOOKUP([ExpenditureDetails1],'Currency Conversion'!$A$6:$BE$45,19,FALSE),"No Data")</f>
        <v>5220684.028125071</v>
      </c>
      <c r="AD4252" s="174">
        <f>Table1[[#This Row],[Calculations1]]/exchange_rate_2010</f>
        <v>114173.67534743484</v>
      </c>
      <c r="AE42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261034.20140625356</v>
      </c>
      <c r="AF4252" s="174">
        <f>Table1[[#This Row],[Calculations3]]/exchange_rate_2010</f>
        <v>5708.6837673717419</v>
      </c>
      <c r="AG4252" s="110"/>
      <c r="AH4252" s="53"/>
      <c r="BD4252" s="36"/>
      <c r="BE4252" s="36"/>
      <c r="BF4252" s="36"/>
      <c r="BG4252" s="36"/>
      <c r="BH4252" s="36"/>
      <c r="BI4252" s="36"/>
      <c r="BJ4252" s="36"/>
      <c r="BK4252" s="48"/>
      <c r="BL4252" s="36"/>
      <c r="BM4252" s="36"/>
      <c r="BN4252" s="36"/>
      <c r="BO4252" s="36"/>
      <c r="BP4252" s="36"/>
      <c r="BQ4252" s="36"/>
      <c r="BR4252" s="36"/>
    </row>
    <row r="4253" spans="2:70" ht="15" customHeight="1">
      <c r="B4253" s="48">
        <v>4906</v>
      </c>
      <c r="C4253" s="48" t="s">
        <v>1852</v>
      </c>
      <c r="D4253" s="108">
        <v>450000</v>
      </c>
      <c r="E4253" s="109" t="s">
        <v>2508</v>
      </c>
      <c r="F4253" s="109" t="s">
        <v>1816</v>
      </c>
      <c r="G4253" s="109" t="s">
        <v>1821</v>
      </c>
      <c r="H4253" s="108" t="s">
        <v>1821</v>
      </c>
      <c r="I4253" s="108" t="s">
        <v>2965</v>
      </c>
      <c r="J4253" s="108" t="s">
        <v>2568</v>
      </c>
      <c r="K4253" s="108" t="s">
        <v>2860</v>
      </c>
      <c r="L4253" s="108">
        <v>9</v>
      </c>
      <c r="M4253" s="110" t="s">
        <v>2915</v>
      </c>
      <c r="N4253" s="111" t="s">
        <v>559</v>
      </c>
      <c r="O4253" s="111"/>
      <c r="P4253" s="111" t="s">
        <v>2030</v>
      </c>
      <c r="Q4253" s="109">
        <v>1</v>
      </c>
      <c r="R4253" s="109"/>
      <c r="S4253" s="109"/>
      <c r="T4253" s="109" t="s">
        <v>7</v>
      </c>
      <c r="U4253" s="108">
        <v>1</v>
      </c>
      <c r="V4253" s="109">
        <v>2008</v>
      </c>
      <c r="W4253" s="108">
        <f>IF(Table1[[#This Row],[ExpenditureDetails1]]=2010,1,(2010-Table1[[#This Row],[ExpenditureDetails1]]))</f>
        <v>2</v>
      </c>
      <c r="X4253" s="109">
        <v>116.8</v>
      </c>
      <c r="Y4253" s="174">
        <f>Table1[[#This Row],[ExpenditureDetails3]]*100000</f>
        <v>11680000</v>
      </c>
      <c r="Z4253" s="174">
        <f>Table1[[#This Row],[ExpenditureDetails4]]/Table1[[#This Row],[Component detail 4]]</f>
        <v>11680000</v>
      </c>
      <c r="AA4253" s="109">
        <v>1</v>
      </c>
      <c r="AB4253" s="109">
        <v>10</v>
      </c>
      <c r="AC4253" s="174">
        <f>IF(ISNUMBER([ExpenditureDetails4]),[ExpenditureDetails4]*HLOOKUP([ExpenditureDetails1],'Currency Conversion'!$A$6:$BE$45,19,FALSE),"No Data")</f>
        <v>13401668.010659523</v>
      </c>
      <c r="AD4253" s="174">
        <f>Table1[[#This Row],[Calculations1]]/exchange_rate_2010</f>
        <v>293087.58858418436</v>
      </c>
      <c r="AE42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1340166.8010659523</v>
      </c>
      <c r="AF4253" s="174">
        <f>Table1[[#This Row],[Calculations3]]/exchange_rate_2010</f>
        <v>29308.758858418438</v>
      </c>
      <c r="AG4253" s="110"/>
      <c r="AH4253" s="53"/>
      <c r="BD4253" s="36"/>
      <c r="BE4253" s="36"/>
      <c r="BF4253" s="36"/>
      <c r="BG4253" s="36"/>
      <c r="BH4253" s="36"/>
      <c r="BI4253" s="36"/>
      <c r="BJ4253" s="36"/>
      <c r="BK4253" s="48"/>
      <c r="BL4253" s="36"/>
      <c r="BM4253" s="36"/>
      <c r="BN4253" s="36"/>
      <c r="BO4253" s="36"/>
      <c r="BP4253" s="36"/>
      <c r="BQ4253" s="36"/>
      <c r="BR4253" s="36"/>
    </row>
    <row r="4254" spans="2:70" ht="15" customHeight="1">
      <c r="B4254" s="48">
        <v>4907</v>
      </c>
      <c r="C4254" s="48" t="s">
        <v>1852</v>
      </c>
      <c r="D4254" s="108">
        <v>450000</v>
      </c>
      <c r="E4254" s="109" t="s">
        <v>2508</v>
      </c>
      <c r="F4254" s="109" t="s">
        <v>1816</v>
      </c>
      <c r="G4254" s="109" t="s">
        <v>1821</v>
      </c>
      <c r="H4254" s="108" t="s">
        <v>1821</v>
      </c>
      <c r="I4254" s="108" t="s">
        <v>2965</v>
      </c>
      <c r="J4254" s="108" t="s">
        <v>2568</v>
      </c>
      <c r="K4254" s="108" t="s">
        <v>2860</v>
      </c>
      <c r="L4254" s="108">
        <v>9</v>
      </c>
      <c r="M4254" s="110" t="s">
        <v>2915</v>
      </c>
      <c r="N4254" s="111" t="s">
        <v>364</v>
      </c>
      <c r="O4254" s="111" t="s">
        <v>2465</v>
      </c>
      <c r="P4254" s="111" t="s">
        <v>2031</v>
      </c>
      <c r="Q4254" s="109">
        <v>1</v>
      </c>
      <c r="R4254" s="109">
        <v>1200</v>
      </c>
      <c r="S4254" s="109"/>
      <c r="T4254" s="109" t="s">
        <v>7</v>
      </c>
      <c r="U4254" s="108">
        <v>1</v>
      </c>
      <c r="V4254" s="109">
        <v>2008</v>
      </c>
      <c r="W4254" s="108">
        <f>IF(Table1[[#This Row],[ExpenditureDetails1]]=2010,1,(2010-Table1[[#This Row],[ExpenditureDetails1]]))</f>
        <v>2</v>
      </c>
      <c r="X4254" s="109">
        <v>67.97</v>
      </c>
      <c r="Y4254" s="174">
        <f>Table1[[#This Row],[ExpenditureDetails3]]*100000</f>
        <v>6797000</v>
      </c>
      <c r="Z4254" s="174">
        <f>Table1[[#This Row],[ExpenditureDetails4]]/Table1[[#This Row],[Component detail 4]]</f>
        <v>6797000</v>
      </c>
      <c r="AA4254" s="109">
        <v>1</v>
      </c>
      <c r="AB4254" s="109">
        <v>20</v>
      </c>
      <c r="AC4254" s="174">
        <f>IF(ISNUMBER([ExpenditureDetails4]),[ExpenditureDetails4]*HLOOKUP([ExpenditureDetails1],'Currency Conversion'!$A$6:$BE$45,19,FALSE),"No Data")</f>
        <v>7798898.7558606835</v>
      </c>
      <c r="AD4254" s="174">
        <f>Table1[[#This Row],[Calculations1]]/exchange_rate_2010</f>
        <v>170557.90578824497</v>
      </c>
      <c r="AE42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389944.93779303419</v>
      </c>
      <c r="AF4254" s="174">
        <f>Table1[[#This Row],[Calculations3]]/exchange_rate_2010</f>
        <v>8527.8952894122485</v>
      </c>
      <c r="AG4254" s="110"/>
      <c r="AH4254" s="53"/>
      <c r="BD4254" s="36"/>
      <c r="BE4254" s="36"/>
      <c r="BF4254" s="36"/>
      <c r="BG4254" s="36"/>
      <c r="BH4254" s="36"/>
      <c r="BI4254" s="36"/>
      <c r="BJ4254" s="36"/>
      <c r="BK4254" s="48"/>
      <c r="BL4254" s="36"/>
      <c r="BM4254" s="36"/>
      <c r="BN4254" s="36"/>
      <c r="BO4254" s="36"/>
      <c r="BP4254" s="36"/>
      <c r="BQ4254" s="36"/>
      <c r="BR4254" s="36"/>
    </row>
    <row r="4255" spans="2:70" ht="15" customHeight="1">
      <c r="B4255" s="48">
        <v>4908</v>
      </c>
      <c r="C4255" s="48" t="s">
        <v>1852</v>
      </c>
      <c r="D4255" s="108">
        <v>450000</v>
      </c>
      <c r="E4255" s="109" t="s">
        <v>2508</v>
      </c>
      <c r="F4255" s="109" t="s">
        <v>1816</v>
      </c>
      <c r="G4255" s="109" t="s">
        <v>1821</v>
      </c>
      <c r="H4255" s="108" t="s">
        <v>1821</v>
      </c>
      <c r="I4255" s="108" t="s">
        <v>2965</v>
      </c>
      <c r="J4255" s="108" t="s">
        <v>2568</v>
      </c>
      <c r="K4255" s="108" t="s">
        <v>2860</v>
      </c>
      <c r="L4255" s="108">
        <v>9</v>
      </c>
      <c r="M4255" s="110" t="s">
        <v>2915</v>
      </c>
      <c r="N4255" s="111" t="s">
        <v>1728</v>
      </c>
      <c r="O4255" s="111"/>
      <c r="P4255" s="111" t="s">
        <v>2032</v>
      </c>
      <c r="Q4255" s="109">
        <v>1</v>
      </c>
      <c r="R4255" s="109"/>
      <c r="S4255" s="109"/>
      <c r="T4255" s="109" t="s">
        <v>7</v>
      </c>
      <c r="U4255" s="108">
        <v>1</v>
      </c>
      <c r="V4255" s="109">
        <v>2008</v>
      </c>
      <c r="W4255" s="108">
        <f>IF(Table1[[#This Row],[ExpenditureDetails1]]=2010,1,(2010-Table1[[#This Row],[ExpenditureDetails1]]))</f>
        <v>2</v>
      </c>
      <c r="X4255" s="109">
        <v>180</v>
      </c>
      <c r="Y4255" s="174">
        <f>Table1[[#This Row],[ExpenditureDetails3]]*100000</f>
        <v>18000000</v>
      </c>
      <c r="Z4255" s="174">
        <f>Table1[[#This Row],[ExpenditureDetails4]]/Table1[[#This Row],[Component detail 4]]</f>
        <v>18000000</v>
      </c>
      <c r="AA4255" s="109">
        <v>1</v>
      </c>
      <c r="AB4255" s="109">
        <v>15</v>
      </c>
      <c r="AC4255" s="174">
        <f>IF(ISNUMBER([ExpenditureDetails4]),[ExpenditureDetails4]*HLOOKUP([ExpenditureDetails1],'Currency Conversion'!$A$6:$BE$45,19,FALSE),"No Data")</f>
        <v>20653255.495879404</v>
      </c>
      <c r="AD4255" s="174">
        <f>Table1[[#This Row],[Calculations1]]/exchange_rate_2010</f>
        <v>451676.07829754445</v>
      </c>
      <c r="AE42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1376883.6997252936</v>
      </c>
      <c r="AF4255" s="174">
        <f>Table1[[#This Row],[Calculations3]]/exchange_rate_2010</f>
        <v>30111.738553169627</v>
      </c>
      <c r="AG4255" s="110"/>
      <c r="AH4255" s="53"/>
      <c r="BD4255" s="36"/>
      <c r="BE4255" s="36"/>
      <c r="BF4255" s="36"/>
      <c r="BG4255" s="36"/>
      <c r="BH4255" s="36"/>
      <c r="BI4255" s="36"/>
      <c r="BJ4255" s="36"/>
      <c r="BK4255" s="48"/>
      <c r="BL4255" s="36"/>
      <c r="BM4255" s="36"/>
      <c r="BN4255" s="36"/>
      <c r="BO4255" s="36"/>
      <c r="BP4255" s="36"/>
      <c r="BQ4255" s="36"/>
      <c r="BR4255" s="36"/>
    </row>
    <row r="4256" spans="2:70" ht="15" customHeight="1">
      <c r="B4256" s="48">
        <v>4909</v>
      </c>
      <c r="C4256" s="48" t="s">
        <v>1852</v>
      </c>
      <c r="D4256" s="108">
        <v>450000</v>
      </c>
      <c r="E4256" s="109" t="s">
        <v>2508</v>
      </c>
      <c r="F4256" s="109" t="s">
        <v>1816</v>
      </c>
      <c r="G4256" s="109" t="s">
        <v>1821</v>
      </c>
      <c r="H4256" s="108" t="s">
        <v>1821</v>
      </c>
      <c r="I4256" s="108" t="s">
        <v>2965</v>
      </c>
      <c r="J4256" s="108" t="s">
        <v>2568</v>
      </c>
      <c r="K4256" s="108" t="s">
        <v>2860</v>
      </c>
      <c r="L4256" s="108">
        <v>9</v>
      </c>
      <c r="M4256" s="110" t="s">
        <v>2915</v>
      </c>
      <c r="N4256" s="111" t="s">
        <v>20</v>
      </c>
      <c r="O4256" s="111" t="s">
        <v>2486</v>
      </c>
      <c r="P4256" s="111" t="s">
        <v>2033</v>
      </c>
      <c r="Q4256" s="109">
        <v>1</v>
      </c>
      <c r="R4256" s="109"/>
      <c r="S4256" s="109"/>
      <c r="T4256" s="109" t="s">
        <v>7</v>
      </c>
      <c r="U4256" s="108">
        <v>1</v>
      </c>
      <c r="V4256" s="109">
        <v>2008</v>
      </c>
      <c r="W4256" s="108">
        <f>IF(Table1[[#This Row],[ExpenditureDetails1]]=2010,1,(2010-Table1[[#This Row],[ExpenditureDetails1]]))</f>
        <v>2</v>
      </c>
      <c r="X4256" s="109">
        <v>21.44</v>
      </c>
      <c r="Y4256" s="174">
        <f>Table1[[#This Row],[ExpenditureDetails3]]*100000</f>
        <v>2144000</v>
      </c>
      <c r="Z4256" s="174">
        <f>Table1[[#This Row],[ExpenditureDetails4]]/Table1[[#This Row],[Component detail 4]]</f>
        <v>2144000</v>
      </c>
      <c r="AA4256" s="109">
        <v>1</v>
      </c>
      <c r="AB4256" s="109">
        <v>10</v>
      </c>
      <c r="AC4256" s="174">
        <f>IF(ISNUMBER([ExpenditureDetails4]),[ExpenditureDetails4]*HLOOKUP([ExpenditureDetails1],'Currency Conversion'!$A$6:$BE$45,19,FALSE),"No Data")</f>
        <v>2460032.2101758579</v>
      </c>
      <c r="AD4256" s="174">
        <f>Table1[[#This Row],[Calculations1]]/exchange_rate_2010</f>
        <v>53799.639548329738</v>
      </c>
      <c r="AE42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246003.22101758578</v>
      </c>
      <c r="AF4256" s="174">
        <f>Table1[[#This Row],[Calculations3]]/exchange_rate_2010</f>
        <v>5379.9639548329733</v>
      </c>
      <c r="AG4256" s="110"/>
      <c r="AH4256" s="53"/>
      <c r="BD4256" s="36"/>
      <c r="BE4256" s="36"/>
      <c r="BF4256" s="36"/>
      <c r="BG4256" s="36"/>
      <c r="BH4256" s="36"/>
      <c r="BI4256" s="36"/>
      <c r="BJ4256" s="36"/>
      <c r="BK4256" s="48"/>
      <c r="BL4256" s="36"/>
      <c r="BM4256" s="36"/>
      <c r="BN4256" s="36"/>
      <c r="BO4256" s="36"/>
      <c r="BP4256" s="36"/>
      <c r="BQ4256" s="36"/>
      <c r="BR4256" s="36"/>
    </row>
    <row r="4257" spans="2:70" ht="15" customHeight="1">
      <c r="B4257" s="48">
        <v>4910</v>
      </c>
      <c r="C4257" s="48" t="s">
        <v>1852</v>
      </c>
      <c r="D4257" s="108">
        <v>450000</v>
      </c>
      <c r="E4257" s="109" t="s">
        <v>2508</v>
      </c>
      <c r="F4257" s="109" t="s">
        <v>1816</v>
      </c>
      <c r="G4257" s="109" t="s">
        <v>1821</v>
      </c>
      <c r="H4257" s="108" t="s">
        <v>1821</v>
      </c>
      <c r="I4257" s="108" t="s">
        <v>2965</v>
      </c>
      <c r="J4257" s="108" t="s">
        <v>2568</v>
      </c>
      <c r="K4257" s="108" t="s">
        <v>2860</v>
      </c>
      <c r="L4257" s="108">
        <v>9</v>
      </c>
      <c r="M4257" s="110" t="s">
        <v>2915</v>
      </c>
      <c r="N4257" s="111" t="s">
        <v>1729</v>
      </c>
      <c r="O4257" s="111" t="s">
        <v>210</v>
      </c>
      <c r="P4257" s="111" t="s">
        <v>2034</v>
      </c>
      <c r="Q4257" s="109">
        <v>1</v>
      </c>
      <c r="R4257" s="109"/>
      <c r="S4257" s="109"/>
      <c r="T4257" s="109" t="s">
        <v>7</v>
      </c>
      <c r="U4257" s="108">
        <v>1</v>
      </c>
      <c r="V4257" s="109">
        <v>2008</v>
      </c>
      <c r="W4257" s="108">
        <f>IF(Table1[[#This Row],[ExpenditureDetails1]]=2010,1,(2010-Table1[[#This Row],[ExpenditureDetails1]]))</f>
        <v>2</v>
      </c>
      <c r="X4257" s="109">
        <v>50</v>
      </c>
      <c r="Y4257" s="174">
        <f>Table1[[#This Row],[ExpenditureDetails3]]*100000</f>
        <v>5000000</v>
      </c>
      <c r="Z4257" s="174">
        <f>Table1[[#This Row],[ExpenditureDetails4]]/Table1[[#This Row],[Component detail 4]]</f>
        <v>5000000</v>
      </c>
      <c r="AA4257" s="109">
        <v>1</v>
      </c>
      <c r="AB4257" s="109">
        <v>10</v>
      </c>
      <c r="AC4257" s="174">
        <f>IF(ISNUMBER([ExpenditureDetails4]),[ExpenditureDetails4]*HLOOKUP([ExpenditureDetails1],'Currency Conversion'!$A$6:$BE$45,19,FALSE),"No Data")</f>
        <v>5737015.4155220566</v>
      </c>
      <c r="AD4257" s="174">
        <f>Table1[[#This Row],[Calculations1]]/exchange_rate_2010</f>
        <v>125465.57730487346</v>
      </c>
      <c r="AE42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573701.54155220569</v>
      </c>
      <c r="AF4257" s="174">
        <f>Table1[[#This Row],[Calculations3]]/exchange_rate_2010</f>
        <v>12546.557730487346</v>
      </c>
      <c r="AG4257" s="110"/>
      <c r="AH4257" s="53"/>
      <c r="BD4257" s="36"/>
      <c r="BE4257" s="36"/>
      <c r="BF4257" s="36"/>
      <c r="BG4257" s="36"/>
      <c r="BH4257" s="36"/>
      <c r="BI4257" s="36"/>
      <c r="BJ4257" s="36"/>
      <c r="BK4257" s="48"/>
      <c r="BL4257" s="36"/>
      <c r="BM4257" s="36"/>
      <c r="BN4257" s="36"/>
      <c r="BO4257" s="36"/>
      <c r="BP4257" s="36"/>
      <c r="BQ4257" s="36"/>
      <c r="BR4257" s="36"/>
    </row>
    <row r="4258" spans="2:70" ht="15" customHeight="1">
      <c r="B4258" s="48">
        <v>4911</v>
      </c>
      <c r="C4258" s="48" t="s">
        <v>1852</v>
      </c>
      <c r="D4258" s="108">
        <v>450000</v>
      </c>
      <c r="E4258" s="109" t="s">
        <v>2508</v>
      </c>
      <c r="F4258" s="109" t="s">
        <v>1816</v>
      </c>
      <c r="G4258" s="109" t="s">
        <v>1821</v>
      </c>
      <c r="H4258" s="108" t="s">
        <v>1821</v>
      </c>
      <c r="I4258" s="108" t="s">
        <v>2965</v>
      </c>
      <c r="J4258" s="108" t="s">
        <v>2568</v>
      </c>
      <c r="K4258" s="108" t="s">
        <v>2860</v>
      </c>
      <c r="L4258" s="108">
        <v>9</v>
      </c>
      <c r="M4258" s="110" t="s">
        <v>2915</v>
      </c>
      <c r="N4258" s="111" t="s">
        <v>1728</v>
      </c>
      <c r="O4258" s="111" t="s">
        <v>2488</v>
      </c>
      <c r="P4258" s="111" t="s">
        <v>2035</v>
      </c>
      <c r="Q4258" s="109">
        <v>1</v>
      </c>
      <c r="R4258" s="109"/>
      <c r="S4258" s="109"/>
      <c r="T4258" s="109" t="s">
        <v>7</v>
      </c>
      <c r="U4258" s="108">
        <v>1</v>
      </c>
      <c r="V4258" s="109">
        <v>2005</v>
      </c>
      <c r="W4258" s="108">
        <f>IF(Table1[[#This Row],[ExpenditureDetails1]]=2010,1,(2010-Table1[[#This Row],[ExpenditureDetails1]]))</f>
        <v>5</v>
      </c>
      <c r="X4258" s="109">
        <v>260</v>
      </c>
      <c r="Y4258" s="174">
        <f>Table1[[#This Row],[ExpenditureDetails3]]*100000</f>
        <v>26000000</v>
      </c>
      <c r="Z4258" s="174">
        <f>Table1[[#This Row],[ExpenditureDetails4]]/Table1[[#This Row],[Component detail 4]]</f>
        <v>26000000</v>
      </c>
      <c r="AA4258" s="109">
        <v>1</v>
      </c>
      <c r="AB4258" s="109">
        <v>30</v>
      </c>
      <c r="AC4258" s="174">
        <f>IF(ISNUMBER([ExpenditureDetails4]),[ExpenditureDetails4]*HLOOKUP([ExpenditureDetails1],'Currency Conversion'!$A$6:$BE$45,19,FALSE),"No Data")</f>
        <v>34975551.19126562</v>
      </c>
      <c r="AD4258" s="174">
        <f>Table1[[#This Row],[Calculations1]]/exchange_rate_2010</f>
        <v>764897.32098252967</v>
      </c>
      <c r="AE42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1165851.7063755207</v>
      </c>
      <c r="AF4258" s="174">
        <f>Table1[[#This Row],[Calculations3]]/exchange_rate_2010</f>
        <v>25496.577366084322</v>
      </c>
      <c r="AG4258" s="110"/>
      <c r="AH4258" s="53"/>
      <c r="BD4258" s="36"/>
      <c r="BE4258" s="36"/>
      <c r="BF4258" s="36"/>
      <c r="BG4258" s="36"/>
      <c r="BH4258" s="36"/>
      <c r="BI4258" s="36"/>
      <c r="BJ4258" s="36"/>
      <c r="BK4258" s="48"/>
      <c r="BL4258" s="36"/>
      <c r="BM4258" s="36"/>
      <c r="BN4258" s="36"/>
      <c r="BO4258" s="36"/>
      <c r="BP4258" s="36"/>
      <c r="BQ4258" s="36"/>
      <c r="BR4258" s="36"/>
    </row>
    <row r="4259" spans="2:70" ht="15" customHeight="1">
      <c r="B4259" s="48">
        <v>4912</v>
      </c>
      <c r="C4259" s="48" t="s">
        <v>1852</v>
      </c>
      <c r="D4259" s="108">
        <v>450000</v>
      </c>
      <c r="E4259" s="109" t="s">
        <v>2508</v>
      </c>
      <c r="F4259" s="109" t="s">
        <v>1816</v>
      </c>
      <c r="G4259" s="109" t="s">
        <v>1821</v>
      </c>
      <c r="H4259" s="108" t="s">
        <v>1821</v>
      </c>
      <c r="I4259" s="108" t="s">
        <v>2965</v>
      </c>
      <c r="J4259" s="108" t="s">
        <v>2568</v>
      </c>
      <c r="K4259" s="108" t="s">
        <v>2860</v>
      </c>
      <c r="L4259" s="108">
        <v>9</v>
      </c>
      <c r="M4259" s="110" t="s">
        <v>2915</v>
      </c>
      <c r="N4259" s="111" t="s">
        <v>1729</v>
      </c>
      <c r="O4259" s="111" t="s">
        <v>519</v>
      </c>
      <c r="P4259" s="111" t="s">
        <v>2036</v>
      </c>
      <c r="Q4259" s="109">
        <v>1440</v>
      </c>
      <c r="R4259" s="109"/>
      <c r="S4259" s="109"/>
      <c r="T4259" s="109" t="s">
        <v>7</v>
      </c>
      <c r="U4259" s="108">
        <v>1</v>
      </c>
      <c r="V4259" s="109">
        <v>2008</v>
      </c>
      <c r="W4259" s="108">
        <f>IF(Table1[[#This Row],[ExpenditureDetails1]]=2010,1,(2010-Table1[[#This Row],[ExpenditureDetails1]]))</f>
        <v>2</v>
      </c>
      <c r="X4259" s="109">
        <v>158</v>
      </c>
      <c r="Y4259" s="174">
        <f>Table1[[#This Row],[ExpenditureDetails3]]*100000</f>
        <v>15800000</v>
      </c>
      <c r="Z4259" s="174">
        <f>Table1[[#This Row],[ExpenditureDetails4]]/Table1[[#This Row],[Component detail 4]]</f>
        <v>10972.222222222223</v>
      </c>
      <c r="AA4259" s="109">
        <v>1</v>
      </c>
      <c r="AB4259" s="109">
        <v>10</v>
      </c>
      <c r="AC4259" s="174">
        <f>IF(ISNUMBER([ExpenditureDetails4]),[ExpenditureDetails4]*HLOOKUP([ExpenditureDetails1],'Currency Conversion'!$A$6:$BE$45,19,FALSE),"No Data")</f>
        <v>18128968.713049699</v>
      </c>
      <c r="AD4259" s="174">
        <f>Table1[[#This Row],[Calculations1]]/exchange_rate_2010</f>
        <v>396471.22428340011</v>
      </c>
      <c r="AE42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1812896.8713049698</v>
      </c>
      <c r="AF4259" s="174">
        <f>Table1[[#This Row],[Calculations3]]/exchange_rate_2010</f>
        <v>39647.122428340008</v>
      </c>
      <c r="AG4259" s="110"/>
      <c r="AH4259" s="53"/>
      <c r="BD4259" s="36"/>
      <c r="BE4259" s="36"/>
      <c r="BF4259" s="36"/>
      <c r="BG4259" s="36"/>
      <c r="BH4259" s="36"/>
      <c r="BI4259" s="36"/>
      <c r="BJ4259" s="36"/>
      <c r="BK4259" s="48"/>
      <c r="BL4259" s="36"/>
      <c r="BM4259" s="36"/>
      <c r="BN4259" s="36"/>
      <c r="BO4259" s="36"/>
      <c r="BP4259" s="36"/>
      <c r="BQ4259" s="36"/>
      <c r="BR4259" s="36"/>
    </row>
    <row r="4260" spans="2:70" ht="15" customHeight="1">
      <c r="B4260" s="48">
        <v>4913</v>
      </c>
      <c r="C4260" s="48" t="s">
        <v>1852</v>
      </c>
      <c r="D4260" s="108">
        <v>450000</v>
      </c>
      <c r="E4260" s="109" t="s">
        <v>2508</v>
      </c>
      <c r="F4260" s="109" t="s">
        <v>1816</v>
      </c>
      <c r="G4260" s="109" t="s">
        <v>1821</v>
      </c>
      <c r="H4260" s="108" t="s">
        <v>1821</v>
      </c>
      <c r="I4260" s="108" t="s">
        <v>2965</v>
      </c>
      <c r="J4260" s="108" t="s">
        <v>2568</v>
      </c>
      <c r="K4260" s="108" t="s">
        <v>2860</v>
      </c>
      <c r="L4260" s="108">
        <v>9</v>
      </c>
      <c r="M4260" s="110" t="s">
        <v>2915</v>
      </c>
      <c r="N4260" s="111" t="s">
        <v>1712</v>
      </c>
      <c r="O4260" s="111" t="s">
        <v>2479</v>
      </c>
      <c r="P4260" s="111" t="s">
        <v>2029</v>
      </c>
      <c r="Q4260" s="109">
        <v>4</v>
      </c>
      <c r="R4260" s="109">
        <v>240</v>
      </c>
      <c r="S4260" s="109"/>
      <c r="T4260" s="109" t="s">
        <v>7</v>
      </c>
      <c r="U4260" s="108">
        <v>1</v>
      </c>
      <c r="V4260" s="109">
        <v>2002</v>
      </c>
      <c r="W4260" s="108">
        <f>IF(Table1[[#This Row],[ExpenditureDetails1]]=2010,1,(2010-Table1[[#This Row],[ExpenditureDetails1]]))</f>
        <v>8</v>
      </c>
      <c r="X4260" s="109">
        <v>24</v>
      </c>
      <c r="Y4260" s="174">
        <f>Table1[[#This Row],[ExpenditureDetails3]]*100000</f>
        <v>2400000</v>
      </c>
      <c r="Z4260" s="174">
        <f>Table1[[#This Row],[ExpenditureDetails4]]/Table1[[#This Row],[Component detail 4]]</f>
        <v>600000</v>
      </c>
      <c r="AA4260" s="109">
        <v>1</v>
      </c>
      <c r="AB4260" s="109">
        <v>20</v>
      </c>
      <c r="AC4260" s="174">
        <f>IF(ISNUMBER([ExpenditureDetails4]),[ExpenditureDetails4]*HLOOKUP([ExpenditureDetails1],'Currency Conversion'!$A$6:$BE$45,19,FALSE),"No Data")</f>
        <v>3772212.4610959142</v>
      </c>
      <c r="AD4260" s="174">
        <f>Table1[[#This Row],[Calculations1]]/exchange_rate_2010</f>
        <v>82496.346945054989</v>
      </c>
      <c r="AE42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188610.62305479572</v>
      </c>
      <c r="AF4260" s="174">
        <f>Table1[[#This Row],[Calculations3]]/exchange_rate_2010</f>
        <v>4124.8173472527496</v>
      </c>
      <c r="AG4260" s="110"/>
      <c r="AH4260" s="53"/>
      <c r="BD4260" s="36"/>
      <c r="BE4260" s="36"/>
      <c r="BF4260" s="36"/>
      <c r="BG4260" s="36"/>
      <c r="BH4260" s="36"/>
      <c r="BI4260" s="36"/>
      <c r="BJ4260" s="36"/>
      <c r="BK4260" s="48"/>
      <c r="BL4260" s="36"/>
      <c r="BM4260" s="36"/>
      <c r="BN4260" s="36"/>
      <c r="BO4260" s="36"/>
      <c r="BP4260" s="36"/>
      <c r="BQ4260" s="36"/>
      <c r="BR4260" s="36"/>
    </row>
    <row r="4261" spans="2:70" ht="15" customHeight="1">
      <c r="B4261" s="48">
        <v>4914</v>
      </c>
      <c r="C4261" s="48" t="s">
        <v>1852</v>
      </c>
      <c r="D4261" s="108">
        <v>450000</v>
      </c>
      <c r="E4261" s="109" t="s">
        <v>2508</v>
      </c>
      <c r="F4261" s="109" t="s">
        <v>1816</v>
      </c>
      <c r="G4261" s="109" t="s">
        <v>1821</v>
      </c>
      <c r="H4261" s="108" t="s">
        <v>1821</v>
      </c>
      <c r="I4261" s="108" t="s">
        <v>2965</v>
      </c>
      <c r="J4261" s="108" t="s">
        <v>2568</v>
      </c>
      <c r="K4261" s="108" t="s">
        <v>2860</v>
      </c>
      <c r="L4261" s="108">
        <v>9</v>
      </c>
      <c r="M4261" s="110" t="s">
        <v>2915</v>
      </c>
      <c r="N4261" s="111" t="s">
        <v>1712</v>
      </c>
      <c r="O4261" s="111" t="s">
        <v>348</v>
      </c>
      <c r="P4261" s="111" t="s">
        <v>2037</v>
      </c>
      <c r="Q4261" s="109">
        <v>1</v>
      </c>
      <c r="R4261" s="109"/>
      <c r="S4261" s="109"/>
      <c r="T4261" s="109" t="s">
        <v>7</v>
      </c>
      <c r="U4261" s="108">
        <v>1</v>
      </c>
      <c r="V4261" s="109">
        <v>1965</v>
      </c>
      <c r="W4261" s="108">
        <f>IF(Table1[[#This Row],[ExpenditureDetails1]]=2010,1,(2010-Table1[[#This Row],[ExpenditureDetails1]]))</f>
        <v>45</v>
      </c>
      <c r="X4261" s="109">
        <v>135</v>
      </c>
      <c r="Y4261" s="174">
        <f>Table1[[#This Row],[ExpenditureDetails3]]*100000</f>
        <v>13500000</v>
      </c>
      <c r="Z4261" s="174">
        <f>Table1[[#This Row],[ExpenditureDetails4]]/Table1[[#This Row],[Component detail 4]]</f>
        <v>13500000</v>
      </c>
      <c r="AA4261" s="109">
        <v>1</v>
      </c>
      <c r="AB4261" s="109">
        <v>10</v>
      </c>
      <c r="AC4261" s="174">
        <f>IF(ISNUMBER([ExpenditureDetails4]),[ExpenditureDetails4]*HLOOKUP([ExpenditureDetails1],'Currency Conversion'!$A$6:$BE$45,19,FALSE),"No Data")</f>
        <v>289751262.04448038</v>
      </c>
      <c r="AD4261" s="174">
        <f>Table1[[#This Row],[Calculations1]]/exchange_rate_2010</f>
        <v>6336711.1179216309</v>
      </c>
      <c r="AE42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28975126.204448037</v>
      </c>
      <c r="AF4261" s="174">
        <f>Table1[[#This Row],[Calculations3]]/exchange_rate_2010</f>
        <v>633671.11179216299</v>
      </c>
      <c r="AG4261" s="110"/>
      <c r="AH4261" s="53"/>
      <c r="BD4261" s="36"/>
      <c r="BE4261" s="36"/>
      <c r="BF4261" s="36"/>
      <c r="BG4261" s="36"/>
      <c r="BH4261" s="36"/>
      <c r="BI4261" s="36"/>
      <c r="BJ4261" s="36"/>
      <c r="BK4261" s="48"/>
      <c r="BL4261" s="36"/>
      <c r="BM4261" s="36"/>
      <c r="BN4261" s="36"/>
      <c r="BO4261" s="36"/>
      <c r="BP4261" s="36"/>
      <c r="BQ4261" s="36"/>
      <c r="BR4261" s="36"/>
    </row>
    <row r="4262" spans="2:70" ht="15" customHeight="1">
      <c r="B4262" s="48">
        <v>4915</v>
      </c>
      <c r="C4262" s="48" t="s">
        <v>1852</v>
      </c>
      <c r="D4262" s="108">
        <v>450000</v>
      </c>
      <c r="E4262" s="109" t="s">
        <v>2508</v>
      </c>
      <c r="F4262" s="109" t="s">
        <v>1816</v>
      </c>
      <c r="G4262" s="109" t="s">
        <v>1821</v>
      </c>
      <c r="H4262" s="108" t="s">
        <v>1821</v>
      </c>
      <c r="I4262" s="108" t="s">
        <v>2965</v>
      </c>
      <c r="J4262" s="108" t="s">
        <v>2568</v>
      </c>
      <c r="K4262" s="108" t="s">
        <v>2860</v>
      </c>
      <c r="L4262" s="108">
        <v>9</v>
      </c>
      <c r="M4262" s="110" t="s">
        <v>2915</v>
      </c>
      <c r="N4262" s="111" t="s">
        <v>1712</v>
      </c>
      <c r="O4262" s="111"/>
      <c r="P4262" s="111" t="s">
        <v>2038</v>
      </c>
      <c r="Q4262" s="109">
        <v>4</v>
      </c>
      <c r="R4262" s="109">
        <v>10</v>
      </c>
      <c r="S4262" s="109"/>
      <c r="T4262" s="109" t="s">
        <v>7</v>
      </c>
      <c r="U4262" s="108">
        <v>1</v>
      </c>
      <c r="V4262" s="109">
        <v>1980</v>
      </c>
      <c r="W4262" s="108">
        <f>IF(Table1[[#This Row],[ExpenditureDetails1]]=2010,1,(2010-Table1[[#This Row],[ExpenditureDetails1]]))</f>
        <v>30</v>
      </c>
      <c r="X4262" s="109">
        <v>2</v>
      </c>
      <c r="Y4262" s="174">
        <f>Table1[[#This Row],[ExpenditureDetails3]]*100000</f>
        <v>200000</v>
      </c>
      <c r="Z4262" s="174">
        <f>Table1[[#This Row],[ExpenditureDetails4]]/Table1[[#This Row],[Component detail 4]]</f>
        <v>50000</v>
      </c>
      <c r="AA4262" s="109">
        <v>1</v>
      </c>
      <c r="AB4262" s="109">
        <v>15</v>
      </c>
      <c r="AC4262" s="174">
        <f>IF(ISNUMBER([ExpenditureDetails4]),[ExpenditureDetails4]*HLOOKUP([ExpenditureDetails1],'Currency Conversion'!$A$6:$BE$45,19,FALSE),"No Data")</f>
        <v>1788023.3961899229</v>
      </c>
      <c r="AD4262" s="174">
        <f>Table1[[#This Row],[Calculations1]]/exchange_rate_2010</f>
        <v>39103.152316904678</v>
      </c>
      <c r="AE42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119201.55974599486</v>
      </c>
      <c r="AF4262" s="174">
        <f>Table1[[#This Row],[Calculations3]]/exchange_rate_2010</f>
        <v>2606.8768211269785</v>
      </c>
      <c r="AG4262" s="110"/>
      <c r="AH4262" s="53"/>
      <c r="BD4262" s="36"/>
      <c r="BE4262" s="36"/>
      <c r="BF4262" s="36"/>
      <c r="BG4262" s="36"/>
      <c r="BH4262" s="36"/>
      <c r="BI4262" s="36"/>
      <c r="BJ4262" s="36"/>
      <c r="BK4262" s="48"/>
      <c r="BL4262" s="36"/>
      <c r="BM4262" s="36"/>
      <c r="BN4262" s="36"/>
      <c r="BO4262" s="36"/>
      <c r="BP4262" s="36"/>
      <c r="BQ4262" s="36"/>
      <c r="BR4262" s="36"/>
    </row>
    <row r="4263" spans="2:70" ht="15" customHeight="1">
      <c r="B4263" s="48">
        <v>4916</v>
      </c>
      <c r="C4263" s="48" t="s">
        <v>1852</v>
      </c>
      <c r="D4263" s="108">
        <v>450000</v>
      </c>
      <c r="E4263" s="109" t="s">
        <v>2508</v>
      </c>
      <c r="F4263" s="109" t="s">
        <v>1816</v>
      </c>
      <c r="G4263" s="109" t="s">
        <v>1821</v>
      </c>
      <c r="H4263" s="108" t="s">
        <v>1821</v>
      </c>
      <c r="I4263" s="108" t="s">
        <v>2965</v>
      </c>
      <c r="J4263" s="108" t="s">
        <v>2568</v>
      </c>
      <c r="K4263" s="108" t="s">
        <v>2860</v>
      </c>
      <c r="L4263" s="108">
        <v>9</v>
      </c>
      <c r="M4263" s="110" t="s">
        <v>2915</v>
      </c>
      <c r="N4263" s="111" t="s">
        <v>559</v>
      </c>
      <c r="O4263" s="111" t="s">
        <v>2470</v>
      </c>
      <c r="P4263" s="111" t="s">
        <v>2039</v>
      </c>
      <c r="Q4263" s="109">
        <v>4</v>
      </c>
      <c r="R4263" s="109"/>
      <c r="S4263" s="109"/>
      <c r="T4263" s="109" t="s">
        <v>7</v>
      </c>
      <c r="U4263" s="108">
        <v>1</v>
      </c>
      <c r="V4263" s="109">
        <v>2008</v>
      </c>
      <c r="W4263" s="108">
        <f>IF(Table1[[#This Row],[ExpenditureDetails1]]=2010,1,(2010-Table1[[#This Row],[ExpenditureDetails1]]))</f>
        <v>2</v>
      </c>
      <c r="X4263" s="109">
        <v>45.45</v>
      </c>
      <c r="Y4263" s="174">
        <f>Table1[[#This Row],[ExpenditureDetails3]]*100000</f>
        <v>4545000</v>
      </c>
      <c r="Z4263" s="174">
        <f>Table1[[#This Row],[ExpenditureDetails4]]/Table1[[#This Row],[Component detail 4]]</f>
        <v>1136250</v>
      </c>
      <c r="AA4263" s="109">
        <v>1</v>
      </c>
      <c r="AB4263" s="109">
        <v>15</v>
      </c>
      <c r="AC4263" s="174">
        <f>IF(ISNUMBER([ExpenditureDetails4]),[ExpenditureDetails4]*HLOOKUP([ExpenditureDetails1],'Currency Conversion'!$A$6:$BE$45,19,FALSE),"No Data")</f>
        <v>5214947.0127095496</v>
      </c>
      <c r="AD4263" s="174">
        <f>Table1[[#This Row],[Calculations1]]/exchange_rate_2010</f>
        <v>114048.20977012998</v>
      </c>
      <c r="AE42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347663.13418063667</v>
      </c>
      <c r="AF4263" s="174">
        <f>Table1[[#This Row],[Calculations3]]/exchange_rate_2010</f>
        <v>7603.2139846753325</v>
      </c>
      <c r="AG4263" s="110"/>
      <c r="AH4263" s="53"/>
      <c r="BD4263" s="36"/>
      <c r="BE4263" s="36"/>
      <c r="BF4263" s="36"/>
      <c r="BG4263" s="36"/>
      <c r="BH4263" s="36"/>
      <c r="BI4263" s="36"/>
      <c r="BJ4263" s="36"/>
      <c r="BK4263" s="48"/>
      <c r="BL4263" s="36"/>
      <c r="BM4263" s="36"/>
      <c r="BN4263" s="36"/>
      <c r="BO4263" s="36"/>
      <c r="BP4263" s="36"/>
      <c r="BQ4263" s="36"/>
      <c r="BR4263" s="36"/>
    </row>
    <row r="4264" spans="2:70" ht="15" customHeight="1">
      <c r="B4264" s="48">
        <v>4917</v>
      </c>
      <c r="C4264" s="48" t="s">
        <v>1852</v>
      </c>
      <c r="D4264" s="108">
        <v>450000</v>
      </c>
      <c r="E4264" s="109" t="s">
        <v>2508</v>
      </c>
      <c r="F4264" s="109" t="s">
        <v>1816</v>
      </c>
      <c r="G4264" s="109" t="s">
        <v>1821</v>
      </c>
      <c r="H4264" s="108" t="s">
        <v>1821</v>
      </c>
      <c r="I4264" s="108" t="s">
        <v>2965</v>
      </c>
      <c r="J4264" s="108" t="s">
        <v>2568</v>
      </c>
      <c r="K4264" s="108" t="s">
        <v>2860</v>
      </c>
      <c r="L4264" s="108">
        <v>9</v>
      </c>
      <c r="M4264" s="110" t="s">
        <v>2915</v>
      </c>
      <c r="N4264" s="111" t="s">
        <v>364</v>
      </c>
      <c r="O4264" s="111" t="s">
        <v>2465</v>
      </c>
      <c r="P4264" s="111" t="s">
        <v>2040</v>
      </c>
      <c r="Q4264" s="109">
        <v>1</v>
      </c>
      <c r="R4264" s="109">
        <v>2142</v>
      </c>
      <c r="S4264" s="109"/>
      <c r="T4264" s="109" t="s">
        <v>7</v>
      </c>
      <c r="U4264" s="108">
        <v>1</v>
      </c>
      <c r="V4264" s="109">
        <v>1975</v>
      </c>
      <c r="W4264" s="108">
        <f>IF(Table1[[#This Row],[ExpenditureDetails1]]=2010,1,(2010-Table1[[#This Row],[ExpenditureDetails1]]))</f>
        <v>35</v>
      </c>
      <c r="X4264" s="109">
        <v>164.5</v>
      </c>
      <c r="Y4264" s="174">
        <f>Table1[[#This Row],[ExpenditureDetails3]]*100000</f>
        <v>16450000</v>
      </c>
      <c r="Z4264" s="174">
        <f>Table1[[#This Row],[ExpenditureDetails4]]/Table1[[#This Row],[Component detail 4]]</f>
        <v>16450000</v>
      </c>
      <c r="AA4264" s="109">
        <v>1</v>
      </c>
      <c r="AB4264" s="109">
        <v>20</v>
      </c>
      <c r="AC4264" s="174">
        <f>IF(ISNUMBER([ExpenditureDetails4]),[ExpenditureDetails4]*HLOOKUP([ExpenditureDetails1],'Currency Conversion'!$A$6:$BE$45,19,FALSE),"No Data")</f>
        <v>192148677.08703244</v>
      </c>
      <c r="AD4264" s="174">
        <f>Table1[[#This Row],[Calculations1]]/exchange_rate_2010</f>
        <v>4202192.769757174</v>
      </c>
      <c r="AE42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9607433.8543516211</v>
      </c>
      <c r="AF4264" s="174">
        <f>Table1[[#This Row],[Calculations3]]/exchange_rate_2010</f>
        <v>210109.63848785867</v>
      </c>
      <c r="AG4264" s="110"/>
      <c r="AH4264" s="53"/>
      <c r="BD4264" s="36"/>
      <c r="BE4264" s="36"/>
      <c r="BF4264" s="36"/>
      <c r="BG4264" s="36"/>
      <c r="BH4264" s="36"/>
      <c r="BI4264" s="36"/>
      <c r="BJ4264" s="36"/>
      <c r="BK4264" s="48"/>
      <c r="BL4264" s="36"/>
      <c r="BM4264" s="36"/>
      <c r="BN4264" s="36"/>
      <c r="BO4264" s="36"/>
      <c r="BP4264" s="36"/>
      <c r="BQ4264" s="36"/>
      <c r="BR4264" s="36"/>
    </row>
    <row r="4265" spans="2:70" ht="15" customHeight="1">
      <c r="B4265" s="48">
        <v>4918</v>
      </c>
      <c r="C4265" s="48" t="s">
        <v>1852</v>
      </c>
      <c r="D4265" s="108">
        <v>450000</v>
      </c>
      <c r="E4265" s="109" t="s">
        <v>2508</v>
      </c>
      <c r="F4265" s="109" t="s">
        <v>1816</v>
      </c>
      <c r="G4265" s="109" t="s">
        <v>1821</v>
      </c>
      <c r="H4265" s="108" t="s">
        <v>1821</v>
      </c>
      <c r="I4265" s="108" t="s">
        <v>2965</v>
      </c>
      <c r="J4265" s="108" t="s">
        <v>2568</v>
      </c>
      <c r="K4265" s="108" t="s">
        <v>2860</v>
      </c>
      <c r="L4265" s="108">
        <v>9</v>
      </c>
      <c r="M4265" s="110" t="s">
        <v>2915</v>
      </c>
      <c r="N4265" s="111" t="s">
        <v>364</v>
      </c>
      <c r="O4265" s="111" t="s">
        <v>2465</v>
      </c>
      <c r="P4265" s="111" t="s">
        <v>2041</v>
      </c>
      <c r="Q4265" s="109">
        <v>1</v>
      </c>
      <c r="R4265" s="109">
        <v>6505</v>
      </c>
      <c r="S4265" s="109"/>
      <c r="T4265" s="109" t="s">
        <v>7</v>
      </c>
      <c r="U4265" s="108">
        <v>1</v>
      </c>
      <c r="V4265" s="109">
        <v>1999</v>
      </c>
      <c r="W4265" s="108">
        <f>IF(Table1[[#This Row],[ExpenditureDetails1]]=2010,1,(2010-Table1[[#This Row],[ExpenditureDetails1]]))</f>
        <v>11</v>
      </c>
      <c r="X4265" s="109">
        <v>52</v>
      </c>
      <c r="Y4265" s="174">
        <f>Table1[[#This Row],[ExpenditureDetails3]]*100000</f>
        <v>5200000</v>
      </c>
      <c r="Z4265" s="174">
        <f>Table1[[#This Row],[ExpenditureDetails4]]/Table1[[#This Row],[Component detail 4]]</f>
        <v>5200000</v>
      </c>
      <c r="AA4265" s="109">
        <v>1</v>
      </c>
      <c r="AB4265" s="109">
        <v>20</v>
      </c>
      <c r="AC4265" s="174">
        <f>IF(ISNUMBER([ExpenditureDetails4]),[ExpenditureDetails4]*HLOOKUP([ExpenditureDetails1],'Currency Conversion'!$A$6:$BE$45,19,FALSE),"No Data")</f>
        <v>9048762.06660996</v>
      </c>
      <c r="AD4265" s="174">
        <f>Table1[[#This Row],[Calculations1]]/exchange_rate_2010</f>
        <v>197891.77374527723</v>
      </c>
      <c r="AE42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452438.10333049798</v>
      </c>
      <c r="AF4265" s="174">
        <f>Table1[[#This Row],[Calculations3]]/exchange_rate_2010</f>
        <v>9894.5886872638603</v>
      </c>
      <c r="AG4265" s="110"/>
      <c r="AH4265" s="53"/>
      <c r="BD4265" s="36"/>
      <c r="BE4265" s="36"/>
      <c r="BF4265" s="36"/>
      <c r="BG4265" s="36"/>
      <c r="BH4265" s="36"/>
      <c r="BI4265" s="36"/>
      <c r="BJ4265" s="36"/>
      <c r="BK4265" s="48"/>
      <c r="BL4265" s="36"/>
      <c r="BM4265" s="36"/>
      <c r="BN4265" s="36"/>
      <c r="BO4265" s="36"/>
      <c r="BP4265" s="36"/>
      <c r="BQ4265" s="36"/>
      <c r="BR4265" s="36"/>
    </row>
    <row r="4266" spans="2:70" ht="15" customHeight="1">
      <c r="B4266" s="48">
        <v>4919</v>
      </c>
      <c r="C4266" s="48" t="s">
        <v>1852</v>
      </c>
      <c r="D4266" s="108">
        <v>450000</v>
      </c>
      <c r="E4266" s="109" t="s">
        <v>2508</v>
      </c>
      <c r="F4266" s="109" t="s">
        <v>1816</v>
      </c>
      <c r="G4266" s="109" t="s">
        <v>1821</v>
      </c>
      <c r="H4266" s="108" t="s">
        <v>1821</v>
      </c>
      <c r="I4266" s="108" t="s">
        <v>2965</v>
      </c>
      <c r="J4266" s="108" t="s">
        <v>2568</v>
      </c>
      <c r="K4266" s="108" t="s">
        <v>2860</v>
      </c>
      <c r="L4266" s="108">
        <v>9</v>
      </c>
      <c r="M4266" s="110" t="s">
        <v>2915</v>
      </c>
      <c r="N4266" s="111" t="s">
        <v>364</v>
      </c>
      <c r="O4266" s="111" t="s">
        <v>2465</v>
      </c>
      <c r="P4266" s="111" t="s">
        <v>2042</v>
      </c>
      <c r="Q4266" s="109">
        <v>1</v>
      </c>
      <c r="R4266" s="109">
        <v>630</v>
      </c>
      <c r="S4266" s="109"/>
      <c r="T4266" s="109" t="s">
        <v>7</v>
      </c>
      <c r="U4266" s="108">
        <v>1</v>
      </c>
      <c r="V4266" s="109">
        <v>1979</v>
      </c>
      <c r="W4266" s="108">
        <f>IF(Table1[[#This Row],[ExpenditureDetails1]]=2010,1,(2010-Table1[[#This Row],[ExpenditureDetails1]]))</f>
        <v>31</v>
      </c>
      <c r="X4266" s="109">
        <v>80.19</v>
      </c>
      <c r="Y4266" s="174">
        <f>Table1[[#This Row],[ExpenditureDetails3]]*100000</f>
        <v>8019000</v>
      </c>
      <c r="Z4266" s="174">
        <f>Table1[[#This Row],[ExpenditureDetails4]]/Table1[[#This Row],[Component detail 4]]</f>
        <v>8019000</v>
      </c>
      <c r="AA4266" s="109">
        <v>1</v>
      </c>
      <c r="AB4266" s="109">
        <v>20</v>
      </c>
      <c r="AC4266" s="174">
        <f>IF(ISNUMBER([ExpenditureDetails4]),[ExpenditureDetails4]*HLOOKUP([ExpenditureDetails1],'Currency Conversion'!$A$6:$BE$45,19,FALSE),"No Data")</f>
        <v>82978662.209050745</v>
      </c>
      <c r="AD4266" s="174">
        <f>Table1[[#This Row],[Calculations1]]/exchange_rate_2010</f>
        <v>1814700.6769193527</v>
      </c>
      <c r="AE42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4148933.1104525374</v>
      </c>
      <c r="AF4266" s="174">
        <f>Table1[[#This Row],[Calculations3]]/exchange_rate_2010</f>
        <v>90735.033845967642</v>
      </c>
      <c r="AG4266" s="110"/>
      <c r="AH4266" s="53"/>
      <c r="BD4266" s="36"/>
      <c r="BE4266" s="36"/>
      <c r="BF4266" s="36"/>
      <c r="BG4266" s="36"/>
      <c r="BH4266" s="36"/>
      <c r="BI4266" s="36"/>
      <c r="BJ4266" s="36"/>
      <c r="BK4266" s="48"/>
      <c r="BL4266" s="36"/>
      <c r="BM4266" s="36"/>
      <c r="BN4266" s="36"/>
      <c r="BO4266" s="36"/>
      <c r="BP4266" s="36"/>
      <c r="BQ4266" s="36"/>
      <c r="BR4266" s="36"/>
    </row>
    <row r="4267" spans="2:70" ht="15" customHeight="1">
      <c r="B4267" s="48">
        <v>4920</v>
      </c>
      <c r="C4267" s="48" t="s">
        <v>1852</v>
      </c>
      <c r="D4267" s="108">
        <v>450000</v>
      </c>
      <c r="E4267" s="109" t="s">
        <v>2508</v>
      </c>
      <c r="F4267" s="109" t="s">
        <v>1816</v>
      </c>
      <c r="G4267" s="109" t="s">
        <v>1821</v>
      </c>
      <c r="H4267" s="108" t="s">
        <v>1821</v>
      </c>
      <c r="I4267" s="108" t="s">
        <v>2965</v>
      </c>
      <c r="J4267" s="108" t="s">
        <v>2568</v>
      </c>
      <c r="K4267" s="108" t="s">
        <v>2860</v>
      </c>
      <c r="L4267" s="108">
        <v>9</v>
      </c>
      <c r="M4267" s="110" t="s">
        <v>2915</v>
      </c>
      <c r="N4267" s="111" t="s">
        <v>364</v>
      </c>
      <c r="O4267" s="111" t="s">
        <v>2465</v>
      </c>
      <c r="P4267" s="111" t="s">
        <v>2043</v>
      </c>
      <c r="Q4267" s="109">
        <v>1</v>
      </c>
      <c r="R4267" s="109">
        <v>6325</v>
      </c>
      <c r="S4267" s="109"/>
      <c r="T4267" s="109" t="s">
        <v>7</v>
      </c>
      <c r="U4267" s="108">
        <v>1</v>
      </c>
      <c r="V4267" s="109">
        <v>2002</v>
      </c>
      <c r="W4267" s="108">
        <f>IF(Table1[[#This Row],[ExpenditureDetails1]]=2010,1,(2010-Table1[[#This Row],[ExpenditureDetails1]]))</f>
        <v>8</v>
      </c>
      <c r="X4267" s="109">
        <v>403</v>
      </c>
      <c r="Y4267" s="174">
        <f>Table1[[#This Row],[ExpenditureDetails3]]*100000</f>
        <v>40300000</v>
      </c>
      <c r="Z4267" s="174">
        <f>Table1[[#This Row],[ExpenditureDetails4]]/Table1[[#This Row],[Component detail 4]]</f>
        <v>40300000</v>
      </c>
      <c r="AA4267" s="109">
        <v>1</v>
      </c>
      <c r="AB4267" s="109">
        <v>20</v>
      </c>
      <c r="AC4267" s="174">
        <f>IF(ISNUMBER([ExpenditureDetails4]),[ExpenditureDetails4]*HLOOKUP([ExpenditureDetails1],'Currency Conversion'!$A$6:$BE$45,19,FALSE),"No Data")</f>
        <v>63341734.242568888</v>
      </c>
      <c r="AD4267" s="174">
        <f>Table1[[#This Row],[Calculations1]]/exchange_rate_2010</f>
        <v>1385251.1591190482</v>
      </c>
      <c r="AE42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3167086.7121284446</v>
      </c>
      <c r="AF4267" s="174">
        <f>Table1[[#This Row],[Calculations3]]/exchange_rate_2010</f>
        <v>69262.557955952419</v>
      </c>
      <c r="AG4267" s="110"/>
      <c r="AH4267" s="53"/>
      <c r="BD4267" s="36"/>
      <c r="BE4267" s="36"/>
      <c r="BF4267" s="36"/>
      <c r="BG4267" s="36"/>
      <c r="BH4267" s="36"/>
      <c r="BI4267" s="36"/>
      <c r="BJ4267" s="36"/>
      <c r="BK4267" s="48"/>
      <c r="BL4267" s="36"/>
      <c r="BM4267" s="36"/>
      <c r="BN4267" s="36"/>
      <c r="BO4267" s="36"/>
      <c r="BP4267" s="36"/>
      <c r="BQ4267" s="36"/>
      <c r="BR4267" s="36"/>
    </row>
    <row r="4268" spans="2:70" ht="15" customHeight="1">
      <c r="B4268" s="48">
        <v>4921</v>
      </c>
      <c r="C4268" s="48" t="s">
        <v>1852</v>
      </c>
      <c r="D4268" s="108">
        <v>450000</v>
      </c>
      <c r="E4268" s="109" t="s">
        <v>2508</v>
      </c>
      <c r="F4268" s="109" t="s">
        <v>1816</v>
      </c>
      <c r="G4268" s="109" t="s">
        <v>1821</v>
      </c>
      <c r="H4268" s="108" t="s">
        <v>1821</v>
      </c>
      <c r="I4268" s="108" t="s">
        <v>2965</v>
      </c>
      <c r="J4268" s="108" t="s">
        <v>2568</v>
      </c>
      <c r="K4268" s="108" t="s">
        <v>2860</v>
      </c>
      <c r="L4268" s="108">
        <v>9</v>
      </c>
      <c r="M4268" s="110" t="s">
        <v>2915</v>
      </c>
      <c r="N4268" s="111" t="s">
        <v>364</v>
      </c>
      <c r="O4268" s="111" t="s">
        <v>2465</v>
      </c>
      <c r="P4268" s="111" t="s">
        <v>2044</v>
      </c>
      <c r="Q4268" s="109">
        <v>1</v>
      </c>
      <c r="R4268" s="109">
        <v>4955</v>
      </c>
      <c r="S4268" s="109"/>
      <c r="T4268" s="109" t="s">
        <v>7</v>
      </c>
      <c r="U4268" s="108">
        <v>1</v>
      </c>
      <c r="V4268" s="109">
        <v>2002</v>
      </c>
      <c r="W4268" s="108">
        <f>IF(Table1[[#This Row],[ExpenditureDetails1]]=2010,1,(2010-Table1[[#This Row],[ExpenditureDetails1]]))</f>
        <v>8</v>
      </c>
      <c r="X4268" s="109">
        <v>38.65</v>
      </c>
      <c r="Y4268" s="174">
        <f>Table1[[#This Row],[ExpenditureDetails3]]*100000</f>
        <v>3865000</v>
      </c>
      <c r="Z4268" s="174">
        <f>Table1[[#This Row],[ExpenditureDetails4]]/Table1[[#This Row],[Component detail 4]]</f>
        <v>3865000</v>
      </c>
      <c r="AA4268" s="109">
        <v>1</v>
      </c>
      <c r="AB4268" s="109">
        <v>20</v>
      </c>
      <c r="AC4268" s="174">
        <f>IF(ISNUMBER([ExpenditureDetails4]),[ExpenditureDetails4]*HLOOKUP([ExpenditureDetails1],'Currency Conversion'!$A$6:$BE$45,19,FALSE),"No Data")</f>
        <v>6074833.8175565451</v>
      </c>
      <c r="AD4268" s="174">
        <f>Table1[[#This Row],[Calculations1]]/exchange_rate_2010</f>
        <v>132853.49205943229</v>
      </c>
      <c r="AE42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303741.69087782723</v>
      </c>
      <c r="AF4268" s="174">
        <f>Table1[[#This Row],[Calculations3]]/exchange_rate_2010</f>
        <v>6642.6746029716141</v>
      </c>
      <c r="AG4268" s="110"/>
      <c r="AH4268" s="53"/>
      <c r="BD4268" s="36"/>
      <c r="BE4268" s="36"/>
      <c r="BF4268" s="36"/>
      <c r="BG4268" s="36"/>
      <c r="BH4268" s="36"/>
      <c r="BI4268" s="36"/>
      <c r="BJ4268" s="36"/>
      <c r="BK4268" s="48"/>
      <c r="BL4268" s="36"/>
      <c r="BM4268" s="36"/>
      <c r="BN4268" s="36"/>
      <c r="BO4268" s="36"/>
      <c r="BP4268" s="36"/>
      <c r="BQ4268" s="36"/>
      <c r="BR4268" s="36"/>
    </row>
    <row r="4269" spans="2:70" ht="15" customHeight="1">
      <c r="B4269" s="48">
        <v>4922</v>
      </c>
      <c r="C4269" s="48" t="s">
        <v>1852</v>
      </c>
      <c r="D4269" s="108">
        <v>450000</v>
      </c>
      <c r="E4269" s="109" t="s">
        <v>2508</v>
      </c>
      <c r="F4269" s="109" t="s">
        <v>1816</v>
      </c>
      <c r="G4269" s="109" t="s">
        <v>1821</v>
      </c>
      <c r="H4269" s="108" t="s">
        <v>1821</v>
      </c>
      <c r="I4269" s="108" t="s">
        <v>2965</v>
      </c>
      <c r="J4269" s="108" t="s">
        <v>2568</v>
      </c>
      <c r="K4269" s="108" t="s">
        <v>2860</v>
      </c>
      <c r="L4269" s="108">
        <v>9</v>
      </c>
      <c r="M4269" s="110" t="s">
        <v>2915</v>
      </c>
      <c r="N4269" s="111" t="s">
        <v>364</v>
      </c>
      <c r="O4269" s="111" t="s">
        <v>2465</v>
      </c>
      <c r="P4269" s="111" t="s">
        <v>2045</v>
      </c>
      <c r="Q4269" s="109">
        <v>1</v>
      </c>
      <c r="R4269" s="109">
        <v>1250</v>
      </c>
      <c r="S4269" s="109"/>
      <c r="T4269" s="109" t="s">
        <v>7</v>
      </c>
      <c r="U4269" s="108">
        <v>1</v>
      </c>
      <c r="V4269" s="109">
        <v>2002</v>
      </c>
      <c r="W4269" s="108">
        <f>IF(Table1[[#This Row],[ExpenditureDetails1]]=2010,1,(2010-Table1[[#This Row],[ExpenditureDetails1]]))</f>
        <v>8</v>
      </c>
      <c r="X4269" s="109">
        <v>12</v>
      </c>
      <c r="Y4269" s="174">
        <f>Table1[[#This Row],[ExpenditureDetails3]]*100000</f>
        <v>1200000</v>
      </c>
      <c r="Z4269" s="174">
        <f>Table1[[#This Row],[ExpenditureDetails4]]/Table1[[#This Row],[Component detail 4]]</f>
        <v>1200000</v>
      </c>
      <c r="AA4269" s="109">
        <v>1</v>
      </c>
      <c r="AB4269" s="109">
        <v>20</v>
      </c>
      <c r="AC4269" s="174">
        <f>IF(ISNUMBER([ExpenditureDetails4]),[ExpenditureDetails4]*HLOOKUP([ExpenditureDetails1],'Currency Conversion'!$A$6:$BE$45,19,FALSE),"No Data")</f>
        <v>1886106.2305479571</v>
      </c>
      <c r="AD4269" s="174">
        <f>Table1[[#This Row],[Calculations1]]/exchange_rate_2010</f>
        <v>41248.173472527495</v>
      </c>
      <c r="AE42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94305.311527397862</v>
      </c>
      <c r="AF4269" s="174">
        <f>Table1[[#This Row],[Calculations3]]/exchange_rate_2010</f>
        <v>2062.4086736263748</v>
      </c>
      <c r="AG4269" s="110"/>
      <c r="AH4269" s="53"/>
      <c r="BD4269" s="36"/>
      <c r="BE4269" s="36"/>
      <c r="BF4269" s="36"/>
      <c r="BG4269" s="36"/>
      <c r="BH4269" s="36"/>
      <c r="BI4269" s="36"/>
      <c r="BJ4269" s="36"/>
      <c r="BK4269" s="48"/>
      <c r="BL4269" s="36"/>
      <c r="BM4269" s="36"/>
      <c r="BN4269" s="36"/>
      <c r="BO4269" s="36"/>
      <c r="BP4269" s="36"/>
      <c r="BQ4269" s="36"/>
      <c r="BR4269" s="36"/>
    </row>
    <row r="4270" spans="2:70" ht="15" customHeight="1">
      <c r="B4270" s="48">
        <v>4923</v>
      </c>
      <c r="C4270" s="48" t="s">
        <v>1852</v>
      </c>
      <c r="D4270" s="108">
        <v>450000</v>
      </c>
      <c r="E4270" s="109" t="s">
        <v>2508</v>
      </c>
      <c r="F4270" s="109" t="s">
        <v>1816</v>
      </c>
      <c r="G4270" s="109" t="s">
        <v>1821</v>
      </c>
      <c r="H4270" s="108" t="s">
        <v>1821</v>
      </c>
      <c r="I4270" s="108" t="s">
        <v>2965</v>
      </c>
      <c r="J4270" s="108" t="s">
        <v>2568</v>
      </c>
      <c r="K4270" s="108" t="s">
        <v>2860</v>
      </c>
      <c r="L4270" s="108">
        <v>9</v>
      </c>
      <c r="M4270" s="110" t="s">
        <v>2915</v>
      </c>
      <c r="N4270" s="111" t="s">
        <v>364</v>
      </c>
      <c r="O4270" s="111" t="s">
        <v>2465</v>
      </c>
      <c r="P4270" s="111" t="s">
        <v>2046</v>
      </c>
      <c r="Q4270" s="109">
        <v>1</v>
      </c>
      <c r="R4270" s="109">
        <v>4275</v>
      </c>
      <c r="S4270" s="109"/>
      <c r="T4270" s="109" t="s">
        <v>7</v>
      </c>
      <c r="U4270" s="108">
        <v>1</v>
      </c>
      <c r="V4270" s="109">
        <v>1982</v>
      </c>
      <c r="W4270" s="108">
        <f>IF(Table1[[#This Row],[ExpenditureDetails1]]=2010,1,(2010-Table1[[#This Row],[ExpenditureDetails1]]))</f>
        <v>28</v>
      </c>
      <c r="X4270" s="109">
        <v>273</v>
      </c>
      <c r="Y4270" s="174">
        <f>Table1[[#This Row],[ExpenditureDetails3]]*100000</f>
        <v>27300000</v>
      </c>
      <c r="Z4270" s="174">
        <f>Table1[[#This Row],[ExpenditureDetails4]]/Table1[[#This Row],[Component detail 4]]</f>
        <v>27300000</v>
      </c>
      <c r="AA4270" s="109">
        <v>1</v>
      </c>
      <c r="AB4270" s="109">
        <v>20</v>
      </c>
      <c r="AC4270" s="174">
        <f>IF(ISNUMBER([ExpenditureDetails4]),[ExpenditureDetails4]*HLOOKUP([ExpenditureDetails1],'Currency Conversion'!$A$6:$BE$45,19,FALSE),"No Data")</f>
        <v>197497776.53799888</v>
      </c>
      <c r="AD4270" s="174">
        <f>Table1[[#This Row],[Calculations1]]/exchange_rate_2010</f>
        <v>4319174.824374089</v>
      </c>
      <c r="AE42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9874888.8268999439</v>
      </c>
      <c r="AF4270" s="174">
        <f>Table1[[#This Row],[Calculations3]]/exchange_rate_2010</f>
        <v>215958.74121870447</v>
      </c>
      <c r="AG4270" s="110"/>
      <c r="AH4270" s="53"/>
      <c r="BD4270" s="36"/>
      <c r="BE4270" s="36"/>
      <c r="BF4270" s="36"/>
      <c r="BG4270" s="36"/>
      <c r="BH4270" s="36"/>
      <c r="BI4270" s="36"/>
      <c r="BJ4270" s="36"/>
      <c r="BK4270" s="48"/>
      <c r="BL4270" s="36"/>
      <c r="BM4270" s="36"/>
      <c r="BN4270" s="36"/>
      <c r="BO4270" s="36"/>
      <c r="BP4270" s="36"/>
      <c r="BQ4270" s="36"/>
      <c r="BR4270" s="36"/>
    </row>
    <row r="4271" spans="2:70" ht="15" customHeight="1">
      <c r="B4271" s="48">
        <v>4924</v>
      </c>
      <c r="C4271" s="48" t="s">
        <v>1852</v>
      </c>
      <c r="D4271" s="108">
        <v>450000</v>
      </c>
      <c r="E4271" s="109" t="s">
        <v>2508</v>
      </c>
      <c r="F4271" s="109" t="s">
        <v>1816</v>
      </c>
      <c r="G4271" s="109" t="s">
        <v>1821</v>
      </c>
      <c r="H4271" s="108" t="s">
        <v>1821</v>
      </c>
      <c r="I4271" s="108" t="s">
        <v>2965</v>
      </c>
      <c r="J4271" s="108" t="s">
        <v>2568</v>
      </c>
      <c r="K4271" s="108" t="s">
        <v>2860</v>
      </c>
      <c r="L4271" s="108">
        <v>9</v>
      </c>
      <c r="M4271" s="110" t="s">
        <v>2915</v>
      </c>
      <c r="N4271" s="111" t="s">
        <v>1728</v>
      </c>
      <c r="O4271" s="111" t="s">
        <v>2399</v>
      </c>
      <c r="P4271" s="111" t="s">
        <v>2047</v>
      </c>
      <c r="Q4271" s="109">
        <v>1</v>
      </c>
      <c r="R4271" s="109">
        <v>9.9999999999999995E-7</v>
      </c>
      <c r="S4271" s="109"/>
      <c r="T4271" s="109" t="s">
        <v>7</v>
      </c>
      <c r="U4271" s="108">
        <v>1</v>
      </c>
      <c r="V4271" s="109">
        <v>1987</v>
      </c>
      <c r="W4271" s="108">
        <f>IF(Table1[[#This Row],[ExpenditureDetails1]]=2010,1,(2010-Table1[[#This Row],[ExpenditureDetails1]]))</f>
        <v>23</v>
      </c>
      <c r="X4271" s="109">
        <v>27.52</v>
      </c>
      <c r="Y4271" s="174">
        <f>Table1[[#This Row],[ExpenditureDetails3]]*100000</f>
        <v>2752000</v>
      </c>
      <c r="Z4271" s="174">
        <f>Table1[[#This Row],[ExpenditureDetails4]]/Table1[[#This Row],[Component detail 4]]</f>
        <v>2752000</v>
      </c>
      <c r="AA4271" s="109">
        <v>1</v>
      </c>
      <c r="AB4271" s="109">
        <v>15</v>
      </c>
      <c r="AC4271" s="174">
        <f>IF(ISNUMBER([ExpenditureDetails4]),[ExpenditureDetails4]*HLOOKUP([ExpenditureDetails1],'Currency Conversion'!$A$6:$BE$45,19,FALSE),"No Data")</f>
        <v>13726676.603116002</v>
      </c>
      <c r="AD4271" s="174">
        <f>Table1[[#This Row],[Calculations1]]/exchange_rate_2010</f>
        <v>300195.35938976199</v>
      </c>
      <c r="AE42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915111.7735410668</v>
      </c>
      <c r="AF4271" s="174">
        <f>Table1[[#This Row],[Calculations3]]/exchange_rate_2010</f>
        <v>20013.023959317467</v>
      </c>
      <c r="AG4271" s="110"/>
      <c r="AH4271" s="53"/>
      <c r="BD4271" s="36"/>
      <c r="BE4271" s="36"/>
      <c r="BF4271" s="36"/>
      <c r="BG4271" s="36"/>
      <c r="BH4271" s="36"/>
      <c r="BI4271" s="36"/>
      <c r="BJ4271" s="36"/>
      <c r="BK4271" s="48"/>
      <c r="BL4271" s="36"/>
      <c r="BM4271" s="36"/>
      <c r="BN4271" s="36"/>
      <c r="BO4271" s="36"/>
      <c r="BP4271" s="36"/>
      <c r="BQ4271" s="36"/>
      <c r="BR4271" s="36"/>
    </row>
    <row r="4272" spans="2:70" ht="15" customHeight="1">
      <c r="B4272" s="48">
        <v>4925</v>
      </c>
      <c r="C4272" s="48" t="s">
        <v>1852</v>
      </c>
      <c r="D4272" s="108">
        <v>450000</v>
      </c>
      <c r="E4272" s="109" t="s">
        <v>2508</v>
      </c>
      <c r="F4272" s="109" t="s">
        <v>1816</v>
      </c>
      <c r="G4272" s="109" t="s">
        <v>1821</v>
      </c>
      <c r="H4272" s="108" t="s">
        <v>1821</v>
      </c>
      <c r="I4272" s="108" t="s">
        <v>2965</v>
      </c>
      <c r="J4272" s="108" t="s">
        <v>2568</v>
      </c>
      <c r="K4272" s="108" t="s">
        <v>2860</v>
      </c>
      <c r="L4272" s="108">
        <v>9</v>
      </c>
      <c r="M4272" s="110" t="s">
        <v>2915</v>
      </c>
      <c r="N4272" s="111" t="s">
        <v>1728</v>
      </c>
      <c r="O4272" s="111" t="s">
        <v>2399</v>
      </c>
      <c r="P4272" s="111" t="s">
        <v>2048</v>
      </c>
      <c r="Q4272" s="109">
        <v>1</v>
      </c>
      <c r="R4272" s="109">
        <v>9.9999999999999995E-7</v>
      </c>
      <c r="S4272" s="109"/>
      <c r="T4272" s="109" t="s">
        <v>7</v>
      </c>
      <c r="U4272" s="108">
        <v>1</v>
      </c>
      <c r="V4272" s="109">
        <v>2002</v>
      </c>
      <c r="W4272" s="108">
        <f>IF(Table1[[#This Row],[ExpenditureDetails1]]=2010,1,(2010-Table1[[#This Row],[ExpenditureDetails1]]))</f>
        <v>8</v>
      </c>
      <c r="X4272" s="109">
        <v>48</v>
      </c>
      <c r="Y4272" s="174">
        <f>Table1[[#This Row],[ExpenditureDetails3]]*100000</f>
        <v>4800000</v>
      </c>
      <c r="Z4272" s="174">
        <f>Table1[[#This Row],[ExpenditureDetails4]]/Table1[[#This Row],[Component detail 4]]</f>
        <v>4800000</v>
      </c>
      <c r="AA4272" s="109">
        <v>1</v>
      </c>
      <c r="AB4272" s="109">
        <v>15</v>
      </c>
      <c r="AC4272" s="174">
        <f>IF(ISNUMBER([ExpenditureDetails4]),[ExpenditureDetails4]*HLOOKUP([ExpenditureDetails1],'Currency Conversion'!$A$6:$BE$45,19,FALSE),"No Data")</f>
        <v>7544424.9221918285</v>
      </c>
      <c r="AD4272" s="174">
        <f>Table1[[#This Row],[Calculations1]]/exchange_rate_2010</f>
        <v>164992.69389010998</v>
      </c>
      <c r="AE42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502961.66147945524</v>
      </c>
      <c r="AF4272" s="174">
        <f>Table1[[#This Row],[Calculations3]]/exchange_rate_2010</f>
        <v>10999.512926007332</v>
      </c>
      <c r="AG4272" s="110"/>
      <c r="AH4272" s="53"/>
      <c r="BD4272" s="36"/>
      <c r="BE4272" s="36"/>
      <c r="BF4272" s="36"/>
      <c r="BG4272" s="36"/>
      <c r="BH4272" s="36"/>
      <c r="BI4272" s="36"/>
      <c r="BJ4272" s="36"/>
      <c r="BK4272" s="48"/>
      <c r="BL4272" s="36"/>
      <c r="BM4272" s="36"/>
      <c r="BN4272" s="36"/>
      <c r="BO4272" s="36"/>
      <c r="BP4272" s="36"/>
      <c r="BQ4272" s="36"/>
      <c r="BR4272" s="36"/>
    </row>
    <row r="4273" spans="2:70" ht="15" customHeight="1">
      <c r="B4273" s="48">
        <v>4926</v>
      </c>
      <c r="C4273" s="48" t="s">
        <v>1852</v>
      </c>
      <c r="D4273" s="108">
        <v>450000</v>
      </c>
      <c r="E4273" s="109" t="s">
        <v>2508</v>
      </c>
      <c r="F4273" s="109" t="s">
        <v>1816</v>
      </c>
      <c r="G4273" s="109" t="s">
        <v>1821</v>
      </c>
      <c r="H4273" s="108" t="s">
        <v>1821</v>
      </c>
      <c r="I4273" s="108" t="s">
        <v>2965</v>
      </c>
      <c r="J4273" s="108" t="s">
        <v>2568</v>
      </c>
      <c r="K4273" s="108" t="s">
        <v>2860</v>
      </c>
      <c r="L4273" s="108">
        <v>9</v>
      </c>
      <c r="M4273" s="110" t="s">
        <v>2915</v>
      </c>
      <c r="N4273" s="111" t="s">
        <v>1728</v>
      </c>
      <c r="O4273" s="111" t="s">
        <v>2399</v>
      </c>
      <c r="P4273" s="111" t="s">
        <v>2049</v>
      </c>
      <c r="Q4273" s="109">
        <v>1</v>
      </c>
      <c r="R4273" s="109">
        <v>9.9999999999999995E-7</v>
      </c>
      <c r="S4273" s="109"/>
      <c r="T4273" s="109" t="s">
        <v>7</v>
      </c>
      <c r="U4273" s="108">
        <v>1</v>
      </c>
      <c r="V4273" s="109">
        <v>1987</v>
      </c>
      <c r="W4273" s="108">
        <f>IF(Table1[[#This Row],[ExpenditureDetails1]]=2010,1,(2010-Table1[[#This Row],[ExpenditureDetails1]]))</f>
        <v>23</v>
      </c>
      <c r="X4273" s="109">
        <v>27</v>
      </c>
      <c r="Y4273" s="174">
        <f>Table1[[#This Row],[ExpenditureDetails3]]*100000</f>
        <v>2700000</v>
      </c>
      <c r="Z4273" s="174">
        <f>Table1[[#This Row],[ExpenditureDetails4]]/Table1[[#This Row],[Component detail 4]]</f>
        <v>2700000</v>
      </c>
      <c r="AA4273" s="109">
        <v>1</v>
      </c>
      <c r="AB4273" s="109">
        <v>15</v>
      </c>
      <c r="AC4273" s="174">
        <f>IF(ISNUMBER([ExpenditureDetails4]),[ExpenditureDetails4]*HLOOKUP([ExpenditureDetails1],'Currency Conversion'!$A$6:$BE$45,19,FALSE),"No Data")</f>
        <v>13467306.260324566</v>
      </c>
      <c r="AD4273" s="174">
        <f>Table1[[#This Row],[Calculations1]]/exchange_rate_2010</f>
        <v>294523.06335478101</v>
      </c>
      <c r="AE42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897820.41735497105</v>
      </c>
      <c r="AF4273" s="174">
        <f>Table1[[#This Row],[Calculations3]]/exchange_rate_2010</f>
        <v>19634.870890318736</v>
      </c>
      <c r="AG4273" s="110"/>
      <c r="AH4273" s="53"/>
      <c r="BD4273" s="36"/>
      <c r="BE4273" s="36"/>
      <c r="BF4273" s="36"/>
      <c r="BG4273" s="36"/>
      <c r="BH4273" s="36"/>
      <c r="BI4273" s="36"/>
      <c r="BJ4273" s="36"/>
      <c r="BK4273" s="48"/>
      <c r="BL4273" s="36"/>
      <c r="BM4273" s="36"/>
      <c r="BN4273" s="36"/>
      <c r="BO4273" s="36"/>
      <c r="BP4273" s="36"/>
      <c r="BQ4273" s="36"/>
      <c r="BR4273" s="36"/>
    </row>
    <row r="4274" spans="2:70" ht="15" customHeight="1">
      <c r="B4274" s="48">
        <v>4927</v>
      </c>
      <c r="C4274" s="48" t="s">
        <v>1852</v>
      </c>
      <c r="D4274" s="108">
        <v>450000</v>
      </c>
      <c r="E4274" s="109" t="s">
        <v>2508</v>
      </c>
      <c r="F4274" s="109" t="s">
        <v>1816</v>
      </c>
      <c r="G4274" s="109" t="s">
        <v>1821</v>
      </c>
      <c r="H4274" s="108" t="s">
        <v>1821</v>
      </c>
      <c r="I4274" s="108" t="s">
        <v>2965</v>
      </c>
      <c r="J4274" s="108" t="s">
        <v>2568</v>
      </c>
      <c r="K4274" s="108" t="s">
        <v>2860</v>
      </c>
      <c r="L4274" s="108">
        <v>9</v>
      </c>
      <c r="M4274" s="110" t="s">
        <v>2915</v>
      </c>
      <c r="N4274" s="111" t="s">
        <v>1728</v>
      </c>
      <c r="O4274" s="111" t="s">
        <v>2399</v>
      </c>
      <c r="P4274" s="111" t="s">
        <v>2050</v>
      </c>
      <c r="Q4274" s="109">
        <v>1</v>
      </c>
      <c r="R4274" s="109">
        <v>9.9999999999999995E-7</v>
      </c>
      <c r="S4274" s="109"/>
      <c r="T4274" s="109" t="s">
        <v>7</v>
      </c>
      <c r="U4274" s="108">
        <v>1</v>
      </c>
      <c r="V4274" s="109">
        <v>1987</v>
      </c>
      <c r="W4274" s="108">
        <f>IF(Table1[[#This Row],[ExpenditureDetails1]]=2010,1,(2010-Table1[[#This Row],[ExpenditureDetails1]]))</f>
        <v>23</v>
      </c>
      <c r="X4274" s="109">
        <v>27</v>
      </c>
      <c r="Y4274" s="174">
        <f>Table1[[#This Row],[ExpenditureDetails3]]*100000</f>
        <v>2700000</v>
      </c>
      <c r="Z4274" s="174">
        <f>Table1[[#This Row],[ExpenditureDetails4]]/Table1[[#This Row],[Component detail 4]]</f>
        <v>2700000</v>
      </c>
      <c r="AA4274" s="109">
        <v>1</v>
      </c>
      <c r="AB4274" s="109">
        <v>15</v>
      </c>
      <c r="AC4274" s="174">
        <f>IF(ISNUMBER([ExpenditureDetails4]),[ExpenditureDetails4]*HLOOKUP([ExpenditureDetails1],'Currency Conversion'!$A$6:$BE$45,19,FALSE),"No Data")</f>
        <v>13467306.260324566</v>
      </c>
      <c r="AD4274" s="174">
        <f>Table1[[#This Row],[Calculations1]]/exchange_rate_2010</f>
        <v>294523.06335478101</v>
      </c>
      <c r="AE42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897820.41735497105</v>
      </c>
      <c r="AF4274" s="174">
        <f>Table1[[#This Row],[Calculations3]]/exchange_rate_2010</f>
        <v>19634.870890318736</v>
      </c>
      <c r="AG4274" s="110"/>
      <c r="AH4274" s="53"/>
      <c r="BD4274" s="36"/>
      <c r="BE4274" s="36"/>
      <c r="BF4274" s="36"/>
      <c r="BG4274" s="36"/>
      <c r="BH4274" s="36"/>
      <c r="BI4274" s="36"/>
      <c r="BJ4274" s="36"/>
      <c r="BK4274" s="48"/>
      <c r="BL4274" s="36"/>
      <c r="BM4274" s="36"/>
      <c r="BN4274" s="36"/>
      <c r="BO4274" s="36"/>
      <c r="BP4274" s="36"/>
      <c r="BQ4274" s="36"/>
      <c r="BR4274" s="36"/>
    </row>
    <row r="4275" spans="2:70" ht="15" customHeight="1">
      <c r="B4275" s="48">
        <v>4928</v>
      </c>
      <c r="C4275" s="48" t="s">
        <v>1852</v>
      </c>
      <c r="D4275" s="108">
        <v>450000</v>
      </c>
      <c r="E4275" s="109" t="s">
        <v>2508</v>
      </c>
      <c r="F4275" s="109" t="s">
        <v>1816</v>
      </c>
      <c r="G4275" s="109" t="s">
        <v>1821</v>
      </c>
      <c r="H4275" s="108" t="s">
        <v>1821</v>
      </c>
      <c r="I4275" s="108" t="s">
        <v>2965</v>
      </c>
      <c r="J4275" s="108" t="s">
        <v>2568</v>
      </c>
      <c r="K4275" s="108" t="s">
        <v>2860</v>
      </c>
      <c r="L4275" s="108">
        <v>9</v>
      </c>
      <c r="M4275" s="110" t="s">
        <v>2915</v>
      </c>
      <c r="N4275" s="111" t="s">
        <v>1728</v>
      </c>
      <c r="O4275" s="111" t="s">
        <v>2399</v>
      </c>
      <c r="P4275" s="111" t="s">
        <v>2051</v>
      </c>
      <c r="Q4275" s="109">
        <v>1</v>
      </c>
      <c r="R4275" s="109">
        <v>1.1999999999999999E-6</v>
      </c>
      <c r="S4275" s="109"/>
      <c r="T4275" s="109" t="s">
        <v>7</v>
      </c>
      <c r="U4275" s="108">
        <v>1</v>
      </c>
      <c r="V4275" s="109">
        <v>2002</v>
      </c>
      <c r="W4275" s="108">
        <f>IF(Table1[[#This Row],[ExpenditureDetails1]]=2010,1,(2010-Table1[[#This Row],[ExpenditureDetails1]]))</f>
        <v>8</v>
      </c>
      <c r="X4275" s="109">
        <v>54</v>
      </c>
      <c r="Y4275" s="174">
        <f>Table1[[#This Row],[ExpenditureDetails3]]*100000</f>
        <v>5400000</v>
      </c>
      <c r="Z4275" s="174">
        <f>Table1[[#This Row],[ExpenditureDetails4]]/Table1[[#This Row],[Component detail 4]]</f>
        <v>5400000</v>
      </c>
      <c r="AA4275" s="109">
        <v>1</v>
      </c>
      <c r="AB4275" s="109">
        <v>15</v>
      </c>
      <c r="AC4275" s="174">
        <f>IF(ISNUMBER([ExpenditureDetails4]),[ExpenditureDetails4]*HLOOKUP([ExpenditureDetails1],'Currency Conversion'!$A$6:$BE$45,19,FALSE),"No Data")</f>
        <v>8487478.0374658071</v>
      </c>
      <c r="AD4275" s="174">
        <f>Table1[[#This Row],[Calculations1]]/exchange_rate_2010</f>
        <v>185616.78062637371</v>
      </c>
      <c r="AE42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565831.86916438711</v>
      </c>
      <c r="AF4275" s="174">
        <f>Table1[[#This Row],[Calculations3]]/exchange_rate_2010</f>
        <v>12374.452041758248</v>
      </c>
      <c r="AG4275" s="110"/>
      <c r="AH4275" s="53"/>
      <c r="BD4275" s="36"/>
      <c r="BE4275" s="36"/>
      <c r="BF4275" s="36"/>
      <c r="BG4275" s="36"/>
      <c r="BH4275" s="36"/>
      <c r="BI4275" s="36"/>
      <c r="BJ4275" s="36"/>
      <c r="BK4275" s="48"/>
      <c r="BL4275" s="36"/>
      <c r="BM4275" s="36"/>
      <c r="BN4275" s="36"/>
      <c r="BO4275" s="36"/>
      <c r="BP4275" s="36"/>
      <c r="BQ4275" s="36"/>
      <c r="BR4275" s="36"/>
    </row>
    <row r="4276" spans="2:70" ht="15" customHeight="1">
      <c r="B4276" s="48">
        <v>4929</v>
      </c>
      <c r="C4276" s="48" t="s">
        <v>1852</v>
      </c>
      <c r="D4276" s="108">
        <v>450000</v>
      </c>
      <c r="E4276" s="109" t="s">
        <v>2508</v>
      </c>
      <c r="F4276" s="109" t="s">
        <v>1816</v>
      </c>
      <c r="G4276" s="109" t="s">
        <v>1821</v>
      </c>
      <c r="H4276" s="108" t="s">
        <v>1821</v>
      </c>
      <c r="I4276" s="108" t="s">
        <v>2965</v>
      </c>
      <c r="J4276" s="108" t="s">
        <v>2568</v>
      </c>
      <c r="K4276" s="108" t="s">
        <v>2860</v>
      </c>
      <c r="L4276" s="108">
        <v>9</v>
      </c>
      <c r="M4276" s="110" t="s">
        <v>2915</v>
      </c>
      <c r="N4276" s="111" t="s">
        <v>1728</v>
      </c>
      <c r="O4276" s="111" t="s">
        <v>2399</v>
      </c>
      <c r="P4276" s="111" t="s">
        <v>2052</v>
      </c>
      <c r="Q4276" s="109">
        <v>1</v>
      </c>
      <c r="R4276" s="109">
        <v>9.9999999999999995E-7</v>
      </c>
      <c r="S4276" s="109"/>
      <c r="T4276" s="109" t="s">
        <v>7</v>
      </c>
      <c r="U4276" s="108">
        <v>1</v>
      </c>
      <c r="V4276" s="109">
        <v>2002</v>
      </c>
      <c r="W4276" s="108">
        <f>IF(Table1[[#This Row],[ExpenditureDetails1]]=2010,1,(2010-Table1[[#This Row],[ExpenditureDetails1]]))</f>
        <v>8</v>
      </c>
      <c r="X4276" s="109">
        <v>48</v>
      </c>
      <c r="Y4276" s="174">
        <f>Table1[[#This Row],[ExpenditureDetails3]]*100000</f>
        <v>4800000</v>
      </c>
      <c r="Z4276" s="174">
        <f>Table1[[#This Row],[ExpenditureDetails4]]/Table1[[#This Row],[Component detail 4]]</f>
        <v>4800000</v>
      </c>
      <c r="AA4276" s="109">
        <v>1</v>
      </c>
      <c r="AB4276" s="109">
        <v>15</v>
      </c>
      <c r="AC4276" s="174">
        <f>IF(ISNUMBER([ExpenditureDetails4]),[ExpenditureDetails4]*HLOOKUP([ExpenditureDetails1],'Currency Conversion'!$A$6:$BE$45,19,FALSE),"No Data")</f>
        <v>7544424.9221918285</v>
      </c>
      <c r="AD4276" s="174">
        <f>Table1[[#This Row],[Calculations1]]/exchange_rate_2010</f>
        <v>164992.69389010998</v>
      </c>
      <c r="AE42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502961.66147945524</v>
      </c>
      <c r="AF4276" s="174">
        <f>Table1[[#This Row],[Calculations3]]/exchange_rate_2010</f>
        <v>10999.512926007332</v>
      </c>
      <c r="AG4276" s="110"/>
      <c r="AH4276" s="53"/>
      <c r="BD4276" s="36"/>
      <c r="BE4276" s="36"/>
      <c r="BF4276" s="36"/>
      <c r="BG4276" s="36"/>
      <c r="BH4276" s="36"/>
      <c r="BI4276" s="36"/>
      <c r="BJ4276" s="36"/>
      <c r="BK4276" s="48"/>
      <c r="BL4276" s="36"/>
      <c r="BM4276" s="36"/>
      <c r="BN4276" s="36"/>
      <c r="BO4276" s="36"/>
      <c r="BP4276" s="36"/>
      <c r="BQ4276" s="36"/>
      <c r="BR4276" s="36"/>
    </row>
    <row r="4277" spans="2:70" ht="15" customHeight="1">
      <c r="B4277" s="48">
        <v>4930</v>
      </c>
      <c r="C4277" s="48" t="s">
        <v>1852</v>
      </c>
      <c r="D4277" s="108">
        <v>450000</v>
      </c>
      <c r="E4277" s="109" t="s">
        <v>2508</v>
      </c>
      <c r="F4277" s="109" t="s">
        <v>1816</v>
      </c>
      <c r="G4277" s="109" t="s">
        <v>1821</v>
      </c>
      <c r="H4277" s="108" t="s">
        <v>1821</v>
      </c>
      <c r="I4277" s="108" t="s">
        <v>2965</v>
      </c>
      <c r="J4277" s="108" t="s">
        <v>2568</v>
      </c>
      <c r="K4277" s="108" t="s">
        <v>2860</v>
      </c>
      <c r="L4277" s="108">
        <v>9</v>
      </c>
      <c r="M4277" s="110" t="s">
        <v>2915</v>
      </c>
      <c r="N4277" s="111" t="s">
        <v>1728</v>
      </c>
      <c r="O4277" s="111" t="s">
        <v>2399</v>
      </c>
      <c r="P4277" s="111" t="s">
        <v>2053</v>
      </c>
      <c r="Q4277" s="109">
        <v>1</v>
      </c>
      <c r="R4277" s="109">
        <v>1.1999999999999999E-6</v>
      </c>
      <c r="S4277" s="109"/>
      <c r="T4277" s="109" t="s">
        <v>7</v>
      </c>
      <c r="U4277" s="108">
        <v>1</v>
      </c>
      <c r="V4277" s="109">
        <v>2002</v>
      </c>
      <c r="W4277" s="108">
        <f>IF(Table1[[#This Row],[ExpenditureDetails1]]=2010,1,(2010-Table1[[#This Row],[ExpenditureDetails1]]))</f>
        <v>8</v>
      </c>
      <c r="X4277" s="109">
        <v>48</v>
      </c>
      <c r="Y4277" s="174">
        <f>Table1[[#This Row],[ExpenditureDetails3]]*100000</f>
        <v>4800000</v>
      </c>
      <c r="Z4277" s="174">
        <f>Table1[[#This Row],[ExpenditureDetails4]]/Table1[[#This Row],[Component detail 4]]</f>
        <v>4800000</v>
      </c>
      <c r="AA4277" s="109">
        <v>1</v>
      </c>
      <c r="AB4277" s="109">
        <v>15</v>
      </c>
      <c r="AC4277" s="174">
        <f>IF(ISNUMBER([ExpenditureDetails4]),[ExpenditureDetails4]*HLOOKUP([ExpenditureDetails1],'Currency Conversion'!$A$6:$BE$45,19,FALSE),"No Data")</f>
        <v>7544424.9221918285</v>
      </c>
      <c r="AD4277" s="174">
        <f>Table1[[#This Row],[Calculations1]]/exchange_rate_2010</f>
        <v>164992.69389010998</v>
      </c>
      <c r="AE42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502961.66147945524</v>
      </c>
      <c r="AF4277" s="174">
        <f>Table1[[#This Row],[Calculations3]]/exchange_rate_2010</f>
        <v>10999.512926007332</v>
      </c>
      <c r="AG4277" s="110"/>
      <c r="AH4277" s="53"/>
      <c r="BD4277" s="36"/>
      <c r="BE4277" s="36"/>
      <c r="BF4277" s="36"/>
      <c r="BG4277" s="36"/>
      <c r="BH4277" s="36"/>
      <c r="BI4277" s="36"/>
      <c r="BJ4277" s="36"/>
      <c r="BK4277" s="48"/>
      <c r="BL4277" s="36"/>
      <c r="BM4277" s="36"/>
      <c r="BN4277" s="36"/>
      <c r="BO4277" s="36"/>
      <c r="BP4277" s="36"/>
      <c r="BQ4277" s="36"/>
      <c r="BR4277" s="36"/>
    </row>
    <row r="4278" spans="2:70" ht="15" customHeight="1">
      <c r="B4278" s="48">
        <v>4931</v>
      </c>
      <c r="C4278" s="48" t="s">
        <v>1852</v>
      </c>
      <c r="D4278" s="108">
        <v>450000</v>
      </c>
      <c r="E4278" s="109" t="s">
        <v>2508</v>
      </c>
      <c r="F4278" s="109" t="s">
        <v>1816</v>
      </c>
      <c r="G4278" s="109" t="s">
        <v>1821</v>
      </c>
      <c r="H4278" s="108" t="s">
        <v>1821</v>
      </c>
      <c r="I4278" s="108" t="s">
        <v>2965</v>
      </c>
      <c r="J4278" s="108" t="s">
        <v>2568</v>
      </c>
      <c r="K4278" s="108" t="s">
        <v>2860</v>
      </c>
      <c r="L4278" s="108">
        <v>9</v>
      </c>
      <c r="M4278" s="110" t="s">
        <v>2915</v>
      </c>
      <c r="N4278" s="111" t="s">
        <v>1728</v>
      </c>
      <c r="O4278" s="111" t="s">
        <v>2399</v>
      </c>
      <c r="P4278" s="111" t="s">
        <v>2054</v>
      </c>
      <c r="Q4278" s="109">
        <v>1</v>
      </c>
      <c r="R4278" s="109">
        <v>7.9999999999999996E-7</v>
      </c>
      <c r="S4278" s="109"/>
      <c r="T4278" s="109" t="s">
        <v>7</v>
      </c>
      <c r="U4278" s="108">
        <v>1</v>
      </c>
      <c r="V4278" s="109">
        <v>2002</v>
      </c>
      <c r="W4278" s="108">
        <f>IF(Table1[[#This Row],[ExpenditureDetails1]]=2010,1,(2010-Table1[[#This Row],[ExpenditureDetails1]]))</f>
        <v>8</v>
      </c>
      <c r="X4278" s="109">
        <v>36</v>
      </c>
      <c r="Y4278" s="174">
        <f>Table1[[#This Row],[ExpenditureDetails3]]*100000</f>
        <v>3600000</v>
      </c>
      <c r="Z4278" s="174">
        <f>Table1[[#This Row],[ExpenditureDetails4]]/Table1[[#This Row],[Component detail 4]]</f>
        <v>3600000</v>
      </c>
      <c r="AA4278" s="109">
        <v>1</v>
      </c>
      <c r="AB4278" s="109">
        <v>15</v>
      </c>
      <c r="AC4278" s="174">
        <f>IF(ISNUMBER([ExpenditureDetails4]),[ExpenditureDetails4]*HLOOKUP([ExpenditureDetails1],'Currency Conversion'!$A$6:$BE$45,19,FALSE),"No Data")</f>
        <v>5658318.6916438714</v>
      </c>
      <c r="AD4278" s="174">
        <f>Table1[[#This Row],[Calculations1]]/exchange_rate_2010</f>
        <v>123744.52041758248</v>
      </c>
      <c r="AE42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377221.24610959145</v>
      </c>
      <c r="AF4278" s="174">
        <f>Table1[[#This Row],[Calculations3]]/exchange_rate_2010</f>
        <v>8249.6346945054993</v>
      </c>
      <c r="AG4278" s="110"/>
      <c r="AH4278" s="53"/>
      <c r="BD4278" s="36"/>
      <c r="BE4278" s="36"/>
      <c r="BF4278" s="36"/>
      <c r="BG4278" s="36"/>
      <c r="BH4278" s="36"/>
      <c r="BI4278" s="36"/>
      <c r="BJ4278" s="36"/>
      <c r="BK4278" s="48"/>
      <c r="BL4278" s="36"/>
      <c r="BM4278" s="36"/>
      <c r="BN4278" s="36"/>
      <c r="BO4278" s="36"/>
      <c r="BP4278" s="36"/>
      <c r="BQ4278" s="36"/>
      <c r="BR4278" s="36"/>
    </row>
    <row r="4279" spans="2:70" ht="15" customHeight="1">
      <c r="B4279" s="48">
        <v>4932</v>
      </c>
      <c r="C4279" s="48" t="s">
        <v>1852</v>
      </c>
      <c r="D4279" s="108">
        <v>450000</v>
      </c>
      <c r="E4279" s="109" t="s">
        <v>2508</v>
      </c>
      <c r="F4279" s="109" t="s">
        <v>1816</v>
      </c>
      <c r="G4279" s="109" t="s">
        <v>1821</v>
      </c>
      <c r="H4279" s="108" t="s">
        <v>1821</v>
      </c>
      <c r="I4279" s="108" t="s">
        <v>2965</v>
      </c>
      <c r="J4279" s="108" t="s">
        <v>2568</v>
      </c>
      <c r="K4279" s="108" t="s">
        <v>2860</v>
      </c>
      <c r="L4279" s="108">
        <v>9</v>
      </c>
      <c r="M4279" s="110" t="s">
        <v>2915</v>
      </c>
      <c r="N4279" s="111" t="s">
        <v>1728</v>
      </c>
      <c r="O4279" s="111" t="s">
        <v>2399</v>
      </c>
      <c r="P4279" s="111" t="s">
        <v>2055</v>
      </c>
      <c r="Q4279" s="109">
        <v>1</v>
      </c>
      <c r="R4279" s="109">
        <v>4.9999999999999998E-7</v>
      </c>
      <c r="S4279" s="109"/>
      <c r="T4279" s="109" t="s">
        <v>7</v>
      </c>
      <c r="U4279" s="108">
        <v>1</v>
      </c>
      <c r="V4279" s="109">
        <v>2002</v>
      </c>
      <c r="W4279" s="108">
        <f>IF(Table1[[#This Row],[ExpenditureDetails1]]=2010,1,(2010-Table1[[#This Row],[ExpenditureDetails1]]))</f>
        <v>8</v>
      </c>
      <c r="X4279" s="109">
        <v>30</v>
      </c>
      <c r="Y4279" s="174">
        <f>Table1[[#This Row],[ExpenditureDetails3]]*100000</f>
        <v>3000000</v>
      </c>
      <c r="Z4279" s="174">
        <f>Table1[[#This Row],[ExpenditureDetails4]]/Table1[[#This Row],[Component detail 4]]</f>
        <v>3000000</v>
      </c>
      <c r="AA4279" s="109">
        <v>1</v>
      </c>
      <c r="AB4279" s="109">
        <v>15</v>
      </c>
      <c r="AC4279" s="174">
        <f>IF(ISNUMBER([ExpenditureDetails4]),[ExpenditureDetails4]*HLOOKUP([ExpenditureDetails1],'Currency Conversion'!$A$6:$BE$45,19,FALSE),"No Data")</f>
        <v>4715265.5763698928</v>
      </c>
      <c r="AD4279" s="174">
        <f>Table1[[#This Row],[Calculations1]]/exchange_rate_2010</f>
        <v>103120.43368131874</v>
      </c>
      <c r="AE42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314351.03842465952</v>
      </c>
      <c r="AF4279" s="174">
        <f>Table1[[#This Row],[Calculations3]]/exchange_rate_2010</f>
        <v>6874.6955787545821</v>
      </c>
      <c r="AG4279" s="110"/>
      <c r="AH4279" s="53"/>
      <c r="BD4279" s="36"/>
      <c r="BE4279" s="36"/>
      <c r="BF4279" s="36"/>
      <c r="BG4279" s="36"/>
      <c r="BH4279" s="36"/>
      <c r="BI4279" s="36"/>
      <c r="BJ4279" s="36"/>
      <c r="BK4279" s="48"/>
      <c r="BL4279" s="36"/>
      <c r="BM4279" s="36"/>
      <c r="BN4279" s="36"/>
      <c r="BO4279" s="36"/>
      <c r="BP4279" s="36"/>
      <c r="BQ4279" s="36"/>
      <c r="BR4279" s="36"/>
    </row>
    <row r="4280" spans="2:70" ht="15" customHeight="1">
      <c r="B4280" s="48">
        <v>4933</v>
      </c>
      <c r="C4280" s="48" t="s">
        <v>1852</v>
      </c>
      <c r="D4280" s="108">
        <v>450000</v>
      </c>
      <c r="E4280" s="109" t="s">
        <v>2508</v>
      </c>
      <c r="F4280" s="109" t="s">
        <v>1816</v>
      </c>
      <c r="G4280" s="109" t="s">
        <v>1821</v>
      </c>
      <c r="H4280" s="108" t="s">
        <v>1821</v>
      </c>
      <c r="I4280" s="108" t="s">
        <v>2965</v>
      </c>
      <c r="J4280" s="108" t="s">
        <v>2568</v>
      </c>
      <c r="K4280" s="108" t="s">
        <v>2860</v>
      </c>
      <c r="L4280" s="108">
        <v>9</v>
      </c>
      <c r="M4280" s="110" t="s">
        <v>2915</v>
      </c>
      <c r="N4280" s="111" t="s">
        <v>1728</v>
      </c>
      <c r="O4280" s="111" t="s">
        <v>2399</v>
      </c>
      <c r="P4280" s="111" t="s">
        <v>2056</v>
      </c>
      <c r="Q4280" s="109">
        <v>1</v>
      </c>
      <c r="R4280" s="109">
        <v>4.4999999999999998E-7</v>
      </c>
      <c r="S4280" s="109"/>
      <c r="T4280" s="109" t="s">
        <v>7</v>
      </c>
      <c r="U4280" s="108">
        <v>1</v>
      </c>
      <c r="V4280" s="109">
        <v>1985</v>
      </c>
      <c r="W4280" s="108">
        <f>IF(Table1[[#This Row],[ExpenditureDetails1]]=2010,1,(2010-Table1[[#This Row],[ExpenditureDetails1]]))</f>
        <v>25</v>
      </c>
      <c r="X4280" s="109">
        <v>17</v>
      </c>
      <c r="Y4280" s="174">
        <f>Table1[[#This Row],[ExpenditureDetails3]]*100000</f>
        <v>1700000</v>
      </c>
      <c r="Z4280" s="174">
        <f>Table1[[#This Row],[ExpenditureDetails4]]/Table1[[#This Row],[Component detail 4]]</f>
        <v>1700000</v>
      </c>
      <c r="AA4280" s="109">
        <v>1</v>
      </c>
      <c r="AB4280" s="109">
        <v>15</v>
      </c>
      <c r="AC4280" s="174">
        <f>IF(ISNUMBER([ExpenditureDetails4]),[ExpenditureDetails4]*HLOOKUP([ExpenditureDetails1],'Currency Conversion'!$A$6:$BE$45,19,FALSE),"No Data")</f>
        <v>9713366.7893095985</v>
      </c>
      <c r="AD4280" s="174">
        <f>Table1[[#This Row],[Calculations1]]/exchange_rate_2010</f>
        <v>212426.33730727309</v>
      </c>
      <c r="AE42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647557.78595397319</v>
      </c>
      <c r="AF4280" s="174">
        <f>Table1[[#This Row],[Calculations3]]/exchange_rate_2010</f>
        <v>14161.755820484872</v>
      </c>
      <c r="AG4280" s="110"/>
      <c r="AH4280" s="53"/>
      <c r="BD4280" s="36"/>
      <c r="BE4280" s="36"/>
      <c r="BF4280" s="36"/>
      <c r="BG4280" s="36"/>
      <c r="BH4280" s="36"/>
      <c r="BI4280" s="36"/>
      <c r="BJ4280" s="36"/>
      <c r="BK4280" s="48"/>
      <c r="BL4280" s="36"/>
      <c r="BM4280" s="36"/>
      <c r="BN4280" s="36"/>
      <c r="BO4280" s="36"/>
      <c r="BP4280" s="36"/>
      <c r="BQ4280" s="36"/>
      <c r="BR4280" s="36"/>
    </row>
    <row r="4281" spans="2:70" ht="15" customHeight="1">
      <c r="B4281" s="48">
        <v>4934</v>
      </c>
      <c r="C4281" s="48" t="s">
        <v>1852</v>
      </c>
      <c r="D4281" s="108">
        <v>450000</v>
      </c>
      <c r="E4281" s="109" t="s">
        <v>2508</v>
      </c>
      <c r="F4281" s="109" t="s">
        <v>1816</v>
      </c>
      <c r="G4281" s="109" t="s">
        <v>1821</v>
      </c>
      <c r="H4281" s="108" t="s">
        <v>1821</v>
      </c>
      <c r="I4281" s="108" t="s">
        <v>2965</v>
      </c>
      <c r="J4281" s="108" t="s">
        <v>2568</v>
      </c>
      <c r="K4281" s="108" t="s">
        <v>2860</v>
      </c>
      <c r="L4281" s="108">
        <v>9</v>
      </c>
      <c r="M4281" s="110" t="s">
        <v>2915</v>
      </c>
      <c r="N4281" s="111" t="s">
        <v>1728</v>
      </c>
      <c r="O4281" s="111" t="s">
        <v>2399</v>
      </c>
      <c r="P4281" s="111" t="s">
        <v>2057</v>
      </c>
      <c r="Q4281" s="109">
        <v>1</v>
      </c>
      <c r="R4281" s="109">
        <v>1.3E-6</v>
      </c>
      <c r="S4281" s="109"/>
      <c r="T4281" s="109" t="s">
        <v>7</v>
      </c>
      <c r="U4281" s="108">
        <v>1</v>
      </c>
      <c r="V4281" s="109">
        <v>1985</v>
      </c>
      <c r="W4281" s="108">
        <f>IF(Table1[[#This Row],[ExpenditureDetails1]]=2010,1,(2010-Table1[[#This Row],[ExpenditureDetails1]]))</f>
        <v>25</v>
      </c>
      <c r="X4281" s="109">
        <v>28</v>
      </c>
      <c r="Y4281" s="174">
        <f>Table1[[#This Row],[ExpenditureDetails3]]*100000</f>
        <v>2800000</v>
      </c>
      <c r="Z4281" s="174">
        <f>Table1[[#This Row],[ExpenditureDetails4]]/Table1[[#This Row],[Component detail 4]]</f>
        <v>2800000</v>
      </c>
      <c r="AA4281" s="109">
        <v>1</v>
      </c>
      <c r="AB4281" s="109">
        <v>15</v>
      </c>
      <c r="AC4281" s="174">
        <f>IF(ISNUMBER([ExpenditureDetails4]),[ExpenditureDetails4]*HLOOKUP([ExpenditureDetails1],'Currency Conversion'!$A$6:$BE$45,19,FALSE),"No Data")</f>
        <v>15998486.476509927</v>
      </c>
      <c r="AD4281" s="174">
        <f>Table1[[#This Row],[Calculations1]]/exchange_rate_2010</f>
        <v>349878.67321197921</v>
      </c>
      <c r="AE42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1066565.7651006619</v>
      </c>
      <c r="AF4281" s="174">
        <f>Table1[[#This Row],[Calculations3]]/exchange_rate_2010</f>
        <v>23325.244880798618</v>
      </c>
      <c r="AG4281" s="110"/>
      <c r="AH4281" s="53"/>
      <c r="BD4281" s="36"/>
      <c r="BE4281" s="36"/>
      <c r="BF4281" s="36"/>
      <c r="BG4281" s="36"/>
      <c r="BH4281" s="36"/>
      <c r="BI4281" s="36"/>
      <c r="BJ4281" s="36"/>
      <c r="BK4281" s="48"/>
      <c r="BL4281" s="36"/>
      <c r="BM4281" s="36"/>
      <c r="BN4281" s="36"/>
      <c r="BO4281" s="36"/>
      <c r="BP4281" s="36"/>
      <c r="BQ4281" s="36"/>
      <c r="BR4281" s="36"/>
    </row>
    <row r="4282" spans="2:70" ht="15" customHeight="1">
      <c r="B4282" s="48">
        <v>4935</v>
      </c>
      <c r="C4282" s="48" t="s">
        <v>1852</v>
      </c>
      <c r="D4282" s="108">
        <v>450000</v>
      </c>
      <c r="E4282" s="109" t="s">
        <v>2508</v>
      </c>
      <c r="F4282" s="109" t="s">
        <v>1816</v>
      </c>
      <c r="G4282" s="109" t="s">
        <v>1821</v>
      </c>
      <c r="H4282" s="108" t="s">
        <v>1821</v>
      </c>
      <c r="I4282" s="108" t="s">
        <v>2965</v>
      </c>
      <c r="J4282" s="108" t="s">
        <v>2568</v>
      </c>
      <c r="K4282" s="108" t="s">
        <v>2860</v>
      </c>
      <c r="L4282" s="108">
        <v>9</v>
      </c>
      <c r="M4282" s="110" t="s">
        <v>2915</v>
      </c>
      <c r="N4282" s="111" t="s">
        <v>1728</v>
      </c>
      <c r="O4282" s="111" t="s">
        <v>2399</v>
      </c>
      <c r="P4282" s="111" t="s">
        <v>2058</v>
      </c>
      <c r="Q4282" s="109">
        <v>1</v>
      </c>
      <c r="R4282" s="109">
        <v>9.9999999999999995E-7</v>
      </c>
      <c r="S4282" s="109"/>
      <c r="T4282" s="109" t="s">
        <v>7</v>
      </c>
      <c r="U4282" s="108">
        <v>1</v>
      </c>
      <c r="V4282" s="109">
        <v>1987</v>
      </c>
      <c r="W4282" s="108">
        <f>IF(Table1[[#This Row],[ExpenditureDetails1]]=2010,1,(2010-Table1[[#This Row],[ExpenditureDetails1]]))</f>
        <v>23</v>
      </c>
      <c r="X4282" s="109">
        <v>29</v>
      </c>
      <c r="Y4282" s="174">
        <f>Table1[[#This Row],[ExpenditureDetails3]]*100000</f>
        <v>2900000</v>
      </c>
      <c r="Z4282" s="174">
        <f>Table1[[#This Row],[ExpenditureDetails4]]/Table1[[#This Row],[Component detail 4]]</f>
        <v>2900000</v>
      </c>
      <c r="AA4282" s="109">
        <v>1</v>
      </c>
      <c r="AB4282" s="109">
        <v>15</v>
      </c>
      <c r="AC4282" s="174">
        <f>IF(ISNUMBER([ExpenditureDetails4]),[ExpenditureDetails4]*HLOOKUP([ExpenditureDetails1],'Currency Conversion'!$A$6:$BE$45,19,FALSE),"No Data")</f>
        <v>14464884.501830088</v>
      </c>
      <c r="AD4282" s="174">
        <f>Table1[[#This Row],[Calculations1]]/exchange_rate_2010</f>
        <v>316339.58656624623</v>
      </c>
      <c r="AE42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964325.63345533924</v>
      </c>
      <c r="AF4282" s="174">
        <f>Table1[[#This Row],[Calculations3]]/exchange_rate_2010</f>
        <v>21089.305771083084</v>
      </c>
      <c r="AG4282" s="110"/>
      <c r="AH4282" s="53"/>
      <c r="BD4282" s="36"/>
      <c r="BE4282" s="36"/>
      <c r="BF4282" s="36"/>
      <c r="BG4282" s="36"/>
      <c r="BH4282" s="36"/>
      <c r="BI4282" s="36"/>
      <c r="BJ4282" s="36"/>
      <c r="BK4282" s="48"/>
      <c r="BL4282" s="36"/>
      <c r="BM4282" s="36"/>
      <c r="BN4282" s="36"/>
      <c r="BO4282" s="36"/>
      <c r="BP4282" s="36"/>
      <c r="BQ4282" s="36"/>
      <c r="BR4282" s="36"/>
    </row>
    <row r="4283" spans="2:70" ht="15" customHeight="1">
      <c r="B4283" s="48">
        <v>4936</v>
      </c>
      <c r="C4283" s="48" t="s">
        <v>1852</v>
      </c>
      <c r="D4283" s="108">
        <v>450000</v>
      </c>
      <c r="E4283" s="109" t="s">
        <v>2508</v>
      </c>
      <c r="F4283" s="109" t="s">
        <v>1816</v>
      </c>
      <c r="G4283" s="109" t="s">
        <v>1821</v>
      </c>
      <c r="H4283" s="108" t="s">
        <v>1821</v>
      </c>
      <c r="I4283" s="108" t="s">
        <v>2965</v>
      </c>
      <c r="J4283" s="108" t="s">
        <v>2568</v>
      </c>
      <c r="K4283" s="108" t="s">
        <v>2860</v>
      </c>
      <c r="L4283" s="108">
        <v>9</v>
      </c>
      <c r="M4283" s="110" t="s">
        <v>2915</v>
      </c>
      <c r="N4283" s="111" t="s">
        <v>1728</v>
      </c>
      <c r="O4283" s="111" t="s">
        <v>2399</v>
      </c>
      <c r="P4283" s="111" t="s">
        <v>2059</v>
      </c>
      <c r="Q4283" s="109">
        <v>1</v>
      </c>
      <c r="R4283" s="109">
        <v>9.9999999999999995E-7</v>
      </c>
      <c r="S4283" s="109"/>
      <c r="T4283" s="109" t="s">
        <v>7</v>
      </c>
      <c r="U4283" s="108">
        <v>1</v>
      </c>
      <c r="V4283" s="109">
        <v>1988</v>
      </c>
      <c r="W4283" s="108">
        <f>IF(Table1[[#This Row],[ExpenditureDetails1]]=2010,1,(2010-Table1[[#This Row],[ExpenditureDetails1]]))</f>
        <v>22</v>
      </c>
      <c r="X4283" s="109">
        <v>22</v>
      </c>
      <c r="Y4283" s="174">
        <f>Table1[[#This Row],[ExpenditureDetails3]]*100000</f>
        <v>2200000</v>
      </c>
      <c r="Z4283" s="174">
        <f>Table1[[#This Row],[ExpenditureDetails4]]/Table1[[#This Row],[Component detail 4]]</f>
        <v>2200000</v>
      </c>
      <c r="AA4283" s="109">
        <v>1</v>
      </c>
      <c r="AB4283" s="109">
        <v>15</v>
      </c>
      <c r="AC4283" s="174">
        <f>IF(ISNUMBER([ExpenditureDetails4]),[ExpenditureDetails4]*HLOOKUP([ExpenditureDetails1],'Currency Conversion'!$A$6:$BE$45,19,FALSE),"No Data")</f>
        <v>10035466.575961119</v>
      </c>
      <c r="AD4283" s="174">
        <f>Table1[[#This Row],[Calculations1]]/exchange_rate_2010</f>
        <v>219470.49402553285</v>
      </c>
      <c r="AE42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669031.10506407463</v>
      </c>
      <c r="AF4283" s="174">
        <f>Table1[[#This Row],[Calculations3]]/exchange_rate_2010</f>
        <v>14631.366268368858</v>
      </c>
      <c r="AG4283" s="110"/>
      <c r="AH4283" s="53"/>
      <c r="BD4283" s="36"/>
      <c r="BE4283" s="36"/>
      <c r="BF4283" s="36"/>
      <c r="BG4283" s="36"/>
      <c r="BH4283" s="36"/>
      <c r="BI4283" s="36"/>
      <c r="BJ4283" s="36"/>
      <c r="BK4283" s="48"/>
      <c r="BL4283" s="36"/>
      <c r="BM4283" s="36"/>
      <c r="BN4283" s="36"/>
      <c r="BO4283" s="36"/>
      <c r="BP4283" s="36"/>
      <c r="BQ4283" s="36"/>
      <c r="BR4283" s="36"/>
    </row>
    <row r="4284" spans="2:70" ht="15" customHeight="1">
      <c r="B4284" s="48">
        <v>4937</v>
      </c>
      <c r="C4284" s="48" t="s">
        <v>1852</v>
      </c>
      <c r="D4284" s="108">
        <v>450000</v>
      </c>
      <c r="E4284" s="109" t="s">
        <v>2508</v>
      </c>
      <c r="F4284" s="109" t="s">
        <v>1816</v>
      </c>
      <c r="G4284" s="109" t="s">
        <v>1821</v>
      </c>
      <c r="H4284" s="108" t="s">
        <v>1821</v>
      </c>
      <c r="I4284" s="108" t="s">
        <v>2965</v>
      </c>
      <c r="J4284" s="108" t="s">
        <v>2568</v>
      </c>
      <c r="K4284" s="108" t="s">
        <v>2860</v>
      </c>
      <c r="L4284" s="108">
        <v>9</v>
      </c>
      <c r="M4284" s="110" t="s">
        <v>2915</v>
      </c>
      <c r="N4284" s="111" t="s">
        <v>1728</v>
      </c>
      <c r="O4284" s="111" t="s">
        <v>2399</v>
      </c>
      <c r="P4284" s="111" t="s">
        <v>2060</v>
      </c>
      <c r="Q4284" s="109">
        <v>1</v>
      </c>
      <c r="R4284" s="109">
        <v>4.9999999999999998E-7</v>
      </c>
      <c r="S4284" s="109"/>
      <c r="T4284" s="109" t="s">
        <v>7</v>
      </c>
      <c r="U4284" s="108">
        <v>1</v>
      </c>
      <c r="V4284" s="109">
        <v>1988</v>
      </c>
      <c r="W4284" s="108">
        <f>IF(Table1[[#This Row],[ExpenditureDetails1]]=2010,1,(2010-Table1[[#This Row],[ExpenditureDetails1]]))</f>
        <v>22</v>
      </c>
      <c r="X4284" s="109">
        <v>21</v>
      </c>
      <c r="Y4284" s="174">
        <f>Table1[[#This Row],[ExpenditureDetails3]]*100000</f>
        <v>2100000</v>
      </c>
      <c r="Z4284" s="174">
        <f>Table1[[#This Row],[ExpenditureDetails4]]/Table1[[#This Row],[Component detail 4]]</f>
        <v>2100000</v>
      </c>
      <c r="AA4284" s="109">
        <v>1</v>
      </c>
      <c r="AB4284" s="109">
        <v>15</v>
      </c>
      <c r="AC4284" s="174">
        <f>IF(ISNUMBER([ExpenditureDetails4]),[ExpenditureDetails4]*HLOOKUP([ExpenditureDetails1],'Currency Conversion'!$A$6:$BE$45,19,FALSE),"No Data")</f>
        <v>9579309.0043265224</v>
      </c>
      <c r="AD4284" s="174">
        <f>Table1[[#This Row],[Calculations1]]/exchange_rate_2010</f>
        <v>209494.56247891774</v>
      </c>
      <c r="AE42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638620.60028843477</v>
      </c>
      <c r="AF4284" s="174">
        <f>Table1[[#This Row],[Calculations3]]/exchange_rate_2010</f>
        <v>13966.304165261181</v>
      </c>
      <c r="AG4284" s="110"/>
      <c r="AH4284" s="53"/>
      <c r="BD4284" s="36"/>
      <c r="BE4284" s="36"/>
      <c r="BF4284" s="36"/>
      <c r="BG4284" s="36"/>
      <c r="BH4284" s="36"/>
      <c r="BI4284" s="36"/>
      <c r="BJ4284" s="36"/>
      <c r="BK4284" s="48"/>
      <c r="BL4284" s="36"/>
      <c r="BM4284" s="36"/>
      <c r="BN4284" s="36"/>
      <c r="BO4284" s="36"/>
      <c r="BP4284" s="36"/>
      <c r="BQ4284" s="36"/>
      <c r="BR4284" s="36"/>
    </row>
    <row r="4285" spans="2:70" ht="15" customHeight="1">
      <c r="B4285" s="48">
        <v>4938</v>
      </c>
      <c r="C4285" s="48" t="s">
        <v>1852</v>
      </c>
      <c r="D4285" s="108">
        <v>450000</v>
      </c>
      <c r="E4285" s="109" t="s">
        <v>2508</v>
      </c>
      <c r="F4285" s="109" t="s">
        <v>1816</v>
      </c>
      <c r="G4285" s="109" t="s">
        <v>1821</v>
      </c>
      <c r="H4285" s="108" t="s">
        <v>1821</v>
      </c>
      <c r="I4285" s="108" t="s">
        <v>2965</v>
      </c>
      <c r="J4285" s="108" t="s">
        <v>2568</v>
      </c>
      <c r="K4285" s="108" t="s">
        <v>2860</v>
      </c>
      <c r="L4285" s="108">
        <v>9</v>
      </c>
      <c r="M4285" s="110" t="s">
        <v>2915</v>
      </c>
      <c r="N4285" s="111" t="s">
        <v>1728</v>
      </c>
      <c r="O4285" s="111" t="s">
        <v>2399</v>
      </c>
      <c r="P4285" s="111" t="s">
        <v>2061</v>
      </c>
      <c r="Q4285" s="109">
        <v>1</v>
      </c>
      <c r="R4285" s="109">
        <v>9.9999999999999995E-7</v>
      </c>
      <c r="S4285" s="109"/>
      <c r="T4285" s="109" t="s">
        <v>7</v>
      </c>
      <c r="U4285" s="108">
        <v>1</v>
      </c>
      <c r="V4285" s="109">
        <v>1990</v>
      </c>
      <c r="W4285" s="108">
        <f>IF(Table1[[#This Row],[ExpenditureDetails1]]=2010,1,(2010-Table1[[#This Row],[ExpenditureDetails1]]))</f>
        <v>20</v>
      </c>
      <c r="X4285" s="109">
        <v>38</v>
      </c>
      <c r="Y4285" s="174">
        <f>Table1[[#This Row],[ExpenditureDetails3]]*100000</f>
        <v>3800000</v>
      </c>
      <c r="Z4285" s="174">
        <f>Table1[[#This Row],[ExpenditureDetails4]]/Table1[[#This Row],[Component detail 4]]</f>
        <v>3800000</v>
      </c>
      <c r="AA4285" s="109">
        <v>1</v>
      </c>
      <c r="AB4285" s="109">
        <v>15</v>
      </c>
      <c r="AC4285" s="174">
        <f>IF(ISNUMBER([ExpenditureDetails4]),[ExpenditureDetails4]*HLOOKUP([ExpenditureDetails1],'Currency Conversion'!$A$6:$BE$45,19,FALSE),"No Data")</f>
        <v>14775323.883090988</v>
      </c>
      <c r="AD4285" s="174">
        <f>Table1[[#This Row],[Calculations1]]/exchange_rate_2010</f>
        <v>323128.7362141076</v>
      </c>
      <c r="AE42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985021.59220606589</v>
      </c>
      <c r="AF4285" s="174">
        <f>Table1[[#This Row],[Calculations3]]/exchange_rate_2010</f>
        <v>21541.915747607174</v>
      </c>
      <c r="AG4285" s="110"/>
      <c r="AH4285" s="53"/>
      <c r="BD4285" s="36"/>
      <c r="BE4285" s="36"/>
      <c r="BF4285" s="36"/>
      <c r="BG4285" s="36"/>
      <c r="BH4285" s="36"/>
      <c r="BI4285" s="36"/>
      <c r="BJ4285" s="36"/>
      <c r="BK4285" s="48"/>
      <c r="BL4285" s="36"/>
      <c r="BM4285" s="36"/>
      <c r="BN4285" s="36"/>
      <c r="BO4285" s="36"/>
      <c r="BP4285" s="36"/>
      <c r="BQ4285" s="36"/>
      <c r="BR4285" s="36"/>
    </row>
    <row r="4286" spans="2:70" ht="15" customHeight="1">
      <c r="B4286" s="48">
        <v>4939</v>
      </c>
      <c r="C4286" s="48" t="s">
        <v>1852</v>
      </c>
      <c r="D4286" s="108">
        <v>450000</v>
      </c>
      <c r="E4286" s="109" t="s">
        <v>2508</v>
      </c>
      <c r="F4286" s="109" t="s">
        <v>1816</v>
      </c>
      <c r="G4286" s="109" t="s">
        <v>1821</v>
      </c>
      <c r="H4286" s="108" t="s">
        <v>1821</v>
      </c>
      <c r="I4286" s="108" t="s">
        <v>2965</v>
      </c>
      <c r="J4286" s="108" t="s">
        <v>2568</v>
      </c>
      <c r="K4286" s="108" t="s">
        <v>2860</v>
      </c>
      <c r="L4286" s="108">
        <v>9</v>
      </c>
      <c r="M4286" s="110" t="s">
        <v>2915</v>
      </c>
      <c r="N4286" s="111" t="s">
        <v>1728</v>
      </c>
      <c r="O4286" s="111" t="s">
        <v>2399</v>
      </c>
      <c r="P4286" s="111" t="s">
        <v>2062</v>
      </c>
      <c r="Q4286" s="109">
        <v>1</v>
      </c>
      <c r="R4286" s="109">
        <v>8.9999999999999996E-7</v>
      </c>
      <c r="S4286" s="109"/>
      <c r="T4286" s="109" t="s">
        <v>7</v>
      </c>
      <c r="U4286" s="108">
        <v>1</v>
      </c>
      <c r="V4286" s="109">
        <v>1992</v>
      </c>
      <c r="W4286" s="108">
        <f>IF(Table1[[#This Row],[ExpenditureDetails1]]=2010,1,(2010-Table1[[#This Row],[ExpenditureDetails1]]))</f>
        <v>18</v>
      </c>
      <c r="X4286" s="109">
        <v>6</v>
      </c>
      <c r="Y4286" s="174">
        <f>Table1[[#This Row],[ExpenditureDetails3]]*100000</f>
        <v>600000</v>
      </c>
      <c r="Z4286" s="174">
        <f>Table1[[#This Row],[ExpenditureDetails4]]/Table1[[#This Row],[Component detail 4]]</f>
        <v>600000</v>
      </c>
      <c r="AA4286" s="109">
        <v>1</v>
      </c>
      <c r="AB4286" s="109">
        <v>15</v>
      </c>
      <c r="AC4286" s="174">
        <f>IF(ISNUMBER([ExpenditureDetails4]),[ExpenditureDetails4]*HLOOKUP([ExpenditureDetails1],'Currency Conversion'!$A$6:$BE$45,19,FALSE),"No Data")</f>
        <v>1853310.7969074943</v>
      </c>
      <c r="AD4286" s="174">
        <f>Table1[[#This Row],[Calculations1]]/exchange_rate_2010</f>
        <v>40530.954201418055</v>
      </c>
      <c r="AE42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123554.05312716629</v>
      </c>
      <c r="AF4286" s="174">
        <f>Table1[[#This Row],[Calculations3]]/exchange_rate_2010</f>
        <v>2702.0636134278707</v>
      </c>
      <c r="AG4286" s="110"/>
      <c r="AH4286" s="53"/>
      <c r="BD4286" s="36"/>
      <c r="BE4286" s="36"/>
      <c r="BF4286" s="36"/>
      <c r="BG4286" s="36"/>
      <c r="BH4286" s="36"/>
      <c r="BI4286" s="36"/>
      <c r="BJ4286" s="36"/>
      <c r="BK4286" s="48"/>
      <c r="BL4286" s="36"/>
      <c r="BM4286" s="36"/>
      <c r="BN4286" s="36"/>
      <c r="BO4286" s="36"/>
      <c r="BP4286" s="36"/>
      <c r="BQ4286" s="36"/>
      <c r="BR4286" s="36"/>
    </row>
    <row r="4287" spans="2:70" ht="15" customHeight="1">
      <c r="B4287" s="48">
        <v>4940</v>
      </c>
      <c r="C4287" s="48" t="s">
        <v>1852</v>
      </c>
      <c r="D4287" s="108">
        <v>450000</v>
      </c>
      <c r="E4287" s="109" t="s">
        <v>2508</v>
      </c>
      <c r="F4287" s="109" t="s">
        <v>1816</v>
      </c>
      <c r="G4287" s="109" t="s">
        <v>1821</v>
      </c>
      <c r="H4287" s="108" t="s">
        <v>1821</v>
      </c>
      <c r="I4287" s="108" t="s">
        <v>2965</v>
      </c>
      <c r="J4287" s="108" t="s">
        <v>2568</v>
      </c>
      <c r="K4287" s="108" t="s">
        <v>2860</v>
      </c>
      <c r="L4287" s="108">
        <v>9</v>
      </c>
      <c r="M4287" s="110" t="s">
        <v>2915</v>
      </c>
      <c r="N4287" s="111" t="s">
        <v>1728</v>
      </c>
      <c r="O4287" s="111" t="s">
        <v>2399</v>
      </c>
      <c r="P4287" s="111" t="s">
        <v>2063</v>
      </c>
      <c r="Q4287" s="109">
        <v>1</v>
      </c>
      <c r="R4287" s="109">
        <v>1.1999999999999999E-7</v>
      </c>
      <c r="S4287" s="109"/>
      <c r="T4287" s="109" t="s">
        <v>7</v>
      </c>
      <c r="U4287" s="108">
        <v>1</v>
      </c>
      <c r="V4287" s="109">
        <v>1992</v>
      </c>
      <c r="W4287" s="108">
        <f>IF(Table1[[#This Row],[ExpenditureDetails1]]=2010,1,(2010-Table1[[#This Row],[ExpenditureDetails1]]))</f>
        <v>18</v>
      </c>
      <c r="X4287" s="109">
        <v>6</v>
      </c>
      <c r="Y4287" s="174">
        <f>Table1[[#This Row],[ExpenditureDetails3]]*100000</f>
        <v>600000</v>
      </c>
      <c r="Z4287" s="174">
        <f>Table1[[#This Row],[ExpenditureDetails4]]/Table1[[#This Row],[Component detail 4]]</f>
        <v>600000</v>
      </c>
      <c r="AA4287" s="109">
        <v>1</v>
      </c>
      <c r="AB4287" s="109">
        <v>15</v>
      </c>
      <c r="AC4287" s="174">
        <f>IF(ISNUMBER([ExpenditureDetails4]),[ExpenditureDetails4]*HLOOKUP([ExpenditureDetails1],'Currency Conversion'!$A$6:$BE$45,19,FALSE),"No Data")</f>
        <v>1853310.7969074943</v>
      </c>
      <c r="AD4287" s="174">
        <f>Table1[[#This Row],[Calculations1]]/exchange_rate_2010</f>
        <v>40530.954201418055</v>
      </c>
      <c r="AE42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123554.05312716629</v>
      </c>
      <c r="AF4287" s="174">
        <f>Table1[[#This Row],[Calculations3]]/exchange_rate_2010</f>
        <v>2702.0636134278707</v>
      </c>
      <c r="AG4287" s="110"/>
      <c r="AH4287" s="53"/>
      <c r="BD4287" s="36"/>
      <c r="BE4287" s="36"/>
      <c r="BF4287" s="36"/>
      <c r="BG4287" s="36"/>
      <c r="BH4287" s="36"/>
      <c r="BI4287" s="36"/>
      <c r="BJ4287" s="36"/>
      <c r="BK4287" s="48"/>
      <c r="BL4287" s="36"/>
      <c r="BM4287" s="36"/>
      <c r="BN4287" s="36"/>
      <c r="BO4287" s="36"/>
      <c r="BP4287" s="36"/>
      <c r="BQ4287" s="36"/>
      <c r="BR4287" s="36"/>
    </row>
    <row r="4288" spans="2:70" ht="15" customHeight="1">
      <c r="B4288" s="48">
        <v>4941</v>
      </c>
      <c r="C4288" s="48" t="s">
        <v>1852</v>
      </c>
      <c r="D4288" s="108">
        <v>450000</v>
      </c>
      <c r="E4288" s="109" t="s">
        <v>2508</v>
      </c>
      <c r="F4288" s="109" t="s">
        <v>1816</v>
      </c>
      <c r="G4288" s="109" t="s">
        <v>1821</v>
      </c>
      <c r="H4288" s="108" t="s">
        <v>1821</v>
      </c>
      <c r="I4288" s="108" t="s">
        <v>2965</v>
      </c>
      <c r="J4288" s="108" t="s">
        <v>2568</v>
      </c>
      <c r="K4288" s="108" t="s">
        <v>2860</v>
      </c>
      <c r="L4288" s="108">
        <v>9</v>
      </c>
      <c r="M4288" s="110" t="s">
        <v>2915</v>
      </c>
      <c r="N4288" s="111" t="s">
        <v>1728</v>
      </c>
      <c r="O4288" s="111" t="s">
        <v>2399</v>
      </c>
      <c r="P4288" s="111" t="s">
        <v>2064</v>
      </c>
      <c r="Q4288" s="109">
        <v>1</v>
      </c>
      <c r="R4288" s="109">
        <v>2.4999999999999999E-7</v>
      </c>
      <c r="S4288" s="109"/>
      <c r="T4288" s="109" t="s">
        <v>7</v>
      </c>
      <c r="U4288" s="108">
        <v>1</v>
      </c>
      <c r="V4288" s="109">
        <v>1990</v>
      </c>
      <c r="W4288" s="108">
        <f>IF(Table1[[#This Row],[ExpenditureDetails1]]=2010,1,(2010-Table1[[#This Row],[ExpenditureDetails1]]))</f>
        <v>20</v>
      </c>
      <c r="X4288" s="109">
        <v>8</v>
      </c>
      <c r="Y4288" s="174">
        <f>Table1[[#This Row],[ExpenditureDetails3]]*100000</f>
        <v>800000</v>
      </c>
      <c r="Z4288" s="174">
        <f>Table1[[#This Row],[ExpenditureDetails4]]/Table1[[#This Row],[Component detail 4]]</f>
        <v>800000</v>
      </c>
      <c r="AA4288" s="109">
        <v>1</v>
      </c>
      <c r="AB4288" s="109">
        <v>15</v>
      </c>
      <c r="AC4288" s="174">
        <f>IF(ISNUMBER([ExpenditureDetails4]),[ExpenditureDetails4]*HLOOKUP([ExpenditureDetails1],'Currency Conversion'!$A$6:$BE$45,19,FALSE),"No Data")</f>
        <v>3110594.5017033657</v>
      </c>
      <c r="AD4288" s="174">
        <f>Table1[[#This Row],[Calculations1]]/exchange_rate_2010</f>
        <v>68027.102360864752</v>
      </c>
      <c r="AE42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207372.96678022438</v>
      </c>
      <c r="AF4288" s="174">
        <f>Table1[[#This Row],[Calculations3]]/exchange_rate_2010</f>
        <v>4535.1401573909834</v>
      </c>
      <c r="AG4288" s="110"/>
      <c r="AH4288" s="53"/>
      <c r="BD4288" s="36"/>
      <c r="BE4288" s="36"/>
      <c r="BF4288" s="36"/>
      <c r="BG4288" s="36"/>
      <c r="BH4288" s="36"/>
      <c r="BI4288" s="36"/>
      <c r="BJ4288" s="36"/>
      <c r="BK4288" s="48"/>
      <c r="BL4288" s="36"/>
      <c r="BM4288" s="36"/>
      <c r="BN4288" s="36"/>
      <c r="BO4288" s="36"/>
      <c r="BP4288" s="36"/>
      <c r="BQ4288" s="36"/>
      <c r="BR4288" s="36"/>
    </row>
    <row r="4289" spans="2:70" ht="15" customHeight="1">
      <c r="B4289" s="48">
        <v>4942</v>
      </c>
      <c r="C4289" s="48" t="s">
        <v>1852</v>
      </c>
      <c r="D4289" s="108">
        <v>450000</v>
      </c>
      <c r="E4289" s="109" t="s">
        <v>2508</v>
      </c>
      <c r="F4289" s="109" t="s">
        <v>1816</v>
      </c>
      <c r="G4289" s="109" t="s">
        <v>1821</v>
      </c>
      <c r="H4289" s="108" t="s">
        <v>1821</v>
      </c>
      <c r="I4289" s="108" t="s">
        <v>2965</v>
      </c>
      <c r="J4289" s="108" t="s">
        <v>2568</v>
      </c>
      <c r="K4289" s="108" t="s">
        <v>2860</v>
      </c>
      <c r="L4289" s="108">
        <v>9</v>
      </c>
      <c r="M4289" s="110" t="s">
        <v>2915</v>
      </c>
      <c r="N4289" s="111" t="s">
        <v>1728</v>
      </c>
      <c r="O4289" s="111" t="s">
        <v>2399</v>
      </c>
      <c r="P4289" s="111" t="s">
        <v>2065</v>
      </c>
      <c r="Q4289" s="109">
        <v>1</v>
      </c>
      <c r="R4289" s="109">
        <v>1.9999999999999999E-7</v>
      </c>
      <c r="S4289" s="109"/>
      <c r="T4289" s="109" t="s">
        <v>7</v>
      </c>
      <c r="U4289" s="108">
        <v>1</v>
      </c>
      <c r="V4289" s="109">
        <v>1991</v>
      </c>
      <c r="W4289" s="108">
        <f>IF(Table1[[#This Row],[ExpenditureDetails1]]=2010,1,(2010-Table1[[#This Row],[ExpenditureDetails1]]))</f>
        <v>19</v>
      </c>
      <c r="X4289" s="109">
        <v>7</v>
      </c>
      <c r="Y4289" s="174">
        <f>Table1[[#This Row],[ExpenditureDetails3]]*100000</f>
        <v>700000</v>
      </c>
      <c r="Z4289" s="174">
        <f>Table1[[#This Row],[ExpenditureDetails4]]/Table1[[#This Row],[Component detail 4]]</f>
        <v>700000</v>
      </c>
      <c r="AA4289" s="109">
        <v>1</v>
      </c>
      <c r="AB4289" s="109">
        <v>15</v>
      </c>
      <c r="AC4289" s="174">
        <f>IF(ISNUMBER([ExpenditureDetails4]),[ExpenditureDetails4]*HLOOKUP([ExpenditureDetails1],'Currency Conversion'!$A$6:$BE$45,19,FALSE),"No Data")</f>
        <v>2459084.5304803378</v>
      </c>
      <c r="AD4289" s="174">
        <f>Table1[[#This Row],[Calculations1]]/exchange_rate_2010</f>
        <v>53778.914280662364</v>
      </c>
      <c r="AE42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163938.96869868919</v>
      </c>
      <c r="AF4289" s="174">
        <f>Table1[[#This Row],[Calculations3]]/exchange_rate_2010</f>
        <v>3585.2609520441579</v>
      </c>
      <c r="AG4289" s="110"/>
      <c r="AH4289" s="53"/>
      <c r="BD4289" s="36"/>
      <c r="BE4289" s="36"/>
      <c r="BF4289" s="36"/>
      <c r="BG4289" s="36"/>
      <c r="BH4289" s="36"/>
      <c r="BI4289" s="36"/>
      <c r="BJ4289" s="36"/>
      <c r="BK4289" s="48"/>
      <c r="BL4289" s="36"/>
      <c r="BM4289" s="36"/>
      <c r="BN4289" s="36"/>
      <c r="BO4289" s="36"/>
      <c r="BP4289" s="36"/>
      <c r="BQ4289" s="36"/>
      <c r="BR4289" s="36"/>
    </row>
    <row r="4290" spans="2:70" ht="15" customHeight="1">
      <c r="B4290" s="48">
        <v>4943</v>
      </c>
      <c r="C4290" s="48" t="s">
        <v>1852</v>
      </c>
      <c r="D4290" s="108">
        <v>450000</v>
      </c>
      <c r="E4290" s="109" t="s">
        <v>2508</v>
      </c>
      <c r="F4290" s="109" t="s">
        <v>1816</v>
      </c>
      <c r="G4290" s="109" t="s">
        <v>1821</v>
      </c>
      <c r="H4290" s="108" t="s">
        <v>1821</v>
      </c>
      <c r="I4290" s="108" t="s">
        <v>2965</v>
      </c>
      <c r="J4290" s="108" t="s">
        <v>2568</v>
      </c>
      <c r="K4290" s="108" t="s">
        <v>2860</v>
      </c>
      <c r="L4290" s="108">
        <v>9</v>
      </c>
      <c r="M4290" s="110" t="s">
        <v>2915</v>
      </c>
      <c r="N4290" s="111" t="s">
        <v>1728</v>
      </c>
      <c r="O4290" s="111" t="s">
        <v>2399</v>
      </c>
      <c r="P4290" s="111" t="s">
        <v>2066</v>
      </c>
      <c r="Q4290" s="109">
        <v>1</v>
      </c>
      <c r="R4290" s="109">
        <v>1.4999999999999999E-7</v>
      </c>
      <c r="S4290" s="109"/>
      <c r="T4290" s="109" t="s">
        <v>7</v>
      </c>
      <c r="U4290" s="108">
        <v>1</v>
      </c>
      <c r="V4290" s="109">
        <v>1990</v>
      </c>
      <c r="W4290" s="108">
        <f>IF(Table1[[#This Row],[ExpenditureDetails1]]=2010,1,(2010-Table1[[#This Row],[ExpenditureDetails1]]))</f>
        <v>20</v>
      </c>
      <c r="X4290" s="109">
        <v>8</v>
      </c>
      <c r="Y4290" s="174">
        <f>Table1[[#This Row],[ExpenditureDetails3]]*100000</f>
        <v>800000</v>
      </c>
      <c r="Z4290" s="174">
        <f>Table1[[#This Row],[ExpenditureDetails4]]/Table1[[#This Row],[Component detail 4]]</f>
        <v>800000</v>
      </c>
      <c r="AA4290" s="109">
        <v>1</v>
      </c>
      <c r="AB4290" s="109">
        <v>15</v>
      </c>
      <c r="AC4290" s="174">
        <f>IF(ISNUMBER([ExpenditureDetails4]),[ExpenditureDetails4]*HLOOKUP([ExpenditureDetails1],'Currency Conversion'!$A$6:$BE$45,19,FALSE),"No Data")</f>
        <v>3110594.5017033657</v>
      </c>
      <c r="AD4290" s="174">
        <f>Table1[[#This Row],[Calculations1]]/exchange_rate_2010</f>
        <v>68027.102360864752</v>
      </c>
      <c r="AE42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207372.96678022438</v>
      </c>
      <c r="AF4290" s="174">
        <f>Table1[[#This Row],[Calculations3]]/exchange_rate_2010</f>
        <v>4535.1401573909834</v>
      </c>
      <c r="AG4290" s="110"/>
      <c r="AH4290" s="53"/>
      <c r="BD4290" s="36"/>
      <c r="BE4290" s="36"/>
      <c r="BF4290" s="36"/>
      <c r="BG4290" s="36"/>
      <c r="BH4290" s="36"/>
      <c r="BI4290" s="36"/>
      <c r="BJ4290" s="36"/>
      <c r="BK4290" s="48"/>
      <c r="BL4290" s="36"/>
      <c r="BM4290" s="36"/>
      <c r="BN4290" s="36"/>
      <c r="BO4290" s="36"/>
      <c r="BP4290" s="36"/>
      <c r="BQ4290" s="36"/>
      <c r="BR4290" s="36"/>
    </row>
    <row r="4291" spans="2:70" ht="15" customHeight="1">
      <c r="B4291" s="48">
        <v>4944</v>
      </c>
      <c r="C4291" s="48" t="s">
        <v>1852</v>
      </c>
      <c r="D4291" s="108">
        <v>450000</v>
      </c>
      <c r="E4291" s="109" t="s">
        <v>2508</v>
      </c>
      <c r="F4291" s="109" t="s">
        <v>1816</v>
      </c>
      <c r="G4291" s="109" t="s">
        <v>1821</v>
      </c>
      <c r="H4291" s="108" t="s">
        <v>1821</v>
      </c>
      <c r="I4291" s="108" t="s">
        <v>2965</v>
      </c>
      <c r="J4291" s="108" t="s">
        <v>2568</v>
      </c>
      <c r="K4291" s="108" t="s">
        <v>2860</v>
      </c>
      <c r="L4291" s="108">
        <v>9</v>
      </c>
      <c r="M4291" s="110" t="s">
        <v>2915</v>
      </c>
      <c r="N4291" s="111" t="s">
        <v>1728</v>
      </c>
      <c r="O4291" s="111" t="s">
        <v>2399</v>
      </c>
      <c r="P4291" s="111" t="s">
        <v>2067</v>
      </c>
      <c r="Q4291" s="109">
        <v>1</v>
      </c>
      <c r="R4291" s="109">
        <v>2.4999999999999999E-7</v>
      </c>
      <c r="S4291" s="109"/>
      <c r="T4291" s="109" t="s">
        <v>7</v>
      </c>
      <c r="U4291" s="108">
        <v>1</v>
      </c>
      <c r="V4291" s="109">
        <v>1992</v>
      </c>
      <c r="W4291" s="108">
        <f>IF(Table1[[#This Row],[ExpenditureDetails1]]=2010,1,(2010-Table1[[#This Row],[ExpenditureDetails1]]))</f>
        <v>18</v>
      </c>
      <c r="X4291" s="109">
        <v>9</v>
      </c>
      <c r="Y4291" s="174">
        <f>Table1[[#This Row],[ExpenditureDetails3]]*100000</f>
        <v>900000</v>
      </c>
      <c r="Z4291" s="174">
        <f>Table1[[#This Row],[ExpenditureDetails4]]/Table1[[#This Row],[Component detail 4]]</f>
        <v>900000</v>
      </c>
      <c r="AA4291" s="109">
        <v>1</v>
      </c>
      <c r="AB4291" s="109">
        <v>15</v>
      </c>
      <c r="AC4291" s="174">
        <f>IF(ISNUMBER([ExpenditureDetails4]),[ExpenditureDetails4]*HLOOKUP([ExpenditureDetails1],'Currency Conversion'!$A$6:$BE$45,19,FALSE),"No Data")</f>
        <v>2779966.1953612417</v>
      </c>
      <c r="AD4291" s="174">
        <f>Table1[[#This Row],[Calculations1]]/exchange_rate_2010</f>
        <v>60796.431302127086</v>
      </c>
      <c r="AE42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185331.07969074944</v>
      </c>
      <c r="AF4291" s="174">
        <f>Table1[[#This Row],[Calculations3]]/exchange_rate_2010</f>
        <v>4053.0954201418058</v>
      </c>
      <c r="AG4291" s="110"/>
      <c r="AH4291" s="53"/>
      <c r="BD4291" s="36"/>
      <c r="BE4291" s="36"/>
      <c r="BF4291" s="36"/>
      <c r="BG4291" s="36"/>
      <c r="BH4291" s="36"/>
      <c r="BI4291" s="36"/>
      <c r="BJ4291" s="36"/>
      <c r="BK4291" s="48"/>
      <c r="BL4291" s="36"/>
      <c r="BM4291" s="36"/>
      <c r="BN4291" s="36"/>
      <c r="BO4291" s="36"/>
      <c r="BP4291" s="36"/>
      <c r="BQ4291" s="36"/>
      <c r="BR4291" s="36"/>
    </row>
    <row r="4292" spans="2:70" ht="15" customHeight="1">
      <c r="B4292" s="48">
        <v>4945</v>
      </c>
      <c r="C4292" s="48" t="s">
        <v>1852</v>
      </c>
      <c r="D4292" s="108">
        <v>450000</v>
      </c>
      <c r="E4292" s="109" t="s">
        <v>2508</v>
      </c>
      <c r="F4292" s="109" t="s">
        <v>1816</v>
      </c>
      <c r="G4292" s="109" t="s">
        <v>1821</v>
      </c>
      <c r="H4292" s="108" t="s">
        <v>1821</v>
      </c>
      <c r="I4292" s="108" t="s">
        <v>2965</v>
      </c>
      <c r="J4292" s="108" t="s">
        <v>2568</v>
      </c>
      <c r="K4292" s="108" t="s">
        <v>2860</v>
      </c>
      <c r="L4292" s="108">
        <v>9</v>
      </c>
      <c r="M4292" s="110" t="s">
        <v>2915</v>
      </c>
      <c r="N4292" s="111" t="s">
        <v>1728</v>
      </c>
      <c r="O4292" s="111" t="s">
        <v>2399</v>
      </c>
      <c r="P4292" s="111" t="s">
        <v>2068</v>
      </c>
      <c r="Q4292" s="109">
        <v>1</v>
      </c>
      <c r="R4292" s="109">
        <v>1.1999999999999999E-7</v>
      </c>
      <c r="S4292" s="109"/>
      <c r="T4292" s="109" t="s">
        <v>7</v>
      </c>
      <c r="U4292" s="108">
        <v>1</v>
      </c>
      <c r="V4292" s="109">
        <v>1992</v>
      </c>
      <c r="W4292" s="108">
        <f>IF(Table1[[#This Row],[ExpenditureDetails1]]=2010,1,(2010-Table1[[#This Row],[ExpenditureDetails1]]))</f>
        <v>18</v>
      </c>
      <c r="X4292" s="109">
        <v>8</v>
      </c>
      <c r="Y4292" s="174">
        <f>Table1[[#This Row],[ExpenditureDetails3]]*100000</f>
        <v>800000</v>
      </c>
      <c r="Z4292" s="174">
        <f>Table1[[#This Row],[ExpenditureDetails4]]/Table1[[#This Row],[Component detail 4]]</f>
        <v>800000</v>
      </c>
      <c r="AA4292" s="109">
        <v>1</v>
      </c>
      <c r="AB4292" s="109">
        <v>15</v>
      </c>
      <c r="AC4292" s="174">
        <f>IF(ISNUMBER([ExpenditureDetails4]),[ExpenditureDetails4]*HLOOKUP([ExpenditureDetails1],'Currency Conversion'!$A$6:$BE$45,19,FALSE),"No Data")</f>
        <v>2471081.0625433256</v>
      </c>
      <c r="AD4292" s="174">
        <f>Table1[[#This Row],[Calculations1]]/exchange_rate_2010</f>
        <v>54041.272268557404</v>
      </c>
      <c r="AE42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164738.73750288837</v>
      </c>
      <c r="AF4292" s="174">
        <f>Table1[[#This Row],[Calculations3]]/exchange_rate_2010</f>
        <v>3602.7514845704936</v>
      </c>
      <c r="AG4292" s="110"/>
      <c r="AH4292" s="53"/>
      <c r="BD4292" s="36"/>
      <c r="BE4292" s="36"/>
      <c r="BF4292" s="36"/>
      <c r="BG4292" s="36"/>
      <c r="BH4292" s="36"/>
      <c r="BI4292" s="36"/>
      <c r="BJ4292" s="36"/>
      <c r="BK4292" s="48"/>
      <c r="BL4292" s="36"/>
      <c r="BM4292" s="36"/>
      <c r="BN4292" s="36"/>
      <c r="BO4292" s="36"/>
      <c r="BP4292" s="36"/>
      <c r="BQ4292" s="36"/>
      <c r="BR4292" s="36"/>
    </row>
    <row r="4293" spans="2:70" ht="15" customHeight="1">
      <c r="B4293" s="48">
        <v>4946</v>
      </c>
      <c r="C4293" s="48" t="s">
        <v>1852</v>
      </c>
      <c r="D4293" s="108">
        <v>450000</v>
      </c>
      <c r="E4293" s="109" t="s">
        <v>2508</v>
      </c>
      <c r="F4293" s="109" t="s">
        <v>1816</v>
      </c>
      <c r="G4293" s="109" t="s">
        <v>1821</v>
      </c>
      <c r="H4293" s="108" t="s">
        <v>1821</v>
      </c>
      <c r="I4293" s="108" t="s">
        <v>2965</v>
      </c>
      <c r="J4293" s="108" t="s">
        <v>2568</v>
      </c>
      <c r="K4293" s="108" t="s">
        <v>2860</v>
      </c>
      <c r="L4293" s="108">
        <v>9</v>
      </c>
      <c r="M4293" s="110" t="s">
        <v>2915</v>
      </c>
      <c r="N4293" s="111" t="s">
        <v>1728</v>
      </c>
      <c r="O4293" s="111" t="s">
        <v>2399</v>
      </c>
      <c r="P4293" s="111" t="s">
        <v>2069</v>
      </c>
      <c r="Q4293" s="109">
        <v>1</v>
      </c>
      <c r="R4293" s="109">
        <v>2.4999999999999999E-7</v>
      </c>
      <c r="S4293" s="109"/>
      <c r="T4293" s="109" t="s">
        <v>7</v>
      </c>
      <c r="U4293" s="108">
        <v>1</v>
      </c>
      <c r="V4293" s="109">
        <v>1990</v>
      </c>
      <c r="W4293" s="108">
        <f>IF(Table1[[#This Row],[ExpenditureDetails1]]=2010,1,(2010-Table1[[#This Row],[ExpenditureDetails1]]))</f>
        <v>20</v>
      </c>
      <c r="X4293" s="109">
        <v>10</v>
      </c>
      <c r="Y4293" s="174">
        <f>Table1[[#This Row],[ExpenditureDetails3]]*100000</f>
        <v>1000000</v>
      </c>
      <c r="Z4293" s="174">
        <f>Table1[[#This Row],[ExpenditureDetails4]]/Table1[[#This Row],[Component detail 4]]</f>
        <v>1000000</v>
      </c>
      <c r="AA4293" s="109">
        <v>1</v>
      </c>
      <c r="AB4293" s="109">
        <v>15</v>
      </c>
      <c r="AC4293" s="174">
        <f>IF(ISNUMBER([ExpenditureDetails4]),[ExpenditureDetails4]*HLOOKUP([ExpenditureDetails1],'Currency Conversion'!$A$6:$BE$45,19,FALSE),"No Data")</f>
        <v>3888243.1271292074</v>
      </c>
      <c r="AD4293" s="174">
        <f>Table1[[#This Row],[Calculations1]]/exchange_rate_2010</f>
        <v>85033.87795108094</v>
      </c>
      <c r="AE42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259216.20847528049</v>
      </c>
      <c r="AF4293" s="174">
        <f>Table1[[#This Row],[Calculations3]]/exchange_rate_2010</f>
        <v>5668.9251967387299</v>
      </c>
      <c r="AG4293" s="110"/>
      <c r="AH4293" s="53"/>
      <c r="BD4293" s="36"/>
      <c r="BE4293" s="36"/>
      <c r="BF4293" s="36"/>
      <c r="BG4293" s="36"/>
      <c r="BH4293" s="36"/>
      <c r="BI4293" s="36"/>
      <c r="BJ4293" s="36"/>
      <c r="BK4293" s="48"/>
      <c r="BL4293" s="36"/>
      <c r="BM4293" s="36"/>
      <c r="BN4293" s="36"/>
      <c r="BO4293" s="36"/>
      <c r="BP4293" s="36"/>
      <c r="BQ4293" s="36"/>
      <c r="BR4293" s="36"/>
    </row>
    <row r="4294" spans="2:70" ht="15" customHeight="1">
      <c r="B4294" s="48">
        <v>4947</v>
      </c>
      <c r="C4294" s="48" t="s">
        <v>1852</v>
      </c>
      <c r="D4294" s="108">
        <v>450000</v>
      </c>
      <c r="E4294" s="109" t="s">
        <v>2508</v>
      </c>
      <c r="F4294" s="109" t="s">
        <v>1816</v>
      </c>
      <c r="G4294" s="109" t="s">
        <v>1821</v>
      </c>
      <c r="H4294" s="108" t="s">
        <v>1821</v>
      </c>
      <c r="I4294" s="108" t="s">
        <v>2965</v>
      </c>
      <c r="J4294" s="108" t="s">
        <v>2568</v>
      </c>
      <c r="K4294" s="108" t="s">
        <v>2860</v>
      </c>
      <c r="L4294" s="108">
        <v>9</v>
      </c>
      <c r="M4294" s="110" t="s">
        <v>2915</v>
      </c>
      <c r="N4294" s="111" t="s">
        <v>1728</v>
      </c>
      <c r="O4294" s="111" t="s">
        <v>2399</v>
      </c>
      <c r="P4294" s="111" t="s">
        <v>2070</v>
      </c>
      <c r="Q4294" s="109">
        <v>1</v>
      </c>
      <c r="R4294" s="109">
        <v>1.1999999999999999E-7</v>
      </c>
      <c r="S4294" s="109"/>
      <c r="T4294" s="109" t="s">
        <v>7</v>
      </c>
      <c r="U4294" s="108">
        <v>1</v>
      </c>
      <c r="V4294" s="109">
        <v>1992</v>
      </c>
      <c r="W4294" s="108">
        <f>IF(Table1[[#This Row],[ExpenditureDetails1]]=2010,1,(2010-Table1[[#This Row],[ExpenditureDetails1]]))</f>
        <v>18</v>
      </c>
      <c r="X4294" s="109">
        <v>10</v>
      </c>
      <c r="Y4294" s="174">
        <f>Table1[[#This Row],[ExpenditureDetails3]]*100000</f>
        <v>1000000</v>
      </c>
      <c r="Z4294" s="174">
        <f>Table1[[#This Row],[ExpenditureDetails4]]/Table1[[#This Row],[Component detail 4]]</f>
        <v>1000000</v>
      </c>
      <c r="AA4294" s="109">
        <v>1</v>
      </c>
      <c r="AB4294" s="109">
        <v>15</v>
      </c>
      <c r="AC4294" s="174">
        <f>IF(ISNUMBER([ExpenditureDetails4]),[ExpenditureDetails4]*HLOOKUP([ExpenditureDetails1],'Currency Conversion'!$A$6:$BE$45,19,FALSE),"No Data")</f>
        <v>3088851.3281791573</v>
      </c>
      <c r="AD4294" s="174">
        <f>Table1[[#This Row],[Calculations1]]/exchange_rate_2010</f>
        <v>67551.590335696761</v>
      </c>
      <c r="AE42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205923.42187861048</v>
      </c>
      <c r="AF4294" s="174">
        <f>Table1[[#This Row],[Calculations3]]/exchange_rate_2010</f>
        <v>4503.439355713117</v>
      </c>
      <c r="AG4294" s="110"/>
      <c r="AH4294" s="53"/>
      <c r="BD4294" s="36"/>
      <c r="BE4294" s="36"/>
      <c r="BF4294" s="36"/>
      <c r="BG4294" s="36"/>
      <c r="BH4294" s="36"/>
      <c r="BI4294" s="36"/>
      <c r="BJ4294" s="36"/>
      <c r="BK4294" s="48"/>
      <c r="BL4294" s="36"/>
      <c r="BM4294" s="36"/>
      <c r="BN4294" s="36"/>
      <c r="BO4294" s="36"/>
      <c r="BP4294" s="36"/>
      <c r="BQ4294" s="36"/>
      <c r="BR4294" s="36"/>
    </row>
    <row r="4295" spans="2:70" ht="15" customHeight="1">
      <c r="B4295" s="48">
        <v>4948</v>
      </c>
      <c r="C4295" s="48" t="s">
        <v>1852</v>
      </c>
      <c r="D4295" s="108">
        <v>450000</v>
      </c>
      <c r="E4295" s="109" t="s">
        <v>2508</v>
      </c>
      <c r="F4295" s="109" t="s">
        <v>1816</v>
      </c>
      <c r="G4295" s="109" t="s">
        <v>1821</v>
      </c>
      <c r="H4295" s="108" t="s">
        <v>1821</v>
      </c>
      <c r="I4295" s="108" t="s">
        <v>2965</v>
      </c>
      <c r="J4295" s="108" t="s">
        <v>2568</v>
      </c>
      <c r="K4295" s="108" t="s">
        <v>2860</v>
      </c>
      <c r="L4295" s="108">
        <v>9</v>
      </c>
      <c r="M4295" s="110" t="s">
        <v>2915</v>
      </c>
      <c r="N4295" s="111" t="s">
        <v>1728</v>
      </c>
      <c r="O4295" s="111" t="s">
        <v>2399</v>
      </c>
      <c r="P4295" s="111" t="s">
        <v>2071</v>
      </c>
      <c r="Q4295" s="109">
        <v>1</v>
      </c>
      <c r="R4295" s="109">
        <v>2.4999999999999999E-7</v>
      </c>
      <c r="S4295" s="109"/>
      <c r="T4295" s="109" t="s">
        <v>7</v>
      </c>
      <c r="U4295" s="108">
        <v>1</v>
      </c>
      <c r="V4295" s="109">
        <v>1994</v>
      </c>
      <c r="W4295" s="108">
        <f>IF(Table1[[#This Row],[ExpenditureDetails1]]=2010,1,(2010-Table1[[#This Row],[ExpenditureDetails1]]))</f>
        <v>16</v>
      </c>
      <c r="X4295" s="109">
        <v>8</v>
      </c>
      <c r="Y4295" s="174">
        <f>Table1[[#This Row],[ExpenditureDetails3]]*100000</f>
        <v>800000</v>
      </c>
      <c r="Z4295" s="174">
        <f>Table1[[#This Row],[ExpenditureDetails4]]/Table1[[#This Row],[Component detail 4]]</f>
        <v>800000</v>
      </c>
      <c r="AA4295" s="109">
        <v>1</v>
      </c>
      <c r="AB4295" s="109">
        <v>15</v>
      </c>
      <c r="AC4295" s="174">
        <f>IF(ISNUMBER([ExpenditureDetails4]),[ExpenditureDetails4]*HLOOKUP([ExpenditureDetails1],'Currency Conversion'!$A$6:$BE$45,19,FALSE),"No Data")</f>
        <v>2065032.129987021</v>
      </c>
      <c r="AD4295" s="174">
        <f>Table1[[#This Row],[Calculations1]]/exchange_rate_2010</f>
        <v>45161.190893951498</v>
      </c>
      <c r="AE42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137668.80866580139</v>
      </c>
      <c r="AF4295" s="174">
        <f>Table1[[#This Row],[Calculations3]]/exchange_rate_2010</f>
        <v>3010.7460595967664</v>
      </c>
      <c r="AG4295" s="110"/>
      <c r="AH4295" s="53"/>
      <c r="BD4295" s="36"/>
      <c r="BE4295" s="36"/>
      <c r="BF4295" s="36"/>
      <c r="BG4295" s="36"/>
      <c r="BH4295" s="36"/>
      <c r="BI4295" s="36"/>
      <c r="BJ4295" s="36"/>
      <c r="BK4295" s="48"/>
      <c r="BL4295" s="36"/>
      <c r="BM4295" s="36"/>
      <c r="BN4295" s="36"/>
      <c r="BO4295" s="36"/>
      <c r="BP4295" s="36"/>
      <c r="BQ4295" s="36"/>
      <c r="BR4295" s="36"/>
    </row>
    <row r="4296" spans="2:70" ht="15" customHeight="1">
      <c r="B4296" s="48">
        <v>4949</v>
      </c>
      <c r="C4296" s="48" t="s">
        <v>1852</v>
      </c>
      <c r="D4296" s="108">
        <v>450000</v>
      </c>
      <c r="E4296" s="109" t="s">
        <v>2508</v>
      </c>
      <c r="F4296" s="109" t="s">
        <v>1816</v>
      </c>
      <c r="G4296" s="109" t="s">
        <v>1821</v>
      </c>
      <c r="H4296" s="108" t="s">
        <v>1821</v>
      </c>
      <c r="I4296" s="108" t="s">
        <v>2965</v>
      </c>
      <c r="J4296" s="108" t="s">
        <v>2568</v>
      </c>
      <c r="K4296" s="108" t="s">
        <v>2860</v>
      </c>
      <c r="L4296" s="108">
        <v>9</v>
      </c>
      <c r="M4296" s="110" t="s">
        <v>2915</v>
      </c>
      <c r="N4296" s="111" t="s">
        <v>1728</v>
      </c>
      <c r="O4296" s="111" t="s">
        <v>2399</v>
      </c>
      <c r="P4296" s="111" t="s">
        <v>2072</v>
      </c>
      <c r="Q4296" s="109">
        <v>1</v>
      </c>
      <c r="R4296" s="109">
        <v>4.0000000000000001E-8</v>
      </c>
      <c r="S4296" s="109"/>
      <c r="T4296" s="109" t="s">
        <v>7</v>
      </c>
      <c r="U4296" s="108">
        <v>1</v>
      </c>
      <c r="V4296" s="109">
        <v>1995</v>
      </c>
      <c r="W4296" s="108">
        <f>IF(Table1[[#This Row],[ExpenditureDetails1]]=2010,1,(2010-Table1[[#This Row],[ExpenditureDetails1]]))</f>
        <v>15</v>
      </c>
      <c r="X4296" s="109">
        <v>6</v>
      </c>
      <c r="Y4296" s="174">
        <f>Table1[[#This Row],[ExpenditureDetails3]]*100000</f>
        <v>600000</v>
      </c>
      <c r="Z4296" s="174">
        <f>Table1[[#This Row],[ExpenditureDetails4]]/Table1[[#This Row],[Component detail 4]]</f>
        <v>600000</v>
      </c>
      <c r="AA4296" s="109">
        <v>1</v>
      </c>
      <c r="AB4296" s="109">
        <v>15</v>
      </c>
      <c r="AC4296" s="174">
        <f>IF(ISNUMBER([ExpenditureDetails4]),[ExpenditureDetails4]*HLOOKUP([ExpenditureDetails1],'Currency Conversion'!$A$6:$BE$45,19,FALSE),"No Data")</f>
        <v>1407969.0459398995</v>
      </c>
      <c r="AD4296" s="174">
        <f>Table1[[#This Row],[Calculations1]]/exchange_rate_2010</f>
        <v>30791.559091560583</v>
      </c>
      <c r="AE42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93864.603062659968</v>
      </c>
      <c r="AF4296" s="174">
        <f>Table1[[#This Row],[Calculations3]]/exchange_rate_2010</f>
        <v>2052.770606104039</v>
      </c>
      <c r="AG4296" s="110"/>
      <c r="AH4296" s="53"/>
      <c r="BD4296" s="36"/>
      <c r="BE4296" s="36"/>
      <c r="BF4296" s="36"/>
      <c r="BG4296" s="36"/>
      <c r="BH4296" s="36"/>
      <c r="BI4296" s="36"/>
      <c r="BJ4296" s="36"/>
      <c r="BK4296" s="48"/>
      <c r="BL4296" s="36"/>
      <c r="BM4296" s="36"/>
      <c r="BN4296" s="36"/>
      <c r="BO4296" s="36"/>
      <c r="BP4296" s="36"/>
      <c r="BQ4296" s="36"/>
      <c r="BR4296" s="36"/>
    </row>
    <row r="4297" spans="2:70" ht="15" customHeight="1">
      <c r="B4297" s="48">
        <v>4950</v>
      </c>
      <c r="C4297" s="48" t="s">
        <v>1852</v>
      </c>
      <c r="D4297" s="108">
        <v>450000</v>
      </c>
      <c r="E4297" s="109" t="s">
        <v>2508</v>
      </c>
      <c r="F4297" s="109" t="s">
        <v>1816</v>
      </c>
      <c r="G4297" s="109" t="s">
        <v>1821</v>
      </c>
      <c r="H4297" s="108" t="s">
        <v>1821</v>
      </c>
      <c r="I4297" s="108" t="s">
        <v>2965</v>
      </c>
      <c r="J4297" s="108" t="s">
        <v>2568</v>
      </c>
      <c r="K4297" s="108" t="s">
        <v>2860</v>
      </c>
      <c r="L4297" s="108">
        <v>9</v>
      </c>
      <c r="M4297" s="110" t="s">
        <v>2915</v>
      </c>
      <c r="N4297" s="111" t="s">
        <v>1728</v>
      </c>
      <c r="O4297" s="111" t="s">
        <v>2399</v>
      </c>
      <c r="P4297" s="111" t="s">
        <v>2073</v>
      </c>
      <c r="Q4297" s="109">
        <v>1</v>
      </c>
      <c r="R4297" s="109">
        <v>1.4999999999999999E-7</v>
      </c>
      <c r="S4297" s="109"/>
      <c r="T4297" s="109" t="s">
        <v>7</v>
      </c>
      <c r="U4297" s="108">
        <v>1</v>
      </c>
      <c r="V4297" s="109">
        <v>1994</v>
      </c>
      <c r="W4297" s="108">
        <f>IF(Table1[[#This Row],[ExpenditureDetails1]]=2010,1,(2010-Table1[[#This Row],[ExpenditureDetails1]]))</f>
        <v>16</v>
      </c>
      <c r="X4297" s="109">
        <v>6</v>
      </c>
      <c r="Y4297" s="174">
        <f>Table1[[#This Row],[ExpenditureDetails3]]*100000</f>
        <v>600000</v>
      </c>
      <c r="Z4297" s="174">
        <f>Table1[[#This Row],[ExpenditureDetails4]]/Table1[[#This Row],[Component detail 4]]</f>
        <v>600000</v>
      </c>
      <c r="AA4297" s="109">
        <v>1</v>
      </c>
      <c r="AB4297" s="109">
        <v>15</v>
      </c>
      <c r="AC4297" s="174">
        <f>IF(ISNUMBER([ExpenditureDetails4]),[ExpenditureDetails4]*HLOOKUP([ExpenditureDetails1],'Currency Conversion'!$A$6:$BE$45,19,FALSE),"No Data")</f>
        <v>1548774.0974902657</v>
      </c>
      <c r="AD4297" s="174">
        <f>Table1[[#This Row],[Calculations1]]/exchange_rate_2010</f>
        <v>33870.893170463627</v>
      </c>
      <c r="AE42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103251.60649935105</v>
      </c>
      <c r="AF4297" s="174">
        <f>Table1[[#This Row],[Calculations3]]/exchange_rate_2010</f>
        <v>2258.0595446975749</v>
      </c>
      <c r="AG4297" s="110"/>
      <c r="AH4297" s="53"/>
      <c r="BD4297" s="36"/>
      <c r="BE4297" s="36"/>
      <c r="BF4297" s="36"/>
      <c r="BG4297" s="36"/>
      <c r="BH4297" s="36"/>
      <c r="BI4297" s="36"/>
      <c r="BJ4297" s="36"/>
      <c r="BK4297" s="48"/>
      <c r="BL4297" s="36"/>
      <c r="BM4297" s="36"/>
      <c r="BN4297" s="36"/>
      <c r="BO4297" s="36"/>
      <c r="BP4297" s="36"/>
      <c r="BQ4297" s="36"/>
      <c r="BR4297" s="36"/>
    </row>
    <row r="4298" spans="2:70" ht="15" customHeight="1">
      <c r="B4298" s="48">
        <v>4951</v>
      </c>
      <c r="C4298" s="48" t="s">
        <v>1852</v>
      </c>
      <c r="D4298" s="108">
        <v>450000</v>
      </c>
      <c r="E4298" s="109" t="s">
        <v>2508</v>
      </c>
      <c r="F4298" s="109" t="s">
        <v>1816</v>
      </c>
      <c r="G4298" s="109" t="s">
        <v>1821</v>
      </c>
      <c r="H4298" s="108" t="s">
        <v>1821</v>
      </c>
      <c r="I4298" s="108" t="s">
        <v>2965</v>
      </c>
      <c r="J4298" s="108" t="s">
        <v>2568</v>
      </c>
      <c r="K4298" s="108" t="s">
        <v>2860</v>
      </c>
      <c r="L4298" s="108">
        <v>9</v>
      </c>
      <c r="M4298" s="110" t="s">
        <v>2915</v>
      </c>
      <c r="N4298" s="111" t="s">
        <v>1728</v>
      </c>
      <c r="O4298" s="111" t="s">
        <v>2399</v>
      </c>
      <c r="P4298" s="111" t="s">
        <v>2074</v>
      </c>
      <c r="Q4298" s="109">
        <v>1</v>
      </c>
      <c r="R4298" s="109">
        <v>9.9999999999999995E-7</v>
      </c>
      <c r="S4298" s="109"/>
      <c r="T4298" s="109" t="s">
        <v>7</v>
      </c>
      <c r="U4298" s="108">
        <v>1</v>
      </c>
      <c r="V4298" s="109">
        <v>2007</v>
      </c>
      <c r="W4298" s="108">
        <f>IF(Table1[[#This Row],[ExpenditureDetails1]]=2010,1,(2010-Table1[[#This Row],[ExpenditureDetails1]]))</f>
        <v>3</v>
      </c>
      <c r="X4298" s="109">
        <v>60</v>
      </c>
      <c r="Y4298" s="174">
        <f>Table1[[#This Row],[ExpenditureDetails3]]*100000</f>
        <v>6000000</v>
      </c>
      <c r="Z4298" s="174">
        <f>Table1[[#This Row],[ExpenditureDetails4]]/Table1[[#This Row],[Component detail 4]]</f>
        <v>6000000</v>
      </c>
      <c r="AA4298" s="109">
        <v>1</v>
      </c>
      <c r="AB4298" s="109">
        <v>15</v>
      </c>
      <c r="AC4298" s="174">
        <f>IF(ISNUMBER([ExpenditureDetails4]),[ExpenditureDetails4]*HLOOKUP([ExpenditureDetails1],'Currency Conversion'!$A$6:$BE$45,19,FALSE),"No Data")</f>
        <v>7280449.3754157694</v>
      </c>
      <c r="AD4298" s="174">
        <f>Table1[[#This Row],[Calculations1]]/exchange_rate_2010</f>
        <v>159219.68441186822</v>
      </c>
      <c r="AE42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485363.29169438465</v>
      </c>
      <c r="AF4298" s="174">
        <f>Table1[[#This Row],[Calculations3]]/exchange_rate_2010</f>
        <v>10614.645627457881</v>
      </c>
      <c r="AG4298" s="110"/>
      <c r="AH4298" s="53"/>
      <c r="BD4298" s="36"/>
      <c r="BE4298" s="36"/>
      <c r="BF4298" s="36"/>
      <c r="BG4298" s="36"/>
      <c r="BH4298" s="36"/>
      <c r="BI4298" s="36"/>
      <c r="BJ4298" s="36"/>
      <c r="BK4298" s="48"/>
      <c r="BL4298" s="36"/>
      <c r="BM4298" s="36"/>
      <c r="BN4298" s="36"/>
      <c r="BO4298" s="36"/>
      <c r="BP4298" s="36"/>
      <c r="BQ4298" s="36"/>
      <c r="BR4298" s="36"/>
    </row>
    <row r="4299" spans="2:70" ht="15" customHeight="1">
      <c r="B4299" s="48">
        <v>4952</v>
      </c>
      <c r="C4299" s="48" t="s">
        <v>1852</v>
      </c>
      <c r="D4299" s="108">
        <v>450000</v>
      </c>
      <c r="E4299" s="109" t="s">
        <v>2508</v>
      </c>
      <c r="F4299" s="109" t="s">
        <v>1816</v>
      </c>
      <c r="G4299" s="109" t="s">
        <v>1821</v>
      </c>
      <c r="H4299" s="108" t="s">
        <v>1821</v>
      </c>
      <c r="I4299" s="108" t="s">
        <v>2965</v>
      </c>
      <c r="J4299" s="108" t="s">
        <v>2568</v>
      </c>
      <c r="K4299" s="108" t="s">
        <v>2860</v>
      </c>
      <c r="L4299" s="108">
        <v>9</v>
      </c>
      <c r="M4299" s="110" t="s">
        <v>2915</v>
      </c>
      <c r="N4299" s="111" t="s">
        <v>20</v>
      </c>
      <c r="O4299" s="111" t="s">
        <v>2486</v>
      </c>
      <c r="P4299" s="111" t="s">
        <v>2075</v>
      </c>
      <c r="Q4299" s="109">
        <v>1</v>
      </c>
      <c r="R4299" s="109">
        <v>7374</v>
      </c>
      <c r="S4299" s="109"/>
      <c r="T4299" s="109" t="s">
        <v>7</v>
      </c>
      <c r="U4299" s="108">
        <v>1</v>
      </c>
      <c r="V4299" s="109">
        <v>2008</v>
      </c>
      <c r="W4299" s="108">
        <f>IF(Table1[[#This Row],[ExpenditureDetails1]]=2010,1,(2010-Table1[[#This Row],[ExpenditureDetails1]]))</f>
        <v>2</v>
      </c>
      <c r="X4299" s="109">
        <v>176</v>
      </c>
      <c r="Y4299" s="174">
        <f>Table1[[#This Row],[ExpenditureDetails3]]*100000</f>
        <v>17600000</v>
      </c>
      <c r="Z4299" s="174">
        <f>Table1[[#This Row],[ExpenditureDetails4]]/Table1[[#This Row],[Component detail 4]]</f>
        <v>17600000</v>
      </c>
      <c r="AA4299" s="109">
        <v>1</v>
      </c>
      <c r="AB4299" s="109">
        <v>10</v>
      </c>
      <c r="AC4299" s="174">
        <f>IF(ISNUMBER([ExpenditureDetails4]),[ExpenditureDetails4]*HLOOKUP([ExpenditureDetails1],'Currency Conversion'!$A$6:$BE$45,19,FALSE),"No Data")</f>
        <v>20194294.262637638</v>
      </c>
      <c r="AD4299" s="174">
        <f>Table1[[#This Row],[Calculations1]]/exchange_rate_2010</f>
        <v>441638.83211315452</v>
      </c>
      <c r="AE42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2019429.4262637638</v>
      </c>
      <c r="AF4299" s="174">
        <f>Table1[[#This Row],[Calculations3]]/exchange_rate_2010</f>
        <v>44163.883211315457</v>
      </c>
      <c r="AG4299" s="110"/>
      <c r="AH4299" s="53"/>
      <c r="BD4299" s="36"/>
      <c r="BE4299" s="36"/>
      <c r="BF4299" s="36"/>
      <c r="BG4299" s="36"/>
      <c r="BH4299" s="36"/>
      <c r="BI4299" s="36"/>
      <c r="BJ4299" s="36"/>
      <c r="BK4299" s="48"/>
      <c r="BL4299" s="36"/>
      <c r="BM4299" s="36"/>
      <c r="BN4299" s="36"/>
      <c r="BO4299" s="36"/>
      <c r="BP4299" s="36"/>
      <c r="BQ4299" s="36"/>
      <c r="BR4299" s="36"/>
    </row>
    <row r="4300" spans="2:70" ht="15" customHeight="1">
      <c r="B4300" s="48">
        <v>4953</v>
      </c>
      <c r="C4300" s="48" t="s">
        <v>1852</v>
      </c>
      <c r="D4300" s="108">
        <v>450000</v>
      </c>
      <c r="E4300" s="109" t="s">
        <v>2508</v>
      </c>
      <c r="F4300" s="109" t="s">
        <v>1816</v>
      </c>
      <c r="G4300" s="109" t="s">
        <v>1821</v>
      </c>
      <c r="H4300" s="108" t="s">
        <v>1821</v>
      </c>
      <c r="I4300" s="108" t="s">
        <v>2965</v>
      </c>
      <c r="J4300" s="108" t="s">
        <v>2568</v>
      </c>
      <c r="K4300" s="108" t="s">
        <v>2860</v>
      </c>
      <c r="L4300" s="108">
        <v>9</v>
      </c>
      <c r="M4300" s="110" t="s">
        <v>2915</v>
      </c>
      <c r="N4300" s="111" t="s">
        <v>20</v>
      </c>
      <c r="O4300" s="111" t="s">
        <v>2486</v>
      </c>
      <c r="P4300" s="111" t="s">
        <v>2076</v>
      </c>
      <c r="Q4300" s="109">
        <v>1</v>
      </c>
      <c r="R4300" s="109">
        <v>75959</v>
      </c>
      <c r="S4300" s="109"/>
      <c r="T4300" s="109" t="s">
        <v>7</v>
      </c>
      <c r="U4300" s="108">
        <v>1</v>
      </c>
      <c r="V4300" s="109">
        <v>2008</v>
      </c>
      <c r="W4300" s="108">
        <f>IF(Table1[[#This Row],[ExpenditureDetails1]]=2010,1,(2010-Table1[[#This Row],[ExpenditureDetails1]]))</f>
        <v>2</v>
      </c>
      <c r="X4300" s="109">
        <v>304</v>
      </c>
      <c r="Y4300" s="174">
        <f>Table1[[#This Row],[ExpenditureDetails3]]*100000</f>
        <v>30400000</v>
      </c>
      <c r="Z4300" s="174">
        <f>Table1[[#This Row],[ExpenditureDetails4]]/Table1[[#This Row],[Component detail 4]]</f>
        <v>30400000</v>
      </c>
      <c r="AA4300" s="109">
        <v>1</v>
      </c>
      <c r="AB4300" s="109">
        <v>10</v>
      </c>
      <c r="AC4300" s="174">
        <f>IF(ISNUMBER([ExpenditureDetails4]),[ExpenditureDetails4]*HLOOKUP([ExpenditureDetails1],'Currency Conversion'!$A$6:$BE$45,19,FALSE),"No Data")</f>
        <v>34881053.726374105</v>
      </c>
      <c r="AD4300" s="174">
        <f>Table1[[#This Row],[Calculations1]]/exchange_rate_2010</f>
        <v>762830.71001363068</v>
      </c>
      <c r="AE43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3488105.3726374106</v>
      </c>
      <c r="AF4300" s="174">
        <f>Table1[[#This Row],[Calculations3]]/exchange_rate_2010</f>
        <v>76283.07100136306</v>
      </c>
      <c r="AG4300" s="110"/>
      <c r="AH4300" s="53"/>
      <c r="BD4300" s="36"/>
      <c r="BE4300" s="36"/>
      <c r="BF4300" s="36"/>
      <c r="BG4300" s="36"/>
      <c r="BH4300" s="36"/>
      <c r="BI4300" s="36"/>
      <c r="BJ4300" s="36"/>
      <c r="BK4300" s="48"/>
      <c r="BL4300" s="36"/>
      <c r="BM4300" s="36"/>
      <c r="BN4300" s="36"/>
      <c r="BO4300" s="36"/>
      <c r="BP4300" s="36"/>
      <c r="BQ4300" s="36"/>
      <c r="BR4300" s="36"/>
    </row>
    <row r="4301" spans="2:70" ht="15" customHeight="1">
      <c r="B4301" s="48">
        <v>4954</v>
      </c>
      <c r="C4301" s="48" t="s">
        <v>1852</v>
      </c>
      <c r="D4301" s="108">
        <v>450000</v>
      </c>
      <c r="E4301" s="109" t="s">
        <v>2508</v>
      </c>
      <c r="F4301" s="109" t="s">
        <v>1816</v>
      </c>
      <c r="G4301" s="109" t="s">
        <v>1821</v>
      </c>
      <c r="H4301" s="108" t="s">
        <v>1821</v>
      </c>
      <c r="I4301" s="108" t="s">
        <v>2965</v>
      </c>
      <c r="J4301" s="108" t="s">
        <v>2568</v>
      </c>
      <c r="K4301" s="108" t="s">
        <v>2860</v>
      </c>
      <c r="L4301" s="108">
        <v>9</v>
      </c>
      <c r="M4301" s="110" t="s">
        <v>2915</v>
      </c>
      <c r="N4301" s="111" t="s">
        <v>20</v>
      </c>
      <c r="O4301" s="111" t="s">
        <v>2486</v>
      </c>
      <c r="P4301" s="111" t="s">
        <v>2077</v>
      </c>
      <c r="Q4301" s="109">
        <v>1</v>
      </c>
      <c r="R4301" s="109">
        <v>25499</v>
      </c>
      <c r="S4301" s="109"/>
      <c r="T4301" s="109" t="s">
        <v>7</v>
      </c>
      <c r="U4301" s="108">
        <v>1</v>
      </c>
      <c r="V4301" s="109">
        <v>2008</v>
      </c>
      <c r="W4301" s="108">
        <f>IF(Table1[[#This Row],[ExpenditureDetails1]]=2010,1,(2010-Table1[[#This Row],[ExpenditureDetails1]]))</f>
        <v>2</v>
      </c>
      <c r="X4301" s="109">
        <v>5232</v>
      </c>
      <c r="Y4301" s="174">
        <f>Table1[[#This Row],[ExpenditureDetails3]]*100000</f>
        <v>523200000</v>
      </c>
      <c r="Z4301" s="174">
        <f>Table1[[#This Row],[ExpenditureDetails4]]/Table1[[#This Row],[Component detail 4]]</f>
        <v>523200000</v>
      </c>
      <c r="AA4301" s="109">
        <v>1</v>
      </c>
      <c r="AB4301" s="109">
        <v>10</v>
      </c>
      <c r="AC4301" s="174">
        <f>IF(ISNUMBER([ExpenditureDetails4]),[ExpenditureDetails4]*HLOOKUP([ExpenditureDetails1],'Currency Conversion'!$A$6:$BE$45,19,FALSE),"No Data")</f>
        <v>600321293.08022797</v>
      </c>
      <c r="AD4301" s="174">
        <f>Table1[[#This Row],[Calculations1]]/exchange_rate_2010</f>
        <v>13128718.009181958</v>
      </c>
      <c r="AE43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60032129.308022797</v>
      </c>
      <c r="AF4301" s="174">
        <f>Table1[[#This Row],[Calculations3]]/exchange_rate_2010</f>
        <v>1312871.8009181959</v>
      </c>
      <c r="AG4301" s="110"/>
      <c r="AH4301" s="53"/>
      <c r="BD4301" s="36"/>
      <c r="BE4301" s="36"/>
      <c r="BF4301" s="36"/>
      <c r="BG4301" s="36"/>
      <c r="BH4301" s="36"/>
      <c r="BI4301" s="36"/>
      <c r="BJ4301" s="36"/>
      <c r="BK4301" s="48"/>
      <c r="BL4301" s="36"/>
      <c r="BM4301" s="36"/>
      <c r="BN4301" s="36"/>
      <c r="BO4301" s="36"/>
      <c r="BP4301" s="36"/>
      <c r="BQ4301" s="36"/>
      <c r="BR4301" s="36"/>
    </row>
    <row r="4302" spans="2:70" ht="15" customHeight="1">
      <c r="B4302" s="48">
        <v>4955</v>
      </c>
      <c r="C4302" s="48" t="s">
        <v>1852</v>
      </c>
      <c r="D4302" s="108">
        <v>450000</v>
      </c>
      <c r="E4302" s="109" t="s">
        <v>2508</v>
      </c>
      <c r="F4302" s="109" t="s">
        <v>1816</v>
      </c>
      <c r="G4302" s="109" t="s">
        <v>1821</v>
      </c>
      <c r="H4302" s="108" t="s">
        <v>1821</v>
      </c>
      <c r="I4302" s="108" t="s">
        <v>2965</v>
      </c>
      <c r="J4302" s="108" t="s">
        <v>2568</v>
      </c>
      <c r="K4302" s="108" t="s">
        <v>2860</v>
      </c>
      <c r="L4302" s="108">
        <v>9</v>
      </c>
      <c r="M4302" s="110" t="s">
        <v>2915</v>
      </c>
      <c r="N4302" s="111" t="s">
        <v>20</v>
      </c>
      <c r="O4302" s="111" t="s">
        <v>2486</v>
      </c>
      <c r="P4302" s="111" t="s">
        <v>2078</v>
      </c>
      <c r="Q4302" s="109">
        <v>1</v>
      </c>
      <c r="R4302" s="109">
        <v>8842</v>
      </c>
      <c r="S4302" s="109"/>
      <c r="T4302" s="109" t="s">
        <v>7</v>
      </c>
      <c r="U4302" s="108">
        <v>1</v>
      </c>
      <c r="V4302" s="109">
        <v>2008</v>
      </c>
      <c r="W4302" s="108">
        <f>IF(Table1[[#This Row],[ExpenditureDetails1]]=2010,1,(2010-Table1[[#This Row],[ExpenditureDetails1]]))</f>
        <v>2</v>
      </c>
      <c r="X4302" s="109">
        <v>53</v>
      </c>
      <c r="Y4302" s="174">
        <f>Table1[[#This Row],[ExpenditureDetails3]]*100000</f>
        <v>5300000</v>
      </c>
      <c r="Z4302" s="174">
        <f>Table1[[#This Row],[ExpenditureDetails4]]/Table1[[#This Row],[Component detail 4]]</f>
        <v>5300000</v>
      </c>
      <c r="AA4302" s="109">
        <v>1</v>
      </c>
      <c r="AB4302" s="109">
        <v>10</v>
      </c>
      <c r="AC4302" s="174">
        <f>IF(ISNUMBER([ExpenditureDetails4]),[ExpenditureDetails4]*HLOOKUP([ExpenditureDetails1],'Currency Conversion'!$A$6:$BE$45,19,FALSE),"No Data")</f>
        <v>6081236.3404533798</v>
      </c>
      <c r="AD4302" s="174">
        <f>Table1[[#This Row],[Calculations1]]/exchange_rate_2010</f>
        <v>132993.51194316585</v>
      </c>
      <c r="AE43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608123.63404533803</v>
      </c>
      <c r="AF4302" s="174">
        <f>Table1[[#This Row],[Calculations3]]/exchange_rate_2010</f>
        <v>13299.351194316587</v>
      </c>
      <c r="AG4302" s="110"/>
      <c r="AH4302" s="53"/>
      <c r="BD4302" s="36"/>
      <c r="BE4302" s="36"/>
      <c r="BF4302" s="36"/>
      <c r="BG4302" s="36"/>
      <c r="BH4302" s="36"/>
      <c r="BI4302" s="36"/>
      <c r="BJ4302" s="36"/>
      <c r="BK4302" s="48"/>
      <c r="BL4302" s="36"/>
      <c r="BM4302" s="36"/>
      <c r="BN4302" s="36"/>
      <c r="BO4302" s="36"/>
      <c r="BP4302" s="36"/>
      <c r="BQ4302" s="36"/>
      <c r="BR4302" s="36"/>
    </row>
    <row r="4303" spans="2:70" ht="15" customHeight="1">
      <c r="B4303" s="48">
        <v>4956</v>
      </c>
      <c r="C4303" s="48" t="s">
        <v>1852</v>
      </c>
      <c r="D4303" s="108">
        <v>450000</v>
      </c>
      <c r="E4303" s="109" t="s">
        <v>2508</v>
      </c>
      <c r="F4303" s="109" t="s">
        <v>1816</v>
      </c>
      <c r="G4303" s="109" t="s">
        <v>1821</v>
      </c>
      <c r="H4303" s="108" t="s">
        <v>1821</v>
      </c>
      <c r="I4303" s="108" t="s">
        <v>2965</v>
      </c>
      <c r="J4303" s="108" t="s">
        <v>2568</v>
      </c>
      <c r="K4303" s="108" t="s">
        <v>2860</v>
      </c>
      <c r="L4303" s="108">
        <v>9</v>
      </c>
      <c r="M4303" s="110" t="s">
        <v>2915</v>
      </c>
      <c r="N4303" s="111" t="s">
        <v>20</v>
      </c>
      <c r="O4303" s="111" t="s">
        <v>2486</v>
      </c>
      <c r="P4303" s="111" t="s">
        <v>2079</v>
      </c>
      <c r="Q4303" s="109">
        <v>1</v>
      </c>
      <c r="R4303" s="109">
        <v>125005</v>
      </c>
      <c r="S4303" s="109"/>
      <c r="T4303" s="109" t="s">
        <v>7</v>
      </c>
      <c r="U4303" s="108">
        <v>1</v>
      </c>
      <c r="V4303" s="109">
        <v>2008</v>
      </c>
      <c r="W4303" s="108">
        <f>IF(Table1[[#This Row],[ExpenditureDetails1]]=2010,1,(2010-Table1[[#This Row],[ExpenditureDetails1]]))</f>
        <v>2</v>
      </c>
      <c r="X4303" s="109">
        <v>438</v>
      </c>
      <c r="Y4303" s="174">
        <f>Table1[[#This Row],[ExpenditureDetails3]]*100000</f>
        <v>43800000</v>
      </c>
      <c r="Z4303" s="174">
        <f>Table1[[#This Row],[ExpenditureDetails4]]/Table1[[#This Row],[Component detail 4]]</f>
        <v>43800000</v>
      </c>
      <c r="AA4303" s="109">
        <v>1</v>
      </c>
      <c r="AB4303" s="109">
        <v>10</v>
      </c>
      <c r="AC4303" s="174">
        <f>IF(ISNUMBER([ExpenditureDetails4]),[ExpenditureDetails4]*HLOOKUP([ExpenditureDetails1],'Currency Conversion'!$A$6:$BE$45,19,FALSE),"No Data")</f>
        <v>50256255.039973214</v>
      </c>
      <c r="AD4303" s="174">
        <f>Table1[[#This Row],[Calculations1]]/exchange_rate_2010</f>
        <v>1099078.4571906915</v>
      </c>
      <c r="AE43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5025625.5039973212</v>
      </c>
      <c r="AF4303" s="174">
        <f>Table1[[#This Row],[Calculations3]]/exchange_rate_2010</f>
        <v>109907.84571906914</v>
      </c>
      <c r="AG4303" s="110"/>
      <c r="AH4303" s="53"/>
      <c r="BD4303" s="36"/>
      <c r="BE4303" s="36"/>
      <c r="BF4303" s="36"/>
      <c r="BG4303" s="36"/>
      <c r="BH4303" s="36"/>
      <c r="BI4303" s="36"/>
      <c r="BJ4303" s="36"/>
      <c r="BK4303" s="48"/>
      <c r="BL4303" s="36"/>
      <c r="BM4303" s="36"/>
      <c r="BN4303" s="36"/>
      <c r="BO4303" s="36"/>
      <c r="BP4303" s="36"/>
      <c r="BQ4303" s="36"/>
      <c r="BR4303" s="36"/>
    </row>
    <row r="4304" spans="2:70" ht="15" customHeight="1">
      <c r="B4304" s="48">
        <v>4957</v>
      </c>
      <c r="C4304" s="48" t="s">
        <v>1852</v>
      </c>
      <c r="D4304" s="108">
        <v>450000</v>
      </c>
      <c r="E4304" s="109" t="s">
        <v>2508</v>
      </c>
      <c r="F4304" s="109" t="s">
        <v>1816</v>
      </c>
      <c r="G4304" s="109" t="s">
        <v>1821</v>
      </c>
      <c r="H4304" s="108" t="s">
        <v>1821</v>
      </c>
      <c r="I4304" s="108" t="s">
        <v>2965</v>
      </c>
      <c r="J4304" s="108" t="s">
        <v>2568</v>
      </c>
      <c r="K4304" s="108" t="s">
        <v>2860</v>
      </c>
      <c r="L4304" s="108">
        <v>9</v>
      </c>
      <c r="M4304" s="110" t="s">
        <v>2915</v>
      </c>
      <c r="N4304" s="111" t="s">
        <v>20</v>
      </c>
      <c r="O4304" s="111" t="s">
        <v>2486</v>
      </c>
      <c r="P4304" s="111" t="s">
        <v>2080</v>
      </c>
      <c r="Q4304" s="109">
        <v>1</v>
      </c>
      <c r="R4304" s="109"/>
      <c r="S4304" s="109" t="s">
        <v>1723</v>
      </c>
      <c r="T4304" s="109" t="s">
        <v>28</v>
      </c>
      <c r="U4304" s="108">
        <v>2</v>
      </c>
      <c r="V4304" s="109">
        <v>2008</v>
      </c>
      <c r="W4304" s="108"/>
      <c r="X4304" s="109">
        <v>50</v>
      </c>
      <c r="Y4304" s="174">
        <f>Table1[[#This Row],[ExpenditureDetails3]]*100000</f>
        <v>5000000</v>
      </c>
      <c r="Z4304" s="174">
        <f>Table1[[#This Row],[ExpenditureDetails4]]/Table1[[#This Row],[Component detail 4]]</f>
        <v>5000000</v>
      </c>
      <c r="AA4304" s="109">
        <v>1</v>
      </c>
      <c r="AB4304" s="109">
        <v>10</v>
      </c>
      <c r="AC4304" s="174">
        <f>IF(ISNUMBER([ExpenditureDetails4]),[ExpenditureDetails4]*HLOOKUP([ExpenditureDetails1],'Currency Conversion'!$A$6:$BE$45,19,FALSE),"No Data")</f>
        <v>5737015.4155220566</v>
      </c>
      <c r="AD4304" s="174">
        <f>Table1[[#This Row],[Calculations1]]/exchange_rate_2010</f>
        <v>125465.57730487346</v>
      </c>
      <c r="AE4304" s="174" t="s">
        <v>2912</v>
      </c>
      <c r="AF4304" s="174" t="s">
        <v>2912</v>
      </c>
      <c r="AG4304" s="110"/>
      <c r="AH4304" s="53"/>
      <c r="BD4304" s="36"/>
      <c r="BE4304" s="36"/>
      <c r="BF4304" s="36"/>
      <c r="BG4304" s="36"/>
      <c r="BH4304" s="36"/>
      <c r="BI4304" s="36"/>
      <c r="BJ4304" s="36"/>
      <c r="BK4304" s="48"/>
      <c r="BL4304" s="36"/>
      <c r="BM4304" s="36"/>
      <c r="BN4304" s="36"/>
      <c r="BO4304" s="36"/>
      <c r="BP4304" s="36"/>
      <c r="BQ4304" s="36"/>
      <c r="BR4304" s="36"/>
    </row>
    <row r="4305" spans="2:70" ht="15" customHeight="1">
      <c r="B4305" s="48">
        <v>4958</v>
      </c>
      <c r="C4305" s="48" t="s">
        <v>1852</v>
      </c>
      <c r="D4305" s="108">
        <v>450000</v>
      </c>
      <c r="E4305" s="109" t="s">
        <v>2508</v>
      </c>
      <c r="F4305" s="109" t="s">
        <v>1816</v>
      </c>
      <c r="G4305" s="109" t="s">
        <v>1821</v>
      </c>
      <c r="H4305" s="108" t="s">
        <v>1821</v>
      </c>
      <c r="I4305" s="108" t="s">
        <v>2965</v>
      </c>
      <c r="J4305" s="108" t="s">
        <v>2568</v>
      </c>
      <c r="K4305" s="108" t="s">
        <v>2860</v>
      </c>
      <c r="L4305" s="108">
        <v>9</v>
      </c>
      <c r="M4305" s="110" t="s">
        <v>2915</v>
      </c>
      <c r="N4305" s="111" t="s">
        <v>1729</v>
      </c>
      <c r="O4305" s="111" t="s">
        <v>519</v>
      </c>
      <c r="P4305" s="111" t="s">
        <v>2081</v>
      </c>
      <c r="Q4305" s="109">
        <v>1440</v>
      </c>
      <c r="R4305" s="109"/>
      <c r="S4305" s="109"/>
      <c r="T4305" s="109" t="s">
        <v>31</v>
      </c>
      <c r="U4305" s="108">
        <v>3</v>
      </c>
      <c r="V4305" s="109">
        <v>2008</v>
      </c>
      <c r="W4305" s="108"/>
      <c r="X4305" s="109">
        <v>20</v>
      </c>
      <c r="Y4305" s="174">
        <f>Table1[[#This Row],[ExpenditureDetails3]]*100000</f>
        <v>2000000</v>
      </c>
      <c r="Z4305" s="174">
        <f>Table1[[#This Row],[ExpenditureDetails4]]/Table1[[#This Row],[Component detail 4]]</f>
        <v>1388.8888888888889</v>
      </c>
      <c r="AA4305" s="109">
        <v>1</v>
      </c>
      <c r="AB4305" s="109"/>
      <c r="AC4305" s="174">
        <f>IF(ISNUMBER([ExpenditureDetails4]),[ExpenditureDetails4]*HLOOKUP([ExpenditureDetails1],'Currency Conversion'!$A$6:$BE$45,19,FALSE),"No Data")</f>
        <v>2294806.1662088227</v>
      </c>
      <c r="AD4305" s="174">
        <f>Table1[[#This Row],[Calculations1]]/exchange_rate_2010</f>
        <v>50186.230921949384</v>
      </c>
      <c r="AE43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2294806.1662088227</v>
      </c>
      <c r="AF4305" s="174">
        <f>Table1[[#This Row],[Calculations3]]/exchange_rate_2010</f>
        <v>50186.230921949384</v>
      </c>
      <c r="AG4305" s="110"/>
      <c r="AH4305" s="53"/>
      <c r="BD4305" s="36"/>
      <c r="BE4305" s="36"/>
      <c r="BF4305" s="36"/>
      <c r="BG4305" s="36"/>
      <c r="BH4305" s="36"/>
      <c r="BI4305" s="36"/>
      <c r="BJ4305" s="36"/>
      <c r="BK4305" s="48"/>
      <c r="BL4305" s="36"/>
      <c r="BM4305" s="36"/>
      <c r="BN4305" s="36"/>
      <c r="BO4305" s="36"/>
      <c r="BP4305" s="36"/>
      <c r="BQ4305" s="36"/>
      <c r="BR4305" s="36"/>
    </row>
    <row r="4306" spans="2:70" ht="15" customHeight="1">
      <c r="B4306" s="48">
        <v>4959</v>
      </c>
      <c r="C4306" s="48" t="s">
        <v>1852</v>
      </c>
      <c r="D4306" s="108">
        <v>450000</v>
      </c>
      <c r="E4306" s="109" t="s">
        <v>2508</v>
      </c>
      <c r="F4306" s="109" t="s">
        <v>1816</v>
      </c>
      <c r="G4306" s="109" t="s">
        <v>1821</v>
      </c>
      <c r="H4306" s="108" t="s">
        <v>1821</v>
      </c>
      <c r="I4306" s="108" t="s">
        <v>2965</v>
      </c>
      <c r="J4306" s="108" t="s">
        <v>2568</v>
      </c>
      <c r="K4306" s="108" t="s">
        <v>2860</v>
      </c>
      <c r="L4306" s="108">
        <v>9</v>
      </c>
      <c r="M4306" s="110" t="s">
        <v>2915</v>
      </c>
      <c r="N4306" s="111" t="s">
        <v>1717</v>
      </c>
      <c r="O4306" s="111"/>
      <c r="P4306" s="111" t="s">
        <v>2082</v>
      </c>
      <c r="Q4306" s="109">
        <v>9</v>
      </c>
      <c r="R4306" s="109"/>
      <c r="S4306" s="109"/>
      <c r="T4306" s="109" t="s">
        <v>31</v>
      </c>
      <c r="U4306" s="108">
        <v>3</v>
      </c>
      <c r="V4306" s="109">
        <v>2008</v>
      </c>
      <c r="W4306" s="108"/>
      <c r="X4306" s="109">
        <v>18.72</v>
      </c>
      <c r="Y4306" s="174">
        <f>Table1[[#This Row],[ExpenditureDetails3]]*100000</f>
        <v>1872000</v>
      </c>
      <c r="Z4306" s="174">
        <f>Table1[[#This Row],[ExpenditureDetails4]]/Table1[[#This Row],[Component detail 4]]</f>
        <v>208000</v>
      </c>
      <c r="AA4306" s="109">
        <v>1</v>
      </c>
      <c r="AB4306" s="109"/>
      <c r="AC4306" s="174">
        <f>IF(ISNUMBER([ExpenditureDetails4]),[ExpenditureDetails4]*HLOOKUP([ExpenditureDetails1],'Currency Conversion'!$A$6:$BE$45,19,FALSE),"No Data")</f>
        <v>2147938.5715714581</v>
      </c>
      <c r="AD4306" s="174">
        <f>Table1[[#This Row],[Calculations1]]/exchange_rate_2010</f>
        <v>46974.312142944626</v>
      </c>
      <c r="AE43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2147938.5715714581</v>
      </c>
      <c r="AF4306" s="174">
        <f>Table1[[#This Row],[Calculations3]]/exchange_rate_2010</f>
        <v>46974.312142944626</v>
      </c>
      <c r="AG4306" s="110"/>
      <c r="AH4306" s="53"/>
      <c r="BD4306" s="36"/>
      <c r="BE4306" s="36"/>
      <c r="BF4306" s="36"/>
      <c r="BG4306" s="36"/>
      <c r="BH4306" s="36"/>
      <c r="BI4306" s="36"/>
      <c r="BJ4306" s="36"/>
      <c r="BK4306" s="48"/>
      <c r="BL4306" s="36"/>
      <c r="BM4306" s="36"/>
      <c r="BN4306" s="36"/>
      <c r="BO4306" s="36"/>
      <c r="BP4306" s="36"/>
      <c r="BQ4306" s="36"/>
      <c r="BR4306" s="36"/>
    </row>
    <row r="4307" spans="2:70" ht="15" customHeight="1">
      <c r="B4307" s="48">
        <v>4960</v>
      </c>
      <c r="C4307" s="48" t="s">
        <v>1852</v>
      </c>
      <c r="D4307" s="108">
        <v>450000</v>
      </c>
      <c r="E4307" s="109" t="s">
        <v>2508</v>
      </c>
      <c r="F4307" s="109" t="s">
        <v>1816</v>
      </c>
      <c r="G4307" s="109" t="s">
        <v>1821</v>
      </c>
      <c r="H4307" s="108" t="s">
        <v>1821</v>
      </c>
      <c r="I4307" s="108" t="s">
        <v>2965</v>
      </c>
      <c r="J4307" s="108" t="s">
        <v>2568</v>
      </c>
      <c r="K4307" s="108" t="s">
        <v>2860</v>
      </c>
      <c r="L4307" s="108">
        <v>9</v>
      </c>
      <c r="M4307" s="110" t="s">
        <v>2915</v>
      </c>
      <c r="N4307" s="111" t="s">
        <v>1717</v>
      </c>
      <c r="O4307" s="111"/>
      <c r="P4307" s="111" t="s">
        <v>2083</v>
      </c>
      <c r="Q4307" s="109">
        <v>6</v>
      </c>
      <c r="R4307" s="109"/>
      <c r="S4307" s="109"/>
      <c r="T4307" s="109" t="s">
        <v>31</v>
      </c>
      <c r="U4307" s="108">
        <v>3</v>
      </c>
      <c r="V4307" s="109">
        <v>2008</v>
      </c>
      <c r="W4307" s="108"/>
      <c r="X4307" s="109">
        <v>3.46</v>
      </c>
      <c r="Y4307" s="174">
        <f>Table1[[#This Row],[ExpenditureDetails3]]*100000</f>
        <v>346000</v>
      </c>
      <c r="Z4307" s="174">
        <f>Table1[[#This Row],[ExpenditureDetails4]]/Table1[[#This Row],[Component detail 4]]</f>
        <v>57666.666666666664</v>
      </c>
      <c r="AA4307" s="109">
        <v>1</v>
      </c>
      <c r="AB4307" s="109"/>
      <c r="AC4307" s="174">
        <f>IF(ISNUMBER([ExpenditureDetails4]),[ExpenditureDetails4]*HLOOKUP([ExpenditureDetails1],'Currency Conversion'!$A$6:$BE$45,19,FALSE),"No Data")</f>
        <v>397001.4667541263</v>
      </c>
      <c r="AD4307" s="174">
        <f>Table1[[#This Row],[Calculations1]]/exchange_rate_2010</f>
        <v>8682.2179494972424</v>
      </c>
      <c r="AE43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397001.4667541263</v>
      </c>
      <c r="AF4307" s="174">
        <f>Table1[[#This Row],[Calculations3]]/exchange_rate_2010</f>
        <v>8682.2179494972424</v>
      </c>
      <c r="AG4307" s="110"/>
      <c r="AH4307" s="53"/>
      <c r="BD4307" s="36"/>
      <c r="BE4307" s="36"/>
      <c r="BF4307" s="36"/>
      <c r="BG4307" s="36"/>
      <c r="BH4307" s="36"/>
      <c r="BI4307" s="36"/>
      <c r="BJ4307" s="36"/>
      <c r="BK4307" s="48"/>
      <c r="BL4307" s="36"/>
      <c r="BM4307" s="36"/>
      <c r="BN4307" s="36"/>
      <c r="BO4307" s="36"/>
      <c r="BP4307" s="36"/>
      <c r="BQ4307" s="36"/>
      <c r="BR4307" s="36"/>
    </row>
    <row r="4308" spans="2:70" ht="15" customHeight="1">
      <c r="B4308" s="48">
        <v>4961</v>
      </c>
      <c r="C4308" s="48" t="s">
        <v>1852</v>
      </c>
      <c r="D4308" s="108">
        <v>450000</v>
      </c>
      <c r="E4308" s="109" t="s">
        <v>2508</v>
      </c>
      <c r="F4308" s="109" t="s">
        <v>1816</v>
      </c>
      <c r="G4308" s="109" t="s">
        <v>1821</v>
      </c>
      <c r="H4308" s="108" t="s">
        <v>1821</v>
      </c>
      <c r="I4308" s="108" t="s">
        <v>2965</v>
      </c>
      <c r="J4308" s="108" t="s">
        <v>2568</v>
      </c>
      <c r="K4308" s="108" t="s">
        <v>2860</v>
      </c>
      <c r="L4308" s="108">
        <v>9</v>
      </c>
      <c r="M4308" s="110" t="s">
        <v>2915</v>
      </c>
      <c r="N4308" s="111" t="s">
        <v>1717</v>
      </c>
      <c r="O4308" s="111"/>
      <c r="P4308" s="111" t="s">
        <v>2084</v>
      </c>
      <c r="Q4308" s="109">
        <v>12</v>
      </c>
      <c r="R4308" s="109"/>
      <c r="S4308" s="109"/>
      <c r="T4308" s="109" t="s">
        <v>31</v>
      </c>
      <c r="U4308" s="108">
        <v>3</v>
      </c>
      <c r="V4308" s="109">
        <v>2008</v>
      </c>
      <c r="W4308" s="108"/>
      <c r="X4308" s="109">
        <v>25.92</v>
      </c>
      <c r="Y4308" s="174">
        <f>Table1[[#This Row],[ExpenditureDetails3]]*100000</f>
        <v>2592000</v>
      </c>
      <c r="Z4308" s="174">
        <f>Table1[[#This Row],[ExpenditureDetails4]]/Table1[[#This Row],[Component detail 4]]</f>
        <v>216000</v>
      </c>
      <c r="AA4308" s="109">
        <v>1</v>
      </c>
      <c r="AB4308" s="109"/>
      <c r="AC4308" s="174">
        <f>IF(ISNUMBER([ExpenditureDetails4]),[ExpenditureDetails4]*HLOOKUP([ExpenditureDetails1],'Currency Conversion'!$A$6:$BE$45,19,FALSE),"No Data")</f>
        <v>2974068.7914066343</v>
      </c>
      <c r="AD4308" s="174">
        <f>Table1[[#This Row],[Calculations1]]/exchange_rate_2010</f>
        <v>65041.355274846399</v>
      </c>
      <c r="AE43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2974068.7914066343</v>
      </c>
      <c r="AF4308" s="174">
        <f>Table1[[#This Row],[Calculations3]]/exchange_rate_2010</f>
        <v>65041.355274846399</v>
      </c>
      <c r="AG4308" s="110"/>
      <c r="AH4308" s="53"/>
      <c r="BD4308" s="36"/>
      <c r="BE4308" s="36"/>
      <c r="BF4308" s="36"/>
      <c r="BG4308" s="36"/>
      <c r="BH4308" s="36"/>
      <c r="BI4308" s="36"/>
      <c r="BJ4308" s="36"/>
      <c r="BK4308" s="48"/>
      <c r="BL4308" s="36"/>
      <c r="BM4308" s="36"/>
      <c r="BN4308" s="36"/>
      <c r="BO4308" s="36"/>
      <c r="BP4308" s="36"/>
      <c r="BQ4308" s="36"/>
      <c r="BR4308" s="36"/>
    </row>
    <row r="4309" spans="2:70" ht="15" customHeight="1">
      <c r="B4309" s="48">
        <v>4962</v>
      </c>
      <c r="C4309" s="48" t="s">
        <v>1852</v>
      </c>
      <c r="D4309" s="108">
        <v>450000</v>
      </c>
      <c r="E4309" s="109" t="s">
        <v>2508</v>
      </c>
      <c r="F4309" s="109" t="s">
        <v>1816</v>
      </c>
      <c r="G4309" s="109" t="s">
        <v>1821</v>
      </c>
      <c r="H4309" s="108" t="s">
        <v>1821</v>
      </c>
      <c r="I4309" s="108" t="s">
        <v>2965</v>
      </c>
      <c r="J4309" s="108" t="s">
        <v>2568</v>
      </c>
      <c r="K4309" s="108" t="s">
        <v>2860</v>
      </c>
      <c r="L4309" s="108">
        <v>9</v>
      </c>
      <c r="M4309" s="110" t="s">
        <v>2915</v>
      </c>
      <c r="N4309" s="111" t="s">
        <v>1717</v>
      </c>
      <c r="O4309" s="111"/>
      <c r="P4309" s="111" t="s">
        <v>2085</v>
      </c>
      <c r="Q4309" s="109">
        <v>9</v>
      </c>
      <c r="R4309" s="109"/>
      <c r="S4309" s="109"/>
      <c r="T4309" s="109" t="s">
        <v>31</v>
      </c>
      <c r="U4309" s="108">
        <v>3</v>
      </c>
      <c r="V4309" s="109">
        <v>2008</v>
      </c>
      <c r="W4309" s="108"/>
      <c r="X4309" s="109">
        <v>4.8600000000000003</v>
      </c>
      <c r="Y4309" s="174">
        <f>Table1[[#This Row],[ExpenditureDetails3]]*100000</f>
        <v>486000.00000000006</v>
      </c>
      <c r="Z4309" s="174">
        <f>Table1[[#This Row],[ExpenditureDetails4]]/Table1[[#This Row],[Component detail 4]]</f>
        <v>54000.000000000007</v>
      </c>
      <c r="AA4309" s="109">
        <v>1</v>
      </c>
      <c r="AB4309" s="109"/>
      <c r="AC4309" s="174">
        <f>IF(ISNUMBER([ExpenditureDetails4]),[ExpenditureDetails4]*HLOOKUP([ExpenditureDetails1],'Currency Conversion'!$A$6:$BE$45,19,FALSE),"No Data")</f>
        <v>557637.89838874398</v>
      </c>
      <c r="AD4309" s="174">
        <f>Table1[[#This Row],[Calculations1]]/exchange_rate_2010</f>
        <v>12195.254114033702</v>
      </c>
      <c r="AE43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557637.89838874398</v>
      </c>
      <c r="AF4309" s="174">
        <f>Table1[[#This Row],[Calculations3]]/exchange_rate_2010</f>
        <v>12195.254114033702</v>
      </c>
      <c r="AG4309" s="110"/>
      <c r="AH4309" s="53"/>
      <c r="BD4309" s="36"/>
      <c r="BE4309" s="36"/>
      <c r="BF4309" s="36"/>
      <c r="BG4309" s="36"/>
      <c r="BH4309" s="36"/>
      <c r="BI4309" s="36"/>
      <c r="BJ4309" s="36"/>
      <c r="BK4309" s="48"/>
      <c r="BL4309" s="36"/>
      <c r="BM4309" s="36"/>
      <c r="BN4309" s="36"/>
      <c r="BO4309" s="36"/>
      <c r="BP4309" s="36"/>
      <c r="BQ4309" s="36"/>
      <c r="BR4309" s="36"/>
    </row>
    <row r="4310" spans="2:70" ht="15" customHeight="1">
      <c r="B4310" s="48">
        <v>4963</v>
      </c>
      <c r="C4310" s="48" t="s">
        <v>1852</v>
      </c>
      <c r="D4310" s="108">
        <v>450000</v>
      </c>
      <c r="E4310" s="109" t="s">
        <v>2508</v>
      </c>
      <c r="F4310" s="109" t="s">
        <v>1816</v>
      </c>
      <c r="G4310" s="109" t="s">
        <v>1821</v>
      </c>
      <c r="H4310" s="108" t="s">
        <v>1821</v>
      </c>
      <c r="I4310" s="108" t="s">
        <v>2965</v>
      </c>
      <c r="J4310" s="108" t="s">
        <v>2568</v>
      </c>
      <c r="K4310" s="108" t="s">
        <v>2860</v>
      </c>
      <c r="L4310" s="108">
        <v>9</v>
      </c>
      <c r="M4310" s="110" t="s">
        <v>2915</v>
      </c>
      <c r="N4310" s="111" t="s">
        <v>1717</v>
      </c>
      <c r="O4310" s="111"/>
      <c r="P4310" s="111" t="s">
        <v>2086</v>
      </c>
      <c r="Q4310" s="109">
        <v>3</v>
      </c>
      <c r="R4310" s="109"/>
      <c r="S4310" s="109"/>
      <c r="T4310" s="109" t="s">
        <v>31</v>
      </c>
      <c r="U4310" s="108">
        <v>3</v>
      </c>
      <c r="V4310" s="109">
        <v>2008</v>
      </c>
      <c r="W4310" s="108"/>
      <c r="X4310" s="109">
        <v>5.76</v>
      </c>
      <c r="Y4310" s="174">
        <f>Table1[[#This Row],[ExpenditureDetails3]]*100000</f>
        <v>576000</v>
      </c>
      <c r="Z4310" s="174">
        <f>Table1[[#This Row],[ExpenditureDetails4]]/Table1[[#This Row],[Component detail 4]]</f>
        <v>192000</v>
      </c>
      <c r="AA4310" s="109">
        <v>1</v>
      </c>
      <c r="AB4310" s="109"/>
      <c r="AC4310" s="174">
        <f>IF(ISNUMBER([ExpenditureDetails4]),[ExpenditureDetails4]*HLOOKUP([ExpenditureDetails1],'Currency Conversion'!$A$6:$BE$45,19,FALSE),"No Data")</f>
        <v>660904.17586814088</v>
      </c>
      <c r="AD4310" s="174">
        <f>Table1[[#This Row],[Calculations1]]/exchange_rate_2010</f>
        <v>14453.634505521421</v>
      </c>
      <c r="AE43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660904.17586814088</v>
      </c>
      <c r="AF4310" s="174">
        <f>Table1[[#This Row],[Calculations3]]/exchange_rate_2010</f>
        <v>14453.634505521421</v>
      </c>
      <c r="AG4310" s="110"/>
      <c r="AH4310" s="53"/>
      <c r="BD4310" s="36"/>
      <c r="BE4310" s="36"/>
      <c r="BF4310" s="36"/>
      <c r="BG4310" s="36"/>
      <c r="BH4310" s="36"/>
      <c r="BI4310" s="36"/>
      <c r="BJ4310" s="36"/>
      <c r="BK4310" s="48"/>
      <c r="BL4310" s="36"/>
      <c r="BM4310" s="36"/>
      <c r="BN4310" s="36"/>
      <c r="BO4310" s="36"/>
      <c r="BP4310" s="36"/>
      <c r="BQ4310" s="36"/>
      <c r="BR4310" s="36"/>
    </row>
    <row r="4311" spans="2:70" ht="15" customHeight="1">
      <c r="B4311" s="48">
        <v>4964</v>
      </c>
      <c r="C4311" s="48" t="s">
        <v>1852</v>
      </c>
      <c r="D4311" s="108">
        <v>450000</v>
      </c>
      <c r="E4311" s="109" t="s">
        <v>2508</v>
      </c>
      <c r="F4311" s="109" t="s">
        <v>1816</v>
      </c>
      <c r="G4311" s="109" t="s">
        <v>1821</v>
      </c>
      <c r="H4311" s="108" t="s">
        <v>1821</v>
      </c>
      <c r="I4311" s="108" t="s">
        <v>2965</v>
      </c>
      <c r="J4311" s="108" t="s">
        <v>2568</v>
      </c>
      <c r="K4311" s="108" t="s">
        <v>2860</v>
      </c>
      <c r="L4311" s="108">
        <v>9</v>
      </c>
      <c r="M4311" s="110" t="s">
        <v>2915</v>
      </c>
      <c r="N4311" s="111" t="s">
        <v>1717</v>
      </c>
      <c r="O4311" s="111"/>
      <c r="P4311" s="111" t="s">
        <v>2087</v>
      </c>
      <c r="Q4311" s="109">
        <v>21</v>
      </c>
      <c r="R4311" s="109"/>
      <c r="S4311" s="109"/>
      <c r="T4311" s="109" t="s">
        <v>31</v>
      </c>
      <c r="U4311" s="108">
        <v>3</v>
      </c>
      <c r="V4311" s="109">
        <v>2008</v>
      </c>
      <c r="W4311" s="108"/>
      <c r="X4311" s="109">
        <v>11.59</v>
      </c>
      <c r="Y4311" s="174">
        <f>Table1[[#This Row],[ExpenditureDetails3]]*100000</f>
        <v>1159000</v>
      </c>
      <c r="Z4311" s="174">
        <f>Table1[[#This Row],[ExpenditureDetails4]]/Table1[[#This Row],[Component detail 4]]</f>
        <v>55190.476190476191</v>
      </c>
      <c r="AA4311" s="109">
        <v>1</v>
      </c>
      <c r="AB4311" s="109"/>
      <c r="AC4311" s="174">
        <f>IF(ISNUMBER([ExpenditureDetails4]),[ExpenditureDetails4]*HLOOKUP([ExpenditureDetails1],'Currency Conversion'!$A$6:$BE$45,19,FALSE),"No Data")</f>
        <v>1329840.1733180126</v>
      </c>
      <c r="AD4311" s="174">
        <f>Table1[[#This Row],[Calculations1]]/exchange_rate_2010</f>
        <v>29082.920819269664</v>
      </c>
      <c r="AE43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1329840.1733180126</v>
      </c>
      <c r="AF4311" s="174">
        <f>Table1[[#This Row],[Calculations3]]/exchange_rate_2010</f>
        <v>29082.920819269664</v>
      </c>
      <c r="AG4311" s="110"/>
      <c r="AH4311" s="53"/>
      <c r="BD4311" s="36"/>
      <c r="BE4311" s="36"/>
      <c r="BF4311" s="36"/>
      <c r="BG4311" s="36"/>
      <c r="BH4311" s="36"/>
      <c r="BI4311" s="36"/>
      <c r="BJ4311" s="36"/>
      <c r="BK4311" s="48"/>
      <c r="BL4311" s="36"/>
      <c r="BM4311" s="36"/>
      <c r="BN4311" s="36"/>
      <c r="BO4311" s="36"/>
      <c r="BP4311" s="36"/>
      <c r="BQ4311" s="36"/>
      <c r="BR4311" s="36"/>
    </row>
    <row r="4312" spans="2:70" ht="15" customHeight="1">
      <c r="B4312" s="48">
        <v>4965</v>
      </c>
      <c r="C4312" s="48" t="s">
        <v>1852</v>
      </c>
      <c r="D4312" s="108">
        <v>450000</v>
      </c>
      <c r="E4312" s="109" t="s">
        <v>2508</v>
      </c>
      <c r="F4312" s="109" t="s">
        <v>1816</v>
      </c>
      <c r="G4312" s="109" t="s">
        <v>1821</v>
      </c>
      <c r="H4312" s="108" t="s">
        <v>1821</v>
      </c>
      <c r="I4312" s="108" t="s">
        <v>2965</v>
      </c>
      <c r="J4312" s="108" t="s">
        <v>2568</v>
      </c>
      <c r="K4312" s="108" t="s">
        <v>2860</v>
      </c>
      <c r="L4312" s="108">
        <v>9</v>
      </c>
      <c r="M4312" s="110" t="s">
        <v>2915</v>
      </c>
      <c r="N4312" s="111" t="s">
        <v>1717</v>
      </c>
      <c r="O4312" s="111"/>
      <c r="P4312" s="111" t="s">
        <v>2088</v>
      </c>
      <c r="Q4312" s="109">
        <v>45</v>
      </c>
      <c r="R4312" s="109"/>
      <c r="S4312" s="109"/>
      <c r="T4312" s="109" t="s">
        <v>31</v>
      </c>
      <c r="U4312" s="108">
        <v>3</v>
      </c>
      <c r="V4312" s="109">
        <v>2008</v>
      </c>
      <c r="W4312" s="108"/>
      <c r="X4312" s="109">
        <v>13.86</v>
      </c>
      <c r="Y4312" s="174">
        <f>Table1[[#This Row],[ExpenditureDetails3]]*100000</f>
        <v>1386000</v>
      </c>
      <c r="Z4312" s="174">
        <f>Table1[[#This Row],[ExpenditureDetails4]]/Table1[[#This Row],[Component detail 4]]</f>
        <v>30800</v>
      </c>
      <c r="AA4312" s="109">
        <v>1</v>
      </c>
      <c r="AB4312" s="109"/>
      <c r="AC4312" s="174">
        <f>IF(ISNUMBER([ExpenditureDetails4]),[ExpenditureDetails4]*HLOOKUP([ExpenditureDetails1],'Currency Conversion'!$A$6:$BE$45,19,FALSE),"No Data")</f>
        <v>1590300.673182714</v>
      </c>
      <c r="AD4312" s="174">
        <f>Table1[[#This Row],[Calculations1]]/exchange_rate_2010</f>
        <v>34779.05802891092</v>
      </c>
      <c r="AE43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1590300.673182714</v>
      </c>
      <c r="AF4312" s="174">
        <f>Table1[[#This Row],[Calculations3]]/exchange_rate_2010</f>
        <v>34779.05802891092</v>
      </c>
      <c r="AG4312" s="110"/>
      <c r="AH4312" s="53"/>
      <c r="BD4312" s="36"/>
      <c r="BE4312" s="36"/>
      <c r="BF4312" s="36"/>
      <c r="BG4312" s="36"/>
      <c r="BH4312" s="36"/>
      <c r="BI4312" s="36"/>
      <c r="BJ4312" s="36"/>
      <c r="BK4312" s="48"/>
      <c r="BL4312" s="36"/>
      <c r="BM4312" s="36"/>
      <c r="BN4312" s="36"/>
      <c r="BO4312" s="36"/>
      <c r="BP4312" s="36"/>
      <c r="BQ4312" s="36"/>
      <c r="BR4312" s="36"/>
    </row>
    <row r="4313" spans="2:70" ht="15" customHeight="1">
      <c r="B4313" s="48">
        <v>4966</v>
      </c>
      <c r="C4313" s="48" t="s">
        <v>1852</v>
      </c>
      <c r="D4313" s="108">
        <v>450000</v>
      </c>
      <c r="E4313" s="109" t="s">
        <v>2508</v>
      </c>
      <c r="F4313" s="109" t="s">
        <v>1816</v>
      </c>
      <c r="G4313" s="109" t="s">
        <v>1821</v>
      </c>
      <c r="H4313" s="108" t="s">
        <v>1821</v>
      </c>
      <c r="I4313" s="108" t="s">
        <v>2965</v>
      </c>
      <c r="J4313" s="108" t="s">
        <v>2568</v>
      </c>
      <c r="K4313" s="108" t="s">
        <v>2860</v>
      </c>
      <c r="L4313" s="108">
        <v>9</v>
      </c>
      <c r="M4313" s="110" t="s">
        <v>2915</v>
      </c>
      <c r="N4313" s="111" t="s">
        <v>1717</v>
      </c>
      <c r="O4313" s="111"/>
      <c r="P4313" s="111" t="s">
        <v>2089</v>
      </c>
      <c r="Q4313" s="109">
        <v>30</v>
      </c>
      <c r="R4313" s="109"/>
      <c r="S4313" s="109"/>
      <c r="T4313" s="109" t="s">
        <v>31</v>
      </c>
      <c r="U4313" s="108">
        <v>3</v>
      </c>
      <c r="V4313" s="109">
        <v>2008</v>
      </c>
      <c r="W4313" s="108"/>
      <c r="X4313" s="109">
        <v>50.399999999999991</v>
      </c>
      <c r="Y4313" s="174">
        <f>Table1[[#This Row],[ExpenditureDetails3]]*100000</f>
        <v>5039999.9999999991</v>
      </c>
      <c r="Z4313" s="174">
        <f>Table1[[#This Row],[ExpenditureDetails4]]/Table1[[#This Row],[Component detail 4]]</f>
        <v>167999.99999999997</v>
      </c>
      <c r="AA4313" s="109">
        <v>1</v>
      </c>
      <c r="AB4313" s="109"/>
      <c r="AC4313" s="174">
        <f>IF(ISNUMBER([ExpenditureDetails4]),[ExpenditureDetails4]*HLOOKUP([ExpenditureDetails1],'Currency Conversion'!$A$6:$BE$45,19,FALSE),"No Data")</f>
        <v>5782911.538846232</v>
      </c>
      <c r="AD4313" s="174">
        <f>Table1[[#This Row],[Calculations1]]/exchange_rate_2010</f>
        <v>126469.30192331242</v>
      </c>
      <c r="AE43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5782911.538846232</v>
      </c>
      <c r="AF4313" s="174">
        <f>Table1[[#This Row],[Calculations3]]/exchange_rate_2010</f>
        <v>126469.30192331242</v>
      </c>
      <c r="AG4313" s="110"/>
      <c r="AH4313" s="53"/>
      <c r="BD4313" s="36"/>
      <c r="BE4313" s="36"/>
      <c r="BF4313" s="36"/>
      <c r="BG4313" s="36"/>
      <c r="BH4313" s="36"/>
      <c r="BI4313" s="36"/>
      <c r="BJ4313" s="36"/>
      <c r="BK4313" s="48"/>
      <c r="BL4313" s="36"/>
      <c r="BM4313" s="36"/>
      <c r="BN4313" s="36"/>
      <c r="BO4313" s="36"/>
      <c r="BP4313" s="36"/>
      <c r="BQ4313" s="36"/>
      <c r="BR4313" s="36"/>
    </row>
    <row r="4314" spans="2:70" ht="15" customHeight="1">
      <c r="B4314" s="48">
        <v>4967</v>
      </c>
      <c r="C4314" s="48" t="s">
        <v>1852</v>
      </c>
      <c r="D4314" s="108">
        <v>450000</v>
      </c>
      <c r="E4314" s="109" t="s">
        <v>2508</v>
      </c>
      <c r="F4314" s="109" t="s">
        <v>1816</v>
      </c>
      <c r="G4314" s="109" t="s">
        <v>1821</v>
      </c>
      <c r="H4314" s="108" t="s">
        <v>1821</v>
      </c>
      <c r="I4314" s="108" t="s">
        <v>2965</v>
      </c>
      <c r="J4314" s="108" t="s">
        <v>2568</v>
      </c>
      <c r="K4314" s="108" t="s">
        <v>2860</v>
      </c>
      <c r="L4314" s="108">
        <v>9</v>
      </c>
      <c r="M4314" s="110" t="s">
        <v>2915</v>
      </c>
      <c r="N4314" s="111" t="s">
        <v>1717</v>
      </c>
      <c r="O4314" s="111"/>
      <c r="P4314" s="111" t="s">
        <v>2090</v>
      </c>
      <c r="Q4314" s="109">
        <v>85</v>
      </c>
      <c r="R4314" s="109"/>
      <c r="S4314" s="109"/>
      <c r="T4314" s="109" t="s">
        <v>31</v>
      </c>
      <c r="U4314" s="108">
        <v>3</v>
      </c>
      <c r="V4314" s="109">
        <v>2008</v>
      </c>
      <c r="W4314" s="108"/>
      <c r="X4314" s="109">
        <v>140.76</v>
      </c>
      <c r="Y4314" s="174">
        <f>Table1[[#This Row],[ExpenditureDetails3]]*100000</f>
        <v>14076000</v>
      </c>
      <c r="Z4314" s="174">
        <f>Table1[[#This Row],[ExpenditureDetails4]]/Table1[[#This Row],[Component detail 4]]</f>
        <v>165600</v>
      </c>
      <c r="AA4314" s="109">
        <v>1</v>
      </c>
      <c r="AB4314" s="109"/>
      <c r="AC4314" s="174">
        <f>IF(ISNUMBER([ExpenditureDetails4]),[ExpenditureDetails4]*HLOOKUP([ExpenditureDetails1],'Currency Conversion'!$A$6:$BE$45,19,FALSE),"No Data")</f>
        <v>16150845.797777694</v>
      </c>
      <c r="AD4314" s="174">
        <f>Table1[[#This Row],[Calculations1]]/exchange_rate_2010</f>
        <v>353210.69322867977</v>
      </c>
      <c r="AE43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16150845.797777694</v>
      </c>
      <c r="AF4314" s="174">
        <f>Table1[[#This Row],[Calculations3]]/exchange_rate_2010</f>
        <v>353210.69322867977</v>
      </c>
      <c r="AG4314" s="110"/>
      <c r="AH4314" s="53"/>
      <c r="BD4314" s="36"/>
      <c r="BE4314" s="36"/>
      <c r="BF4314" s="36"/>
      <c r="BG4314" s="36"/>
      <c r="BH4314" s="36"/>
      <c r="BI4314" s="36"/>
      <c r="BJ4314" s="36"/>
      <c r="BK4314" s="48"/>
      <c r="BL4314" s="36"/>
      <c r="BM4314" s="36"/>
      <c r="BN4314" s="36"/>
      <c r="BO4314" s="36"/>
      <c r="BP4314" s="36"/>
      <c r="BQ4314" s="36"/>
      <c r="BR4314" s="36"/>
    </row>
    <row r="4315" spans="2:70" ht="15" customHeight="1">
      <c r="B4315" s="48">
        <v>4968</v>
      </c>
      <c r="C4315" s="48" t="s">
        <v>1852</v>
      </c>
      <c r="D4315" s="108">
        <v>450000</v>
      </c>
      <c r="E4315" s="109" t="s">
        <v>2508</v>
      </c>
      <c r="F4315" s="109" t="s">
        <v>1816</v>
      </c>
      <c r="G4315" s="109" t="s">
        <v>1821</v>
      </c>
      <c r="H4315" s="108" t="s">
        <v>1821</v>
      </c>
      <c r="I4315" s="108" t="s">
        <v>2965</v>
      </c>
      <c r="J4315" s="108" t="s">
        <v>2568</v>
      </c>
      <c r="K4315" s="108" t="s">
        <v>2860</v>
      </c>
      <c r="L4315" s="108">
        <v>9</v>
      </c>
      <c r="M4315" s="110" t="s">
        <v>2915</v>
      </c>
      <c r="N4315" s="111" t="s">
        <v>2480</v>
      </c>
      <c r="O4315" s="111"/>
      <c r="P4315" s="111" t="s">
        <v>1989</v>
      </c>
      <c r="Q4315" s="109">
        <v>1</v>
      </c>
      <c r="R4315" s="109"/>
      <c r="S4315" s="109"/>
      <c r="T4315" s="109" t="s">
        <v>31</v>
      </c>
      <c r="U4315" s="108">
        <v>3</v>
      </c>
      <c r="V4315" s="109">
        <v>2008</v>
      </c>
      <c r="W4315" s="108"/>
      <c r="X4315" s="109">
        <v>30.44</v>
      </c>
      <c r="Y4315" s="174">
        <f>Table1[[#This Row],[ExpenditureDetails3]]*100000</f>
        <v>3044000</v>
      </c>
      <c r="Z4315" s="174">
        <f>Table1[[#This Row],[ExpenditureDetails4]]/Table1[[#This Row],[Component detail 4]]</f>
        <v>3044000</v>
      </c>
      <c r="AA4315" s="109">
        <v>1</v>
      </c>
      <c r="AB4315" s="109"/>
      <c r="AC4315" s="174">
        <f>IF(ISNUMBER([ExpenditureDetails4]),[ExpenditureDetails4]*HLOOKUP([ExpenditureDetails1],'Currency Conversion'!$A$6:$BE$45,19,FALSE),"No Data")</f>
        <v>3492694.9849698278</v>
      </c>
      <c r="AD4315" s="174">
        <f>Table1[[#This Row],[Calculations1]]/exchange_rate_2010</f>
        <v>76383.443463206961</v>
      </c>
      <c r="AE43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3492694.9849698278</v>
      </c>
      <c r="AF4315" s="174">
        <f>Table1[[#This Row],[Calculations3]]/exchange_rate_2010</f>
        <v>76383.443463206961</v>
      </c>
      <c r="AG4315" s="110"/>
      <c r="AH4315" s="53"/>
      <c r="BD4315" s="36"/>
      <c r="BE4315" s="36"/>
      <c r="BF4315" s="36"/>
      <c r="BG4315" s="36"/>
      <c r="BH4315" s="36"/>
      <c r="BI4315" s="36"/>
      <c r="BJ4315" s="36"/>
      <c r="BK4315" s="48"/>
      <c r="BL4315" s="36"/>
      <c r="BM4315" s="36"/>
      <c r="BN4315" s="36"/>
      <c r="BO4315" s="36"/>
      <c r="BP4315" s="36"/>
      <c r="BQ4315" s="36"/>
      <c r="BR4315" s="36"/>
    </row>
    <row r="4316" spans="2:70" ht="15" customHeight="1">
      <c r="B4316" s="48">
        <v>4969</v>
      </c>
      <c r="C4316" s="48" t="s">
        <v>1852</v>
      </c>
      <c r="D4316" s="108">
        <v>450000</v>
      </c>
      <c r="E4316" s="109" t="s">
        <v>2508</v>
      </c>
      <c r="F4316" s="109" t="s">
        <v>1816</v>
      </c>
      <c r="G4316" s="109" t="s">
        <v>1821</v>
      </c>
      <c r="H4316" s="108" t="s">
        <v>1821</v>
      </c>
      <c r="I4316" s="108" t="s">
        <v>2965</v>
      </c>
      <c r="J4316" s="108" t="s">
        <v>2568</v>
      </c>
      <c r="K4316" s="108" t="s">
        <v>2860</v>
      </c>
      <c r="L4316" s="108">
        <v>9</v>
      </c>
      <c r="M4316" s="110" t="s">
        <v>2915</v>
      </c>
      <c r="N4316" s="111" t="s">
        <v>1720</v>
      </c>
      <c r="O4316" s="111"/>
      <c r="P4316" s="111" t="s">
        <v>1988</v>
      </c>
      <c r="Q4316" s="109">
        <v>1</v>
      </c>
      <c r="R4316" s="109"/>
      <c r="S4316" s="109"/>
      <c r="T4316" s="109" t="s">
        <v>31</v>
      </c>
      <c r="U4316" s="108">
        <v>3</v>
      </c>
      <c r="V4316" s="109">
        <v>2008</v>
      </c>
      <c r="W4316" s="108"/>
      <c r="X4316" s="109">
        <v>262</v>
      </c>
      <c r="Y4316" s="174">
        <f>Table1[[#This Row],[ExpenditureDetails3]]*100000</f>
        <v>26200000</v>
      </c>
      <c r="Z4316" s="174">
        <f>Table1[[#This Row],[ExpenditureDetails4]]/Table1[[#This Row],[Component detail 4]]</f>
        <v>26200000</v>
      </c>
      <c r="AA4316" s="109">
        <v>1</v>
      </c>
      <c r="AB4316" s="109"/>
      <c r="AC4316" s="174">
        <f>IF(ISNUMBER([ExpenditureDetails4]),[ExpenditureDetails4]*HLOOKUP([ExpenditureDetails1],'Currency Conversion'!$A$6:$BE$45,19,FALSE),"No Data")</f>
        <v>30061960.777335577</v>
      </c>
      <c r="AD4316" s="174">
        <f>Table1[[#This Row],[Calculations1]]/exchange_rate_2010</f>
        <v>657439.62507753691</v>
      </c>
      <c r="AE43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30061960.777335577</v>
      </c>
      <c r="AF4316" s="174">
        <f>Table1[[#This Row],[Calculations3]]/exchange_rate_2010</f>
        <v>657439.62507753691</v>
      </c>
      <c r="AG4316" s="110"/>
      <c r="AH4316" s="53"/>
      <c r="BD4316" s="36"/>
      <c r="BE4316" s="36"/>
      <c r="BF4316" s="36"/>
      <c r="BG4316" s="36"/>
      <c r="BH4316" s="36"/>
      <c r="BI4316" s="36"/>
      <c r="BJ4316" s="36"/>
      <c r="BK4316" s="48"/>
      <c r="BL4316" s="36"/>
      <c r="BM4316" s="36"/>
      <c r="BN4316" s="36"/>
      <c r="BO4316" s="36"/>
      <c r="BP4316" s="36"/>
      <c r="BQ4316" s="36"/>
      <c r="BR4316" s="36"/>
    </row>
    <row r="4317" spans="2:70" ht="15" customHeight="1">
      <c r="B4317" s="48">
        <v>4970</v>
      </c>
      <c r="C4317" s="48" t="s">
        <v>1852</v>
      </c>
      <c r="D4317" s="108">
        <v>450000</v>
      </c>
      <c r="E4317" s="109" t="s">
        <v>2508</v>
      </c>
      <c r="F4317" s="109" t="s">
        <v>1816</v>
      </c>
      <c r="G4317" s="109" t="s">
        <v>1821</v>
      </c>
      <c r="H4317" s="108" t="s">
        <v>1821</v>
      </c>
      <c r="I4317" s="108" t="s">
        <v>2965</v>
      </c>
      <c r="J4317" s="108" t="s">
        <v>2568</v>
      </c>
      <c r="K4317" s="108" t="s">
        <v>2860</v>
      </c>
      <c r="L4317" s="108">
        <v>9</v>
      </c>
      <c r="M4317" s="110" t="s">
        <v>2915</v>
      </c>
      <c r="N4317" s="111" t="s">
        <v>1719</v>
      </c>
      <c r="O4317" s="111"/>
      <c r="P4317" s="111" t="s">
        <v>2091</v>
      </c>
      <c r="Q4317" s="109">
        <v>1</v>
      </c>
      <c r="R4317" s="109"/>
      <c r="S4317" s="109"/>
      <c r="T4317" s="109" t="s">
        <v>31</v>
      </c>
      <c r="U4317" s="108">
        <v>3</v>
      </c>
      <c r="V4317" s="109">
        <v>2008</v>
      </c>
      <c r="W4317" s="108"/>
      <c r="X4317" s="109">
        <v>60</v>
      </c>
      <c r="Y4317" s="174">
        <f>Table1[[#This Row],[ExpenditureDetails3]]*100000</f>
        <v>6000000</v>
      </c>
      <c r="Z4317" s="174">
        <f>Table1[[#This Row],[ExpenditureDetails4]]/Table1[[#This Row],[Component detail 4]]</f>
        <v>6000000</v>
      </c>
      <c r="AA4317" s="109">
        <v>1</v>
      </c>
      <c r="AB4317" s="109"/>
      <c r="AC4317" s="174">
        <f>IF(ISNUMBER([ExpenditureDetails4]),[ExpenditureDetails4]*HLOOKUP([ExpenditureDetails1],'Currency Conversion'!$A$6:$BE$45,19,FALSE),"No Data")</f>
        <v>6884418.4986264678</v>
      </c>
      <c r="AD4317" s="174">
        <f>Table1[[#This Row],[Calculations1]]/exchange_rate_2010</f>
        <v>150558.69276584816</v>
      </c>
      <c r="AE43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6884418.4986264678</v>
      </c>
      <c r="AF4317" s="174">
        <f>Table1[[#This Row],[Calculations3]]/exchange_rate_2010</f>
        <v>150558.69276584816</v>
      </c>
      <c r="AG4317" s="110"/>
      <c r="AH4317" s="53"/>
      <c r="BD4317" s="36"/>
      <c r="BE4317" s="36"/>
      <c r="BF4317" s="36"/>
      <c r="BG4317" s="36"/>
      <c r="BH4317" s="36"/>
      <c r="BI4317" s="36"/>
      <c r="BJ4317" s="36"/>
      <c r="BK4317" s="48"/>
      <c r="BL4317" s="36"/>
      <c r="BM4317" s="36"/>
      <c r="BN4317" s="36"/>
      <c r="BO4317" s="36"/>
      <c r="BP4317" s="36"/>
      <c r="BQ4317" s="36"/>
      <c r="BR4317" s="36"/>
    </row>
    <row r="4318" spans="2:70" ht="15" customHeight="1">
      <c r="B4318" s="48">
        <v>4971</v>
      </c>
      <c r="C4318" s="48" t="s">
        <v>1852</v>
      </c>
      <c r="D4318" s="108">
        <v>450000</v>
      </c>
      <c r="E4318" s="109" t="s">
        <v>2508</v>
      </c>
      <c r="F4318" s="109" t="s">
        <v>1816</v>
      </c>
      <c r="G4318" s="109" t="s">
        <v>1821</v>
      </c>
      <c r="H4318" s="108" t="s">
        <v>1821</v>
      </c>
      <c r="I4318" s="108" t="s">
        <v>2965</v>
      </c>
      <c r="J4318" s="108" t="s">
        <v>2568</v>
      </c>
      <c r="K4318" s="108" t="s">
        <v>2860</v>
      </c>
      <c r="L4318" s="108">
        <v>9</v>
      </c>
      <c r="M4318" s="110" t="s">
        <v>2915</v>
      </c>
      <c r="N4318" s="111" t="s">
        <v>2474</v>
      </c>
      <c r="O4318" s="111"/>
      <c r="P4318" s="111" t="s">
        <v>2092</v>
      </c>
      <c r="Q4318" s="109">
        <v>1</v>
      </c>
      <c r="R4318" s="109"/>
      <c r="S4318" s="109" t="s">
        <v>2392</v>
      </c>
      <c r="T4318" s="109" t="s">
        <v>28</v>
      </c>
      <c r="U4318" s="108">
        <v>2</v>
      </c>
      <c r="V4318" s="109">
        <v>2008</v>
      </c>
      <c r="W4318" s="108"/>
      <c r="X4318" s="109">
        <v>30</v>
      </c>
      <c r="Y4318" s="174">
        <f>Table1[[#This Row],[ExpenditureDetails3]]*100000</f>
        <v>3000000</v>
      </c>
      <c r="Z4318" s="174">
        <f>Table1[[#This Row],[ExpenditureDetails4]]/Table1[[#This Row],[Component detail 4]]</f>
        <v>3000000</v>
      </c>
      <c r="AA4318" s="109">
        <v>1</v>
      </c>
      <c r="AB4318" s="109" t="s">
        <v>26</v>
      </c>
      <c r="AC4318" s="174">
        <f>IF(ISNUMBER([ExpenditureDetails4]),[ExpenditureDetails4]*HLOOKUP([ExpenditureDetails1],'Currency Conversion'!$A$6:$BE$45,19,FALSE),"No Data")</f>
        <v>3442209.2493132339</v>
      </c>
      <c r="AD4318" s="174">
        <f>Table1[[#This Row],[Calculations1]]/exchange_rate_2010</f>
        <v>75279.346382924079</v>
      </c>
      <c r="AE4318" s="174" t="s">
        <v>2912</v>
      </c>
      <c r="AF4318" s="174" t="s">
        <v>2912</v>
      </c>
      <c r="AG4318" s="110"/>
      <c r="AH4318" s="53"/>
      <c r="BD4318" s="36"/>
      <c r="BE4318" s="36"/>
      <c r="BF4318" s="36"/>
      <c r="BG4318" s="36"/>
      <c r="BH4318" s="36"/>
      <c r="BI4318" s="36"/>
      <c r="BJ4318" s="36"/>
      <c r="BK4318" s="48"/>
      <c r="BL4318" s="36"/>
      <c r="BM4318" s="36"/>
      <c r="BN4318" s="36"/>
      <c r="BO4318" s="36"/>
      <c r="BP4318" s="36"/>
      <c r="BQ4318" s="36"/>
      <c r="BR4318" s="36"/>
    </row>
    <row r="4319" spans="2:70" ht="15" customHeight="1">
      <c r="B4319" s="48">
        <v>4972</v>
      </c>
      <c r="C4319" s="48" t="s">
        <v>1852</v>
      </c>
      <c r="D4319" s="108">
        <v>450000</v>
      </c>
      <c r="E4319" s="109" t="s">
        <v>2508</v>
      </c>
      <c r="F4319" s="109" t="s">
        <v>1816</v>
      </c>
      <c r="G4319" s="109" t="s">
        <v>1821</v>
      </c>
      <c r="H4319" s="108" t="s">
        <v>1821</v>
      </c>
      <c r="I4319" s="108" t="s">
        <v>2965</v>
      </c>
      <c r="J4319" s="108" t="s">
        <v>2568</v>
      </c>
      <c r="K4319" s="108" t="s">
        <v>2860</v>
      </c>
      <c r="L4319" s="108">
        <v>9</v>
      </c>
      <c r="M4319" s="110" t="s">
        <v>2915</v>
      </c>
      <c r="N4319" s="111"/>
      <c r="O4319" s="111"/>
      <c r="P4319" s="111" t="s">
        <v>2093</v>
      </c>
      <c r="Q4319" s="109">
        <v>1</v>
      </c>
      <c r="R4319" s="109"/>
      <c r="S4319" s="109"/>
      <c r="T4319" s="109" t="s">
        <v>31</v>
      </c>
      <c r="U4319" s="108">
        <v>3</v>
      </c>
      <c r="V4319" s="109">
        <v>2008</v>
      </c>
      <c r="W4319" s="108"/>
      <c r="X4319" s="109">
        <v>6</v>
      </c>
      <c r="Y4319" s="174">
        <f>Table1[[#This Row],[ExpenditureDetails3]]*100000</f>
        <v>600000</v>
      </c>
      <c r="Z4319" s="174">
        <f>Table1[[#This Row],[ExpenditureDetails4]]/Table1[[#This Row],[Component detail 4]]</f>
        <v>600000</v>
      </c>
      <c r="AA4319" s="109">
        <v>1</v>
      </c>
      <c r="AB4319" s="109"/>
      <c r="AC4319" s="174">
        <f>IF(ISNUMBER([ExpenditureDetails4]),[ExpenditureDetails4]*HLOOKUP([ExpenditureDetails1],'Currency Conversion'!$A$6:$BE$45,19,FALSE),"No Data")</f>
        <v>688441.84986264678</v>
      </c>
      <c r="AD4319" s="174">
        <f>Table1[[#This Row],[Calculations1]]/exchange_rate_2010</f>
        <v>15055.869276584814</v>
      </c>
      <c r="AE43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688441.84986264678</v>
      </c>
      <c r="AF4319" s="174">
        <f>Table1[[#This Row],[Calculations3]]/exchange_rate_2010</f>
        <v>15055.869276584814</v>
      </c>
      <c r="AG4319" s="110"/>
      <c r="AH4319" s="53"/>
      <c r="BD4319" s="36"/>
      <c r="BE4319" s="36"/>
      <c r="BF4319" s="36"/>
      <c r="BG4319" s="36"/>
      <c r="BH4319" s="36"/>
      <c r="BI4319" s="36"/>
      <c r="BJ4319" s="36"/>
      <c r="BK4319" s="48"/>
      <c r="BL4319" s="36"/>
      <c r="BM4319" s="36"/>
      <c r="BN4319" s="36"/>
      <c r="BO4319" s="36"/>
      <c r="BP4319" s="36"/>
      <c r="BQ4319" s="36"/>
      <c r="BR4319" s="36"/>
    </row>
    <row r="4320" spans="2:70" ht="15" customHeight="1">
      <c r="B4320" s="48">
        <v>4973</v>
      </c>
      <c r="C4320" s="48" t="s">
        <v>1852</v>
      </c>
      <c r="D4320" s="108">
        <v>450000</v>
      </c>
      <c r="E4320" s="109" t="s">
        <v>2508</v>
      </c>
      <c r="F4320" s="109" t="s">
        <v>1816</v>
      </c>
      <c r="G4320" s="109" t="s">
        <v>1821</v>
      </c>
      <c r="H4320" s="108" t="s">
        <v>1821</v>
      </c>
      <c r="I4320" s="108" t="s">
        <v>2965</v>
      </c>
      <c r="J4320" s="108" t="s">
        <v>2568</v>
      </c>
      <c r="K4320" s="108" t="s">
        <v>2860</v>
      </c>
      <c r="L4320" s="108">
        <v>9</v>
      </c>
      <c r="M4320" s="110" t="s">
        <v>2915</v>
      </c>
      <c r="N4320" s="111" t="s">
        <v>559</v>
      </c>
      <c r="O4320" s="111"/>
      <c r="P4320" s="111" t="s">
        <v>2094</v>
      </c>
      <c r="Q4320" s="109">
        <v>1</v>
      </c>
      <c r="R4320" s="109"/>
      <c r="S4320" s="109"/>
      <c r="T4320" s="109" t="s">
        <v>31</v>
      </c>
      <c r="U4320" s="108">
        <v>3</v>
      </c>
      <c r="V4320" s="109">
        <v>2008</v>
      </c>
      <c r="W4320" s="108"/>
      <c r="X4320" s="109">
        <v>20</v>
      </c>
      <c r="Y4320" s="174">
        <f>Table1[[#This Row],[ExpenditureDetails3]]*100000</f>
        <v>2000000</v>
      </c>
      <c r="Z4320" s="174">
        <f>Table1[[#This Row],[ExpenditureDetails4]]/Table1[[#This Row],[Component detail 4]]</f>
        <v>2000000</v>
      </c>
      <c r="AA4320" s="109">
        <v>1</v>
      </c>
      <c r="AB4320" s="109"/>
      <c r="AC4320" s="174">
        <f>IF(ISNUMBER([ExpenditureDetails4]),[ExpenditureDetails4]*HLOOKUP([ExpenditureDetails1],'Currency Conversion'!$A$6:$BE$45,19,FALSE),"No Data")</f>
        <v>2294806.1662088227</v>
      </c>
      <c r="AD4320" s="174">
        <f>Table1[[#This Row],[Calculations1]]/exchange_rate_2010</f>
        <v>50186.230921949384</v>
      </c>
      <c r="AE43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2294806.1662088227</v>
      </c>
      <c r="AF4320" s="174">
        <f>Table1[[#This Row],[Calculations3]]/exchange_rate_2010</f>
        <v>50186.230921949384</v>
      </c>
      <c r="AG4320" s="110"/>
      <c r="AH4320" s="53"/>
      <c r="BD4320" s="36"/>
      <c r="BE4320" s="36"/>
      <c r="BF4320" s="36"/>
      <c r="BG4320" s="36"/>
      <c r="BH4320" s="36"/>
      <c r="BI4320" s="36"/>
      <c r="BJ4320" s="36"/>
      <c r="BK4320" s="48"/>
      <c r="BL4320" s="36"/>
      <c r="BM4320" s="36"/>
      <c r="BN4320" s="36"/>
      <c r="BO4320" s="36"/>
      <c r="BP4320" s="36"/>
      <c r="BQ4320" s="36"/>
      <c r="BR4320" s="36"/>
    </row>
    <row r="4321" spans="2:70" ht="15" customHeight="1">
      <c r="B4321" s="48">
        <v>4974</v>
      </c>
      <c r="C4321" s="48" t="s">
        <v>1852</v>
      </c>
      <c r="D4321" s="108">
        <v>450000</v>
      </c>
      <c r="E4321" s="109" t="s">
        <v>2508</v>
      </c>
      <c r="F4321" s="109" t="s">
        <v>1816</v>
      </c>
      <c r="G4321" s="109" t="s">
        <v>1821</v>
      </c>
      <c r="H4321" s="108" t="s">
        <v>1821</v>
      </c>
      <c r="I4321" s="108" t="s">
        <v>2965</v>
      </c>
      <c r="J4321" s="108" t="s">
        <v>2568</v>
      </c>
      <c r="K4321" s="108" t="s">
        <v>2860</v>
      </c>
      <c r="L4321" s="108">
        <v>9</v>
      </c>
      <c r="M4321" s="110" t="s">
        <v>2915</v>
      </c>
      <c r="N4321" s="111" t="s">
        <v>2468</v>
      </c>
      <c r="O4321" s="111"/>
      <c r="P4321" s="111" t="s">
        <v>2095</v>
      </c>
      <c r="Q4321" s="109">
        <v>1</v>
      </c>
      <c r="R4321" s="109"/>
      <c r="S4321" s="109"/>
      <c r="T4321" s="109" t="s">
        <v>31</v>
      </c>
      <c r="U4321" s="108">
        <v>3</v>
      </c>
      <c r="V4321" s="109">
        <v>2008</v>
      </c>
      <c r="W4321" s="108"/>
      <c r="X4321" s="109">
        <v>53</v>
      </c>
      <c r="Y4321" s="174">
        <f>Table1[[#This Row],[ExpenditureDetails3]]*100000</f>
        <v>5300000</v>
      </c>
      <c r="Z4321" s="174">
        <f>Table1[[#This Row],[ExpenditureDetails4]]/Table1[[#This Row],[Component detail 4]]</f>
        <v>5300000</v>
      </c>
      <c r="AA4321" s="109">
        <v>1</v>
      </c>
      <c r="AB4321" s="109"/>
      <c r="AC4321" s="174">
        <f>IF(ISNUMBER([ExpenditureDetails4]),[ExpenditureDetails4]*HLOOKUP([ExpenditureDetails1],'Currency Conversion'!$A$6:$BE$45,19,FALSE),"No Data")</f>
        <v>6081236.3404533798</v>
      </c>
      <c r="AD4321" s="174">
        <f>Table1[[#This Row],[Calculations1]]/exchange_rate_2010</f>
        <v>132993.51194316585</v>
      </c>
      <c r="AE43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6081236.3404533798</v>
      </c>
      <c r="AF4321" s="174">
        <f>Table1[[#This Row],[Calculations3]]/exchange_rate_2010</f>
        <v>132993.51194316585</v>
      </c>
      <c r="AG4321" s="110"/>
      <c r="AH4321" s="53"/>
      <c r="BD4321" s="36"/>
      <c r="BE4321" s="36"/>
      <c r="BF4321" s="36"/>
      <c r="BG4321" s="36"/>
      <c r="BH4321" s="36"/>
      <c r="BI4321" s="36"/>
      <c r="BJ4321" s="36"/>
      <c r="BK4321" s="48"/>
      <c r="BL4321" s="36"/>
      <c r="BM4321" s="36"/>
      <c r="BN4321" s="36"/>
      <c r="BO4321" s="36"/>
      <c r="BP4321" s="36"/>
      <c r="BQ4321" s="36"/>
      <c r="BR4321" s="36"/>
    </row>
    <row r="4322" spans="2:70" ht="15" customHeight="1">
      <c r="B4322" s="48">
        <v>4975</v>
      </c>
      <c r="C4322" s="48" t="s">
        <v>1852</v>
      </c>
      <c r="D4322" s="108">
        <v>450000</v>
      </c>
      <c r="E4322" s="109" t="s">
        <v>2508</v>
      </c>
      <c r="F4322" s="109" t="s">
        <v>1816</v>
      </c>
      <c r="G4322" s="109" t="s">
        <v>1821</v>
      </c>
      <c r="H4322" s="108" t="s">
        <v>1821</v>
      </c>
      <c r="I4322" s="108" t="s">
        <v>2965</v>
      </c>
      <c r="J4322" s="108" t="s">
        <v>2568</v>
      </c>
      <c r="K4322" s="108" t="s">
        <v>2860</v>
      </c>
      <c r="L4322" s="108">
        <v>9</v>
      </c>
      <c r="M4322" s="110" t="s">
        <v>2915</v>
      </c>
      <c r="N4322" s="111" t="s">
        <v>2480</v>
      </c>
      <c r="O4322" s="111"/>
      <c r="P4322" s="111" t="s">
        <v>2096</v>
      </c>
      <c r="Q4322" s="109">
        <v>1</v>
      </c>
      <c r="R4322" s="109"/>
      <c r="S4322" s="109"/>
      <c r="T4322" s="109" t="s">
        <v>31</v>
      </c>
      <c r="U4322" s="108">
        <v>3</v>
      </c>
      <c r="V4322" s="109">
        <v>2008</v>
      </c>
      <c r="W4322" s="108"/>
      <c r="X4322" s="109">
        <v>20</v>
      </c>
      <c r="Y4322" s="174">
        <f>Table1[[#This Row],[ExpenditureDetails3]]*100000</f>
        <v>2000000</v>
      </c>
      <c r="Z4322" s="174">
        <f>Table1[[#This Row],[ExpenditureDetails4]]/Table1[[#This Row],[Component detail 4]]</f>
        <v>2000000</v>
      </c>
      <c r="AA4322" s="109">
        <v>1</v>
      </c>
      <c r="AB4322" s="109"/>
      <c r="AC4322" s="174">
        <f>IF(ISNUMBER([ExpenditureDetails4]),[ExpenditureDetails4]*HLOOKUP([ExpenditureDetails1],'Currency Conversion'!$A$6:$BE$45,19,FALSE),"No Data")</f>
        <v>2294806.1662088227</v>
      </c>
      <c r="AD4322" s="174">
        <f>Table1[[#This Row],[Calculations1]]/exchange_rate_2010</f>
        <v>50186.230921949384</v>
      </c>
      <c r="AE43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2294806.1662088227</v>
      </c>
      <c r="AF4322" s="174">
        <f>Table1[[#This Row],[Calculations3]]/exchange_rate_2010</f>
        <v>50186.230921949384</v>
      </c>
      <c r="AG4322" s="110"/>
      <c r="AH4322" s="53"/>
      <c r="BD4322" s="36"/>
      <c r="BE4322" s="36"/>
      <c r="BF4322" s="36"/>
      <c r="BG4322" s="36"/>
      <c r="BH4322" s="36"/>
      <c r="BI4322" s="36"/>
      <c r="BJ4322" s="36"/>
      <c r="BK4322" s="48"/>
      <c r="BL4322" s="36"/>
      <c r="BM4322" s="36"/>
      <c r="BN4322" s="36"/>
      <c r="BO4322" s="36"/>
      <c r="BP4322" s="36"/>
      <c r="BQ4322" s="36"/>
      <c r="BR4322" s="36"/>
    </row>
    <row r="4323" spans="2:70" ht="15" customHeight="1">
      <c r="B4323" s="48">
        <v>4976</v>
      </c>
      <c r="C4323" s="48" t="s">
        <v>1852</v>
      </c>
      <c r="D4323" s="108">
        <v>450000</v>
      </c>
      <c r="E4323" s="109" t="s">
        <v>2508</v>
      </c>
      <c r="F4323" s="109" t="s">
        <v>1816</v>
      </c>
      <c r="G4323" s="109" t="s">
        <v>1821</v>
      </c>
      <c r="H4323" s="108" t="s">
        <v>1821</v>
      </c>
      <c r="I4323" s="108" t="s">
        <v>2965</v>
      </c>
      <c r="J4323" s="108" t="s">
        <v>2568</v>
      </c>
      <c r="K4323" s="108" t="s">
        <v>2860</v>
      </c>
      <c r="L4323" s="108">
        <v>9</v>
      </c>
      <c r="M4323" s="110" t="s">
        <v>2915</v>
      </c>
      <c r="N4323" s="111" t="s">
        <v>2474</v>
      </c>
      <c r="O4323" s="111"/>
      <c r="P4323" s="111" t="s">
        <v>2097</v>
      </c>
      <c r="Q4323" s="109">
        <v>8</v>
      </c>
      <c r="R4323" s="109"/>
      <c r="S4323" s="109"/>
      <c r="T4323" s="109" t="s">
        <v>31</v>
      </c>
      <c r="U4323" s="108">
        <v>3</v>
      </c>
      <c r="V4323" s="109">
        <v>2008</v>
      </c>
      <c r="W4323" s="108"/>
      <c r="X4323" s="109">
        <v>21</v>
      </c>
      <c r="Y4323" s="174">
        <f>Table1[[#This Row],[ExpenditureDetails3]]*100000</f>
        <v>2100000</v>
      </c>
      <c r="Z4323" s="174">
        <f>Table1[[#This Row],[ExpenditureDetails4]]/Table1[[#This Row],[Component detail 4]]</f>
        <v>262500</v>
      </c>
      <c r="AA4323" s="109">
        <v>1</v>
      </c>
      <c r="AB4323" s="109"/>
      <c r="AC4323" s="174">
        <f>IF(ISNUMBER([ExpenditureDetails4]),[ExpenditureDetails4]*HLOOKUP([ExpenditureDetails1],'Currency Conversion'!$A$6:$BE$45,19,FALSE),"No Data")</f>
        <v>2409546.474519264</v>
      </c>
      <c r="AD4323" s="174">
        <f>Table1[[#This Row],[Calculations1]]/exchange_rate_2010</f>
        <v>52695.542468046857</v>
      </c>
      <c r="AE43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2409546.474519264</v>
      </c>
      <c r="AF4323" s="174">
        <f>Table1[[#This Row],[Calculations3]]/exchange_rate_2010</f>
        <v>52695.542468046857</v>
      </c>
      <c r="AG4323" s="110"/>
      <c r="AH4323" s="53"/>
      <c r="BD4323" s="36"/>
      <c r="BE4323" s="36"/>
      <c r="BF4323" s="36"/>
      <c r="BG4323" s="36"/>
      <c r="BH4323" s="36"/>
      <c r="BI4323" s="36"/>
      <c r="BJ4323" s="36"/>
      <c r="BK4323" s="48"/>
      <c r="BL4323" s="36"/>
      <c r="BM4323" s="36"/>
      <c r="BN4323" s="36"/>
      <c r="BO4323" s="36"/>
      <c r="BP4323" s="36"/>
      <c r="BQ4323" s="36"/>
      <c r="BR4323" s="36"/>
    </row>
    <row r="4324" spans="2:70" ht="15" customHeight="1">
      <c r="B4324" s="48">
        <v>4977</v>
      </c>
      <c r="C4324" s="48" t="s">
        <v>1852</v>
      </c>
      <c r="D4324" s="108">
        <v>450000</v>
      </c>
      <c r="E4324" s="109" t="s">
        <v>2508</v>
      </c>
      <c r="F4324" s="109" t="s">
        <v>1816</v>
      </c>
      <c r="G4324" s="109" t="s">
        <v>1821</v>
      </c>
      <c r="H4324" s="108" t="s">
        <v>1821</v>
      </c>
      <c r="I4324" s="108" t="s">
        <v>2965</v>
      </c>
      <c r="J4324" s="108" t="s">
        <v>2568</v>
      </c>
      <c r="K4324" s="108" t="s">
        <v>2860</v>
      </c>
      <c r="L4324" s="108">
        <v>9</v>
      </c>
      <c r="M4324" s="110" t="s">
        <v>2915</v>
      </c>
      <c r="N4324" s="111" t="s">
        <v>2474</v>
      </c>
      <c r="O4324" s="111"/>
      <c r="P4324" s="111" t="s">
        <v>2098</v>
      </c>
      <c r="Q4324" s="109">
        <v>8</v>
      </c>
      <c r="R4324" s="109"/>
      <c r="S4324" s="109"/>
      <c r="T4324" s="109" t="s">
        <v>31</v>
      </c>
      <c r="U4324" s="108">
        <v>3</v>
      </c>
      <c r="V4324" s="109">
        <v>2008</v>
      </c>
      <c r="W4324" s="108"/>
      <c r="X4324" s="109">
        <v>19.5</v>
      </c>
      <c r="Y4324" s="174">
        <f>Table1[[#This Row],[ExpenditureDetails3]]*100000</f>
        <v>1950000</v>
      </c>
      <c r="Z4324" s="174">
        <f>Table1[[#This Row],[ExpenditureDetails4]]/Table1[[#This Row],[Component detail 4]]</f>
        <v>243750</v>
      </c>
      <c r="AA4324" s="109">
        <v>1</v>
      </c>
      <c r="AB4324" s="109"/>
      <c r="AC4324" s="174">
        <f>IF(ISNUMBER([ExpenditureDetails4]),[ExpenditureDetails4]*HLOOKUP([ExpenditureDetails1],'Currency Conversion'!$A$6:$BE$45,19,FALSE),"No Data")</f>
        <v>2237436.0120536019</v>
      </c>
      <c r="AD4324" s="174">
        <f>Table1[[#This Row],[Calculations1]]/exchange_rate_2010</f>
        <v>48931.575148900643</v>
      </c>
      <c r="AE43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2237436.0120536019</v>
      </c>
      <c r="AF4324" s="174">
        <f>Table1[[#This Row],[Calculations3]]/exchange_rate_2010</f>
        <v>48931.575148900643</v>
      </c>
      <c r="AG4324" s="110"/>
      <c r="AH4324" s="53"/>
      <c r="BD4324" s="36"/>
      <c r="BE4324" s="36"/>
      <c r="BF4324" s="36"/>
      <c r="BG4324" s="36"/>
      <c r="BH4324" s="36"/>
      <c r="BI4324" s="36"/>
      <c r="BJ4324" s="36"/>
      <c r="BK4324" s="48"/>
      <c r="BL4324" s="36"/>
      <c r="BM4324" s="36"/>
      <c r="BN4324" s="36"/>
      <c r="BO4324" s="36"/>
      <c r="BP4324" s="36"/>
      <c r="BQ4324" s="36"/>
      <c r="BR4324" s="36"/>
    </row>
    <row r="4325" spans="2:70" ht="15" customHeight="1">
      <c r="B4325" s="48">
        <v>4978</v>
      </c>
      <c r="C4325" s="48" t="s">
        <v>1852</v>
      </c>
      <c r="D4325" s="108">
        <v>450000</v>
      </c>
      <c r="E4325" s="109" t="s">
        <v>2508</v>
      </c>
      <c r="F4325" s="109" t="s">
        <v>1816</v>
      </c>
      <c r="G4325" s="109" t="s">
        <v>1821</v>
      </c>
      <c r="H4325" s="108" t="s">
        <v>1821</v>
      </c>
      <c r="I4325" s="108" t="s">
        <v>2965</v>
      </c>
      <c r="J4325" s="108" t="s">
        <v>2568</v>
      </c>
      <c r="K4325" s="108" t="s">
        <v>2860</v>
      </c>
      <c r="L4325" s="108">
        <v>9</v>
      </c>
      <c r="M4325" s="110" t="s">
        <v>2915</v>
      </c>
      <c r="N4325" s="111" t="s">
        <v>1717</v>
      </c>
      <c r="O4325" s="111"/>
      <c r="P4325" s="111" t="s">
        <v>2099</v>
      </c>
      <c r="Q4325" s="109">
        <v>8</v>
      </c>
      <c r="R4325" s="109"/>
      <c r="S4325" s="109"/>
      <c r="T4325" s="109" t="s">
        <v>31</v>
      </c>
      <c r="U4325" s="108">
        <v>3</v>
      </c>
      <c r="V4325" s="109">
        <v>2008</v>
      </c>
      <c r="W4325" s="108"/>
      <c r="X4325" s="109">
        <v>8.0399999999999991</v>
      </c>
      <c r="Y4325" s="174">
        <f>Table1[[#This Row],[ExpenditureDetails3]]*100000</f>
        <v>803999.99999999988</v>
      </c>
      <c r="Z4325" s="174">
        <f>Table1[[#This Row],[ExpenditureDetails4]]/Table1[[#This Row],[Component detail 4]]</f>
        <v>100499.99999999999</v>
      </c>
      <c r="AA4325" s="109">
        <v>1</v>
      </c>
      <c r="AB4325" s="109"/>
      <c r="AC4325" s="174">
        <f>IF(ISNUMBER([ExpenditureDetails4]),[ExpenditureDetails4]*HLOOKUP([ExpenditureDetails1],'Currency Conversion'!$A$6:$BE$45,19,FALSE),"No Data")</f>
        <v>922512.07881594659</v>
      </c>
      <c r="AD4325" s="174">
        <f>Table1[[#This Row],[Calculations1]]/exchange_rate_2010</f>
        <v>20174.86483062365</v>
      </c>
      <c r="AE43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922512.07881594659</v>
      </c>
      <c r="AF4325" s="174">
        <f>Table1[[#This Row],[Calculations3]]/exchange_rate_2010</f>
        <v>20174.86483062365</v>
      </c>
      <c r="AG4325" s="110"/>
      <c r="AH4325" s="53"/>
      <c r="BD4325" s="36"/>
      <c r="BE4325" s="36"/>
      <c r="BF4325" s="36"/>
      <c r="BG4325" s="36"/>
      <c r="BH4325" s="36"/>
      <c r="BI4325" s="36"/>
      <c r="BJ4325" s="36"/>
      <c r="BK4325" s="48"/>
      <c r="BL4325" s="36"/>
      <c r="BM4325" s="36"/>
      <c r="BN4325" s="36"/>
      <c r="BO4325" s="36"/>
      <c r="BP4325" s="36"/>
      <c r="BQ4325" s="36"/>
      <c r="BR4325" s="36"/>
    </row>
    <row r="4326" spans="2:70" ht="15" customHeight="1">
      <c r="B4326" s="48">
        <v>4979</v>
      </c>
      <c r="C4326" s="48" t="s">
        <v>1852</v>
      </c>
      <c r="D4326" s="108">
        <v>450000</v>
      </c>
      <c r="E4326" s="109" t="s">
        <v>2508</v>
      </c>
      <c r="F4326" s="109" t="s">
        <v>1816</v>
      </c>
      <c r="G4326" s="109" t="s">
        <v>1821</v>
      </c>
      <c r="H4326" s="108" t="s">
        <v>1821</v>
      </c>
      <c r="I4326" s="108" t="s">
        <v>2965</v>
      </c>
      <c r="J4326" s="108" t="s">
        <v>2568</v>
      </c>
      <c r="K4326" s="108" t="s">
        <v>2860</v>
      </c>
      <c r="L4326" s="108">
        <v>9</v>
      </c>
      <c r="M4326" s="110" t="s">
        <v>2915</v>
      </c>
      <c r="N4326" s="111" t="s">
        <v>1717</v>
      </c>
      <c r="O4326" s="111"/>
      <c r="P4326" s="111" t="s">
        <v>2100</v>
      </c>
      <c r="Q4326" s="109">
        <v>8</v>
      </c>
      <c r="R4326" s="109"/>
      <c r="S4326" s="109"/>
      <c r="T4326" s="109" t="s">
        <v>31</v>
      </c>
      <c r="U4326" s="108">
        <v>3</v>
      </c>
      <c r="V4326" s="109">
        <v>2008</v>
      </c>
      <c r="W4326" s="108"/>
      <c r="X4326" s="109">
        <v>4.42</v>
      </c>
      <c r="Y4326" s="174">
        <f>Table1[[#This Row],[ExpenditureDetails3]]*100000</f>
        <v>442000</v>
      </c>
      <c r="Z4326" s="174">
        <f>Table1[[#This Row],[ExpenditureDetails4]]/Table1[[#This Row],[Component detail 4]]</f>
        <v>55250</v>
      </c>
      <c r="AA4326" s="109">
        <v>1</v>
      </c>
      <c r="AB4326" s="109"/>
      <c r="AC4326" s="174">
        <f>IF(ISNUMBER([ExpenditureDetails4]),[ExpenditureDetails4]*HLOOKUP([ExpenditureDetails1],'Currency Conversion'!$A$6:$BE$45,19,FALSE),"No Data")</f>
        <v>507152.16273214982</v>
      </c>
      <c r="AD4326" s="174">
        <f>Table1[[#This Row],[Calculations1]]/exchange_rate_2010</f>
        <v>11091.157033750815</v>
      </c>
      <c r="AE43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507152.16273214982</v>
      </c>
      <c r="AF4326" s="174">
        <f>Table1[[#This Row],[Calculations3]]/exchange_rate_2010</f>
        <v>11091.157033750815</v>
      </c>
      <c r="AG4326" s="110"/>
      <c r="AH4326" s="53"/>
      <c r="BD4326" s="36"/>
      <c r="BE4326" s="36"/>
      <c r="BF4326" s="36"/>
      <c r="BG4326" s="36"/>
      <c r="BH4326" s="36"/>
      <c r="BI4326" s="36"/>
      <c r="BJ4326" s="36"/>
      <c r="BK4326" s="48"/>
      <c r="BL4326" s="36"/>
      <c r="BM4326" s="36"/>
      <c r="BN4326" s="36"/>
      <c r="BO4326" s="36"/>
      <c r="BP4326" s="36"/>
      <c r="BQ4326" s="36"/>
      <c r="BR4326" s="36"/>
    </row>
    <row r="4327" spans="2:70" ht="15" customHeight="1">
      <c r="B4327" s="48">
        <v>4980</v>
      </c>
      <c r="C4327" s="48" t="s">
        <v>1852</v>
      </c>
      <c r="D4327" s="108">
        <v>450000</v>
      </c>
      <c r="E4327" s="109" t="s">
        <v>2508</v>
      </c>
      <c r="F4327" s="109" t="s">
        <v>1816</v>
      </c>
      <c r="G4327" s="109" t="s">
        <v>1821</v>
      </c>
      <c r="H4327" s="108" t="s">
        <v>1821</v>
      </c>
      <c r="I4327" s="108" t="s">
        <v>2965</v>
      </c>
      <c r="J4327" s="108" t="s">
        <v>2568</v>
      </c>
      <c r="K4327" s="108" t="s">
        <v>2860</v>
      </c>
      <c r="L4327" s="108">
        <v>9</v>
      </c>
      <c r="M4327" s="110" t="s">
        <v>2915</v>
      </c>
      <c r="N4327" s="111" t="s">
        <v>2485</v>
      </c>
      <c r="O4327" s="111"/>
      <c r="P4327" s="111" t="s">
        <v>2101</v>
      </c>
      <c r="Q4327" s="109">
        <v>1</v>
      </c>
      <c r="R4327" s="109"/>
      <c r="S4327" s="109"/>
      <c r="T4327" s="109" t="s">
        <v>31</v>
      </c>
      <c r="U4327" s="108">
        <v>3</v>
      </c>
      <c r="V4327" s="109">
        <v>2008</v>
      </c>
      <c r="W4327" s="108"/>
      <c r="X4327" s="109">
        <v>8.9</v>
      </c>
      <c r="Y4327" s="174">
        <f>Table1[[#This Row],[ExpenditureDetails3]]*100000</f>
        <v>890000</v>
      </c>
      <c r="Z4327" s="174">
        <f>Table1[[#This Row],[ExpenditureDetails4]]/Table1[[#This Row],[Component detail 4]]</f>
        <v>890000</v>
      </c>
      <c r="AA4327" s="109">
        <v>1</v>
      </c>
      <c r="AB4327" s="109"/>
      <c r="AC4327" s="174">
        <f>IF(ISNUMBER([ExpenditureDetails4]),[ExpenditureDetails4]*HLOOKUP([ExpenditureDetails1],'Currency Conversion'!$A$6:$BE$45,19,FALSE),"No Data")</f>
        <v>1021188.7439629261</v>
      </c>
      <c r="AD4327" s="174">
        <f>Table1[[#This Row],[Calculations1]]/exchange_rate_2010</f>
        <v>22332.872760267477</v>
      </c>
      <c r="AE43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1021188.7439629261</v>
      </c>
      <c r="AF4327" s="174">
        <f>Table1[[#This Row],[Calculations3]]/exchange_rate_2010</f>
        <v>22332.872760267477</v>
      </c>
      <c r="AG4327" s="110"/>
      <c r="AH4327" s="53"/>
      <c r="BD4327" s="36"/>
      <c r="BE4327" s="36"/>
      <c r="BF4327" s="36"/>
      <c r="BG4327" s="36"/>
      <c r="BH4327" s="36"/>
      <c r="BI4327" s="36"/>
      <c r="BJ4327" s="36"/>
      <c r="BK4327" s="48"/>
      <c r="BL4327" s="36"/>
      <c r="BM4327" s="36"/>
      <c r="BN4327" s="36"/>
      <c r="BO4327" s="36"/>
      <c r="BP4327" s="36"/>
      <c r="BQ4327" s="36"/>
      <c r="BR4327" s="36"/>
    </row>
    <row r="4328" spans="2:70" ht="15" customHeight="1">
      <c r="B4328" s="48">
        <v>4998</v>
      </c>
      <c r="C4328" s="48" t="s">
        <v>1852</v>
      </c>
      <c r="D4328" s="108">
        <v>133000</v>
      </c>
      <c r="E4328" s="109" t="s">
        <v>2508</v>
      </c>
      <c r="F4328" s="109" t="s">
        <v>1816</v>
      </c>
      <c r="G4328" s="109" t="s">
        <v>2515</v>
      </c>
      <c r="H4328" s="108" t="s">
        <v>2492</v>
      </c>
      <c r="I4328" s="108" t="s">
        <v>2965</v>
      </c>
      <c r="J4328" s="108" t="s">
        <v>2568</v>
      </c>
      <c r="K4328" s="108" t="s">
        <v>2860</v>
      </c>
      <c r="L4328" s="108">
        <v>9</v>
      </c>
      <c r="M4328" s="110" t="s">
        <v>2915</v>
      </c>
      <c r="N4328" s="111" t="s">
        <v>1729</v>
      </c>
      <c r="O4328" s="111" t="s">
        <v>210</v>
      </c>
      <c r="P4328" s="111" t="s">
        <v>2102</v>
      </c>
      <c r="Q4328" s="109">
        <v>1</v>
      </c>
      <c r="R4328" s="109"/>
      <c r="S4328" s="109"/>
      <c r="T4328" s="109" t="s">
        <v>7</v>
      </c>
      <c r="U4328" s="108">
        <v>1</v>
      </c>
      <c r="V4328" s="109">
        <v>1961</v>
      </c>
      <c r="W4328" s="108">
        <f>IF(Table1[[#This Row],[ExpenditureDetails1]]=2010,1,(2010-Table1[[#This Row],[ExpenditureDetails1]]))</f>
        <v>49</v>
      </c>
      <c r="X4328" s="109">
        <v>12</v>
      </c>
      <c r="Y4328" s="174">
        <f>Table1[[#This Row],[ExpenditureDetails3]]*100000</f>
        <v>1200000</v>
      </c>
      <c r="Z4328" s="174">
        <f>Table1[[#This Row],[ExpenditureDetails4]]/Table1[[#This Row],[Component detail 4]]</f>
        <v>1200000</v>
      </c>
      <c r="AA4328" s="109">
        <v>1</v>
      </c>
      <c r="AB4328" s="109">
        <v>10</v>
      </c>
      <c r="AC4328" s="174">
        <f>IF(ISNUMBER([ExpenditureDetails4]),[ExpenditureDetails4]*HLOOKUP([ExpenditureDetails1],'Currency Conversion'!$A$6:$BE$45,19,FALSE),"No Data")</f>
        <v>0</v>
      </c>
      <c r="AD4328" s="174">
        <f>Table1[[#This Row],[Calculations1]]/exchange_rate_2010</f>
        <v>0</v>
      </c>
      <c r="AE43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4328" s="174">
        <f>Table1[[#This Row],[Calculations3]]/exchange_rate_2010</f>
        <v>0</v>
      </c>
      <c r="AG4328" s="110"/>
      <c r="AH4328" s="53"/>
      <c r="BD4328" s="36"/>
      <c r="BE4328" s="36"/>
      <c r="BF4328" s="36"/>
      <c r="BG4328" s="36"/>
      <c r="BH4328" s="36"/>
      <c r="BI4328" s="36"/>
      <c r="BJ4328" s="36"/>
      <c r="BK4328" s="48"/>
      <c r="BL4328" s="36"/>
      <c r="BM4328" s="36"/>
      <c r="BN4328" s="36"/>
      <c r="BO4328" s="36"/>
      <c r="BP4328" s="36"/>
      <c r="BQ4328" s="36"/>
      <c r="BR4328" s="36"/>
    </row>
    <row r="4329" spans="2:70" ht="15" customHeight="1">
      <c r="B4329" s="48">
        <v>4999</v>
      </c>
      <c r="C4329" s="48" t="s">
        <v>1852</v>
      </c>
      <c r="D4329" s="108">
        <v>133000</v>
      </c>
      <c r="E4329" s="109" t="s">
        <v>2508</v>
      </c>
      <c r="F4329" s="109" t="s">
        <v>1816</v>
      </c>
      <c r="G4329" s="109" t="s">
        <v>2515</v>
      </c>
      <c r="H4329" s="108" t="s">
        <v>2492</v>
      </c>
      <c r="I4329" s="108" t="s">
        <v>2965</v>
      </c>
      <c r="J4329" s="108" t="s">
        <v>2568</v>
      </c>
      <c r="K4329" s="108" t="s">
        <v>2860</v>
      </c>
      <c r="L4329" s="108">
        <v>9</v>
      </c>
      <c r="M4329" s="110" t="s">
        <v>2915</v>
      </c>
      <c r="N4329" s="111" t="s">
        <v>1729</v>
      </c>
      <c r="O4329" s="111" t="s">
        <v>210</v>
      </c>
      <c r="P4329" s="111" t="s">
        <v>2103</v>
      </c>
      <c r="Q4329" s="109">
        <v>1</v>
      </c>
      <c r="R4329" s="109"/>
      <c r="S4329" s="109"/>
      <c r="T4329" s="109" t="s">
        <v>7</v>
      </c>
      <c r="U4329" s="108">
        <v>1</v>
      </c>
      <c r="V4329" s="109">
        <v>1986</v>
      </c>
      <c r="W4329" s="108">
        <f>IF(Table1[[#This Row],[ExpenditureDetails1]]=2010,1,(2010-Table1[[#This Row],[ExpenditureDetails1]]))</f>
        <v>24</v>
      </c>
      <c r="X4329" s="109">
        <v>48</v>
      </c>
      <c r="Y4329" s="174">
        <f>Table1[[#This Row],[ExpenditureDetails3]]*100000</f>
        <v>4800000</v>
      </c>
      <c r="Z4329" s="174">
        <f>Table1[[#This Row],[ExpenditureDetails4]]/Table1[[#This Row],[Component detail 4]]</f>
        <v>4800000</v>
      </c>
      <c r="AA4329" s="109">
        <v>1</v>
      </c>
      <c r="AB4329" s="109">
        <v>10</v>
      </c>
      <c r="AC4329" s="174">
        <f>IF(ISNUMBER([ExpenditureDetails4]),[ExpenditureDetails4]*HLOOKUP([ExpenditureDetails1],'Currency Conversion'!$A$6:$BE$45,19,FALSE),"No Data")</f>
        <v>25572272.364761855</v>
      </c>
      <c r="AD4329" s="174">
        <f>Table1[[#This Row],[Calculations1]]/exchange_rate_2010</f>
        <v>559252.44798219635</v>
      </c>
      <c r="AE43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2557227.2364761857</v>
      </c>
      <c r="AF4329" s="174">
        <f>Table1[[#This Row],[Calculations3]]/exchange_rate_2010</f>
        <v>55925.244798219639</v>
      </c>
      <c r="AG4329" s="110"/>
      <c r="AH4329" s="53"/>
      <c r="BD4329" s="36"/>
      <c r="BE4329" s="36"/>
      <c r="BF4329" s="36"/>
      <c r="BG4329" s="36"/>
      <c r="BH4329" s="36"/>
      <c r="BI4329" s="36"/>
      <c r="BJ4329" s="36"/>
      <c r="BK4329" s="48"/>
      <c r="BL4329" s="36"/>
      <c r="BM4329" s="36"/>
      <c r="BN4329" s="36"/>
      <c r="BO4329" s="36"/>
      <c r="BP4329" s="36"/>
      <c r="BQ4329" s="36"/>
      <c r="BR4329" s="36"/>
    </row>
    <row r="4330" spans="2:70" ht="15" customHeight="1">
      <c r="B4330" s="48">
        <v>5000</v>
      </c>
      <c r="C4330" s="48" t="s">
        <v>1852</v>
      </c>
      <c r="D4330" s="108">
        <v>133000</v>
      </c>
      <c r="E4330" s="109" t="s">
        <v>2508</v>
      </c>
      <c r="F4330" s="109" t="s">
        <v>1816</v>
      </c>
      <c r="G4330" s="109" t="s">
        <v>2515</v>
      </c>
      <c r="H4330" s="108" t="s">
        <v>2492</v>
      </c>
      <c r="I4330" s="108" t="s">
        <v>2965</v>
      </c>
      <c r="J4330" s="108" t="s">
        <v>2568</v>
      </c>
      <c r="K4330" s="108" t="s">
        <v>2860</v>
      </c>
      <c r="L4330" s="108">
        <v>9</v>
      </c>
      <c r="M4330" s="110" t="s">
        <v>2915</v>
      </c>
      <c r="N4330" s="111" t="s">
        <v>1728</v>
      </c>
      <c r="O4330" s="111" t="s">
        <v>2488</v>
      </c>
      <c r="P4330" s="111" t="s">
        <v>2104</v>
      </c>
      <c r="Q4330" s="109">
        <v>1</v>
      </c>
      <c r="R4330" s="109"/>
      <c r="S4330" s="109"/>
      <c r="T4330" s="109" t="s">
        <v>7</v>
      </c>
      <c r="U4330" s="108">
        <v>1</v>
      </c>
      <c r="V4330" s="109">
        <v>1996</v>
      </c>
      <c r="W4330" s="108">
        <f>IF(Table1[[#This Row],[ExpenditureDetails1]]=2010,1,(2010-Table1[[#This Row],[ExpenditureDetails1]]))</f>
        <v>14</v>
      </c>
      <c r="X4330" s="109">
        <v>198</v>
      </c>
      <c r="Y4330" s="174">
        <f>Table1[[#This Row],[ExpenditureDetails3]]*100000</f>
        <v>19800000</v>
      </c>
      <c r="Z4330" s="174">
        <f>Table1[[#This Row],[ExpenditureDetails4]]/Table1[[#This Row],[Component detail 4]]</f>
        <v>19800000</v>
      </c>
      <c r="AA4330" s="109">
        <v>1</v>
      </c>
      <c r="AB4330" s="109">
        <v>30</v>
      </c>
      <c r="AC4330" s="174">
        <f>IF(ISNUMBER([ExpenditureDetails4]),[ExpenditureDetails4]*HLOOKUP([ExpenditureDetails1],'Currency Conversion'!$A$6:$BE$45,19,FALSE),"No Data")</f>
        <v>42597087.126610346</v>
      </c>
      <c r="AD4330" s="174">
        <f>Table1[[#This Row],[Calculations1]]/exchange_rate_2010</f>
        <v>931576.39308170218</v>
      </c>
      <c r="AE43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1419902.904220345</v>
      </c>
      <c r="AF4330" s="174">
        <f>Table1[[#This Row],[Calculations3]]/exchange_rate_2010</f>
        <v>31052.546436056742</v>
      </c>
      <c r="AG4330" s="110"/>
      <c r="AH4330" s="53"/>
      <c r="BD4330" s="36"/>
      <c r="BE4330" s="36"/>
      <c r="BF4330" s="36"/>
      <c r="BG4330" s="36"/>
      <c r="BH4330" s="36"/>
      <c r="BI4330" s="36"/>
      <c r="BJ4330" s="36"/>
      <c r="BK4330" s="48"/>
      <c r="BL4330" s="36"/>
      <c r="BM4330" s="36"/>
      <c r="BN4330" s="36"/>
      <c r="BO4330" s="36"/>
      <c r="BP4330" s="36"/>
      <c r="BQ4330" s="36"/>
      <c r="BR4330" s="36"/>
    </row>
    <row r="4331" spans="2:70" ht="15" customHeight="1">
      <c r="B4331" s="48">
        <v>5001</v>
      </c>
      <c r="C4331" s="48" t="s">
        <v>1852</v>
      </c>
      <c r="D4331" s="108">
        <v>133000</v>
      </c>
      <c r="E4331" s="109" t="s">
        <v>2508</v>
      </c>
      <c r="F4331" s="109" t="s">
        <v>1816</v>
      </c>
      <c r="G4331" s="109" t="s">
        <v>2515</v>
      </c>
      <c r="H4331" s="108" t="s">
        <v>2492</v>
      </c>
      <c r="I4331" s="108" t="s">
        <v>2965</v>
      </c>
      <c r="J4331" s="108" t="s">
        <v>2568</v>
      </c>
      <c r="K4331" s="108" t="s">
        <v>2860</v>
      </c>
      <c r="L4331" s="108">
        <v>9</v>
      </c>
      <c r="M4331" s="110" t="s">
        <v>2915</v>
      </c>
      <c r="N4331" s="111" t="s">
        <v>1712</v>
      </c>
      <c r="O4331" s="111" t="s">
        <v>2479</v>
      </c>
      <c r="P4331" s="111" t="s">
        <v>2105</v>
      </c>
      <c r="Q4331" s="109">
        <v>1</v>
      </c>
      <c r="R4331" s="109"/>
      <c r="S4331" s="109"/>
      <c r="T4331" s="109" t="s">
        <v>7</v>
      </c>
      <c r="U4331" s="108">
        <v>1</v>
      </c>
      <c r="V4331" s="109">
        <v>2009</v>
      </c>
      <c r="W4331" s="108">
        <f>IF(Table1[[#This Row],[ExpenditureDetails1]]=2010,1,(2010-Table1[[#This Row],[ExpenditureDetails1]]))</f>
        <v>1</v>
      </c>
      <c r="X4331" s="109">
        <v>32</v>
      </c>
      <c r="Y4331" s="174">
        <f>Table1[[#This Row],[ExpenditureDetails3]]*100000</f>
        <v>3200000</v>
      </c>
      <c r="Z4331" s="174">
        <f>Table1[[#This Row],[ExpenditureDetails4]]/Table1[[#This Row],[Component detail 4]]</f>
        <v>3200000</v>
      </c>
      <c r="AA4331" s="109">
        <v>1</v>
      </c>
      <c r="AB4331" s="109">
        <v>10</v>
      </c>
      <c r="AC4331" s="174">
        <f>IF(ISNUMBER([ExpenditureDetails4]),[ExpenditureDetails4]*HLOOKUP([ExpenditureDetails1],'Currency Conversion'!$A$6:$BE$45,19,FALSE),"No Data")</f>
        <v>3441331.9996916079</v>
      </c>
      <c r="AD4331" s="174">
        <f>Table1[[#This Row],[Calculations1]]/exchange_rate_2010</f>
        <v>75260.161384759354</v>
      </c>
      <c r="AE43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344133.19996916078</v>
      </c>
      <c r="AF4331" s="174">
        <f>Table1[[#This Row],[Calculations3]]/exchange_rate_2010</f>
        <v>7526.0161384759349</v>
      </c>
      <c r="AG4331" s="110"/>
      <c r="AH4331" s="53"/>
      <c r="BD4331" s="36"/>
      <c r="BE4331" s="36"/>
      <c r="BF4331" s="36"/>
      <c r="BG4331" s="36"/>
      <c r="BH4331" s="36"/>
      <c r="BI4331" s="36"/>
      <c r="BJ4331" s="36"/>
      <c r="BK4331" s="48"/>
      <c r="BL4331" s="36"/>
      <c r="BM4331" s="36"/>
      <c r="BN4331" s="36"/>
      <c r="BO4331" s="36"/>
      <c r="BP4331" s="36"/>
      <c r="BQ4331" s="36"/>
      <c r="BR4331" s="36"/>
    </row>
    <row r="4332" spans="2:70" ht="15" customHeight="1">
      <c r="B4332" s="48">
        <v>5002</v>
      </c>
      <c r="C4332" s="48" t="s">
        <v>1852</v>
      </c>
      <c r="D4332" s="108">
        <v>133000</v>
      </c>
      <c r="E4332" s="109" t="s">
        <v>2508</v>
      </c>
      <c r="F4332" s="109" t="s">
        <v>1816</v>
      </c>
      <c r="G4332" s="109" t="s">
        <v>2515</v>
      </c>
      <c r="H4332" s="108" t="s">
        <v>2492</v>
      </c>
      <c r="I4332" s="108" t="s">
        <v>2965</v>
      </c>
      <c r="J4332" s="108" t="s">
        <v>2568</v>
      </c>
      <c r="K4332" s="108" t="s">
        <v>2860</v>
      </c>
      <c r="L4332" s="108">
        <v>9</v>
      </c>
      <c r="M4332" s="110" t="s">
        <v>2915</v>
      </c>
      <c r="N4332" s="111" t="s">
        <v>1712</v>
      </c>
      <c r="O4332" s="111" t="s">
        <v>2479</v>
      </c>
      <c r="P4332" s="111" t="s">
        <v>2106</v>
      </c>
      <c r="Q4332" s="109">
        <v>1</v>
      </c>
      <c r="R4332" s="109"/>
      <c r="S4332" s="109"/>
      <c r="T4332" s="109" t="s">
        <v>7</v>
      </c>
      <c r="U4332" s="108">
        <v>1</v>
      </c>
      <c r="V4332" s="109">
        <v>2009</v>
      </c>
      <c r="W4332" s="108">
        <f>IF(Table1[[#This Row],[ExpenditureDetails1]]=2010,1,(2010-Table1[[#This Row],[ExpenditureDetails1]]))</f>
        <v>1</v>
      </c>
      <c r="X4332" s="109">
        <v>2</v>
      </c>
      <c r="Y4332" s="174">
        <f>Table1[[#This Row],[ExpenditureDetails3]]*100000</f>
        <v>200000</v>
      </c>
      <c r="Z4332" s="174">
        <f>Table1[[#This Row],[ExpenditureDetails4]]/Table1[[#This Row],[Component detail 4]]</f>
        <v>200000</v>
      </c>
      <c r="AA4332" s="109">
        <v>1</v>
      </c>
      <c r="AB4332" s="109">
        <v>10</v>
      </c>
      <c r="AC4332" s="174">
        <f>IF(ISNUMBER([ExpenditureDetails4]),[ExpenditureDetails4]*HLOOKUP([ExpenditureDetails1],'Currency Conversion'!$A$6:$BE$45,19,FALSE),"No Data")</f>
        <v>215083.24998072549</v>
      </c>
      <c r="AD4332" s="174">
        <f>Table1[[#This Row],[Calculations1]]/exchange_rate_2010</f>
        <v>4703.7600865474597</v>
      </c>
      <c r="AE43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21508.324998072549</v>
      </c>
      <c r="AF4332" s="174">
        <f>Table1[[#This Row],[Calculations3]]/exchange_rate_2010</f>
        <v>470.37600865474593</v>
      </c>
      <c r="AG4332" s="110"/>
      <c r="AH4332" s="53"/>
      <c r="BD4332" s="36"/>
      <c r="BE4332" s="36"/>
      <c r="BF4332" s="36"/>
      <c r="BG4332" s="36"/>
      <c r="BH4332" s="36"/>
      <c r="BI4332" s="36"/>
      <c r="BJ4332" s="36"/>
      <c r="BK4332" s="48"/>
      <c r="BL4332" s="36"/>
      <c r="BM4332" s="36"/>
      <c r="BN4332" s="36"/>
      <c r="BO4332" s="36"/>
      <c r="BP4332" s="36"/>
      <c r="BQ4332" s="36"/>
      <c r="BR4332" s="36"/>
    </row>
    <row r="4333" spans="2:70" ht="15" customHeight="1">
      <c r="B4333" s="48">
        <v>5003</v>
      </c>
      <c r="C4333" s="48" t="s">
        <v>1852</v>
      </c>
      <c r="D4333" s="108">
        <v>133000</v>
      </c>
      <c r="E4333" s="109" t="s">
        <v>2508</v>
      </c>
      <c r="F4333" s="109" t="s">
        <v>1816</v>
      </c>
      <c r="G4333" s="109" t="s">
        <v>2515</v>
      </c>
      <c r="H4333" s="108" t="s">
        <v>2492</v>
      </c>
      <c r="I4333" s="108" t="s">
        <v>2965</v>
      </c>
      <c r="J4333" s="108" t="s">
        <v>2568</v>
      </c>
      <c r="K4333" s="108" t="s">
        <v>2860</v>
      </c>
      <c r="L4333" s="108">
        <v>9</v>
      </c>
      <c r="M4333" s="110" t="s">
        <v>2915</v>
      </c>
      <c r="N4333" s="111" t="s">
        <v>1712</v>
      </c>
      <c r="O4333" s="111" t="s">
        <v>2479</v>
      </c>
      <c r="P4333" s="111" t="s">
        <v>2107</v>
      </c>
      <c r="Q4333" s="109">
        <v>1</v>
      </c>
      <c r="R4333" s="109"/>
      <c r="S4333" s="109"/>
      <c r="T4333" s="109" t="s">
        <v>7</v>
      </c>
      <c r="U4333" s="108">
        <v>1</v>
      </c>
      <c r="V4333" s="109">
        <v>2009</v>
      </c>
      <c r="W4333" s="108">
        <f>IF(Table1[[#This Row],[ExpenditureDetails1]]=2010,1,(2010-Table1[[#This Row],[ExpenditureDetails1]]))</f>
        <v>1</v>
      </c>
      <c r="X4333" s="109">
        <v>2</v>
      </c>
      <c r="Y4333" s="174">
        <f>Table1[[#This Row],[ExpenditureDetails3]]*100000</f>
        <v>200000</v>
      </c>
      <c r="Z4333" s="174">
        <f>Table1[[#This Row],[ExpenditureDetails4]]/Table1[[#This Row],[Component detail 4]]</f>
        <v>200000</v>
      </c>
      <c r="AA4333" s="109">
        <v>1</v>
      </c>
      <c r="AB4333" s="109">
        <v>10</v>
      </c>
      <c r="AC4333" s="174">
        <f>IF(ISNUMBER([ExpenditureDetails4]),[ExpenditureDetails4]*HLOOKUP([ExpenditureDetails1],'Currency Conversion'!$A$6:$BE$45,19,FALSE),"No Data")</f>
        <v>215083.24998072549</v>
      </c>
      <c r="AD4333" s="174">
        <f>Table1[[#This Row],[Calculations1]]/exchange_rate_2010</f>
        <v>4703.7600865474597</v>
      </c>
      <c r="AE43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21508.324998072549</v>
      </c>
      <c r="AF4333" s="174">
        <f>Table1[[#This Row],[Calculations3]]/exchange_rate_2010</f>
        <v>470.37600865474593</v>
      </c>
      <c r="AG4333" s="110"/>
      <c r="AH4333" s="53"/>
      <c r="BD4333" s="36"/>
      <c r="BE4333" s="36"/>
      <c r="BF4333" s="36"/>
      <c r="BG4333" s="36"/>
      <c r="BH4333" s="36"/>
      <c r="BI4333" s="36"/>
      <c r="BJ4333" s="36"/>
      <c r="BK4333" s="48"/>
      <c r="BL4333" s="36"/>
      <c r="BM4333" s="36"/>
      <c r="BN4333" s="36"/>
      <c r="BO4333" s="36"/>
      <c r="BP4333" s="36"/>
      <c r="BQ4333" s="36"/>
      <c r="BR4333" s="36"/>
    </row>
    <row r="4334" spans="2:70" ht="15" customHeight="1">
      <c r="B4334" s="48">
        <v>5004</v>
      </c>
      <c r="C4334" s="48" t="s">
        <v>1852</v>
      </c>
      <c r="D4334" s="108">
        <v>133000</v>
      </c>
      <c r="E4334" s="109" t="s">
        <v>2508</v>
      </c>
      <c r="F4334" s="109" t="s">
        <v>1816</v>
      </c>
      <c r="G4334" s="109" t="s">
        <v>2515</v>
      </c>
      <c r="H4334" s="108" t="s">
        <v>2492</v>
      </c>
      <c r="I4334" s="108" t="s">
        <v>2965</v>
      </c>
      <c r="J4334" s="108" t="s">
        <v>2568</v>
      </c>
      <c r="K4334" s="108" t="s">
        <v>2860</v>
      </c>
      <c r="L4334" s="108">
        <v>9</v>
      </c>
      <c r="M4334" s="110" t="s">
        <v>2915</v>
      </c>
      <c r="N4334" s="111" t="s">
        <v>1712</v>
      </c>
      <c r="O4334" s="111"/>
      <c r="P4334" s="111" t="s">
        <v>2108</v>
      </c>
      <c r="Q4334" s="109">
        <v>1</v>
      </c>
      <c r="R4334" s="109"/>
      <c r="S4334" s="109"/>
      <c r="T4334" s="109" t="s">
        <v>7</v>
      </c>
      <c r="U4334" s="108">
        <v>1</v>
      </c>
      <c r="V4334" s="109">
        <v>2009</v>
      </c>
      <c r="W4334" s="108">
        <f>IF(Table1[[#This Row],[ExpenditureDetails1]]=2010,1,(2010-Table1[[#This Row],[ExpenditureDetails1]]))</f>
        <v>1</v>
      </c>
      <c r="X4334" s="109">
        <v>12</v>
      </c>
      <c r="Y4334" s="174">
        <f>Table1[[#This Row],[ExpenditureDetails3]]*100000</f>
        <v>1200000</v>
      </c>
      <c r="Z4334" s="174">
        <f>Table1[[#This Row],[ExpenditureDetails4]]/Table1[[#This Row],[Component detail 4]]</f>
        <v>1200000</v>
      </c>
      <c r="AA4334" s="109">
        <v>1</v>
      </c>
      <c r="AB4334" s="109">
        <v>10</v>
      </c>
      <c r="AC4334" s="174">
        <f>IF(ISNUMBER([ExpenditureDetails4]),[ExpenditureDetails4]*HLOOKUP([ExpenditureDetails1],'Currency Conversion'!$A$6:$BE$45,19,FALSE),"No Data")</f>
        <v>1290499.499884353</v>
      </c>
      <c r="AD4334" s="174">
        <f>Table1[[#This Row],[Calculations1]]/exchange_rate_2010</f>
        <v>28222.560519284758</v>
      </c>
      <c r="AE43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129049.9499884353</v>
      </c>
      <c r="AF4334" s="174">
        <f>Table1[[#This Row],[Calculations3]]/exchange_rate_2010</f>
        <v>2822.2560519284757</v>
      </c>
      <c r="AG4334" s="110"/>
      <c r="AH4334" s="53"/>
      <c r="BD4334" s="36"/>
      <c r="BE4334" s="36"/>
      <c r="BF4334" s="36"/>
      <c r="BG4334" s="36"/>
      <c r="BH4334" s="36"/>
      <c r="BI4334" s="36"/>
      <c r="BJ4334" s="36"/>
      <c r="BK4334" s="48"/>
      <c r="BL4334" s="36"/>
      <c r="BM4334" s="36"/>
      <c r="BN4334" s="36"/>
      <c r="BO4334" s="36"/>
      <c r="BP4334" s="36"/>
      <c r="BQ4334" s="36"/>
      <c r="BR4334" s="36"/>
    </row>
    <row r="4335" spans="2:70" ht="15" customHeight="1">
      <c r="B4335" s="48">
        <v>5005</v>
      </c>
      <c r="C4335" s="48" t="s">
        <v>1852</v>
      </c>
      <c r="D4335" s="108">
        <v>133000</v>
      </c>
      <c r="E4335" s="109" t="s">
        <v>2508</v>
      </c>
      <c r="F4335" s="109" t="s">
        <v>1816</v>
      </c>
      <c r="G4335" s="109" t="s">
        <v>2515</v>
      </c>
      <c r="H4335" s="108" t="s">
        <v>2492</v>
      </c>
      <c r="I4335" s="108" t="s">
        <v>2965</v>
      </c>
      <c r="J4335" s="108" t="s">
        <v>2568</v>
      </c>
      <c r="K4335" s="108" t="s">
        <v>2860</v>
      </c>
      <c r="L4335" s="108">
        <v>9</v>
      </c>
      <c r="M4335" s="110" t="s">
        <v>2915</v>
      </c>
      <c r="N4335" s="111" t="s">
        <v>1712</v>
      </c>
      <c r="O4335" s="111"/>
      <c r="P4335" s="111" t="s">
        <v>2109</v>
      </c>
      <c r="Q4335" s="109">
        <v>1</v>
      </c>
      <c r="R4335" s="109"/>
      <c r="S4335" s="109"/>
      <c r="T4335" s="109" t="s">
        <v>7</v>
      </c>
      <c r="U4335" s="108">
        <v>1</v>
      </c>
      <c r="V4335" s="109">
        <v>2009</v>
      </c>
      <c r="W4335" s="108">
        <f>IF(Table1[[#This Row],[ExpenditureDetails1]]=2010,1,(2010-Table1[[#This Row],[ExpenditureDetails1]]))</f>
        <v>1</v>
      </c>
      <c r="X4335" s="109">
        <v>5</v>
      </c>
      <c r="Y4335" s="174">
        <f>Table1[[#This Row],[ExpenditureDetails3]]*100000</f>
        <v>500000</v>
      </c>
      <c r="Z4335" s="174">
        <f>Table1[[#This Row],[ExpenditureDetails4]]/Table1[[#This Row],[Component detail 4]]</f>
        <v>500000</v>
      </c>
      <c r="AA4335" s="109">
        <v>1</v>
      </c>
      <c r="AB4335" s="109">
        <v>10</v>
      </c>
      <c r="AC4335" s="174">
        <f>IF(ISNUMBER([ExpenditureDetails4]),[ExpenditureDetails4]*HLOOKUP([ExpenditureDetails1],'Currency Conversion'!$A$6:$BE$45,19,FALSE),"No Data")</f>
        <v>537708.12495181372</v>
      </c>
      <c r="AD4335" s="174">
        <f>Table1[[#This Row],[Calculations1]]/exchange_rate_2010</f>
        <v>11759.400216368647</v>
      </c>
      <c r="AE43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53770.812495181373</v>
      </c>
      <c r="AF4335" s="174">
        <f>Table1[[#This Row],[Calculations3]]/exchange_rate_2010</f>
        <v>1175.9400216368649</v>
      </c>
      <c r="AG4335" s="110"/>
      <c r="AH4335" s="53"/>
      <c r="BD4335" s="36"/>
      <c r="BE4335" s="36"/>
      <c r="BF4335" s="36"/>
      <c r="BG4335" s="36"/>
      <c r="BH4335" s="36"/>
      <c r="BI4335" s="36"/>
      <c r="BJ4335" s="36"/>
      <c r="BK4335" s="48"/>
      <c r="BL4335" s="36"/>
      <c r="BM4335" s="36"/>
      <c r="BN4335" s="36"/>
      <c r="BO4335" s="36"/>
      <c r="BP4335" s="36"/>
      <c r="BQ4335" s="36"/>
      <c r="BR4335" s="36"/>
    </row>
    <row r="4336" spans="2:70" ht="15" customHeight="1">
      <c r="B4336" s="48">
        <v>5006</v>
      </c>
      <c r="C4336" s="48" t="s">
        <v>1852</v>
      </c>
      <c r="D4336" s="108">
        <v>133000</v>
      </c>
      <c r="E4336" s="109" t="s">
        <v>2508</v>
      </c>
      <c r="F4336" s="109" t="s">
        <v>1816</v>
      </c>
      <c r="G4336" s="109" t="s">
        <v>2515</v>
      </c>
      <c r="H4336" s="108" t="s">
        <v>2492</v>
      </c>
      <c r="I4336" s="108" t="s">
        <v>2965</v>
      </c>
      <c r="J4336" s="108" t="s">
        <v>2568</v>
      </c>
      <c r="K4336" s="108" t="s">
        <v>2860</v>
      </c>
      <c r="L4336" s="108">
        <v>9</v>
      </c>
      <c r="M4336" s="110" t="s">
        <v>2915</v>
      </c>
      <c r="N4336" s="111" t="s">
        <v>1712</v>
      </c>
      <c r="O4336" s="111"/>
      <c r="P4336" s="111" t="s">
        <v>2110</v>
      </c>
      <c r="Q4336" s="109">
        <v>1</v>
      </c>
      <c r="R4336" s="109"/>
      <c r="S4336" s="109"/>
      <c r="T4336" s="109" t="s">
        <v>7</v>
      </c>
      <c r="U4336" s="108">
        <v>1</v>
      </c>
      <c r="V4336" s="109">
        <v>2009</v>
      </c>
      <c r="W4336" s="108">
        <f>IF(Table1[[#This Row],[ExpenditureDetails1]]=2010,1,(2010-Table1[[#This Row],[ExpenditureDetails1]]))</f>
        <v>1</v>
      </c>
      <c r="X4336" s="109">
        <v>4</v>
      </c>
      <c r="Y4336" s="174">
        <f>Table1[[#This Row],[ExpenditureDetails3]]*100000</f>
        <v>400000</v>
      </c>
      <c r="Z4336" s="174">
        <f>Table1[[#This Row],[ExpenditureDetails4]]/Table1[[#This Row],[Component detail 4]]</f>
        <v>400000</v>
      </c>
      <c r="AA4336" s="109">
        <v>1</v>
      </c>
      <c r="AB4336" s="109">
        <v>10</v>
      </c>
      <c r="AC4336" s="174">
        <f>IF(ISNUMBER([ExpenditureDetails4]),[ExpenditureDetails4]*HLOOKUP([ExpenditureDetails1],'Currency Conversion'!$A$6:$BE$45,19,FALSE),"No Data")</f>
        <v>430166.49996145099</v>
      </c>
      <c r="AD4336" s="174">
        <f>Table1[[#This Row],[Calculations1]]/exchange_rate_2010</f>
        <v>9407.5201730949193</v>
      </c>
      <c r="AE43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43016.649996145097</v>
      </c>
      <c r="AF4336" s="174">
        <f>Table1[[#This Row],[Calculations3]]/exchange_rate_2010</f>
        <v>940.75201730949186</v>
      </c>
      <c r="AG4336" s="110"/>
      <c r="AH4336" s="53"/>
      <c r="BD4336" s="36"/>
      <c r="BE4336" s="36"/>
      <c r="BF4336" s="36"/>
      <c r="BG4336" s="36"/>
      <c r="BH4336" s="36"/>
      <c r="BI4336" s="36"/>
      <c r="BJ4336" s="36"/>
      <c r="BK4336" s="48"/>
      <c r="BL4336" s="36"/>
      <c r="BM4336" s="36"/>
      <c r="BN4336" s="36"/>
      <c r="BO4336" s="36"/>
      <c r="BP4336" s="36"/>
      <c r="BQ4336" s="36"/>
      <c r="BR4336" s="36"/>
    </row>
    <row r="4337" spans="2:70" ht="15" customHeight="1">
      <c r="B4337" s="48">
        <v>5007</v>
      </c>
      <c r="C4337" s="48" t="s">
        <v>1852</v>
      </c>
      <c r="D4337" s="108">
        <v>133000</v>
      </c>
      <c r="E4337" s="109" t="s">
        <v>2508</v>
      </c>
      <c r="F4337" s="109" t="s">
        <v>1816</v>
      </c>
      <c r="G4337" s="109" t="s">
        <v>2515</v>
      </c>
      <c r="H4337" s="108" t="s">
        <v>2492</v>
      </c>
      <c r="I4337" s="108" t="s">
        <v>2965</v>
      </c>
      <c r="J4337" s="108" t="s">
        <v>2568</v>
      </c>
      <c r="K4337" s="108" t="s">
        <v>2860</v>
      </c>
      <c r="L4337" s="108">
        <v>9</v>
      </c>
      <c r="M4337" s="110" t="s">
        <v>2915</v>
      </c>
      <c r="N4337" s="111" t="s">
        <v>1712</v>
      </c>
      <c r="O4337" s="111"/>
      <c r="P4337" s="111" t="s">
        <v>1879</v>
      </c>
      <c r="Q4337" s="109">
        <v>1</v>
      </c>
      <c r="R4337" s="109"/>
      <c r="S4337" s="109"/>
      <c r="T4337" s="109" t="s">
        <v>7</v>
      </c>
      <c r="U4337" s="108">
        <v>1</v>
      </c>
      <c r="V4337" s="109">
        <v>2009</v>
      </c>
      <c r="W4337" s="108">
        <f>IF(Table1[[#This Row],[ExpenditureDetails1]]=2010,1,(2010-Table1[[#This Row],[ExpenditureDetails1]]))</f>
        <v>1</v>
      </c>
      <c r="X4337" s="109">
        <v>0.8</v>
      </c>
      <c r="Y4337" s="174">
        <f>Table1[[#This Row],[ExpenditureDetails3]]*100000</f>
        <v>80000</v>
      </c>
      <c r="Z4337" s="174">
        <f>Table1[[#This Row],[ExpenditureDetails4]]/Table1[[#This Row],[Component detail 4]]</f>
        <v>80000</v>
      </c>
      <c r="AA4337" s="109">
        <v>1</v>
      </c>
      <c r="AB4337" s="109">
        <v>10</v>
      </c>
      <c r="AC4337" s="174">
        <f>IF(ISNUMBER([ExpenditureDetails4]),[ExpenditureDetails4]*HLOOKUP([ExpenditureDetails1],'Currency Conversion'!$A$6:$BE$45,19,FALSE),"No Data")</f>
        <v>86033.299992290194</v>
      </c>
      <c r="AD4337" s="174">
        <f>Table1[[#This Row],[Calculations1]]/exchange_rate_2010</f>
        <v>1881.5040346189837</v>
      </c>
      <c r="AE43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8603.3299992290194</v>
      </c>
      <c r="AF4337" s="174">
        <f>Table1[[#This Row],[Calculations3]]/exchange_rate_2010</f>
        <v>188.15040346189835</v>
      </c>
      <c r="AG4337" s="110"/>
      <c r="AH4337" s="53"/>
      <c r="BD4337" s="36"/>
      <c r="BE4337" s="36"/>
      <c r="BF4337" s="36"/>
      <c r="BG4337" s="36"/>
      <c r="BH4337" s="36"/>
      <c r="BI4337" s="36"/>
      <c r="BJ4337" s="36"/>
      <c r="BK4337" s="48"/>
      <c r="BL4337" s="36"/>
      <c r="BM4337" s="36"/>
      <c r="BN4337" s="36"/>
      <c r="BO4337" s="36"/>
      <c r="BP4337" s="36"/>
      <c r="BQ4337" s="36"/>
      <c r="BR4337" s="36"/>
    </row>
    <row r="4338" spans="2:70" ht="15" customHeight="1">
      <c r="B4338" s="48">
        <v>5008</v>
      </c>
      <c r="C4338" s="48" t="s">
        <v>1852</v>
      </c>
      <c r="D4338" s="108">
        <v>133000</v>
      </c>
      <c r="E4338" s="109" t="s">
        <v>2508</v>
      </c>
      <c r="F4338" s="109" t="s">
        <v>1816</v>
      </c>
      <c r="G4338" s="109" t="s">
        <v>2515</v>
      </c>
      <c r="H4338" s="108" t="s">
        <v>2492</v>
      </c>
      <c r="I4338" s="108" t="s">
        <v>2965</v>
      </c>
      <c r="J4338" s="108" t="s">
        <v>2568</v>
      </c>
      <c r="K4338" s="108" t="s">
        <v>2860</v>
      </c>
      <c r="L4338" s="108">
        <v>9</v>
      </c>
      <c r="M4338" s="110" t="s">
        <v>2915</v>
      </c>
      <c r="N4338" s="111" t="s">
        <v>1712</v>
      </c>
      <c r="O4338" s="111"/>
      <c r="P4338" s="111" t="s">
        <v>1880</v>
      </c>
      <c r="Q4338" s="109">
        <v>1</v>
      </c>
      <c r="R4338" s="109"/>
      <c r="S4338" s="109"/>
      <c r="T4338" s="109" t="s">
        <v>7</v>
      </c>
      <c r="U4338" s="108">
        <v>1</v>
      </c>
      <c r="V4338" s="109">
        <v>2009</v>
      </c>
      <c r="W4338" s="108">
        <f>IF(Table1[[#This Row],[ExpenditureDetails1]]=2010,1,(2010-Table1[[#This Row],[ExpenditureDetails1]]))</f>
        <v>1</v>
      </c>
      <c r="X4338" s="109">
        <v>71</v>
      </c>
      <c r="Y4338" s="174">
        <f>Table1[[#This Row],[ExpenditureDetails3]]*100000</f>
        <v>7100000</v>
      </c>
      <c r="Z4338" s="174">
        <f>Table1[[#This Row],[ExpenditureDetails4]]/Table1[[#This Row],[Component detail 4]]</f>
        <v>7100000</v>
      </c>
      <c r="AA4338" s="109">
        <v>1</v>
      </c>
      <c r="AB4338" s="109">
        <v>10</v>
      </c>
      <c r="AC4338" s="174">
        <f>IF(ISNUMBER([ExpenditureDetails4]),[ExpenditureDetails4]*HLOOKUP([ExpenditureDetails1],'Currency Conversion'!$A$6:$BE$45,19,FALSE),"No Data")</f>
        <v>7635455.3743157554</v>
      </c>
      <c r="AD4338" s="174">
        <f>Table1[[#This Row],[Calculations1]]/exchange_rate_2010</f>
        <v>166983.48307243481</v>
      </c>
      <c r="AE43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763545.53743157559</v>
      </c>
      <c r="AF4338" s="174">
        <f>Table1[[#This Row],[Calculations3]]/exchange_rate_2010</f>
        <v>16698.348307243483</v>
      </c>
      <c r="AG4338" s="110"/>
      <c r="AH4338" s="53"/>
      <c r="BD4338" s="36"/>
      <c r="BE4338" s="36"/>
      <c r="BF4338" s="36"/>
      <c r="BG4338" s="36"/>
      <c r="BH4338" s="36"/>
      <c r="BI4338" s="36"/>
      <c r="BJ4338" s="36"/>
      <c r="BK4338" s="48"/>
      <c r="BL4338" s="36"/>
      <c r="BM4338" s="36"/>
      <c r="BN4338" s="36"/>
      <c r="BO4338" s="36"/>
      <c r="BP4338" s="36"/>
      <c r="BQ4338" s="36"/>
      <c r="BR4338" s="36"/>
    </row>
    <row r="4339" spans="2:70" ht="15" customHeight="1">
      <c r="B4339" s="48">
        <v>5009</v>
      </c>
      <c r="C4339" s="48" t="s">
        <v>1852</v>
      </c>
      <c r="D4339" s="108">
        <v>133000</v>
      </c>
      <c r="E4339" s="109" t="s">
        <v>2508</v>
      </c>
      <c r="F4339" s="109" t="s">
        <v>1816</v>
      </c>
      <c r="G4339" s="109" t="s">
        <v>2515</v>
      </c>
      <c r="H4339" s="108" t="s">
        <v>2492</v>
      </c>
      <c r="I4339" s="108" t="s">
        <v>2965</v>
      </c>
      <c r="J4339" s="108" t="s">
        <v>2568</v>
      </c>
      <c r="K4339" s="108" t="s">
        <v>2860</v>
      </c>
      <c r="L4339" s="108">
        <v>9</v>
      </c>
      <c r="M4339" s="110" t="s">
        <v>2915</v>
      </c>
      <c r="N4339" s="111" t="s">
        <v>364</v>
      </c>
      <c r="O4339" s="111" t="s">
        <v>2465</v>
      </c>
      <c r="P4339" s="111" t="s">
        <v>1862</v>
      </c>
      <c r="Q4339" s="109">
        <v>1</v>
      </c>
      <c r="R4339" s="109"/>
      <c r="S4339" s="109"/>
      <c r="T4339" s="109" t="s">
        <v>7</v>
      </c>
      <c r="U4339" s="108">
        <v>1</v>
      </c>
      <c r="V4339" s="109">
        <v>2005</v>
      </c>
      <c r="W4339" s="108">
        <f>IF(Table1[[#This Row],[ExpenditureDetails1]]=2010,1,(2010-Table1[[#This Row],[ExpenditureDetails1]]))</f>
        <v>5</v>
      </c>
      <c r="X4339" s="109">
        <v>15</v>
      </c>
      <c r="Y4339" s="174">
        <f>Table1[[#This Row],[ExpenditureDetails3]]*100000</f>
        <v>1500000</v>
      </c>
      <c r="Z4339" s="174">
        <f>Table1[[#This Row],[ExpenditureDetails4]]/Table1[[#This Row],[Component detail 4]]</f>
        <v>1500000</v>
      </c>
      <c r="AA4339" s="109">
        <v>1</v>
      </c>
      <c r="AB4339" s="109">
        <v>20</v>
      </c>
      <c r="AC4339" s="174">
        <f>IF(ISNUMBER([ExpenditureDetails4]),[ExpenditureDetails4]*HLOOKUP([ExpenditureDetails1],'Currency Conversion'!$A$6:$BE$45,19,FALSE),"No Data")</f>
        <v>2017820.261034555</v>
      </c>
      <c r="AD4339" s="174">
        <f>Table1[[#This Row],[Calculations1]]/exchange_rate_2010</f>
        <v>44128.691595145945</v>
      </c>
      <c r="AE43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100891.01305172776</v>
      </c>
      <c r="AF4339" s="174">
        <f>Table1[[#This Row],[Calculations3]]/exchange_rate_2010</f>
        <v>2206.4345797572973</v>
      </c>
      <c r="AG4339" s="110"/>
      <c r="AH4339" s="53"/>
      <c r="BD4339" s="36"/>
      <c r="BE4339" s="36"/>
      <c r="BF4339" s="36"/>
      <c r="BG4339" s="36"/>
      <c r="BH4339" s="36"/>
      <c r="BI4339" s="36"/>
      <c r="BJ4339" s="36"/>
      <c r="BK4339" s="48"/>
      <c r="BL4339" s="36"/>
      <c r="BM4339" s="36"/>
      <c r="BN4339" s="36"/>
      <c r="BO4339" s="36"/>
      <c r="BP4339" s="36"/>
      <c r="BQ4339" s="36"/>
      <c r="BR4339" s="36"/>
    </row>
    <row r="4340" spans="2:70" ht="15" customHeight="1">
      <c r="B4340" s="48">
        <v>5010</v>
      </c>
      <c r="C4340" s="48" t="s">
        <v>1852</v>
      </c>
      <c r="D4340" s="108">
        <v>133000</v>
      </c>
      <c r="E4340" s="109" t="s">
        <v>2508</v>
      </c>
      <c r="F4340" s="109" t="s">
        <v>1816</v>
      </c>
      <c r="G4340" s="109" t="s">
        <v>2515</v>
      </c>
      <c r="H4340" s="108" t="s">
        <v>2492</v>
      </c>
      <c r="I4340" s="108" t="s">
        <v>2965</v>
      </c>
      <c r="J4340" s="108" t="s">
        <v>2568</v>
      </c>
      <c r="K4340" s="108" t="s">
        <v>2860</v>
      </c>
      <c r="L4340" s="108">
        <v>9</v>
      </c>
      <c r="M4340" s="110" t="s">
        <v>2915</v>
      </c>
      <c r="N4340" s="111" t="s">
        <v>364</v>
      </c>
      <c r="O4340" s="111" t="s">
        <v>2465</v>
      </c>
      <c r="P4340" s="111" t="s">
        <v>2111</v>
      </c>
      <c r="Q4340" s="109">
        <v>1</v>
      </c>
      <c r="R4340" s="109"/>
      <c r="S4340" s="109"/>
      <c r="T4340" s="109" t="s">
        <v>7</v>
      </c>
      <c r="U4340" s="108">
        <v>1</v>
      </c>
      <c r="V4340" s="109">
        <v>1996</v>
      </c>
      <c r="W4340" s="108">
        <f>IF(Table1[[#This Row],[ExpenditureDetails1]]=2010,1,(2010-Table1[[#This Row],[ExpenditureDetails1]]))</f>
        <v>14</v>
      </c>
      <c r="X4340" s="109">
        <v>12</v>
      </c>
      <c r="Y4340" s="174">
        <f>Table1[[#This Row],[ExpenditureDetails3]]*100000</f>
        <v>1200000</v>
      </c>
      <c r="Z4340" s="174">
        <f>Table1[[#This Row],[ExpenditureDetails4]]/Table1[[#This Row],[Component detail 4]]</f>
        <v>1200000</v>
      </c>
      <c r="AA4340" s="109">
        <v>1</v>
      </c>
      <c r="AB4340" s="109">
        <v>20</v>
      </c>
      <c r="AC4340" s="174">
        <f>IF(ISNUMBER([ExpenditureDetails4]),[ExpenditureDetails4]*HLOOKUP([ExpenditureDetails1],'Currency Conversion'!$A$6:$BE$45,19,FALSE),"No Data")</f>
        <v>2581641.6440369906</v>
      </c>
      <c r="AD4340" s="174">
        <f>Table1[[#This Row],[Calculations1]]/exchange_rate_2010</f>
        <v>56459.175338284978</v>
      </c>
      <c r="AE43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129082.08220184952</v>
      </c>
      <c r="AF4340" s="174">
        <f>Table1[[#This Row],[Calculations3]]/exchange_rate_2010</f>
        <v>2822.9587669142488</v>
      </c>
      <c r="AG4340" s="110"/>
      <c r="AH4340" s="53"/>
      <c r="BD4340" s="36"/>
      <c r="BE4340" s="36"/>
      <c r="BF4340" s="36"/>
      <c r="BG4340" s="36"/>
      <c r="BH4340" s="36"/>
      <c r="BI4340" s="36"/>
      <c r="BJ4340" s="36"/>
      <c r="BK4340" s="48"/>
      <c r="BL4340" s="36"/>
      <c r="BM4340" s="36"/>
      <c r="BN4340" s="36"/>
      <c r="BO4340" s="36"/>
      <c r="BP4340" s="36"/>
      <c r="BQ4340" s="36"/>
      <c r="BR4340" s="36"/>
    </row>
    <row r="4341" spans="2:70" ht="15" customHeight="1">
      <c r="B4341" s="48">
        <v>5011</v>
      </c>
      <c r="C4341" s="48" t="s">
        <v>1852</v>
      </c>
      <c r="D4341" s="108">
        <v>133000</v>
      </c>
      <c r="E4341" s="109" t="s">
        <v>2508</v>
      </c>
      <c r="F4341" s="109" t="s">
        <v>1816</v>
      </c>
      <c r="G4341" s="109" t="s">
        <v>2515</v>
      </c>
      <c r="H4341" s="108" t="s">
        <v>2492</v>
      </c>
      <c r="I4341" s="108" t="s">
        <v>2965</v>
      </c>
      <c r="J4341" s="108" t="s">
        <v>2568</v>
      </c>
      <c r="K4341" s="108" t="s">
        <v>2860</v>
      </c>
      <c r="L4341" s="108">
        <v>9</v>
      </c>
      <c r="M4341" s="110" t="s">
        <v>2915</v>
      </c>
      <c r="N4341" s="111" t="s">
        <v>364</v>
      </c>
      <c r="O4341" s="111" t="s">
        <v>2465</v>
      </c>
      <c r="P4341" s="111" t="s">
        <v>2112</v>
      </c>
      <c r="Q4341" s="109">
        <v>1</v>
      </c>
      <c r="R4341" s="109"/>
      <c r="S4341" s="109"/>
      <c r="T4341" s="109" t="s">
        <v>7</v>
      </c>
      <c r="U4341" s="108">
        <v>1</v>
      </c>
      <c r="V4341" s="109">
        <v>1996</v>
      </c>
      <c r="W4341" s="108">
        <f>IF(Table1[[#This Row],[ExpenditureDetails1]]=2010,1,(2010-Table1[[#This Row],[ExpenditureDetails1]]))</f>
        <v>14</v>
      </c>
      <c r="X4341" s="109">
        <v>12</v>
      </c>
      <c r="Y4341" s="174">
        <f>Table1[[#This Row],[ExpenditureDetails3]]*100000</f>
        <v>1200000</v>
      </c>
      <c r="Z4341" s="174">
        <f>Table1[[#This Row],[ExpenditureDetails4]]/Table1[[#This Row],[Component detail 4]]</f>
        <v>1200000</v>
      </c>
      <c r="AA4341" s="109">
        <v>1</v>
      </c>
      <c r="AB4341" s="109">
        <v>20</v>
      </c>
      <c r="AC4341" s="174">
        <f>IF(ISNUMBER([ExpenditureDetails4]),[ExpenditureDetails4]*HLOOKUP([ExpenditureDetails1],'Currency Conversion'!$A$6:$BE$45,19,FALSE),"No Data")</f>
        <v>2581641.6440369906</v>
      </c>
      <c r="AD4341" s="174">
        <f>Table1[[#This Row],[Calculations1]]/exchange_rate_2010</f>
        <v>56459.175338284978</v>
      </c>
      <c r="AE43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129082.08220184952</v>
      </c>
      <c r="AF4341" s="174">
        <f>Table1[[#This Row],[Calculations3]]/exchange_rate_2010</f>
        <v>2822.9587669142488</v>
      </c>
      <c r="AG4341" s="110"/>
      <c r="AH4341" s="53"/>
      <c r="BD4341" s="36"/>
      <c r="BE4341" s="36"/>
      <c r="BF4341" s="36"/>
      <c r="BG4341" s="36"/>
      <c r="BH4341" s="36"/>
      <c r="BI4341" s="36"/>
      <c r="BJ4341" s="36"/>
      <c r="BK4341" s="48"/>
      <c r="BL4341" s="36"/>
      <c r="BM4341" s="36"/>
      <c r="BN4341" s="36"/>
      <c r="BO4341" s="36"/>
      <c r="BP4341" s="36"/>
      <c r="BQ4341" s="36"/>
      <c r="BR4341" s="36"/>
    </row>
    <row r="4342" spans="2:70" ht="15" customHeight="1">
      <c r="B4342" s="48">
        <v>5012</v>
      </c>
      <c r="C4342" s="48" t="s">
        <v>1852</v>
      </c>
      <c r="D4342" s="108">
        <v>133000</v>
      </c>
      <c r="E4342" s="109" t="s">
        <v>2508</v>
      </c>
      <c r="F4342" s="109" t="s">
        <v>1816</v>
      </c>
      <c r="G4342" s="109" t="s">
        <v>2515</v>
      </c>
      <c r="H4342" s="108" t="s">
        <v>2492</v>
      </c>
      <c r="I4342" s="108" t="s">
        <v>2965</v>
      </c>
      <c r="J4342" s="108" t="s">
        <v>2568</v>
      </c>
      <c r="K4342" s="108" t="s">
        <v>2860</v>
      </c>
      <c r="L4342" s="108">
        <v>9</v>
      </c>
      <c r="M4342" s="110" t="s">
        <v>2915</v>
      </c>
      <c r="N4342" s="111" t="s">
        <v>364</v>
      </c>
      <c r="O4342" s="111" t="s">
        <v>2465</v>
      </c>
      <c r="P4342" s="111" t="s">
        <v>2113</v>
      </c>
      <c r="Q4342" s="109">
        <v>1</v>
      </c>
      <c r="R4342" s="109"/>
      <c r="S4342" s="109"/>
      <c r="T4342" s="109" t="s">
        <v>7</v>
      </c>
      <c r="U4342" s="108">
        <v>1</v>
      </c>
      <c r="V4342" s="109">
        <v>2009</v>
      </c>
      <c r="W4342" s="108">
        <f>IF(Table1[[#This Row],[ExpenditureDetails1]]=2010,1,(2010-Table1[[#This Row],[ExpenditureDetails1]]))</f>
        <v>1</v>
      </c>
      <c r="X4342" s="109">
        <v>25</v>
      </c>
      <c r="Y4342" s="174">
        <f>Table1[[#This Row],[ExpenditureDetails3]]*100000</f>
        <v>2500000</v>
      </c>
      <c r="Z4342" s="174">
        <f>Table1[[#This Row],[ExpenditureDetails4]]/Table1[[#This Row],[Component detail 4]]</f>
        <v>2500000</v>
      </c>
      <c r="AA4342" s="109">
        <v>1</v>
      </c>
      <c r="AB4342" s="109">
        <v>20</v>
      </c>
      <c r="AC4342" s="174">
        <f>IF(ISNUMBER([ExpenditureDetails4]),[ExpenditureDetails4]*HLOOKUP([ExpenditureDetails1],'Currency Conversion'!$A$6:$BE$45,19,FALSE),"No Data")</f>
        <v>2688540.6247590687</v>
      </c>
      <c r="AD4342" s="174">
        <f>Table1[[#This Row],[Calculations1]]/exchange_rate_2010</f>
        <v>58797.001081843242</v>
      </c>
      <c r="AE43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134427.03123795343</v>
      </c>
      <c r="AF4342" s="174">
        <f>Table1[[#This Row],[Calculations3]]/exchange_rate_2010</f>
        <v>2939.8500540921618</v>
      </c>
      <c r="AG4342" s="110"/>
      <c r="AH4342" s="53"/>
      <c r="BD4342" s="36"/>
      <c r="BE4342" s="36"/>
      <c r="BF4342" s="36"/>
      <c r="BG4342" s="36"/>
      <c r="BH4342" s="36"/>
      <c r="BI4342" s="36"/>
      <c r="BJ4342" s="36"/>
      <c r="BK4342" s="48"/>
      <c r="BL4342" s="36"/>
      <c r="BM4342" s="36"/>
      <c r="BN4342" s="36"/>
      <c r="BO4342" s="36"/>
      <c r="BP4342" s="36"/>
      <c r="BQ4342" s="36"/>
      <c r="BR4342" s="36"/>
    </row>
    <row r="4343" spans="2:70" ht="15" customHeight="1">
      <c r="B4343" s="48">
        <v>5013</v>
      </c>
      <c r="C4343" s="48" t="s">
        <v>1852</v>
      </c>
      <c r="D4343" s="108">
        <v>133000</v>
      </c>
      <c r="E4343" s="109" t="s">
        <v>2508</v>
      </c>
      <c r="F4343" s="109" t="s">
        <v>1816</v>
      </c>
      <c r="G4343" s="109" t="s">
        <v>2515</v>
      </c>
      <c r="H4343" s="108" t="s">
        <v>2492</v>
      </c>
      <c r="I4343" s="108" t="s">
        <v>2965</v>
      </c>
      <c r="J4343" s="108" t="s">
        <v>2568</v>
      </c>
      <c r="K4343" s="108" t="s">
        <v>2860</v>
      </c>
      <c r="L4343" s="108">
        <v>9</v>
      </c>
      <c r="M4343" s="110" t="s">
        <v>2915</v>
      </c>
      <c r="N4343" s="111" t="s">
        <v>364</v>
      </c>
      <c r="O4343" s="111" t="s">
        <v>2465</v>
      </c>
      <c r="P4343" s="111" t="s">
        <v>2114</v>
      </c>
      <c r="Q4343" s="109">
        <v>1</v>
      </c>
      <c r="R4343" s="109"/>
      <c r="S4343" s="109"/>
      <c r="T4343" s="109" t="s">
        <v>7</v>
      </c>
      <c r="U4343" s="108">
        <v>1</v>
      </c>
      <c r="V4343" s="109">
        <v>2009</v>
      </c>
      <c r="W4343" s="108">
        <f>IF(Table1[[#This Row],[ExpenditureDetails1]]=2010,1,(2010-Table1[[#This Row],[ExpenditureDetails1]]))</f>
        <v>1</v>
      </c>
      <c r="X4343" s="109">
        <v>20</v>
      </c>
      <c r="Y4343" s="174">
        <f>Table1[[#This Row],[ExpenditureDetails3]]*100000</f>
        <v>2000000</v>
      </c>
      <c r="Z4343" s="174">
        <f>Table1[[#This Row],[ExpenditureDetails4]]/Table1[[#This Row],[Component detail 4]]</f>
        <v>2000000</v>
      </c>
      <c r="AA4343" s="109">
        <v>1</v>
      </c>
      <c r="AB4343" s="109">
        <v>20</v>
      </c>
      <c r="AC4343" s="174">
        <f>IF(ISNUMBER([ExpenditureDetails4]),[ExpenditureDetails4]*HLOOKUP([ExpenditureDetails1],'Currency Conversion'!$A$6:$BE$45,19,FALSE),"No Data")</f>
        <v>2150832.4998072549</v>
      </c>
      <c r="AD4343" s="174">
        <f>Table1[[#This Row],[Calculations1]]/exchange_rate_2010</f>
        <v>47037.600865474589</v>
      </c>
      <c r="AE43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107541.62499036275</v>
      </c>
      <c r="AF4343" s="174">
        <f>Table1[[#This Row],[Calculations3]]/exchange_rate_2010</f>
        <v>2351.8800432737298</v>
      </c>
      <c r="AG4343" s="110"/>
      <c r="AH4343" s="53"/>
      <c r="BD4343" s="36"/>
      <c r="BE4343" s="36"/>
      <c r="BF4343" s="36"/>
      <c r="BG4343" s="36"/>
      <c r="BH4343" s="36"/>
      <c r="BI4343" s="36"/>
      <c r="BJ4343" s="36"/>
      <c r="BK4343" s="48"/>
      <c r="BL4343" s="36"/>
      <c r="BM4343" s="36"/>
      <c r="BN4343" s="36"/>
      <c r="BO4343" s="36"/>
      <c r="BP4343" s="36"/>
      <c r="BQ4343" s="36"/>
      <c r="BR4343" s="36"/>
    </row>
    <row r="4344" spans="2:70" ht="15" customHeight="1">
      <c r="B4344" s="48">
        <v>5014</v>
      </c>
      <c r="C4344" s="48" t="s">
        <v>1852</v>
      </c>
      <c r="D4344" s="108">
        <v>133000</v>
      </c>
      <c r="E4344" s="109" t="s">
        <v>2508</v>
      </c>
      <c r="F4344" s="109" t="s">
        <v>1816</v>
      </c>
      <c r="G4344" s="109" t="s">
        <v>2515</v>
      </c>
      <c r="H4344" s="108" t="s">
        <v>2492</v>
      </c>
      <c r="I4344" s="108" t="s">
        <v>2965</v>
      </c>
      <c r="J4344" s="108" t="s">
        <v>2568</v>
      </c>
      <c r="K4344" s="108" t="s">
        <v>2860</v>
      </c>
      <c r="L4344" s="108">
        <v>9</v>
      </c>
      <c r="M4344" s="110" t="s">
        <v>2915</v>
      </c>
      <c r="N4344" s="111" t="s">
        <v>364</v>
      </c>
      <c r="O4344" s="111" t="s">
        <v>2465</v>
      </c>
      <c r="P4344" s="111" t="s">
        <v>2115</v>
      </c>
      <c r="Q4344" s="109">
        <v>1</v>
      </c>
      <c r="R4344" s="109"/>
      <c r="S4344" s="109"/>
      <c r="T4344" s="109" t="s">
        <v>7</v>
      </c>
      <c r="U4344" s="108">
        <v>1</v>
      </c>
      <c r="V4344" s="109">
        <v>2009</v>
      </c>
      <c r="W4344" s="108">
        <f>IF(Table1[[#This Row],[ExpenditureDetails1]]=2010,1,(2010-Table1[[#This Row],[ExpenditureDetails1]]))</f>
        <v>1</v>
      </c>
      <c r="X4344" s="109">
        <v>6</v>
      </c>
      <c r="Y4344" s="174">
        <f>Table1[[#This Row],[ExpenditureDetails3]]*100000</f>
        <v>600000</v>
      </c>
      <c r="Z4344" s="174">
        <f>Table1[[#This Row],[ExpenditureDetails4]]/Table1[[#This Row],[Component detail 4]]</f>
        <v>600000</v>
      </c>
      <c r="AA4344" s="109">
        <v>1</v>
      </c>
      <c r="AB4344" s="109">
        <v>20</v>
      </c>
      <c r="AC4344" s="174">
        <f>IF(ISNUMBER([ExpenditureDetails4]),[ExpenditureDetails4]*HLOOKUP([ExpenditureDetails1],'Currency Conversion'!$A$6:$BE$45,19,FALSE),"No Data")</f>
        <v>645249.74994217651</v>
      </c>
      <c r="AD4344" s="174">
        <f>Table1[[#This Row],[Calculations1]]/exchange_rate_2010</f>
        <v>14111.280259642379</v>
      </c>
      <c r="AE43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32262.487497108825</v>
      </c>
      <c r="AF4344" s="174">
        <f>Table1[[#This Row],[Calculations3]]/exchange_rate_2010</f>
        <v>705.56401298211892</v>
      </c>
      <c r="AG4344" s="110"/>
      <c r="AH4344" s="53"/>
      <c r="BD4344" s="36"/>
      <c r="BE4344" s="36"/>
      <c r="BF4344" s="36"/>
      <c r="BG4344" s="36"/>
      <c r="BH4344" s="36"/>
      <c r="BI4344" s="36"/>
      <c r="BJ4344" s="36"/>
      <c r="BK4344" s="48"/>
      <c r="BL4344" s="36"/>
      <c r="BM4344" s="36"/>
      <c r="BN4344" s="36"/>
      <c r="BO4344" s="36"/>
      <c r="BP4344" s="36"/>
      <c r="BQ4344" s="36"/>
      <c r="BR4344" s="36"/>
    </row>
    <row r="4345" spans="2:70" ht="15" customHeight="1">
      <c r="B4345" s="48">
        <v>5015</v>
      </c>
      <c r="C4345" s="48" t="s">
        <v>1852</v>
      </c>
      <c r="D4345" s="108">
        <v>133000</v>
      </c>
      <c r="E4345" s="109" t="s">
        <v>2508</v>
      </c>
      <c r="F4345" s="109" t="s">
        <v>1816</v>
      </c>
      <c r="G4345" s="109" t="s">
        <v>2515</v>
      </c>
      <c r="H4345" s="108" t="s">
        <v>2492</v>
      </c>
      <c r="I4345" s="108" t="s">
        <v>2965</v>
      </c>
      <c r="J4345" s="108" t="s">
        <v>2568</v>
      </c>
      <c r="K4345" s="108" t="s">
        <v>2860</v>
      </c>
      <c r="L4345" s="108">
        <v>9</v>
      </c>
      <c r="M4345" s="110" t="s">
        <v>2915</v>
      </c>
      <c r="N4345" s="111" t="s">
        <v>559</v>
      </c>
      <c r="O4345" s="111"/>
      <c r="P4345" s="111" t="s">
        <v>2116</v>
      </c>
      <c r="Q4345" s="109">
        <v>1</v>
      </c>
      <c r="R4345" s="109"/>
      <c r="S4345" s="109"/>
      <c r="T4345" s="109" t="s">
        <v>7</v>
      </c>
      <c r="U4345" s="108">
        <v>1</v>
      </c>
      <c r="V4345" s="109">
        <v>2009</v>
      </c>
      <c r="W4345" s="108">
        <f>IF(Table1[[#This Row],[ExpenditureDetails1]]=2010,1,(2010-Table1[[#This Row],[ExpenditureDetails1]]))</f>
        <v>1</v>
      </c>
      <c r="X4345" s="109">
        <v>8</v>
      </c>
      <c r="Y4345" s="174">
        <f>Table1[[#This Row],[ExpenditureDetails3]]*100000</f>
        <v>800000</v>
      </c>
      <c r="Z4345" s="174">
        <f>Table1[[#This Row],[ExpenditureDetails4]]/Table1[[#This Row],[Component detail 4]]</f>
        <v>800000</v>
      </c>
      <c r="AA4345" s="109">
        <v>1</v>
      </c>
      <c r="AB4345" s="109">
        <v>10</v>
      </c>
      <c r="AC4345" s="174">
        <f>IF(ISNUMBER([ExpenditureDetails4]),[ExpenditureDetails4]*HLOOKUP([ExpenditureDetails1],'Currency Conversion'!$A$6:$BE$45,19,FALSE),"No Data")</f>
        <v>860332.99992290197</v>
      </c>
      <c r="AD4345" s="174">
        <f>Table1[[#This Row],[Calculations1]]/exchange_rate_2010</f>
        <v>18815.040346189839</v>
      </c>
      <c r="AE43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86033.299992290194</v>
      </c>
      <c r="AF4345" s="174">
        <f>Table1[[#This Row],[Calculations3]]/exchange_rate_2010</f>
        <v>1881.5040346189837</v>
      </c>
      <c r="AG4345" s="110"/>
      <c r="AH4345" s="53"/>
      <c r="BD4345" s="36"/>
      <c r="BE4345" s="36"/>
      <c r="BF4345" s="36"/>
      <c r="BG4345" s="36"/>
      <c r="BH4345" s="36"/>
      <c r="BI4345" s="36"/>
      <c r="BJ4345" s="36"/>
      <c r="BK4345" s="48"/>
      <c r="BL4345" s="36"/>
      <c r="BM4345" s="36"/>
      <c r="BN4345" s="36"/>
      <c r="BO4345" s="36"/>
      <c r="BP4345" s="36"/>
      <c r="BQ4345" s="36"/>
      <c r="BR4345" s="36"/>
    </row>
    <row r="4346" spans="2:70" ht="15" customHeight="1">
      <c r="B4346" s="48">
        <v>5016</v>
      </c>
      <c r="C4346" s="48" t="s">
        <v>1852</v>
      </c>
      <c r="D4346" s="108">
        <v>133000</v>
      </c>
      <c r="E4346" s="109" t="s">
        <v>2508</v>
      </c>
      <c r="F4346" s="109" t="s">
        <v>1816</v>
      </c>
      <c r="G4346" s="109" t="s">
        <v>2515</v>
      </c>
      <c r="H4346" s="108" t="s">
        <v>2492</v>
      </c>
      <c r="I4346" s="108" t="s">
        <v>2965</v>
      </c>
      <c r="J4346" s="108" t="s">
        <v>2568</v>
      </c>
      <c r="K4346" s="108" t="s">
        <v>2860</v>
      </c>
      <c r="L4346" s="108">
        <v>9</v>
      </c>
      <c r="M4346" s="110" t="s">
        <v>2915</v>
      </c>
      <c r="N4346" s="111" t="s">
        <v>559</v>
      </c>
      <c r="O4346" s="111"/>
      <c r="P4346" s="111" t="s">
        <v>2117</v>
      </c>
      <c r="Q4346" s="109">
        <v>1</v>
      </c>
      <c r="R4346" s="109"/>
      <c r="S4346" s="109"/>
      <c r="T4346" s="109" t="s">
        <v>7</v>
      </c>
      <c r="U4346" s="108">
        <v>1</v>
      </c>
      <c r="V4346" s="109">
        <v>2009</v>
      </c>
      <c r="W4346" s="108">
        <f>IF(Table1[[#This Row],[ExpenditureDetails1]]=2010,1,(2010-Table1[[#This Row],[ExpenditureDetails1]]))</f>
        <v>1</v>
      </c>
      <c r="X4346" s="109">
        <v>22</v>
      </c>
      <c r="Y4346" s="174">
        <f>Table1[[#This Row],[ExpenditureDetails3]]*100000</f>
        <v>2200000</v>
      </c>
      <c r="Z4346" s="174">
        <f>Table1[[#This Row],[ExpenditureDetails4]]/Table1[[#This Row],[Component detail 4]]</f>
        <v>2200000</v>
      </c>
      <c r="AA4346" s="109">
        <v>1</v>
      </c>
      <c r="AB4346" s="109">
        <v>10</v>
      </c>
      <c r="AC4346" s="174">
        <f>IF(ISNUMBER([ExpenditureDetails4]),[ExpenditureDetails4]*HLOOKUP([ExpenditureDetails1],'Currency Conversion'!$A$6:$BE$45,19,FALSE),"No Data")</f>
        <v>2365915.7497879807</v>
      </c>
      <c r="AD4346" s="174">
        <f>Table1[[#This Row],[Calculations1]]/exchange_rate_2010</f>
        <v>51741.360952022056</v>
      </c>
      <c r="AE43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236591.57497879807</v>
      </c>
      <c r="AF4346" s="174">
        <f>Table1[[#This Row],[Calculations3]]/exchange_rate_2010</f>
        <v>5174.136095202206</v>
      </c>
      <c r="AG4346" s="110"/>
      <c r="AH4346" s="53"/>
      <c r="BD4346" s="36"/>
      <c r="BE4346" s="36"/>
      <c r="BF4346" s="36"/>
      <c r="BG4346" s="36"/>
      <c r="BH4346" s="36"/>
      <c r="BI4346" s="36"/>
      <c r="BJ4346" s="36"/>
      <c r="BK4346" s="48"/>
      <c r="BL4346" s="36"/>
      <c r="BM4346" s="36"/>
      <c r="BN4346" s="36"/>
      <c r="BO4346" s="36"/>
      <c r="BP4346" s="36"/>
      <c r="BQ4346" s="36"/>
      <c r="BR4346" s="36"/>
    </row>
    <row r="4347" spans="2:70" ht="15" customHeight="1">
      <c r="B4347" s="48">
        <v>5017</v>
      </c>
      <c r="C4347" s="48" t="s">
        <v>1852</v>
      </c>
      <c r="D4347" s="108">
        <v>133000</v>
      </c>
      <c r="E4347" s="109" t="s">
        <v>2508</v>
      </c>
      <c r="F4347" s="109" t="s">
        <v>1816</v>
      </c>
      <c r="G4347" s="109" t="s">
        <v>2515</v>
      </c>
      <c r="H4347" s="108" t="s">
        <v>2492</v>
      </c>
      <c r="I4347" s="108" t="s">
        <v>2965</v>
      </c>
      <c r="J4347" s="108" t="s">
        <v>2568</v>
      </c>
      <c r="K4347" s="108" t="s">
        <v>2860</v>
      </c>
      <c r="L4347" s="108">
        <v>9</v>
      </c>
      <c r="M4347" s="110" t="s">
        <v>2915</v>
      </c>
      <c r="N4347" s="111" t="s">
        <v>364</v>
      </c>
      <c r="O4347" s="111" t="s">
        <v>2465</v>
      </c>
      <c r="P4347" s="111" t="s">
        <v>2118</v>
      </c>
      <c r="Q4347" s="109">
        <v>1</v>
      </c>
      <c r="R4347" s="109"/>
      <c r="S4347" s="109"/>
      <c r="T4347" s="109" t="s">
        <v>7</v>
      </c>
      <c r="U4347" s="108">
        <v>1</v>
      </c>
      <c r="V4347" s="109">
        <v>2002</v>
      </c>
      <c r="W4347" s="108">
        <f>IF(Table1[[#This Row],[ExpenditureDetails1]]=2010,1,(2010-Table1[[#This Row],[ExpenditureDetails1]]))</f>
        <v>8</v>
      </c>
      <c r="X4347" s="109">
        <v>25</v>
      </c>
      <c r="Y4347" s="174">
        <f>Table1[[#This Row],[ExpenditureDetails3]]*100000</f>
        <v>2500000</v>
      </c>
      <c r="Z4347" s="174">
        <f>Table1[[#This Row],[ExpenditureDetails4]]/Table1[[#This Row],[Component detail 4]]</f>
        <v>2500000</v>
      </c>
      <c r="AA4347" s="109">
        <v>1</v>
      </c>
      <c r="AB4347" s="109">
        <v>20</v>
      </c>
      <c r="AC4347" s="174">
        <f>IF(ISNUMBER([ExpenditureDetails4]),[ExpenditureDetails4]*HLOOKUP([ExpenditureDetails1],'Currency Conversion'!$A$6:$BE$45,19,FALSE),"No Data")</f>
        <v>3929387.9803082435</v>
      </c>
      <c r="AD4347" s="174">
        <f>Table1[[#This Row],[Calculations1]]/exchange_rate_2010</f>
        <v>85933.694734432269</v>
      </c>
      <c r="AE43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196469.39901541217</v>
      </c>
      <c r="AF4347" s="174">
        <f>Table1[[#This Row],[Calculations3]]/exchange_rate_2010</f>
        <v>4296.6847367216133</v>
      </c>
      <c r="AG4347" s="110"/>
      <c r="AH4347" s="53"/>
      <c r="BD4347" s="36"/>
      <c r="BE4347" s="36"/>
      <c r="BF4347" s="36"/>
      <c r="BG4347" s="36"/>
      <c r="BH4347" s="36"/>
      <c r="BI4347" s="36"/>
      <c r="BJ4347" s="36"/>
      <c r="BK4347" s="48"/>
      <c r="BL4347" s="36"/>
      <c r="BM4347" s="36"/>
      <c r="BN4347" s="36"/>
      <c r="BO4347" s="36"/>
      <c r="BP4347" s="36"/>
      <c r="BQ4347" s="36"/>
      <c r="BR4347" s="36"/>
    </row>
    <row r="4348" spans="2:70" ht="15" customHeight="1">
      <c r="B4348" s="48">
        <v>5018</v>
      </c>
      <c r="C4348" s="48" t="s">
        <v>1852</v>
      </c>
      <c r="D4348" s="108">
        <v>133000</v>
      </c>
      <c r="E4348" s="109" t="s">
        <v>2508</v>
      </c>
      <c r="F4348" s="109" t="s">
        <v>1816</v>
      </c>
      <c r="G4348" s="109" t="s">
        <v>2515</v>
      </c>
      <c r="H4348" s="108" t="s">
        <v>2492</v>
      </c>
      <c r="I4348" s="108" t="s">
        <v>2965</v>
      </c>
      <c r="J4348" s="108" t="s">
        <v>2568</v>
      </c>
      <c r="K4348" s="108" t="s">
        <v>2860</v>
      </c>
      <c r="L4348" s="108">
        <v>9</v>
      </c>
      <c r="M4348" s="110" t="s">
        <v>2915</v>
      </c>
      <c r="N4348" s="111" t="s">
        <v>364</v>
      </c>
      <c r="O4348" s="111" t="s">
        <v>2465</v>
      </c>
      <c r="P4348" s="111" t="s">
        <v>2119</v>
      </c>
      <c r="Q4348" s="109">
        <v>1</v>
      </c>
      <c r="R4348" s="109"/>
      <c r="S4348" s="109"/>
      <c r="T4348" s="109" t="s">
        <v>7</v>
      </c>
      <c r="U4348" s="108">
        <v>1</v>
      </c>
      <c r="V4348" s="109">
        <v>1986</v>
      </c>
      <c r="W4348" s="108">
        <f>IF(Table1[[#This Row],[ExpenditureDetails1]]=2010,1,(2010-Table1[[#This Row],[ExpenditureDetails1]]))</f>
        <v>24</v>
      </c>
      <c r="X4348" s="109">
        <v>18</v>
      </c>
      <c r="Y4348" s="174">
        <f>Table1[[#This Row],[ExpenditureDetails3]]*100000</f>
        <v>1800000</v>
      </c>
      <c r="Z4348" s="174">
        <f>Table1[[#This Row],[ExpenditureDetails4]]/Table1[[#This Row],[Component detail 4]]</f>
        <v>1800000</v>
      </c>
      <c r="AA4348" s="109">
        <v>1</v>
      </c>
      <c r="AB4348" s="109">
        <v>20</v>
      </c>
      <c r="AC4348" s="174">
        <f>IF(ISNUMBER([ExpenditureDetails4]),[ExpenditureDetails4]*HLOOKUP([ExpenditureDetails1],'Currency Conversion'!$A$6:$BE$45,19,FALSE),"No Data")</f>
        <v>9589602.1367856953</v>
      </c>
      <c r="AD4348" s="174">
        <f>Table1[[#This Row],[Calculations1]]/exchange_rate_2010</f>
        <v>209719.66799332364</v>
      </c>
      <c r="AE43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479480.10683928477</v>
      </c>
      <c r="AF4348" s="174">
        <f>Table1[[#This Row],[Calculations3]]/exchange_rate_2010</f>
        <v>10485.983399666182</v>
      </c>
      <c r="AG4348" s="110"/>
      <c r="AH4348" s="53"/>
      <c r="BD4348" s="36"/>
      <c r="BE4348" s="36"/>
      <c r="BF4348" s="36"/>
      <c r="BG4348" s="36"/>
      <c r="BH4348" s="36"/>
      <c r="BI4348" s="36"/>
      <c r="BJ4348" s="36"/>
      <c r="BK4348" s="48"/>
      <c r="BL4348" s="36"/>
      <c r="BM4348" s="36"/>
      <c r="BN4348" s="36"/>
      <c r="BO4348" s="36"/>
      <c r="BP4348" s="36"/>
      <c r="BQ4348" s="36"/>
      <c r="BR4348" s="36"/>
    </row>
    <row r="4349" spans="2:70" ht="15" customHeight="1">
      <c r="B4349" s="48">
        <v>5019</v>
      </c>
      <c r="C4349" s="48" t="s">
        <v>1852</v>
      </c>
      <c r="D4349" s="108">
        <v>133000</v>
      </c>
      <c r="E4349" s="109" t="s">
        <v>2508</v>
      </c>
      <c r="F4349" s="109" t="s">
        <v>1816</v>
      </c>
      <c r="G4349" s="109" t="s">
        <v>2515</v>
      </c>
      <c r="H4349" s="108" t="s">
        <v>2492</v>
      </c>
      <c r="I4349" s="108" t="s">
        <v>2965</v>
      </c>
      <c r="J4349" s="108" t="s">
        <v>2568</v>
      </c>
      <c r="K4349" s="108" t="s">
        <v>2860</v>
      </c>
      <c r="L4349" s="108">
        <v>9</v>
      </c>
      <c r="M4349" s="110" t="s">
        <v>2915</v>
      </c>
      <c r="N4349" s="111" t="s">
        <v>364</v>
      </c>
      <c r="O4349" s="111" t="s">
        <v>2465</v>
      </c>
      <c r="P4349" s="111" t="s">
        <v>2120</v>
      </c>
      <c r="Q4349" s="109">
        <v>1</v>
      </c>
      <c r="R4349" s="109"/>
      <c r="S4349" s="109"/>
      <c r="T4349" s="109" t="s">
        <v>7</v>
      </c>
      <c r="U4349" s="108">
        <v>1</v>
      </c>
      <c r="V4349" s="109">
        <v>2004</v>
      </c>
      <c r="W4349" s="108">
        <f>IF(Table1[[#This Row],[ExpenditureDetails1]]=2010,1,(2010-Table1[[#This Row],[ExpenditureDetails1]]))</f>
        <v>6</v>
      </c>
      <c r="X4349" s="109">
        <v>22</v>
      </c>
      <c r="Y4349" s="174">
        <f>Table1[[#This Row],[ExpenditureDetails3]]*100000</f>
        <v>2200000</v>
      </c>
      <c r="Z4349" s="174">
        <f>Table1[[#This Row],[ExpenditureDetails4]]/Table1[[#This Row],[Component detail 4]]</f>
        <v>2200000</v>
      </c>
      <c r="AA4349" s="109">
        <v>1</v>
      </c>
      <c r="AB4349" s="109">
        <v>20</v>
      </c>
      <c r="AC4349" s="174">
        <f>IF(ISNUMBER([ExpenditureDetails4]),[ExpenditureDetails4]*HLOOKUP([ExpenditureDetails1],'Currency Conversion'!$A$6:$BE$45,19,FALSE),"No Data")</f>
        <v>3217007.9249505028</v>
      </c>
      <c r="AD4349" s="174">
        <f>Table1[[#This Row],[Calculations1]]/exchange_rate_2010</f>
        <v>70354.309212107793</v>
      </c>
      <c r="AE43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160850.39624752515</v>
      </c>
      <c r="AF4349" s="174">
        <f>Table1[[#This Row],[Calculations3]]/exchange_rate_2010</f>
        <v>3517.71546060539</v>
      </c>
      <c r="AG4349" s="110"/>
      <c r="AH4349" s="53"/>
      <c r="BD4349" s="36"/>
      <c r="BE4349" s="36"/>
      <c r="BF4349" s="36"/>
      <c r="BG4349" s="36"/>
      <c r="BH4349" s="36"/>
      <c r="BI4349" s="36"/>
      <c r="BJ4349" s="36"/>
      <c r="BK4349" s="48"/>
      <c r="BL4349" s="36"/>
      <c r="BM4349" s="36"/>
      <c r="BN4349" s="36"/>
      <c r="BO4349" s="36"/>
      <c r="BP4349" s="36"/>
      <c r="BQ4349" s="36"/>
      <c r="BR4349" s="36"/>
    </row>
    <row r="4350" spans="2:70" ht="15" customHeight="1">
      <c r="B4350" s="48">
        <v>5020</v>
      </c>
      <c r="C4350" s="48" t="s">
        <v>1852</v>
      </c>
      <c r="D4350" s="108">
        <v>133000</v>
      </c>
      <c r="E4350" s="109" t="s">
        <v>2508</v>
      </c>
      <c r="F4350" s="109" t="s">
        <v>1816</v>
      </c>
      <c r="G4350" s="109" t="s">
        <v>2515</v>
      </c>
      <c r="H4350" s="108" t="s">
        <v>2492</v>
      </c>
      <c r="I4350" s="108" t="s">
        <v>2965</v>
      </c>
      <c r="J4350" s="108" t="s">
        <v>2568</v>
      </c>
      <c r="K4350" s="108" t="s">
        <v>2860</v>
      </c>
      <c r="L4350" s="108">
        <v>9</v>
      </c>
      <c r="M4350" s="110" t="s">
        <v>2915</v>
      </c>
      <c r="N4350" s="111" t="s">
        <v>364</v>
      </c>
      <c r="O4350" s="111" t="s">
        <v>2465</v>
      </c>
      <c r="P4350" s="111" t="s">
        <v>2121</v>
      </c>
      <c r="Q4350" s="109">
        <v>1</v>
      </c>
      <c r="R4350" s="109"/>
      <c r="S4350" s="109"/>
      <c r="T4350" s="109" t="s">
        <v>7</v>
      </c>
      <c r="U4350" s="108">
        <v>1</v>
      </c>
      <c r="V4350" s="109">
        <v>1996</v>
      </c>
      <c r="W4350" s="108">
        <f>IF(Table1[[#This Row],[ExpenditureDetails1]]=2010,1,(2010-Table1[[#This Row],[ExpenditureDetails1]]))</f>
        <v>14</v>
      </c>
      <c r="X4350" s="109">
        <v>18</v>
      </c>
      <c r="Y4350" s="174">
        <f>Table1[[#This Row],[ExpenditureDetails3]]*100000</f>
        <v>1800000</v>
      </c>
      <c r="Z4350" s="174">
        <f>Table1[[#This Row],[ExpenditureDetails4]]/Table1[[#This Row],[Component detail 4]]</f>
        <v>1800000</v>
      </c>
      <c r="AA4350" s="109">
        <v>1</v>
      </c>
      <c r="AB4350" s="109">
        <v>20</v>
      </c>
      <c r="AC4350" s="174">
        <f>IF(ISNUMBER([ExpenditureDetails4]),[ExpenditureDetails4]*HLOOKUP([ExpenditureDetails1],'Currency Conversion'!$A$6:$BE$45,19,FALSE),"No Data")</f>
        <v>3872462.4660554864</v>
      </c>
      <c r="AD4350" s="174">
        <f>Table1[[#This Row],[Calculations1]]/exchange_rate_2010</f>
        <v>84688.763007427478</v>
      </c>
      <c r="AE43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193623.12330277433</v>
      </c>
      <c r="AF4350" s="174">
        <f>Table1[[#This Row],[Calculations3]]/exchange_rate_2010</f>
        <v>4234.4381503713739</v>
      </c>
      <c r="AG4350" s="110"/>
      <c r="AH4350" s="53"/>
      <c r="BD4350" s="36"/>
      <c r="BE4350" s="36"/>
      <c r="BF4350" s="36"/>
      <c r="BG4350" s="36"/>
      <c r="BH4350" s="36"/>
      <c r="BI4350" s="36"/>
      <c r="BJ4350" s="36"/>
      <c r="BK4350" s="48"/>
      <c r="BL4350" s="36"/>
      <c r="BM4350" s="36"/>
      <c r="BN4350" s="36"/>
      <c r="BO4350" s="36"/>
      <c r="BP4350" s="36"/>
      <c r="BQ4350" s="36"/>
      <c r="BR4350" s="36"/>
    </row>
    <row r="4351" spans="2:70" ht="15" customHeight="1">
      <c r="B4351" s="48">
        <v>5021</v>
      </c>
      <c r="C4351" s="48" t="s">
        <v>1852</v>
      </c>
      <c r="D4351" s="108">
        <v>133000</v>
      </c>
      <c r="E4351" s="109" t="s">
        <v>2508</v>
      </c>
      <c r="F4351" s="109" t="s">
        <v>1816</v>
      </c>
      <c r="G4351" s="109" t="s">
        <v>2515</v>
      </c>
      <c r="H4351" s="108" t="s">
        <v>2492</v>
      </c>
      <c r="I4351" s="108" t="s">
        <v>2965</v>
      </c>
      <c r="J4351" s="108" t="s">
        <v>2568</v>
      </c>
      <c r="K4351" s="108" t="s">
        <v>2860</v>
      </c>
      <c r="L4351" s="108">
        <v>9</v>
      </c>
      <c r="M4351" s="110" t="s">
        <v>2915</v>
      </c>
      <c r="N4351" s="111" t="s">
        <v>364</v>
      </c>
      <c r="O4351" s="111" t="s">
        <v>2465</v>
      </c>
      <c r="P4351" s="111" t="s">
        <v>2122</v>
      </c>
      <c r="Q4351" s="109">
        <v>1</v>
      </c>
      <c r="R4351" s="109"/>
      <c r="S4351" s="109"/>
      <c r="T4351" s="109" t="s">
        <v>7</v>
      </c>
      <c r="U4351" s="108">
        <v>1</v>
      </c>
      <c r="V4351" s="109">
        <v>1996</v>
      </c>
      <c r="W4351" s="108">
        <f>IF(Table1[[#This Row],[ExpenditureDetails1]]=2010,1,(2010-Table1[[#This Row],[ExpenditureDetails1]]))</f>
        <v>14</v>
      </c>
      <c r="X4351" s="109">
        <v>15</v>
      </c>
      <c r="Y4351" s="174">
        <f>Table1[[#This Row],[ExpenditureDetails3]]*100000</f>
        <v>1500000</v>
      </c>
      <c r="Z4351" s="174">
        <f>Table1[[#This Row],[ExpenditureDetails4]]/Table1[[#This Row],[Component detail 4]]</f>
        <v>1500000</v>
      </c>
      <c r="AA4351" s="109">
        <v>1</v>
      </c>
      <c r="AB4351" s="109">
        <v>20</v>
      </c>
      <c r="AC4351" s="174">
        <f>IF(ISNUMBER([ExpenditureDetails4]),[ExpenditureDetails4]*HLOOKUP([ExpenditureDetails1],'Currency Conversion'!$A$6:$BE$45,19,FALSE),"No Data")</f>
        <v>3227052.0550462385</v>
      </c>
      <c r="AD4351" s="174">
        <f>Table1[[#This Row],[Calculations1]]/exchange_rate_2010</f>
        <v>70573.969172856232</v>
      </c>
      <c r="AE43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161352.60275231191</v>
      </c>
      <c r="AF4351" s="174">
        <f>Table1[[#This Row],[Calculations3]]/exchange_rate_2010</f>
        <v>3528.6984586428111</v>
      </c>
      <c r="AG4351" s="110"/>
      <c r="AH4351" s="53"/>
      <c r="BD4351" s="36"/>
      <c r="BE4351" s="36"/>
      <c r="BF4351" s="36"/>
      <c r="BG4351" s="36"/>
      <c r="BH4351" s="36"/>
      <c r="BI4351" s="36"/>
      <c r="BJ4351" s="36"/>
      <c r="BK4351" s="48"/>
      <c r="BL4351" s="36"/>
      <c r="BM4351" s="36"/>
      <c r="BN4351" s="36"/>
      <c r="BO4351" s="36"/>
      <c r="BP4351" s="36"/>
      <c r="BQ4351" s="36"/>
      <c r="BR4351" s="36"/>
    </row>
    <row r="4352" spans="2:70" ht="15" customHeight="1">
      <c r="B4352" s="48">
        <v>5022</v>
      </c>
      <c r="C4352" s="48" t="s">
        <v>1852</v>
      </c>
      <c r="D4352" s="108">
        <v>133000</v>
      </c>
      <c r="E4352" s="109" t="s">
        <v>2508</v>
      </c>
      <c r="F4352" s="109" t="s">
        <v>1816</v>
      </c>
      <c r="G4352" s="109" t="s">
        <v>2515</v>
      </c>
      <c r="H4352" s="108" t="s">
        <v>2492</v>
      </c>
      <c r="I4352" s="108" t="s">
        <v>2965</v>
      </c>
      <c r="J4352" s="108" t="s">
        <v>2568</v>
      </c>
      <c r="K4352" s="108" t="s">
        <v>2860</v>
      </c>
      <c r="L4352" s="108">
        <v>9</v>
      </c>
      <c r="M4352" s="110" t="s">
        <v>2915</v>
      </c>
      <c r="N4352" s="111" t="s">
        <v>364</v>
      </c>
      <c r="O4352" s="111" t="s">
        <v>2465</v>
      </c>
      <c r="P4352" s="111" t="s">
        <v>2123</v>
      </c>
      <c r="Q4352" s="109">
        <v>1</v>
      </c>
      <c r="R4352" s="109"/>
      <c r="S4352" s="109"/>
      <c r="T4352" s="109" t="s">
        <v>7</v>
      </c>
      <c r="U4352" s="108">
        <v>1</v>
      </c>
      <c r="V4352" s="109">
        <v>2009</v>
      </c>
      <c r="W4352" s="108">
        <f>IF(Table1[[#This Row],[ExpenditureDetails1]]=2010,1,(2010-Table1[[#This Row],[ExpenditureDetails1]]))</f>
        <v>1</v>
      </c>
      <c r="X4352" s="109">
        <v>250</v>
      </c>
      <c r="Y4352" s="174">
        <f>Table1[[#This Row],[ExpenditureDetails3]]*100000</f>
        <v>25000000</v>
      </c>
      <c r="Z4352" s="174">
        <f>Table1[[#This Row],[ExpenditureDetails4]]/Table1[[#This Row],[Component detail 4]]</f>
        <v>25000000</v>
      </c>
      <c r="AA4352" s="109">
        <v>1</v>
      </c>
      <c r="AB4352" s="109">
        <v>20</v>
      </c>
      <c r="AC4352" s="174">
        <f>IF(ISNUMBER([ExpenditureDetails4]),[ExpenditureDetails4]*HLOOKUP([ExpenditureDetails1],'Currency Conversion'!$A$6:$BE$45,19,FALSE),"No Data")</f>
        <v>26885406.247590687</v>
      </c>
      <c r="AD4352" s="174">
        <f>Table1[[#This Row],[Calculations1]]/exchange_rate_2010</f>
        <v>587970.01081843243</v>
      </c>
      <c r="AE43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1344270.3123795344</v>
      </c>
      <c r="AF4352" s="174">
        <f>Table1[[#This Row],[Calculations3]]/exchange_rate_2010</f>
        <v>29398.500540921621</v>
      </c>
      <c r="AG4352" s="110"/>
      <c r="AH4352" s="53"/>
      <c r="BD4352" s="36"/>
      <c r="BE4352" s="36"/>
      <c r="BF4352" s="36"/>
      <c r="BG4352" s="36"/>
      <c r="BH4352" s="36"/>
      <c r="BI4352" s="36"/>
      <c r="BJ4352" s="36"/>
      <c r="BK4352" s="48"/>
      <c r="BL4352" s="36"/>
      <c r="BM4352" s="36"/>
      <c r="BN4352" s="36"/>
      <c r="BO4352" s="36"/>
      <c r="BP4352" s="36"/>
      <c r="BQ4352" s="36"/>
      <c r="BR4352" s="36"/>
    </row>
    <row r="4353" spans="2:70" ht="15" customHeight="1">
      <c r="B4353" s="48">
        <v>5023</v>
      </c>
      <c r="C4353" s="48" t="s">
        <v>1852</v>
      </c>
      <c r="D4353" s="108">
        <v>133000</v>
      </c>
      <c r="E4353" s="109" t="s">
        <v>2508</v>
      </c>
      <c r="F4353" s="109" t="s">
        <v>1816</v>
      </c>
      <c r="G4353" s="109" t="s">
        <v>2515</v>
      </c>
      <c r="H4353" s="108" t="s">
        <v>2492</v>
      </c>
      <c r="I4353" s="108" t="s">
        <v>2965</v>
      </c>
      <c r="J4353" s="108" t="s">
        <v>2568</v>
      </c>
      <c r="K4353" s="108" t="s">
        <v>2860</v>
      </c>
      <c r="L4353" s="108">
        <v>9</v>
      </c>
      <c r="M4353" s="110" t="s">
        <v>2915</v>
      </c>
      <c r="N4353" s="111" t="s">
        <v>1728</v>
      </c>
      <c r="O4353" s="111" t="s">
        <v>2399</v>
      </c>
      <c r="P4353" s="111" t="s">
        <v>1863</v>
      </c>
      <c r="Q4353" s="109">
        <v>1</v>
      </c>
      <c r="R4353" s="109"/>
      <c r="S4353" s="109"/>
      <c r="T4353" s="109" t="s">
        <v>7</v>
      </c>
      <c r="U4353" s="108">
        <v>1</v>
      </c>
      <c r="V4353" s="109">
        <v>1986</v>
      </c>
      <c r="W4353" s="108">
        <f>IF(Table1[[#This Row],[ExpenditureDetails1]]=2010,1,(2010-Table1[[#This Row],[ExpenditureDetails1]]))</f>
        <v>24</v>
      </c>
      <c r="X4353" s="109">
        <v>24</v>
      </c>
      <c r="Y4353" s="174">
        <f>Table1[[#This Row],[ExpenditureDetails3]]*100000</f>
        <v>2400000</v>
      </c>
      <c r="Z4353" s="174">
        <f>Table1[[#This Row],[ExpenditureDetails4]]/Table1[[#This Row],[Component detail 4]]</f>
        <v>2400000</v>
      </c>
      <c r="AA4353" s="109">
        <v>1</v>
      </c>
      <c r="AB4353" s="109">
        <v>15</v>
      </c>
      <c r="AC4353" s="174">
        <f>IF(ISNUMBER([ExpenditureDetails4]),[ExpenditureDetails4]*HLOOKUP([ExpenditureDetails1],'Currency Conversion'!$A$6:$BE$45,19,FALSE),"No Data")</f>
        <v>12786136.182380928</v>
      </c>
      <c r="AD4353" s="174">
        <f>Table1[[#This Row],[Calculations1]]/exchange_rate_2010</f>
        <v>279626.22399109817</v>
      </c>
      <c r="AE43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852409.07882539521</v>
      </c>
      <c r="AF4353" s="174">
        <f>Table1[[#This Row],[Calculations3]]/exchange_rate_2010</f>
        <v>18641.748266073213</v>
      </c>
      <c r="AG4353" s="110"/>
      <c r="AH4353" s="53"/>
      <c r="BD4353" s="36"/>
      <c r="BE4353" s="36"/>
      <c r="BF4353" s="36"/>
      <c r="BG4353" s="36"/>
      <c r="BH4353" s="36"/>
      <c r="BI4353" s="36"/>
      <c r="BJ4353" s="36"/>
      <c r="BK4353" s="48"/>
      <c r="BL4353" s="36"/>
      <c r="BM4353" s="36"/>
      <c r="BN4353" s="36"/>
      <c r="BO4353" s="36"/>
      <c r="BP4353" s="36"/>
      <c r="BQ4353" s="36"/>
      <c r="BR4353" s="36"/>
    </row>
    <row r="4354" spans="2:70" ht="15" customHeight="1">
      <c r="B4354" s="48">
        <v>5024</v>
      </c>
      <c r="C4354" s="48" t="s">
        <v>1852</v>
      </c>
      <c r="D4354" s="108">
        <v>133000</v>
      </c>
      <c r="E4354" s="109" t="s">
        <v>2508</v>
      </c>
      <c r="F4354" s="109" t="s">
        <v>1816</v>
      </c>
      <c r="G4354" s="109" t="s">
        <v>2515</v>
      </c>
      <c r="H4354" s="108" t="s">
        <v>2492</v>
      </c>
      <c r="I4354" s="108" t="s">
        <v>2965</v>
      </c>
      <c r="J4354" s="108" t="s">
        <v>2568</v>
      </c>
      <c r="K4354" s="108" t="s">
        <v>2860</v>
      </c>
      <c r="L4354" s="108">
        <v>9</v>
      </c>
      <c r="M4354" s="110" t="s">
        <v>2915</v>
      </c>
      <c r="N4354" s="111" t="s">
        <v>1728</v>
      </c>
      <c r="O4354" s="111" t="s">
        <v>2399</v>
      </c>
      <c r="P4354" s="111" t="s">
        <v>1864</v>
      </c>
      <c r="Q4354" s="109">
        <v>1</v>
      </c>
      <c r="R4354" s="109"/>
      <c r="S4354" s="109"/>
      <c r="T4354" s="109" t="s">
        <v>7</v>
      </c>
      <c r="U4354" s="108">
        <v>1</v>
      </c>
      <c r="V4354" s="109">
        <v>1986</v>
      </c>
      <c r="W4354" s="108">
        <f>IF(Table1[[#This Row],[ExpenditureDetails1]]=2010,1,(2010-Table1[[#This Row],[ExpenditureDetails1]]))</f>
        <v>24</v>
      </c>
      <c r="X4354" s="109">
        <v>3</v>
      </c>
      <c r="Y4354" s="174">
        <f>Table1[[#This Row],[ExpenditureDetails3]]*100000</f>
        <v>300000</v>
      </c>
      <c r="Z4354" s="174">
        <f>Table1[[#This Row],[ExpenditureDetails4]]/Table1[[#This Row],[Component detail 4]]</f>
        <v>300000</v>
      </c>
      <c r="AA4354" s="109">
        <v>1</v>
      </c>
      <c r="AB4354" s="109">
        <v>15</v>
      </c>
      <c r="AC4354" s="174">
        <f>IF(ISNUMBER([ExpenditureDetails4]),[ExpenditureDetails4]*HLOOKUP([ExpenditureDetails1],'Currency Conversion'!$A$6:$BE$45,19,FALSE),"No Data")</f>
        <v>1598267.022797616</v>
      </c>
      <c r="AD4354" s="174">
        <f>Table1[[#This Row],[Calculations1]]/exchange_rate_2010</f>
        <v>34953.277998887272</v>
      </c>
      <c r="AE43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106551.1348531744</v>
      </c>
      <c r="AF4354" s="174">
        <f>Table1[[#This Row],[Calculations3]]/exchange_rate_2010</f>
        <v>2330.2185332591516</v>
      </c>
      <c r="AG4354" s="110"/>
      <c r="AH4354" s="53"/>
      <c r="BD4354" s="36"/>
      <c r="BE4354" s="36"/>
      <c r="BF4354" s="36"/>
      <c r="BG4354" s="36"/>
      <c r="BH4354" s="36"/>
      <c r="BI4354" s="36"/>
      <c r="BJ4354" s="36"/>
      <c r="BK4354" s="48"/>
      <c r="BL4354" s="36"/>
      <c r="BM4354" s="36"/>
      <c r="BN4354" s="36"/>
      <c r="BO4354" s="36"/>
      <c r="BP4354" s="36"/>
      <c r="BQ4354" s="36"/>
      <c r="BR4354" s="36"/>
    </row>
    <row r="4355" spans="2:70" ht="15" customHeight="1">
      <c r="B4355" s="48">
        <v>5025</v>
      </c>
      <c r="C4355" s="48" t="s">
        <v>1852</v>
      </c>
      <c r="D4355" s="108">
        <v>133000</v>
      </c>
      <c r="E4355" s="109" t="s">
        <v>2508</v>
      </c>
      <c r="F4355" s="109" t="s">
        <v>1816</v>
      </c>
      <c r="G4355" s="109" t="s">
        <v>2515</v>
      </c>
      <c r="H4355" s="108" t="s">
        <v>2492</v>
      </c>
      <c r="I4355" s="108" t="s">
        <v>2965</v>
      </c>
      <c r="J4355" s="108" t="s">
        <v>2568</v>
      </c>
      <c r="K4355" s="108" t="s">
        <v>2860</v>
      </c>
      <c r="L4355" s="108">
        <v>9</v>
      </c>
      <c r="M4355" s="110" t="s">
        <v>2915</v>
      </c>
      <c r="N4355" s="111" t="s">
        <v>1728</v>
      </c>
      <c r="O4355" s="111" t="s">
        <v>2399</v>
      </c>
      <c r="P4355" s="111" t="s">
        <v>1865</v>
      </c>
      <c r="Q4355" s="109">
        <v>1</v>
      </c>
      <c r="R4355" s="109"/>
      <c r="S4355" s="109"/>
      <c r="T4355" s="109" t="s">
        <v>7</v>
      </c>
      <c r="U4355" s="108">
        <v>1</v>
      </c>
      <c r="V4355" s="109">
        <v>2000</v>
      </c>
      <c r="W4355" s="108">
        <f>IF(Table1[[#This Row],[ExpenditureDetails1]]=2010,1,(2010-Table1[[#This Row],[ExpenditureDetails1]]))</f>
        <v>10</v>
      </c>
      <c r="X4355" s="109">
        <v>55</v>
      </c>
      <c r="Y4355" s="174">
        <f>Table1[[#This Row],[ExpenditureDetails3]]*100000</f>
        <v>5500000</v>
      </c>
      <c r="Z4355" s="174">
        <f>Table1[[#This Row],[ExpenditureDetails4]]/Table1[[#This Row],[Component detail 4]]</f>
        <v>5500000</v>
      </c>
      <c r="AA4355" s="109">
        <v>1</v>
      </c>
      <c r="AB4355" s="109">
        <v>15</v>
      </c>
      <c r="AC4355" s="174">
        <f>IF(ISNUMBER([ExpenditureDetails4]),[ExpenditureDetails4]*HLOOKUP([ExpenditureDetails1],'Currency Conversion'!$A$6:$BE$45,19,FALSE),"No Data")</f>
        <v>9220391.9744921941</v>
      </c>
      <c r="AD4355" s="174">
        <f>Table1[[#This Row],[Calculations1]]/exchange_rate_2010</f>
        <v>201645.23158277324</v>
      </c>
      <c r="AE43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614692.79829947965</v>
      </c>
      <c r="AF4355" s="174">
        <f>Table1[[#This Row],[Calculations3]]/exchange_rate_2010</f>
        <v>13443.015438851551</v>
      </c>
      <c r="AG4355" s="110"/>
      <c r="AH4355" s="53"/>
      <c r="BD4355" s="36"/>
      <c r="BE4355" s="36"/>
      <c r="BF4355" s="36"/>
      <c r="BG4355" s="36"/>
      <c r="BH4355" s="36"/>
      <c r="BI4355" s="36"/>
      <c r="BJ4355" s="36"/>
      <c r="BK4355" s="48"/>
      <c r="BL4355" s="36"/>
      <c r="BM4355" s="36"/>
      <c r="BN4355" s="36"/>
      <c r="BO4355" s="36"/>
      <c r="BP4355" s="36"/>
      <c r="BQ4355" s="36"/>
      <c r="BR4355" s="36"/>
    </row>
    <row r="4356" spans="2:70" ht="15" customHeight="1">
      <c r="B4356" s="48">
        <v>5026</v>
      </c>
      <c r="C4356" s="48" t="s">
        <v>1852</v>
      </c>
      <c r="D4356" s="108">
        <v>133000</v>
      </c>
      <c r="E4356" s="109" t="s">
        <v>2508</v>
      </c>
      <c r="F4356" s="109" t="s">
        <v>1816</v>
      </c>
      <c r="G4356" s="109" t="s">
        <v>2515</v>
      </c>
      <c r="H4356" s="108" t="s">
        <v>2492</v>
      </c>
      <c r="I4356" s="108" t="s">
        <v>2965</v>
      </c>
      <c r="J4356" s="108" t="s">
        <v>2568</v>
      </c>
      <c r="K4356" s="108" t="s">
        <v>2860</v>
      </c>
      <c r="L4356" s="108">
        <v>9</v>
      </c>
      <c r="M4356" s="110" t="s">
        <v>2915</v>
      </c>
      <c r="N4356" s="111" t="s">
        <v>1728</v>
      </c>
      <c r="O4356" s="111" t="s">
        <v>2399</v>
      </c>
      <c r="P4356" s="111" t="s">
        <v>1866</v>
      </c>
      <c r="Q4356" s="109">
        <v>1</v>
      </c>
      <c r="R4356" s="109"/>
      <c r="S4356" s="109"/>
      <c r="T4356" s="109" t="s">
        <v>7</v>
      </c>
      <c r="U4356" s="108">
        <v>1</v>
      </c>
      <c r="V4356" s="109">
        <v>1996</v>
      </c>
      <c r="W4356" s="108">
        <f>IF(Table1[[#This Row],[ExpenditureDetails1]]=2010,1,(2010-Table1[[#This Row],[ExpenditureDetails1]]))</f>
        <v>14</v>
      </c>
      <c r="X4356" s="109">
        <v>38</v>
      </c>
      <c r="Y4356" s="174">
        <f>Table1[[#This Row],[ExpenditureDetails3]]*100000</f>
        <v>3800000</v>
      </c>
      <c r="Z4356" s="174">
        <f>Table1[[#This Row],[ExpenditureDetails4]]/Table1[[#This Row],[Component detail 4]]</f>
        <v>3800000</v>
      </c>
      <c r="AA4356" s="109">
        <v>1</v>
      </c>
      <c r="AB4356" s="109">
        <v>15</v>
      </c>
      <c r="AC4356" s="174">
        <f>IF(ISNUMBER([ExpenditureDetails4]),[ExpenditureDetails4]*HLOOKUP([ExpenditureDetails1],'Currency Conversion'!$A$6:$BE$45,19,FALSE),"No Data")</f>
        <v>8175198.5394504713</v>
      </c>
      <c r="AD4356" s="174">
        <f>Table1[[#This Row],[Calculations1]]/exchange_rate_2010</f>
        <v>178787.38857123579</v>
      </c>
      <c r="AE43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545013.23596336471</v>
      </c>
      <c r="AF4356" s="174">
        <f>Table1[[#This Row],[Calculations3]]/exchange_rate_2010</f>
        <v>11919.159238082386</v>
      </c>
      <c r="AG4356" s="110"/>
      <c r="AH4356" s="53"/>
      <c r="BD4356" s="36"/>
      <c r="BE4356" s="36"/>
      <c r="BF4356" s="36"/>
      <c r="BG4356" s="36"/>
      <c r="BH4356" s="36"/>
      <c r="BI4356" s="36"/>
      <c r="BJ4356" s="36"/>
      <c r="BK4356" s="48"/>
      <c r="BL4356" s="36"/>
      <c r="BM4356" s="36"/>
      <c r="BN4356" s="36"/>
      <c r="BO4356" s="36"/>
      <c r="BP4356" s="36"/>
      <c r="BQ4356" s="36"/>
      <c r="BR4356" s="36"/>
    </row>
    <row r="4357" spans="2:70" ht="15" customHeight="1">
      <c r="B4357" s="48">
        <v>5027</v>
      </c>
      <c r="C4357" s="48" t="s">
        <v>1852</v>
      </c>
      <c r="D4357" s="108">
        <v>133000</v>
      </c>
      <c r="E4357" s="109" t="s">
        <v>2508</v>
      </c>
      <c r="F4357" s="109" t="s">
        <v>1816</v>
      </c>
      <c r="G4357" s="109" t="s">
        <v>2515</v>
      </c>
      <c r="H4357" s="108" t="s">
        <v>2492</v>
      </c>
      <c r="I4357" s="108" t="s">
        <v>2965</v>
      </c>
      <c r="J4357" s="108" t="s">
        <v>2568</v>
      </c>
      <c r="K4357" s="108" t="s">
        <v>2860</v>
      </c>
      <c r="L4357" s="108">
        <v>9</v>
      </c>
      <c r="M4357" s="110" t="s">
        <v>2915</v>
      </c>
      <c r="N4357" s="111" t="s">
        <v>1728</v>
      </c>
      <c r="O4357" s="111" t="s">
        <v>2399</v>
      </c>
      <c r="P4357" s="111" t="s">
        <v>1867</v>
      </c>
      <c r="Q4357" s="109">
        <v>1</v>
      </c>
      <c r="R4357" s="109"/>
      <c r="S4357" s="109"/>
      <c r="T4357" s="109" t="s">
        <v>7</v>
      </c>
      <c r="U4357" s="108">
        <v>1</v>
      </c>
      <c r="V4357" s="109">
        <v>1996</v>
      </c>
      <c r="W4357" s="108">
        <f>IF(Table1[[#This Row],[ExpenditureDetails1]]=2010,1,(2010-Table1[[#This Row],[ExpenditureDetails1]]))</f>
        <v>14</v>
      </c>
      <c r="X4357" s="109">
        <v>22</v>
      </c>
      <c r="Y4357" s="174">
        <f>Table1[[#This Row],[ExpenditureDetails3]]*100000</f>
        <v>2200000</v>
      </c>
      <c r="Z4357" s="174">
        <f>Table1[[#This Row],[ExpenditureDetails4]]/Table1[[#This Row],[Component detail 4]]</f>
        <v>2200000</v>
      </c>
      <c r="AA4357" s="109">
        <v>1</v>
      </c>
      <c r="AB4357" s="109">
        <v>15</v>
      </c>
      <c r="AC4357" s="174">
        <f>IF(ISNUMBER([ExpenditureDetails4]),[ExpenditureDetails4]*HLOOKUP([ExpenditureDetails1],'Currency Conversion'!$A$6:$BE$45,19,FALSE),"No Data")</f>
        <v>4733009.6807344835</v>
      </c>
      <c r="AD4357" s="174">
        <f>Table1[[#This Row],[Calculations1]]/exchange_rate_2010</f>
        <v>103508.48812018914</v>
      </c>
      <c r="AE43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315533.97871563223</v>
      </c>
      <c r="AF4357" s="174">
        <f>Table1[[#This Row],[Calculations3]]/exchange_rate_2010</f>
        <v>6900.565874679276</v>
      </c>
      <c r="AG4357" s="110"/>
      <c r="AH4357" s="53"/>
      <c r="BD4357" s="36"/>
      <c r="BE4357" s="36"/>
      <c r="BF4357" s="36"/>
      <c r="BG4357" s="36"/>
      <c r="BH4357" s="36"/>
      <c r="BI4357" s="36"/>
      <c r="BJ4357" s="36"/>
      <c r="BK4357" s="48"/>
      <c r="BL4357" s="36"/>
      <c r="BM4357" s="36"/>
      <c r="BN4357" s="36"/>
      <c r="BO4357" s="36"/>
      <c r="BP4357" s="36"/>
      <c r="BQ4357" s="36"/>
      <c r="BR4357" s="36"/>
    </row>
    <row r="4358" spans="2:70" ht="15" customHeight="1">
      <c r="B4358" s="48">
        <v>5028</v>
      </c>
      <c r="C4358" s="48" t="s">
        <v>1852</v>
      </c>
      <c r="D4358" s="108">
        <v>133000</v>
      </c>
      <c r="E4358" s="109" t="s">
        <v>2508</v>
      </c>
      <c r="F4358" s="109" t="s">
        <v>1816</v>
      </c>
      <c r="G4358" s="109" t="s">
        <v>2515</v>
      </c>
      <c r="H4358" s="108" t="s">
        <v>2492</v>
      </c>
      <c r="I4358" s="108" t="s">
        <v>2965</v>
      </c>
      <c r="J4358" s="108" t="s">
        <v>2568</v>
      </c>
      <c r="K4358" s="108" t="s">
        <v>2860</v>
      </c>
      <c r="L4358" s="108">
        <v>9</v>
      </c>
      <c r="M4358" s="110" t="s">
        <v>2915</v>
      </c>
      <c r="N4358" s="111" t="s">
        <v>1728</v>
      </c>
      <c r="O4358" s="111" t="s">
        <v>2399</v>
      </c>
      <c r="P4358" s="111" t="s">
        <v>2014</v>
      </c>
      <c r="Q4358" s="109">
        <v>1</v>
      </c>
      <c r="R4358" s="109"/>
      <c r="S4358" s="109"/>
      <c r="T4358" s="109" t="s">
        <v>7</v>
      </c>
      <c r="U4358" s="108">
        <v>1</v>
      </c>
      <c r="V4358" s="109">
        <v>1996</v>
      </c>
      <c r="W4358" s="108">
        <f>IF(Table1[[#This Row],[ExpenditureDetails1]]=2010,1,(2010-Table1[[#This Row],[ExpenditureDetails1]]))</f>
        <v>14</v>
      </c>
      <c r="X4358" s="109">
        <v>34</v>
      </c>
      <c r="Y4358" s="174">
        <f>Table1[[#This Row],[ExpenditureDetails3]]*100000</f>
        <v>3400000</v>
      </c>
      <c r="Z4358" s="174">
        <f>Table1[[#This Row],[ExpenditureDetails4]]/Table1[[#This Row],[Component detail 4]]</f>
        <v>3400000</v>
      </c>
      <c r="AA4358" s="109">
        <v>1</v>
      </c>
      <c r="AB4358" s="109">
        <v>15</v>
      </c>
      <c r="AC4358" s="174">
        <f>IF(ISNUMBER([ExpenditureDetails4]),[ExpenditureDetails4]*HLOOKUP([ExpenditureDetails1],'Currency Conversion'!$A$6:$BE$45,19,FALSE),"No Data")</f>
        <v>7314651.3247714741</v>
      </c>
      <c r="AD4358" s="174">
        <f>Table1[[#This Row],[Calculations1]]/exchange_rate_2010</f>
        <v>159967.66345847413</v>
      </c>
      <c r="AE43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487643.42165143159</v>
      </c>
      <c r="AF4358" s="174">
        <f>Table1[[#This Row],[Calculations3]]/exchange_rate_2010</f>
        <v>10664.510897231608</v>
      </c>
      <c r="AG4358" s="110"/>
      <c r="AH4358" s="53"/>
      <c r="BD4358" s="36"/>
      <c r="BE4358" s="36"/>
      <c r="BF4358" s="36"/>
      <c r="BG4358" s="36"/>
      <c r="BH4358" s="36"/>
      <c r="BI4358" s="36"/>
      <c r="BJ4358" s="36"/>
      <c r="BK4358" s="48"/>
      <c r="BL4358" s="36"/>
      <c r="BM4358" s="36"/>
      <c r="BN4358" s="36"/>
      <c r="BO4358" s="36"/>
      <c r="BP4358" s="36"/>
      <c r="BQ4358" s="36"/>
      <c r="BR4358" s="36"/>
    </row>
    <row r="4359" spans="2:70" ht="15" customHeight="1">
      <c r="B4359" s="48">
        <v>5029</v>
      </c>
      <c r="C4359" s="48" t="s">
        <v>1852</v>
      </c>
      <c r="D4359" s="108">
        <v>133000</v>
      </c>
      <c r="E4359" s="109" t="s">
        <v>2508</v>
      </c>
      <c r="F4359" s="109" t="s">
        <v>1816</v>
      </c>
      <c r="G4359" s="109" t="s">
        <v>2515</v>
      </c>
      <c r="H4359" s="108" t="s">
        <v>2492</v>
      </c>
      <c r="I4359" s="108" t="s">
        <v>2965</v>
      </c>
      <c r="J4359" s="108" t="s">
        <v>2568</v>
      </c>
      <c r="K4359" s="108" t="s">
        <v>2860</v>
      </c>
      <c r="L4359" s="108">
        <v>9</v>
      </c>
      <c r="M4359" s="110" t="s">
        <v>2915</v>
      </c>
      <c r="N4359" s="111" t="s">
        <v>1728</v>
      </c>
      <c r="O4359" s="111" t="s">
        <v>2399</v>
      </c>
      <c r="P4359" s="111" t="s">
        <v>2015</v>
      </c>
      <c r="Q4359" s="109">
        <v>1</v>
      </c>
      <c r="R4359" s="109"/>
      <c r="S4359" s="109"/>
      <c r="T4359" s="109" t="s">
        <v>7</v>
      </c>
      <c r="U4359" s="108">
        <v>1</v>
      </c>
      <c r="V4359" s="109">
        <v>2005</v>
      </c>
      <c r="W4359" s="108">
        <f>IF(Table1[[#This Row],[ExpenditureDetails1]]=2010,1,(2010-Table1[[#This Row],[ExpenditureDetails1]]))</f>
        <v>5</v>
      </c>
      <c r="X4359" s="109">
        <v>55</v>
      </c>
      <c r="Y4359" s="174">
        <f>Table1[[#This Row],[ExpenditureDetails3]]*100000</f>
        <v>5500000</v>
      </c>
      <c r="Z4359" s="174">
        <f>Table1[[#This Row],[ExpenditureDetails4]]/Table1[[#This Row],[Component detail 4]]</f>
        <v>5500000</v>
      </c>
      <c r="AA4359" s="109">
        <v>1</v>
      </c>
      <c r="AB4359" s="109">
        <v>15</v>
      </c>
      <c r="AC4359" s="174">
        <f>IF(ISNUMBER([ExpenditureDetails4]),[ExpenditureDetails4]*HLOOKUP([ExpenditureDetails1],'Currency Conversion'!$A$6:$BE$45,19,FALSE),"No Data")</f>
        <v>7398674.2904600352</v>
      </c>
      <c r="AD4359" s="174">
        <f>Table1[[#This Row],[Calculations1]]/exchange_rate_2010</f>
        <v>161805.20251553514</v>
      </c>
      <c r="AE43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493244.95269733568</v>
      </c>
      <c r="AF4359" s="174">
        <f>Table1[[#This Row],[Calculations3]]/exchange_rate_2010</f>
        <v>10787.013501035675</v>
      </c>
      <c r="AG4359" s="110"/>
      <c r="AH4359" s="53"/>
      <c r="BD4359" s="36"/>
      <c r="BE4359" s="36"/>
      <c r="BF4359" s="36"/>
      <c r="BG4359" s="36"/>
      <c r="BH4359" s="36"/>
      <c r="BI4359" s="36"/>
      <c r="BJ4359" s="36"/>
      <c r="BK4359" s="48"/>
      <c r="BL4359" s="36"/>
      <c r="BM4359" s="36"/>
      <c r="BN4359" s="36"/>
      <c r="BO4359" s="36"/>
      <c r="BP4359" s="36"/>
      <c r="BQ4359" s="36"/>
      <c r="BR4359" s="36"/>
    </row>
    <row r="4360" spans="2:70" ht="15" customHeight="1">
      <c r="B4360" s="48">
        <v>5030</v>
      </c>
      <c r="C4360" s="48" t="s">
        <v>1852</v>
      </c>
      <c r="D4360" s="108">
        <v>133000</v>
      </c>
      <c r="E4360" s="109" t="s">
        <v>2508</v>
      </c>
      <c r="F4360" s="109" t="s">
        <v>1816</v>
      </c>
      <c r="G4360" s="109" t="s">
        <v>2515</v>
      </c>
      <c r="H4360" s="108" t="s">
        <v>2492</v>
      </c>
      <c r="I4360" s="108" t="s">
        <v>2965</v>
      </c>
      <c r="J4360" s="108" t="s">
        <v>2568</v>
      </c>
      <c r="K4360" s="108" t="s">
        <v>2860</v>
      </c>
      <c r="L4360" s="108">
        <v>9</v>
      </c>
      <c r="M4360" s="110" t="s">
        <v>2915</v>
      </c>
      <c r="N4360" s="111" t="s">
        <v>1728</v>
      </c>
      <c r="O4360" s="111" t="s">
        <v>2399</v>
      </c>
      <c r="P4360" s="111" t="s">
        <v>2124</v>
      </c>
      <c r="Q4360" s="109">
        <v>1</v>
      </c>
      <c r="R4360" s="109"/>
      <c r="S4360" s="109"/>
      <c r="T4360" s="109" t="s">
        <v>7</v>
      </c>
      <c r="U4360" s="108">
        <v>1</v>
      </c>
      <c r="V4360" s="109">
        <v>2009</v>
      </c>
      <c r="W4360" s="108">
        <f>IF(Table1[[#This Row],[ExpenditureDetails1]]=2010,1,(2010-Table1[[#This Row],[ExpenditureDetails1]]))</f>
        <v>1</v>
      </c>
      <c r="X4360" s="109">
        <v>72</v>
      </c>
      <c r="Y4360" s="174">
        <f>Table1[[#This Row],[ExpenditureDetails3]]*100000</f>
        <v>7200000</v>
      </c>
      <c r="Z4360" s="174">
        <f>Table1[[#This Row],[ExpenditureDetails4]]/Table1[[#This Row],[Component detail 4]]</f>
        <v>7200000</v>
      </c>
      <c r="AA4360" s="109">
        <v>1</v>
      </c>
      <c r="AB4360" s="109">
        <v>15</v>
      </c>
      <c r="AC4360" s="174">
        <f>IF(ISNUMBER([ExpenditureDetails4]),[ExpenditureDetails4]*HLOOKUP([ExpenditureDetails1],'Currency Conversion'!$A$6:$BE$45,19,FALSE),"No Data")</f>
        <v>7742996.9993061181</v>
      </c>
      <c r="AD4360" s="174">
        <f>Table1[[#This Row],[Calculations1]]/exchange_rate_2010</f>
        <v>169335.36311570855</v>
      </c>
      <c r="AE43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516199.7999537412</v>
      </c>
      <c r="AF4360" s="174">
        <f>Table1[[#This Row],[Calculations3]]/exchange_rate_2010</f>
        <v>11289.024207713903</v>
      </c>
      <c r="AG4360" s="110"/>
      <c r="AH4360" s="53"/>
      <c r="BD4360" s="36"/>
      <c r="BE4360" s="36"/>
      <c r="BF4360" s="36"/>
      <c r="BG4360" s="36"/>
      <c r="BH4360" s="36"/>
      <c r="BI4360" s="36"/>
      <c r="BJ4360" s="36"/>
      <c r="BK4360" s="48"/>
      <c r="BL4360" s="36"/>
      <c r="BM4360" s="36"/>
      <c r="BN4360" s="36"/>
      <c r="BO4360" s="36"/>
      <c r="BP4360" s="36"/>
      <c r="BQ4360" s="36"/>
      <c r="BR4360" s="36"/>
    </row>
    <row r="4361" spans="2:70" ht="15" customHeight="1">
      <c r="B4361" s="48">
        <v>5031</v>
      </c>
      <c r="C4361" s="48" t="s">
        <v>1852</v>
      </c>
      <c r="D4361" s="108">
        <v>133000</v>
      </c>
      <c r="E4361" s="109" t="s">
        <v>2508</v>
      </c>
      <c r="F4361" s="109" t="s">
        <v>1816</v>
      </c>
      <c r="G4361" s="109" t="s">
        <v>2515</v>
      </c>
      <c r="H4361" s="108" t="s">
        <v>2492</v>
      </c>
      <c r="I4361" s="108" t="s">
        <v>2965</v>
      </c>
      <c r="J4361" s="108" t="s">
        <v>2568</v>
      </c>
      <c r="K4361" s="108" t="s">
        <v>2860</v>
      </c>
      <c r="L4361" s="108">
        <v>9</v>
      </c>
      <c r="M4361" s="110" t="s">
        <v>2915</v>
      </c>
      <c r="N4361" s="111" t="s">
        <v>1728</v>
      </c>
      <c r="O4361" s="111" t="s">
        <v>2399</v>
      </c>
      <c r="P4361" s="111" t="s">
        <v>2125</v>
      </c>
      <c r="Q4361" s="109">
        <v>1</v>
      </c>
      <c r="R4361" s="109"/>
      <c r="S4361" s="109"/>
      <c r="T4361" s="109" t="s">
        <v>7</v>
      </c>
      <c r="U4361" s="108">
        <v>1</v>
      </c>
      <c r="V4361" s="109">
        <v>2004</v>
      </c>
      <c r="W4361" s="108">
        <f>IF(Table1[[#This Row],[ExpenditureDetails1]]=2010,1,(2010-Table1[[#This Row],[ExpenditureDetails1]]))</f>
        <v>6</v>
      </c>
      <c r="X4361" s="109">
        <v>32</v>
      </c>
      <c r="Y4361" s="174">
        <f>Table1[[#This Row],[ExpenditureDetails3]]*100000</f>
        <v>3200000</v>
      </c>
      <c r="Z4361" s="174">
        <f>Table1[[#This Row],[ExpenditureDetails4]]/Table1[[#This Row],[Component detail 4]]</f>
        <v>3200000</v>
      </c>
      <c r="AA4361" s="109">
        <v>1</v>
      </c>
      <c r="AB4361" s="109">
        <v>15</v>
      </c>
      <c r="AC4361" s="174">
        <f>IF(ISNUMBER([ExpenditureDetails4]),[ExpenditureDetails4]*HLOOKUP([ExpenditureDetails1],'Currency Conversion'!$A$6:$BE$45,19,FALSE),"No Data")</f>
        <v>4679284.254473458</v>
      </c>
      <c r="AD4361" s="174">
        <f>Table1[[#This Row],[Calculations1]]/exchange_rate_2010</f>
        <v>102333.54067215679</v>
      </c>
      <c r="AE43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311952.28363156389</v>
      </c>
      <c r="AF4361" s="174">
        <f>Table1[[#This Row],[Calculations3]]/exchange_rate_2010</f>
        <v>6822.2360448104528</v>
      </c>
      <c r="AG4361" s="110"/>
      <c r="AH4361" s="53"/>
      <c r="BD4361" s="36"/>
      <c r="BE4361" s="36"/>
      <c r="BF4361" s="36"/>
      <c r="BG4361" s="36"/>
      <c r="BH4361" s="36"/>
      <c r="BI4361" s="36"/>
      <c r="BJ4361" s="36"/>
      <c r="BK4361" s="48"/>
      <c r="BL4361" s="36"/>
      <c r="BM4361" s="36"/>
      <c r="BN4361" s="36"/>
      <c r="BO4361" s="36"/>
      <c r="BP4361" s="36"/>
      <c r="BQ4361" s="36"/>
      <c r="BR4361" s="36"/>
    </row>
    <row r="4362" spans="2:70" ht="15" customHeight="1">
      <c r="B4362" s="48">
        <v>5032</v>
      </c>
      <c r="C4362" s="48" t="s">
        <v>1852</v>
      </c>
      <c r="D4362" s="108">
        <v>133000</v>
      </c>
      <c r="E4362" s="109" t="s">
        <v>2508</v>
      </c>
      <c r="F4362" s="109" t="s">
        <v>1816</v>
      </c>
      <c r="G4362" s="109" t="s">
        <v>2515</v>
      </c>
      <c r="H4362" s="108" t="s">
        <v>2492</v>
      </c>
      <c r="I4362" s="108" t="s">
        <v>2965</v>
      </c>
      <c r="J4362" s="108" t="s">
        <v>2568</v>
      </c>
      <c r="K4362" s="108" t="s">
        <v>2860</v>
      </c>
      <c r="L4362" s="108">
        <v>9</v>
      </c>
      <c r="M4362" s="110" t="s">
        <v>2915</v>
      </c>
      <c r="N4362" s="111" t="s">
        <v>1728</v>
      </c>
      <c r="O4362" s="111" t="s">
        <v>2399</v>
      </c>
      <c r="P4362" s="111" t="s">
        <v>2126</v>
      </c>
      <c r="Q4362" s="109">
        <v>1</v>
      </c>
      <c r="R4362" s="109"/>
      <c r="S4362" s="109"/>
      <c r="T4362" s="109" t="s">
        <v>7</v>
      </c>
      <c r="U4362" s="108">
        <v>1</v>
      </c>
      <c r="V4362" s="109">
        <v>2009</v>
      </c>
      <c r="W4362" s="108">
        <f>IF(Table1[[#This Row],[ExpenditureDetails1]]=2010,1,(2010-Table1[[#This Row],[ExpenditureDetails1]]))</f>
        <v>1</v>
      </c>
      <c r="X4362" s="109">
        <v>58</v>
      </c>
      <c r="Y4362" s="174">
        <f>Table1[[#This Row],[ExpenditureDetails3]]*100000</f>
        <v>5800000</v>
      </c>
      <c r="Z4362" s="174">
        <f>Table1[[#This Row],[ExpenditureDetails4]]/Table1[[#This Row],[Component detail 4]]</f>
        <v>5800000</v>
      </c>
      <c r="AA4362" s="109">
        <v>1</v>
      </c>
      <c r="AB4362" s="109">
        <v>15</v>
      </c>
      <c r="AC4362" s="174">
        <f>IF(ISNUMBER([ExpenditureDetails4]),[ExpenditureDetails4]*HLOOKUP([ExpenditureDetails1],'Currency Conversion'!$A$6:$BE$45,19,FALSE),"No Data")</f>
        <v>6237414.2494410397</v>
      </c>
      <c r="AD4362" s="174">
        <f>Table1[[#This Row],[Calculations1]]/exchange_rate_2010</f>
        <v>136409.04250987634</v>
      </c>
      <c r="AE43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415827.61662940268</v>
      </c>
      <c r="AF4362" s="174">
        <f>Table1[[#This Row],[Calculations3]]/exchange_rate_2010</f>
        <v>9093.9361673250896</v>
      </c>
      <c r="AG4362" s="110"/>
      <c r="AH4362" s="53"/>
      <c r="BD4362" s="36"/>
      <c r="BE4362" s="36"/>
      <c r="BF4362" s="36"/>
      <c r="BG4362" s="36"/>
      <c r="BH4362" s="36"/>
      <c r="BI4362" s="36"/>
      <c r="BJ4362" s="36"/>
      <c r="BK4362" s="48"/>
      <c r="BL4362" s="36"/>
      <c r="BM4362" s="36"/>
      <c r="BN4362" s="36"/>
      <c r="BO4362" s="36"/>
      <c r="BP4362" s="36"/>
      <c r="BQ4362" s="36"/>
      <c r="BR4362" s="36"/>
    </row>
    <row r="4363" spans="2:70" ht="15" customHeight="1">
      <c r="B4363" s="48">
        <v>5033</v>
      </c>
      <c r="C4363" s="48" t="s">
        <v>1852</v>
      </c>
      <c r="D4363" s="108">
        <v>133000</v>
      </c>
      <c r="E4363" s="109" t="s">
        <v>2508</v>
      </c>
      <c r="F4363" s="109" t="s">
        <v>1816</v>
      </c>
      <c r="G4363" s="109" t="s">
        <v>2515</v>
      </c>
      <c r="H4363" s="108" t="s">
        <v>2492</v>
      </c>
      <c r="I4363" s="108" t="s">
        <v>2965</v>
      </c>
      <c r="J4363" s="108" t="s">
        <v>2568</v>
      </c>
      <c r="K4363" s="108" t="s">
        <v>2860</v>
      </c>
      <c r="L4363" s="108">
        <v>9</v>
      </c>
      <c r="M4363" s="110" t="s">
        <v>2915</v>
      </c>
      <c r="N4363" s="111" t="s">
        <v>1728</v>
      </c>
      <c r="O4363" s="111" t="s">
        <v>2399</v>
      </c>
      <c r="P4363" s="111" t="s">
        <v>2127</v>
      </c>
      <c r="Q4363" s="109">
        <v>1</v>
      </c>
      <c r="R4363" s="109"/>
      <c r="S4363" s="109"/>
      <c r="T4363" s="109" t="s">
        <v>7</v>
      </c>
      <c r="U4363" s="108">
        <v>1</v>
      </c>
      <c r="V4363" s="109">
        <v>2009</v>
      </c>
      <c r="W4363" s="108">
        <f>IF(Table1[[#This Row],[ExpenditureDetails1]]=2010,1,(2010-Table1[[#This Row],[ExpenditureDetails1]]))</f>
        <v>1</v>
      </c>
      <c r="X4363" s="109">
        <v>58</v>
      </c>
      <c r="Y4363" s="174">
        <f>Table1[[#This Row],[ExpenditureDetails3]]*100000</f>
        <v>5800000</v>
      </c>
      <c r="Z4363" s="174">
        <f>Table1[[#This Row],[ExpenditureDetails4]]/Table1[[#This Row],[Component detail 4]]</f>
        <v>5800000</v>
      </c>
      <c r="AA4363" s="109">
        <v>1</v>
      </c>
      <c r="AB4363" s="109">
        <v>15</v>
      </c>
      <c r="AC4363" s="174">
        <f>IF(ISNUMBER([ExpenditureDetails4]),[ExpenditureDetails4]*HLOOKUP([ExpenditureDetails1],'Currency Conversion'!$A$6:$BE$45,19,FALSE),"No Data")</f>
        <v>6237414.2494410397</v>
      </c>
      <c r="AD4363" s="174">
        <f>Table1[[#This Row],[Calculations1]]/exchange_rate_2010</f>
        <v>136409.04250987634</v>
      </c>
      <c r="AE43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415827.61662940268</v>
      </c>
      <c r="AF4363" s="174">
        <f>Table1[[#This Row],[Calculations3]]/exchange_rate_2010</f>
        <v>9093.9361673250896</v>
      </c>
      <c r="AG4363" s="110"/>
      <c r="AH4363" s="53"/>
      <c r="BD4363" s="36"/>
      <c r="BE4363" s="36"/>
      <c r="BF4363" s="36"/>
      <c r="BG4363" s="36"/>
      <c r="BH4363" s="36"/>
      <c r="BI4363" s="36"/>
      <c r="BJ4363" s="36"/>
      <c r="BK4363" s="48"/>
      <c r="BL4363" s="36"/>
      <c r="BM4363" s="36"/>
      <c r="BN4363" s="36"/>
      <c r="BO4363" s="36"/>
      <c r="BP4363" s="36"/>
      <c r="BQ4363" s="36"/>
      <c r="BR4363" s="36"/>
    </row>
    <row r="4364" spans="2:70" ht="15" customHeight="1">
      <c r="B4364" s="48">
        <v>5034</v>
      </c>
      <c r="C4364" s="48" t="s">
        <v>1852</v>
      </c>
      <c r="D4364" s="108">
        <v>133000</v>
      </c>
      <c r="E4364" s="109" t="s">
        <v>2508</v>
      </c>
      <c r="F4364" s="109" t="s">
        <v>1816</v>
      </c>
      <c r="G4364" s="109" t="s">
        <v>2515</v>
      </c>
      <c r="H4364" s="108" t="s">
        <v>2492</v>
      </c>
      <c r="I4364" s="108" t="s">
        <v>2965</v>
      </c>
      <c r="J4364" s="108" t="s">
        <v>2568</v>
      </c>
      <c r="K4364" s="108" t="s">
        <v>2860</v>
      </c>
      <c r="L4364" s="108">
        <v>9</v>
      </c>
      <c r="M4364" s="110" t="s">
        <v>2915</v>
      </c>
      <c r="N4364" s="111" t="s">
        <v>1728</v>
      </c>
      <c r="O4364" s="111" t="s">
        <v>2399</v>
      </c>
      <c r="P4364" s="111" t="s">
        <v>2128</v>
      </c>
      <c r="Q4364" s="109">
        <v>1</v>
      </c>
      <c r="R4364" s="109"/>
      <c r="S4364" s="109"/>
      <c r="T4364" s="109" t="s">
        <v>7</v>
      </c>
      <c r="U4364" s="108">
        <v>1</v>
      </c>
      <c r="V4364" s="109">
        <v>2009</v>
      </c>
      <c r="W4364" s="108">
        <f>IF(Table1[[#This Row],[ExpenditureDetails1]]=2010,1,(2010-Table1[[#This Row],[ExpenditureDetails1]]))</f>
        <v>1</v>
      </c>
      <c r="X4364" s="109">
        <v>62</v>
      </c>
      <c r="Y4364" s="174">
        <f>Table1[[#This Row],[ExpenditureDetails3]]*100000</f>
        <v>6200000</v>
      </c>
      <c r="Z4364" s="174">
        <f>Table1[[#This Row],[ExpenditureDetails4]]/Table1[[#This Row],[Component detail 4]]</f>
        <v>6200000</v>
      </c>
      <c r="AA4364" s="109">
        <v>1</v>
      </c>
      <c r="AB4364" s="109">
        <v>15</v>
      </c>
      <c r="AC4364" s="174">
        <f>IF(ISNUMBER([ExpenditureDetails4]),[ExpenditureDetails4]*HLOOKUP([ExpenditureDetails1],'Currency Conversion'!$A$6:$BE$45,19,FALSE),"No Data")</f>
        <v>6667580.7494024904</v>
      </c>
      <c r="AD4364" s="174">
        <f>Table1[[#This Row],[Calculations1]]/exchange_rate_2010</f>
        <v>145816.56268297124</v>
      </c>
      <c r="AE43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444505.38329349936</v>
      </c>
      <c r="AF4364" s="174">
        <f>Table1[[#This Row],[Calculations3]]/exchange_rate_2010</f>
        <v>9721.104178864749</v>
      </c>
      <c r="AG4364" s="110"/>
      <c r="AH4364" s="53"/>
      <c r="BD4364" s="36"/>
      <c r="BE4364" s="36"/>
      <c r="BF4364" s="36"/>
      <c r="BG4364" s="36"/>
      <c r="BH4364" s="36"/>
      <c r="BI4364" s="36"/>
      <c r="BJ4364" s="36"/>
      <c r="BK4364" s="48"/>
      <c r="BL4364" s="36"/>
      <c r="BM4364" s="36"/>
      <c r="BN4364" s="36"/>
      <c r="BO4364" s="36"/>
      <c r="BP4364" s="36"/>
      <c r="BQ4364" s="36"/>
      <c r="BR4364" s="36"/>
    </row>
    <row r="4365" spans="2:70" ht="15" customHeight="1">
      <c r="B4365" s="48">
        <v>5035</v>
      </c>
      <c r="C4365" s="48" t="s">
        <v>1852</v>
      </c>
      <c r="D4365" s="108">
        <v>133000</v>
      </c>
      <c r="E4365" s="109" t="s">
        <v>2508</v>
      </c>
      <c r="F4365" s="109" t="s">
        <v>1816</v>
      </c>
      <c r="G4365" s="109" t="s">
        <v>2515</v>
      </c>
      <c r="H4365" s="108" t="s">
        <v>2492</v>
      </c>
      <c r="I4365" s="108" t="s">
        <v>2965</v>
      </c>
      <c r="J4365" s="108" t="s">
        <v>2568</v>
      </c>
      <c r="K4365" s="108" t="s">
        <v>2860</v>
      </c>
      <c r="L4365" s="108">
        <v>9</v>
      </c>
      <c r="M4365" s="110" t="s">
        <v>2915</v>
      </c>
      <c r="N4365" s="111" t="s">
        <v>1728</v>
      </c>
      <c r="O4365" s="111" t="s">
        <v>2399</v>
      </c>
      <c r="P4365" s="111" t="s">
        <v>2129</v>
      </c>
      <c r="Q4365" s="109">
        <v>1</v>
      </c>
      <c r="R4365" s="109"/>
      <c r="S4365" s="109"/>
      <c r="T4365" s="109" t="s">
        <v>7</v>
      </c>
      <c r="U4365" s="108">
        <v>1</v>
      </c>
      <c r="V4365" s="109">
        <v>2009</v>
      </c>
      <c r="W4365" s="108">
        <f>IF(Table1[[#This Row],[ExpenditureDetails1]]=2010,1,(2010-Table1[[#This Row],[ExpenditureDetails1]]))</f>
        <v>1</v>
      </c>
      <c r="X4365" s="109">
        <v>61</v>
      </c>
      <c r="Y4365" s="174">
        <f>Table1[[#This Row],[ExpenditureDetails3]]*100000</f>
        <v>6100000</v>
      </c>
      <c r="Z4365" s="174">
        <f>Table1[[#This Row],[ExpenditureDetails4]]/Table1[[#This Row],[Component detail 4]]</f>
        <v>6100000</v>
      </c>
      <c r="AA4365" s="109">
        <v>1</v>
      </c>
      <c r="AB4365" s="109">
        <v>15</v>
      </c>
      <c r="AC4365" s="174">
        <f>IF(ISNUMBER([ExpenditureDetails4]),[ExpenditureDetails4]*HLOOKUP([ExpenditureDetails1],'Currency Conversion'!$A$6:$BE$45,19,FALSE),"No Data")</f>
        <v>6560039.1244121278</v>
      </c>
      <c r="AD4365" s="174">
        <f>Table1[[#This Row],[Calculations1]]/exchange_rate_2010</f>
        <v>143464.68263969751</v>
      </c>
      <c r="AE43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437335.9416274752</v>
      </c>
      <c r="AF4365" s="174">
        <f>Table1[[#This Row],[Calculations3]]/exchange_rate_2010</f>
        <v>9564.3121759798341</v>
      </c>
      <c r="AG4365" s="110"/>
      <c r="AH4365" s="53"/>
      <c r="BD4365" s="36"/>
      <c r="BE4365" s="36"/>
      <c r="BF4365" s="36"/>
      <c r="BG4365" s="36"/>
      <c r="BH4365" s="36"/>
      <c r="BI4365" s="36"/>
      <c r="BJ4365" s="36"/>
      <c r="BK4365" s="48"/>
      <c r="BL4365" s="36"/>
      <c r="BM4365" s="36"/>
      <c r="BN4365" s="36"/>
      <c r="BO4365" s="36"/>
      <c r="BP4365" s="36"/>
      <c r="BQ4365" s="36"/>
      <c r="BR4365" s="36"/>
    </row>
    <row r="4366" spans="2:70" ht="15" customHeight="1">
      <c r="B4366" s="48">
        <v>5036</v>
      </c>
      <c r="C4366" s="48" t="s">
        <v>1852</v>
      </c>
      <c r="D4366" s="108">
        <v>133000</v>
      </c>
      <c r="E4366" s="109" t="s">
        <v>2508</v>
      </c>
      <c r="F4366" s="109" t="s">
        <v>1816</v>
      </c>
      <c r="G4366" s="109" t="s">
        <v>2515</v>
      </c>
      <c r="H4366" s="108" t="s">
        <v>2492</v>
      </c>
      <c r="I4366" s="108" t="s">
        <v>2965</v>
      </c>
      <c r="J4366" s="108" t="s">
        <v>2568</v>
      </c>
      <c r="K4366" s="108" t="s">
        <v>2860</v>
      </c>
      <c r="L4366" s="108">
        <v>9</v>
      </c>
      <c r="M4366" s="110" t="s">
        <v>2915</v>
      </c>
      <c r="N4366" s="111" t="s">
        <v>20</v>
      </c>
      <c r="O4366" s="111" t="s">
        <v>2486</v>
      </c>
      <c r="P4366" s="111" t="s">
        <v>448</v>
      </c>
      <c r="Q4366" s="109">
        <v>1</v>
      </c>
      <c r="R4366" s="109"/>
      <c r="S4366" s="109"/>
      <c r="T4366" s="109" t="s">
        <v>7</v>
      </c>
      <c r="U4366" s="108">
        <v>1</v>
      </c>
      <c r="V4366" s="109">
        <v>2009</v>
      </c>
      <c r="W4366" s="108">
        <f>IF(Table1[[#This Row],[ExpenditureDetails1]]=2010,1,(2010-Table1[[#This Row],[ExpenditureDetails1]]))</f>
        <v>1</v>
      </c>
      <c r="X4366" s="109">
        <v>2049</v>
      </c>
      <c r="Y4366" s="174">
        <f>Table1[[#This Row],[ExpenditureDetails3]]*100000</f>
        <v>204900000</v>
      </c>
      <c r="Z4366" s="174">
        <f>Table1[[#This Row],[ExpenditureDetails4]]/Table1[[#This Row],[Component detail 4]]</f>
        <v>204900000</v>
      </c>
      <c r="AA4366" s="109">
        <v>1</v>
      </c>
      <c r="AB4366" s="109">
        <v>10</v>
      </c>
      <c r="AC4366" s="174">
        <f>IF(ISNUMBER([ExpenditureDetails4]),[ExpenditureDetails4]*HLOOKUP([ExpenditureDetails1],'Currency Conversion'!$A$6:$BE$45,19,FALSE),"No Data")</f>
        <v>220352789.60525328</v>
      </c>
      <c r="AD4366" s="174">
        <f>Table1[[#This Row],[Calculations1]]/exchange_rate_2010</f>
        <v>4819002.2086678725</v>
      </c>
      <c r="AE43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22035278.960525326</v>
      </c>
      <c r="AF4366" s="174">
        <f>Table1[[#This Row],[Calculations3]]/exchange_rate_2010</f>
        <v>481900.22086678719</v>
      </c>
      <c r="AG4366" s="110"/>
      <c r="AH4366" s="53"/>
      <c r="BD4366" s="36"/>
      <c r="BE4366" s="36"/>
      <c r="BF4366" s="36"/>
      <c r="BG4366" s="36"/>
      <c r="BH4366" s="36"/>
      <c r="BI4366" s="36"/>
      <c r="BJ4366" s="36"/>
      <c r="BK4366" s="48"/>
      <c r="BL4366" s="36"/>
      <c r="BM4366" s="36"/>
      <c r="BN4366" s="36"/>
      <c r="BO4366" s="36"/>
      <c r="BP4366" s="36"/>
      <c r="BQ4366" s="36"/>
      <c r="BR4366" s="36"/>
    </row>
    <row r="4367" spans="2:70" ht="15" customHeight="1">
      <c r="B4367" s="48">
        <v>5037</v>
      </c>
      <c r="C4367" s="48" t="s">
        <v>1852</v>
      </c>
      <c r="D4367" s="108">
        <v>133000</v>
      </c>
      <c r="E4367" s="109" t="s">
        <v>2508</v>
      </c>
      <c r="F4367" s="109" t="s">
        <v>1816</v>
      </c>
      <c r="G4367" s="109" t="s">
        <v>2515</v>
      </c>
      <c r="H4367" s="108" t="s">
        <v>2492</v>
      </c>
      <c r="I4367" s="108" t="s">
        <v>2965</v>
      </c>
      <c r="J4367" s="108" t="s">
        <v>2568</v>
      </c>
      <c r="K4367" s="108" t="s">
        <v>2860</v>
      </c>
      <c r="L4367" s="108">
        <v>9</v>
      </c>
      <c r="M4367" s="110" t="s">
        <v>2915</v>
      </c>
      <c r="N4367" s="111" t="s">
        <v>1717</v>
      </c>
      <c r="O4367" s="111"/>
      <c r="P4367" s="111" t="s">
        <v>1868</v>
      </c>
      <c r="Q4367" s="109">
        <v>1</v>
      </c>
      <c r="R4367" s="109"/>
      <c r="S4367" s="109"/>
      <c r="T4367" s="109" t="s">
        <v>31</v>
      </c>
      <c r="U4367" s="108">
        <v>3</v>
      </c>
      <c r="V4367" s="109">
        <v>2009</v>
      </c>
      <c r="W4367" s="108"/>
      <c r="X4367" s="109">
        <v>14.28</v>
      </c>
      <c r="Y4367" s="174">
        <f>Table1[[#This Row],[ExpenditureDetails3]]*100000</f>
        <v>1428000</v>
      </c>
      <c r="Z4367" s="174">
        <f>Table1[[#This Row],[ExpenditureDetails4]]/Table1[[#This Row],[Component detail 4]]</f>
        <v>1428000</v>
      </c>
      <c r="AA4367" s="109">
        <v>1</v>
      </c>
      <c r="AB4367" s="109"/>
      <c r="AC4367" s="174">
        <f>IF(ISNUMBER([ExpenditureDetails4]),[ExpenditureDetails4]*HLOOKUP([ExpenditureDetails1],'Currency Conversion'!$A$6:$BE$45,19,FALSE),"No Data")</f>
        <v>1535694.4048623801</v>
      </c>
      <c r="AD4367" s="174">
        <f>Table1[[#This Row],[Calculations1]]/exchange_rate_2010</f>
        <v>33584.847017948858</v>
      </c>
      <c r="AE43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1535694.4048623801</v>
      </c>
      <c r="AF4367" s="174">
        <f>Table1[[#This Row],[Calculations3]]/exchange_rate_2010</f>
        <v>33584.847017948858</v>
      </c>
      <c r="AG4367" s="110"/>
      <c r="AH4367" s="53"/>
      <c r="BD4367" s="36"/>
      <c r="BE4367" s="36"/>
      <c r="BF4367" s="36"/>
      <c r="BG4367" s="36"/>
      <c r="BH4367" s="36"/>
      <c r="BI4367" s="36"/>
      <c r="BJ4367" s="36"/>
      <c r="BK4367" s="48"/>
      <c r="BL4367" s="36"/>
      <c r="BM4367" s="36"/>
      <c r="BN4367" s="36"/>
      <c r="BO4367" s="36"/>
      <c r="BP4367" s="36"/>
      <c r="BQ4367" s="36"/>
      <c r="BR4367" s="36"/>
    </row>
    <row r="4368" spans="2:70" ht="15" customHeight="1">
      <c r="B4368" s="48">
        <v>5038</v>
      </c>
      <c r="C4368" s="48" t="s">
        <v>1852</v>
      </c>
      <c r="D4368" s="108">
        <v>133000</v>
      </c>
      <c r="E4368" s="109" t="s">
        <v>2508</v>
      </c>
      <c r="F4368" s="109" t="s">
        <v>1816</v>
      </c>
      <c r="G4368" s="109" t="s">
        <v>2515</v>
      </c>
      <c r="H4368" s="108" t="s">
        <v>2492</v>
      </c>
      <c r="I4368" s="108" t="s">
        <v>2965</v>
      </c>
      <c r="J4368" s="108" t="s">
        <v>2568</v>
      </c>
      <c r="K4368" s="108" t="s">
        <v>2860</v>
      </c>
      <c r="L4368" s="108">
        <v>9</v>
      </c>
      <c r="M4368" s="110" t="s">
        <v>2915</v>
      </c>
      <c r="N4368" s="111"/>
      <c r="O4368" s="111"/>
      <c r="P4368" s="111" t="s">
        <v>2130</v>
      </c>
      <c r="Q4368" s="109">
        <v>1</v>
      </c>
      <c r="R4368" s="109"/>
      <c r="S4368" s="109"/>
      <c r="T4368" s="109" t="s">
        <v>31</v>
      </c>
      <c r="U4368" s="108">
        <v>3</v>
      </c>
      <c r="V4368" s="109">
        <v>2009</v>
      </c>
      <c r="W4368" s="108"/>
      <c r="X4368" s="109">
        <v>27.48</v>
      </c>
      <c r="Y4368" s="174">
        <f>Table1[[#This Row],[ExpenditureDetails3]]*100000</f>
        <v>2748000</v>
      </c>
      <c r="Z4368" s="174">
        <f>Table1[[#This Row],[ExpenditureDetails4]]/Table1[[#This Row],[Component detail 4]]</f>
        <v>2748000</v>
      </c>
      <c r="AA4368" s="109">
        <v>1</v>
      </c>
      <c r="AB4368" s="109"/>
      <c r="AC4368" s="174">
        <f>IF(ISNUMBER([ExpenditureDetails4]),[ExpenditureDetails4]*HLOOKUP([ExpenditureDetails1],'Currency Conversion'!$A$6:$BE$45,19,FALSE),"No Data")</f>
        <v>2955243.8547351682</v>
      </c>
      <c r="AD4368" s="174">
        <f>Table1[[#This Row],[Calculations1]]/exchange_rate_2010</f>
        <v>64629.66358916209</v>
      </c>
      <c r="AE43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2955243.8547351682</v>
      </c>
      <c r="AF4368" s="174">
        <f>Table1[[#This Row],[Calculations3]]/exchange_rate_2010</f>
        <v>64629.66358916209</v>
      </c>
      <c r="AG4368" s="110"/>
      <c r="AH4368" s="53"/>
      <c r="BD4368" s="36"/>
      <c r="BE4368" s="36"/>
      <c r="BF4368" s="36"/>
      <c r="BG4368" s="36"/>
      <c r="BH4368" s="36"/>
      <c r="BI4368" s="36"/>
      <c r="BJ4368" s="36"/>
      <c r="BK4368" s="48"/>
      <c r="BL4368" s="36"/>
      <c r="BM4368" s="36"/>
      <c r="BN4368" s="36"/>
      <c r="BO4368" s="36"/>
      <c r="BP4368" s="36"/>
      <c r="BQ4368" s="36"/>
      <c r="BR4368" s="36"/>
    </row>
    <row r="4369" spans="2:70" ht="15" customHeight="1">
      <c r="B4369" s="48">
        <v>5039</v>
      </c>
      <c r="C4369" s="48" t="s">
        <v>1852</v>
      </c>
      <c r="D4369" s="108">
        <v>133000</v>
      </c>
      <c r="E4369" s="109" t="s">
        <v>2508</v>
      </c>
      <c r="F4369" s="109" t="s">
        <v>1816</v>
      </c>
      <c r="G4369" s="109" t="s">
        <v>2515</v>
      </c>
      <c r="H4369" s="108" t="s">
        <v>2492</v>
      </c>
      <c r="I4369" s="108" t="s">
        <v>2965</v>
      </c>
      <c r="J4369" s="108" t="s">
        <v>2568</v>
      </c>
      <c r="K4369" s="108" t="s">
        <v>2860</v>
      </c>
      <c r="L4369" s="108">
        <v>9</v>
      </c>
      <c r="M4369" s="110" t="s">
        <v>2915</v>
      </c>
      <c r="N4369" s="111" t="s">
        <v>1717</v>
      </c>
      <c r="O4369" s="111"/>
      <c r="P4369" s="111" t="s">
        <v>1869</v>
      </c>
      <c r="Q4369" s="109">
        <v>1</v>
      </c>
      <c r="R4369" s="109"/>
      <c r="S4369" s="109"/>
      <c r="T4369" s="109" t="s">
        <v>31</v>
      </c>
      <c r="U4369" s="108">
        <v>3</v>
      </c>
      <c r="V4369" s="109">
        <v>2009</v>
      </c>
      <c r="W4369" s="108"/>
      <c r="X4369" s="109">
        <v>4.32</v>
      </c>
      <c r="Y4369" s="174">
        <f>Table1[[#This Row],[ExpenditureDetails3]]*100000</f>
        <v>432000</v>
      </c>
      <c r="Z4369" s="174">
        <f>Table1[[#This Row],[ExpenditureDetails4]]/Table1[[#This Row],[Component detail 4]]</f>
        <v>432000</v>
      </c>
      <c r="AA4369" s="109">
        <v>1</v>
      </c>
      <c r="AB4369" s="109"/>
      <c r="AC4369" s="174">
        <f>IF(ISNUMBER([ExpenditureDetails4]),[ExpenditureDetails4]*HLOOKUP([ExpenditureDetails1],'Currency Conversion'!$A$6:$BE$45,19,FALSE),"No Data")</f>
        <v>464579.81995836709</v>
      </c>
      <c r="AD4369" s="174">
        <f>Table1[[#This Row],[Calculations1]]/exchange_rate_2010</f>
        <v>10160.121786942513</v>
      </c>
      <c r="AE43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464579.81995836709</v>
      </c>
      <c r="AF4369" s="174">
        <f>Table1[[#This Row],[Calculations3]]/exchange_rate_2010</f>
        <v>10160.121786942513</v>
      </c>
      <c r="AG4369" s="110"/>
      <c r="AH4369" s="53"/>
      <c r="BD4369" s="36"/>
      <c r="BE4369" s="36"/>
      <c r="BF4369" s="36"/>
      <c r="BG4369" s="36"/>
      <c r="BH4369" s="36"/>
      <c r="BI4369" s="36"/>
      <c r="BJ4369" s="36"/>
      <c r="BK4369" s="48"/>
      <c r="BL4369" s="36"/>
      <c r="BM4369" s="36"/>
      <c r="BN4369" s="36"/>
      <c r="BO4369" s="36"/>
      <c r="BP4369" s="36"/>
      <c r="BQ4369" s="36"/>
      <c r="BR4369" s="36"/>
    </row>
    <row r="4370" spans="2:70" ht="15" customHeight="1">
      <c r="B4370" s="48">
        <v>5040</v>
      </c>
      <c r="C4370" s="48" t="s">
        <v>1852</v>
      </c>
      <c r="D4370" s="108">
        <v>133000</v>
      </c>
      <c r="E4370" s="109" t="s">
        <v>2508</v>
      </c>
      <c r="F4370" s="109" t="s">
        <v>1816</v>
      </c>
      <c r="G4370" s="109" t="s">
        <v>2515</v>
      </c>
      <c r="H4370" s="108" t="s">
        <v>2492</v>
      </c>
      <c r="I4370" s="108" t="s">
        <v>2965</v>
      </c>
      <c r="J4370" s="108" t="s">
        <v>2568</v>
      </c>
      <c r="K4370" s="108" t="s">
        <v>2860</v>
      </c>
      <c r="L4370" s="108">
        <v>9</v>
      </c>
      <c r="M4370" s="110" t="s">
        <v>2915</v>
      </c>
      <c r="N4370" s="111" t="s">
        <v>20</v>
      </c>
      <c r="O4370" s="111" t="s">
        <v>2486</v>
      </c>
      <c r="P4370" s="111" t="s">
        <v>2131</v>
      </c>
      <c r="Q4370" s="109">
        <v>1</v>
      </c>
      <c r="R4370" s="109"/>
      <c r="S4370" s="109"/>
      <c r="T4370" s="109" t="s">
        <v>31</v>
      </c>
      <c r="U4370" s="108">
        <v>3</v>
      </c>
      <c r="V4370" s="109">
        <v>2009</v>
      </c>
      <c r="W4370" s="108"/>
      <c r="X4370" s="109">
        <v>72.36</v>
      </c>
      <c r="Y4370" s="174">
        <f>Table1[[#This Row],[ExpenditureDetails3]]*100000</f>
        <v>7236000</v>
      </c>
      <c r="Z4370" s="174">
        <f>Table1[[#This Row],[ExpenditureDetails4]]/Table1[[#This Row],[Component detail 4]]</f>
        <v>7236000</v>
      </c>
      <c r="AA4370" s="109">
        <v>1</v>
      </c>
      <c r="AB4370" s="109"/>
      <c r="AC4370" s="174">
        <f>IF(ISNUMBER([ExpenditureDetails4]),[ExpenditureDetails4]*HLOOKUP([ExpenditureDetails1],'Currency Conversion'!$A$6:$BE$45,19,FALSE),"No Data")</f>
        <v>7781711.9843026483</v>
      </c>
      <c r="AD4370" s="174">
        <f>Table1[[#This Row],[Calculations1]]/exchange_rate_2010</f>
        <v>170182.03993128709</v>
      </c>
      <c r="AE43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7781711.9843026483</v>
      </c>
      <c r="AF4370" s="174">
        <f>Table1[[#This Row],[Calculations3]]/exchange_rate_2010</f>
        <v>170182.03993128709</v>
      </c>
      <c r="AG4370" s="110"/>
      <c r="AH4370" s="53"/>
      <c r="BD4370" s="36"/>
      <c r="BE4370" s="36"/>
      <c r="BF4370" s="36"/>
      <c r="BG4370" s="36"/>
      <c r="BH4370" s="36"/>
      <c r="BI4370" s="36"/>
      <c r="BJ4370" s="36"/>
      <c r="BK4370" s="48"/>
      <c r="BL4370" s="36"/>
      <c r="BM4370" s="36"/>
      <c r="BN4370" s="36"/>
      <c r="BO4370" s="36"/>
      <c r="BP4370" s="36"/>
      <c r="BQ4370" s="36"/>
      <c r="BR4370" s="36"/>
    </row>
    <row r="4371" spans="2:70" ht="15" customHeight="1">
      <c r="B4371" s="48">
        <v>5041</v>
      </c>
      <c r="C4371" s="48" t="s">
        <v>1852</v>
      </c>
      <c r="D4371" s="108">
        <v>133000</v>
      </c>
      <c r="E4371" s="109" t="s">
        <v>2508</v>
      </c>
      <c r="F4371" s="109" t="s">
        <v>1816</v>
      </c>
      <c r="G4371" s="109" t="s">
        <v>2515</v>
      </c>
      <c r="H4371" s="108" t="s">
        <v>2492</v>
      </c>
      <c r="I4371" s="108" t="s">
        <v>2965</v>
      </c>
      <c r="J4371" s="108" t="s">
        <v>2568</v>
      </c>
      <c r="K4371" s="108" t="s">
        <v>2860</v>
      </c>
      <c r="L4371" s="108">
        <v>9</v>
      </c>
      <c r="M4371" s="110" t="s">
        <v>2915</v>
      </c>
      <c r="N4371" s="111" t="s">
        <v>1717</v>
      </c>
      <c r="O4371" s="111"/>
      <c r="P4371" s="111" t="s">
        <v>1871</v>
      </c>
      <c r="Q4371" s="109">
        <v>1</v>
      </c>
      <c r="R4371" s="109"/>
      <c r="S4371" s="109"/>
      <c r="T4371" s="109" t="s">
        <v>31</v>
      </c>
      <c r="U4371" s="108">
        <v>3</v>
      </c>
      <c r="V4371" s="109">
        <v>2009</v>
      </c>
      <c r="W4371" s="108"/>
      <c r="X4371" s="109">
        <v>1.2</v>
      </c>
      <c r="Y4371" s="174">
        <f>Table1[[#This Row],[ExpenditureDetails3]]*100000</f>
        <v>120000</v>
      </c>
      <c r="Z4371" s="174">
        <f>Table1[[#This Row],[ExpenditureDetails4]]/Table1[[#This Row],[Component detail 4]]</f>
        <v>120000</v>
      </c>
      <c r="AA4371" s="109">
        <v>1</v>
      </c>
      <c r="AB4371" s="109"/>
      <c r="AC4371" s="174">
        <f>IF(ISNUMBER([ExpenditureDetails4]),[ExpenditureDetails4]*HLOOKUP([ExpenditureDetails1],'Currency Conversion'!$A$6:$BE$45,19,FALSE),"No Data")</f>
        <v>129049.9499884353</v>
      </c>
      <c r="AD4371" s="174">
        <f>Table1[[#This Row],[Calculations1]]/exchange_rate_2010</f>
        <v>2822.2560519284757</v>
      </c>
      <c r="AE43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129049.9499884353</v>
      </c>
      <c r="AF4371" s="174">
        <f>Table1[[#This Row],[Calculations3]]/exchange_rate_2010</f>
        <v>2822.2560519284757</v>
      </c>
      <c r="AG4371" s="110"/>
      <c r="AH4371" s="53"/>
      <c r="BD4371" s="36"/>
      <c r="BE4371" s="36"/>
      <c r="BF4371" s="36"/>
      <c r="BG4371" s="36"/>
      <c r="BH4371" s="36"/>
      <c r="BI4371" s="36"/>
      <c r="BJ4371" s="36"/>
      <c r="BK4371" s="48"/>
      <c r="BL4371" s="36"/>
      <c r="BM4371" s="36"/>
      <c r="BN4371" s="36"/>
      <c r="BO4371" s="36"/>
      <c r="BP4371" s="36"/>
      <c r="BQ4371" s="36"/>
      <c r="BR4371" s="36"/>
    </row>
    <row r="4372" spans="2:70" ht="15" customHeight="1">
      <c r="B4372" s="48">
        <v>5042</v>
      </c>
      <c r="C4372" s="48" t="s">
        <v>1852</v>
      </c>
      <c r="D4372" s="108">
        <v>133000</v>
      </c>
      <c r="E4372" s="109" t="s">
        <v>2508</v>
      </c>
      <c r="F4372" s="109" t="s">
        <v>1816</v>
      </c>
      <c r="G4372" s="109" t="s">
        <v>2515</v>
      </c>
      <c r="H4372" s="108" t="s">
        <v>2492</v>
      </c>
      <c r="I4372" s="108" t="s">
        <v>2965</v>
      </c>
      <c r="J4372" s="108" t="s">
        <v>2568</v>
      </c>
      <c r="K4372" s="108" t="s">
        <v>2860</v>
      </c>
      <c r="L4372" s="108">
        <v>9</v>
      </c>
      <c r="M4372" s="110" t="s">
        <v>2915</v>
      </c>
      <c r="N4372" s="111"/>
      <c r="O4372" s="111"/>
      <c r="P4372" s="111" t="s">
        <v>1872</v>
      </c>
      <c r="Q4372" s="109">
        <v>1</v>
      </c>
      <c r="R4372" s="109"/>
      <c r="S4372" s="109"/>
      <c r="T4372" s="109" t="s">
        <v>31</v>
      </c>
      <c r="U4372" s="108">
        <v>3</v>
      </c>
      <c r="V4372" s="109">
        <v>2009</v>
      </c>
      <c r="W4372" s="108"/>
      <c r="X4372" s="109">
        <v>356.7</v>
      </c>
      <c r="Y4372" s="174">
        <f>Table1[[#This Row],[ExpenditureDetails3]]*100000</f>
        <v>35670000</v>
      </c>
      <c r="Z4372" s="174">
        <f>Table1[[#This Row],[ExpenditureDetails4]]/Table1[[#This Row],[Component detail 4]]</f>
        <v>35670000</v>
      </c>
      <c r="AA4372" s="109">
        <v>1</v>
      </c>
      <c r="AB4372" s="109"/>
      <c r="AC4372" s="174">
        <f>IF(ISNUMBER([ExpenditureDetails4]),[ExpenditureDetails4]*HLOOKUP([ExpenditureDetails1],'Currency Conversion'!$A$6:$BE$45,19,FALSE),"No Data")</f>
        <v>38360097.634062394</v>
      </c>
      <c r="AD4372" s="174">
        <f>Table1[[#This Row],[Calculations1]]/exchange_rate_2010</f>
        <v>838915.61143573944</v>
      </c>
      <c r="AE43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38360097.634062394</v>
      </c>
      <c r="AF4372" s="174">
        <f>Table1[[#This Row],[Calculations3]]/exchange_rate_2010</f>
        <v>838915.61143573944</v>
      </c>
      <c r="AG4372" s="110"/>
      <c r="AH4372" s="53"/>
      <c r="BD4372" s="36"/>
      <c r="BE4372" s="36"/>
      <c r="BF4372" s="36"/>
      <c r="BG4372" s="36"/>
      <c r="BH4372" s="36"/>
      <c r="BI4372" s="36"/>
      <c r="BJ4372" s="36"/>
      <c r="BK4372" s="48"/>
      <c r="BL4372" s="36"/>
      <c r="BM4372" s="36"/>
      <c r="BN4372" s="36"/>
      <c r="BO4372" s="36"/>
      <c r="BP4372" s="36"/>
      <c r="BQ4372" s="36"/>
      <c r="BR4372" s="36"/>
    </row>
    <row r="4373" spans="2:70" ht="15" customHeight="1">
      <c r="B4373" s="48">
        <v>5043</v>
      </c>
      <c r="C4373" s="48" t="s">
        <v>1852</v>
      </c>
      <c r="D4373" s="108">
        <v>133000</v>
      </c>
      <c r="E4373" s="109" t="s">
        <v>2508</v>
      </c>
      <c r="F4373" s="109" t="s">
        <v>1816</v>
      </c>
      <c r="G4373" s="109" t="s">
        <v>2515</v>
      </c>
      <c r="H4373" s="108" t="s">
        <v>2492</v>
      </c>
      <c r="I4373" s="108" t="s">
        <v>2965</v>
      </c>
      <c r="J4373" s="108" t="s">
        <v>2568</v>
      </c>
      <c r="K4373" s="108" t="s">
        <v>2860</v>
      </c>
      <c r="L4373" s="108">
        <v>9</v>
      </c>
      <c r="M4373" s="110" t="s">
        <v>2915</v>
      </c>
      <c r="N4373" s="111" t="s">
        <v>2474</v>
      </c>
      <c r="O4373" s="111"/>
      <c r="P4373" s="111" t="s">
        <v>1889</v>
      </c>
      <c r="Q4373" s="109">
        <v>1</v>
      </c>
      <c r="R4373" s="109"/>
      <c r="S4373" s="109"/>
      <c r="T4373" s="109" t="s">
        <v>31</v>
      </c>
      <c r="U4373" s="108">
        <v>3</v>
      </c>
      <c r="V4373" s="109">
        <v>2009</v>
      </c>
      <c r="W4373" s="108"/>
      <c r="X4373" s="109">
        <v>1.07</v>
      </c>
      <c r="Y4373" s="174">
        <f>Table1[[#This Row],[ExpenditureDetails3]]*100000</f>
        <v>107000</v>
      </c>
      <c r="Z4373" s="174">
        <f>Table1[[#This Row],[ExpenditureDetails4]]/Table1[[#This Row],[Component detail 4]]</f>
        <v>107000</v>
      </c>
      <c r="AA4373" s="109">
        <v>1</v>
      </c>
      <c r="AB4373" s="109"/>
      <c r="AC4373" s="174">
        <f>IF(ISNUMBER([ExpenditureDetails4]),[ExpenditureDetails4]*HLOOKUP([ExpenditureDetails1],'Currency Conversion'!$A$6:$BE$45,19,FALSE),"No Data")</f>
        <v>115069.53873968814</v>
      </c>
      <c r="AD4373" s="174">
        <f>Table1[[#This Row],[Calculations1]]/exchange_rate_2010</f>
        <v>2516.5116463028908</v>
      </c>
      <c r="AE43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115069.53873968814</v>
      </c>
      <c r="AF4373" s="174">
        <f>Table1[[#This Row],[Calculations3]]/exchange_rate_2010</f>
        <v>2516.5116463028908</v>
      </c>
      <c r="AG4373" s="110"/>
      <c r="AH4373" s="53"/>
      <c r="BD4373" s="36"/>
      <c r="BE4373" s="36"/>
      <c r="BF4373" s="36"/>
      <c r="BG4373" s="36"/>
      <c r="BH4373" s="36"/>
      <c r="BI4373" s="36"/>
      <c r="BJ4373" s="36"/>
      <c r="BK4373" s="48"/>
      <c r="BL4373" s="36"/>
      <c r="BM4373" s="36"/>
      <c r="BN4373" s="36"/>
      <c r="BO4373" s="36"/>
      <c r="BP4373" s="36"/>
      <c r="BQ4373" s="36"/>
      <c r="BR4373" s="36"/>
    </row>
    <row r="4374" spans="2:70" ht="15" customHeight="1">
      <c r="B4374" s="48">
        <v>5044</v>
      </c>
      <c r="C4374" s="48" t="s">
        <v>1852</v>
      </c>
      <c r="D4374" s="108">
        <v>133000</v>
      </c>
      <c r="E4374" s="109" t="s">
        <v>2508</v>
      </c>
      <c r="F4374" s="109" t="s">
        <v>1816</v>
      </c>
      <c r="G4374" s="109" t="s">
        <v>2515</v>
      </c>
      <c r="H4374" s="108" t="s">
        <v>2492</v>
      </c>
      <c r="I4374" s="108" t="s">
        <v>2965</v>
      </c>
      <c r="J4374" s="108" t="s">
        <v>2568</v>
      </c>
      <c r="K4374" s="108" t="s">
        <v>2860</v>
      </c>
      <c r="L4374" s="108">
        <v>9</v>
      </c>
      <c r="M4374" s="110" t="s">
        <v>2915</v>
      </c>
      <c r="N4374" s="111" t="s">
        <v>2485</v>
      </c>
      <c r="O4374" s="111"/>
      <c r="P4374" s="111" t="s">
        <v>1873</v>
      </c>
      <c r="Q4374" s="109">
        <v>1</v>
      </c>
      <c r="R4374" s="109"/>
      <c r="S4374" s="109"/>
      <c r="T4374" s="109" t="s">
        <v>31</v>
      </c>
      <c r="U4374" s="108">
        <v>3</v>
      </c>
      <c r="V4374" s="109">
        <v>2009</v>
      </c>
      <c r="W4374" s="108"/>
      <c r="X4374" s="109">
        <v>5.6</v>
      </c>
      <c r="Y4374" s="174">
        <f>Table1[[#This Row],[ExpenditureDetails3]]*100000</f>
        <v>560000</v>
      </c>
      <c r="Z4374" s="174">
        <f>Table1[[#This Row],[ExpenditureDetails4]]/Table1[[#This Row],[Component detail 4]]</f>
        <v>560000</v>
      </c>
      <c r="AA4374" s="109">
        <v>1</v>
      </c>
      <c r="AB4374" s="109"/>
      <c r="AC4374" s="174">
        <f>IF(ISNUMBER([ExpenditureDetails4]),[ExpenditureDetails4]*HLOOKUP([ExpenditureDetails1],'Currency Conversion'!$A$6:$BE$45,19,FALSE),"No Data")</f>
        <v>602233.09994603135</v>
      </c>
      <c r="AD4374" s="174">
        <f>Table1[[#This Row],[Calculations1]]/exchange_rate_2010</f>
        <v>13170.528242332884</v>
      </c>
      <c r="AE43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602233.09994603135</v>
      </c>
      <c r="AF4374" s="174">
        <f>Table1[[#This Row],[Calculations3]]/exchange_rate_2010</f>
        <v>13170.528242332884</v>
      </c>
      <c r="AG4374" s="110"/>
      <c r="AH4374" s="53"/>
      <c r="BD4374" s="36"/>
      <c r="BE4374" s="36"/>
      <c r="BF4374" s="36"/>
      <c r="BG4374" s="36"/>
      <c r="BH4374" s="36"/>
      <c r="BI4374" s="36"/>
      <c r="BJ4374" s="36"/>
      <c r="BK4374" s="48"/>
      <c r="BL4374" s="36"/>
      <c r="BM4374" s="36"/>
      <c r="BN4374" s="36"/>
      <c r="BO4374" s="36"/>
      <c r="BP4374" s="36"/>
      <c r="BQ4374" s="36"/>
      <c r="BR4374" s="36"/>
    </row>
    <row r="4375" spans="2:70" ht="15" customHeight="1">
      <c r="B4375" s="48">
        <v>5045</v>
      </c>
      <c r="C4375" s="48" t="s">
        <v>1852</v>
      </c>
      <c r="D4375" s="108">
        <v>133000</v>
      </c>
      <c r="E4375" s="109" t="s">
        <v>2508</v>
      </c>
      <c r="F4375" s="109" t="s">
        <v>1816</v>
      </c>
      <c r="G4375" s="109" t="s">
        <v>2515</v>
      </c>
      <c r="H4375" s="108" t="s">
        <v>2492</v>
      </c>
      <c r="I4375" s="108" t="s">
        <v>2965</v>
      </c>
      <c r="J4375" s="108" t="s">
        <v>2568</v>
      </c>
      <c r="K4375" s="108" t="s">
        <v>2860</v>
      </c>
      <c r="L4375" s="108">
        <v>9</v>
      </c>
      <c r="M4375" s="110" t="s">
        <v>2915</v>
      </c>
      <c r="N4375" s="111" t="s">
        <v>1728</v>
      </c>
      <c r="O4375" s="111" t="s">
        <v>2488</v>
      </c>
      <c r="P4375" s="111" t="s">
        <v>2132</v>
      </c>
      <c r="Q4375" s="109">
        <v>1</v>
      </c>
      <c r="R4375" s="109"/>
      <c r="S4375" s="109"/>
      <c r="T4375" s="109" t="s">
        <v>31</v>
      </c>
      <c r="U4375" s="108">
        <v>3</v>
      </c>
      <c r="V4375" s="109">
        <v>2009</v>
      </c>
      <c r="W4375" s="108"/>
      <c r="X4375" s="109">
        <v>8</v>
      </c>
      <c r="Y4375" s="174">
        <f>Table1[[#This Row],[ExpenditureDetails3]]*100000</f>
        <v>800000</v>
      </c>
      <c r="Z4375" s="174">
        <f>Table1[[#This Row],[ExpenditureDetails4]]/Table1[[#This Row],[Component detail 4]]</f>
        <v>800000</v>
      </c>
      <c r="AA4375" s="109">
        <v>1</v>
      </c>
      <c r="AB4375" s="109"/>
      <c r="AC4375" s="174">
        <f>IF(ISNUMBER([ExpenditureDetails4]),[ExpenditureDetails4]*HLOOKUP([ExpenditureDetails1],'Currency Conversion'!$A$6:$BE$45,19,FALSE),"No Data")</f>
        <v>860332.99992290197</v>
      </c>
      <c r="AD4375" s="174">
        <f>Table1[[#This Row],[Calculations1]]/exchange_rate_2010</f>
        <v>18815.040346189839</v>
      </c>
      <c r="AE43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860332.99992290197</v>
      </c>
      <c r="AF4375" s="174">
        <f>Table1[[#This Row],[Calculations3]]/exchange_rate_2010</f>
        <v>18815.040346189839</v>
      </c>
      <c r="AG4375" s="110"/>
      <c r="AH4375" s="53"/>
      <c r="BD4375" s="36"/>
      <c r="BE4375" s="36"/>
      <c r="BF4375" s="36"/>
      <c r="BG4375" s="36"/>
      <c r="BH4375" s="36"/>
      <c r="BI4375" s="36"/>
      <c r="BJ4375" s="36"/>
      <c r="BK4375" s="48"/>
      <c r="BL4375" s="36"/>
      <c r="BM4375" s="36"/>
      <c r="BN4375" s="36"/>
      <c r="BO4375" s="36"/>
      <c r="BP4375" s="36"/>
      <c r="BQ4375" s="36"/>
      <c r="BR4375" s="36"/>
    </row>
    <row r="4376" spans="2:70" ht="15" customHeight="1">
      <c r="B4376" s="48">
        <v>5059</v>
      </c>
      <c r="C4376" s="48" t="s">
        <v>1852</v>
      </c>
      <c r="D4376" s="108">
        <v>120000</v>
      </c>
      <c r="E4376" s="109" t="s">
        <v>2508</v>
      </c>
      <c r="F4376" s="109" t="s">
        <v>2509</v>
      </c>
      <c r="G4376" s="109" t="s">
        <v>663</v>
      </c>
      <c r="H4376" s="108" t="s">
        <v>1845</v>
      </c>
      <c r="I4376" s="108" t="s">
        <v>2965</v>
      </c>
      <c r="J4376" s="108" t="s">
        <v>2568</v>
      </c>
      <c r="K4376" s="108" t="s">
        <v>2860</v>
      </c>
      <c r="L4376" s="108">
        <v>9</v>
      </c>
      <c r="M4376" s="110" t="s">
        <v>2915</v>
      </c>
      <c r="N4376" s="111" t="s">
        <v>1728</v>
      </c>
      <c r="O4376" s="111"/>
      <c r="P4376" s="111" t="s">
        <v>2133</v>
      </c>
      <c r="Q4376" s="109">
        <v>1</v>
      </c>
      <c r="R4376" s="109"/>
      <c r="S4376" s="109"/>
      <c r="T4376" s="109" t="s">
        <v>7</v>
      </c>
      <c r="U4376" s="108">
        <v>1</v>
      </c>
      <c r="V4376" s="109">
        <v>2008</v>
      </c>
      <c r="W4376" s="108">
        <f>IF(Table1[[#This Row],[ExpenditureDetails1]]=2010,1,(2010-Table1[[#This Row],[ExpenditureDetails1]]))</f>
        <v>2</v>
      </c>
      <c r="X4376" s="109">
        <v>1639</v>
      </c>
      <c r="Y4376" s="174">
        <f>Table1[[#This Row],[ExpenditureDetails3]]*100000</f>
        <v>163900000</v>
      </c>
      <c r="Z4376" s="174">
        <f>Table1[[#This Row],[ExpenditureDetails4]]/Table1[[#This Row],[Component detail 4]]</f>
        <v>163900000</v>
      </c>
      <c r="AA4376" s="109">
        <v>1</v>
      </c>
      <c r="AB4376" s="109">
        <v>10</v>
      </c>
      <c r="AC4376" s="174">
        <f>IF(ISNUMBER([ExpenditureDetails4]),[ExpenditureDetails4]*HLOOKUP([ExpenditureDetails1],'Currency Conversion'!$A$6:$BE$45,19,FALSE),"No Data")</f>
        <v>188059365.320813</v>
      </c>
      <c r="AD4376" s="174">
        <f>Table1[[#This Row],[Calculations1]]/exchange_rate_2010</f>
        <v>4112761.6240537516</v>
      </c>
      <c r="AE43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18805936.532081299</v>
      </c>
      <c r="AF4376" s="174">
        <f>Table1[[#This Row],[Calculations3]]/exchange_rate_2010</f>
        <v>411276.1624053751</v>
      </c>
      <c r="AG4376" s="110"/>
      <c r="AH4376" s="53"/>
      <c r="BD4376" s="36"/>
      <c r="BE4376" s="36"/>
      <c r="BF4376" s="36"/>
      <c r="BG4376" s="36"/>
      <c r="BH4376" s="36"/>
      <c r="BI4376" s="36"/>
      <c r="BJ4376" s="36"/>
      <c r="BK4376" s="48"/>
      <c r="BL4376" s="36"/>
      <c r="BM4376" s="36"/>
      <c r="BN4376" s="36"/>
      <c r="BO4376" s="36"/>
      <c r="BP4376" s="36"/>
      <c r="BQ4376" s="36"/>
      <c r="BR4376" s="36"/>
    </row>
    <row r="4377" spans="2:70" ht="15" customHeight="1">
      <c r="B4377" s="48">
        <v>5060</v>
      </c>
      <c r="C4377" s="48" t="s">
        <v>1852</v>
      </c>
      <c r="D4377" s="108">
        <v>120000</v>
      </c>
      <c r="E4377" s="109" t="s">
        <v>2508</v>
      </c>
      <c r="F4377" s="109" t="s">
        <v>2509</v>
      </c>
      <c r="G4377" s="109" t="s">
        <v>663</v>
      </c>
      <c r="H4377" s="108" t="s">
        <v>1845</v>
      </c>
      <c r="I4377" s="108" t="s">
        <v>2965</v>
      </c>
      <c r="J4377" s="108" t="s">
        <v>2568</v>
      </c>
      <c r="K4377" s="108" t="s">
        <v>2860</v>
      </c>
      <c r="L4377" s="108">
        <v>9</v>
      </c>
      <c r="M4377" s="110" t="s">
        <v>2915</v>
      </c>
      <c r="N4377" s="111" t="s">
        <v>20</v>
      </c>
      <c r="O4377" s="111" t="s">
        <v>2486</v>
      </c>
      <c r="P4377" s="111" t="s">
        <v>2134</v>
      </c>
      <c r="Q4377" s="109">
        <v>1</v>
      </c>
      <c r="R4377" s="109">
        <v>144000</v>
      </c>
      <c r="S4377" s="109"/>
      <c r="T4377" s="109" t="s">
        <v>7</v>
      </c>
      <c r="U4377" s="108">
        <v>1</v>
      </c>
      <c r="V4377" s="109">
        <v>2008</v>
      </c>
      <c r="W4377" s="108">
        <f>IF(Table1[[#This Row],[ExpenditureDetails1]]=2010,1,(2010-Table1[[#This Row],[ExpenditureDetails1]]))</f>
        <v>2</v>
      </c>
      <c r="X4377" s="109">
        <v>240</v>
      </c>
      <c r="Y4377" s="174">
        <f>Table1[[#This Row],[ExpenditureDetails3]]*100000</f>
        <v>24000000</v>
      </c>
      <c r="Z4377" s="174">
        <f>Table1[[#This Row],[ExpenditureDetails4]]/Table1[[#This Row],[Component detail 4]]</f>
        <v>24000000</v>
      </c>
      <c r="AA4377" s="109">
        <v>1</v>
      </c>
      <c r="AB4377" s="109">
        <v>10</v>
      </c>
      <c r="AC4377" s="174">
        <f>IF(ISNUMBER([ExpenditureDetails4]),[ExpenditureDetails4]*HLOOKUP([ExpenditureDetails1],'Currency Conversion'!$A$6:$BE$45,19,FALSE),"No Data")</f>
        <v>27537673.994505871</v>
      </c>
      <c r="AD4377" s="174">
        <f>Table1[[#This Row],[Calculations1]]/exchange_rate_2010</f>
        <v>602234.77106339263</v>
      </c>
      <c r="AE43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2753767.3994505871</v>
      </c>
      <c r="AF4377" s="174">
        <f>Table1[[#This Row],[Calculations3]]/exchange_rate_2010</f>
        <v>60223.477106339255</v>
      </c>
      <c r="AG4377" s="110"/>
      <c r="AH4377" s="53"/>
      <c r="BD4377" s="36"/>
      <c r="BE4377" s="36"/>
      <c r="BF4377" s="36"/>
      <c r="BG4377" s="36"/>
      <c r="BH4377" s="36"/>
      <c r="BI4377" s="36"/>
      <c r="BJ4377" s="36"/>
      <c r="BK4377" s="48"/>
      <c r="BL4377" s="36"/>
      <c r="BM4377" s="36"/>
      <c r="BN4377" s="36"/>
      <c r="BO4377" s="36"/>
      <c r="BP4377" s="36"/>
      <c r="BQ4377" s="36"/>
      <c r="BR4377" s="36"/>
    </row>
    <row r="4378" spans="2:70" ht="15" customHeight="1">
      <c r="B4378" s="48">
        <v>5061</v>
      </c>
      <c r="C4378" s="48" t="s">
        <v>1852</v>
      </c>
      <c r="D4378" s="108">
        <v>120000</v>
      </c>
      <c r="E4378" s="109" t="s">
        <v>2508</v>
      </c>
      <c r="F4378" s="109" t="s">
        <v>2509</v>
      </c>
      <c r="G4378" s="109" t="s">
        <v>663</v>
      </c>
      <c r="H4378" s="108" t="s">
        <v>1845</v>
      </c>
      <c r="I4378" s="108" t="s">
        <v>2965</v>
      </c>
      <c r="J4378" s="108" t="s">
        <v>2568</v>
      </c>
      <c r="K4378" s="108" t="s">
        <v>2860</v>
      </c>
      <c r="L4378" s="108">
        <v>9</v>
      </c>
      <c r="M4378" s="110" t="s">
        <v>2915</v>
      </c>
      <c r="N4378" s="111" t="s">
        <v>1729</v>
      </c>
      <c r="O4378" s="111" t="s">
        <v>1718</v>
      </c>
      <c r="P4378" s="111" t="s">
        <v>2135</v>
      </c>
      <c r="Q4378" s="109">
        <v>560</v>
      </c>
      <c r="R4378" s="109"/>
      <c r="S4378" s="109"/>
      <c r="T4378" s="109" t="s">
        <v>7</v>
      </c>
      <c r="U4378" s="108">
        <v>1</v>
      </c>
      <c r="V4378" s="109">
        <v>2008</v>
      </c>
      <c r="W4378" s="108">
        <f>IF(Table1[[#This Row],[ExpenditureDetails1]]=2010,1,(2010-Table1[[#This Row],[ExpenditureDetails1]]))</f>
        <v>2</v>
      </c>
      <c r="X4378" s="109">
        <v>3.8</v>
      </c>
      <c r="Y4378" s="174">
        <f>Table1[[#This Row],[ExpenditureDetails3]]*100000</f>
        <v>380000</v>
      </c>
      <c r="Z4378" s="174">
        <f>Table1[[#This Row],[ExpenditureDetails4]]/Table1[[#This Row],[Component detail 4]]</f>
        <v>678.57142857142856</v>
      </c>
      <c r="AA4378" s="109">
        <v>1</v>
      </c>
      <c r="AB4378" s="109">
        <v>10</v>
      </c>
      <c r="AC4378" s="174">
        <f>IF(ISNUMBER([ExpenditureDetails4]),[ExpenditureDetails4]*HLOOKUP([ExpenditureDetails1],'Currency Conversion'!$A$6:$BE$45,19,FALSE),"No Data")</f>
        <v>436013.17157967627</v>
      </c>
      <c r="AD4378" s="174">
        <f>Table1[[#This Row],[Calculations1]]/exchange_rate_2010</f>
        <v>9535.3838751703825</v>
      </c>
      <c r="AE43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43601.317157967627</v>
      </c>
      <c r="AF4378" s="174">
        <f>Table1[[#This Row],[Calculations3]]/exchange_rate_2010</f>
        <v>953.53838751703825</v>
      </c>
      <c r="AG4378" s="110"/>
      <c r="AH4378" s="53"/>
      <c r="BD4378" s="36"/>
      <c r="BE4378" s="36"/>
      <c r="BF4378" s="36"/>
      <c r="BG4378" s="36"/>
      <c r="BH4378" s="36"/>
      <c r="BI4378" s="36"/>
      <c r="BJ4378" s="36"/>
      <c r="BK4378" s="48"/>
      <c r="BL4378" s="36"/>
      <c r="BM4378" s="36"/>
      <c r="BN4378" s="36"/>
      <c r="BO4378" s="36"/>
      <c r="BP4378" s="36"/>
      <c r="BQ4378" s="36"/>
      <c r="BR4378" s="36"/>
    </row>
    <row r="4379" spans="2:70" ht="15" customHeight="1">
      <c r="B4379" s="48">
        <v>5062</v>
      </c>
      <c r="C4379" s="48" t="s">
        <v>1852</v>
      </c>
      <c r="D4379" s="108">
        <v>120000</v>
      </c>
      <c r="E4379" s="109" t="s">
        <v>2508</v>
      </c>
      <c r="F4379" s="109" t="s">
        <v>2509</v>
      </c>
      <c r="G4379" s="109" t="s">
        <v>663</v>
      </c>
      <c r="H4379" s="108" t="s">
        <v>1845</v>
      </c>
      <c r="I4379" s="108" t="s">
        <v>2965</v>
      </c>
      <c r="J4379" s="108" t="s">
        <v>2568</v>
      </c>
      <c r="K4379" s="108" t="s">
        <v>2860</v>
      </c>
      <c r="L4379" s="108">
        <v>9</v>
      </c>
      <c r="M4379" s="110" t="s">
        <v>2915</v>
      </c>
      <c r="N4379" s="111" t="s">
        <v>1729</v>
      </c>
      <c r="O4379" s="111" t="s">
        <v>519</v>
      </c>
      <c r="P4379" s="111" t="s">
        <v>2136</v>
      </c>
      <c r="Q4379" s="109">
        <v>405</v>
      </c>
      <c r="R4379" s="109"/>
      <c r="S4379" s="109"/>
      <c r="T4379" s="109" t="s">
        <v>7</v>
      </c>
      <c r="U4379" s="108">
        <v>1</v>
      </c>
      <c r="V4379" s="109">
        <v>2008</v>
      </c>
      <c r="W4379" s="108">
        <f>IF(Table1[[#This Row],[ExpenditureDetails1]]=2010,1,(2010-Table1[[#This Row],[ExpenditureDetails1]]))</f>
        <v>2</v>
      </c>
      <c r="X4379" s="109">
        <v>290</v>
      </c>
      <c r="Y4379" s="174">
        <f>Table1[[#This Row],[ExpenditureDetails3]]*100000</f>
        <v>29000000</v>
      </c>
      <c r="Z4379" s="174">
        <f>Table1[[#This Row],[ExpenditureDetails4]]/Table1[[#This Row],[Component detail 4]]</f>
        <v>71604.938271604944</v>
      </c>
      <c r="AA4379" s="109">
        <v>1</v>
      </c>
      <c r="AB4379" s="109">
        <v>10</v>
      </c>
      <c r="AC4379" s="174">
        <f>IF(ISNUMBER([ExpenditureDetails4]),[ExpenditureDetails4]*HLOOKUP([ExpenditureDetails1],'Currency Conversion'!$A$6:$BE$45,19,FALSE),"No Data")</f>
        <v>33274689.410027929</v>
      </c>
      <c r="AD4379" s="174">
        <f>Table1[[#This Row],[Calculations1]]/exchange_rate_2010</f>
        <v>727700.34836826602</v>
      </c>
      <c r="AE43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3327468.9410027927</v>
      </c>
      <c r="AF4379" s="174">
        <f>Table1[[#This Row],[Calculations3]]/exchange_rate_2010</f>
        <v>72770.034836826599</v>
      </c>
      <c r="AG4379" s="110"/>
      <c r="AH4379" s="53"/>
      <c r="BD4379" s="36"/>
      <c r="BE4379" s="36"/>
      <c r="BF4379" s="36"/>
      <c r="BG4379" s="36"/>
      <c r="BH4379" s="36"/>
      <c r="BI4379" s="36"/>
      <c r="BJ4379" s="36"/>
      <c r="BK4379" s="48"/>
      <c r="BL4379" s="36"/>
      <c r="BM4379" s="36"/>
      <c r="BN4379" s="36"/>
      <c r="BO4379" s="36"/>
      <c r="BP4379" s="36"/>
      <c r="BQ4379" s="36"/>
      <c r="BR4379" s="36"/>
    </row>
    <row r="4380" spans="2:70" ht="15" customHeight="1">
      <c r="B4380" s="48">
        <v>5063</v>
      </c>
      <c r="C4380" s="48" t="s">
        <v>1852</v>
      </c>
      <c r="D4380" s="108">
        <v>120000</v>
      </c>
      <c r="E4380" s="109" t="s">
        <v>2508</v>
      </c>
      <c r="F4380" s="109" t="s">
        <v>2509</v>
      </c>
      <c r="G4380" s="109" t="s">
        <v>663</v>
      </c>
      <c r="H4380" s="108" t="s">
        <v>1845</v>
      </c>
      <c r="I4380" s="108" t="s">
        <v>2965</v>
      </c>
      <c r="J4380" s="108" t="s">
        <v>2568</v>
      </c>
      <c r="K4380" s="108" t="s">
        <v>2860</v>
      </c>
      <c r="L4380" s="108">
        <v>9</v>
      </c>
      <c r="M4380" s="110" t="s">
        <v>2915</v>
      </c>
      <c r="N4380" s="111" t="s">
        <v>1728</v>
      </c>
      <c r="O4380" s="111" t="s">
        <v>501</v>
      </c>
      <c r="P4380" s="111" t="s">
        <v>1899</v>
      </c>
      <c r="Q4380" s="109">
        <v>1</v>
      </c>
      <c r="R4380" s="109"/>
      <c r="S4380" s="109"/>
      <c r="T4380" s="109" t="s">
        <v>7</v>
      </c>
      <c r="U4380" s="108">
        <v>1</v>
      </c>
      <c r="V4380" s="109">
        <v>2005</v>
      </c>
      <c r="W4380" s="108">
        <f>IF(Table1[[#This Row],[ExpenditureDetails1]]=2010,1,(2010-Table1[[#This Row],[ExpenditureDetails1]]))</f>
        <v>5</v>
      </c>
      <c r="X4380" s="109">
        <v>50</v>
      </c>
      <c r="Y4380" s="174">
        <f>Table1[[#This Row],[ExpenditureDetails3]]*100000</f>
        <v>5000000</v>
      </c>
      <c r="Z4380" s="174">
        <f>Table1[[#This Row],[ExpenditureDetails4]]/Table1[[#This Row],[Component detail 4]]</f>
        <v>5000000</v>
      </c>
      <c r="AA4380" s="109">
        <v>1</v>
      </c>
      <c r="AB4380" s="109">
        <v>30</v>
      </c>
      <c r="AC4380" s="174">
        <f>IF(ISNUMBER([ExpenditureDetails4]),[ExpenditureDetails4]*HLOOKUP([ExpenditureDetails1],'Currency Conversion'!$A$6:$BE$45,19,FALSE),"No Data")</f>
        <v>6726067.5367818503</v>
      </c>
      <c r="AD4380" s="174">
        <f>Table1[[#This Row],[Calculations1]]/exchange_rate_2010</f>
        <v>147095.63865048648</v>
      </c>
      <c r="AE43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224202.25122606166</v>
      </c>
      <c r="AF4380" s="174">
        <f>Table1[[#This Row],[Calculations3]]/exchange_rate_2010</f>
        <v>4903.1879550162157</v>
      </c>
      <c r="AG4380" s="110"/>
      <c r="AH4380" s="53"/>
      <c r="BD4380" s="36"/>
      <c r="BE4380" s="36"/>
      <c r="BF4380" s="36"/>
      <c r="BG4380" s="36"/>
      <c r="BH4380" s="36"/>
      <c r="BI4380" s="36"/>
      <c r="BJ4380" s="36"/>
      <c r="BK4380" s="48"/>
      <c r="BL4380" s="36"/>
      <c r="BM4380" s="36"/>
      <c r="BN4380" s="36"/>
      <c r="BO4380" s="36"/>
      <c r="BP4380" s="36"/>
      <c r="BQ4380" s="36"/>
      <c r="BR4380" s="36"/>
    </row>
    <row r="4381" spans="2:70" ht="15" customHeight="1">
      <c r="B4381" s="48">
        <v>5064</v>
      </c>
      <c r="C4381" s="48" t="s">
        <v>1852</v>
      </c>
      <c r="D4381" s="108">
        <v>120000</v>
      </c>
      <c r="E4381" s="109" t="s">
        <v>2508</v>
      </c>
      <c r="F4381" s="109" t="s">
        <v>2509</v>
      </c>
      <c r="G4381" s="109" t="s">
        <v>663</v>
      </c>
      <c r="H4381" s="108" t="s">
        <v>1845</v>
      </c>
      <c r="I4381" s="108" t="s">
        <v>2965</v>
      </c>
      <c r="J4381" s="108" t="s">
        <v>2568</v>
      </c>
      <c r="K4381" s="108" t="s">
        <v>2860</v>
      </c>
      <c r="L4381" s="108">
        <v>9</v>
      </c>
      <c r="M4381" s="110" t="s">
        <v>2915</v>
      </c>
      <c r="N4381" s="111" t="s">
        <v>1728</v>
      </c>
      <c r="O4381" s="111" t="s">
        <v>501</v>
      </c>
      <c r="P4381" s="111" t="s">
        <v>1900</v>
      </c>
      <c r="Q4381" s="109">
        <v>1</v>
      </c>
      <c r="R4381" s="109"/>
      <c r="S4381" s="109"/>
      <c r="T4381" s="109" t="s">
        <v>7</v>
      </c>
      <c r="U4381" s="108">
        <v>1</v>
      </c>
      <c r="V4381" s="109">
        <v>2005</v>
      </c>
      <c r="W4381" s="108">
        <f>IF(Table1[[#This Row],[ExpenditureDetails1]]=2010,1,(2010-Table1[[#This Row],[ExpenditureDetails1]]))</f>
        <v>5</v>
      </c>
      <c r="X4381" s="109">
        <v>18</v>
      </c>
      <c r="Y4381" s="174">
        <f>Table1[[#This Row],[ExpenditureDetails3]]*100000</f>
        <v>1800000</v>
      </c>
      <c r="Z4381" s="174">
        <f>Table1[[#This Row],[ExpenditureDetails4]]/Table1[[#This Row],[Component detail 4]]</f>
        <v>1800000</v>
      </c>
      <c r="AA4381" s="109">
        <v>1</v>
      </c>
      <c r="AB4381" s="109">
        <v>30</v>
      </c>
      <c r="AC4381" s="174">
        <f>IF(ISNUMBER([ExpenditureDetails4]),[ExpenditureDetails4]*HLOOKUP([ExpenditureDetails1],'Currency Conversion'!$A$6:$BE$45,19,FALSE),"No Data")</f>
        <v>2421384.3132414659</v>
      </c>
      <c r="AD4381" s="174">
        <f>Table1[[#This Row],[Calculations1]]/exchange_rate_2010</f>
        <v>52954.429914175133</v>
      </c>
      <c r="AE43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80712.8104413822</v>
      </c>
      <c r="AF4381" s="174">
        <f>Table1[[#This Row],[Calculations3]]/exchange_rate_2010</f>
        <v>1765.1476638058377</v>
      </c>
      <c r="AG4381" s="110"/>
      <c r="AH4381" s="53"/>
      <c r="BD4381" s="36"/>
      <c r="BE4381" s="36"/>
      <c r="BF4381" s="36"/>
      <c r="BG4381" s="36"/>
      <c r="BH4381" s="36"/>
      <c r="BI4381" s="36"/>
      <c r="BJ4381" s="36"/>
      <c r="BK4381" s="48"/>
      <c r="BL4381" s="36"/>
      <c r="BM4381" s="36"/>
      <c r="BN4381" s="36"/>
      <c r="BO4381" s="36"/>
      <c r="BP4381" s="36"/>
      <c r="BQ4381" s="36"/>
      <c r="BR4381" s="36"/>
    </row>
    <row r="4382" spans="2:70" ht="15" customHeight="1">
      <c r="B4382" s="48">
        <v>5065</v>
      </c>
      <c r="C4382" s="48" t="s">
        <v>1852</v>
      </c>
      <c r="D4382" s="108">
        <v>120000</v>
      </c>
      <c r="E4382" s="109" t="s">
        <v>2508</v>
      </c>
      <c r="F4382" s="109" t="s">
        <v>2509</v>
      </c>
      <c r="G4382" s="109" t="s">
        <v>663</v>
      </c>
      <c r="H4382" s="108" t="s">
        <v>1845</v>
      </c>
      <c r="I4382" s="108" t="s">
        <v>2965</v>
      </c>
      <c r="J4382" s="108" t="s">
        <v>2568</v>
      </c>
      <c r="K4382" s="108" t="s">
        <v>2860</v>
      </c>
      <c r="L4382" s="108">
        <v>9</v>
      </c>
      <c r="M4382" s="110" t="s">
        <v>2915</v>
      </c>
      <c r="N4382" s="111" t="s">
        <v>1728</v>
      </c>
      <c r="O4382" s="111" t="s">
        <v>501</v>
      </c>
      <c r="P4382" s="111" t="s">
        <v>1901</v>
      </c>
      <c r="Q4382" s="109">
        <v>1</v>
      </c>
      <c r="R4382" s="109"/>
      <c r="S4382" s="109"/>
      <c r="T4382" s="109" t="s">
        <v>7</v>
      </c>
      <c r="U4382" s="108">
        <v>1</v>
      </c>
      <c r="V4382" s="109">
        <v>2005</v>
      </c>
      <c r="W4382" s="108">
        <f>IF(Table1[[#This Row],[ExpenditureDetails1]]=2010,1,(2010-Table1[[#This Row],[ExpenditureDetails1]]))</f>
        <v>5</v>
      </c>
      <c r="X4382" s="109">
        <v>18</v>
      </c>
      <c r="Y4382" s="174">
        <f>Table1[[#This Row],[ExpenditureDetails3]]*100000</f>
        <v>1800000</v>
      </c>
      <c r="Z4382" s="174">
        <f>Table1[[#This Row],[ExpenditureDetails4]]/Table1[[#This Row],[Component detail 4]]</f>
        <v>1800000</v>
      </c>
      <c r="AA4382" s="109">
        <v>1</v>
      </c>
      <c r="AB4382" s="109">
        <v>30</v>
      </c>
      <c r="AC4382" s="174">
        <f>IF(ISNUMBER([ExpenditureDetails4]),[ExpenditureDetails4]*HLOOKUP([ExpenditureDetails1],'Currency Conversion'!$A$6:$BE$45,19,FALSE),"No Data")</f>
        <v>2421384.3132414659</v>
      </c>
      <c r="AD4382" s="174">
        <f>Table1[[#This Row],[Calculations1]]/exchange_rate_2010</f>
        <v>52954.429914175133</v>
      </c>
      <c r="AE43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80712.8104413822</v>
      </c>
      <c r="AF4382" s="174">
        <f>Table1[[#This Row],[Calculations3]]/exchange_rate_2010</f>
        <v>1765.1476638058377</v>
      </c>
      <c r="AG4382" s="110"/>
      <c r="AH4382" s="53"/>
      <c r="BD4382" s="36"/>
      <c r="BE4382" s="36"/>
      <c r="BF4382" s="36"/>
      <c r="BG4382" s="36"/>
      <c r="BH4382" s="36"/>
      <c r="BI4382" s="36"/>
      <c r="BJ4382" s="36"/>
      <c r="BK4382" s="48"/>
      <c r="BL4382" s="36"/>
      <c r="BM4382" s="36"/>
      <c r="BN4382" s="36"/>
      <c r="BO4382" s="36"/>
      <c r="BP4382" s="36"/>
      <c r="BQ4382" s="36"/>
      <c r="BR4382" s="36"/>
    </row>
    <row r="4383" spans="2:70" ht="15" customHeight="1">
      <c r="B4383" s="48">
        <v>5066</v>
      </c>
      <c r="C4383" s="48" t="s">
        <v>1852</v>
      </c>
      <c r="D4383" s="108">
        <v>120000</v>
      </c>
      <c r="E4383" s="109" t="s">
        <v>2508</v>
      </c>
      <c r="F4383" s="109" t="s">
        <v>2509</v>
      </c>
      <c r="G4383" s="109" t="s">
        <v>663</v>
      </c>
      <c r="H4383" s="108" t="s">
        <v>1845</v>
      </c>
      <c r="I4383" s="108" t="s">
        <v>2965</v>
      </c>
      <c r="J4383" s="108" t="s">
        <v>2568</v>
      </c>
      <c r="K4383" s="108" t="s">
        <v>2860</v>
      </c>
      <c r="L4383" s="108">
        <v>9</v>
      </c>
      <c r="M4383" s="110" t="s">
        <v>2915</v>
      </c>
      <c r="N4383" s="111" t="s">
        <v>1728</v>
      </c>
      <c r="O4383" s="111" t="s">
        <v>501</v>
      </c>
      <c r="P4383" s="111" t="s">
        <v>1902</v>
      </c>
      <c r="Q4383" s="109">
        <v>1</v>
      </c>
      <c r="R4383" s="109"/>
      <c r="S4383" s="109"/>
      <c r="T4383" s="109" t="s">
        <v>7</v>
      </c>
      <c r="U4383" s="108">
        <v>1</v>
      </c>
      <c r="V4383" s="109">
        <v>2005</v>
      </c>
      <c r="W4383" s="108">
        <f>IF(Table1[[#This Row],[ExpenditureDetails1]]=2010,1,(2010-Table1[[#This Row],[ExpenditureDetails1]]))</f>
        <v>5</v>
      </c>
      <c r="X4383" s="109">
        <v>18</v>
      </c>
      <c r="Y4383" s="174">
        <f>Table1[[#This Row],[ExpenditureDetails3]]*100000</f>
        <v>1800000</v>
      </c>
      <c r="Z4383" s="174">
        <f>Table1[[#This Row],[ExpenditureDetails4]]/Table1[[#This Row],[Component detail 4]]</f>
        <v>1800000</v>
      </c>
      <c r="AA4383" s="109">
        <v>1</v>
      </c>
      <c r="AB4383" s="109">
        <v>30</v>
      </c>
      <c r="AC4383" s="174">
        <f>IF(ISNUMBER([ExpenditureDetails4]),[ExpenditureDetails4]*HLOOKUP([ExpenditureDetails1],'Currency Conversion'!$A$6:$BE$45,19,FALSE),"No Data")</f>
        <v>2421384.3132414659</v>
      </c>
      <c r="AD4383" s="174">
        <f>Table1[[#This Row],[Calculations1]]/exchange_rate_2010</f>
        <v>52954.429914175133</v>
      </c>
      <c r="AE43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80712.8104413822</v>
      </c>
      <c r="AF4383" s="174">
        <f>Table1[[#This Row],[Calculations3]]/exchange_rate_2010</f>
        <v>1765.1476638058377</v>
      </c>
      <c r="AG4383" s="110"/>
      <c r="AH4383" s="53"/>
      <c r="BD4383" s="36"/>
      <c r="BE4383" s="36"/>
      <c r="BF4383" s="36"/>
      <c r="BG4383" s="36"/>
      <c r="BH4383" s="36"/>
      <c r="BI4383" s="36"/>
      <c r="BJ4383" s="36"/>
      <c r="BK4383" s="48"/>
      <c r="BL4383" s="36"/>
      <c r="BM4383" s="36"/>
      <c r="BN4383" s="36"/>
      <c r="BO4383" s="36"/>
      <c r="BP4383" s="36"/>
      <c r="BQ4383" s="36"/>
      <c r="BR4383" s="36"/>
    </row>
    <row r="4384" spans="2:70" ht="15" customHeight="1">
      <c r="B4384" s="48">
        <v>5067</v>
      </c>
      <c r="C4384" s="48" t="s">
        <v>1852</v>
      </c>
      <c r="D4384" s="108">
        <v>120000</v>
      </c>
      <c r="E4384" s="109" t="s">
        <v>2508</v>
      </c>
      <c r="F4384" s="109" t="s">
        <v>2509</v>
      </c>
      <c r="G4384" s="109" t="s">
        <v>663</v>
      </c>
      <c r="H4384" s="108" t="s">
        <v>1845</v>
      </c>
      <c r="I4384" s="108" t="s">
        <v>2965</v>
      </c>
      <c r="J4384" s="108" t="s">
        <v>2568</v>
      </c>
      <c r="K4384" s="108" t="s">
        <v>2860</v>
      </c>
      <c r="L4384" s="108">
        <v>9</v>
      </c>
      <c r="M4384" s="110" t="s">
        <v>2915</v>
      </c>
      <c r="N4384" s="111" t="s">
        <v>1728</v>
      </c>
      <c r="O4384" s="111" t="s">
        <v>501</v>
      </c>
      <c r="P4384" s="111" t="s">
        <v>2137</v>
      </c>
      <c r="Q4384" s="109">
        <v>1</v>
      </c>
      <c r="R4384" s="109"/>
      <c r="S4384" s="109"/>
      <c r="T4384" s="109" t="s">
        <v>7</v>
      </c>
      <c r="U4384" s="108">
        <v>1</v>
      </c>
      <c r="V4384" s="109">
        <v>2005</v>
      </c>
      <c r="W4384" s="108">
        <f>IF(Table1[[#This Row],[ExpenditureDetails1]]=2010,1,(2010-Table1[[#This Row],[ExpenditureDetails1]]))</f>
        <v>5</v>
      </c>
      <c r="X4384" s="109">
        <v>18</v>
      </c>
      <c r="Y4384" s="174">
        <f>Table1[[#This Row],[ExpenditureDetails3]]*100000</f>
        <v>1800000</v>
      </c>
      <c r="Z4384" s="174">
        <f>Table1[[#This Row],[ExpenditureDetails4]]/Table1[[#This Row],[Component detail 4]]</f>
        <v>1800000</v>
      </c>
      <c r="AA4384" s="109">
        <v>1</v>
      </c>
      <c r="AB4384" s="109">
        <v>30</v>
      </c>
      <c r="AC4384" s="174">
        <f>IF(ISNUMBER([ExpenditureDetails4]),[ExpenditureDetails4]*HLOOKUP([ExpenditureDetails1],'Currency Conversion'!$A$6:$BE$45,19,FALSE),"No Data")</f>
        <v>2421384.3132414659</v>
      </c>
      <c r="AD4384" s="174">
        <f>Table1[[#This Row],[Calculations1]]/exchange_rate_2010</f>
        <v>52954.429914175133</v>
      </c>
      <c r="AE43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80712.8104413822</v>
      </c>
      <c r="AF4384" s="174">
        <f>Table1[[#This Row],[Calculations3]]/exchange_rate_2010</f>
        <v>1765.1476638058377</v>
      </c>
      <c r="AG4384" s="110"/>
      <c r="AH4384" s="53"/>
      <c r="BD4384" s="36"/>
      <c r="BE4384" s="36"/>
      <c r="BF4384" s="36"/>
      <c r="BG4384" s="36"/>
      <c r="BH4384" s="36"/>
      <c r="BI4384" s="36"/>
      <c r="BJ4384" s="36"/>
      <c r="BK4384" s="48"/>
      <c r="BL4384" s="36"/>
      <c r="BM4384" s="36"/>
      <c r="BN4384" s="36"/>
      <c r="BO4384" s="36"/>
      <c r="BP4384" s="36"/>
      <c r="BQ4384" s="36"/>
      <c r="BR4384" s="36"/>
    </row>
    <row r="4385" spans="2:70" ht="15" customHeight="1">
      <c r="B4385" s="48">
        <v>5068</v>
      </c>
      <c r="C4385" s="48" t="s">
        <v>1852</v>
      </c>
      <c r="D4385" s="108">
        <v>120000</v>
      </c>
      <c r="E4385" s="109" t="s">
        <v>2508</v>
      </c>
      <c r="F4385" s="109" t="s">
        <v>2509</v>
      </c>
      <c r="G4385" s="109" t="s">
        <v>663</v>
      </c>
      <c r="H4385" s="108" t="s">
        <v>1845</v>
      </c>
      <c r="I4385" s="108" t="s">
        <v>2965</v>
      </c>
      <c r="J4385" s="108" t="s">
        <v>2568</v>
      </c>
      <c r="K4385" s="108" t="s">
        <v>2860</v>
      </c>
      <c r="L4385" s="108">
        <v>9</v>
      </c>
      <c r="M4385" s="110" t="s">
        <v>2915</v>
      </c>
      <c r="N4385" s="111" t="s">
        <v>20</v>
      </c>
      <c r="O4385" s="111" t="s">
        <v>2486</v>
      </c>
      <c r="P4385" s="111" t="s">
        <v>2138</v>
      </c>
      <c r="Q4385" s="109">
        <v>1</v>
      </c>
      <c r="R4385" s="109">
        <v>860000</v>
      </c>
      <c r="S4385" s="109"/>
      <c r="T4385" s="109" t="s">
        <v>7</v>
      </c>
      <c r="U4385" s="108">
        <v>1</v>
      </c>
      <c r="V4385" s="109">
        <v>2009</v>
      </c>
      <c r="W4385" s="108">
        <f>IF(Table1[[#This Row],[ExpenditureDetails1]]=2010,1,(2010-Table1[[#This Row],[ExpenditureDetails1]]))</f>
        <v>1</v>
      </c>
      <c r="X4385" s="109">
        <v>860</v>
      </c>
      <c r="Y4385" s="174">
        <f>Table1[[#This Row],[ExpenditureDetails3]]*100000</f>
        <v>86000000</v>
      </c>
      <c r="Z4385" s="174">
        <f>Table1[[#This Row],[ExpenditureDetails4]]/Table1[[#This Row],[Component detail 4]]</f>
        <v>86000000</v>
      </c>
      <c r="AA4385" s="109">
        <v>1</v>
      </c>
      <c r="AB4385" s="109">
        <v>10</v>
      </c>
      <c r="AC4385" s="174">
        <f>IF(ISNUMBER([ExpenditureDetails4]),[ExpenditureDetails4]*HLOOKUP([ExpenditureDetails1],'Currency Conversion'!$A$6:$BE$45,19,FALSE),"No Data")</f>
        <v>92485797.491711959</v>
      </c>
      <c r="AD4385" s="174">
        <f>Table1[[#This Row],[Calculations1]]/exchange_rate_2010</f>
        <v>2022616.8372154075</v>
      </c>
      <c r="AE43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9248579.7491711956</v>
      </c>
      <c r="AF4385" s="174">
        <f>Table1[[#This Row],[Calculations3]]/exchange_rate_2010</f>
        <v>202261.68372154073</v>
      </c>
      <c r="AG4385" s="110"/>
      <c r="AH4385" s="53"/>
      <c r="BD4385" s="36"/>
      <c r="BE4385" s="36"/>
      <c r="BF4385" s="36"/>
      <c r="BG4385" s="36"/>
      <c r="BH4385" s="36"/>
      <c r="BI4385" s="36"/>
      <c r="BJ4385" s="36"/>
      <c r="BK4385" s="48"/>
      <c r="BL4385" s="36"/>
      <c r="BM4385" s="36"/>
      <c r="BN4385" s="36"/>
      <c r="BO4385" s="36"/>
      <c r="BP4385" s="36"/>
      <c r="BQ4385" s="36"/>
      <c r="BR4385" s="36"/>
    </row>
    <row r="4386" spans="2:70" ht="15" customHeight="1">
      <c r="B4386" s="48">
        <v>5069</v>
      </c>
      <c r="C4386" s="48" t="s">
        <v>1852</v>
      </c>
      <c r="D4386" s="108">
        <v>120000</v>
      </c>
      <c r="E4386" s="109" t="s">
        <v>2508</v>
      </c>
      <c r="F4386" s="109" t="s">
        <v>2509</v>
      </c>
      <c r="G4386" s="109" t="s">
        <v>663</v>
      </c>
      <c r="H4386" s="108" t="s">
        <v>1845</v>
      </c>
      <c r="I4386" s="108" t="s">
        <v>2965</v>
      </c>
      <c r="J4386" s="108" t="s">
        <v>2568</v>
      </c>
      <c r="K4386" s="108" t="s">
        <v>2860</v>
      </c>
      <c r="L4386" s="108">
        <v>9</v>
      </c>
      <c r="M4386" s="110" t="s">
        <v>2915</v>
      </c>
      <c r="N4386" s="111" t="s">
        <v>1717</v>
      </c>
      <c r="O4386" s="111"/>
      <c r="P4386" s="111" t="s">
        <v>2139</v>
      </c>
      <c r="Q4386" s="109">
        <v>2</v>
      </c>
      <c r="R4386" s="109"/>
      <c r="S4386" s="109"/>
      <c r="T4386" s="109" t="s">
        <v>31</v>
      </c>
      <c r="U4386" s="108">
        <v>3</v>
      </c>
      <c r="V4386" s="109">
        <v>2009</v>
      </c>
      <c r="W4386" s="108"/>
      <c r="X4386" s="109">
        <v>1.44</v>
      </c>
      <c r="Y4386" s="174">
        <f>Table1[[#This Row],[ExpenditureDetails3]]*100000</f>
        <v>144000</v>
      </c>
      <c r="Z4386" s="174">
        <f>Table1[[#This Row],[ExpenditureDetails4]]/Table1[[#This Row],[Component detail 4]]</f>
        <v>72000</v>
      </c>
      <c r="AA4386" s="109">
        <v>1</v>
      </c>
      <c r="AB4386" s="109"/>
      <c r="AC4386" s="174">
        <f>IF(ISNUMBER([ExpenditureDetails4]),[ExpenditureDetails4]*HLOOKUP([ExpenditureDetails1],'Currency Conversion'!$A$6:$BE$45,19,FALSE),"No Data")</f>
        <v>154859.93998612236</v>
      </c>
      <c r="AD4386" s="174">
        <f>Table1[[#This Row],[Calculations1]]/exchange_rate_2010</f>
        <v>3386.7072623141707</v>
      </c>
      <c r="AE43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154859.93998612236</v>
      </c>
      <c r="AF4386" s="174">
        <f>Table1[[#This Row],[Calculations3]]/exchange_rate_2010</f>
        <v>3386.7072623141707</v>
      </c>
      <c r="AG4386" s="110"/>
      <c r="AH4386" s="53"/>
      <c r="BD4386" s="36"/>
      <c r="BE4386" s="36"/>
      <c r="BF4386" s="36"/>
      <c r="BG4386" s="36"/>
      <c r="BH4386" s="36"/>
      <c r="BI4386" s="36"/>
      <c r="BJ4386" s="36"/>
      <c r="BK4386" s="48"/>
      <c r="BL4386" s="36"/>
      <c r="BM4386" s="36"/>
      <c r="BN4386" s="36"/>
      <c r="BO4386" s="36"/>
      <c r="BP4386" s="36"/>
      <c r="BQ4386" s="36"/>
      <c r="BR4386" s="36"/>
    </row>
    <row r="4387" spans="2:70" ht="15" customHeight="1">
      <c r="B4387" s="48">
        <v>5070</v>
      </c>
      <c r="C4387" s="48" t="s">
        <v>1852</v>
      </c>
      <c r="D4387" s="108">
        <v>120000</v>
      </c>
      <c r="E4387" s="109" t="s">
        <v>2508</v>
      </c>
      <c r="F4387" s="109" t="s">
        <v>2509</v>
      </c>
      <c r="G4387" s="109" t="s">
        <v>663</v>
      </c>
      <c r="H4387" s="108" t="s">
        <v>1845</v>
      </c>
      <c r="I4387" s="108" t="s">
        <v>2965</v>
      </c>
      <c r="J4387" s="108" t="s">
        <v>2568</v>
      </c>
      <c r="K4387" s="108" t="s">
        <v>2860</v>
      </c>
      <c r="L4387" s="108">
        <v>9</v>
      </c>
      <c r="M4387" s="110" t="s">
        <v>2915</v>
      </c>
      <c r="N4387" s="111" t="s">
        <v>2480</v>
      </c>
      <c r="O4387" s="111"/>
      <c r="P4387" s="111" t="s">
        <v>1989</v>
      </c>
      <c r="Q4387" s="109">
        <v>1</v>
      </c>
      <c r="R4387" s="109"/>
      <c r="S4387" s="109"/>
      <c r="T4387" s="109" t="s">
        <v>31</v>
      </c>
      <c r="U4387" s="108">
        <v>3</v>
      </c>
      <c r="V4387" s="109">
        <v>2008</v>
      </c>
      <c r="W4387" s="108"/>
      <c r="X4387" s="109">
        <v>46</v>
      </c>
      <c r="Y4387" s="174">
        <f>Table1[[#This Row],[ExpenditureDetails3]]*100000</f>
        <v>4600000</v>
      </c>
      <c r="Z4387" s="174">
        <f>Table1[[#This Row],[ExpenditureDetails4]]/Table1[[#This Row],[Component detail 4]]</f>
        <v>4600000</v>
      </c>
      <c r="AA4387" s="109">
        <v>1</v>
      </c>
      <c r="AB4387" s="109"/>
      <c r="AC4387" s="174">
        <f>IF(ISNUMBER([ExpenditureDetails4]),[ExpenditureDetails4]*HLOOKUP([ExpenditureDetails1],'Currency Conversion'!$A$6:$BE$45,19,FALSE),"No Data")</f>
        <v>5278054.1822802918</v>
      </c>
      <c r="AD4387" s="174">
        <f>Table1[[#This Row],[Calculations1]]/exchange_rate_2010</f>
        <v>115428.33112048358</v>
      </c>
      <c r="AE43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5278054.1822802918</v>
      </c>
      <c r="AF4387" s="174">
        <f>Table1[[#This Row],[Calculations3]]/exchange_rate_2010</f>
        <v>115428.33112048358</v>
      </c>
      <c r="AG4387" s="110"/>
      <c r="AH4387" s="53"/>
      <c r="BD4387" s="36"/>
      <c r="BE4387" s="36"/>
      <c r="BF4387" s="36"/>
      <c r="BG4387" s="36"/>
      <c r="BH4387" s="36"/>
      <c r="BI4387" s="36"/>
      <c r="BJ4387" s="36"/>
      <c r="BK4387" s="48"/>
      <c r="BL4387" s="36"/>
      <c r="BM4387" s="36"/>
      <c r="BN4387" s="36"/>
      <c r="BO4387" s="36"/>
      <c r="BP4387" s="36"/>
      <c r="BQ4387" s="36"/>
      <c r="BR4387" s="36"/>
    </row>
    <row r="4388" spans="2:70" ht="15" customHeight="1">
      <c r="B4388" s="48">
        <v>5071</v>
      </c>
      <c r="C4388" s="48" t="s">
        <v>1852</v>
      </c>
      <c r="D4388" s="108">
        <v>120000</v>
      </c>
      <c r="E4388" s="109" t="s">
        <v>2508</v>
      </c>
      <c r="F4388" s="109" t="s">
        <v>2509</v>
      </c>
      <c r="G4388" s="109" t="s">
        <v>663</v>
      </c>
      <c r="H4388" s="108" t="s">
        <v>1845</v>
      </c>
      <c r="I4388" s="108" t="s">
        <v>2965</v>
      </c>
      <c r="J4388" s="108" t="s">
        <v>2568</v>
      </c>
      <c r="K4388" s="108" t="s">
        <v>2860</v>
      </c>
      <c r="L4388" s="108">
        <v>9</v>
      </c>
      <c r="M4388" s="110" t="s">
        <v>2915</v>
      </c>
      <c r="N4388" s="111" t="s">
        <v>1720</v>
      </c>
      <c r="O4388" s="111"/>
      <c r="P4388" s="111" t="s">
        <v>2140</v>
      </c>
      <c r="Q4388" s="109">
        <v>1</v>
      </c>
      <c r="R4388" s="109"/>
      <c r="S4388" s="109"/>
      <c r="T4388" s="109" t="s">
        <v>31</v>
      </c>
      <c r="U4388" s="108">
        <v>3</v>
      </c>
      <c r="V4388" s="109">
        <v>2008</v>
      </c>
      <c r="W4388" s="108"/>
      <c r="X4388" s="109">
        <v>46</v>
      </c>
      <c r="Y4388" s="174">
        <f>Table1[[#This Row],[ExpenditureDetails3]]*100000</f>
        <v>4600000</v>
      </c>
      <c r="Z4388" s="174">
        <f>Table1[[#This Row],[ExpenditureDetails4]]/Table1[[#This Row],[Component detail 4]]</f>
        <v>4600000</v>
      </c>
      <c r="AA4388" s="109">
        <v>1</v>
      </c>
      <c r="AB4388" s="109"/>
      <c r="AC4388" s="174">
        <f>IF(ISNUMBER([ExpenditureDetails4]),[ExpenditureDetails4]*HLOOKUP([ExpenditureDetails1],'Currency Conversion'!$A$6:$BE$45,19,FALSE),"No Data")</f>
        <v>5278054.1822802918</v>
      </c>
      <c r="AD4388" s="174">
        <f>Table1[[#This Row],[Calculations1]]/exchange_rate_2010</f>
        <v>115428.33112048358</v>
      </c>
      <c r="AE43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5278054.1822802918</v>
      </c>
      <c r="AF4388" s="174">
        <f>Table1[[#This Row],[Calculations3]]/exchange_rate_2010</f>
        <v>115428.33112048358</v>
      </c>
      <c r="AG4388" s="110"/>
      <c r="AH4388" s="53"/>
      <c r="BD4388" s="36"/>
      <c r="BE4388" s="36"/>
      <c r="BF4388" s="36"/>
      <c r="BG4388" s="36"/>
      <c r="BH4388" s="36"/>
      <c r="BI4388" s="36"/>
      <c r="BJ4388" s="36"/>
      <c r="BK4388" s="48"/>
      <c r="BL4388" s="36"/>
      <c r="BM4388" s="36"/>
      <c r="BN4388" s="36"/>
      <c r="BO4388" s="36"/>
      <c r="BP4388" s="36"/>
      <c r="BQ4388" s="36"/>
      <c r="BR4388" s="36"/>
    </row>
    <row r="4389" spans="2:70" ht="15" customHeight="1">
      <c r="B4389" s="48">
        <v>5072</v>
      </c>
      <c r="C4389" s="48" t="s">
        <v>1852</v>
      </c>
      <c r="D4389" s="108">
        <v>120000</v>
      </c>
      <c r="E4389" s="109" t="s">
        <v>2508</v>
      </c>
      <c r="F4389" s="109" t="s">
        <v>2509</v>
      </c>
      <c r="G4389" s="109" t="s">
        <v>663</v>
      </c>
      <c r="H4389" s="108" t="s">
        <v>1845</v>
      </c>
      <c r="I4389" s="108" t="s">
        <v>2965</v>
      </c>
      <c r="J4389" s="108" t="s">
        <v>2568</v>
      </c>
      <c r="K4389" s="108" t="s">
        <v>2860</v>
      </c>
      <c r="L4389" s="108">
        <v>9</v>
      </c>
      <c r="M4389" s="110" t="s">
        <v>2915</v>
      </c>
      <c r="N4389" s="111" t="s">
        <v>1719</v>
      </c>
      <c r="O4389" s="111"/>
      <c r="P4389" s="111" t="s">
        <v>1997</v>
      </c>
      <c r="Q4389" s="109">
        <v>1</v>
      </c>
      <c r="R4389" s="109"/>
      <c r="S4389" s="109"/>
      <c r="T4389" s="109" t="s">
        <v>31</v>
      </c>
      <c r="U4389" s="108">
        <v>3</v>
      </c>
      <c r="V4389" s="109">
        <v>2008</v>
      </c>
      <c r="W4389" s="108"/>
      <c r="X4389" s="109">
        <v>3</v>
      </c>
      <c r="Y4389" s="174">
        <f>Table1[[#This Row],[ExpenditureDetails3]]*100000</f>
        <v>300000</v>
      </c>
      <c r="Z4389" s="174">
        <f>Table1[[#This Row],[ExpenditureDetails4]]/Table1[[#This Row],[Component detail 4]]</f>
        <v>300000</v>
      </c>
      <c r="AA4389" s="109">
        <v>1</v>
      </c>
      <c r="AB4389" s="109"/>
      <c r="AC4389" s="174">
        <f>IF(ISNUMBER([ExpenditureDetails4]),[ExpenditureDetails4]*HLOOKUP([ExpenditureDetails1],'Currency Conversion'!$A$6:$BE$45,19,FALSE),"No Data")</f>
        <v>344220.92493132339</v>
      </c>
      <c r="AD4389" s="174">
        <f>Table1[[#This Row],[Calculations1]]/exchange_rate_2010</f>
        <v>7527.9346382924068</v>
      </c>
      <c r="AE43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344220.92493132339</v>
      </c>
      <c r="AF4389" s="174">
        <f>Table1[[#This Row],[Calculations3]]/exchange_rate_2010</f>
        <v>7527.9346382924068</v>
      </c>
      <c r="AG4389" s="110"/>
      <c r="AH4389" s="53"/>
      <c r="BD4389" s="36"/>
      <c r="BE4389" s="36"/>
      <c r="BF4389" s="36"/>
      <c r="BG4389" s="36"/>
      <c r="BH4389" s="36"/>
      <c r="BI4389" s="36"/>
      <c r="BJ4389" s="36"/>
      <c r="BK4389" s="48"/>
      <c r="BL4389" s="36"/>
      <c r="BM4389" s="36"/>
      <c r="BN4389" s="36"/>
      <c r="BO4389" s="36"/>
      <c r="BP4389" s="36"/>
      <c r="BQ4389" s="36"/>
      <c r="BR4389" s="36"/>
    </row>
    <row r="4390" spans="2:70" ht="15" customHeight="1">
      <c r="B4390" s="48">
        <v>5073</v>
      </c>
      <c r="C4390" s="48" t="s">
        <v>1852</v>
      </c>
      <c r="D4390" s="108">
        <v>120000</v>
      </c>
      <c r="E4390" s="109" t="s">
        <v>2508</v>
      </c>
      <c r="F4390" s="109" t="s">
        <v>2509</v>
      </c>
      <c r="G4390" s="109" t="s">
        <v>663</v>
      </c>
      <c r="H4390" s="108" t="s">
        <v>1845</v>
      </c>
      <c r="I4390" s="108" t="s">
        <v>2965</v>
      </c>
      <c r="J4390" s="108" t="s">
        <v>2568</v>
      </c>
      <c r="K4390" s="108" t="s">
        <v>2860</v>
      </c>
      <c r="L4390" s="108">
        <v>9</v>
      </c>
      <c r="M4390" s="110" t="s">
        <v>2915</v>
      </c>
      <c r="N4390" s="111" t="s">
        <v>2474</v>
      </c>
      <c r="O4390" s="111"/>
      <c r="P4390" s="111" t="s">
        <v>2141</v>
      </c>
      <c r="Q4390" s="109">
        <v>1</v>
      </c>
      <c r="R4390" s="109"/>
      <c r="S4390" s="109" t="s">
        <v>2392</v>
      </c>
      <c r="T4390" s="109" t="s">
        <v>28</v>
      </c>
      <c r="U4390" s="108">
        <v>2</v>
      </c>
      <c r="V4390" s="109">
        <v>2008</v>
      </c>
      <c r="W4390" s="108"/>
      <c r="X4390" s="109">
        <v>2</v>
      </c>
      <c r="Y4390" s="174">
        <f>Table1[[#This Row],[ExpenditureDetails3]]*100000</f>
        <v>200000</v>
      </c>
      <c r="Z4390" s="174">
        <f>Table1[[#This Row],[ExpenditureDetails4]]/Table1[[#This Row],[Component detail 4]]</f>
        <v>200000</v>
      </c>
      <c r="AA4390" s="109">
        <v>1</v>
      </c>
      <c r="AB4390" s="109"/>
      <c r="AC4390" s="174">
        <f>IF(ISNUMBER([ExpenditureDetails4]),[ExpenditureDetails4]*HLOOKUP([ExpenditureDetails1],'Currency Conversion'!$A$6:$BE$45,19,FALSE),"No Data")</f>
        <v>229480.61662088227</v>
      </c>
      <c r="AD4390" s="174">
        <f>Table1[[#This Row],[Calculations1]]/exchange_rate_2010</f>
        <v>5018.6230921949382</v>
      </c>
      <c r="AE4390" s="174" t="s">
        <v>2912</v>
      </c>
      <c r="AF4390" s="174" t="s">
        <v>2912</v>
      </c>
      <c r="AG4390" s="110"/>
      <c r="AH4390" s="53"/>
      <c r="BD4390" s="36"/>
      <c r="BE4390" s="36"/>
      <c r="BF4390" s="36"/>
      <c r="BG4390" s="36"/>
      <c r="BH4390" s="36"/>
      <c r="BI4390" s="36"/>
      <c r="BJ4390" s="36"/>
      <c r="BK4390" s="48"/>
      <c r="BL4390" s="36"/>
      <c r="BM4390" s="36"/>
      <c r="BN4390" s="36"/>
      <c r="BO4390" s="36"/>
      <c r="BP4390" s="36"/>
      <c r="BQ4390" s="36"/>
      <c r="BR4390" s="36"/>
    </row>
    <row r="4391" spans="2:70" ht="15" customHeight="1">
      <c r="B4391" s="48">
        <v>5074</v>
      </c>
      <c r="C4391" s="48" t="s">
        <v>1852</v>
      </c>
      <c r="D4391" s="108">
        <v>120000</v>
      </c>
      <c r="E4391" s="109" t="s">
        <v>2508</v>
      </c>
      <c r="F4391" s="109" t="s">
        <v>2509</v>
      </c>
      <c r="G4391" s="109" t="s">
        <v>663</v>
      </c>
      <c r="H4391" s="108" t="s">
        <v>1845</v>
      </c>
      <c r="I4391" s="108" t="s">
        <v>2965</v>
      </c>
      <c r="J4391" s="108" t="s">
        <v>2568</v>
      </c>
      <c r="K4391" s="108" t="s">
        <v>2860</v>
      </c>
      <c r="L4391" s="108">
        <v>9</v>
      </c>
      <c r="M4391" s="110" t="s">
        <v>2915</v>
      </c>
      <c r="N4391" s="111" t="s">
        <v>20</v>
      </c>
      <c r="O4391" s="111" t="s">
        <v>2486</v>
      </c>
      <c r="P4391" s="111" t="s">
        <v>2142</v>
      </c>
      <c r="Q4391" s="109">
        <v>1</v>
      </c>
      <c r="R4391" s="109"/>
      <c r="S4391" s="109" t="s">
        <v>1723</v>
      </c>
      <c r="T4391" s="109" t="s">
        <v>28</v>
      </c>
      <c r="U4391" s="108">
        <v>2</v>
      </c>
      <c r="V4391" s="109">
        <v>2008</v>
      </c>
      <c r="W4391" s="108"/>
      <c r="X4391" s="109">
        <v>4</v>
      </c>
      <c r="Y4391" s="174">
        <f>Table1[[#This Row],[ExpenditureDetails3]]*100000</f>
        <v>400000</v>
      </c>
      <c r="Z4391" s="174">
        <f>Table1[[#This Row],[ExpenditureDetails4]]/Table1[[#This Row],[Component detail 4]]</f>
        <v>400000</v>
      </c>
      <c r="AA4391" s="109">
        <v>1</v>
      </c>
      <c r="AB4391" s="109">
        <v>10</v>
      </c>
      <c r="AC4391" s="174">
        <f>IF(ISNUMBER([ExpenditureDetails4]),[ExpenditureDetails4]*HLOOKUP([ExpenditureDetails1],'Currency Conversion'!$A$6:$BE$45,19,FALSE),"No Data")</f>
        <v>458961.23324176454</v>
      </c>
      <c r="AD4391" s="174">
        <f>Table1[[#This Row],[Calculations1]]/exchange_rate_2010</f>
        <v>10037.246184389876</v>
      </c>
      <c r="AE4391" s="174" t="s">
        <v>2912</v>
      </c>
      <c r="AF4391" s="174" t="s">
        <v>2912</v>
      </c>
      <c r="AG4391" s="110"/>
      <c r="AH4391" s="53"/>
      <c r="BD4391" s="36"/>
      <c r="BE4391" s="36"/>
      <c r="BF4391" s="36"/>
      <c r="BG4391" s="36"/>
      <c r="BH4391" s="36"/>
      <c r="BI4391" s="36"/>
      <c r="BJ4391" s="36"/>
      <c r="BK4391" s="48"/>
      <c r="BL4391" s="36"/>
      <c r="BM4391" s="36"/>
      <c r="BN4391" s="36"/>
      <c r="BO4391" s="36"/>
      <c r="BP4391" s="36"/>
      <c r="BQ4391" s="36"/>
      <c r="BR4391" s="36"/>
    </row>
    <row r="4392" spans="2:70" ht="15" customHeight="1">
      <c r="B4392" s="48">
        <v>5075</v>
      </c>
      <c r="C4392" s="48" t="s">
        <v>1852</v>
      </c>
      <c r="D4392" s="108">
        <v>120000</v>
      </c>
      <c r="E4392" s="109" t="s">
        <v>2508</v>
      </c>
      <c r="F4392" s="109" t="s">
        <v>2509</v>
      </c>
      <c r="G4392" s="109" t="s">
        <v>663</v>
      </c>
      <c r="H4392" s="108" t="s">
        <v>1845</v>
      </c>
      <c r="I4392" s="108" t="s">
        <v>2965</v>
      </c>
      <c r="J4392" s="108" t="s">
        <v>2568</v>
      </c>
      <c r="K4392" s="108" t="s">
        <v>2860</v>
      </c>
      <c r="L4392" s="108">
        <v>9</v>
      </c>
      <c r="M4392" s="110" t="s">
        <v>2915</v>
      </c>
      <c r="N4392" s="111" t="s">
        <v>559</v>
      </c>
      <c r="O4392" s="111"/>
      <c r="P4392" s="111" t="s">
        <v>2094</v>
      </c>
      <c r="Q4392" s="109">
        <v>1</v>
      </c>
      <c r="R4392" s="109"/>
      <c r="S4392" s="109"/>
      <c r="T4392" s="109" t="s">
        <v>31</v>
      </c>
      <c r="U4392" s="108">
        <v>3</v>
      </c>
      <c r="V4392" s="109">
        <v>2008</v>
      </c>
      <c r="W4392" s="108"/>
      <c r="X4392" s="109">
        <v>0.2</v>
      </c>
      <c r="Y4392" s="174">
        <f>Table1[[#This Row],[ExpenditureDetails3]]*100000</f>
        <v>20000</v>
      </c>
      <c r="Z4392" s="174">
        <f>Table1[[#This Row],[ExpenditureDetails4]]/Table1[[#This Row],[Component detail 4]]</f>
        <v>20000</v>
      </c>
      <c r="AA4392" s="109">
        <v>1</v>
      </c>
      <c r="AB4392" s="109"/>
      <c r="AC4392" s="174">
        <f>IF(ISNUMBER([ExpenditureDetails4]),[ExpenditureDetails4]*HLOOKUP([ExpenditureDetails1],'Currency Conversion'!$A$6:$BE$45,19,FALSE),"No Data")</f>
        <v>22948.061662088225</v>
      </c>
      <c r="AD4392" s="174">
        <f>Table1[[#This Row],[Calculations1]]/exchange_rate_2010</f>
        <v>501.8623092194938</v>
      </c>
      <c r="AE43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22948.061662088225</v>
      </c>
      <c r="AF4392" s="174">
        <f>Table1[[#This Row],[Calculations3]]/exchange_rate_2010</f>
        <v>501.8623092194938</v>
      </c>
      <c r="AG4392" s="110"/>
      <c r="AH4392" s="53"/>
      <c r="BD4392" s="36"/>
      <c r="BE4392" s="36"/>
      <c r="BF4392" s="36"/>
      <c r="BG4392" s="36"/>
      <c r="BH4392" s="36"/>
      <c r="BI4392" s="36"/>
      <c r="BJ4392" s="36"/>
      <c r="BK4392" s="48"/>
      <c r="BL4392" s="36"/>
      <c r="BM4392" s="36"/>
      <c r="BN4392" s="36"/>
      <c r="BO4392" s="36"/>
      <c r="BP4392" s="36"/>
      <c r="BQ4392" s="36"/>
      <c r="BR4392" s="36"/>
    </row>
    <row r="4393" spans="2:70" ht="15" customHeight="1">
      <c r="B4393" s="48">
        <v>5076</v>
      </c>
      <c r="C4393" s="48" t="s">
        <v>1852</v>
      </c>
      <c r="D4393" s="108">
        <v>120000</v>
      </c>
      <c r="E4393" s="109" t="s">
        <v>2508</v>
      </c>
      <c r="F4393" s="109" t="s">
        <v>2509</v>
      </c>
      <c r="G4393" s="109" t="s">
        <v>663</v>
      </c>
      <c r="H4393" s="108" t="s">
        <v>1845</v>
      </c>
      <c r="I4393" s="108" t="s">
        <v>2965</v>
      </c>
      <c r="J4393" s="108" t="s">
        <v>2568</v>
      </c>
      <c r="K4393" s="108" t="s">
        <v>2860</v>
      </c>
      <c r="L4393" s="108">
        <v>9</v>
      </c>
      <c r="M4393" s="110" t="s">
        <v>2915</v>
      </c>
      <c r="N4393" s="111" t="s">
        <v>1728</v>
      </c>
      <c r="O4393" s="111" t="s">
        <v>2399</v>
      </c>
      <c r="P4393" s="111" t="s">
        <v>2143</v>
      </c>
      <c r="Q4393" s="109">
        <v>1</v>
      </c>
      <c r="R4393" s="109"/>
      <c r="S4393" s="109"/>
      <c r="T4393" s="109" t="s">
        <v>31</v>
      </c>
      <c r="U4393" s="108">
        <v>3</v>
      </c>
      <c r="V4393" s="109">
        <v>2008</v>
      </c>
      <c r="W4393" s="108"/>
      <c r="X4393" s="109">
        <v>0.1</v>
      </c>
      <c r="Y4393" s="174">
        <f>Table1[[#This Row],[ExpenditureDetails3]]*100000</f>
        <v>10000</v>
      </c>
      <c r="Z4393" s="174">
        <f>Table1[[#This Row],[ExpenditureDetails4]]/Table1[[#This Row],[Component detail 4]]</f>
        <v>10000</v>
      </c>
      <c r="AA4393" s="109">
        <v>1</v>
      </c>
      <c r="AB4393" s="109"/>
      <c r="AC4393" s="174">
        <f>IF(ISNUMBER([ExpenditureDetails4]),[ExpenditureDetails4]*HLOOKUP([ExpenditureDetails1],'Currency Conversion'!$A$6:$BE$45,19,FALSE),"No Data")</f>
        <v>11474.030831044112</v>
      </c>
      <c r="AD4393" s="174">
        <f>Table1[[#This Row],[Calculations1]]/exchange_rate_2010</f>
        <v>250.9311546097469</v>
      </c>
      <c r="AE43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11474.030831044112</v>
      </c>
      <c r="AF4393" s="174">
        <f>Table1[[#This Row],[Calculations3]]/exchange_rate_2010</f>
        <v>250.9311546097469</v>
      </c>
      <c r="AG4393" s="110"/>
      <c r="AH4393" s="53"/>
      <c r="BD4393" s="36"/>
      <c r="BE4393" s="36"/>
      <c r="BF4393" s="36"/>
      <c r="BG4393" s="36"/>
      <c r="BH4393" s="36"/>
      <c r="BI4393" s="36"/>
      <c r="BJ4393" s="36"/>
      <c r="BK4393" s="48"/>
      <c r="BL4393" s="36"/>
      <c r="BM4393" s="36"/>
      <c r="BN4393" s="36"/>
      <c r="BO4393" s="36"/>
      <c r="BP4393" s="36"/>
      <c r="BQ4393" s="36"/>
      <c r="BR4393" s="36"/>
    </row>
    <row r="4394" spans="2:70" ht="15" customHeight="1">
      <c r="B4394" s="48">
        <v>5077</v>
      </c>
      <c r="C4394" s="48" t="s">
        <v>1852</v>
      </c>
      <c r="D4394" s="108">
        <v>120000</v>
      </c>
      <c r="E4394" s="109" t="s">
        <v>2508</v>
      </c>
      <c r="F4394" s="109" t="s">
        <v>2509</v>
      </c>
      <c r="G4394" s="109" t="s">
        <v>663</v>
      </c>
      <c r="H4394" s="108" t="s">
        <v>1845</v>
      </c>
      <c r="I4394" s="108" t="s">
        <v>2965</v>
      </c>
      <c r="J4394" s="108" t="s">
        <v>2568</v>
      </c>
      <c r="K4394" s="108" t="s">
        <v>2860</v>
      </c>
      <c r="L4394" s="108">
        <v>9</v>
      </c>
      <c r="M4394" s="110" t="s">
        <v>2915</v>
      </c>
      <c r="N4394" s="111" t="s">
        <v>1717</v>
      </c>
      <c r="O4394" s="111"/>
      <c r="P4394" s="111" t="s">
        <v>2144</v>
      </c>
      <c r="Q4394" s="109">
        <v>51</v>
      </c>
      <c r="R4394" s="109"/>
      <c r="S4394" s="109"/>
      <c r="T4394" s="109" t="s">
        <v>31</v>
      </c>
      <c r="U4394" s="108">
        <v>3</v>
      </c>
      <c r="V4394" s="109">
        <v>2008</v>
      </c>
      <c r="W4394" s="108"/>
      <c r="X4394" s="109">
        <v>30.599999999999998</v>
      </c>
      <c r="Y4394" s="174">
        <f>Table1[[#This Row],[ExpenditureDetails3]]*100000</f>
        <v>3060000</v>
      </c>
      <c r="Z4394" s="174">
        <f>Table1[[#This Row],[ExpenditureDetails4]]/Table1[[#This Row],[Component detail 4]]</f>
        <v>60000</v>
      </c>
      <c r="AA4394" s="109">
        <v>1</v>
      </c>
      <c r="AB4394" s="109"/>
      <c r="AC4394" s="174">
        <f>IF(ISNUMBER([ExpenditureDetails4]),[ExpenditureDetails4]*HLOOKUP([ExpenditureDetails1],'Currency Conversion'!$A$6:$BE$45,19,FALSE),"No Data")</f>
        <v>3511053.4342994988</v>
      </c>
      <c r="AD4394" s="174">
        <f>Table1[[#This Row],[Calculations1]]/exchange_rate_2010</f>
        <v>76784.933310582564</v>
      </c>
      <c r="AE43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3511053.4342994988</v>
      </c>
      <c r="AF4394" s="174">
        <f>Table1[[#This Row],[Calculations3]]/exchange_rate_2010</f>
        <v>76784.933310582564</v>
      </c>
      <c r="AG4394" s="110"/>
      <c r="AH4394" s="53"/>
      <c r="BD4394" s="36"/>
      <c r="BE4394" s="36"/>
      <c r="BF4394" s="36"/>
      <c r="BG4394" s="36"/>
      <c r="BH4394" s="36"/>
      <c r="BI4394" s="36"/>
      <c r="BJ4394" s="36"/>
      <c r="BK4394" s="48"/>
      <c r="BL4394" s="36"/>
      <c r="BM4394" s="36"/>
      <c r="BN4394" s="36"/>
      <c r="BO4394" s="36"/>
      <c r="BP4394" s="36"/>
      <c r="BQ4394" s="36"/>
      <c r="BR4394" s="36"/>
    </row>
    <row r="4395" spans="2:70" ht="15" customHeight="1">
      <c r="B4395" s="48">
        <v>5078</v>
      </c>
      <c r="C4395" s="48" t="s">
        <v>1852</v>
      </c>
      <c r="D4395" s="108">
        <v>120000</v>
      </c>
      <c r="E4395" s="109" t="s">
        <v>2508</v>
      </c>
      <c r="F4395" s="109" t="s">
        <v>2509</v>
      </c>
      <c r="G4395" s="109" t="s">
        <v>663</v>
      </c>
      <c r="H4395" s="108" t="s">
        <v>1845</v>
      </c>
      <c r="I4395" s="108" t="s">
        <v>2965</v>
      </c>
      <c r="J4395" s="108" t="s">
        <v>2568</v>
      </c>
      <c r="K4395" s="108" t="s">
        <v>2860</v>
      </c>
      <c r="L4395" s="108">
        <v>9</v>
      </c>
      <c r="M4395" s="110" t="s">
        <v>2915</v>
      </c>
      <c r="N4395" s="111" t="s">
        <v>1717</v>
      </c>
      <c r="O4395" s="111"/>
      <c r="P4395" s="111" t="s">
        <v>2144</v>
      </c>
      <c r="Q4395" s="109">
        <v>51</v>
      </c>
      <c r="R4395" s="109"/>
      <c r="S4395" s="109"/>
      <c r="T4395" s="109" t="s">
        <v>31</v>
      </c>
      <c r="U4395" s="108">
        <v>3</v>
      </c>
      <c r="V4395" s="109">
        <v>2008</v>
      </c>
      <c r="W4395" s="108"/>
      <c r="X4395" s="109">
        <v>11.52</v>
      </c>
      <c r="Y4395" s="174">
        <f>Table1[[#This Row],[ExpenditureDetails3]]*100000</f>
        <v>1152000</v>
      </c>
      <c r="Z4395" s="174">
        <f>Table1[[#This Row],[ExpenditureDetails4]]/Table1[[#This Row],[Component detail 4]]</f>
        <v>22588.235294117647</v>
      </c>
      <c r="AA4395" s="109">
        <v>1</v>
      </c>
      <c r="AB4395" s="109"/>
      <c r="AC4395" s="174">
        <f>IF(ISNUMBER([ExpenditureDetails4]),[ExpenditureDetails4]*HLOOKUP([ExpenditureDetails1],'Currency Conversion'!$A$6:$BE$45,19,FALSE),"No Data")</f>
        <v>1321808.3517362818</v>
      </c>
      <c r="AD4395" s="174">
        <f>Table1[[#This Row],[Calculations1]]/exchange_rate_2010</f>
        <v>28907.269011042841</v>
      </c>
      <c r="AE43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1321808.3517362818</v>
      </c>
      <c r="AF4395" s="174">
        <f>Table1[[#This Row],[Calculations3]]/exchange_rate_2010</f>
        <v>28907.269011042841</v>
      </c>
      <c r="AG4395" s="110"/>
      <c r="AH4395" s="53"/>
      <c r="BD4395" s="36"/>
      <c r="BE4395" s="36"/>
      <c r="BF4395" s="36"/>
      <c r="BG4395" s="36"/>
      <c r="BH4395" s="36"/>
      <c r="BI4395" s="36"/>
      <c r="BJ4395" s="36"/>
      <c r="BK4395" s="48"/>
      <c r="BL4395" s="36"/>
      <c r="BM4395" s="36"/>
      <c r="BN4395" s="36"/>
      <c r="BO4395" s="36"/>
      <c r="BP4395" s="36"/>
      <c r="BQ4395" s="36"/>
      <c r="BR4395" s="36"/>
    </row>
    <row r="4396" spans="2:70" ht="15" customHeight="1">
      <c r="B4396" s="48">
        <v>5079</v>
      </c>
      <c r="C4396" s="48" t="s">
        <v>1852</v>
      </c>
      <c r="D4396" s="108">
        <v>120000</v>
      </c>
      <c r="E4396" s="109" t="s">
        <v>2508</v>
      </c>
      <c r="F4396" s="109" t="s">
        <v>2509</v>
      </c>
      <c r="G4396" s="109" t="s">
        <v>663</v>
      </c>
      <c r="H4396" s="108" t="s">
        <v>1845</v>
      </c>
      <c r="I4396" s="108" t="s">
        <v>2965</v>
      </c>
      <c r="J4396" s="108" t="s">
        <v>2568</v>
      </c>
      <c r="K4396" s="108" t="s">
        <v>2860</v>
      </c>
      <c r="L4396" s="108">
        <v>9</v>
      </c>
      <c r="M4396" s="110" t="s">
        <v>2915</v>
      </c>
      <c r="N4396" s="111" t="s">
        <v>2480</v>
      </c>
      <c r="O4396" s="111"/>
      <c r="P4396" s="111" t="s">
        <v>1890</v>
      </c>
      <c r="Q4396" s="109">
        <v>1</v>
      </c>
      <c r="R4396" s="109"/>
      <c r="S4396" s="109"/>
      <c r="T4396" s="109" t="s">
        <v>31</v>
      </c>
      <c r="U4396" s="108">
        <v>3</v>
      </c>
      <c r="V4396" s="109">
        <v>2008</v>
      </c>
      <c r="W4396" s="108"/>
      <c r="X4396" s="109">
        <v>2</v>
      </c>
      <c r="Y4396" s="174">
        <f>Table1[[#This Row],[ExpenditureDetails3]]*100000</f>
        <v>200000</v>
      </c>
      <c r="Z4396" s="174">
        <f>Table1[[#This Row],[ExpenditureDetails4]]/Table1[[#This Row],[Component detail 4]]</f>
        <v>200000</v>
      </c>
      <c r="AA4396" s="109">
        <v>1</v>
      </c>
      <c r="AB4396" s="109"/>
      <c r="AC4396" s="174">
        <f>IF(ISNUMBER([ExpenditureDetails4]),[ExpenditureDetails4]*HLOOKUP([ExpenditureDetails1],'Currency Conversion'!$A$6:$BE$45,19,FALSE),"No Data")</f>
        <v>229480.61662088227</v>
      </c>
      <c r="AD4396" s="174">
        <f>Table1[[#This Row],[Calculations1]]/exchange_rate_2010</f>
        <v>5018.6230921949382</v>
      </c>
      <c r="AE43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229480.61662088227</v>
      </c>
      <c r="AF4396" s="174">
        <f>Table1[[#This Row],[Calculations3]]/exchange_rate_2010</f>
        <v>5018.6230921949382</v>
      </c>
      <c r="AG4396" s="110"/>
      <c r="AH4396" s="53"/>
      <c r="BD4396" s="36"/>
      <c r="BE4396" s="36"/>
      <c r="BF4396" s="36"/>
      <c r="BG4396" s="36"/>
      <c r="BH4396" s="36"/>
      <c r="BI4396" s="36"/>
      <c r="BJ4396" s="36"/>
      <c r="BK4396" s="48"/>
      <c r="BL4396" s="36"/>
      <c r="BM4396" s="36"/>
      <c r="BN4396" s="36"/>
      <c r="BO4396" s="36"/>
      <c r="BP4396" s="36"/>
      <c r="BQ4396" s="36"/>
      <c r="BR4396" s="36"/>
    </row>
    <row r="4397" spans="2:70" ht="15" customHeight="1">
      <c r="B4397" s="48">
        <v>5086</v>
      </c>
      <c r="C4397" s="48" t="s">
        <v>1852</v>
      </c>
      <c r="D4397" s="108">
        <v>42143</v>
      </c>
      <c r="E4397" s="109" t="s">
        <v>2508</v>
      </c>
      <c r="F4397" s="109" t="s">
        <v>2502</v>
      </c>
      <c r="G4397" s="109" t="s">
        <v>1844</v>
      </c>
      <c r="H4397" s="108" t="s">
        <v>1846</v>
      </c>
      <c r="I4397" s="108" t="s">
        <v>2965</v>
      </c>
      <c r="J4397" s="108" t="s">
        <v>2568</v>
      </c>
      <c r="K4397" s="108" t="s">
        <v>2860</v>
      </c>
      <c r="L4397" s="108">
        <v>9</v>
      </c>
      <c r="M4397" s="110" t="s">
        <v>2915</v>
      </c>
      <c r="N4397" s="111" t="s">
        <v>1729</v>
      </c>
      <c r="O4397" s="111" t="s">
        <v>210</v>
      </c>
      <c r="P4397" s="111" t="s">
        <v>2145</v>
      </c>
      <c r="Q4397" s="109">
        <v>15</v>
      </c>
      <c r="R4397" s="109"/>
      <c r="S4397" s="109"/>
      <c r="T4397" s="109" t="s">
        <v>7</v>
      </c>
      <c r="U4397" s="108">
        <v>1</v>
      </c>
      <c r="V4397" s="109">
        <v>2010</v>
      </c>
      <c r="W4397" s="108">
        <f>IF(Table1[[#This Row],[ExpenditureDetails1]]=2010,1,(2010-Table1[[#This Row],[ExpenditureDetails1]]))</f>
        <v>1</v>
      </c>
      <c r="X4397" s="109">
        <v>15</v>
      </c>
      <c r="Y4397" s="174">
        <f>Table1[[#This Row],[ExpenditureDetails3]]*100000</f>
        <v>1500000</v>
      </c>
      <c r="Z4397" s="174">
        <f>Table1[[#This Row],[ExpenditureDetails4]]/Table1[[#This Row],[Component detail 4]]</f>
        <v>100000</v>
      </c>
      <c r="AA4397" s="109">
        <v>1</v>
      </c>
      <c r="AB4397" s="109">
        <v>10</v>
      </c>
      <c r="AC4397" s="174">
        <f>IF(ISNUMBER([ExpenditureDetails4]),[ExpenditureDetails4]*HLOOKUP([ExpenditureDetails1],'Currency Conversion'!$A$6:$BE$45,19,FALSE),"No Data")</f>
        <v>1500000</v>
      </c>
      <c r="AD4397" s="174">
        <f>Table1[[#This Row],[Calculations1]]/exchange_rate_2010</f>
        <v>32804.22873679598</v>
      </c>
      <c r="AE43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150000</v>
      </c>
      <c r="AF4397" s="174">
        <f>Table1[[#This Row],[Calculations3]]/exchange_rate_2010</f>
        <v>3280.4228736795981</v>
      </c>
      <c r="AG4397" s="110"/>
      <c r="AH4397" s="53"/>
      <c r="BD4397" s="36"/>
      <c r="BE4397" s="36"/>
      <c r="BF4397" s="36"/>
      <c r="BG4397" s="36"/>
      <c r="BH4397" s="36"/>
      <c r="BI4397" s="36"/>
      <c r="BJ4397" s="36"/>
      <c r="BK4397" s="48"/>
      <c r="BL4397" s="36"/>
      <c r="BM4397" s="36"/>
      <c r="BN4397" s="36"/>
      <c r="BO4397" s="36"/>
      <c r="BP4397" s="36"/>
      <c r="BQ4397" s="36"/>
      <c r="BR4397" s="36"/>
    </row>
    <row r="4398" spans="2:70" ht="15" customHeight="1">
      <c r="B4398" s="48">
        <v>5087</v>
      </c>
      <c r="C4398" s="48" t="s">
        <v>1852</v>
      </c>
      <c r="D4398" s="108">
        <v>42143</v>
      </c>
      <c r="E4398" s="109" t="s">
        <v>2508</v>
      </c>
      <c r="F4398" s="109" t="s">
        <v>2502</v>
      </c>
      <c r="G4398" s="109" t="s">
        <v>1844</v>
      </c>
      <c r="H4398" s="108" t="s">
        <v>1846</v>
      </c>
      <c r="I4398" s="108" t="s">
        <v>2965</v>
      </c>
      <c r="J4398" s="108" t="s">
        <v>2568</v>
      </c>
      <c r="K4398" s="108" t="s">
        <v>2860</v>
      </c>
      <c r="L4398" s="108">
        <v>9</v>
      </c>
      <c r="M4398" s="110" t="s">
        <v>2915</v>
      </c>
      <c r="N4398" s="111" t="s">
        <v>1712</v>
      </c>
      <c r="O4398" s="111"/>
      <c r="P4398" s="111" t="s">
        <v>2146</v>
      </c>
      <c r="Q4398" s="109">
        <v>6</v>
      </c>
      <c r="R4398" s="109"/>
      <c r="S4398" s="109"/>
      <c r="T4398" s="109" t="s">
        <v>7</v>
      </c>
      <c r="U4398" s="108">
        <v>1</v>
      </c>
      <c r="V4398" s="109">
        <v>2010</v>
      </c>
      <c r="W4398" s="108">
        <f>IF(Table1[[#This Row],[ExpenditureDetails1]]=2010,1,(2010-Table1[[#This Row],[ExpenditureDetails1]]))</f>
        <v>1</v>
      </c>
      <c r="X4398" s="109">
        <v>11</v>
      </c>
      <c r="Y4398" s="174">
        <f>Table1[[#This Row],[ExpenditureDetails3]]*100000</f>
        <v>1100000</v>
      </c>
      <c r="Z4398" s="174">
        <f>Table1[[#This Row],[ExpenditureDetails4]]/Table1[[#This Row],[Component detail 4]]</f>
        <v>183333.33333333334</v>
      </c>
      <c r="AA4398" s="109">
        <v>1</v>
      </c>
      <c r="AB4398" s="109">
        <v>10</v>
      </c>
      <c r="AC4398" s="174">
        <f>IF(ISNUMBER([ExpenditureDetails4]),[ExpenditureDetails4]*HLOOKUP([ExpenditureDetails1],'Currency Conversion'!$A$6:$BE$45,19,FALSE),"No Data")</f>
        <v>1100000</v>
      </c>
      <c r="AD4398" s="174">
        <f>Table1[[#This Row],[Calculations1]]/exchange_rate_2010</f>
        <v>24056.434406983721</v>
      </c>
      <c r="AE43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110000</v>
      </c>
      <c r="AF4398" s="174">
        <f>Table1[[#This Row],[Calculations3]]/exchange_rate_2010</f>
        <v>2405.6434406983722</v>
      </c>
      <c r="AG4398" s="110"/>
      <c r="AH4398" s="53"/>
      <c r="BD4398" s="36"/>
      <c r="BE4398" s="36"/>
      <c r="BF4398" s="36"/>
      <c r="BG4398" s="36"/>
      <c r="BH4398" s="36"/>
      <c r="BI4398" s="36"/>
      <c r="BJ4398" s="36"/>
      <c r="BK4398" s="48"/>
      <c r="BL4398" s="36"/>
      <c r="BM4398" s="36"/>
      <c r="BN4398" s="36"/>
      <c r="BO4398" s="36"/>
      <c r="BP4398" s="36"/>
      <c r="BQ4398" s="36"/>
      <c r="BR4398" s="36"/>
    </row>
    <row r="4399" spans="2:70" ht="15" customHeight="1">
      <c r="B4399" s="48">
        <v>5088</v>
      </c>
      <c r="C4399" s="48" t="s">
        <v>1852</v>
      </c>
      <c r="D4399" s="108">
        <v>42143</v>
      </c>
      <c r="E4399" s="109" t="s">
        <v>2508</v>
      </c>
      <c r="F4399" s="109" t="s">
        <v>2502</v>
      </c>
      <c r="G4399" s="109" t="s">
        <v>1844</v>
      </c>
      <c r="H4399" s="108" t="s">
        <v>1846</v>
      </c>
      <c r="I4399" s="108" t="s">
        <v>2965</v>
      </c>
      <c r="J4399" s="108" t="s">
        <v>2568</v>
      </c>
      <c r="K4399" s="108" t="s">
        <v>2860</v>
      </c>
      <c r="L4399" s="108">
        <v>9</v>
      </c>
      <c r="M4399" s="110" t="s">
        <v>2915</v>
      </c>
      <c r="N4399" s="111" t="s">
        <v>364</v>
      </c>
      <c r="O4399" s="111" t="s">
        <v>2465</v>
      </c>
      <c r="P4399" s="111" t="s">
        <v>1893</v>
      </c>
      <c r="Q4399" s="109">
        <v>1</v>
      </c>
      <c r="R4399" s="109"/>
      <c r="S4399" s="109"/>
      <c r="T4399" s="109" t="s">
        <v>7</v>
      </c>
      <c r="U4399" s="108">
        <v>1</v>
      </c>
      <c r="V4399" s="109">
        <v>2010</v>
      </c>
      <c r="W4399" s="108">
        <f>IF(Table1[[#This Row],[ExpenditureDetails1]]=2010,1,(2010-Table1[[#This Row],[ExpenditureDetails1]]))</f>
        <v>1</v>
      </c>
      <c r="X4399" s="109">
        <v>16.7</v>
      </c>
      <c r="Y4399" s="174">
        <f>Table1[[#This Row],[ExpenditureDetails3]]*100000</f>
        <v>1670000</v>
      </c>
      <c r="Z4399" s="174">
        <f>Table1[[#This Row],[ExpenditureDetails4]]/Table1[[#This Row],[Component detail 4]]</f>
        <v>1670000</v>
      </c>
      <c r="AA4399" s="109">
        <v>1</v>
      </c>
      <c r="AB4399" s="109">
        <v>20</v>
      </c>
      <c r="AC4399" s="174">
        <f>IF(ISNUMBER([ExpenditureDetails4]),[ExpenditureDetails4]*HLOOKUP([ExpenditureDetails1],'Currency Conversion'!$A$6:$BE$45,19,FALSE),"No Data")</f>
        <v>1670000</v>
      </c>
      <c r="AD4399" s="174">
        <f>Table1[[#This Row],[Calculations1]]/exchange_rate_2010</f>
        <v>36522.041326966195</v>
      </c>
      <c r="AE43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83500</v>
      </c>
      <c r="AF4399" s="174">
        <f>Table1[[#This Row],[Calculations3]]/exchange_rate_2010</f>
        <v>1826.1020663483096</v>
      </c>
      <c r="AG4399" s="110"/>
      <c r="AH4399" s="53"/>
      <c r="BD4399" s="36"/>
      <c r="BE4399" s="36"/>
      <c r="BF4399" s="36"/>
      <c r="BG4399" s="36"/>
      <c r="BH4399" s="36"/>
      <c r="BI4399" s="36"/>
      <c r="BJ4399" s="36"/>
      <c r="BK4399" s="48"/>
      <c r="BL4399" s="36"/>
      <c r="BM4399" s="36"/>
      <c r="BN4399" s="36"/>
      <c r="BO4399" s="36"/>
      <c r="BP4399" s="36"/>
      <c r="BQ4399" s="36"/>
      <c r="BR4399" s="36"/>
    </row>
    <row r="4400" spans="2:70" ht="15" customHeight="1">
      <c r="B4400" s="48">
        <v>5089</v>
      </c>
      <c r="C4400" s="48" t="s">
        <v>1852</v>
      </c>
      <c r="D4400" s="108">
        <v>42143</v>
      </c>
      <c r="E4400" s="109" t="s">
        <v>2508</v>
      </c>
      <c r="F4400" s="109" t="s">
        <v>2502</v>
      </c>
      <c r="G4400" s="109" t="s">
        <v>1844</v>
      </c>
      <c r="H4400" s="108" t="s">
        <v>1846</v>
      </c>
      <c r="I4400" s="108" t="s">
        <v>2965</v>
      </c>
      <c r="J4400" s="108" t="s">
        <v>2568</v>
      </c>
      <c r="K4400" s="108" t="s">
        <v>2860</v>
      </c>
      <c r="L4400" s="108">
        <v>9</v>
      </c>
      <c r="M4400" s="110" t="s">
        <v>2915</v>
      </c>
      <c r="N4400" s="111" t="s">
        <v>1728</v>
      </c>
      <c r="O4400" s="111"/>
      <c r="P4400" s="111" t="s">
        <v>2147</v>
      </c>
      <c r="Q4400" s="109">
        <v>1</v>
      </c>
      <c r="R4400" s="109">
        <v>4</v>
      </c>
      <c r="S4400" s="109"/>
      <c r="T4400" s="109" t="s">
        <v>7</v>
      </c>
      <c r="U4400" s="108">
        <v>1</v>
      </c>
      <c r="V4400" s="109">
        <v>2010</v>
      </c>
      <c r="W4400" s="108">
        <f>IF(Table1[[#This Row],[ExpenditureDetails1]]=2010,1,(2010-Table1[[#This Row],[ExpenditureDetails1]]))</f>
        <v>1</v>
      </c>
      <c r="X4400" s="109">
        <v>65</v>
      </c>
      <c r="Y4400" s="174">
        <f>Table1[[#This Row],[ExpenditureDetails3]]*100000</f>
        <v>6500000</v>
      </c>
      <c r="Z4400" s="174">
        <f>Table1[[#This Row],[ExpenditureDetails4]]/Table1[[#This Row],[Component detail 4]]</f>
        <v>6500000</v>
      </c>
      <c r="AA4400" s="109">
        <v>1</v>
      </c>
      <c r="AB4400" s="109">
        <v>10</v>
      </c>
      <c r="AC4400" s="174">
        <f>IF(ISNUMBER([ExpenditureDetails4]),[ExpenditureDetails4]*HLOOKUP([ExpenditureDetails1],'Currency Conversion'!$A$6:$BE$45,19,FALSE),"No Data")</f>
        <v>6500000</v>
      </c>
      <c r="AD4400" s="174">
        <f>Table1[[#This Row],[Calculations1]]/exchange_rate_2010</f>
        <v>142151.65785944925</v>
      </c>
      <c r="AE44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650000</v>
      </c>
      <c r="AF4400" s="174">
        <f>Table1[[#This Row],[Calculations3]]/exchange_rate_2010</f>
        <v>14215.165785944924</v>
      </c>
      <c r="AG4400" s="110"/>
      <c r="AH4400" s="53"/>
      <c r="BD4400" s="36"/>
      <c r="BE4400" s="36"/>
      <c r="BF4400" s="36"/>
      <c r="BG4400" s="36"/>
      <c r="BH4400" s="36"/>
      <c r="BI4400" s="36"/>
      <c r="BJ4400" s="36"/>
      <c r="BK4400" s="48"/>
      <c r="BL4400" s="36"/>
      <c r="BM4400" s="36"/>
      <c r="BN4400" s="36"/>
      <c r="BO4400" s="36"/>
      <c r="BP4400" s="36"/>
      <c r="BQ4400" s="36"/>
      <c r="BR4400" s="36"/>
    </row>
    <row r="4401" spans="2:70" ht="15" customHeight="1">
      <c r="B4401" s="48">
        <v>5090</v>
      </c>
      <c r="C4401" s="48" t="s">
        <v>1852</v>
      </c>
      <c r="D4401" s="108">
        <v>42143</v>
      </c>
      <c r="E4401" s="109" t="s">
        <v>2508</v>
      </c>
      <c r="F4401" s="109" t="s">
        <v>2502</v>
      </c>
      <c r="G4401" s="109" t="s">
        <v>1844</v>
      </c>
      <c r="H4401" s="108" t="s">
        <v>1846</v>
      </c>
      <c r="I4401" s="108" t="s">
        <v>2965</v>
      </c>
      <c r="J4401" s="108" t="s">
        <v>2568</v>
      </c>
      <c r="K4401" s="108" t="s">
        <v>2860</v>
      </c>
      <c r="L4401" s="108">
        <v>9</v>
      </c>
      <c r="M4401" s="110" t="s">
        <v>2915</v>
      </c>
      <c r="N4401" s="111" t="s">
        <v>20</v>
      </c>
      <c r="O4401" s="111" t="s">
        <v>2486</v>
      </c>
      <c r="P4401" s="111" t="s">
        <v>2148</v>
      </c>
      <c r="Q4401" s="109">
        <v>1</v>
      </c>
      <c r="R4401" s="109">
        <v>51230</v>
      </c>
      <c r="S4401" s="109"/>
      <c r="T4401" s="109" t="s">
        <v>7</v>
      </c>
      <c r="U4401" s="108">
        <v>1</v>
      </c>
      <c r="V4401" s="109">
        <v>2010</v>
      </c>
      <c r="W4401" s="108">
        <f>IF(Table1[[#This Row],[ExpenditureDetails1]]=2010,1,(2010-Table1[[#This Row],[ExpenditureDetails1]]))</f>
        <v>1</v>
      </c>
      <c r="X4401" s="109">
        <v>132.32</v>
      </c>
      <c r="Y4401" s="174">
        <f>Table1[[#This Row],[ExpenditureDetails3]]*100000</f>
        <v>13232000</v>
      </c>
      <c r="Z4401" s="174">
        <f>Table1[[#This Row],[ExpenditureDetails4]]/Table1[[#This Row],[Component detail 4]]</f>
        <v>13232000</v>
      </c>
      <c r="AA4401" s="109">
        <v>1</v>
      </c>
      <c r="AB4401" s="109">
        <v>10</v>
      </c>
      <c r="AC4401" s="174">
        <f>IF(ISNUMBER([ExpenditureDetails4]),[ExpenditureDetails4]*HLOOKUP([ExpenditureDetails1],'Currency Conversion'!$A$6:$BE$45,19,FALSE),"No Data")</f>
        <v>13232000</v>
      </c>
      <c r="AD4401" s="174">
        <f>Table1[[#This Row],[Calculations1]]/exchange_rate_2010</f>
        <v>289377.03643018962</v>
      </c>
      <c r="AE44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1323200</v>
      </c>
      <c r="AF4401" s="174">
        <f>Table1[[#This Row],[Calculations3]]/exchange_rate_2010</f>
        <v>28937.703643018962</v>
      </c>
      <c r="AG4401" s="110"/>
      <c r="AH4401" s="53"/>
      <c r="BD4401" s="36"/>
      <c r="BE4401" s="36"/>
      <c r="BF4401" s="36"/>
      <c r="BG4401" s="36"/>
      <c r="BH4401" s="36"/>
      <c r="BI4401" s="36"/>
      <c r="BJ4401" s="36"/>
      <c r="BK4401" s="48"/>
      <c r="BL4401" s="36"/>
      <c r="BM4401" s="36"/>
      <c r="BN4401" s="36"/>
      <c r="BO4401" s="36"/>
      <c r="BP4401" s="36"/>
      <c r="BQ4401" s="36"/>
      <c r="BR4401" s="36"/>
    </row>
    <row r="4402" spans="2:70" ht="15" customHeight="1">
      <c r="B4402" s="48">
        <v>5091</v>
      </c>
      <c r="C4402" s="48" t="s">
        <v>1852</v>
      </c>
      <c r="D4402" s="108">
        <v>42143</v>
      </c>
      <c r="E4402" s="109" t="s">
        <v>2508</v>
      </c>
      <c r="F4402" s="109" t="s">
        <v>2502</v>
      </c>
      <c r="G4402" s="109" t="s">
        <v>1844</v>
      </c>
      <c r="H4402" s="108" t="s">
        <v>1846</v>
      </c>
      <c r="I4402" s="108" t="s">
        <v>2965</v>
      </c>
      <c r="J4402" s="108" t="s">
        <v>2568</v>
      </c>
      <c r="K4402" s="108" t="s">
        <v>2860</v>
      </c>
      <c r="L4402" s="108">
        <v>9</v>
      </c>
      <c r="M4402" s="110" t="s">
        <v>2915</v>
      </c>
      <c r="N4402" s="111" t="s">
        <v>1729</v>
      </c>
      <c r="O4402" s="111" t="s">
        <v>1718</v>
      </c>
      <c r="P4402" s="111" t="s">
        <v>2149</v>
      </c>
      <c r="Q4402" s="109">
        <v>279</v>
      </c>
      <c r="R4402" s="109"/>
      <c r="S4402" s="109"/>
      <c r="T4402" s="109" t="s">
        <v>7</v>
      </c>
      <c r="U4402" s="108">
        <v>1</v>
      </c>
      <c r="V4402" s="109">
        <v>2010</v>
      </c>
      <c r="W4402" s="108">
        <f>IF(Table1[[#This Row],[ExpenditureDetails1]]=2010,1,(2010-Table1[[#This Row],[ExpenditureDetails1]]))</f>
        <v>1</v>
      </c>
      <c r="X4402" s="109">
        <v>13.95</v>
      </c>
      <c r="Y4402" s="174">
        <f>Table1[[#This Row],[ExpenditureDetails3]]*100000</f>
        <v>1395000</v>
      </c>
      <c r="Z4402" s="174">
        <f>Table1[[#This Row],[ExpenditureDetails4]]/Table1[[#This Row],[Component detail 4]]</f>
        <v>5000</v>
      </c>
      <c r="AA4402" s="109">
        <v>1</v>
      </c>
      <c r="AB4402" s="109">
        <v>10</v>
      </c>
      <c r="AC4402" s="174">
        <f>IF(ISNUMBER([ExpenditureDetails4]),[ExpenditureDetails4]*HLOOKUP([ExpenditureDetails1],'Currency Conversion'!$A$6:$BE$45,19,FALSE),"No Data")</f>
        <v>1395000</v>
      </c>
      <c r="AD4402" s="174">
        <f>Table1[[#This Row],[Calculations1]]/exchange_rate_2010</f>
        <v>30507.932725220264</v>
      </c>
      <c r="AE44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139500</v>
      </c>
      <c r="AF4402" s="174">
        <f>Table1[[#This Row],[Calculations3]]/exchange_rate_2010</f>
        <v>3050.7932725220262</v>
      </c>
      <c r="AG4402" s="110"/>
      <c r="AH4402" s="53"/>
      <c r="BD4402" s="36"/>
      <c r="BE4402" s="36"/>
      <c r="BF4402" s="36"/>
      <c r="BG4402" s="36"/>
      <c r="BH4402" s="36"/>
      <c r="BI4402" s="36"/>
      <c r="BJ4402" s="36"/>
      <c r="BK4402" s="48"/>
      <c r="BL4402" s="36"/>
      <c r="BM4402" s="36"/>
      <c r="BN4402" s="36"/>
      <c r="BO4402" s="36"/>
      <c r="BP4402" s="36"/>
      <c r="BQ4402" s="36"/>
      <c r="BR4402" s="36"/>
    </row>
    <row r="4403" spans="2:70" ht="15" customHeight="1">
      <c r="B4403" s="48">
        <v>5092</v>
      </c>
      <c r="C4403" s="48" t="s">
        <v>1852</v>
      </c>
      <c r="D4403" s="108">
        <v>42143</v>
      </c>
      <c r="E4403" s="109" t="s">
        <v>2508</v>
      </c>
      <c r="F4403" s="109" t="s">
        <v>2502</v>
      </c>
      <c r="G4403" s="109" t="s">
        <v>1844</v>
      </c>
      <c r="H4403" s="108" t="s">
        <v>1846</v>
      </c>
      <c r="I4403" s="108" t="s">
        <v>2965</v>
      </c>
      <c r="J4403" s="108" t="s">
        <v>2568</v>
      </c>
      <c r="K4403" s="108" t="s">
        <v>2860</v>
      </c>
      <c r="L4403" s="108">
        <v>9</v>
      </c>
      <c r="M4403" s="110" t="s">
        <v>2915</v>
      </c>
      <c r="N4403" s="111" t="s">
        <v>2478</v>
      </c>
      <c r="O4403" s="111"/>
      <c r="P4403" s="111" t="s">
        <v>2150</v>
      </c>
      <c r="Q4403" s="109">
        <v>1</v>
      </c>
      <c r="R4403" s="109"/>
      <c r="S4403" s="109"/>
      <c r="T4403" s="109" t="s">
        <v>7</v>
      </c>
      <c r="U4403" s="108">
        <v>1</v>
      </c>
      <c r="V4403" s="109">
        <v>2010</v>
      </c>
      <c r="W4403" s="108">
        <f>IF(Table1[[#This Row],[ExpenditureDetails1]]=2010,1,(2010-Table1[[#This Row],[ExpenditureDetails1]]))</f>
        <v>1</v>
      </c>
      <c r="X4403" s="109">
        <v>3</v>
      </c>
      <c r="Y4403" s="174">
        <f>Table1[[#This Row],[ExpenditureDetails3]]*100000</f>
        <v>300000</v>
      </c>
      <c r="Z4403" s="174">
        <f>Table1[[#This Row],[ExpenditureDetails4]]/Table1[[#This Row],[Component detail 4]]</f>
        <v>300000</v>
      </c>
      <c r="AA4403" s="109">
        <v>1</v>
      </c>
      <c r="AB4403" s="109">
        <v>30</v>
      </c>
      <c r="AC4403" s="174">
        <f>IF(ISNUMBER([ExpenditureDetails4]),[ExpenditureDetails4]*HLOOKUP([ExpenditureDetails1],'Currency Conversion'!$A$6:$BE$45,19,FALSE),"No Data")</f>
        <v>300000</v>
      </c>
      <c r="AD4403" s="174">
        <f>Table1[[#This Row],[Calculations1]]/exchange_rate_2010</f>
        <v>6560.8457473591961</v>
      </c>
      <c r="AE44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10000</v>
      </c>
      <c r="AF4403" s="174">
        <f>Table1[[#This Row],[Calculations3]]/exchange_rate_2010</f>
        <v>218.69485824530653</v>
      </c>
      <c r="AG4403" s="110"/>
      <c r="AH4403" s="53"/>
      <c r="BD4403" s="36"/>
      <c r="BE4403" s="36"/>
      <c r="BF4403" s="36"/>
      <c r="BG4403" s="36"/>
      <c r="BH4403" s="36"/>
      <c r="BI4403" s="36"/>
      <c r="BJ4403" s="36"/>
      <c r="BK4403" s="48"/>
      <c r="BL4403" s="36"/>
      <c r="BM4403" s="36"/>
      <c r="BN4403" s="36"/>
      <c r="BO4403" s="36"/>
      <c r="BP4403" s="36"/>
      <c r="BQ4403" s="36"/>
      <c r="BR4403" s="36"/>
    </row>
    <row r="4404" spans="2:70" ht="15" customHeight="1">
      <c r="B4404" s="48">
        <v>5093</v>
      </c>
      <c r="C4404" s="48" t="s">
        <v>1852</v>
      </c>
      <c r="D4404" s="108">
        <v>42143</v>
      </c>
      <c r="E4404" s="109" t="s">
        <v>2508</v>
      </c>
      <c r="F4404" s="109" t="s">
        <v>2502</v>
      </c>
      <c r="G4404" s="109" t="s">
        <v>1844</v>
      </c>
      <c r="H4404" s="108" t="s">
        <v>1846</v>
      </c>
      <c r="I4404" s="108" t="s">
        <v>2965</v>
      </c>
      <c r="J4404" s="108" t="s">
        <v>2568</v>
      </c>
      <c r="K4404" s="108" t="s">
        <v>2860</v>
      </c>
      <c r="L4404" s="108">
        <v>9</v>
      </c>
      <c r="M4404" s="110" t="s">
        <v>2915</v>
      </c>
      <c r="N4404" s="111" t="s">
        <v>1729</v>
      </c>
      <c r="O4404" s="111" t="s">
        <v>210</v>
      </c>
      <c r="P4404" s="111" t="s">
        <v>2151</v>
      </c>
      <c r="Q4404" s="109">
        <v>1</v>
      </c>
      <c r="R4404" s="109"/>
      <c r="S4404" s="109"/>
      <c r="T4404" s="109" t="s">
        <v>7</v>
      </c>
      <c r="U4404" s="108">
        <v>1</v>
      </c>
      <c r="V4404" s="109">
        <v>2003</v>
      </c>
      <c r="W4404" s="108">
        <f>IF(Table1[[#This Row],[ExpenditureDetails1]]=2010,1,(2010-Table1[[#This Row],[ExpenditureDetails1]]))</f>
        <v>7</v>
      </c>
      <c r="X4404" s="109">
        <v>75</v>
      </c>
      <c r="Y4404" s="174">
        <f>Table1[[#This Row],[ExpenditureDetails3]]*100000</f>
        <v>7500000</v>
      </c>
      <c r="Z4404" s="174">
        <f>Table1[[#This Row],[ExpenditureDetails4]]/Table1[[#This Row],[Component detail 4]]</f>
        <v>7500000</v>
      </c>
      <c r="AA4404" s="109">
        <v>1</v>
      </c>
      <c r="AB4404" s="109">
        <v>10</v>
      </c>
      <c r="AC4404" s="174">
        <f>IF(ISNUMBER([ExpenditureDetails4]),[ExpenditureDetails4]*HLOOKUP([ExpenditureDetails1],'Currency Conversion'!$A$6:$BE$45,19,FALSE),"No Data")</f>
        <v>11357063.927469451</v>
      </c>
      <c r="AD4404" s="174">
        <f>Table1[[#This Row],[Calculations1]]/exchange_rate_2010</f>
        <v>248373.1485700816</v>
      </c>
      <c r="AE44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1135706.3927469451</v>
      </c>
      <c r="AF4404" s="174">
        <f>Table1[[#This Row],[Calculations3]]/exchange_rate_2010</f>
        <v>24837.314857008161</v>
      </c>
      <c r="AG4404" s="110"/>
      <c r="AH4404" s="53"/>
      <c r="BD4404" s="36"/>
      <c r="BE4404" s="36"/>
      <c r="BF4404" s="36"/>
      <c r="BG4404" s="36"/>
      <c r="BH4404" s="36"/>
      <c r="BI4404" s="36"/>
      <c r="BJ4404" s="36"/>
      <c r="BK4404" s="48"/>
      <c r="BL4404" s="36"/>
      <c r="BM4404" s="36"/>
      <c r="BN4404" s="36"/>
      <c r="BO4404" s="36"/>
      <c r="BP4404" s="36"/>
      <c r="BQ4404" s="36"/>
      <c r="BR4404" s="36"/>
    </row>
    <row r="4405" spans="2:70" ht="15" customHeight="1">
      <c r="B4405" s="48">
        <v>5094</v>
      </c>
      <c r="C4405" s="48" t="s">
        <v>1852</v>
      </c>
      <c r="D4405" s="108">
        <v>42143</v>
      </c>
      <c r="E4405" s="109" t="s">
        <v>2508</v>
      </c>
      <c r="F4405" s="109" t="s">
        <v>2502</v>
      </c>
      <c r="G4405" s="109" t="s">
        <v>1844</v>
      </c>
      <c r="H4405" s="108" t="s">
        <v>1846</v>
      </c>
      <c r="I4405" s="108" t="s">
        <v>2965</v>
      </c>
      <c r="J4405" s="108" t="s">
        <v>2568</v>
      </c>
      <c r="K4405" s="108" t="s">
        <v>2860</v>
      </c>
      <c r="L4405" s="108">
        <v>9</v>
      </c>
      <c r="M4405" s="110" t="s">
        <v>2915</v>
      </c>
      <c r="N4405" s="111" t="s">
        <v>1712</v>
      </c>
      <c r="O4405" s="111"/>
      <c r="P4405" s="111" t="s">
        <v>2152</v>
      </c>
      <c r="Q4405" s="109">
        <v>6</v>
      </c>
      <c r="R4405" s="109">
        <v>15</v>
      </c>
      <c r="S4405" s="109"/>
      <c r="T4405" s="109" t="s">
        <v>7</v>
      </c>
      <c r="U4405" s="108">
        <v>1</v>
      </c>
      <c r="V4405" s="109">
        <v>1986</v>
      </c>
      <c r="W4405" s="108">
        <f>IF(Table1[[#This Row],[ExpenditureDetails1]]=2010,1,(2010-Table1[[#This Row],[ExpenditureDetails1]]))</f>
        <v>24</v>
      </c>
      <c r="X4405" s="109">
        <v>6</v>
      </c>
      <c r="Y4405" s="174">
        <f>Table1[[#This Row],[ExpenditureDetails3]]*100000</f>
        <v>600000</v>
      </c>
      <c r="Z4405" s="174">
        <f>Table1[[#This Row],[ExpenditureDetails4]]/Table1[[#This Row],[Component detail 4]]</f>
        <v>100000</v>
      </c>
      <c r="AA4405" s="109">
        <v>1</v>
      </c>
      <c r="AB4405" s="109">
        <v>10</v>
      </c>
      <c r="AC4405" s="174">
        <f>IF(ISNUMBER([ExpenditureDetails4]),[ExpenditureDetails4]*HLOOKUP([ExpenditureDetails1],'Currency Conversion'!$A$6:$BE$45,19,FALSE),"No Data")</f>
        <v>3196534.0455952319</v>
      </c>
      <c r="AD4405" s="174">
        <f>Table1[[#This Row],[Calculations1]]/exchange_rate_2010</f>
        <v>69906.555997774543</v>
      </c>
      <c r="AE44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319653.40455952322</v>
      </c>
      <c r="AF4405" s="174">
        <f>Table1[[#This Row],[Calculations3]]/exchange_rate_2010</f>
        <v>6990.6555997774549</v>
      </c>
      <c r="AG4405" s="110"/>
      <c r="AH4405" s="53"/>
      <c r="BD4405" s="36"/>
      <c r="BE4405" s="36"/>
      <c r="BF4405" s="36"/>
      <c r="BG4405" s="36"/>
      <c r="BH4405" s="36"/>
      <c r="BI4405" s="36"/>
      <c r="BJ4405" s="36"/>
      <c r="BK4405" s="48"/>
      <c r="BL4405" s="36"/>
      <c r="BM4405" s="36"/>
      <c r="BN4405" s="36"/>
      <c r="BO4405" s="36"/>
      <c r="BP4405" s="36"/>
      <c r="BQ4405" s="36"/>
      <c r="BR4405" s="36"/>
    </row>
    <row r="4406" spans="2:70" ht="15" customHeight="1">
      <c r="B4406" s="48">
        <v>5095</v>
      </c>
      <c r="C4406" s="48" t="s">
        <v>1852</v>
      </c>
      <c r="D4406" s="108">
        <v>42143</v>
      </c>
      <c r="E4406" s="109" t="s">
        <v>2508</v>
      </c>
      <c r="F4406" s="109" t="s">
        <v>2502</v>
      </c>
      <c r="G4406" s="109" t="s">
        <v>1844</v>
      </c>
      <c r="H4406" s="108" t="s">
        <v>1846</v>
      </c>
      <c r="I4406" s="108" t="s">
        <v>2965</v>
      </c>
      <c r="J4406" s="108" t="s">
        <v>2568</v>
      </c>
      <c r="K4406" s="108" t="s">
        <v>2860</v>
      </c>
      <c r="L4406" s="108">
        <v>9</v>
      </c>
      <c r="M4406" s="110" t="s">
        <v>2915</v>
      </c>
      <c r="N4406" s="111" t="s">
        <v>1712</v>
      </c>
      <c r="O4406" s="111"/>
      <c r="P4406" s="111" t="s">
        <v>2153</v>
      </c>
      <c r="Q4406" s="109">
        <v>4</v>
      </c>
      <c r="R4406" s="109">
        <v>15</v>
      </c>
      <c r="S4406" s="109"/>
      <c r="T4406" s="109" t="s">
        <v>7</v>
      </c>
      <c r="U4406" s="108">
        <v>1</v>
      </c>
      <c r="V4406" s="109">
        <v>2003</v>
      </c>
      <c r="W4406" s="108">
        <f>IF(Table1[[#This Row],[ExpenditureDetails1]]=2010,1,(2010-Table1[[#This Row],[ExpenditureDetails1]]))</f>
        <v>7</v>
      </c>
      <c r="X4406" s="109">
        <v>4</v>
      </c>
      <c r="Y4406" s="174">
        <f>Table1[[#This Row],[ExpenditureDetails3]]*100000</f>
        <v>400000</v>
      </c>
      <c r="Z4406" s="174">
        <f>Table1[[#This Row],[ExpenditureDetails4]]/Table1[[#This Row],[Component detail 4]]</f>
        <v>100000</v>
      </c>
      <c r="AA4406" s="109">
        <v>1</v>
      </c>
      <c r="AB4406" s="109">
        <v>10</v>
      </c>
      <c r="AC4406" s="174">
        <f>IF(ISNUMBER([ExpenditureDetails4]),[ExpenditureDetails4]*HLOOKUP([ExpenditureDetails1],'Currency Conversion'!$A$6:$BE$45,19,FALSE),"No Data")</f>
        <v>605710.07613170403</v>
      </c>
      <c r="AD4406" s="174">
        <f>Table1[[#This Row],[Calculations1]]/exchange_rate_2010</f>
        <v>13246.567923737684</v>
      </c>
      <c r="AE44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60571.007613170405</v>
      </c>
      <c r="AF4406" s="174">
        <f>Table1[[#This Row],[Calculations3]]/exchange_rate_2010</f>
        <v>1324.6567923737684</v>
      </c>
      <c r="AG4406" s="110"/>
      <c r="AH4406" s="53"/>
      <c r="BD4406" s="36"/>
      <c r="BE4406" s="36"/>
      <c r="BF4406" s="36"/>
      <c r="BG4406" s="36"/>
      <c r="BH4406" s="36"/>
      <c r="BI4406" s="36"/>
      <c r="BJ4406" s="36"/>
      <c r="BK4406" s="48"/>
      <c r="BL4406" s="36"/>
      <c r="BM4406" s="36"/>
      <c r="BN4406" s="36"/>
      <c r="BO4406" s="36"/>
      <c r="BP4406" s="36"/>
      <c r="BQ4406" s="36"/>
      <c r="BR4406" s="36"/>
    </row>
    <row r="4407" spans="2:70" ht="15" customHeight="1">
      <c r="B4407" s="48">
        <v>5096</v>
      </c>
      <c r="C4407" s="48" t="s">
        <v>1852</v>
      </c>
      <c r="D4407" s="108">
        <v>42143</v>
      </c>
      <c r="E4407" s="109" t="s">
        <v>2508</v>
      </c>
      <c r="F4407" s="109" t="s">
        <v>2502</v>
      </c>
      <c r="G4407" s="109" t="s">
        <v>1844</v>
      </c>
      <c r="H4407" s="108" t="s">
        <v>1846</v>
      </c>
      <c r="I4407" s="108" t="s">
        <v>2965</v>
      </c>
      <c r="J4407" s="108" t="s">
        <v>2568</v>
      </c>
      <c r="K4407" s="108" t="s">
        <v>2860</v>
      </c>
      <c r="L4407" s="108">
        <v>9</v>
      </c>
      <c r="M4407" s="110" t="s">
        <v>2915</v>
      </c>
      <c r="N4407" s="111" t="s">
        <v>1712</v>
      </c>
      <c r="O4407" s="111"/>
      <c r="P4407" s="111" t="s">
        <v>2154</v>
      </c>
      <c r="Q4407" s="109">
        <v>1</v>
      </c>
      <c r="R4407" s="109">
        <v>15</v>
      </c>
      <c r="S4407" s="109"/>
      <c r="T4407" s="109" t="s">
        <v>7</v>
      </c>
      <c r="U4407" s="108">
        <v>1</v>
      </c>
      <c r="V4407" s="109">
        <v>2007</v>
      </c>
      <c r="W4407" s="108">
        <f>IF(Table1[[#This Row],[ExpenditureDetails1]]=2010,1,(2010-Table1[[#This Row],[ExpenditureDetails1]]))</f>
        <v>3</v>
      </c>
      <c r="X4407" s="109">
        <v>1</v>
      </c>
      <c r="Y4407" s="174">
        <f>Table1[[#This Row],[ExpenditureDetails3]]*100000</f>
        <v>100000</v>
      </c>
      <c r="Z4407" s="174">
        <f>Table1[[#This Row],[ExpenditureDetails4]]/Table1[[#This Row],[Component detail 4]]</f>
        <v>100000</v>
      </c>
      <c r="AA4407" s="109">
        <v>1</v>
      </c>
      <c r="AB4407" s="109">
        <v>10</v>
      </c>
      <c r="AC4407" s="174">
        <f>IF(ISNUMBER([ExpenditureDetails4]),[ExpenditureDetails4]*HLOOKUP([ExpenditureDetails1],'Currency Conversion'!$A$6:$BE$45,19,FALSE),"No Data")</f>
        <v>121340.82292359616</v>
      </c>
      <c r="AD4407" s="174">
        <f>Table1[[#This Row],[Calculations1]]/exchange_rate_2010</f>
        <v>2653.6614068644703</v>
      </c>
      <c r="AE44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12134.082292359617</v>
      </c>
      <c r="AF4407" s="174">
        <f>Table1[[#This Row],[Calculations3]]/exchange_rate_2010</f>
        <v>265.36614068644707</v>
      </c>
      <c r="AG4407" s="110"/>
      <c r="AH4407" s="53"/>
      <c r="BD4407" s="36"/>
      <c r="BE4407" s="36"/>
      <c r="BF4407" s="36"/>
      <c r="BG4407" s="36"/>
      <c r="BH4407" s="36"/>
      <c r="BI4407" s="36"/>
      <c r="BJ4407" s="36"/>
      <c r="BK4407" s="48"/>
      <c r="BL4407" s="36"/>
      <c r="BM4407" s="36"/>
      <c r="BN4407" s="36"/>
      <c r="BO4407" s="36"/>
      <c r="BP4407" s="36"/>
      <c r="BQ4407" s="36"/>
      <c r="BR4407" s="36"/>
    </row>
    <row r="4408" spans="2:70" ht="15" customHeight="1">
      <c r="B4408" s="48">
        <v>5097</v>
      </c>
      <c r="C4408" s="48" t="s">
        <v>1852</v>
      </c>
      <c r="D4408" s="108">
        <v>42143</v>
      </c>
      <c r="E4408" s="109" t="s">
        <v>2508</v>
      </c>
      <c r="F4408" s="109" t="s">
        <v>2502</v>
      </c>
      <c r="G4408" s="109" t="s">
        <v>1844</v>
      </c>
      <c r="H4408" s="108" t="s">
        <v>1846</v>
      </c>
      <c r="I4408" s="108" t="s">
        <v>2965</v>
      </c>
      <c r="J4408" s="108" t="s">
        <v>2568</v>
      </c>
      <c r="K4408" s="108" t="s">
        <v>2860</v>
      </c>
      <c r="L4408" s="108">
        <v>9</v>
      </c>
      <c r="M4408" s="110" t="s">
        <v>2915</v>
      </c>
      <c r="N4408" s="111" t="s">
        <v>1712</v>
      </c>
      <c r="O4408" s="111"/>
      <c r="P4408" s="111" t="s">
        <v>2154</v>
      </c>
      <c r="Q4408" s="109">
        <v>1</v>
      </c>
      <c r="R4408" s="109">
        <v>15</v>
      </c>
      <c r="S4408" s="109"/>
      <c r="T4408" s="109" t="s">
        <v>7</v>
      </c>
      <c r="U4408" s="108">
        <v>1</v>
      </c>
      <c r="V4408" s="109">
        <v>2002</v>
      </c>
      <c r="W4408" s="108">
        <f>IF(Table1[[#This Row],[ExpenditureDetails1]]=2010,1,(2010-Table1[[#This Row],[ExpenditureDetails1]]))</f>
        <v>8</v>
      </c>
      <c r="X4408" s="109">
        <v>1</v>
      </c>
      <c r="Y4408" s="174">
        <f>Table1[[#This Row],[ExpenditureDetails3]]*100000</f>
        <v>100000</v>
      </c>
      <c r="Z4408" s="174">
        <f>Table1[[#This Row],[ExpenditureDetails4]]/Table1[[#This Row],[Component detail 4]]</f>
        <v>100000</v>
      </c>
      <c r="AA4408" s="109">
        <v>1</v>
      </c>
      <c r="AB4408" s="109">
        <v>10</v>
      </c>
      <c r="AC4408" s="174">
        <f>IF(ISNUMBER([ExpenditureDetails4]),[ExpenditureDetails4]*HLOOKUP([ExpenditureDetails1],'Currency Conversion'!$A$6:$BE$45,19,FALSE),"No Data")</f>
        <v>157175.51921232976</v>
      </c>
      <c r="AD4408" s="174">
        <f>Table1[[#This Row],[Calculations1]]/exchange_rate_2010</f>
        <v>3437.3477893772911</v>
      </c>
      <c r="AE44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15717.551921232976</v>
      </c>
      <c r="AF4408" s="174">
        <f>Table1[[#This Row],[Calculations3]]/exchange_rate_2010</f>
        <v>343.73477893772912</v>
      </c>
      <c r="AG4408" s="110"/>
      <c r="AH4408" s="53"/>
      <c r="BD4408" s="36"/>
      <c r="BE4408" s="36"/>
      <c r="BF4408" s="36"/>
      <c r="BG4408" s="36"/>
      <c r="BH4408" s="36"/>
      <c r="BI4408" s="36"/>
      <c r="BJ4408" s="36"/>
      <c r="BK4408" s="48"/>
      <c r="BL4408" s="36"/>
      <c r="BM4408" s="36"/>
      <c r="BN4408" s="36"/>
      <c r="BO4408" s="36"/>
      <c r="BP4408" s="36"/>
      <c r="BQ4408" s="36"/>
      <c r="BR4408" s="36"/>
    </row>
    <row r="4409" spans="2:70" ht="15" customHeight="1">
      <c r="B4409" s="48">
        <v>5098</v>
      </c>
      <c r="C4409" s="48" t="s">
        <v>1852</v>
      </c>
      <c r="D4409" s="108">
        <v>42143</v>
      </c>
      <c r="E4409" s="109" t="s">
        <v>2508</v>
      </c>
      <c r="F4409" s="109" t="s">
        <v>2502</v>
      </c>
      <c r="G4409" s="109" t="s">
        <v>1844</v>
      </c>
      <c r="H4409" s="108" t="s">
        <v>1846</v>
      </c>
      <c r="I4409" s="108" t="s">
        <v>2965</v>
      </c>
      <c r="J4409" s="108" t="s">
        <v>2568</v>
      </c>
      <c r="K4409" s="108" t="s">
        <v>2860</v>
      </c>
      <c r="L4409" s="108">
        <v>9</v>
      </c>
      <c r="M4409" s="110" t="s">
        <v>2915</v>
      </c>
      <c r="N4409" s="111" t="s">
        <v>1712</v>
      </c>
      <c r="O4409" s="111"/>
      <c r="P4409" s="111" t="s">
        <v>2154</v>
      </c>
      <c r="Q4409" s="109">
        <v>1</v>
      </c>
      <c r="R4409" s="109">
        <v>15</v>
      </c>
      <c r="S4409" s="109"/>
      <c r="T4409" s="109" t="s">
        <v>7</v>
      </c>
      <c r="U4409" s="108">
        <v>1</v>
      </c>
      <c r="V4409" s="109">
        <v>1986</v>
      </c>
      <c r="W4409" s="108">
        <f>IF(Table1[[#This Row],[ExpenditureDetails1]]=2010,1,(2010-Table1[[#This Row],[ExpenditureDetails1]]))</f>
        <v>24</v>
      </c>
      <c r="X4409" s="109">
        <v>2</v>
      </c>
      <c r="Y4409" s="174">
        <f>Table1[[#This Row],[ExpenditureDetails3]]*100000</f>
        <v>200000</v>
      </c>
      <c r="Z4409" s="174">
        <f>Table1[[#This Row],[ExpenditureDetails4]]/Table1[[#This Row],[Component detail 4]]</f>
        <v>200000</v>
      </c>
      <c r="AA4409" s="109">
        <v>1</v>
      </c>
      <c r="AB4409" s="109">
        <v>10</v>
      </c>
      <c r="AC4409" s="174">
        <f>IF(ISNUMBER([ExpenditureDetails4]),[ExpenditureDetails4]*HLOOKUP([ExpenditureDetails1],'Currency Conversion'!$A$6:$BE$45,19,FALSE),"No Data")</f>
        <v>1065511.348531744</v>
      </c>
      <c r="AD4409" s="174">
        <f>Table1[[#This Row],[Calculations1]]/exchange_rate_2010</f>
        <v>23302.185332591514</v>
      </c>
      <c r="AE44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106551.1348531744</v>
      </c>
      <c r="AF4409" s="174">
        <f>Table1[[#This Row],[Calculations3]]/exchange_rate_2010</f>
        <v>2330.2185332591516</v>
      </c>
      <c r="AG4409" s="110"/>
      <c r="AH4409" s="53"/>
      <c r="BD4409" s="36"/>
      <c r="BE4409" s="36"/>
      <c r="BF4409" s="36"/>
      <c r="BG4409" s="36"/>
      <c r="BH4409" s="36"/>
      <c r="BI4409" s="36"/>
      <c r="BJ4409" s="36"/>
      <c r="BK4409" s="48"/>
      <c r="BL4409" s="36"/>
      <c r="BM4409" s="36"/>
      <c r="BN4409" s="36"/>
      <c r="BO4409" s="36"/>
      <c r="BP4409" s="36"/>
      <c r="BQ4409" s="36"/>
      <c r="BR4409" s="36"/>
    </row>
    <row r="4410" spans="2:70" ht="15" customHeight="1">
      <c r="B4410" s="48">
        <v>5099</v>
      </c>
      <c r="C4410" s="48" t="s">
        <v>1852</v>
      </c>
      <c r="D4410" s="108">
        <v>42143</v>
      </c>
      <c r="E4410" s="109" t="s">
        <v>2508</v>
      </c>
      <c r="F4410" s="109" t="s">
        <v>2502</v>
      </c>
      <c r="G4410" s="109" t="s">
        <v>1844</v>
      </c>
      <c r="H4410" s="108" t="s">
        <v>1846</v>
      </c>
      <c r="I4410" s="108" t="s">
        <v>2965</v>
      </c>
      <c r="J4410" s="108" t="s">
        <v>2568</v>
      </c>
      <c r="K4410" s="108" t="s">
        <v>2860</v>
      </c>
      <c r="L4410" s="108">
        <v>9</v>
      </c>
      <c r="M4410" s="110" t="s">
        <v>2915</v>
      </c>
      <c r="N4410" s="111" t="s">
        <v>1712</v>
      </c>
      <c r="O4410" s="111"/>
      <c r="P4410" s="111" t="s">
        <v>2154</v>
      </c>
      <c r="Q4410" s="109">
        <v>1</v>
      </c>
      <c r="R4410" s="109">
        <v>15</v>
      </c>
      <c r="S4410" s="109"/>
      <c r="T4410" s="109" t="s">
        <v>7</v>
      </c>
      <c r="U4410" s="108">
        <v>1</v>
      </c>
      <c r="V4410" s="109">
        <v>1990</v>
      </c>
      <c r="W4410" s="108">
        <f>IF(Table1[[#This Row],[ExpenditureDetails1]]=2010,1,(2010-Table1[[#This Row],[ExpenditureDetails1]]))</f>
        <v>20</v>
      </c>
      <c r="X4410" s="109">
        <v>1</v>
      </c>
      <c r="Y4410" s="174">
        <f>Table1[[#This Row],[ExpenditureDetails3]]*100000</f>
        <v>100000</v>
      </c>
      <c r="Z4410" s="174">
        <f>Table1[[#This Row],[ExpenditureDetails4]]/Table1[[#This Row],[Component detail 4]]</f>
        <v>100000</v>
      </c>
      <c r="AA4410" s="109">
        <v>1</v>
      </c>
      <c r="AB4410" s="109">
        <v>10</v>
      </c>
      <c r="AC4410" s="174">
        <f>IF(ISNUMBER([ExpenditureDetails4]),[ExpenditureDetails4]*HLOOKUP([ExpenditureDetails1],'Currency Conversion'!$A$6:$BE$45,19,FALSE),"No Data")</f>
        <v>388824.31271292071</v>
      </c>
      <c r="AD4410" s="174">
        <f>Table1[[#This Row],[Calculations1]]/exchange_rate_2010</f>
        <v>8503.387795108094</v>
      </c>
      <c r="AE44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38882.431271292073</v>
      </c>
      <c r="AF4410" s="174">
        <f>Table1[[#This Row],[Calculations3]]/exchange_rate_2010</f>
        <v>850.33877951080945</v>
      </c>
      <c r="AG4410" s="110"/>
      <c r="AH4410" s="53"/>
      <c r="BD4410" s="36"/>
      <c r="BE4410" s="36"/>
      <c r="BF4410" s="36"/>
      <c r="BG4410" s="36"/>
      <c r="BH4410" s="36"/>
      <c r="BI4410" s="36"/>
      <c r="BJ4410" s="36"/>
      <c r="BK4410" s="48"/>
      <c r="BL4410" s="36"/>
      <c r="BM4410" s="36"/>
      <c r="BN4410" s="36"/>
      <c r="BO4410" s="36"/>
      <c r="BP4410" s="36"/>
      <c r="BQ4410" s="36"/>
      <c r="BR4410" s="36"/>
    </row>
    <row r="4411" spans="2:70" ht="15" customHeight="1">
      <c r="B4411" s="48">
        <v>5100</v>
      </c>
      <c r="C4411" s="48" t="s">
        <v>1852</v>
      </c>
      <c r="D4411" s="108">
        <v>42143</v>
      </c>
      <c r="E4411" s="109" t="s">
        <v>2508</v>
      </c>
      <c r="F4411" s="109" t="s">
        <v>2502</v>
      </c>
      <c r="G4411" s="109" t="s">
        <v>1844</v>
      </c>
      <c r="H4411" s="108" t="s">
        <v>1846</v>
      </c>
      <c r="I4411" s="108" t="s">
        <v>2965</v>
      </c>
      <c r="J4411" s="108" t="s">
        <v>2568</v>
      </c>
      <c r="K4411" s="108" t="s">
        <v>2860</v>
      </c>
      <c r="L4411" s="108">
        <v>9</v>
      </c>
      <c r="M4411" s="110" t="s">
        <v>2915</v>
      </c>
      <c r="N4411" s="111" t="s">
        <v>1712</v>
      </c>
      <c r="O4411" s="111"/>
      <c r="P4411" s="111" t="s">
        <v>2155</v>
      </c>
      <c r="Q4411" s="109">
        <v>1</v>
      </c>
      <c r="R4411" s="109">
        <v>35</v>
      </c>
      <c r="S4411" s="109"/>
      <c r="T4411" s="109" t="s">
        <v>7</v>
      </c>
      <c r="U4411" s="108">
        <v>1</v>
      </c>
      <c r="V4411" s="109">
        <v>1986</v>
      </c>
      <c r="W4411" s="108">
        <f>IF(Table1[[#This Row],[ExpenditureDetails1]]=2010,1,(2010-Table1[[#This Row],[ExpenditureDetails1]]))</f>
        <v>24</v>
      </c>
      <c r="X4411" s="109">
        <v>8</v>
      </c>
      <c r="Y4411" s="174">
        <f>Table1[[#This Row],[ExpenditureDetails3]]*100000</f>
        <v>800000</v>
      </c>
      <c r="Z4411" s="174">
        <f>Table1[[#This Row],[ExpenditureDetails4]]/Table1[[#This Row],[Component detail 4]]</f>
        <v>800000</v>
      </c>
      <c r="AA4411" s="109">
        <v>1</v>
      </c>
      <c r="AB4411" s="109">
        <v>10</v>
      </c>
      <c r="AC4411" s="174">
        <f>IF(ISNUMBER([ExpenditureDetails4]),[ExpenditureDetails4]*HLOOKUP([ExpenditureDetails1],'Currency Conversion'!$A$6:$BE$45,19,FALSE),"No Data")</f>
        <v>4262045.3941269759</v>
      </c>
      <c r="AD4411" s="174">
        <f>Table1[[#This Row],[Calculations1]]/exchange_rate_2010</f>
        <v>93208.741330366058</v>
      </c>
      <c r="AE44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426204.5394126976</v>
      </c>
      <c r="AF4411" s="174">
        <f>Table1[[#This Row],[Calculations3]]/exchange_rate_2010</f>
        <v>9320.8741330366065</v>
      </c>
      <c r="AG4411" s="110"/>
      <c r="AH4411" s="53"/>
      <c r="BD4411" s="36"/>
      <c r="BE4411" s="36"/>
      <c r="BF4411" s="36"/>
      <c r="BG4411" s="36"/>
      <c r="BH4411" s="36"/>
      <c r="BI4411" s="36"/>
      <c r="BJ4411" s="36"/>
      <c r="BK4411" s="48"/>
      <c r="BL4411" s="36"/>
      <c r="BM4411" s="36"/>
      <c r="BN4411" s="36"/>
      <c r="BO4411" s="36"/>
      <c r="BP4411" s="36"/>
      <c r="BQ4411" s="36"/>
      <c r="BR4411" s="36"/>
    </row>
    <row r="4412" spans="2:70" ht="15" customHeight="1">
      <c r="B4412" s="48">
        <v>5101</v>
      </c>
      <c r="C4412" s="48" t="s">
        <v>1852</v>
      </c>
      <c r="D4412" s="108">
        <v>42143</v>
      </c>
      <c r="E4412" s="109" t="s">
        <v>2508</v>
      </c>
      <c r="F4412" s="109" t="s">
        <v>2502</v>
      </c>
      <c r="G4412" s="109" t="s">
        <v>1844</v>
      </c>
      <c r="H4412" s="108" t="s">
        <v>1846</v>
      </c>
      <c r="I4412" s="108" t="s">
        <v>2965</v>
      </c>
      <c r="J4412" s="108" t="s">
        <v>2568</v>
      </c>
      <c r="K4412" s="108" t="s">
        <v>2860</v>
      </c>
      <c r="L4412" s="108">
        <v>9</v>
      </c>
      <c r="M4412" s="110" t="s">
        <v>2915</v>
      </c>
      <c r="N4412" s="111" t="s">
        <v>1712</v>
      </c>
      <c r="O4412" s="111"/>
      <c r="P4412" s="111" t="s">
        <v>2156</v>
      </c>
      <c r="Q4412" s="109">
        <v>1</v>
      </c>
      <c r="R4412" s="109">
        <v>10</v>
      </c>
      <c r="S4412" s="109"/>
      <c r="T4412" s="109" t="s">
        <v>7</v>
      </c>
      <c r="U4412" s="108">
        <v>1</v>
      </c>
      <c r="V4412" s="109">
        <v>2003</v>
      </c>
      <c r="W4412" s="108">
        <f>IF(Table1[[#This Row],[ExpenditureDetails1]]=2010,1,(2010-Table1[[#This Row],[ExpenditureDetails1]]))</f>
        <v>7</v>
      </c>
      <c r="X4412" s="109">
        <v>3</v>
      </c>
      <c r="Y4412" s="174">
        <f>Table1[[#This Row],[ExpenditureDetails3]]*100000</f>
        <v>300000</v>
      </c>
      <c r="Z4412" s="174">
        <f>Table1[[#This Row],[ExpenditureDetails4]]/Table1[[#This Row],[Component detail 4]]</f>
        <v>300000</v>
      </c>
      <c r="AA4412" s="109">
        <v>1</v>
      </c>
      <c r="AB4412" s="109">
        <v>10</v>
      </c>
      <c r="AC4412" s="174">
        <f>IF(ISNUMBER([ExpenditureDetails4]),[ExpenditureDetails4]*HLOOKUP([ExpenditureDetails1],'Currency Conversion'!$A$6:$BE$45,19,FALSE),"No Data")</f>
        <v>454282.55709877802</v>
      </c>
      <c r="AD4412" s="174">
        <f>Table1[[#This Row],[Calculations1]]/exchange_rate_2010</f>
        <v>9934.9259428032638</v>
      </c>
      <c r="AE44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45428.255709877805</v>
      </c>
      <c r="AF4412" s="174">
        <f>Table1[[#This Row],[Calculations3]]/exchange_rate_2010</f>
        <v>993.49259428032644</v>
      </c>
      <c r="AG4412" s="110"/>
      <c r="AH4412" s="53"/>
      <c r="BD4412" s="36"/>
      <c r="BE4412" s="36"/>
      <c r="BF4412" s="36"/>
      <c r="BG4412" s="36"/>
      <c r="BH4412" s="36"/>
      <c r="BI4412" s="36"/>
      <c r="BJ4412" s="36"/>
      <c r="BK4412" s="48"/>
      <c r="BL4412" s="36"/>
      <c r="BM4412" s="36"/>
      <c r="BN4412" s="36"/>
      <c r="BO4412" s="36"/>
      <c r="BP4412" s="36"/>
      <c r="BQ4412" s="36"/>
      <c r="BR4412" s="36"/>
    </row>
    <row r="4413" spans="2:70" ht="15" customHeight="1">
      <c r="B4413" s="48">
        <v>5102</v>
      </c>
      <c r="C4413" s="48" t="s">
        <v>1852</v>
      </c>
      <c r="D4413" s="108">
        <v>42143</v>
      </c>
      <c r="E4413" s="109" t="s">
        <v>2508</v>
      </c>
      <c r="F4413" s="109" t="s">
        <v>2502</v>
      </c>
      <c r="G4413" s="109" t="s">
        <v>1844</v>
      </c>
      <c r="H4413" s="108" t="s">
        <v>1846</v>
      </c>
      <c r="I4413" s="108" t="s">
        <v>2965</v>
      </c>
      <c r="J4413" s="108" t="s">
        <v>2568</v>
      </c>
      <c r="K4413" s="108" t="s">
        <v>2860</v>
      </c>
      <c r="L4413" s="108">
        <v>9</v>
      </c>
      <c r="M4413" s="110" t="s">
        <v>2915</v>
      </c>
      <c r="N4413" s="111" t="s">
        <v>1712</v>
      </c>
      <c r="O4413" s="111"/>
      <c r="P4413" s="111" t="s">
        <v>2154</v>
      </c>
      <c r="Q4413" s="109">
        <v>1</v>
      </c>
      <c r="R4413" s="109">
        <v>15</v>
      </c>
      <c r="S4413" s="109"/>
      <c r="T4413" s="109" t="s">
        <v>7</v>
      </c>
      <c r="U4413" s="108">
        <v>1</v>
      </c>
      <c r="V4413" s="109">
        <v>1986</v>
      </c>
      <c r="W4413" s="108">
        <f>IF(Table1[[#This Row],[ExpenditureDetails1]]=2010,1,(2010-Table1[[#This Row],[ExpenditureDetails1]]))</f>
        <v>24</v>
      </c>
      <c r="X4413" s="109">
        <v>3</v>
      </c>
      <c r="Y4413" s="174">
        <f>Table1[[#This Row],[ExpenditureDetails3]]*100000</f>
        <v>300000</v>
      </c>
      <c r="Z4413" s="174">
        <f>Table1[[#This Row],[ExpenditureDetails4]]/Table1[[#This Row],[Component detail 4]]</f>
        <v>300000</v>
      </c>
      <c r="AA4413" s="109">
        <v>1</v>
      </c>
      <c r="AB4413" s="109">
        <v>10</v>
      </c>
      <c r="AC4413" s="174">
        <f>IF(ISNUMBER([ExpenditureDetails4]),[ExpenditureDetails4]*HLOOKUP([ExpenditureDetails1],'Currency Conversion'!$A$6:$BE$45,19,FALSE),"No Data")</f>
        <v>1598267.022797616</v>
      </c>
      <c r="AD4413" s="174">
        <f>Table1[[#This Row],[Calculations1]]/exchange_rate_2010</f>
        <v>34953.277998887272</v>
      </c>
      <c r="AE44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159826.70227976161</v>
      </c>
      <c r="AF4413" s="174">
        <f>Table1[[#This Row],[Calculations3]]/exchange_rate_2010</f>
        <v>3495.3277998887274</v>
      </c>
      <c r="AG4413" s="110"/>
      <c r="AH4413" s="53"/>
      <c r="BD4413" s="36"/>
      <c r="BE4413" s="36"/>
      <c r="BF4413" s="36"/>
      <c r="BG4413" s="36"/>
      <c r="BH4413" s="36"/>
      <c r="BI4413" s="36"/>
      <c r="BJ4413" s="36"/>
      <c r="BK4413" s="48"/>
      <c r="BL4413" s="36"/>
      <c r="BM4413" s="36"/>
      <c r="BN4413" s="36"/>
      <c r="BO4413" s="36"/>
      <c r="BP4413" s="36"/>
      <c r="BQ4413" s="36"/>
      <c r="BR4413" s="36"/>
    </row>
    <row r="4414" spans="2:70" ht="15" customHeight="1">
      <c r="B4414" s="48">
        <v>5103</v>
      </c>
      <c r="C4414" s="48" t="s">
        <v>1852</v>
      </c>
      <c r="D4414" s="108">
        <v>42143</v>
      </c>
      <c r="E4414" s="109" t="s">
        <v>2508</v>
      </c>
      <c r="F4414" s="109" t="s">
        <v>2502</v>
      </c>
      <c r="G4414" s="109" t="s">
        <v>1844</v>
      </c>
      <c r="H4414" s="108" t="s">
        <v>1846</v>
      </c>
      <c r="I4414" s="108" t="s">
        <v>2965</v>
      </c>
      <c r="J4414" s="108" t="s">
        <v>2568</v>
      </c>
      <c r="K4414" s="108" t="s">
        <v>2860</v>
      </c>
      <c r="L4414" s="108">
        <v>9</v>
      </c>
      <c r="M4414" s="110" t="s">
        <v>2915</v>
      </c>
      <c r="N4414" s="111" t="s">
        <v>1712</v>
      </c>
      <c r="O4414" s="111"/>
      <c r="P4414" s="111" t="s">
        <v>2154</v>
      </c>
      <c r="Q4414" s="109">
        <v>1</v>
      </c>
      <c r="R4414" s="109">
        <v>15</v>
      </c>
      <c r="S4414" s="109"/>
      <c r="T4414" s="109" t="s">
        <v>7</v>
      </c>
      <c r="U4414" s="108">
        <v>1</v>
      </c>
      <c r="V4414" s="109">
        <v>2009</v>
      </c>
      <c r="W4414" s="108">
        <f>IF(Table1[[#This Row],[ExpenditureDetails1]]=2010,1,(2010-Table1[[#This Row],[ExpenditureDetails1]]))</f>
        <v>1</v>
      </c>
      <c r="X4414" s="109">
        <v>3.75</v>
      </c>
      <c r="Y4414" s="174">
        <f>Table1[[#This Row],[ExpenditureDetails3]]*100000</f>
        <v>375000</v>
      </c>
      <c r="Z4414" s="174">
        <f>Table1[[#This Row],[ExpenditureDetails4]]/Table1[[#This Row],[Component detail 4]]</f>
        <v>375000</v>
      </c>
      <c r="AA4414" s="109">
        <v>1</v>
      </c>
      <c r="AB4414" s="109">
        <v>10</v>
      </c>
      <c r="AC4414" s="174">
        <f>IF(ISNUMBER([ExpenditureDetails4]),[ExpenditureDetails4]*HLOOKUP([ExpenditureDetails1],'Currency Conversion'!$A$6:$BE$45,19,FALSE),"No Data")</f>
        <v>403281.09371386032</v>
      </c>
      <c r="AD4414" s="174">
        <f>Table1[[#This Row],[Calculations1]]/exchange_rate_2010</f>
        <v>8819.5501622764859</v>
      </c>
      <c r="AE44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40328.109371386032</v>
      </c>
      <c r="AF4414" s="174">
        <f>Table1[[#This Row],[Calculations3]]/exchange_rate_2010</f>
        <v>881.95501622764868</v>
      </c>
      <c r="AG4414" s="110"/>
      <c r="AH4414" s="53"/>
      <c r="BD4414" s="36"/>
      <c r="BE4414" s="36"/>
      <c r="BF4414" s="36"/>
      <c r="BG4414" s="36"/>
      <c r="BH4414" s="36"/>
      <c r="BI4414" s="36"/>
      <c r="BJ4414" s="36"/>
      <c r="BK4414" s="48"/>
      <c r="BL4414" s="36"/>
      <c r="BM4414" s="36"/>
      <c r="BN4414" s="36"/>
      <c r="BO4414" s="36"/>
      <c r="BP4414" s="36"/>
      <c r="BQ4414" s="36"/>
      <c r="BR4414" s="36"/>
    </row>
    <row r="4415" spans="2:70" ht="15" customHeight="1">
      <c r="B4415" s="48">
        <v>5104</v>
      </c>
      <c r="C4415" s="48" t="s">
        <v>1852</v>
      </c>
      <c r="D4415" s="108">
        <v>42143</v>
      </c>
      <c r="E4415" s="109" t="s">
        <v>2508</v>
      </c>
      <c r="F4415" s="109" t="s">
        <v>2502</v>
      </c>
      <c r="G4415" s="109" t="s">
        <v>1844</v>
      </c>
      <c r="H4415" s="108" t="s">
        <v>1846</v>
      </c>
      <c r="I4415" s="108" t="s">
        <v>2965</v>
      </c>
      <c r="J4415" s="108" t="s">
        <v>2568</v>
      </c>
      <c r="K4415" s="108" t="s">
        <v>2860</v>
      </c>
      <c r="L4415" s="108">
        <v>9</v>
      </c>
      <c r="M4415" s="110" t="s">
        <v>2915</v>
      </c>
      <c r="N4415" s="111" t="s">
        <v>1728</v>
      </c>
      <c r="O4415" s="111" t="s">
        <v>501</v>
      </c>
      <c r="P4415" s="111" t="s">
        <v>1899</v>
      </c>
      <c r="Q4415" s="109">
        <v>1</v>
      </c>
      <c r="R4415" s="109"/>
      <c r="S4415" s="109"/>
      <c r="T4415" s="109" t="s">
        <v>7</v>
      </c>
      <c r="U4415" s="108">
        <v>1</v>
      </c>
      <c r="V4415" s="109">
        <v>1986</v>
      </c>
      <c r="W4415" s="108">
        <f>IF(Table1[[#This Row],[ExpenditureDetails1]]=2010,1,(2010-Table1[[#This Row],[ExpenditureDetails1]]))</f>
        <v>24</v>
      </c>
      <c r="X4415" s="109">
        <v>18</v>
      </c>
      <c r="Y4415" s="174">
        <f>Table1[[#This Row],[ExpenditureDetails3]]*100000</f>
        <v>1800000</v>
      </c>
      <c r="Z4415" s="174">
        <f>Table1[[#This Row],[ExpenditureDetails4]]/Table1[[#This Row],[Component detail 4]]</f>
        <v>1800000</v>
      </c>
      <c r="AA4415" s="109">
        <v>1</v>
      </c>
      <c r="AB4415" s="109">
        <v>30</v>
      </c>
      <c r="AC4415" s="174">
        <f>IF(ISNUMBER([ExpenditureDetails4]),[ExpenditureDetails4]*HLOOKUP([ExpenditureDetails1],'Currency Conversion'!$A$6:$BE$45,19,FALSE),"No Data")</f>
        <v>9589602.1367856953</v>
      </c>
      <c r="AD4415" s="174">
        <f>Table1[[#This Row],[Calculations1]]/exchange_rate_2010</f>
        <v>209719.66799332364</v>
      </c>
      <c r="AE44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319653.40455952316</v>
      </c>
      <c r="AF4415" s="174">
        <f>Table1[[#This Row],[Calculations3]]/exchange_rate_2010</f>
        <v>6990.655599777454</v>
      </c>
      <c r="AG4415" s="110"/>
      <c r="AH4415" s="53"/>
      <c r="BD4415" s="36"/>
      <c r="BE4415" s="36"/>
      <c r="BF4415" s="36"/>
      <c r="BG4415" s="36"/>
      <c r="BH4415" s="36"/>
      <c r="BI4415" s="36"/>
      <c r="BJ4415" s="36"/>
      <c r="BK4415" s="48"/>
      <c r="BL4415" s="36"/>
      <c r="BM4415" s="36"/>
      <c r="BN4415" s="36"/>
      <c r="BO4415" s="36"/>
      <c r="BP4415" s="36"/>
      <c r="BQ4415" s="36"/>
      <c r="BR4415" s="36"/>
    </row>
    <row r="4416" spans="2:70" ht="15" customHeight="1">
      <c r="B4416" s="48">
        <v>5105</v>
      </c>
      <c r="C4416" s="48" t="s">
        <v>1852</v>
      </c>
      <c r="D4416" s="108">
        <v>42143</v>
      </c>
      <c r="E4416" s="109" t="s">
        <v>2508</v>
      </c>
      <c r="F4416" s="109" t="s">
        <v>2502</v>
      </c>
      <c r="G4416" s="109" t="s">
        <v>1844</v>
      </c>
      <c r="H4416" s="108" t="s">
        <v>1846</v>
      </c>
      <c r="I4416" s="108" t="s">
        <v>2965</v>
      </c>
      <c r="J4416" s="108" t="s">
        <v>2568</v>
      </c>
      <c r="K4416" s="108" t="s">
        <v>2860</v>
      </c>
      <c r="L4416" s="108">
        <v>9</v>
      </c>
      <c r="M4416" s="110" t="s">
        <v>2915</v>
      </c>
      <c r="N4416" s="111" t="s">
        <v>1728</v>
      </c>
      <c r="O4416" s="111" t="s">
        <v>501</v>
      </c>
      <c r="P4416" s="111" t="s">
        <v>1900</v>
      </c>
      <c r="Q4416" s="109">
        <v>1</v>
      </c>
      <c r="R4416" s="109"/>
      <c r="S4416" s="109"/>
      <c r="T4416" s="109" t="s">
        <v>7</v>
      </c>
      <c r="U4416" s="108">
        <v>1</v>
      </c>
      <c r="V4416" s="109">
        <v>2009</v>
      </c>
      <c r="W4416" s="108">
        <f>IF(Table1[[#This Row],[ExpenditureDetails1]]=2010,1,(2010-Table1[[#This Row],[ExpenditureDetails1]]))</f>
        <v>1</v>
      </c>
      <c r="X4416" s="109">
        <v>25</v>
      </c>
      <c r="Y4416" s="174">
        <f>Table1[[#This Row],[ExpenditureDetails3]]*100000</f>
        <v>2500000</v>
      </c>
      <c r="Z4416" s="174">
        <f>Table1[[#This Row],[ExpenditureDetails4]]/Table1[[#This Row],[Component detail 4]]</f>
        <v>2500000</v>
      </c>
      <c r="AA4416" s="109">
        <v>1</v>
      </c>
      <c r="AB4416" s="109">
        <v>30</v>
      </c>
      <c r="AC4416" s="174">
        <f>IF(ISNUMBER([ExpenditureDetails4]),[ExpenditureDetails4]*HLOOKUP([ExpenditureDetails1],'Currency Conversion'!$A$6:$BE$45,19,FALSE),"No Data")</f>
        <v>2688540.6247590687</v>
      </c>
      <c r="AD4416" s="174">
        <f>Table1[[#This Row],[Calculations1]]/exchange_rate_2010</f>
        <v>58797.001081843242</v>
      </c>
      <c r="AE44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89618.020825302287</v>
      </c>
      <c r="AF4416" s="174">
        <f>Table1[[#This Row],[Calculations3]]/exchange_rate_2010</f>
        <v>1959.9000360614414</v>
      </c>
      <c r="AG4416" s="110"/>
      <c r="AH4416" s="53"/>
      <c r="BD4416" s="36"/>
      <c r="BE4416" s="36"/>
      <c r="BF4416" s="36"/>
      <c r="BG4416" s="36"/>
      <c r="BH4416" s="36"/>
      <c r="BI4416" s="36"/>
      <c r="BJ4416" s="36"/>
      <c r="BK4416" s="48"/>
      <c r="BL4416" s="36"/>
      <c r="BM4416" s="36"/>
      <c r="BN4416" s="36"/>
      <c r="BO4416" s="36"/>
      <c r="BP4416" s="36"/>
      <c r="BQ4416" s="36"/>
      <c r="BR4416" s="36"/>
    </row>
    <row r="4417" spans="2:70" ht="15" customHeight="1">
      <c r="B4417" s="48">
        <v>5106</v>
      </c>
      <c r="C4417" s="48" t="s">
        <v>1852</v>
      </c>
      <c r="D4417" s="108">
        <v>42143</v>
      </c>
      <c r="E4417" s="109" t="s">
        <v>2508</v>
      </c>
      <c r="F4417" s="109" t="s">
        <v>2502</v>
      </c>
      <c r="G4417" s="109" t="s">
        <v>1844</v>
      </c>
      <c r="H4417" s="108" t="s">
        <v>1846</v>
      </c>
      <c r="I4417" s="108" t="s">
        <v>2965</v>
      </c>
      <c r="J4417" s="108" t="s">
        <v>2568</v>
      </c>
      <c r="K4417" s="108" t="s">
        <v>2860</v>
      </c>
      <c r="L4417" s="108">
        <v>9</v>
      </c>
      <c r="M4417" s="110" t="s">
        <v>2915</v>
      </c>
      <c r="N4417" s="111" t="s">
        <v>1728</v>
      </c>
      <c r="O4417" s="111" t="s">
        <v>501</v>
      </c>
      <c r="P4417" s="111" t="s">
        <v>1901</v>
      </c>
      <c r="Q4417" s="109">
        <v>1</v>
      </c>
      <c r="R4417" s="109"/>
      <c r="S4417" s="109"/>
      <c r="T4417" s="109" t="s">
        <v>7</v>
      </c>
      <c r="U4417" s="108">
        <v>1</v>
      </c>
      <c r="V4417" s="109">
        <v>2009</v>
      </c>
      <c r="W4417" s="108">
        <f>IF(Table1[[#This Row],[ExpenditureDetails1]]=2010,1,(2010-Table1[[#This Row],[ExpenditureDetails1]]))</f>
        <v>1</v>
      </c>
      <c r="X4417" s="109">
        <v>6</v>
      </c>
      <c r="Y4417" s="174">
        <f>Table1[[#This Row],[ExpenditureDetails3]]*100000</f>
        <v>600000</v>
      </c>
      <c r="Z4417" s="174">
        <f>Table1[[#This Row],[ExpenditureDetails4]]/Table1[[#This Row],[Component detail 4]]</f>
        <v>600000</v>
      </c>
      <c r="AA4417" s="109">
        <v>1</v>
      </c>
      <c r="AB4417" s="109">
        <v>30</v>
      </c>
      <c r="AC4417" s="174">
        <f>IF(ISNUMBER([ExpenditureDetails4]),[ExpenditureDetails4]*HLOOKUP([ExpenditureDetails1],'Currency Conversion'!$A$6:$BE$45,19,FALSE),"No Data")</f>
        <v>645249.74994217651</v>
      </c>
      <c r="AD4417" s="174">
        <f>Table1[[#This Row],[Calculations1]]/exchange_rate_2010</f>
        <v>14111.280259642379</v>
      </c>
      <c r="AE44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21508.324998072549</v>
      </c>
      <c r="AF4417" s="174">
        <f>Table1[[#This Row],[Calculations3]]/exchange_rate_2010</f>
        <v>470.37600865474593</v>
      </c>
      <c r="AG4417" s="110"/>
      <c r="AH4417" s="53"/>
      <c r="BD4417" s="36"/>
      <c r="BE4417" s="36"/>
      <c r="BF4417" s="36"/>
      <c r="BG4417" s="36"/>
      <c r="BH4417" s="36"/>
      <c r="BI4417" s="36"/>
      <c r="BJ4417" s="36"/>
      <c r="BK4417" s="48"/>
      <c r="BL4417" s="36"/>
      <c r="BM4417" s="36"/>
      <c r="BN4417" s="36"/>
      <c r="BO4417" s="36"/>
      <c r="BP4417" s="36"/>
      <c r="BQ4417" s="36"/>
      <c r="BR4417" s="36"/>
    </row>
    <row r="4418" spans="2:70" ht="15" customHeight="1">
      <c r="B4418" s="48">
        <v>5107</v>
      </c>
      <c r="C4418" s="48" t="s">
        <v>1852</v>
      </c>
      <c r="D4418" s="108">
        <v>42143</v>
      </c>
      <c r="E4418" s="109" t="s">
        <v>2508</v>
      </c>
      <c r="F4418" s="109" t="s">
        <v>2502</v>
      </c>
      <c r="G4418" s="109" t="s">
        <v>1844</v>
      </c>
      <c r="H4418" s="108" t="s">
        <v>1846</v>
      </c>
      <c r="I4418" s="108" t="s">
        <v>2965</v>
      </c>
      <c r="J4418" s="108" t="s">
        <v>2568</v>
      </c>
      <c r="K4418" s="108" t="s">
        <v>2860</v>
      </c>
      <c r="L4418" s="108">
        <v>9</v>
      </c>
      <c r="M4418" s="110" t="s">
        <v>2915</v>
      </c>
      <c r="N4418" s="111" t="s">
        <v>1728</v>
      </c>
      <c r="O4418" s="111" t="s">
        <v>501</v>
      </c>
      <c r="P4418" s="111" t="s">
        <v>1902</v>
      </c>
      <c r="Q4418" s="109">
        <v>1</v>
      </c>
      <c r="R4418" s="109"/>
      <c r="S4418" s="109"/>
      <c r="T4418" s="109" t="s">
        <v>7</v>
      </c>
      <c r="U4418" s="108">
        <v>1</v>
      </c>
      <c r="V4418" s="109">
        <v>2009</v>
      </c>
      <c r="W4418" s="108">
        <f>IF(Table1[[#This Row],[ExpenditureDetails1]]=2010,1,(2010-Table1[[#This Row],[ExpenditureDetails1]]))</f>
        <v>1</v>
      </c>
      <c r="X4418" s="109">
        <v>6</v>
      </c>
      <c r="Y4418" s="174">
        <f>Table1[[#This Row],[ExpenditureDetails3]]*100000</f>
        <v>600000</v>
      </c>
      <c r="Z4418" s="174">
        <f>Table1[[#This Row],[ExpenditureDetails4]]/Table1[[#This Row],[Component detail 4]]</f>
        <v>600000</v>
      </c>
      <c r="AA4418" s="109">
        <v>1</v>
      </c>
      <c r="AB4418" s="109">
        <v>30</v>
      </c>
      <c r="AC4418" s="174">
        <f>IF(ISNUMBER([ExpenditureDetails4]),[ExpenditureDetails4]*HLOOKUP([ExpenditureDetails1],'Currency Conversion'!$A$6:$BE$45,19,FALSE),"No Data")</f>
        <v>645249.74994217651</v>
      </c>
      <c r="AD4418" s="174">
        <f>Table1[[#This Row],[Calculations1]]/exchange_rate_2010</f>
        <v>14111.280259642379</v>
      </c>
      <c r="AE44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21508.324998072549</v>
      </c>
      <c r="AF4418" s="174">
        <f>Table1[[#This Row],[Calculations3]]/exchange_rate_2010</f>
        <v>470.37600865474593</v>
      </c>
      <c r="AG4418" s="110"/>
      <c r="AH4418" s="53"/>
      <c r="BD4418" s="36"/>
      <c r="BE4418" s="36"/>
      <c r="BF4418" s="36"/>
      <c r="BG4418" s="36"/>
      <c r="BH4418" s="36"/>
      <c r="BI4418" s="36"/>
      <c r="BJ4418" s="36"/>
      <c r="BK4418" s="48"/>
      <c r="BL4418" s="36"/>
      <c r="BM4418" s="36"/>
      <c r="BN4418" s="36"/>
      <c r="BO4418" s="36"/>
      <c r="BP4418" s="36"/>
      <c r="BQ4418" s="36"/>
      <c r="BR4418" s="36"/>
    </row>
    <row r="4419" spans="2:70" ht="15" customHeight="1">
      <c r="B4419" s="48">
        <v>5108</v>
      </c>
      <c r="C4419" s="48" t="s">
        <v>1852</v>
      </c>
      <c r="D4419" s="108">
        <v>42143</v>
      </c>
      <c r="E4419" s="109" t="s">
        <v>2508</v>
      </c>
      <c r="F4419" s="109" t="s">
        <v>2502</v>
      </c>
      <c r="G4419" s="109" t="s">
        <v>1844</v>
      </c>
      <c r="H4419" s="108" t="s">
        <v>1846</v>
      </c>
      <c r="I4419" s="108" t="s">
        <v>2965</v>
      </c>
      <c r="J4419" s="108" t="s">
        <v>2568</v>
      </c>
      <c r="K4419" s="108" t="s">
        <v>2860</v>
      </c>
      <c r="L4419" s="108">
        <v>9</v>
      </c>
      <c r="M4419" s="110" t="s">
        <v>2915</v>
      </c>
      <c r="N4419" s="111" t="s">
        <v>1728</v>
      </c>
      <c r="O4419" s="111" t="s">
        <v>501</v>
      </c>
      <c r="P4419" s="111" t="s">
        <v>2137</v>
      </c>
      <c r="Q4419" s="109">
        <v>1</v>
      </c>
      <c r="R4419" s="109"/>
      <c r="S4419" s="109"/>
      <c r="T4419" s="109" t="s">
        <v>7</v>
      </c>
      <c r="U4419" s="108">
        <v>1</v>
      </c>
      <c r="V4419" s="109">
        <v>2009</v>
      </c>
      <c r="W4419" s="108">
        <f>IF(Table1[[#This Row],[ExpenditureDetails1]]=2010,1,(2010-Table1[[#This Row],[ExpenditureDetails1]]))</f>
        <v>1</v>
      </c>
      <c r="X4419" s="109">
        <v>5</v>
      </c>
      <c r="Y4419" s="174">
        <f>Table1[[#This Row],[ExpenditureDetails3]]*100000</f>
        <v>500000</v>
      </c>
      <c r="Z4419" s="174">
        <f>Table1[[#This Row],[ExpenditureDetails4]]/Table1[[#This Row],[Component detail 4]]</f>
        <v>500000</v>
      </c>
      <c r="AA4419" s="109">
        <v>1</v>
      </c>
      <c r="AB4419" s="109">
        <v>30</v>
      </c>
      <c r="AC4419" s="174">
        <f>IF(ISNUMBER([ExpenditureDetails4]),[ExpenditureDetails4]*HLOOKUP([ExpenditureDetails1],'Currency Conversion'!$A$6:$BE$45,19,FALSE),"No Data")</f>
        <v>537708.12495181372</v>
      </c>
      <c r="AD4419" s="174">
        <f>Table1[[#This Row],[Calculations1]]/exchange_rate_2010</f>
        <v>11759.400216368647</v>
      </c>
      <c r="AE44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17923.604165060457</v>
      </c>
      <c r="AF4419" s="174">
        <f>Table1[[#This Row],[Calculations3]]/exchange_rate_2010</f>
        <v>391.98000721228823</v>
      </c>
      <c r="AG4419" s="110"/>
      <c r="AH4419" s="53"/>
      <c r="BD4419" s="36"/>
      <c r="BE4419" s="36"/>
      <c r="BF4419" s="36"/>
      <c r="BG4419" s="36"/>
      <c r="BH4419" s="36"/>
      <c r="BI4419" s="36"/>
      <c r="BJ4419" s="36"/>
      <c r="BK4419" s="48"/>
      <c r="BL4419" s="36"/>
      <c r="BM4419" s="36"/>
      <c r="BN4419" s="36"/>
      <c r="BO4419" s="36"/>
      <c r="BP4419" s="36"/>
      <c r="BQ4419" s="36"/>
      <c r="BR4419" s="36"/>
    </row>
    <row r="4420" spans="2:70" ht="15" customHeight="1">
      <c r="B4420" s="48">
        <v>5109</v>
      </c>
      <c r="C4420" s="48" t="s">
        <v>1852</v>
      </c>
      <c r="D4420" s="108">
        <v>42143</v>
      </c>
      <c r="E4420" s="109" t="s">
        <v>2508</v>
      </c>
      <c r="F4420" s="109" t="s">
        <v>2502</v>
      </c>
      <c r="G4420" s="109" t="s">
        <v>1844</v>
      </c>
      <c r="H4420" s="108" t="s">
        <v>1846</v>
      </c>
      <c r="I4420" s="108" t="s">
        <v>2965</v>
      </c>
      <c r="J4420" s="108" t="s">
        <v>2568</v>
      </c>
      <c r="K4420" s="108" t="s">
        <v>2860</v>
      </c>
      <c r="L4420" s="108">
        <v>9</v>
      </c>
      <c r="M4420" s="110" t="s">
        <v>2915</v>
      </c>
      <c r="N4420" s="111" t="s">
        <v>1728</v>
      </c>
      <c r="O4420" s="111" t="s">
        <v>501</v>
      </c>
      <c r="P4420" s="111" t="s">
        <v>2157</v>
      </c>
      <c r="Q4420" s="109">
        <v>1</v>
      </c>
      <c r="R4420" s="109"/>
      <c r="S4420" s="109"/>
      <c r="T4420" s="109" t="s">
        <v>7</v>
      </c>
      <c r="U4420" s="108">
        <v>1</v>
      </c>
      <c r="V4420" s="109">
        <v>2009</v>
      </c>
      <c r="W4420" s="108">
        <f>IF(Table1[[#This Row],[ExpenditureDetails1]]=2010,1,(2010-Table1[[#This Row],[ExpenditureDetails1]]))</f>
        <v>1</v>
      </c>
      <c r="X4420" s="109">
        <v>5</v>
      </c>
      <c r="Y4420" s="174">
        <f>Table1[[#This Row],[ExpenditureDetails3]]*100000</f>
        <v>500000</v>
      </c>
      <c r="Z4420" s="174">
        <f>Table1[[#This Row],[ExpenditureDetails4]]/Table1[[#This Row],[Component detail 4]]</f>
        <v>500000</v>
      </c>
      <c r="AA4420" s="109">
        <v>1</v>
      </c>
      <c r="AB4420" s="109">
        <v>30</v>
      </c>
      <c r="AC4420" s="174">
        <f>IF(ISNUMBER([ExpenditureDetails4]),[ExpenditureDetails4]*HLOOKUP([ExpenditureDetails1],'Currency Conversion'!$A$6:$BE$45,19,FALSE),"No Data")</f>
        <v>537708.12495181372</v>
      </c>
      <c r="AD4420" s="174">
        <f>Table1[[#This Row],[Calculations1]]/exchange_rate_2010</f>
        <v>11759.400216368647</v>
      </c>
      <c r="AE44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17923.604165060457</v>
      </c>
      <c r="AF4420" s="174">
        <f>Table1[[#This Row],[Calculations3]]/exchange_rate_2010</f>
        <v>391.98000721228823</v>
      </c>
      <c r="AG4420" s="110"/>
      <c r="AH4420" s="53"/>
      <c r="BD4420" s="36"/>
      <c r="BE4420" s="36"/>
      <c r="BF4420" s="36"/>
      <c r="BG4420" s="36"/>
      <c r="BH4420" s="36"/>
      <c r="BI4420" s="36"/>
      <c r="BJ4420" s="36"/>
      <c r="BK4420" s="48"/>
      <c r="BL4420" s="36"/>
      <c r="BM4420" s="36"/>
      <c r="BN4420" s="36"/>
      <c r="BO4420" s="36"/>
      <c r="BP4420" s="36"/>
      <c r="BQ4420" s="36"/>
      <c r="BR4420" s="36"/>
    </row>
    <row r="4421" spans="2:70" ht="15" customHeight="1">
      <c r="B4421" s="48">
        <v>5110</v>
      </c>
      <c r="C4421" s="48" t="s">
        <v>1852</v>
      </c>
      <c r="D4421" s="108">
        <v>42143</v>
      </c>
      <c r="E4421" s="109" t="s">
        <v>2508</v>
      </c>
      <c r="F4421" s="109" t="s">
        <v>2502</v>
      </c>
      <c r="G4421" s="109" t="s">
        <v>1844</v>
      </c>
      <c r="H4421" s="108" t="s">
        <v>1846</v>
      </c>
      <c r="I4421" s="108" t="s">
        <v>2965</v>
      </c>
      <c r="J4421" s="108" t="s">
        <v>2568</v>
      </c>
      <c r="K4421" s="108" t="s">
        <v>2860</v>
      </c>
      <c r="L4421" s="108">
        <v>9</v>
      </c>
      <c r="M4421" s="110" t="s">
        <v>2915</v>
      </c>
      <c r="N4421" s="111" t="s">
        <v>20</v>
      </c>
      <c r="O4421" s="111" t="s">
        <v>2486</v>
      </c>
      <c r="P4421" s="111" t="s">
        <v>2158</v>
      </c>
      <c r="Q4421" s="109">
        <v>1</v>
      </c>
      <c r="R4421" s="109">
        <v>40</v>
      </c>
      <c r="S4421" s="109"/>
      <c r="T4421" s="109" t="s">
        <v>7</v>
      </c>
      <c r="U4421" s="108">
        <v>1</v>
      </c>
      <c r="V4421" s="109">
        <v>2009</v>
      </c>
      <c r="W4421" s="108">
        <f>IF(Table1[[#This Row],[ExpenditureDetails1]]=2010,1,(2010-Table1[[#This Row],[ExpenditureDetails1]]))</f>
        <v>1</v>
      </c>
      <c r="X4421" s="109">
        <v>1</v>
      </c>
      <c r="Y4421" s="174">
        <f>Table1[[#This Row],[ExpenditureDetails3]]*100000</f>
        <v>100000</v>
      </c>
      <c r="Z4421" s="174">
        <f>Table1[[#This Row],[ExpenditureDetails4]]/Table1[[#This Row],[Component detail 4]]</f>
        <v>100000</v>
      </c>
      <c r="AA4421" s="109">
        <v>1</v>
      </c>
      <c r="AB4421" s="109">
        <v>10</v>
      </c>
      <c r="AC4421" s="174">
        <f>IF(ISNUMBER([ExpenditureDetails4]),[ExpenditureDetails4]*HLOOKUP([ExpenditureDetails1],'Currency Conversion'!$A$6:$BE$45,19,FALSE),"No Data")</f>
        <v>107541.62499036275</v>
      </c>
      <c r="AD4421" s="174">
        <f>Table1[[#This Row],[Calculations1]]/exchange_rate_2010</f>
        <v>2351.8800432737298</v>
      </c>
      <c r="AE44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10754.162499036274</v>
      </c>
      <c r="AF4421" s="174">
        <f>Table1[[#This Row],[Calculations3]]/exchange_rate_2010</f>
        <v>235.18800432737297</v>
      </c>
      <c r="AG4421" s="110"/>
      <c r="AH4421" s="53"/>
      <c r="BD4421" s="36"/>
      <c r="BE4421" s="36"/>
      <c r="BF4421" s="36"/>
      <c r="BG4421" s="36"/>
      <c r="BH4421" s="36"/>
      <c r="BI4421" s="36"/>
      <c r="BJ4421" s="36"/>
      <c r="BK4421" s="48"/>
      <c r="BL4421" s="36"/>
      <c r="BM4421" s="36"/>
      <c r="BN4421" s="36"/>
      <c r="BO4421" s="36"/>
      <c r="BP4421" s="36"/>
      <c r="BQ4421" s="36"/>
      <c r="BR4421" s="36"/>
    </row>
    <row r="4422" spans="2:70" ht="15" customHeight="1">
      <c r="B4422" s="48">
        <v>5111</v>
      </c>
      <c r="C4422" s="48" t="s">
        <v>1852</v>
      </c>
      <c r="D4422" s="108">
        <v>42143</v>
      </c>
      <c r="E4422" s="109" t="s">
        <v>2508</v>
      </c>
      <c r="F4422" s="109" t="s">
        <v>2502</v>
      </c>
      <c r="G4422" s="109" t="s">
        <v>1844</v>
      </c>
      <c r="H4422" s="108" t="s">
        <v>1846</v>
      </c>
      <c r="I4422" s="108" t="s">
        <v>2965</v>
      </c>
      <c r="J4422" s="108" t="s">
        <v>2568</v>
      </c>
      <c r="K4422" s="108" t="s">
        <v>2860</v>
      </c>
      <c r="L4422" s="108">
        <v>9</v>
      </c>
      <c r="M4422" s="110" t="s">
        <v>2915</v>
      </c>
      <c r="N4422" s="111" t="s">
        <v>20</v>
      </c>
      <c r="O4422" s="111" t="s">
        <v>2486</v>
      </c>
      <c r="P4422" s="111" t="s">
        <v>2159</v>
      </c>
      <c r="Q4422" s="109">
        <v>1</v>
      </c>
      <c r="R4422" s="109">
        <v>600</v>
      </c>
      <c r="S4422" s="109"/>
      <c r="T4422" s="109" t="s">
        <v>7</v>
      </c>
      <c r="U4422" s="108">
        <v>1</v>
      </c>
      <c r="V4422" s="109">
        <v>2009</v>
      </c>
      <c r="W4422" s="108">
        <f>IF(Table1[[#This Row],[ExpenditureDetails1]]=2010,1,(2010-Table1[[#This Row],[ExpenditureDetails1]]))</f>
        <v>1</v>
      </c>
      <c r="X4422" s="109">
        <v>6</v>
      </c>
      <c r="Y4422" s="174">
        <f>Table1[[#This Row],[ExpenditureDetails3]]*100000</f>
        <v>600000</v>
      </c>
      <c r="Z4422" s="174">
        <f>Table1[[#This Row],[ExpenditureDetails4]]/Table1[[#This Row],[Component detail 4]]</f>
        <v>600000</v>
      </c>
      <c r="AA4422" s="109">
        <v>1</v>
      </c>
      <c r="AB4422" s="109">
        <v>10</v>
      </c>
      <c r="AC4422" s="174">
        <f>IF(ISNUMBER([ExpenditureDetails4]),[ExpenditureDetails4]*HLOOKUP([ExpenditureDetails1],'Currency Conversion'!$A$6:$BE$45,19,FALSE),"No Data")</f>
        <v>645249.74994217651</v>
      </c>
      <c r="AD4422" s="174">
        <f>Table1[[#This Row],[Calculations1]]/exchange_rate_2010</f>
        <v>14111.280259642379</v>
      </c>
      <c r="AE44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64524.97499421765</v>
      </c>
      <c r="AF4422" s="174">
        <f>Table1[[#This Row],[Calculations3]]/exchange_rate_2010</f>
        <v>1411.1280259642378</v>
      </c>
      <c r="AG4422" s="110"/>
      <c r="AH4422" s="53"/>
      <c r="BD4422" s="36"/>
      <c r="BE4422" s="36"/>
      <c r="BF4422" s="36"/>
      <c r="BG4422" s="36"/>
      <c r="BH4422" s="36"/>
      <c r="BI4422" s="36"/>
      <c r="BJ4422" s="36"/>
      <c r="BK4422" s="48"/>
      <c r="BL4422" s="36"/>
      <c r="BM4422" s="36"/>
      <c r="BN4422" s="36"/>
      <c r="BO4422" s="36"/>
      <c r="BP4422" s="36"/>
      <c r="BQ4422" s="36"/>
      <c r="BR4422" s="36"/>
    </row>
    <row r="4423" spans="2:70" ht="15" customHeight="1">
      <c r="B4423" s="48">
        <v>5112</v>
      </c>
      <c r="C4423" s="48" t="s">
        <v>1852</v>
      </c>
      <c r="D4423" s="108">
        <v>42143</v>
      </c>
      <c r="E4423" s="109" t="s">
        <v>2508</v>
      </c>
      <c r="F4423" s="109" t="s">
        <v>2502</v>
      </c>
      <c r="G4423" s="109" t="s">
        <v>1844</v>
      </c>
      <c r="H4423" s="108" t="s">
        <v>1846</v>
      </c>
      <c r="I4423" s="108" t="s">
        <v>2965</v>
      </c>
      <c r="J4423" s="108" t="s">
        <v>2568</v>
      </c>
      <c r="K4423" s="108" t="s">
        <v>2860</v>
      </c>
      <c r="L4423" s="108">
        <v>9</v>
      </c>
      <c r="M4423" s="110" t="s">
        <v>2915</v>
      </c>
      <c r="N4423" s="111" t="s">
        <v>20</v>
      </c>
      <c r="O4423" s="111" t="s">
        <v>2486</v>
      </c>
      <c r="P4423" s="111" t="s">
        <v>2160</v>
      </c>
      <c r="Q4423" s="109">
        <v>1</v>
      </c>
      <c r="R4423" s="109">
        <v>120</v>
      </c>
      <c r="S4423" s="109"/>
      <c r="T4423" s="109" t="s">
        <v>7</v>
      </c>
      <c r="U4423" s="108">
        <v>1</v>
      </c>
      <c r="V4423" s="109">
        <v>2009</v>
      </c>
      <c r="W4423" s="108">
        <f>IF(Table1[[#This Row],[ExpenditureDetails1]]=2010,1,(2010-Table1[[#This Row],[ExpenditureDetails1]]))</f>
        <v>1</v>
      </c>
      <c r="X4423" s="109">
        <v>2</v>
      </c>
      <c r="Y4423" s="174">
        <f>Table1[[#This Row],[ExpenditureDetails3]]*100000</f>
        <v>200000</v>
      </c>
      <c r="Z4423" s="174">
        <f>Table1[[#This Row],[ExpenditureDetails4]]/Table1[[#This Row],[Component detail 4]]</f>
        <v>200000</v>
      </c>
      <c r="AA4423" s="109">
        <v>1</v>
      </c>
      <c r="AB4423" s="109">
        <v>10</v>
      </c>
      <c r="AC4423" s="174">
        <f>IF(ISNUMBER([ExpenditureDetails4]),[ExpenditureDetails4]*HLOOKUP([ExpenditureDetails1],'Currency Conversion'!$A$6:$BE$45,19,FALSE),"No Data")</f>
        <v>215083.24998072549</v>
      </c>
      <c r="AD4423" s="174">
        <f>Table1[[#This Row],[Calculations1]]/exchange_rate_2010</f>
        <v>4703.7600865474597</v>
      </c>
      <c r="AE44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21508.324998072549</v>
      </c>
      <c r="AF4423" s="174">
        <f>Table1[[#This Row],[Calculations3]]/exchange_rate_2010</f>
        <v>470.37600865474593</v>
      </c>
      <c r="AG4423" s="110"/>
      <c r="AH4423" s="53"/>
      <c r="BD4423" s="36"/>
      <c r="BE4423" s="36"/>
      <c r="BF4423" s="36"/>
      <c r="BG4423" s="36"/>
      <c r="BH4423" s="36"/>
      <c r="BI4423" s="36"/>
      <c r="BJ4423" s="36"/>
      <c r="BK4423" s="48"/>
      <c r="BL4423" s="36"/>
      <c r="BM4423" s="36"/>
      <c r="BN4423" s="36"/>
      <c r="BO4423" s="36"/>
      <c r="BP4423" s="36"/>
      <c r="BQ4423" s="36"/>
      <c r="BR4423" s="36"/>
    </row>
    <row r="4424" spans="2:70" ht="15" customHeight="1">
      <c r="B4424" s="48">
        <v>5113</v>
      </c>
      <c r="C4424" s="48" t="s">
        <v>1852</v>
      </c>
      <c r="D4424" s="108">
        <v>42143</v>
      </c>
      <c r="E4424" s="109" t="s">
        <v>2508</v>
      </c>
      <c r="F4424" s="109" t="s">
        <v>2502</v>
      </c>
      <c r="G4424" s="109" t="s">
        <v>1844</v>
      </c>
      <c r="H4424" s="108" t="s">
        <v>1846</v>
      </c>
      <c r="I4424" s="108" t="s">
        <v>2965</v>
      </c>
      <c r="J4424" s="108" t="s">
        <v>2568</v>
      </c>
      <c r="K4424" s="108" t="s">
        <v>2860</v>
      </c>
      <c r="L4424" s="108">
        <v>9</v>
      </c>
      <c r="M4424" s="110" t="s">
        <v>2915</v>
      </c>
      <c r="N4424" s="111" t="s">
        <v>20</v>
      </c>
      <c r="O4424" s="111" t="s">
        <v>2486</v>
      </c>
      <c r="P4424" s="111" t="s">
        <v>2161</v>
      </c>
      <c r="Q4424" s="109">
        <v>1</v>
      </c>
      <c r="R4424" s="109">
        <v>300</v>
      </c>
      <c r="S4424" s="109"/>
      <c r="T4424" s="109" t="s">
        <v>7</v>
      </c>
      <c r="U4424" s="108">
        <v>1</v>
      </c>
      <c r="V4424" s="109">
        <v>2009</v>
      </c>
      <c r="W4424" s="108">
        <f>IF(Table1[[#This Row],[ExpenditureDetails1]]=2010,1,(2010-Table1[[#This Row],[ExpenditureDetails1]]))</f>
        <v>1</v>
      </c>
      <c r="X4424" s="109">
        <v>1.8</v>
      </c>
      <c r="Y4424" s="174">
        <f>Table1[[#This Row],[ExpenditureDetails3]]*100000</f>
        <v>180000</v>
      </c>
      <c r="Z4424" s="174">
        <f>Table1[[#This Row],[ExpenditureDetails4]]/Table1[[#This Row],[Component detail 4]]</f>
        <v>180000</v>
      </c>
      <c r="AA4424" s="109">
        <v>1</v>
      </c>
      <c r="AB4424" s="109">
        <v>10</v>
      </c>
      <c r="AC4424" s="174">
        <f>IF(ISNUMBER([ExpenditureDetails4]),[ExpenditureDetails4]*HLOOKUP([ExpenditureDetails1],'Currency Conversion'!$A$6:$BE$45,19,FALSE),"No Data")</f>
        <v>193574.92498265294</v>
      </c>
      <c r="AD4424" s="174">
        <f>Table1[[#This Row],[Calculations1]]/exchange_rate_2010</f>
        <v>4233.3840778927133</v>
      </c>
      <c r="AE44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19357.492498265296</v>
      </c>
      <c r="AF4424" s="174">
        <f>Table1[[#This Row],[Calculations3]]/exchange_rate_2010</f>
        <v>423.33840778927134</v>
      </c>
      <c r="AG4424" s="110"/>
      <c r="AH4424" s="53"/>
      <c r="BD4424" s="36"/>
      <c r="BE4424" s="36"/>
      <c r="BF4424" s="36"/>
      <c r="BG4424" s="36"/>
      <c r="BH4424" s="36"/>
      <c r="BI4424" s="36"/>
      <c r="BJ4424" s="36"/>
      <c r="BK4424" s="48"/>
      <c r="BL4424" s="36"/>
      <c r="BM4424" s="36"/>
      <c r="BN4424" s="36"/>
      <c r="BO4424" s="36"/>
      <c r="BP4424" s="36"/>
      <c r="BQ4424" s="36"/>
      <c r="BR4424" s="36"/>
    </row>
    <row r="4425" spans="2:70" ht="15" customHeight="1">
      <c r="B4425" s="48">
        <v>5114</v>
      </c>
      <c r="C4425" s="48" t="s">
        <v>1852</v>
      </c>
      <c r="D4425" s="108">
        <v>42143</v>
      </c>
      <c r="E4425" s="109" t="s">
        <v>2508</v>
      </c>
      <c r="F4425" s="109" t="s">
        <v>2502</v>
      </c>
      <c r="G4425" s="109" t="s">
        <v>1844</v>
      </c>
      <c r="H4425" s="108" t="s">
        <v>1846</v>
      </c>
      <c r="I4425" s="108" t="s">
        <v>2965</v>
      </c>
      <c r="J4425" s="108" t="s">
        <v>2568</v>
      </c>
      <c r="K4425" s="108" t="s">
        <v>2860</v>
      </c>
      <c r="L4425" s="108">
        <v>9</v>
      </c>
      <c r="M4425" s="110" t="s">
        <v>2915</v>
      </c>
      <c r="N4425" s="111" t="s">
        <v>20</v>
      </c>
      <c r="O4425" s="111" t="s">
        <v>2486</v>
      </c>
      <c r="P4425" s="111" t="s">
        <v>2161</v>
      </c>
      <c r="Q4425" s="109">
        <v>1</v>
      </c>
      <c r="R4425" s="109">
        <v>300</v>
      </c>
      <c r="S4425" s="109"/>
      <c r="T4425" s="109" t="s">
        <v>7</v>
      </c>
      <c r="U4425" s="108">
        <v>1</v>
      </c>
      <c r="V4425" s="109">
        <v>2009</v>
      </c>
      <c r="W4425" s="108">
        <f>IF(Table1[[#This Row],[ExpenditureDetails1]]=2010,1,(2010-Table1[[#This Row],[ExpenditureDetails1]]))</f>
        <v>1</v>
      </c>
      <c r="X4425" s="109">
        <v>1.2</v>
      </c>
      <c r="Y4425" s="174">
        <f>Table1[[#This Row],[ExpenditureDetails3]]*100000</f>
        <v>120000</v>
      </c>
      <c r="Z4425" s="174">
        <f>Table1[[#This Row],[ExpenditureDetails4]]/Table1[[#This Row],[Component detail 4]]</f>
        <v>120000</v>
      </c>
      <c r="AA4425" s="109">
        <v>1</v>
      </c>
      <c r="AB4425" s="109">
        <v>10</v>
      </c>
      <c r="AC4425" s="174">
        <f>IF(ISNUMBER([ExpenditureDetails4]),[ExpenditureDetails4]*HLOOKUP([ExpenditureDetails1],'Currency Conversion'!$A$6:$BE$45,19,FALSE),"No Data")</f>
        <v>129049.9499884353</v>
      </c>
      <c r="AD4425" s="174">
        <f>Table1[[#This Row],[Calculations1]]/exchange_rate_2010</f>
        <v>2822.2560519284757</v>
      </c>
      <c r="AE44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12904.994998843529</v>
      </c>
      <c r="AF4425" s="174">
        <f>Table1[[#This Row],[Calculations3]]/exchange_rate_2010</f>
        <v>282.22560519284752</v>
      </c>
      <c r="AG4425" s="110"/>
      <c r="AH4425" s="53"/>
      <c r="BD4425" s="36"/>
      <c r="BE4425" s="36"/>
      <c r="BF4425" s="36"/>
      <c r="BG4425" s="36"/>
      <c r="BH4425" s="36"/>
      <c r="BI4425" s="36"/>
      <c r="BJ4425" s="36"/>
      <c r="BK4425" s="48"/>
      <c r="BL4425" s="36"/>
      <c r="BM4425" s="36"/>
      <c r="BN4425" s="36"/>
      <c r="BO4425" s="36"/>
      <c r="BP4425" s="36"/>
      <c r="BQ4425" s="36"/>
      <c r="BR4425" s="36"/>
    </row>
    <row r="4426" spans="2:70" ht="15" customHeight="1">
      <c r="B4426" s="48">
        <v>5115</v>
      </c>
      <c r="C4426" s="48" t="s">
        <v>1852</v>
      </c>
      <c r="D4426" s="108">
        <v>42143</v>
      </c>
      <c r="E4426" s="109" t="s">
        <v>2508</v>
      </c>
      <c r="F4426" s="109" t="s">
        <v>2502</v>
      </c>
      <c r="G4426" s="109" t="s">
        <v>1844</v>
      </c>
      <c r="H4426" s="108" t="s">
        <v>1846</v>
      </c>
      <c r="I4426" s="108" t="s">
        <v>2965</v>
      </c>
      <c r="J4426" s="108" t="s">
        <v>2568</v>
      </c>
      <c r="K4426" s="108" t="s">
        <v>2860</v>
      </c>
      <c r="L4426" s="108">
        <v>9</v>
      </c>
      <c r="M4426" s="110" t="s">
        <v>2915</v>
      </c>
      <c r="N4426" s="111" t="s">
        <v>20</v>
      </c>
      <c r="O4426" s="111" t="s">
        <v>2486</v>
      </c>
      <c r="P4426" s="111" t="s">
        <v>2160</v>
      </c>
      <c r="Q4426" s="109">
        <v>1</v>
      </c>
      <c r="R4426" s="109">
        <v>120</v>
      </c>
      <c r="S4426" s="109"/>
      <c r="T4426" s="109" t="s">
        <v>7</v>
      </c>
      <c r="U4426" s="108">
        <v>1</v>
      </c>
      <c r="V4426" s="109">
        <v>2009</v>
      </c>
      <c r="W4426" s="108">
        <f>IF(Table1[[#This Row],[ExpenditureDetails1]]=2010,1,(2010-Table1[[#This Row],[ExpenditureDetails1]]))</f>
        <v>1</v>
      </c>
      <c r="X4426" s="109">
        <v>0.4</v>
      </c>
      <c r="Y4426" s="174">
        <f>Table1[[#This Row],[ExpenditureDetails3]]*100000</f>
        <v>40000</v>
      </c>
      <c r="Z4426" s="174">
        <f>Table1[[#This Row],[ExpenditureDetails4]]/Table1[[#This Row],[Component detail 4]]</f>
        <v>40000</v>
      </c>
      <c r="AA4426" s="109">
        <v>1</v>
      </c>
      <c r="AB4426" s="109">
        <v>10</v>
      </c>
      <c r="AC4426" s="174">
        <f>IF(ISNUMBER([ExpenditureDetails4]),[ExpenditureDetails4]*HLOOKUP([ExpenditureDetails1],'Currency Conversion'!$A$6:$BE$45,19,FALSE),"No Data")</f>
        <v>43016.649996145097</v>
      </c>
      <c r="AD4426" s="174">
        <f>Table1[[#This Row],[Calculations1]]/exchange_rate_2010</f>
        <v>940.75201730949186</v>
      </c>
      <c r="AE44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4426" s="174">
        <f>Table1[[#This Row],[Calculations3]]/exchange_rate_2010</f>
        <v>94.075201730949175</v>
      </c>
      <c r="AG4426" s="110"/>
      <c r="AH4426" s="53"/>
      <c r="BD4426" s="36"/>
      <c r="BE4426" s="36"/>
      <c r="BF4426" s="36"/>
      <c r="BG4426" s="36"/>
      <c r="BH4426" s="36"/>
      <c r="BI4426" s="36"/>
      <c r="BJ4426" s="36"/>
      <c r="BK4426" s="48"/>
      <c r="BL4426" s="36"/>
      <c r="BM4426" s="36"/>
      <c r="BN4426" s="36"/>
      <c r="BO4426" s="36"/>
      <c r="BP4426" s="36"/>
      <c r="BQ4426" s="36"/>
      <c r="BR4426" s="36"/>
    </row>
    <row r="4427" spans="2:70" ht="15" customHeight="1">
      <c r="B4427" s="48">
        <v>5116</v>
      </c>
      <c r="C4427" s="48" t="s">
        <v>1852</v>
      </c>
      <c r="D4427" s="108">
        <v>42143</v>
      </c>
      <c r="E4427" s="109" t="s">
        <v>2508</v>
      </c>
      <c r="F4427" s="109" t="s">
        <v>2502</v>
      </c>
      <c r="G4427" s="109" t="s">
        <v>1844</v>
      </c>
      <c r="H4427" s="108" t="s">
        <v>1846</v>
      </c>
      <c r="I4427" s="108" t="s">
        <v>2965</v>
      </c>
      <c r="J4427" s="108" t="s">
        <v>2568</v>
      </c>
      <c r="K4427" s="108" t="s">
        <v>2860</v>
      </c>
      <c r="L4427" s="108">
        <v>9</v>
      </c>
      <c r="M4427" s="110" t="s">
        <v>2915</v>
      </c>
      <c r="N4427" s="111" t="s">
        <v>20</v>
      </c>
      <c r="O4427" s="111" t="s">
        <v>2486</v>
      </c>
      <c r="P4427" s="111" t="s">
        <v>2162</v>
      </c>
      <c r="Q4427" s="109">
        <v>1</v>
      </c>
      <c r="R4427" s="109">
        <v>500</v>
      </c>
      <c r="S4427" s="109"/>
      <c r="T4427" s="109" t="s">
        <v>7</v>
      </c>
      <c r="U4427" s="108">
        <v>1</v>
      </c>
      <c r="V4427" s="109">
        <v>2009</v>
      </c>
      <c r="W4427" s="108">
        <f>IF(Table1[[#This Row],[ExpenditureDetails1]]=2010,1,(2010-Table1[[#This Row],[ExpenditureDetails1]]))</f>
        <v>1</v>
      </c>
      <c r="X4427" s="109">
        <v>2</v>
      </c>
      <c r="Y4427" s="174">
        <f>Table1[[#This Row],[ExpenditureDetails3]]*100000</f>
        <v>200000</v>
      </c>
      <c r="Z4427" s="174">
        <f>Table1[[#This Row],[ExpenditureDetails4]]/Table1[[#This Row],[Component detail 4]]</f>
        <v>200000</v>
      </c>
      <c r="AA4427" s="109">
        <v>1</v>
      </c>
      <c r="AB4427" s="109">
        <v>10</v>
      </c>
      <c r="AC4427" s="174">
        <f>IF(ISNUMBER([ExpenditureDetails4]),[ExpenditureDetails4]*HLOOKUP([ExpenditureDetails1],'Currency Conversion'!$A$6:$BE$45,19,FALSE),"No Data")</f>
        <v>215083.24998072549</v>
      </c>
      <c r="AD4427" s="174">
        <f>Table1[[#This Row],[Calculations1]]/exchange_rate_2010</f>
        <v>4703.7600865474597</v>
      </c>
      <c r="AE44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21508.324998072549</v>
      </c>
      <c r="AF4427" s="174">
        <f>Table1[[#This Row],[Calculations3]]/exchange_rate_2010</f>
        <v>470.37600865474593</v>
      </c>
      <c r="AG4427" s="110"/>
      <c r="AH4427" s="53"/>
      <c r="BD4427" s="36"/>
      <c r="BE4427" s="36"/>
      <c r="BF4427" s="36"/>
      <c r="BG4427" s="36"/>
      <c r="BH4427" s="36"/>
      <c r="BI4427" s="36"/>
      <c r="BJ4427" s="36"/>
      <c r="BK4427" s="48"/>
      <c r="BL4427" s="36"/>
      <c r="BM4427" s="36"/>
      <c r="BN4427" s="36"/>
      <c r="BO4427" s="36"/>
      <c r="BP4427" s="36"/>
      <c r="BQ4427" s="36"/>
      <c r="BR4427" s="36"/>
    </row>
    <row r="4428" spans="2:70" ht="15" customHeight="1">
      <c r="B4428" s="48">
        <v>5117</v>
      </c>
      <c r="C4428" s="48" t="s">
        <v>1852</v>
      </c>
      <c r="D4428" s="108">
        <v>42143</v>
      </c>
      <c r="E4428" s="109" t="s">
        <v>2508</v>
      </c>
      <c r="F4428" s="109" t="s">
        <v>2502</v>
      </c>
      <c r="G4428" s="109" t="s">
        <v>1844</v>
      </c>
      <c r="H4428" s="108" t="s">
        <v>1846</v>
      </c>
      <c r="I4428" s="108" t="s">
        <v>2965</v>
      </c>
      <c r="J4428" s="108" t="s">
        <v>2568</v>
      </c>
      <c r="K4428" s="108" t="s">
        <v>2860</v>
      </c>
      <c r="L4428" s="108">
        <v>9</v>
      </c>
      <c r="M4428" s="110" t="s">
        <v>2915</v>
      </c>
      <c r="N4428" s="111" t="s">
        <v>20</v>
      </c>
      <c r="O4428" s="111" t="s">
        <v>2486</v>
      </c>
      <c r="P4428" s="111" t="s">
        <v>2163</v>
      </c>
      <c r="Q4428" s="109">
        <v>1</v>
      </c>
      <c r="R4428" s="109">
        <v>400</v>
      </c>
      <c r="S4428" s="109"/>
      <c r="T4428" s="109" t="s">
        <v>7</v>
      </c>
      <c r="U4428" s="108">
        <v>1</v>
      </c>
      <c r="V4428" s="109">
        <v>2009</v>
      </c>
      <c r="W4428" s="108">
        <f>IF(Table1[[#This Row],[ExpenditureDetails1]]=2010,1,(2010-Table1[[#This Row],[ExpenditureDetails1]]))</f>
        <v>1</v>
      </c>
      <c r="X4428" s="109">
        <v>0.5</v>
      </c>
      <c r="Y4428" s="174">
        <f>Table1[[#This Row],[ExpenditureDetails3]]*100000</f>
        <v>50000</v>
      </c>
      <c r="Z4428" s="174">
        <f>Table1[[#This Row],[ExpenditureDetails4]]/Table1[[#This Row],[Component detail 4]]</f>
        <v>50000</v>
      </c>
      <c r="AA4428" s="109">
        <v>1</v>
      </c>
      <c r="AB4428" s="109">
        <v>10</v>
      </c>
      <c r="AC4428" s="174">
        <f>IF(ISNUMBER([ExpenditureDetails4]),[ExpenditureDetails4]*HLOOKUP([ExpenditureDetails1],'Currency Conversion'!$A$6:$BE$45,19,FALSE),"No Data")</f>
        <v>53770.812495181373</v>
      </c>
      <c r="AD4428" s="174">
        <f>Table1[[#This Row],[Calculations1]]/exchange_rate_2010</f>
        <v>1175.9400216368649</v>
      </c>
      <c r="AE44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5377.0812495181372</v>
      </c>
      <c r="AF4428" s="174">
        <f>Table1[[#This Row],[Calculations3]]/exchange_rate_2010</f>
        <v>117.59400216368648</v>
      </c>
      <c r="AG4428" s="110"/>
      <c r="AH4428" s="53"/>
      <c r="BD4428" s="36"/>
      <c r="BE4428" s="36"/>
      <c r="BF4428" s="36"/>
      <c r="BG4428" s="36"/>
      <c r="BH4428" s="36"/>
      <c r="BI4428" s="36"/>
      <c r="BJ4428" s="36"/>
      <c r="BK4428" s="48"/>
      <c r="BL4428" s="36"/>
      <c r="BM4428" s="36"/>
      <c r="BN4428" s="36"/>
      <c r="BO4428" s="36"/>
      <c r="BP4428" s="36"/>
      <c r="BQ4428" s="36"/>
      <c r="BR4428" s="36"/>
    </row>
    <row r="4429" spans="2:70" ht="15" customHeight="1">
      <c r="B4429" s="48">
        <v>5118</v>
      </c>
      <c r="C4429" s="48" t="s">
        <v>1852</v>
      </c>
      <c r="D4429" s="108">
        <v>42143</v>
      </c>
      <c r="E4429" s="109" t="s">
        <v>2508</v>
      </c>
      <c r="F4429" s="109" t="s">
        <v>2502</v>
      </c>
      <c r="G4429" s="109" t="s">
        <v>1844</v>
      </c>
      <c r="H4429" s="108" t="s">
        <v>1846</v>
      </c>
      <c r="I4429" s="108" t="s">
        <v>2965</v>
      </c>
      <c r="J4429" s="108" t="s">
        <v>2568</v>
      </c>
      <c r="K4429" s="108" t="s">
        <v>2860</v>
      </c>
      <c r="L4429" s="108">
        <v>9</v>
      </c>
      <c r="M4429" s="110" t="s">
        <v>2915</v>
      </c>
      <c r="N4429" s="111" t="s">
        <v>20</v>
      </c>
      <c r="O4429" s="111" t="s">
        <v>2486</v>
      </c>
      <c r="P4429" s="111" t="s">
        <v>2164</v>
      </c>
      <c r="Q4429" s="109">
        <v>1</v>
      </c>
      <c r="R4429" s="109">
        <v>1500</v>
      </c>
      <c r="S4429" s="109"/>
      <c r="T4429" s="109" t="s">
        <v>7</v>
      </c>
      <c r="U4429" s="108">
        <v>1</v>
      </c>
      <c r="V4429" s="109">
        <v>2009</v>
      </c>
      <c r="W4429" s="108">
        <f>IF(Table1[[#This Row],[ExpenditureDetails1]]=2010,1,(2010-Table1[[#This Row],[ExpenditureDetails1]]))</f>
        <v>1</v>
      </c>
      <c r="X4429" s="109">
        <v>12</v>
      </c>
      <c r="Y4429" s="174">
        <f>Table1[[#This Row],[ExpenditureDetails3]]*100000</f>
        <v>1200000</v>
      </c>
      <c r="Z4429" s="174">
        <f>Table1[[#This Row],[ExpenditureDetails4]]/Table1[[#This Row],[Component detail 4]]</f>
        <v>1200000</v>
      </c>
      <c r="AA4429" s="109">
        <v>1</v>
      </c>
      <c r="AB4429" s="109">
        <v>10</v>
      </c>
      <c r="AC4429" s="174">
        <f>IF(ISNUMBER([ExpenditureDetails4]),[ExpenditureDetails4]*HLOOKUP([ExpenditureDetails1],'Currency Conversion'!$A$6:$BE$45,19,FALSE),"No Data")</f>
        <v>1290499.499884353</v>
      </c>
      <c r="AD4429" s="174">
        <f>Table1[[#This Row],[Calculations1]]/exchange_rate_2010</f>
        <v>28222.560519284758</v>
      </c>
      <c r="AE44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129049.9499884353</v>
      </c>
      <c r="AF4429" s="174">
        <f>Table1[[#This Row],[Calculations3]]/exchange_rate_2010</f>
        <v>2822.2560519284757</v>
      </c>
      <c r="AG4429" s="110"/>
      <c r="AH4429" s="53"/>
      <c r="BD4429" s="36"/>
      <c r="BE4429" s="36"/>
      <c r="BF4429" s="36"/>
      <c r="BG4429" s="36"/>
      <c r="BH4429" s="36"/>
      <c r="BI4429" s="36"/>
      <c r="BJ4429" s="36"/>
      <c r="BK4429" s="48"/>
      <c r="BL4429" s="36"/>
      <c r="BM4429" s="36"/>
      <c r="BN4429" s="36"/>
      <c r="BO4429" s="36"/>
      <c r="BP4429" s="36"/>
      <c r="BQ4429" s="36"/>
      <c r="BR4429" s="36"/>
    </row>
    <row r="4430" spans="2:70" ht="15" customHeight="1">
      <c r="B4430" s="48">
        <v>5119</v>
      </c>
      <c r="C4430" s="48" t="s">
        <v>1852</v>
      </c>
      <c r="D4430" s="108">
        <v>42143</v>
      </c>
      <c r="E4430" s="109" t="s">
        <v>2508</v>
      </c>
      <c r="F4430" s="109" t="s">
        <v>2502</v>
      </c>
      <c r="G4430" s="109" t="s">
        <v>1844</v>
      </c>
      <c r="H4430" s="108" t="s">
        <v>1846</v>
      </c>
      <c r="I4430" s="108" t="s">
        <v>2965</v>
      </c>
      <c r="J4430" s="108" t="s">
        <v>2568</v>
      </c>
      <c r="K4430" s="108" t="s">
        <v>2860</v>
      </c>
      <c r="L4430" s="108">
        <v>9</v>
      </c>
      <c r="M4430" s="110" t="s">
        <v>2915</v>
      </c>
      <c r="N4430" s="111" t="s">
        <v>20</v>
      </c>
      <c r="O4430" s="111" t="s">
        <v>2486</v>
      </c>
      <c r="P4430" s="111" t="s">
        <v>2165</v>
      </c>
      <c r="Q4430" s="109">
        <v>1</v>
      </c>
      <c r="R4430" s="109">
        <v>1000</v>
      </c>
      <c r="S4430" s="109"/>
      <c r="T4430" s="109" t="s">
        <v>7</v>
      </c>
      <c r="U4430" s="108">
        <v>1</v>
      </c>
      <c r="V4430" s="109">
        <v>2009</v>
      </c>
      <c r="W4430" s="108">
        <f>IF(Table1[[#This Row],[ExpenditureDetails1]]=2010,1,(2010-Table1[[#This Row],[ExpenditureDetails1]]))</f>
        <v>1</v>
      </c>
      <c r="X4430" s="109">
        <v>7</v>
      </c>
      <c r="Y4430" s="174">
        <f>Table1[[#This Row],[ExpenditureDetails3]]*100000</f>
        <v>700000</v>
      </c>
      <c r="Z4430" s="174">
        <f>Table1[[#This Row],[ExpenditureDetails4]]/Table1[[#This Row],[Component detail 4]]</f>
        <v>700000</v>
      </c>
      <c r="AA4430" s="109">
        <v>1</v>
      </c>
      <c r="AB4430" s="109">
        <v>10</v>
      </c>
      <c r="AC4430" s="174">
        <f>IF(ISNUMBER([ExpenditureDetails4]),[ExpenditureDetails4]*HLOOKUP([ExpenditureDetails1],'Currency Conversion'!$A$6:$BE$45,19,FALSE),"No Data")</f>
        <v>752791.3749325393</v>
      </c>
      <c r="AD4430" s="174">
        <f>Table1[[#This Row],[Calculations1]]/exchange_rate_2010</f>
        <v>16463.160302916109</v>
      </c>
      <c r="AE44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75279.137493253933</v>
      </c>
      <c r="AF4430" s="174">
        <f>Table1[[#This Row],[Calculations3]]/exchange_rate_2010</f>
        <v>1646.316030291611</v>
      </c>
      <c r="AG4430" s="110"/>
      <c r="AH4430" s="53"/>
      <c r="BD4430" s="36"/>
      <c r="BE4430" s="36"/>
      <c r="BF4430" s="36"/>
      <c r="BG4430" s="36"/>
      <c r="BH4430" s="36"/>
      <c r="BI4430" s="36"/>
      <c r="BJ4430" s="36"/>
      <c r="BK4430" s="48"/>
      <c r="BL4430" s="36"/>
      <c r="BM4430" s="36"/>
      <c r="BN4430" s="36"/>
      <c r="BO4430" s="36"/>
      <c r="BP4430" s="36"/>
      <c r="BQ4430" s="36"/>
      <c r="BR4430" s="36"/>
    </row>
    <row r="4431" spans="2:70" ht="15" customHeight="1">
      <c r="B4431" s="48">
        <v>5120</v>
      </c>
      <c r="C4431" s="48" t="s">
        <v>1852</v>
      </c>
      <c r="D4431" s="108">
        <v>42143</v>
      </c>
      <c r="E4431" s="109" t="s">
        <v>2508</v>
      </c>
      <c r="F4431" s="109" t="s">
        <v>2502</v>
      </c>
      <c r="G4431" s="109" t="s">
        <v>1844</v>
      </c>
      <c r="H4431" s="108" t="s">
        <v>1846</v>
      </c>
      <c r="I4431" s="108" t="s">
        <v>2965</v>
      </c>
      <c r="J4431" s="108" t="s">
        <v>2568</v>
      </c>
      <c r="K4431" s="108" t="s">
        <v>2860</v>
      </c>
      <c r="L4431" s="108">
        <v>9</v>
      </c>
      <c r="M4431" s="110" t="s">
        <v>2915</v>
      </c>
      <c r="N4431" s="111" t="s">
        <v>20</v>
      </c>
      <c r="O4431" s="111" t="s">
        <v>2486</v>
      </c>
      <c r="P4431" s="111" t="s">
        <v>2164</v>
      </c>
      <c r="Q4431" s="109">
        <v>1</v>
      </c>
      <c r="R4431" s="109">
        <v>1500</v>
      </c>
      <c r="S4431" s="109"/>
      <c r="T4431" s="109" t="s">
        <v>7</v>
      </c>
      <c r="U4431" s="108">
        <v>1</v>
      </c>
      <c r="V4431" s="109">
        <v>2009</v>
      </c>
      <c r="W4431" s="108">
        <f>IF(Table1[[#This Row],[ExpenditureDetails1]]=2010,1,(2010-Table1[[#This Row],[ExpenditureDetails1]]))</f>
        <v>1</v>
      </c>
      <c r="X4431" s="109">
        <v>4.5</v>
      </c>
      <c r="Y4431" s="174">
        <f>Table1[[#This Row],[ExpenditureDetails3]]*100000</f>
        <v>450000</v>
      </c>
      <c r="Z4431" s="174">
        <f>Table1[[#This Row],[ExpenditureDetails4]]/Table1[[#This Row],[Component detail 4]]</f>
        <v>450000</v>
      </c>
      <c r="AA4431" s="109">
        <v>1</v>
      </c>
      <c r="AB4431" s="109">
        <v>10</v>
      </c>
      <c r="AC4431" s="174">
        <f>IF(ISNUMBER([ExpenditureDetails4]),[ExpenditureDetails4]*HLOOKUP([ExpenditureDetails1],'Currency Conversion'!$A$6:$BE$45,19,FALSE),"No Data")</f>
        <v>483937.31245663238</v>
      </c>
      <c r="AD4431" s="174">
        <f>Table1[[#This Row],[Calculations1]]/exchange_rate_2010</f>
        <v>10583.460194731784</v>
      </c>
      <c r="AE44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48393.731245663235</v>
      </c>
      <c r="AF4431" s="174">
        <f>Table1[[#This Row],[Calculations3]]/exchange_rate_2010</f>
        <v>1058.3460194731783</v>
      </c>
      <c r="AG4431" s="110"/>
      <c r="AH4431" s="53"/>
      <c r="BD4431" s="36"/>
      <c r="BE4431" s="36"/>
      <c r="BF4431" s="36"/>
      <c r="BG4431" s="36"/>
      <c r="BH4431" s="36"/>
      <c r="BI4431" s="36"/>
      <c r="BJ4431" s="36"/>
      <c r="BK4431" s="48"/>
      <c r="BL4431" s="36"/>
      <c r="BM4431" s="36"/>
      <c r="BN4431" s="36"/>
      <c r="BO4431" s="36"/>
      <c r="BP4431" s="36"/>
      <c r="BQ4431" s="36"/>
      <c r="BR4431" s="36"/>
    </row>
    <row r="4432" spans="2:70" ht="15" customHeight="1">
      <c r="B4432" s="48">
        <v>5121</v>
      </c>
      <c r="C4432" s="48" t="s">
        <v>1852</v>
      </c>
      <c r="D4432" s="108">
        <v>42143</v>
      </c>
      <c r="E4432" s="109" t="s">
        <v>2508</v>
      </c>
      <c r="F4432" s="109" t="s">
        <v>2502</v>
      </c>
      <c r="G4432" s="109" t="s">
        <v>1844</v>
      </c>
      <c r="H4432" s="108" t="s">
        <v>1846</v>
      </c>
      <c r="I4432" s="108" t="s">
        <v>2965</v>
      </c>
      <c r="J4432" s="108" t="s">
        <v>2568</v>
      </c>
      <c r="K4432" s="108" t="s">
        <v>2860</v>
      </c>
      <c r="L4432" s="108">
        <v>9</v>
      </c>
      <c r="M4432" s="110" t="s">
        <v>2915</v>
      </c>
      <c r="N4432" s="111" t="s">
        <v>20</v>
      </c>
      <c r="O4432" s="111" t="s">
        <v>2486</v>
      </c>
      <c r="P4432" s="111" t="s">
        <v>2166</v>
      </c>
      <c r="Q4432" s="109">
        <v>1</v>
      </c>
      <c r="R4432" s="109">
        <v>4000</v>
      </c>
      <c r="S4432" s="109"/>
      <c r="T4432" s="109" t="s">
        <v>7</v>
      </c>
      <c r="U4432" s="108">
        <v>1</v>
      </c>
      <c r="V4432" s="109">
        <v>2009</v>
      </c>
      <c r="W4432" s="108">
        <f>IF(Table1[[#This Row],[ExpenditureDetails1]]=2010,1,(2010-Table1[[#This Row],[ExpenditureDetails1]]))</f>
        <v>1</v>
      </c>
      <c r="X4432" s="109">
        <v>12</v>
      </c>
      <c r="Y4432" s="174">
        <f>Table1[[#This Row],[ExpenditureDetails3]]*100000</f>
        <v>1200000</v>
      </c>
      <c r="Z4432" s="174">
        <f>Table1[[#This Row],[ExpenditureDetails4]]/Table1[[#This Row],[Component detail 4]]</f>
        <v>1200000</v>
      </c>
      <c r="AA4432" s="109">
        <v>1</v>
      </c>
      <c r="AB4432" s="109">
        <v>10</v>
      </c>
      <c r="AC4432" s="174">
        <f>IF(ISNUMBER([ExpenditureDetails4]),[ExpenditureDetails4]*HLOOKUP([ExpenditureDetails1],'Currency Conversion'!$A$6:$BE$45,19,FALSE),"No Data")</f>
        <v>1290499.499884353</v>
      </c>
      <c r="AD4432" s="174">
        <f>Table1[[#This Row],[Calculations1]]/exchange_rate_2010</f>
        <v>28222.560519284758</v>
      </c>
      <c r="AE44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129049.9499884353</v>
      </c>
      <c r="AF4432" s="174">
        <f>Table1[[#This Row],[Calculations3]]/exchange_rate_2010</f>
        <v>2822.2560519284757</v>
      </c>
      <c r="AG4432" s="110"/>
      <c r="AH4432" s="53"/>
      <c r="BD4432" s="36"/>
      <c r="BE4432" s="36"/>
      <c r="BF4432" s="36"/>
      <c r="BG4432" s="36"/>
      <c r="BH4432" s="36"/>
      <c r="BI4432" s="36"/>
      <c r="BJ4432" s="36"/>
      <c r="BK4432" s="48"/>
      <c r="BL4432" s="36"/>
      <c r="BM4432" s="36"/>
      <c r="BN4432" s="36"/>
      <c r="BO4432" s="36"/>
      <c r="BP4432" s="36"/>
      <c r="BQ4432" s="36"/>
      <c r="BR4432" s="36"/>
    </row>
    <row r="4433" spans="2:70" ht="15" customHeight="1">
      <c r="B4433" s="48">
        <v>5122</v>
      </c>
      <c r="C4433" s="48" t="s">
        <v>1852</v>
      </c>
      <c r="D4433" s="108">
        <v>42143</v>
      </c>
      <c r="E4433" s="109" t="s">
        <v>2508</v>
      </c>
      <c r="F4433" s="109" t="s">
        <v>2502</v>
      </c>
      <c r="G4433" s="109" t="s">
        <v>1844</v>
      </c>
      <c r="H4433" s="108" t="s">
        <v>1846</v>
      </c>
      <c r="I4433" s="108" t="s">
        <v>2965</v>
      </c>
      <c r="J4433" s="108" t="s">
        <v>2568</v>
      </c>
      <c r="K4433" s="108" t="s">
        <v>2860</v>
      </c>
      <c r="L4433" s="108">
        <v>9</v>
      </c>
      <c r="M4433" s="110" t="s">
        <v>2915</v>
      </c>
      <c r="N4433" s="111" t="s">
        <v>20</v>
      </c>
      <c r="O4433" s="111" t="s">
        <v>2486</v>
      </c>
      <c r="P4433" s="111" t="s">
        <v>2167</v>
      </c>
      <c r="Q4433" s="109">
        <v>1</v>
      </c>
      <c r="R4433" s="109">
        <v>1200</v>
      </c>
      <c r="S4433" s="109"/>
      <c r="T4433" s="109" t="s">
        <v>7</v>
      </c>
      <c r="U4433" s="108">
        <v>1</v>
      </c>
      <c r="V4433" s="109">
        <v>2009</v>
      </c>
      <c r="W4433" s="108">
        <f>IF(Table1[[#This Row],[ExpenditureDetails1]]=2010,1,(2010-Table1[[#This Row],[ExpenditureDetails1]]))</f>
        <v>1</v>
      </c>
      <c r="X4433" s="109">
        <v>19.2</v>
      </c>
      <c r="Y4433" s="174">
        <f>Table1[[#This Row],[ExpenditureDetails3]]*100000</f>
        <v>1920000</v>
      </c>
      <c r="Z4433" s="174">
        <f>Table1[[#This Row],[ExpenditureDetails4]]/Table1[[#This Row],[Component detail 4]]</f>
        <v>1920000</v>
      </c>
      <c r="AA4433" s="109">
        <v>1</v>
      </c>
      <c r="AB4433" s="109">
        <v>10</v>
      </c>
      <c r="AC4433" s="174">
        <f>IF(ISNUMBER([ExpenditureDetails4]),[ExpenditureDetails4]*HLOOKUP([ExpenditureDetails1],'Currency Conversion'!$A$6:$BE$45,19,FALSE),"No Data")</f>
        <v>2064799.1998149648</v>
      </c>
      <c r="AD4433" s="174">
        <f>Table1[[#This Row],[Calculations1]]/exchange_rate_2010</f>
        <v>45156.096830855611</v>
      </c>
      <c r="AE44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206479.91998149647</v>
      </c>
      <c r="AF4433" s="174">
        <f>Table1[[#This Row],[Calculations3]]/exchange_rate_2010</f>
        <v>4515.6096830855604</v>
      </c>
      <c r="AG4433" s="110"/>
      <c r="AH4433" s="53"/>
      <c r="BD4433" s="36"/>
      <c r="BE4433" s="36"/>
      <c r="BF4433" s="36"/>
      <c r="BG4433" s="36"/>
      <c r="BH4433" s="36"/>
      <c r="BI4433" s="36"/>
      <c r="BJ4433" s="36"/>
      <c r="BK4433" s="48"/>
      <c r="BL4433" s="36"/>
      <c r="BM4433" s="36"/>
      <c r="BN4433" s="36"/>
      <c r="BO4433" s="36"/>
      <c r="BP4433" s="36"/>
      <c r="BQ4433" s="36"/>
      <c r="BR4433" s="36"/>
    </row>
    <row r="4434" spans="2:70" ht="15" customHeight="1">
      <c r="B4434" s="48">
        <v>5123</v>
      </c>
      <c r="C4434" s="48" t="s">
        <v>1852</v>
      </c>
      <c r="D4434" s="108">
        <v>42143</v>
      </c>
      <c r="E4434" s="109" t="s">
        <v>2508</v>
      </c>
      <c r="F4434" s="109" t="s">
        <v>2502</v>
      </c>
      <c r="G4434" s="109" t="s">
        <v>1844</v>
      </c>
      <c r="H4434" s="108" t="s">
        <v>1846</v>
      </c>
      <c r="I4434" s="108" t="s">
        <v>2965</v>
      </c>
      <c r="J4434" s="108" t="s">
        <v>2568</v>
      </c>
      <c r="K4434" s="108" t="s">
        <v>2860</v>
      </c>
      <c r="L4434" s="108">
        <v>9</v>
      </c>
      <c r="M4434" s="110" t="s">
        <v>2915</v>
      </c>
      <c r="N4434" s="111" t="s">
        <v>20</v>
      </c>
      <c r="O4434" s="111" t="s">
        <v>2486</v>
      </c>
      <c r="P4434" s="111" t="s">
        <v>2164</v>
      </c>
      <c r="Q4434" s="109">
        <v>1</v>
      </c>
      <c r="R4434" s="109">
        <v>1500</v>
      </c>
      <c r="S4434" s="109"/>
      <c r="T4434" s="109" t="s">
        <v>7</v>
      </c>
      <c r="U4434" s="108">
        <v>1</v>
      </c>
      <c r="V4434" s="109">
        <v>2009</v>
      </c>
      <c r="W4434" s="108">
        <f>IF(Table1[[#This Row],[ExpenditureDetails1]]=2010,1,(2010-Table1[[#This Row],[ExpenditureDetails1]]))</f>
        <v>1</v>
      </c>
      <c r="X4434" s="109">
        <v>27.9</v>
      </c>
      <c r="Y4434" s="174">
        <f>Table1[[#This Row],[ExpenditureDetails3]]*100000</f>
        <v>2790000</v>
      </c>
      <c r="Z4434" s="174">
        <f>Table1[[#This Row],[ExpenditureDetails4]]/Table1[[#This Row],[Component detail 4]]</f>
        <v>2790000</v>
      </c>
      <c r="AA4434" s="109">
        <v>1</v>
      </c>
      <c r="AB4434" s="109">
        <v>10</v>
      </c>
      <c r="AC4434" s="174">
        <f>IF(ISNUMBER([ExpenditureDetails4]),[ExpenditureDetails4]*HLOOKUP([ExpenditureDetails1],'Currency Conversion'!$A$6:$BE$45,19,FALSE),"No Data")</f>
        <v>3000411.3372311206</v>
      </c>
      <c r="AD4434" s="174">
        <f>Table1[[#This Row],[Calculations1]]/exchange_rate_2010</f>
        <v>65617.45320733705</v>
      </c>
      <c r="AE44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300041.13372311206</v>
      </c>
      <c r="AF4434" s="174">
        <f>Table1[[#This Row],[Calculations3]]/exchange_rate_2010</f>
        <v>6561.7453207337057</v>
      </c>
      <c r="AG4434" s="110"/>
      <c r="AH4434" s="53"/>
      <c r="BD4434" s="36"/>
      <c r="BE4434" s="36"/>
      <c r="BF4434" s="36"/>
      <c r="BG4434" s="36"/>
      <c r="BH4434" s="36"/>
      <c r="BI4434" s="36"/>
      <c r="BJ4434" s="36"/>
      <c r="BK4434" s="48"/>
      <c r="BL4434" s="36"/>
      <c r="BM4434" s="36"/>
      <c r="BN4434" s="36"/>
      <c r="BO4434" s="36"/>
      <c r="BP4434" s="36"/>
      <c r="BQ4434" s="36"/>
      <c r="BR4434" s="36"/>
    </row>
    <row r="4435" spans="2:70" ht="15" customHeight="1">
      <c r="B4435" s="48">
        <v>5124</v>
      </c>
      <c r="C4435" s="48" t="s">
        <v>1852</v>
      </c>
      <c r="D4435" s="108">
        <v>42143</v>
      </c>
      <c r="E4435" s="109" t="s">
        <v>2508</v>
      </c>
      <c r="F4435" s="109" t="s">
        <v>2502</v>
      </c>
      <c r="G4435" s="109" t="s">
        <v>1844</v>
      </c>
      <c r="H4435" s="108" t="s">
        <v>1846</v>
      </c>
      <c r="I4435" s="108" t="s">
        <v>2965</v>
      </c>
      <c r="J4435" s="108" t="s">
        <v>2568</v>
      </c>
      <c r="K4435" s="108" t="s">
        <v>2860</v>
      </c>
      <c r="L4435" s="108">
        <v>9</v>
      </c>
      <c r="M4435" s="110" t="s">
        <v>2915</v>
      </c>
      <c r="N4435" s="111" t="s">
        <v>20</v>
      </c>
      <c r="O4435" s="111" t="s">
        <v>2486</v>
      </c>
      <c r="P4435" s="111" t="s">
        <v>2162</v>
      </c>
      <c r="Q4435" s="109">
        <v>1</v>
      </c>
      <c r="R4435" s="109">
        <v>500</v>
      </c>
      <c r="S4435" s="109"/>
      <c r="T4435" s="109" t="s">
        <v>7</v>
      </c>
      <c r="U4435" s="108">
        <v>1</v>
      </c>
      <c r="V4435" s="109">
        <v>2009</v>
      </c>
      <c r="W4435" s="108">
        <f>IF(Table1[[#This Row],[ExpenditureDetails1]]=2010,1,(2010-Table1[[#This Row],[ExpenditureDetails1]]))</f>
        <v>1</v>
      </c>
      <c r="X4435" s="109">
        <v>15.15</v>
      </c>
      <c r="Y4435" s="174">
        <f>Table1[[#This Row],[ExpenditureDetails3]]*100000</f>
        <v>1515000</v>
      </c>
      <c r="Z4435" s="174">
        <f>Table1[[#This Row],[ExpenditureDetails4]]/Table1[[#This Row],[Component detail 4]]</f>
        <v>1515000</v>
      </c>
      <c r="AA4435" s="109">
        <v>1</v>
      </c>
      <c r="AB4435" s="109">
        <v>10</v>
      </c>
      <c r="AC4435" s="174">
        <f>IF(ISNUMBER([ExpenditureDetails4]),[ExpenditureDetails4]*HLOOKUP([ExpenditureDetails1],'Currency Conversion'!$A$6:$BE$45,19,FALSE),"No Data")</f>
        <v>1629255.6186039958</v>
      </c>
      <c r="AD4435" s="174">
        <f>Table1[[#This Row],[Calculations1]]/exchange_rate_2010</f>
        <v>35630.982655597007</v>
      </c>
      <c r="AE44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162925.56186039958</v>
      </c>
      <c r="AF4435" s="174">
        <f>Table1[[#This Row],[Calculations3]]/exchange_rate_2010</f>
        <v>3563.0982655597008</v>
      </c>
      <c r="AG4435" s="110"/>
      <c r="AH4435" s="53"/>
      <c r="BD4435" s="36"/>
      <c r="BE4435" s="36"/>
      <c r="BF4435" s="36"/>
      <c r="BG4435" s="36"/>
      <c r="BH4435" s="36"/>
      <c r="BI4435" s="36"/>
      <c r="BJ4435" s="36"/>
      <c r="BK4435" s="48"/>
      <c r="BL4435" s="36"/>
      <c r="BM4435" s="36"/>
      <c r="BN4435" s="36"/>
      <c r="BO4435" s="36"/>
      <c r="BP4435" s="36"/>
      <c r="BQ4435" s="36"/>
      <c r="BR4435" s="36"/>
    </row>
    <row r="4436" spans="2:70" ht="15" customHeight="1">
      <c r="B4436" s="48">
        <v>5125</v>
      </c>
      <c r="C4436" s="48" t="s">
        <v>1852</v>
      </c>
      <c r="D4436" s="108">
        <v>42143</v>
      </c>
      <c r="E4436" s="109" t="s">
        <v>2508</v>
      </c>
      <c r="F4436" s="109" t="s">
        <v>2502</v>
      </c>
      <c r="G4436" s="109" t="s">
        <v>1844</v>
      </c>
      <c r="H4436" s="108" t="s">
        <v>1846</v>
      </c>
      <c r="I4436" s="108" t="s">
        <v>2965</v>
      </c>
      <c r="J4436" s="108" t="s">
        <v>2568</v>
      </c>
      <c r="K4436" s="108" t="s">
        <v>2860</v>
      </c>
      <c r="L4436" s="108">
        <v>9</v>
      </c>
      <c r="M4436" s="110" t="s">
        <v>2915</v>
      </c>
      <c r="N4436" s="111" t="s">
        <v>20</v>
      </c>
      <c r="O4436" s="111" t="s">
        <v>2486</v>
      </c>
      <c r="P4436" s="111" t="s">
        <v>2161</v>
      </c>
      <c r="Q4436" s="109">
        <v>1</v>
      </c>
      <c r="R4436" s="109">
        <v>300</v>
      </c>
      <c r="S4436" s="109"/>
      <c r="T4436" s="109" t="s">
        <v>7</v>
      </c>
      <c r="U4436" s="108">
        <v>1</v>
      </c>
      <c r="V4436" s="109">
        <v>2009</v>
      </c>
      <c r="W4436" s="108">
        <f>IF(Table1[[#This Row],[ExpenditureDetails1]]=2010,1,(2010-Table1[[#This Row],[ExpenditureDetails1]]))</f>
        <v>1</v>
      </c>
      <c r="X4436" s="109">
        <v>15</v>
      </c>
      <c r="Y4436" s="174">
        <f>Table1[[#This Row],[ExpenditureDetails3]]*100000</f>
        <v>1500000</v>
      </c>
      <c r="Z4436" s="174">
        <f>Table1[[#This Row],[ExpenditureDetails4]]/Table1[[#This Row],[Component detail 4]]</f>
        <v>1500000</v>
      </c>
      <c r="AA4436" s="109">
        <v>1</v>
      </c>
      <c r="AB4436" s="109">
        <v>10</v>
      </c>
      <c r="AC4436" s="174">
        <f>IF(ISNUMBER([ExpenditureDetails4]),[ExpenditureDetails4]*HLOOKUP([ExpenditureDetails1],'Currency Conversion'!$A$6:$BE$45,19,FALSE),"No Data")</f>
        <v>1613124.3748554413</v>
      </c>
      <c r="AD4436" s="174">
        <f>Table1[[#This Row],[Calculations1]]/exchange_rate_2010</f>
        <v>35278.200649105944</v>
      </c>
      <c r="AE44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161312.43748554413</v>
      </c>
      <c r="AF4436" s="174">
        <f>Table1[[#This Row],[Calculations3]]/exchange_rate_2010</f>
        <v>3527.8200649105947</v>
      </c>
      <c r="AG4436" s="110"/>
      <c r="AH4436" s="53"/>
      <c r="BD4436" s="36"/>
      <c r="BE4436" s="36"/>
      <c r="BF4436" s="36"/>
      <c r="BG4436" s="36"/>
      <c r="BH4436" s="36"/>
      <c r="BI4436" s="36"/>
      <c r="BJ4436" s="36"/>
      <c r="BK4436" s="48"/>
      <c r="BL4436" s="36"/>
      <c r="BM4436" s="36"/>
      <c r="BN4436" s="36"/>
      <c r="BO4436" s="36"/>
      <c r="BP4436" s="36"/>
      <c r="BQ4436" s="36"/>
      <c r="BR4436" s="36"/>
    </row>
    <row r="4437" spans="2:70" ht="15" customHeight="1">
      <c r="B4437" s="48">
        <v>5126</v>
      </c>
      <c r="C4437" s="48" t="s">
        <v>1852</v>
      </c>
      <c r="D4437" s="108">
        <v>42143</v>
      </c>
      <c r="E4437" s="109" t="s">
        <v>2508</v>
      </c>
      <c r="F4437" s="109" t="s">
        <v>2502</v>
      </c>
      <c r="G4437" s="109" t="s">
        <v>1844</v>
      </c>
      <c r="H4437" s="108" t="s">
        <v>1846</v>
      </c>
      <c r="I4437" s="108" t="s">
        <v>2965</v>
      </c>
      <c r="J4437" s="108" t="s">
        <v>2568</v>
      </c>
      <c r="K4437" s="108" t="s">
        <v>2860</v>
      </c>
      <c r="L4437" s="108">
        <v>9</v>
      </c>
      <c r="M4437" s="110" t="s">
        <v>2915</v>
      </c>
      <c r="N4437" s="111" t="s">
        <v>20</v>
      </c>
      <c r="O4437" s="111" t="s">
        <v>2486</v>
      </c>
      <c r="P4437" s="111" t="s">
        <v>2168</v>
      </c>
      <c r="Q4437" s="109">
        <v>1</v>
      </c>
      <c r="R4437" s="109">
        <v>2000</v>
      </c>
      <c r="S4437" s="109"/>
      <c r="T4437" s="109" t="s">
        <v>7</v>
      </c>
      <c r="U4437" s="108">
        <v>1</v>
      </c>
      <c r="V4437" s="109">
        <v>2009</v>
      </c>
      <c r="W4437" s="108">
        <f>IF(Table1[[#This Row],[ExpenditureDetails1]]=2010,1,(2010-Table1[[#This Row],[ExpenditureDetails1]]))</f>
        <v>1</v>
      </c>
      <c r="X4437" s="109">
        <v>3</v>
      </c>
      <c r="Y4437" s="174">
        <f>Table1[[#This Row],[ExpenditureDetails3]]*100000</f>
        <v>300000</v>
      </c>
      <c r="Z4437" s="174">
        <f>Table1[[#This Row],[ExpenditureDetails4]]/Table1[[#This Row],[Component detail 4]]</f>
        <v>300000</v>
      </c>
      <c r="AA4437" s="109">
        <v>1</v>
      </c>
      <c r="AB4437" s="109">
        <v>10</v>
      </c>
      <c r="AC4437" s="174">
        <f>IF(ISNUMBER([ExpenditureDetails4]),[ExpenditureDetails4]*HLOOKUP([ExpenditureDetails1],'Currency Conversion'!$A$6:$BE$45,19,FALSE),"No Data")</f>
        <v>322624.87497108825</v>
      </c>
      <c r="AD4437" s="174">
        <f>Table1[[#This Row],[Calculations1]]/exchange_rate_2010</f>
        <v>7055.6401298211895</v>
      </c>
      <c r="AE44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32262.487497108825</v>
      </c>
      <c r="AF4437" s="174">
        <f>Table1[[#This Row],[Calculations3]]/exchange_rate_2010</f>
        <v>705.56401298211892</v>
      </c>
      <c r="AG4437" s="110"/>
      <c r="AH4437" s="53"/>
      <c r="BD4437" s="36"/>
      <c r="BE4437" s="36"/>
      <c r="BF4437" s="36"/>
      <c r="BG4437" s="36"/>
      <c r="BH4437" s="36"/>
      <c r="BI4437" s="36"/>
      <c r="BJ4437" s="36"/>
      <c r="BK4437" s="48"/>
      <c r="BL4437" s="36"/>
      <c r="BM4437" s="36"/>
      <c r="BN4437" s="36"/>
      <c r="BO4437" s="36"/>
      <c r="BP4437" s="36"/>
      <c r="BQ4437" s="36"/>
      <c r="BR4437" s="36"/>
    </row>
    <row r="4438" spans="2:70" ht="15" customHeight="1">
      <c r="B4438" s="48">
        <v>5127</v>
      </c>
      <c r="C4438" s="48" t="s">
        <v>1852</v>
      </c>
      <c r="D4438" s="108">
        <v>42143</v>
      </c>
      <c r="E4438" s="109" t="s">
        <v>2508</v>
      </c>
      <c r="F4438" s="109" t="s">
        <v>2502</v>
      </c>
      <c r="G4438" s="109" t="s">
        <v>1844</v>
      </c>
      <c r="H4438" s="108" t="s">
        <v>1846</v>
      </c>
      <c r="I4438" s="108" t="s">
        <v>2965</v>
      </c>
      <c r="J4438" s="108" t="s">
        <v>2568</v>
      </c>
      <c r="K4438" s="108" t="s">
        <v>2860</v>
      </c>
      <c r="L4438" s="108">
        <v>9</v>
      </c>
      <c r="M4438" s="110" t="s">
        <v>2915</v>
      </c>
      <c r="N4438" s="111" t="s">
        <v>20</v>
      </c>
      <c r="O4438" s="111" t="s">
        <v>2486</v>
      </c>
      <c r="P4438" s="111" t="s">
        <v>2164</v>
      </c>
      <c r="Q4438" s="109">
        <v>1</v>
      </c>
      <c r="R4438" s="109">
        <v>1500</v>
      </c>
      <c r="S4438" s="109"/>
      <c r="T4438" s="109" t="s">
        <v>7</v>
      </c>
      <c r="U4438" s="108">
        <v>1</v>
      </c>
      <c r="V4438" s="109">
        <v>2009</v>
      </c>
      <c r="W4438" s="108">
        <f>IF(Table1[[#This Row],[ExpenditureDetails1]]=2010,1,(2010-Table1[[#This Row],[ExpenditureDetails1]]))</f>
        <v>1</v>
      </c>
      <c r="X4438" s="109">
        <v>1.5</v>
      </c>
      <c r="Y4438" s="174">
        <f>Table1[[#This Row],[ExpenditureDetails3]]*100000</f>
        <v>150000</v>
      </c>
      <c r="Z4438" s="174">
        <f>Table1[[#This Row],[ExpenditureDetails4]]/Table1[[#This Row],[Component detail 4]]</f>
        <v>150000</v>
      </c>
      <c r="AA4438" s="109">
        <v>1</v>
      </c>
      <c r="AB4438" s="109">
        <v>10</v>
      </c>
      <c r="AC4438" s="174">
        <f>IF(ISNUMBER([ExpenditureDetails4]),[ExpenditureDetails4]*HLOOKUP([ExpenditureDetails1],'Currency Conversion'!$A$6:$BE$45,19,FALSE),"No Data")</f>
        <v>161312.43748554413</v>
      </c>
      <c r="AD4438" s="174">
        <f>Table1[[#This Row],[Calculations1]]/exchange_rate_2010</f>
        <v>3527.8200649105947</v>
      </c>
      <c r="AE44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16131.243748554412</v>
      </c>
      <c r="AF4438" s="174">
        <f>Table1[[#This Row],[Calculations3]]/exchange_rate_2010</f>
        <v>352.78200649105946</v>
      </c>
      <c r="AG4438" s="110"/>
      <c r="AH4438" s="53"/>
      <c r="BD4438" s="36"/>
      <c r="BE4438" s="36"/>
      <c r="BF4438" s="36"/>
      <c r="BG4438" s="36"/>
      <c r="BH4438" s="36"/>
      <c r="BI4438" s="36"/>
      <c r="BJ4438" s="36"/>
      <c r="BK4438" s="48"/>
      <c r="BL4438" s="36"/>
      <c r="BM4438" s="36"/>
      <c r="BN4438" s="36"/>
      <c r="BO4438" s="36"/>
      <c r="BP4438" s="36"/>
      <c r="BQ4438" s="36"/>
      <c r="BR4438" s="36"/>
    </row>
    <row r="4439" spans="2:70" ht="15" customHeight="1">
      <c r="B4439" s="48">
        <v>5128</v>
      </c>
      <c r="C4439" s="48" t="s">
        <v>1852</v>
      </c>
      <c r="D4439" s="108">
        <v>42143</v>
      </c>
      <c r="E4439" s="109" t="s">
        <v>2508</v>
      </c>
      <c r="F4439" s="109" t="s">
        <v>2502</v>
      </c>
      <c r="G4439" s="109" t="s">
        <v>1844</v>
      </c>
      <c r="H4439" s="108" t="s">
        <v>1846</v>
      </c>
      <c r="I4439" s="108" t="s">
        <v>2965</v>
      </c>
      <c r="J4439" s="108" t="s">
        <v>2568</v>
      </c>
      <c r="K4439" s="108" t="s">
        <v>2860</v>
      </c>
      <c r="L4439" s="108">
        <v>9</v>
      </c>
      <c r="M4439" s="110" t="s">
        <v>2915</v>
      </c>
      <c r="N4439" s="111" t="s">
        <v>1712</v>
      </c>
      <c r="O4439" s="111"/>
      <c r="P4439" s="111" t="s">
        <v>2169</v>
      </c>
      <c r="Q4439" s="109">
        <v>1</v>
      </c>
      <c r="R4439" s="109"/>
      <c r="S4439" s="109"/>
      <c r="T4439" s="109" t="s">
        <v>31</v>
      </c>
      <c r="U4439" s="108">
        <v>3</v>
      </c>
      <c r="V4439" s="109">
        <v>2009</v>
      </c>
      <c r="W4439" s="108"/>
      <c r="X4439" s="109">
        <v>2</v>
      </c>
      <c r="Y4439" s="174">
        <f>Table1[[#This Row],[ExpenditureDetails3]]*100000</f>
        <v>200000</v>
      </c>
      <c r="Z4439" s="174">
        <f>Table1[[#This Row],[ExpenditureDetails4]]/Table1[[#This Row],[Component detail 4]]</f>
        <v>200000</v>
      </c>
      <c r="AA4439" s="109">
        <v>1</v>
      </c>
      <c r="AB4439" s="109"/>
      <c r="AC4439" s="174">
        <f>IF(ISNUMBER([ExpenditureDetails4]),[ExpenditureDetails4]*HLOOKUP([ExpenditureDetails1],'Currency Conversion'!$A$6:$BE$45,19,FALSE),"No Data")</f>
        <v>215083.24998072549</v>
      </c>
      <c r="AD4439" s="174">
        <f>Table1[[#This Row],[Calculations1]]/exchange_rate_2010</f>
        <v>4703.7600865474597</v>
      </c>
      <c r="AE44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215083.24998072549</v>
      </c>
      <c r="AF4439" s="174">
        <f>Table1[[#This Row],[Calculations3]]/exchange_rate_2010</f>
        <v>4703.7600865474597</v>
      </c>
      <c r="AG4439" s="110"/>
      <c r="AH4439" s="53"/>
      <c r="BD4439" s="36"/>
      <c r="BE4439" s="36"/>
      <c r="BF4439" s="36"/>
      <c r="BG4439" s="36"/>
      <c r="BH4439" s="36"/>
      <c r="BI4439" s="36"/>
      <c r="BJ4439" s="36"/>
      <c r="BK4439" s="48"/>
      <c r="BL4439" s="36"/>
      <c r="BM4439" s="36"/>
      <c r="BN4439" s="36"/>
      <c r="BO4439" s="36"/>
      <c r="BP4439" s="36"/>
      <c r="BQ4439" s="36"/>
      <c r="BR4439" s="36"/>
    </row>
    <row r="4440" spans="2:70" ht="15" customHeight="1">
      <c r="B4440" s="48">
        <v>5129</v>
      </c>
      <c r="C4440" s="48" t="s">
        <v>1852</v>
      </c>
      <c r="D4440" s="108">
        <v>42143</v>
      </c>
      <c r="E4440" s="109" t="s">
        <v>2508</v>
      </c>
      <c r="F4440" s="109" t="s">
        <v>2502</v>
      </c>
      <c r="G4440" s="109" t="s">
        <v>1844</v>
      </c>
      <c r="H4440" s="108" t="s">
        <v>1846</v>
      </c>
      <c r="I4440" s="108" t="s">
        <v>2965</v>
      </c>
      <c r="J4440" s="108" t="s">
        <v>2568</v>
      </c>
      <c r="K4440" s="108" t="s">
        <v>2860</v>
      </c>
      <c r="L4440" s="108">
        <v>9</v>
      </c>
      <c r="M4440" s="110" t="s">
        <v>2915</v>
      </c>
      <c r="N4440" s="111" t="s">
        <v>1717</v>
      </c>
      <c r="O4440" s="111"/>
      <c r="P4440" s="111" t="s">
        <v>2170</v>
      </c>
      <c r="Q4440" s="109">
        <v>6</v>
      </c>
      <c r="R4440" s="109"/>
      <c r="S4440" s="109"/>
      <c r="T4440" s="109" t="s">
        <v>31</v>
      </c>
      <c r="U4440" s="108">
        <v>3</v>
      </c>
      <c r="V4440" s="109">
        <v>2008</v>
      </c>
      <c r="W4440" s="108"/>
      <c r="X4440" s="109">
        <v>9</v>
      </c>
      <c r="Y4440" s="174">
        <f>Table1[[#This Row],[ExpenditureDetails3]]*100000</f>
        <v>900000</v>
      </c>
      <c r="Z4440" s="174">
        <f>Table1[[#This Row],[ExpenditureDetails4]]/Table1[[#This Row],[Component detail 4]]</f>
        <v>150000</v>
      </c>
      <c r="AA4440" s="109">
        <v>1</v>
      </c>
      <c r="AB4440" s="109"/>
      <c r="AC4440" s="174">
        <f>IF(ISNUMBER([ExpenditureDetails4]),[ExpenditureDetails4]*HLOOKUP([ExpenditureDetails1],'Currency Conversion'!$A$6:$BE$45,19,FALSE),"No Data")</f>
        <v>1032662.7747939702</v>
      </c>
      <c r="AD4440" s="174">
        <f>Table1[[#This Row],[Calculations1]]/exchange_rate_2010</f>
        <v>22583.803914877222</v>
      </c>
      <c r="AE44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1032662.7747939702</v>
      </c>
      <c r="AF4440" s="174">
        <f>Table1[[#This Row],[Calculations3]]/exchange_rate_2010</f>
        <v>22583.803914877222</v>
      </c>
      <c r="AG4440" s="110"/>
      <c r="AH4440" s="53"/>
      <c r="BD4440" s="36"/>
      <c r="BE4440" s="36"/>
      <c r="BF4440" s="36"/>
      <c r="BG4440" s="36"/>
      <c r="BH4440" s="36"/>
      <c r="BI4440" s="36"/>
      <c r="BJ4440" s="36"/>
      <c r="BK4440" s="48"/>
      <c r="BL4440" s="36"/>
      <c r="BM4440" s="36"/>
      <c r="BN4440" s="36"/>
      <c r="BO4440" s="36"/>
      <c r="BP4440" s="36"/>
      <c r="BQ4440" s="36"/>
      <c r="BR4440" s="36"/>
    </row>
    <row r="4441" spans="2:70" ht="15" customHeight="1">
      <c r="B4441" s="48">
        <v>5130</v>
      </c>
      <c r="C4441" s="48" t="s">
        <v>1852</v>
      </c>
      <c r="D4441" s="108">
        <v>42143</v>
      </c>
      <c r="E4441" s="109" t="s">
        <v>2508</v>
      </c>
      <c r="F4441" s="109" t="s">
        <v>2502</v>
      </c>
      <c r="G4441" s="109" t="s">
        <v>1844</v>
      </c>
      <c r="H4441" s="108" t="s">
        <v>1846</v>
      </c>
      <c r="I4441" s="108" t="s">
        <v>2965</v>
      </c>
      <c r="J4441" s="108" t="s">
        <v>2568</v>
      </c>
      <c r="K4441" s="108" t="s">
        <v>2860</v>
      </c>
      <c r="L4441" s="108">
        <v>9</v>
      </c>
      <c r="M4441" s="110" t="s">
        <v>2915</v>
      </c>
      <c r="N4441" s="111" t="s">
        <v>1717</v>
      </c>
      <c r="O4441" s="111"/>
      <c r="P4441" s="111" t="s">
        <v>2171</v>
      </c>
      <c r="Q4441" s="109">
        <v>6</v>
      </c>
      <c r="R4441" s="109"/>
      <c r="S4441" s="109"/>
      <c r="T4441" s="109" t="s">
        <v>31</v>
      </c>
      <c r="U4441" s="108">
        <v>3</v>
      </c>
      <c r="V4441" s="109">
        <v>2008</v>
      </c>
      <c r="W4441" s="108"/>
      <c r="X4441" s="109">
        <v>2.8080000000000003</v>
      </c>
      <c r="Y4441" s="174">
        <f>Table1[[#This Row],[ExpenditureDetails3]]*100000</f>
        <v>280800</v>
      </c>
      <c r="Z4441" s="174">
        <f>Table1[[#This Row],[ExpenditureDetails4]]/Table1[[#This Row],[Component detail 4]]</f>
        <v>46800</v>
      </c>
      <c r="AA4441" s="109">
        <v>1</v>
      </c>
      <c r="AB4441" s="109"/>
      <c r="AC4441" s="174">
        <f>IF(ISNUMBER([ExpenditureDetails4]),[ExpenditureDetails4]*HLOOKUP([ExpenditureDetails1],'Currency Conversion'!$A$6:$BE$45,19,FALSE),"No Data")</f>
        <v>322190.78573571867</v>
      </c>
      <c r="AD4441" s="174">
        <f>Table1[[#This Row],[Calculations1]]/exchange_rate_2010</f>
        <v>7046.1468214416927</v>
      </c>
      <c r="AE44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322190.78573571867</v>
      </c>
      <c r="AF4441" s="174">
        <f>Table1[[#This Row],[Calculations3]]/exchange_rate_2010</f>
        <v>7046.1468214416927</v>
      </c>
      <c r="AG4441" s="110"/>
      <c r="AH4441" s="53"/>
      <c r="BD4441" s="36"/>
      <c r="BE4441" s="36"/>
      <c r="BF4441" s="36"/>
      <c r="BG4441" s="36"/>
      <c r="BH4441" s="36"/>
      <c r="BI4441" s="36"/>
      <c r="BJ4441" s="36"/>
      <c r="BK4441" s="48"/>
      <c r="BL4441" s="36"/>
      <c r="BM4441" s="36"/>
      <c r="BN4441" s="36"/>
      <c r="BO4441" s="36"/>
      <c r="BP4441" s="36"/>
      <c r="BQ4441" s="36"/>
      <c r="BR4441" s="36"/>
    </row>
    <row r="4442" spans="2:70" ht="15" customHeight="1">
      <c r="B4442" s="48">
        <v>5131</v>
      </c>
      <c r="C4442" s="48" t="s">
        <v>1852</v>
      </c>
      <c r="D4442" s="108">
        <v>42143</v>
      </c>
      <c r="E4442" s="109" t="s">
        <v>2508</v>
      </c>
      <c r="F4442" s="109" t="s">
        <v>2502</v>
      </c>
      <c r="G4442" s="109" t="s">
        <v>1844</v>
      </c>
      <c r="H4442" s="108" t="s">
        <v>1846</v>
      </c>
      <c r="I4442" s="108" t="s">
        <v>2965</v>
      </c>
      <c r="J4442" s="108" t="s">
        <v>2568</v>
      </c>
      <c r="K4442" s="108" t="s">
        <v>2860</v>
      </c>
      <c r="L4442" s="108">
        <v>9</v>
      </c>
      <c r="M4442" s="110" t="s">
        <v>2915</v>
      </c>
      <c r="N4442" s="111" t="s">
        <v>2480</v>
      </c>
      <c r="O4442" s="111"/>
      <c r="P4442" s="111" t="s">
        <v>1989</v>
      </c>
      <c r="Q4442" s="109">
        <v>1</v>
      </c>
      <c r="R4442" s="109"/>
      <c r="S4442" s="109"/>
      <c r="T4442" s="109" t="s">
        <v>31</v>
      </c>
      <c r="U4442" s="108">
        <v>3</v>
      </c>
      <c r="V4442" s="109">
        <v>2008</v>
      </c>
      <c r="W4442" s="108"/>
      <c r="X4442" s="109">
        <v>11.5</v>
      </c>
      <c r="Y4442" s="174">
        <f>Table1[[#This Row],[ExpenditureDetails3]]*100000</f>
        <v>1150000</v>
      </c>
      <c r="Z4442" s="174">
        <f>Table1[[#This Row],[ExpenditureDetails4]]/Table1[[#This Row],[Component detail 4]]</f>
        <v>1150000</v>
      </c>
      <c r="AA4442" s="109">
        <v>1</v>
      </c>
      <c r="AB4442" s="109"/>
      <c r="AC4442" s="174">
        <f>IF(ISNUMBER([ExpenditureDetails4]),[ExpenditureDetails4]*HLOOKUP([ExpenditureDetails1],'Currency Conversion'!$A$6:$BE$45,19,FALSE),"No Data")</f>
        <v>1319513.545570073</v>
      </c>
      <c r="AD4442" s="174">
        <f>Table1[[#This Row],[Calculations1]]/exchange_rate_2010</f>
        <v>28857.082780120894</v>
      </c>
      <c r="AE44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1319513.545570073</v>
      </c>
      <c r="AF4442" s="174">
        <f>Table1[[#This Row],[Calculations3]]/exchange_rate_2010</f>
        <v>28857.082780120894</v>
      </c>
      <c r="AG4442" s="110"/>
      <c r="AH4442" s="53"/>
      <c r="BD4442" s="36"/>
      <c r="BE4442" s="36"/>
      <c r="BF4442" s="36"/>
      <c r="BG4442" s="36"/>
      <c r="BH4442" s="36"/>
      <c r="BI4442" s="36"/>
      <c r="BJ4442" s="36"/>
      <c r="BK4442" s="48"/>
      <c r="BL4442" s="36"/>
      <c r="BM4442" s="36"/>
      <c r="BN4442" s="36"/>
      <c r="BO4442" s="36"/>
      <c r="BP4442" s="36"/>
      <c r="BQ4442" s="36"/>
      <c r="BR4442" s="36"/>
    </row>
    <row r="4443" spans="2:70" ht="15" customHeight="1">
      <c r="B4443" s="48">
        <v>5132</v>
      </c>
      <c r="C4443" s="48" t="s">
        <v>1852</v>
      </c>
      <c r="D4443" s="108">
        <v>42143</v>
      </c>
      <c r="E4443" s="109" t="s">
        <v>2508</v>
      </c>
      <c r="F4443" s="109" t="s">
        <v>2502</v>
      </c>
      <c r="G4443" s="109" t="s">
        <v>1844</v>
      </c>
      <c r="H4443" s="108" t="s">
        <v>1846</v>
      </c>
      <c r="I4443" s="108" t="s">
        <v>2965</v>
      </c>
      <c r="J4443" s="108" t="s">
        <v>2568</v>
      </c>
      <c r="K4443" s="108" t="s">
        <v>2860</v>
      </c>
      <c r="L4443" s="108">
        <v>9</v>
      </c>
      <c r="M4443" s="110" t="s">
        <v>2915</v>
      </c>
      <c r="N4443" s="111" t="s">
        <v>1720</v>
      </c>
      <c r="O4443" s="111"/>
      <c r="P4443" s="111" t="s">
        <v>2140</v>
      </c>
      <c r="Q4443" s="109">
        <v>1</v>
      </c>
      <c r="R4443" s="109"/>
      <c r="S4443" s="109"/>
      <c r="T4443" s="109" t="s">
        <v>31</v>
      </c>
      <c r="U4443" s="108">
        <v>3</v>
      </c>
      <c r="V4443" s="109">
        <v>2008</v>
      </c>
      <c r="W4443" s="108"/>
      <c r="X4443" s="109">
        <v>28</v>
      </c>
      <c r="Y4443" s="174">
        <f>Table1[[#This Row],[ExpenditureDetails3]]*100000</f>
        <v>2800000</v>
      </c>
      <c r="Z4443" s="174">
        <f>Table1[[#This Row],[ExpenditureDetails4]]/Table1[[#This Row],[Component detail 4]]</f>
        <v>2800000</v>
      </c>
      <c r="AA4443" s="109">
        <v>1</v>
      </c>
      <c r="AB4443" s="109"/>
      <c r="AC4443" s="174">
        <f>IF(ISNUMBER([ExpenditureDetails4]),[ExpenditureDetails4]*HLOOKUP([ExpenditureDetails1],'Currency Conversion'!$A$6:$BE$45,19,FALSE),"No Data")</f>
        <v>3212728.6326923515</v>
      </c>
      <c r="AD4443" s="174">
        <f>Table1[[#This Row],[Calculations1]]/exchange_rate_2010</f>
        <v>70260.723290729133</v>
      </c>
      <c r="AE44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3212728.6326923515</v>
      </c>
      <c r="AF4443" s="174">
        <f>Table1[[#This Row],[Calculations3]]/exchange_rate_2010</f>
        <v>70260.723290729133</v>
      </c>
      <c r="AG4443" s="110"/>
      <c r="AH4443" s="53"/>
      <c r="BD4443" s="36"/>
      <c r="BE4443" s="36"/>
      <c r="BF4443" s="36"/>
      <c r="BG4443" s="36"/>
      <c r="BH4443" s="36"/>
      <c r="BI4443" s="36"/>
      <c r="BJ4443" s="36"/>
      <c r="BK4443" s="48"/>
      <c r="BL4443" s="36"/>
      <c r="BM4443" s="36"/>
      <c r="BN4443" s="36"/>
      <c r="BO4443" s="36"/>
      <c r="BP4443" s="36"/>
      <c r="BQ4443" s="36"/>
      <c r="BR4443" s="36"/>
    </row>
    <row r="4444" spans="2:70" ht="15" customHeight="1">
      <c r="B4444" s="48">
        <v>5133</v>
      </c>
      <c r="C4444" s="48" t="s">
        <v>1852</v>
      </c>
      <c r="D4444" s="108">
        <v>42143</v>
      </c>
      <c r="E4444" s="109" t="s">
        <v>2508</v>
      </c>
      <c r="F4444" s="109" t="s">
        <v>2502</v>
      </c>
      <c r="G4444" s="109" t="s">
        <v>1844</v>
      </c>
      <c r="H4444" s="108" t="s">
        <v>1846</v>
      </c>
      <c r="I4444" s="108" t="s">
        <v>2965</v>
      </c>
      <c r="J4444" s="108" t="s">
        <v>2568</v>
      </c>
      <c r="K4444" s="108" t="s">
        <v>2860</v>
      </c>
      <c r="L4444" s="108">
        <v>9</v>
      </c>
      <c r="M4444" s="110" t="s">
        <v>2915</v>
      </c>
      <c r="N4444" s="111" t="s">
        <v>20</v>
      </c>
      <c r="O4444" s="111" t="s">
        <v>2486</v>
      </c>
      <c r="P4444" s="111" t="s">
        <v>2142</v>
      </c>
      <c r="Q4444" s="109">
        <v>1</v>
      </c>
      <c r="R4444" s="109"/>
      <c r="S4444" s="109" t="s">
        <v>1723</v>
      </c>
      <c r="T4444" s="109" t="s">
        <v>28</v>
      </c>
      <c r="U4444" s="108">
        <v>2</v>
      </c>
      <c r="V4444" s="109">
        <v>2008</v>
      </c>
      <c r="W4444" s="108"/>
      <c r="X4444" s="109">
        <v>0.8</v>
      </c>
      <c r="Y4444" s="174">
        <f>Table1[[#This Row],[ExpenditureDetails3]]*100000</f>
        <v>80000</v>
      </c>
      <c r="Z4444" s="174">
        <f>Table1[[#This Row],[ExpenditureDetails4]]/Table1[[#This Row],[Component detail 4]]</f>
        <v>80000</v>
      </c>
      <c r="AA4444" s="109">
        <v>1</v>
      </c>
      <c r="AB4444" s="109">
        <v>10</v>
      </c>
      <c r="AC4444" s="174">
        <f>IF(ISNUMBER([ExpenditureDetails4]),[ExpenditureDetails4]*HLOOKUP([ExpenditureDetails1],'Currency Conversion'!$A$6:$BE$45,19,FALSE),"No Data")</f>
        <v>91792.246648352899</v>
      </c>
      <c r="AD4444" s="174">
        <f>Table1[[#This Row],[Calculations1]]/exchange_rate_2010</f>
        <v>2007.4492368779752</v>
      </c>
      <c r="AE4444" s="174" t="s">
        <v>2912</v>
      </c>
      <c r="AF4444" s="174" t="s">
        <v>2912</v>
      </c>
      <c r="AG4444" s="110"/>
      <c r="AH4444" s="53"/>
      <c r="BD4444" s="36"/>
      <c r="BE4444" s="36"/>
      <c r="BF4444" s="36"/>
      <c r="BG4444" s="36"/>
      <c r="BH4444" s="36"/>
      <c r="BI4444" s="36"/>
      <c r="BJ4444" s="36"/>
      <c r="BK4444" s="48"/>
      <c r="BL4444" s="36"/>
      <c r="BM4444" s="36"/>
      <c r="BN4444" s="36"/>
      <c r="BO4444" s="36"/>
      <c r="BP4444" s="36"/>
      <c r="BQ4444" s="36"/>
      <c r="BR4444" s="36"/>
    </row>
    <row r="4445" spans="2:70" ht="15" customHeight="1">
      <c r="B4445" s="48">
        <v>5134</v>
      </c>
      <c r="C4445" s="48" t="s">
        <v>1852</v>
      </c>
      <c r="D4445" s="108">
        <v>42143</v>
      </c>
      <c r="E4445" s="109" t="s">
        <v>2508</v>
      </c>
      <c r="F4445" s="109" t="s">
        <v>2502</v>
      </c>
      <c r="G4445" s="109" t="s">
        <v>1844</v>
      </c>
      <c r="H4445" s="108" t="s">
        <v>1846</v>
      </c>
      <c r="I4445" s="108" t="s">
        <v>2965</v>
      </c>
      <c r="J4445" s="108" t="s">
        <v>2568</v>
      </c>
      <c r="K4445" s="108" t="s">
        <v>2860</v>
      </c>
      <c r="L4445" s="108">
        <v>9</v>
      </c>
      <c r="M4445" s="110" t="s">
        <v>2915</v>
      </c>
      <c r="N4445" s="111" t="s">
        <v>2480</v>
      </c>
      <c r="O4445" s="111"/>
      <c r="P4445" s="111" t="s">
        <v>2172</v>
      </c>
      <c r="Q4445" s="109">
        <v>1</v>
      </c>
      <c r="R4445" s="109"/>
      <c r="S4445" s="109"/>
      <c r="T4445" s="109" t="s">
        <v>31</v>
      </c>
      <c r="U4445" s="108">
        <v>3</v>
      </c>
      <c r="V4445" s="109">
        <v>2008</v>
      </c>
      <c r="W4445" s="108"/>
      <c r="X4445" s="109">
        <v>1.5</v>
      </c>
      <c r="Y4445" s="174">
        <f>Table1[[#This Row],[ExpenditureDetails3]]*100000</f>
        <v>150000</v>
      </c>
      <c r="Z4445" s="174">
        <f>Table1[[#This Row],[ExpenditureDetails4]]/Table1[[#This Row],[Component detail 4]]</f>
        <v>150000</v>
      </c>
      <c r="AA4445" s="109">
        <v>1</v>
      </c>
      <c r="AB4445" s="109"/>
      <c r="AC4445" s="174">
        <f>IF(ISNUMBER([ExpenditureDetails4]),[ExpenditureDetails4]*HLOOKUP([ExpenditureDetails1],'Currency Conversion'!$A$6:$BE$45,19,FALSE),"No Data")</f>
        <v>172110.46246566169</v>
      </c>
      <c r="AD4445" s="174">
        <f>Table1[[#This Row],[Calculations1]]/exchange_rate_2010</f>
        <v>3763.9673191462034</v>
      </c>
      <c r="AE44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172110.46246566169</v>
      </c>
      <c r="AF4445" s="174">
        <f>Table1[[#This Row],[Calculations3]]/exchange_rate_2010</f>
        <v>3763.9673191462034</v>
      </c>
      <c r="AG4445" s="110"/>
      <c r="AH4445" s="53"/>
      <c r="BD4445" s="36"/>
      <c r="BE4445" s="36"/>
      <c r="BF4445" s="36"/>
      <c r="BG4445" s="36"/>
      <c r="BH4445" s="36"/>
      <c r="BI4445" s="36"/>
      <c r="BJ4445" s="36"/>
      <c r="BK4445" s="48"/>
      <c r="BL4445" s="36"/>
      <c r="BM4445" s="36"/>
      <c r="BN4445" s="36"/>
      <c r="BO4445" s="36"/>
      <c r="BP4445" s="36"/>
      <c r="BQ4445" s="36"/>
      <c r="BR4445" s="36"/>
    </row>
    <row r="4446" spans="2:70" ht="15" customHeight="1">
      <c r="B4446" s="48">
        <v>5135</v>
      </c>
      <c r="C4446" s="48" t="s">
        <v>1852</v>
      </c>
      <c r="D4446" s="108">
        <v>42143</v>
      </c>
      <c r="E4446" s="109" t="s">
        <v>2508</v>
      </c>
      <c r="F4446" s="109" t="s">
        <v>2502</v>
      </c>
      <c r="G4446" s="109" t="s">
        <v>1844</v>
      </c>
      <c r="H4446" s="108" t="s">
        <v>1846</v>
      </c>
      <c r="I4446" s="108" t="s">
        <v>2965</v>
      </c>
      <c r="J4446" s="108" t="s">
        <v>2568</v>
      </c>
      <c r="K4446" s="108" t="s">
        <v>2860</v>
      </c>
      <c r="L4446" s="108">
        <v>9</v>
      </c>
      <c r="M4446" s="110" t="s">
        <v>2915</v>
      </c>
      <c r="N4446" s="111" t="s">
        <v>2474</v>
      </c>
      <c r="O4446" s="111"/>
      <c r="P4446" s="111" t="s">
        <v>2173</v>
      </c>
      <c r="Q4446" s="109">
        <v>1</v>
      </c>
      <c r="R4446" s="109"/>
      <c r="S4446" s="109"/>
      <c r="T4446" s="109" t="s">
        <v>31</v>
      </c>
      <c r="U4446" s="108">
        <v>3</v>
      </c>
      <c r="V4446" s="109">
        <v>2008</v>
      </c>
      <c r="W4446" s="108"/>
      <c r="X4446" s="109">
        <v>0.8</v>
      </c>
      <c r="Y4446" s="174">
        <f>Table1[[#This Row],[ExpenditureDetails3]]*100000</f>
        <v>80000</v>
      </c>
      <c r="Z4446" s="174">
        <f>Table1[[#This Row],[ExpenditureDetails4]]/Table1[[#This Row],[Component detail 4]]</f>
        <v>80000</v>
      </c>
      <c r="AA4446" s="109">
        <v>1</v>
      </c>
      <c r="AB4446" s="109"/>
      <c r="AC4446" s="174">
        <f>IF(ISNUMBER([ExpenditureDetails4]),[ExpenditureDetails4]*HLOOKUP([ExpenditureDetails1],'Currency Conversion'!$A$6:$BE$45,19,FALSE),"No Data")</f>
        <v>91792.246648352899</v>
      </c>
      <c r="AD4446" s="174">
        <f>Table1[[#This Row],[Calculations1]]/exchange_rate_2010</f>
        <v>2007.4492368779752</v>
      </c>
      <c r="AE44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91792.246648352899</v>
      </c>
      <c r="AF4446" s="174">
        <f>Table1[[#This Row],[Calculations3]]/exchange_rate_2010</f>
        <v>2007.4492368779752</v>
      </c>
      <c r="AG4446" s="110"/>
      <c r="AH4446" s="53"/>
      <c r="BD4446" s="36"/>
      <c r="BE4446" s="36"/>
      <c r="BF4446" s="36"/>
      <c r="BG4446" s="36"/>
      <c r="BH4446" s="36"/>
      <c r="BI4446" s="36"/>
      <c r="BJ4446" s="36"/>
      <c r="BK4446" s="48"/>
      <c r="BL4446" s="36"/>
      <c r="BM4446" s="36"/>
      <c r="BN4446" s="36"/>
      <c r="BO4446" s="36"/>
      <c r="BP4446" s="36"/>
      <c r="BQ4446" s="36"/>
      <c r="BR4446" s="36"/>
    </row>
    <row r="4447" spans="2:70" ht="15" customHeight="1">
      <c r="B4447" s="48">
        <v>5136</v>
      </c>
      <c r="C4447" s="48" t="s">
        <v>1852</v>
      </c>
      <c r="D4447" s="108">
        <v>42143</v>
      </c>
      <c r="E4447" s="109" t="s">
        <v>2508</v>
      </c>
      <c r="F4447" s="109" t="s">
        <v>2502</v>
      </c>
      <c r="G4447" s="109" t="s">
        <v>1844</v>
      </c>
      <c r="H4447" s="108" t="s">
        <v>1846</v>
      </c>
      <c r="I4447" s="108" t="s">
        <v>2965</v>
      </c>
      <c r="J4447" s="108" t="s">
        <v>2568</v>
      </c>
      <c r="K4447" s="108" t="s">
        <v>2860</v>
      </c>
      <c r="L4447" s="108">
        <v>9</v>
      </c>
      <c r="M4447" s="110" t="s">
        <v>2915</v>
      </c>
      <c r="N4447" s="111" t="s">
        <v>2474</v>
      </c>
      <c r="O4447" s="111"/>
      <c r="P4447" s="111" t="s">
        <v>2174</v>
      </c>
      <c r="Q4447" s="109">
        <v>1</v>
      </c>
      <c r="R4447" s="109"/>
      <c r="S4447" s="109"/>
      <c r="T4447" s="109" t="s">
        <v>31</v>
      </c>
      <c r="U4447" s="108">
        <v>3</v>
      </c>
      <c r="V4447" s="109">
        <v>2008</v>
      </c>
      <c r="W4447" s="108"/>
      <c r="X4447" s="109">
        <v>0.3</v>
      </c>
      <c r="Y4447" s="174">
        <f>Table1[[#This Row],[ExpenditureDetails3]]*100000</f>
        <v>30000</v>
      </c>
      <c r="Z4447" s="174">
        <f>Table1[[#This Row],[ExpenditureDetails4]]/Table1[[#This Row],[Component detail 4]]</f>
        <v>30000</v>
      </c>
      <c r="AA4447" s="109">
        <v>1</v>
      </c>
      <c r="AB4447" s="109"/>
      <c r="AC4447" s="174">
        <f>IF(ISNUMBER([ExpenditureDetails4]),[ExpenditureDetails4]*HLOOKUP([ExpenditureDetails1],'Currency Conversion'!$A$6:$BE$45,19,FALSE),"No Data")</f>
        <v>34422.092493132339</v>
      </c>
      <c r="AD4447" s="174">
        <f>Table1[[#This Row],[Calculations1]]/exchange_rate_2010</f>
        <v>752.79346382924075</v>
      </c>
      <c r="AE44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4447" s="174">
        <f>Table1[[#This Row],[Calculations3]]/exchange_rate_2010</f>
        <v>752.79346382924075</v>
      </c>
      <c r="AG4447" s="110"/>
      <c r="AH4447" s="53"/>
      <c r="BD4447" s="36"/>
      <c r="BE4447" s="36"/>
      <c r="BF4447" s="36"/>
      <c r="BG4447" s="36"/>
      <c r="BH4447" s="36"/>
      <c r="BI4447" s="36"/>
      <c r="BJ4447" s="36"/>
      <c r="BK4447" s="48"/>
      <c r="BL4447" s="36"/>
      <c r="BM4447" s="36"/>
      <c r="BN4447" s="36"/>
      <c r="BO4447" s="36"/>
      <c r="BP4447" s="36"/>
      <c r="BQ4447" s="36"/>
      <c r="BR4447" s="36"/>
    </row>
    <row r="4448" spans="2:70" ht="15" customHeight="1">
      <c r="B4448" s="48">
        <v>5137</v>
      </c>
      <c r="C4448" s="48" t="s">
        <v>1852</v>
      </c>
      <c r="D4448" s="108">
        <v>42143</v>
      </c>
      <c r="E4448" s="109" t="s">
        <v>2508</v>
      </c>
      <c r="F4448" s="109" t="s">
        <v>2502</v>
      </c>
      <c r="G4448" s="109" t="s">
        <v>1844</v>
      </c>
      <c r="H4448" s="108" t="s">
        <v>1846</v>
      </c>
      <c r="I4448" s="108" t="s">
        <v>2965</v>
      </c>
      <c r="J4448" s="108" t="s">
        <v>2568</v>
      </c>
      <c r="K4448" s="108" t="s">
        <v>2860</v>
      </c>
      <c r="L4448" s="108">
        <v>9</v>
      </c>
      <c r="M4448" s="110" t="s">
        <v>2915</v>
      </c>
      <c r="N4448" s="111" t="s">
        <v>1717</v>
      </c>
      <c r="O4448" s="111"/>
      <c r="P4448" s="111" t="s">
        <v>2175</v>
      </c>
      <c r="Q4448" s="109">
        <v>1</v>
      </c>
      <c r="R4448" s="109"/>
      <c r="S4448" s="109"/>
      <c r="T4448" s="109" t="s">
        <v>31</v>
      </c>
      <c r="U4448" s="108">
        <v>3</v>
      </c>
      <c r="V4448" s="109">
        <v>2008</v>
      </c>
      <c r="W4448" s="108"/>
      <c r="X4448" s="109">
        <v>0.85</v>
      </c>
      <c r="Y4448" s="174">
        <f>Table1[[#This Row],[ExpenditureDetails3]]*100000</f>
        <v>85000</v>
      </c>
      <c r="Z4448" s="174">
        <f>Table1[[#This Row],[ExpenditureDetails4]]/Table1[[#This Row],[Component detail 4]]</f>
        <v>85000</v>
      </c>
      <c r="AA4448" s="109">
        <v>1</v>
      </c>
      <c r="AB4448" s="109"/>
      <c r="AC4448" s="174">
        <f>IF(ISNUMBER([ExpenditureDetails4]),[ExpenditureDetails4]*HLOOKUP([ExpenditureDetails1],'Currency Conversion'!$A$6:$BE$45,19,FALSE),"No Data")</f>
        <v>97529.262063874965</v>
      </c>
      <c r="AD4448" s="174">
        <f>Table1[[#This Row],[Calculations1]]/exchange_rate_2010</f>
        <v>2132.9148141828487</v>
      </c>
      <c r="AE44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97529.262063874965</v>
      </c>
      <c r="AF4448" s="174">
        <f>Table1[[#This Row],[Calculations3]]/exchange_rate_2010</f>
        <v>2132.9148141828487</v>
      </c>
      <c r="AG4448" s="110"/>
      <c r="AH4448" s="53"/>
      <c r="BD4448" s="36"/>
      <c r="BE4448" s="36"/>
      <c r="BF4448" s="36"/>
      <c r="BG4448" s="36"/>
      <c r="BH4448" s="36"/>
      <c r="BI4448" s="36"/>
      <c r="BJ4448" s="36"/>
      <c r="BK4448" s="48"/>
      <c r="BL4448" s="36"/>
      <c r="BM4448" s="36"/>
      <c r="BN4448" s="36"/>
      <c r="BO4448" s="36"/>
      <c r="BP4448" s="36"/>
      <c r="BQ4448" s="36"/>
      <c r="BR4448" s="36"/>
    </row>
    <row r="4449" spans="2:70" ht="15" customHeight="1">
      <c r="B4449" s="48">
        <v>5138</v>
      </c>
      <c r="C4449" s="48" t="s">
        <v>1852</v>
      </c>
      <c r="D4449" s="108">
        <v>42143</v>
      </c>
      <c r="E4449" s="109" t="s">
        <v>2508</v>
      </c>
      <c r="F4449" s="109" t="s">
        <v>2502</v>
      </c>
      <c r="G4449" s="109" t="s">
        <v>1844</v>
      </c>
      <c r="H4449" s="108" t="s">
        <v>1846</v>
      </c>
      <c r="I4449" s="108" t="s">
        <v>2965</v>
      </c>
      <c r="J4449" s="108" t="s">
        <v>2568</v>
      </c>
      <c r="K4449" s="108" t="s">
        <v>2860</v>
      </c>
      <c r="L4449" s="108">
        <v>9</v>
      </c>
      <c r="M4449" s="110" t="s">
        <v>2915</v>
      </c>
      <c r="N4449" s="111" t="s">
        <v>2485</v>
      </c>
      <c r="O4449" s="111"/>
      <c r="P4449" s="111" t="s">
        <v>2176</v>
      </c>
      <c r="Q4449" s="109">
        <v>1</v>
      </c>
      <c r="R4449" s="109"/>
      <c r="S4449" s="109"/>
      <c r="T4449" s="109" t="s">
        <v>31</v>
      </c>
      <c r="U4449" s="108">
        <v>3</v>
      </c>
      <c r="V4449" s="109">
        <v>2008</v>
      </c>
      <c r="W4449" s="108"/>
      <c r="X4449" s="109">
        <v>0.57599999999999996</v>
      </c>
      <c r="Y4449" s="174">
        <f>Table1[[#This Row],[ExpenditureDetails3]]*100000</f>
        <v>57599.999999999993</v>
      </c>
      <c r="Z4449" s="174">
        <f>Table1[[#This Row],[ExpenditureDetails4]]/Table1[[#This Row],[Component detail 4]]</f>
        <v>57599.999999999993</v>
      </c>
      <c r="AA4449" s="109">
        <v>1</v>
      </c>
      <c r="AB4449" s="109"/>
      <c r="AC4449" s="174">
        <f>IF(ISNUMBER([ExpenditureDetails4]),[ExpenditureDetails4]*HLOOKUP([ExpenditureDetails1],'Currency Conversion'!$A$6:$BE$45,19,FALSE),"No Data")</f>
        <v>66090.417586814088</v>
      </c>
      <c r="AD4449" s="174">
        <f>Table1[[#This Row],[Calculations1]]/exchange_rate_2010</f>
        <v>1445.3634505521422</v>
      </c>
      <c r="AE44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66090.417586814088</v>
      </c>
      <c r="AF4449" s="174">
        <f>Table1[[#This Row],[Calculations3]]/exchange_rate_2010</f>
        <v>1445.3634505521422</v>
      </c>
      <c r="AG4449" s="110"/>
      <c r="AH4449" s="53"/>
      <c r="BD4449" s="36"/>
      <c r="BE4449" s="36"/>
      <c r="BF4449" s="36"/>
      <c r="BG4449" s="36"/>
      <c r="BH4449" s="36"/>
      <c r="BI4449" s="36"/>
      <c r="BJ4449" s="36"/>
      <c r="BK4449" s="48"/>
      <c r="BL4449" s="36"/>
      <c r="BM4449" s="36"/>
      <c r="BN4449" s="36"/>
      <c r="BO4449" s="36"/>
      <c r="BP4449" s="36"/>
      <c r="BQ4449" s="36"/>
      <c r="BR4449" s="36"/>
    </row>
    <row r="4450" spans="2:70" ht="15" customHeight="1">
      <c r="B4450" s="48">
        <v>5151</v>
      </c>
      <c r="C4450" s="48" t="s">
        <v>1852</v>
      </c>
      <c r="D4450" s="108">
        <v>61142</v>
      </c>
      <c r="E4450" s="109" t="s">
        <v>2508</v>
      </c>
      <c r="F4450" s="109" t="s">
        <v>1815</v>
      </c>
      <c r="G4450" s="109" t="s">
        <v>1812</v>
      </c>
      <c r="H4450" s="108" t="s">
        <v>1847</v>
      </c>
      <c r="I4450" s="108" t="s">
        <v>2965</v>
      </c>
      <c r="J4450" s="108" t="s">
        <v>2568</v>
      </c>
      <c r="K4450" s="108" t="s">
        <v>2860</v>
      </c>
      <c r="L4450" s="108">
        <v>9</v>
      </c>
      <c r="M4450" s="110" t="s">
        <v>2915</v>
      </c>
      <c r="N4450" s="111" t="s">
        <v>1728</v>
      </c>
      <c r="O4450" s="111"/>
      <c r="P4450" s="111" t="s">
        <v>2177</v>
      </c>
      <c r="Q4450" s="109">
        <v>1</v>
      </c>
      <c r="R4450" s="109"/>
      <c r="S4450" s="109"/>
      <c r="T4450" s="109" t="s">
        <v>7</v>
      </c>
      <c r="U4450" s="108">
        <v>1</v>
      </c>
      <c r="V4450" s="109">
        <v>2009</v>
      </c>
      <c r="W4450" s="108">
        <f>IF(Table1[[#This Row],[ExpenditureDetails1]]=2010,1,(2010-Table1[[#This Row],[ExpenditureDetails1]]))</f>
        <v>1</v>
      </c>
      <c r="X4450" s="109">
        <v>9</v>
      </c>
      <c r="Y4450" s="174">
        <f>Table1[[#This Row],[ExpenditureDetails3]]*100000</f>
        <v>900000</v>
      </c>
      <c r="Z4450" s="174">
        <f>Table1[[#This Row],[ExpenditureDetails4]]/Table1[[#This Row],[Component detail 4]]</f>
        <v>900000</v>
      </c>
      <c r="AA4450" s="109">
        <v>1</v>
      </c>
      <c r="AB4450" s="109">
        <v>10</v>
      </c>
      <c r="AC4450" s="174">
        <f>IF(ISNUMBER([ExpenditureDetails4]),[ExpenditureDetails4]*HLOOKUP([ExpenditureDetails1],'Currency Conversion'!$A$6:$BE$45,19,FALSE),"No Data")</f>
        <v>967874.62491326476</v>
      </c>
      <c r="AD4450" s="174">
        <f>Table1[[#This Row],[Calculations1]]/exchange_rate_2010</f>
        <v>21166.920389463568</v>
      </c>
      <c r="AE44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96787.462491326471</v>
      </c>
      <c r="AF4450" s="174">
        <f>Table1[[#This Row],[Calculations3]]/exchange_rate_2010</f>
        <v>2116.6920389463567</v>
      </c>
      <c r="AG4450" s="110"/>
      <c r="AH4450" s="53"/>
      <c r="BD4450" s="36"/>
      <c r="BE4450" s="36"/>
      <c r="BF4450" s="36"/>
      <c r="BG4450" s="36"/>
      <c r="BH4450" s="36"/>
      <c r="BI4450" s="36"/>
      <c r="BJ4450" s="36"/>
      <c r="BK4450" s="48"/>
      <c r="BL4450" s="36"/>
      <c r="BM4450" s="36"/>
      <c r="BN4450" s="36"/>
      <c r="BO4450" s="36"/>
      <c r="BP4450" s="36"/>
      <c r="BQ4450" s="36"/>
      <c r="BR4450" s="36"/>
    </row>
    <row r="4451" spans="2:70" ht="15" customHeight="1">
      <c r="B4451" s="48">
        <v>5152</v>
      </c>
      <c r="C4451" s="48" t="s">
        <v>1852</v>
      </c>
      <c r="D4451" s="108">
        <v>61142</v>
      </c>
      <c r="E4451" s="109" t="s">
        <v>2508</v>
      </c>
      <c r="F4451" s="109" t="s">
        <v>1815</v>
      </c>
      <c r="G4451" s="109" t="s">
        <v>1812</v>
      </c>
      <c r="H4451" s="108" t="s">
        <v>1847</v>
      </c>
      <c r="I4451" s="108" t="s">
        <v>2965</v>
      </c>
      <c r="J4451" s="108" t="s">
        <v>2568</v>
      </c>
      <c r="K4451" s="108" t="s">
        <v>2860</v>
      </c>
      <c r="L4451" s="108">
        <v>9</v>
      </c>
      <c r="M4451" s="110" t="s">
        <v>2915</v>
      </c>
      <c r="N4451" s="111" t="s">
        <v>1728</v>
      </c>
      <c r="O4451" s="111"/>
      <c r="P4451" s="111" t="s">
        <v>2178</v>
      </c>
      <c r="Q4451" s="109">
        <v>1</v>
      </c>
      <c r="R4451" s="109"/>
      <c r="S4451" s="109"/>
      <c r="T4451" s="109" t="s">
        <v>7</v>
      </c>
      <c r="U4451" s="108">
        <v>1</v>
      </c>
      <c r="V4451" s="109">
        <v>2009</v>
      </c>
      <c r="W4451" s="108">
        <f>IF(Table1[[#This Row],[ExpenditureDetails1]]=2010,1,(2010-Table1[[#This Row],[ExpenditureDetails1]]))</f>
        <v>1</v>
      </c>
      <c r="X4451" s="109">
        <v>33.1</v>
      </c>
      <c r="Y4451" s="174">
        <f>Table1[[#This Row],[ExpenditureDetails3]]*100000</f>
        <v>3310000</v>
      </c>
      <c r="Z4451" s="174">
        <f>Table1[[#This Row],[ExpenditureDetails4]]/Table1[[#This Row],[Component detail 4]]</f>
        <v>3310000</v>
      </c>
      <c r="AA4451" s="109">
        <v>1</v>
      </c>
      <c r="AB4451" s="109">
        <v>10</v>
      </c>
      <c r="AC4451" s="174">
        <f>IF(ISNUMBER([ExpenditureDetails4]),[ExpenditureDetails4]*HLOOKUP([ExpenditureDetails1],'Currency Conversion'!$A$6:$BE$45,19,FALSE),"No Data")</f>
        <v>3559627.7871810072</v>
      </c>
      <c r="AD4451" s="174">
        <f>Table1[[#This Row],[Calculations1]]/exchange_rate_2010</f>
        <v>77847.229432360458</v>
      </c>
      <c r="AE44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355962.77871810074</v>
      </c>
      <c r="AF4451" s="174">
        <f>Table1[[#This Row],[Calculations3]]/exchange_rate_2010</f>
        <v>7784.7229432360464</v>
      </c>
      <c r="AG4451" s="110"/>
      <c r="AH4451" s="53"/>
      <c r="BD4451" s="36"/>
      <c r="BE4451" s="36"/>
      <c r="BF4451" s="36"/>
      <c r="BG4451" s="36"/>
      <c r="BH4451" s="36"/>
      <c r="BI4451" s="36"/>
      <c r="BJ4451" s="36"/>
      <c r="BK4451" s="48"/>
      <c r="BL4451" s="36"/>
      <c r="BM4451" s="36"/>
      <c r="BN4451" s="36"/>
      <c r="BO4451" s="36"/>
      <c r="BP4451" s="36"/>
      <c r="BQ4451" s="36"/>
      <c r="BR4451" s="36"/>
    </row>
    <row r="4452" spans="2:70" ht="15" customHeight="1">
      <c r="B4452" s="48">
        <v>5153</v>
      </c>
      <c r="C4452" s="48" t="s">
        <v>1852</v>
      </c>
      <c r="D4452" s="108">
        <v>61142</v>
      </c>
      <c r="E4452" s="109" t="s">
        <v>2508</v>
      </c>
      <c r="F4452" s="109" t="s">
        <v>1815</v>
      </c>
      <c r="G4452" s="109" t="s">
        <v>1812</v>
      </c>
      <c r="H4452" s="108" t="s">
        <v>1847</v>
      </c>
      <c r="I4452" s="108" t="s">
        <v>2965</v>
      </c>
      <c r="J4452" s="108" t="s">
        <v>2568</v>
      </c>
      <c r="K4452" s="108" t="s">
        <v>2860</v>
      </c>
      <c r="L4452" s="108">
        <v>9</v>
      </c>
      <c r="M4452" s="110" t="s">
        <v>2915</v>
      </c>
      <c r="N4452" s="111" t="s">
        <v>1712</v>
      </c>
      <c r="O4452" s="111"/>
      <c r="P4452" s="111" t="s">
        <v>2179</v>
      </c>
      <c r="Q4452" s="109">
        <v>1</v>
      </c>
      <c r="R4452" s="109"/>
      <c r="S4452" s="109"/>
      <c r="T4452" s="109" t="s">
        <v>7</v>
      </c>
      <c r="U4452" s="108">
        <v>1</v>
      </c>
      <c r="V4452" s="109">
        <v>2009</v>
      </c>
      <c r="W4452" s="108">
        <f>IF(Table1[[#This Row],[ExpenditureDetails1]]=2010,1,(2010-Table1[[#This Row],[ExpenditureDetails1]]))</f>
        <v>1</v>
      </c>
      <c r="X4452" s="109">
        <v>2</v>
      </c>
      <c r="Y4452" s="174">
        <f>Table1[[#This Row],[ExpenditureDetails3]]*100000</f>
        <v>200000</v>
      </c>
      <c r="Z4452" s="174">
        <f>Table1[[#This Row],[ExpenditureDetails4]]/Table1[[#This Row],[Component detail 4]]</f>
        <v>200000</v>
      </c>
      <c r="AA4452" s="109">
        <v>1</v>
      </c>
      <c r="AB4452" s="109">
        <v>10</v>
      </c>
      <c r="AC4452" s="174">
        <f>IF(ISNUMBER([ExpenditureDetails4]),[ExpenditureDetails4]*HLOOKUP([ExpenditureDetails1],'Currency Conversion'!$A$6:$BE$45,19,FALSE),"No Data")</f>
        <v>215083.24998072549</v>
      </c>
      <c r="AD4452" s="174">
        <f>Table1[[#This Row],[Calculations1]]/exchange_rate_2010</f>
        <v>4703.7600865474597</v>
      </c>
      <c r="AE44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21508.324998072549</v>
      </c>
      <c r="AF4452" s="174">
        <f>Table1[[#This Row],[Calculations3]]/exchange_rate_2010</f>
        <v>470.37600865474593</v>
      </c>
      <c r="AG4452" s="110"/>
      <c r="AH4452" s="53"/>
      <c r="BD4452" s="36"/>
      <c r="BE4452" s="36"/>
      <c r="BF4452" s="36"/>
      <c r="BG4452" s="36"/>
      <c r="BH4452" s="36"/>
      <c r="BI4452" s="36"/>
      <c r="BJ4452" s="36"/>
      <c r="BK4452" s="48"/>
      <c r="BL4452" s="36"/>
      <c r="BM4452" s="36"/>
      <c r="BN4452" s="36"/>
      <c r="BO4452" s="36"/>
      <c r="BP4452" s="36"/>
      <c r="BQ4452" s="36"/>
      <c r="BR4452" s="36"/>
    </row>
    <row r="4453" spans="2:70" ht="15" customHeight="1">
      <c r="B4453" s="48">
        <v>5154</v>
      </c>
      <c r="C4453" s="48" t="s">
        <v>1852</v>
      </c>
      <c r="D4453" s="108">
        <v>61142</v>
      </c>
      <c r="E4453" s="109" t="s">
        <v>2508</v>
      </c>
      <c r="F4453" s="109" t="s">
        <v>1815</v>
      </c>
      <c r="G4453" s="109" t="s">
        <v>1812</v>
      </c>
      <c r="H4453" s="108" t="s">
        <v>1847</v>
      </c>
      <c r="I4453" s="108" t="s">
        <v>2965</v>
      </c>
      <c r="J4453" s="108" t="s">
        <v>2568</v>
      </c>
      <c r="K4453" s="108" t="s">
        <v>2860</v>
      </c>
      <c r="L4453" s="108">
        <v>9</v>
      </c>
      <c r="M4453" s="110" t="s">
        <v>2915</v>
      </c>
      <c r="N4453" s="111" t="s">
        <v>1712</v>
      </c>
      <c r="O4453" s="111"/>
      <c r="P4453" s="111" t="s">
        <v>2180</v>
      </c>
      <c r="Q4453" s="109">
        <v>1</v>
      </c>
      <c r="R4453" s="109"/>
      <c r="S4453" s="109"/>
      <c r="T4453" s="109" t="s">
        <v>7</v>
      </c>
      <c r="U4453" s="108">
        <v>1</v>
      </c>
      <c r="V4453" s="109">
        <v>2009</v>
      </c>
      <c r="W4453" s="108">
        <f>IF(Table1[[#This Row],[ExpenditureDetails1]]=2010,1,(2010-Table1[[#This Row],[ExpenditureDetails1]]))</f>
        <v>1</v>
      </c>
      <c r="X4453" s="109">
        <v>15</v>
      </c>
      <c r="Y4453" s="174">
        <f>Table1[[#This Row],[ExpenditureDetails3]]*100000</f>
        <v>1500000</v>
      </c>
      <c r="Z4453" s="174">
        <f>Table1[[#This Row],[ExpenditureDetails4]]/Table1[[#This Row],[Component detail 4]]</f>
        <v>1500000</v>
      </c>
      <c r="AA4453" s="109">
        <v>1</v>
      </c>
      <c r="AB4453" s="109">
        <v>10</v>
      </c>
      <c r="AC4453" s="174">
        <f>IF(ISNUMBER([ExpenditureDetails4]),[ExpenditureDetails4]*HLOOKUP([ExpenditureDetails1],'Currency Conversion'!$A$6:$BE$45,19,FALSE),"No Data")</f>
        <v>1613124.3748554413</v>
      </c>
      <c r="AD4453" s="174">
        <f>Table1[[#This Row],[Calculations1]]/exchange_rate_2010</f>
        <v>35278.200649105944</v>
      </c>
      <c r="AE44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161312.43748554413</v>
      </c>
      <c r="AF4453" s="174">
        <f>Table1[[#This Row],[Calculations3]]/exchange_rate_2010</f>
        <v>3527.8200649105947</v>
      </c>
      <c r="AG4453" s="110"/>
      <c r="AH4453" s="53"/>
      <c r="BD4453" s="36"/>
      <c r="BE4453" s="36"/>
      <c r="BF4453" s="36"/>
      <c r="BG4453" s="36"/>
      <c r="BH4453" s="36"/>
      <c r="BI4453" s="36"/>
      <c r="BJ4453" s="36"/>
      <c r="BK4453" s="48"/>
      <c r="BL4453" s="36"/>
      <c r="BM4453" s="36"/>
      <c r="BN4453" s="36"/>
      <c r="BO4453" s="36"/>
      <c r="BP4453" s="36"/>
      <c r="BQ4453" s="36"/>
      <c r="BR4453" s="36"/>
    </row>
    <row r="4454" spans="2:70" ht="15" customHeight="1">
      <c r="B4454" s="48">
        <v>5155</v>
      </c>
      <c r="C4454" s="48" t="s">
        <v>1852</v>
      </c>
      <c r="D4454" s="108">
        <v>61142</v>
      </c>
      <c r="E4454" s="109" t="s">
        <v>2508</v>
      </c>
      <c r="F4454" s="109" t="s">
        <v>1815</v>
      </c>
      <c r="G4454" s="109" t="s">
        <v>1812</v>
      </c>
      <c r="H4454" s="108" t="s">
        <v>1847</v>
      </c>
      <c r="I4454" s="108" t="s">
        <v>2965</v>
      </c>
      <c r="J4454" s="108" t="s">
        <v>2568</v>
      </c>
      <c r="K4454" s="108" t="s">
        <v>2860</v>
      </c>
      <c r="L4454" s="108">
        <v>9</v>
      </c>
      <c r="M4454" s="110" t="s">
        <v>2915</v>
      </c>
      <c r="N4454" s="111" t="s">
        <v>1729</v>
      </c>
      <c r="O4454" s="111" t="s">
        <v>2477</v>
      </c>
      <c r="P4454" s="111" t="s">
        <v>2181</v>
      </c>
      <c r="Q4454" s="109">
        <v>1</v>
      </c>
      <c r="R4454" s="109"/>
      <c r="S4454" s="109"/>
      <c r="T4454" s="109" t="s">
        <v>7</v>
      </c>
      <c r="U4454" s="108">
        <v>1</v>
      </c>
      <c r="V4454" s="109">
        <v>2009</v>
      </c>
      <c r="W4454" s="108">
        <f>IF(Table1[[#This Row],[ExpenditureDetails1]]=2010,1,(2010-Table1[[#This Row],[ExpenditureDetails1]]))</f>
        <v>1</v>
      </c>
      <c r="X4454" s="109">
        <v>2</v>
      </c>
      <c r="Y4454" s="174">
        <f>Table1[[#This Row],[ExpenditureDetails3]]*100000</f>
        <v>200000</v>
      </c>
      <c r="Z4454" s="174">
        <f>Table1[[#This Row],[ExpenditureDetails4]]/Table1[[#This Row],[Component detail 4]]</f>
        <v>200000</v>
      </c>
      <c r="AA4454" s="109">
        <v>1</v>
      </c>
      <c r="AB4454" s="109">
        <v>30</v>
      </c>
      <c r="AC4454" s="174">
        <f>IF(ISNUMBER([ExpenditureDetails4]),[ExpenditureDetails4]*HLOOKUP([ExpenditureDetails1],'Currency Conversion'!$A$6:$BE$45,19,FALSE),"No Data")</f>
        <v>215083.24998072549</v>
      </c>
      <c r="AD4454" s="174">
        <f>Table1[[#This Row],[Calculations1]]/exchange_rate_2010</f>
        <v>4703.7600865474597</v>
      </c>
      <c r="AE44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7169.4416660241832</v>
      </c>
      <c r="AF4454" s="174">
        <f>Table1[[#This Row],[Calculations3]]/exchange_rate_2010</f>
        <v>156.79200288491532</v>
      </c>
      <c r="AG4454" s="110"/>
      <c r="AH4454" s="53"/>
      <c r="BD4454" s="36"/>
      <c r="BE4454" s="36"/>
      <c r="BF4454" s="36"/>
      <c r="BG4454" s="36"/>
      <c r="BH4454" s="36"/>
      <c r="BI4454" s="36"/>
      <c r="BJ4454" s="36"/>
      <c r="BK4454" s="48"/>
      <c r="BL4454" s="36"/>
      <c r="BM4454" s="36"/>
      <c r="BN4454" s="36"/>
      <c r="BO4454" s="36"/>
      <c r="BP4454" s="36"/>
      <c r="BQ4454" s="36"/>
      <c r="BR4454" s="36"/>
    </row>
    <row r="4455" spans="2:70" ht="15" customHeight="1">
      <c r="B4455" s="48">
        <v>5156</v>
      </c>
      <c r="C4455" s="48" t="s">
        <v>1852</v>
      </c>
      <c r="D4455" s="108">
        <v>61142</v>
      </c>
      <c r="E4455" s="109" t="s">
        <v>2508</v>
      </c>
      <c r="F4455" s="109" t="s">
        <v>1815</v>
      </c>
      <c r="G4455" s="109" t="s">
        <v>1812</v>
      </c>
      <c r="H4455" s="108" t="s">
        <v>1847</v>
      </c>
      <c r="I4455" s="108" t="s">
        <v>2965</v>
      </c>
      <c r="J4455" s="108" t="s">
        <v>2568</v>
      </c>
      <c r="K4455" s="108" t="s">
        <v>2860</v>
      </c>
      <c r="L4455" s="108">
        <v>9</v>
      </c>
      <c r="M4455" s="110" t="s">
        <v>2915</v>
      </c>
      <c r="N4455" s="111" t="s">
        <v>1729</v>
      </c>
      <c r="O4455" s="111" t="s">
        <v>2477</v>
      </c>
      <c r="P4455" s="111" t="s">
        <v>2182</v>
      </c>
      <c r="Q4455" s="109">
        <v>1</v>
      </c>
      <c r="R4455" s="109"/>
      <c r="S4455" s="109"/>
      <c r="T4455" s="109" t="s">
        <v>7</v>
      </c>
      <c r="U4455" s="108">
        <v>1</v>
      </c>
      <c r="V4455" s="109">
        <v>2009</v>
      </c>
      <c r="W4455" s="108">
        <f>IF(Table1[[#This Row],[ExpenditureDetails1]]=2010,1,(2010-Table1[[#This Row],[ExpenditureDetails1]]))</f>
        <v>1</v>
      </c>
      <c r="X4455" s="109">
        <v>90</v>
      </c>
      <c r="Y4455" s="174">
        <f>Table1[[#This Row],[ExpenditureDetails3]]*100000</f>
        <v>9000000</v>
      </c>
      <c r="Z4455" s="174">
        <f>Table1[[#This Row],[ExpenditureDetails4]]/Table1[[#This Row],[Component detail 4]]</f>
        <v>9000000</v>
      </c>
      <c r="AA4455" s="109">
        <v>1</v>
      </c>
      <c r="AB4455" s="109">
        <v>10</v>
      </c>
      <c r="AC4455" s="174">
        <f>IF(ISNUMBER([ExpenditureDetails4]),[ExpenditureDetails4]*HLOOKUP([ExpenditureDetails1],'Currency Conversion'!$A$6:$BE$45,19,FALSE),"No Data")</f>
        <v>9678746.2491326481</v>
      </c>
      <c r="AD4455" s="174">
        <f>Table1[[#This Row],[Calculations1]]/exchange_rate_2010</f>
        <v>211669.20389463569</v>
      </c>
      <c r="AE44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967874.62491326476</v>
      </c>
      <c r="AF4455" s="174">
        <f>Table1[[#This Row],[Calculations3]]/exchange_rate_2010</f>
        <v>21166.920389463568</v>
      </c>
      <c r="AG4455" s="110"/>
      <c r="AH4455" s="53"/>
      <c r="BD4455" s="36"/>
      <c r="BE4455" s="36"/>
      <c r="BF4455" s="36"/>
      <c r="BG4455" s="36"/>
      <c r="BH4455" s="36"/>
      <c r="BI4455" s="36"/>
      <c r="BJ4455" s="36"/>
      <c r="BK4455" s="48"/>
      <c r="BL4455" s="36"/>
      <c r="BM4455" s="36"/>
      <c r="BN4455" s="36"/>
      <c r="BO4455" s="36"/>
      <c r="BP4455" s="36"/>
      <c r="BQ4455" s="36"/>
      <c r="BR4455" s="36"/>
    </row>
    <row r="4456" spans="2:70" ht="15" customHeight="1">
      <c r="B4456" s="48">
        <v>5157</v>
      </c>
      <c r="C4456" s="48" t="s">
        <v>1852</v>
      </c>
      <c r="D4456" s="108">
        <v>61142</v>
      </c>
      <c r="E4456" s="109" t="s">
        <v>2508</v>
      </c>
      <c r="F4456" s="109" t="s">
        <v>1815</v>
      </c>
      <c r="G4456" s="109" t="s">
        <v>1812</v>
      </c>
      <c r="H4456" s="108" t="s">
        <v>1847</v>
      </c>
      <c r="I4456" s="108" t="s">
        <v>2965</v>
      </c>
      <c r="J4456" s="108" t="s">
        <v>2568</v>
      </c>
      <c r="K4456" s="108" t="s">
        <v>2860</v>
      </c>
      <c r="L4456" s="108">
        <v>9</v>
      </c>
      <c r="M4456" s="110" t="s">
        <v>2915</v>
      </c>
      <c r="N4456" s="111" t="s">
        <v>364</v>
      </c>
      <c r="O4456" s="111" t="s">
        <v>2483</v>
      </c>
      <c r="P4456" s="111" t="s">
        <v>2183</v>
      </c>
      <c r="Q4456" s="109">
        <v>1</v>
      </c>
      <c r="R4456" s="109"/>
      <c r="S4456" s="109"/>
      <c r="T4456" s="109" t="s">
        <v>7</v>
      </c>
      <c r="U4456" s="108">
        <v>1</v>
      </c>
      <c r="V4456" s="109">
        <v>2009</v>
      </c>
      <c r="W4456" s="108">
        <f>IF(Table1[[#This Row],[ExpenditureDetails1]]=2010,1,(2010-Table1[[#This Row],[ExpenditureDetails1]]))</f>
        <v>1</v>
      </c>
      <c r="X4456" s="109">
        <v>2</v>
      </c>
      <c r="Y4456" s="174">
        <f>Table1[[#This Row],[ExpenditureDetails3]]*100000</f>
        <v>200000</v>
      </c>
      <c r="Z4456" s="174">
        <f>Table1[[#This Row],[ExpenditureDetails4]]/Table1[[#This Row],[Component detail 4]]</f>
        <v>200000</v>
      </c>
      <c r="AA4456" s="109">
        <v>1</v>
      </c>
      <c r="AB4456" s="109">
        <v>20</v>
      </c>
      <c r="AC4456" s="174">
        <f>IF(ISNUMBER([ExpenditureDetails4]),[ExpenditureDetails4]*HLOOKUP([ExpenditureDetails1],'Currency Conversion'!$A$6:$BE$45,19,FALSE),"No Data")</f>
        <v>215083.24998072549</v>
      </c>
      <c r="AD4456" s="174">
        <f>Table1[[#This Row],[Calculations1]]/exchange_rate_2010</f>
        <v>4703.7600865474597</v>
      </c>
      <c r="AE44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10754.162499036274</v>
      </c>
      <c r="AF4456" s="174">
        <f>Table1[[#This Row],[Calculations3]]/exchange_rate_2010</f>
        <v>235.18800432737297</v>
      </c>
      <c r="AG4456" s="110"/>
      <c r="AH4456" s="53"/>
      <c r="BD4456" s="36"/>
      <c r="BE4456" s="36"/>
      <c r="BF4456" s="36"/>
      <c r="BG4456" s="36"/>
      <c r="BH4456" s="36"/>
      <c r="BI4456" s="36"/>
      <c r="BJ4456" s="36"/>
      <c r="BK4456" s="48"/>
      <c r="BL4456" s="36"/>
      <c r="BM4456" s="36"/>
      <c r="BN4456" s="36"/>
      <c r="BO4456" s="36"/>
      <c r="BP4456" s="36"/>
      <c r="BQ4456" s="36"/>
      <c r="BR4456" s="36"/>
    </row>
    <row r="4457" spans="2:70" ht="15" customHeight="1">
      <c r="B4457" s="48">
        <v>5158</v>
      </c>
      <c r="C4457" s="48" t="s">
        <v>1852</v>
      </c>
      <c r="D4457" s="108">
        <v>61142</v>
      </c>
      <c r="E4457" s="109" t="s">
        <v>2508</v>
      </c>
      <c r="F4457" s="109" t="s">
        <v>1815</v>
      </c>
      <c r="G4457" s="109" t="s">
        <v>1812</v>
      </c>
      <c r="H4457" s="108" t="s">
        <v>1847</v>
      </c>
      <c r="I4457" s="108" t="s">
        <v>2965</v>
      </c>
      <c r="J4457" s="108" t="s">
        <v>2568</v>
      </c>
      <c r="K4457" s="108" t="s">
        <v>2860</v>
      </c>
      <c r="L4457" s="108">
        <v>9</v>
      </c>
      <c r="M4457" s="110" t="s">
        <v>2915</v>
      </c>
      <c r="N4457" s="111" t="s">
        <v>364</v>
      </c>
      <c r="O4457" s="111" t="s">
        <v>2483</v>
      </c>
      <c r="P4457" s="111" t="s">
        <v>2184</v>
      </c>
      <c r="Q4457" s="109">
        <v>1</v>
      </c>
      <c r="R4457" s="109"/>
      <c r="S4457" s="109"/>
      <c r="T4457" s="109" t="s">
        <v>7</v>
      </c>
      <c r="U4457" s="108">
        <v>1</v>
      </c>
      <c r="V4457" s="109">
        <v>2009</v>
      </c>
      <c r="W4457" s="108">
        <f>IF(Table1[[#This Row],[ExpenditureDetails1]]=2010,1,(2010-Table1[[#This Row],[ExpenditureDetails1]]))</f>
        <v>1</v>
      </c>
      <c r="X4457" s="109">
        <v>90</v>
      </c>
      <c r="Y4457" s="174">
        <f>Table1[[#This Row],[ExpenditureDetails3]]*100000</f>
        <v>9000000</v>
      </c>
      <c r="Z4457" s="174">
        <f>Table1[[#This Row],[ExpenditureDetails4]]/Table1[[#This Row],[Component detail 4]]</f>
        <v>9000000</v>
      </c>
      <c r="AA4457" s="109">
        <v>1</v>
      </c>
      <c r="AB4457" s="109">
        <v>20</v>
      </c>
      <c r="AC4457" s="174">
        <f>IF(ISNUMBER([ExpenditureDetails4]),[ExpenditureDetails4]*HLOOKUP([ExpenditureDetails1],'Currency Conversion'!$A$6:$BE$45,19,FALSE),"No Data")</f>
        <v>9678746.2491326481</v>
      </c>
      <c r="AD4457" s="174">
        <f>Table1[[#This Row],[Calculations1]]/exchange_rate_2010</f>
        <v>211669.20389463569</v>
      </c>
      <c r="AE44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483937.31245663238</v>
      </c>
      <c r="AF4457" s="174">
        <f>Table1[[#This Row],[Calculations3]]/exchange_rate_2010</f>
        <v>10583.460194731784</v>
      </c>
      <c r="AG4457" s="110"/>
      <c r="AH4457" s="53"/>
      <c r="BD4457" s="36"/>
      <c r="BE4457" s="36"/>
      <c r="BF4457" s="36"/>
      <c r="BG4457" s="36"/>
      <c r="BH4457" s="36"/>
      <c r="BI4457" s="36"/>
      <c r="BJ4457" s="36"/>
      <c r="BK4457" s="48"/>
      <c r="BL4457" s="36"/>
      <c r="BM4457" s="36"/>
      <c r="BN4457" s="36"/>
      <c r="BO4457" s="36"/>
      <c r="BP4457" s="36"/>
      <c r="BQ4457" s="36"/>
      <c r="BR4457" s="36"/>
    </row>
    <row r="4458" spans="2:70" ht="15" customHeight="1">
      <c r="B4458" s="48">
        <v>5159</v>
      </c>
      <c r="C4458" s="48" t="s">
        <v>1852</v>
      </c>
      <c r="D4458" s="108">
        <v>61142</v>
      </c>
      <c r="E4458" s="109" t="s">
        <v>2508</v>
      </c>
      <c r="F4458" s="109" t="s">
        <v>1815</v>
      </c>
      <c r="G4458" s="109" t="s">
        <v>1812</v>
      </c>
      <c r="H4458" s="108" t="s">
        <v>1847</v>
      </c>
      <c r="I4458" s="108" t="s">
        <v>2965</v>
      </c>
      <c r="J4458" s="108" t="s">
        <v>2568</v>
      </c>
      <c r="K4458" s="108" t="s">
        <v>2860</v>
      </c>
      <c r="L4458" s="108">
        <v>9</v>
      </c>
      <c r="M4458" s="110" t="s">
        <v>2915</v>
      </c>
      <c r="N4458" s="111" t="s">
        <v>1728</v>
      </c>
      <c r="O4458" s="111"/>
      <c r="P4458" s="111" t="s">
        <v>2185</v>
      </c>
      <c r="Q4458" s="109">
        <v>1</v>
      </c>
      <c r="R4458" s="109"/>
      <c r="S4458" s="109"/>
      <c r="T4458" s="109" t="s">
        <v>7</v>
      </c>
      <c r="U4458" s="108">
        <v>1</v>
      </c>
      <c r="V4458" s="109">
        <v>2009</v>
      </c>
      <c r="W4458" s="108">
        <f>IF(Table1[[#This Row],[ExpenditureDetails1]]=2010,1,(2010-Table1[[#This Row],[ExpenditureDetails1]]))</f>
        <v>1</v>
      </c>
      <c r="X4458" s="109">
        <v>2</v>
      </c>
      <c r="Y4458" s="174">
        <f>Table1[[#This Row],[ExpenditureDetails3]]*100000</f>
        <v>200000</v>
      </c>
      <c r="Z4458" s="174">
        <f>Table1[[#This Row],[ExpenditureDetails4]]/Table1[[#This Row],[Component detail 4]]</f>
        <v>200000</v>
      </c>
      <c r="AA4458" s="109">
        <v>1</v>
      </c>
      <c r="AB4458" s="109">
        <v>10</v>
      </c>
      <c r="AC4458" s="174">
        <f>IF(ISNUMBER([ExpenditureDetails4]),[ExpenditureDetails4]*HLOOKUP([ExpenditureDetails1],'Currency Conversion'!$A$6:$BE$45,19,FALSE),"No Data")</f>
        <v>215083.24998072549</v>
      </c>
      <c r="AD4458" s="174">
        <f>Table1[[#This Row],[Calculations1]]/exchange_rate_2010</f>
        <v>4703.7600865474597</v>
      </c>
      <c r="AE44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21508.324998072549</v>
      </c>
      <c r="AF4458" s="174">
        <f>Table1[[#This Row],[Calculations3]]/exchange_rate_2010</f>
        <v>470.37600865474593</v>
      </c>
      <c r="AG4458" s="110"/>
      <c r="AH4458" s="53"/>
      <c r="BD4458" s="36"/>
      <c r="BE4458" s="36"/>
      <c r="BF4458" s="36"/>
      <c r="BG4458" s="36"/>
      <c r="BH4458" s="36"/>
      <c r="BI4458" s="36"/>
      <c r="BJ4458" s="36"/>
      <c r="BK4458" s="48"/>
      <c r="BL4458" s="36"/>
      <c r="BM4458" s="36"/>
      <c r="BN4458" s="36"/>
      <c r="BO4458" s="36"/>
      <c r="BP4458" s="36"/>
      <c r="BQ4458" s="36"/>
      <c r="BR4458" s="36"/>
    </row>
    <row r="4459" spans="2:70" ht="15" customHeight="1">
      <c r="B4459" s="48">
        <v>5160</v>
      </c>
      <c r="C4459" s="48" t="s">
        <v>1852</v>
      </c>
      <c r="D4459" s="108">
        <v>61142</v>
      </c>
      <c r="E4459" s="109" t="s">
        <v>2508</v>
      </c>
      <c r="F4459" s="109" t="s">
        <v>1815</v>
      </c>
      <c r="G4459" s="109" t="s">
        <v>1812</v>
      </c>
      <c r="H4459" s="108" t="s">
        <v>1847</v>
      </c>
      <c r="I4459" s="108" t="s">
        <v>2965</v>
      </c>
      <c r="J4459" s="108" t="s">
        <v>2568</v>
      </c>
      <c r="K4459" s="108" t="s">
        <v>2860</v>
      </c>
      <c r="L4459" s="108">
        <v>9</v>
      </c>
      <c r="M4459" s="110" t="s">
        <v>2915</v>
      </c>
      <c r="N4459" s="111" t="s">
        <v>1728</v>
      </c>
      <c r="O4459" s="111"/>
      <c r="P4459" s="111" t="s">
        <v>2186</v>
      </c>
      <c r="Q4459" s="109">
        <v>1</v>
      </c>
      <c r="R4459" s="109"/>
      <c r="S4459" s="109"/>
      <c r="T4459" s="109" t="s">
        <v>7</v>
      </c>
      <c r="U4459" s="108">
        <v>1</v>
      </c>
      <c r="V4459" s="109">
        <v>2009</v>
      </c>
      <c r="W4459" s="108">
        <f>IF(Table1[[#This Row],[ExpenditureDetails1]]=2010,1,(2010-Table1[[#This Row],[ExpenditureDetails1]]))</f>
        <v>1</v>
      </c>
      <c r="X4459" s="109">
        <v>90</v>
      </c>
      <c r="Y4459" s="174">
        <f>Table1[[#This Row],[ExpenditureDetails3]]*100000</f>
        <v>9000000</v>
      </c>
      <c r="Z4459" s="174">
        <f>Table1[[#This Row],[ExpenditureDetails4]]/Table1[[#This Row],[Component detail 4]]</f>
        <v>9000000</v>
      </c>
      <c r="AA4459" s="109">
        <v>1</v>
      </c>
      <c r="AB4459" s="109">
        <v>10</v>
      </c>
      <c r="AC4459" s="174">
        <f>IF(ISNUMBER([ExpenditureDetails4]),[ExpenditureDetails4]*HLOOKUP([ExpenditureDetails1],'Currency Conversion'!$A$6:$BE$45,19,FALSE),"No Data")</f>
        <v>9678746.2491326481</v>
      </c>
      <c r="AD4459" s="174">
        <f>Table1[[#This Row],[Calculations1]]/exchange_rate_2010</f>
        <v>211669.20389463569</v>
      </c>
      <c r="AE44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967874.62491326476</v>
      </c>
      <c r="AF4459" s="174">
        <f>Table1[[#This Row],[Calculations3]]/exchange_rate_2010</f>
        <v>21166.920389463568</v>
      </c>
      <c r="AG4459" s="110"/>
      <c r="AH4459" s="53"/>
      <c r="BD4459" s="36"/>
      <c r="BE4459" s="36"/>
      <c r="BF4459" s="36"/>
      <c r="BG4459" s="36"/>
      <c r="BH4459" s="36"/>
      <c r="BI4459" s="36"/>
      <c r="BJ4459" s="36"/>
      <c r="BK4459" s="48"/>
      <c r="BL4459" s="36"/>
      <c r="BM4459" s="36"/>
      <c r="BN4459" s="36"/>
      <c r="BO4459" s="36"/>
      <c r="BP4459" s="36"/>
      <c r="BQ4459" s="36"/>
      <c r="BR4459" s="36"/>
    </row>
    <row r="4460" spans="2:70" ht="15" customHeight="1">
      <c r="B4460" s="48">
        <v>5161</v>
      </c>
      <c r="C4460" s="48" t="s">
        <v>1852</v>
      </c>
      <c r="D4460" s="108">
        <v>61142</v>
      </c>
      <c r="E4460" s="109" t="s">
        <v>2508</v>
      </c>
      <c r="F4460" s="109" t="s">
        <v>1815</v>
      </c>
      <c r="G4460" s="109" t="s">
        <v>1812</v>
      </c>
      <c r="H4460" s="108" t="s">
        <v>1847</v>
      </c>
      <c r="I4460" s="108" t="s">
        <v>2965</v>
      </c>
      <c r="J4460" s="108" t="s">
        <v>2568</v>
      </c>
      <c r="K4460" s="108" t="s">
        <v>2860</v>
      </c>
      <c r="L4460" s="108">
        <v>9</v>
      </c>
      <c r="M4460" s="110" t="s">
        <v>2915</v>
      </c>
      <c r="N4460" s="111" t="s">
        <v>20</v>
      </c>
      <c r="O4460" s="111" t="s">
        <v>2486</v>
      </c>
      <c r="P4460" s="111" t="s">
        <v>2187</v>
      </c>
      <c r="Q4460" s="109">
        <v>1</v>
      </c>
      <c r="R4460" s="109">
        <v>9000</v>
      </c>
      <c r="S4460" s="109"/>
      <c r="T4460" s="109" t="s">
        <v>7</v>
      </c>
      <c r="U4460" s="108">
        <v>1</v>
      </c>
      <c r="V4460" s="109">
        <v>2009</v>
      </c>
      <c r="W4460" s="108">
        <f>IF(Table1[[#This Row],[ExpenditureDetails1]]=2010,1,(2010-Table1[[#This Row],[ExpenditureDetails1]]))</f>
        <v>1</v>
      </c>
      <c r="X4460" s="109">
        <v>1</v>
      </c>
      <c r="Y4460" s="174">
        <f>Table1[[#This Row],[ExpenditureDetails3]]*100000</f>
        <v>100000</v>
      </c>
      <c r="Z4460" s="174">
        <f>Table1[[#This Row],[ExpenditureDetails4]]/Table1[[#This Row],[Component detail 4]]</f>
        <v>100000</v>
      </c>
      <c r="AA4460" s="109">
        <v>1</v>
      </c>
      <c r="AB4460" s="109">
        <v>10</v>
      </c>
      <c r="AC4460" s="174">
        <f>IF(ISNUMBER([ExpenditureDetails4]),[ExpenditureDetails4]*HLOOKUP([ExpenditureDetails1],'Currency Conversion'!$A$6:$BE$45,19,FALSE),"No Data")</f>
        <v>107541.62499036275</v>
      </c>
      <c r="AD4460" s="174">
        <f>Table1[[#This Row],[Calculations1]]/exchange_rate_2010</f>
        <v>2351.8800432737298</v>
      </c>
      <c r="AE44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10754.162499036274</v>
      </c>
      <c r="AF4460" s="174">
        <f>Table1[[#This Row],[Calculations3]]/exchange_rate_2010</f>
        <v>235.18800432737297</v>
      </c>
      <c r="AG4460" s="110"/>
      <c r="AH4460" s="53"/>
      <c r="BD4460" s="36"/>
      <c r="BE4460" s="36"/>
      <c r="BF4460" s="36"/>
      <c r="BG4460" s="36"/>
      <c r="BH4460" s="36"/>
      <c r="BI4460" s="36"/>
      <c r="BJ4460" s="36"/>
      <c r="BK4460" s="48"/>
      <c r="BL4460" s="36"/>
      <c r="BM4460" s="36"/>
      <c r="BN4460" s="36"/>
      <c r="BO4460" s="36"/>
      <c r="BP4460" s="36"/>
      <c r="BQ4460" s="36"/>
      <c r="BR4460" s="36"/>
    </row>
    <row r="4461" spans="2:70" ht="15" customHeight="1">
      <c r="B4461" s="48">
        <v>5162</v>
      </c>
      <c r="C4461" s="48" t="s">
        <v>1852</v>
      </c>
      <c r="D4461" s="108">
        <v>61142</v>
      </c>
      <c r="E4461" s="109" t="s">
        <v>2508</v>
      </c>
      <c r="F4461" s="109" t="s">
        <v>1815</v>
      </c>
      <c r="G4461" s="109" t="s">
        <v>1812</v>
      </c>
      <c r="H4461" s="108" t="s">
        <v>1847</v>
      </c>
      <c r="I4461" s="108" t="s">
        <v>2965</v>
      </c>
      <c r="J4461" s="108" t="s">
        <v>2568</v>
      </c>
      <c r="K4461" s="108" t="s">
        <v>2860</v>
      </c>
      <c r="L4461" s="108">
        <v>9</v>
      </c>
      <c r="M4461" s="110" t="s">
        <v>2915</v>
      </c>
      <c r="N4461" s="111" t="s">
        <v>20</v>
      </c>
      <c r="O4461" s="111" t="s">
        <v>2486</v>
      </c>
      <c r="P4461" s="111" t="s">
        <v>2188</v>
      </c>
      <c r="Q4461" s="109">
        <v>1</v>
      </c>
      <c r="R4461" s="109">
        <v>25000</v>
      </c>
      <c r="S4461" s="109"/>
      <c r="T4461" s="109" t="s">
        <v>7</v>
      </c>
      <c r="U4461" s="108">
        <v>1</v>
      </c>
      <c r="V4461" s="109">
        <v>2009</v>
      </c>
      <c r="W4461" s="108">
        <f>IF(Table1[[#This Row],[ExpenditureDetails1]]=2010,1,(2010-Table1[[#This Row],[ExpenditureDetails1]]))</f>
        <v>1</v>
      </c>
      <c r="X4461" s="109">
        <v>90</v>
      </c>
      <c r="Y4461" s="174">
        <f>Table1[[#This Row],[ExpenditureDetails3]]*100000</f>
        <v>9000000</v>
      </c>
      <c r="Z4461" s="174">
        <f>Table1[[#This Row],[ExpenditureDetails4]]/Table1[[#This Row],[Component detail 4]]</f>
        <v>9000000</v>
      </c>
      <c r="AA4461" s="109">
        <v>1</v>
      </c>
      <c r="AB4461" s="109">
        <v>10</v>
      </c>
      <c r="AC4461" s="174">
        <f>IF(ISNUMBER([ExpenditureDetails4]),[ExpenditureDetails4]*HLOOKUP([ExpenditureDetails1],'Currency Conversion'!$A$6:$BE$45,19,FALSE),"No Data")</f>
        <v>9678746.2491326481</v>
      </c>
      <c r="AD4461" s="174">
        <f>Table1[[#This Row],[Calculations1]]/exchange_rate_2010</f>
        <v>211669.20389463569</v>
      </c>
      <c r="AE44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967874.62491326476</v>
      </c>
      <c r="AF4461" s="174">
        <f>Table1[[#This Row],[Calculations3]]/exchange_rate_2010</f>
        <v>21166.920389463568</v>
      </c>
      <c r="AG4461" s="110"/>
      <c r="AH4461" s="53"/>
      <c r="BD4461" s="36"/>
      <c r="BE4461" s="36"/>
      <c r="BF4461" s="36"/>
      <c r="BG4461" s="36"/>
      <c r="BH4461" s="36"/>
      <c r="BI4461" s="36"/>
      <c r="BJ4461" s="36"/>
      <c r="BK4461" s="48"/>
      <c r="BL4461" s="36"/>
      <c r="BM4461" s="36"/>
      <c r="BN4461" s="36"/>
      <c r="BO4461" s="36"/>
      <c r="BP4461" s="36"/>
      <c r="BQ4461" s="36"/>
      <c r="BR4461" s="36"/>
    </row>
    <row r="4462" spans="2:70" ht="15" customHeight="1">
      <c r="B4462" s="48">
        <v>5163</v>
      </c>
      <c r="C4462" s="48" t="s">
        <v>1852</v>
      </c>
      <c r="D4462" s="108">
        <v>61142</v>
      </c>
      <c r="E4462" s="109" t="s">
        <v>2508</v>
      </c>
      <c r="F4462" s="109" t="s">
        <v>1815</v>
      </c>
      <c r="G4462" s="109" t="s">
        <v>1812</v>
      </c>
      <c r="H4462" s="108" t="s">
        <v>1847</v>
      </c>
      <c r="I4462" s="108" t="s">
        <v>2965</v>
      </c>
      <c r="J4462" s="108" t="s">
        <v>2568</v>
      </c>
      <c r="K4462" s="108" t="s">
        <v>2860</v>
      </c>
      <c r="L4462" s="108">
        <v>9</v>
      </c>
      <c r="M4462" s="110" t="s">
        <v>2915</v>
      </c>
      <c r="N4462" s="111" t="s">
        <v>1729</v>
      </c>
      <c r="O4462" s="111" t="s">
        <v>1718</v>
      </c>
      <c r="P4462" s="111" t="s">
        <v>2189</v>
      </c>
      <c r="Q4462" s="109">
        <v>56</v>
      </c>
      <c r="R4462" s="109"/>
      <c r="S4462" s="109"/>
      <c r="T4462" s="109" t="s">
        <v>7</v>
      </c>
      <c r="U4462" s="108">
        <v>1</v>
      </c>
      <c r="V4462" s="109">
        <v>2007</v>
      </c>
      <c r="W4462" s="108">
        <f>IF(Table1[[#This Row],[ExpenditureDetails1]]=2010,1,(2010-Table1[[#This Row],[ExpenditureDetails1]]))</f>
        <v>3</v>
      </c>
      <c r="X4462" s="109">
        <v>0.56000000000000005</v>
      </c>
      <c r="Y4462" s="174">
        <f>Table1[[#This Row],[ExpenditureDetails3]]*100000</f>
        <v>56000.000000000007</v>
      </c>
      <c r="Z4462" s="174">
        <f>Table1[[#This Row],[ExpenditureDetails4]]/Table1[[#This Row],[Component detail 4]]</f>
        <v>1000.0000000000001</v>
      </c>
      <c r="AA4462" s="109">
        <v>1</v>
      </c>
      <c r="AB4462" s="109">
        <v>10</v>
      </c>
      <c r="AC4462" s="174">
        <f>IF(ISNUMBER([ExpenditureDetails4]),[ExpenditureDetails4]*HLOOKUP([ExpenditureDetails1],'Currency Conversion'!$A$6:$BE$45,19,FALSE),"No Data")</f>
        <v>67950.860837213855</v>
      </c>
      <c r="AD4462" s="174">
        <f>Table1[[#This Row],[Calculations1]]/exchange_rate_2010</f>
        <v>1486.0503878441036</v>
      </c>
      <c r="AE44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6795.0860837213859</v>
      </c>
      <c r="AF4462" s="174">
        <f>Table1[[#This Row],[Calculations3]]/exchange_rate_2010</f>
        <v>148.60503878441037</v>
      </c>
      <c r="AG4462" s="110"/>
      <c r="AH4462" s="53"/>
      <c r="BD4462" s="36"/>
      <c r="BE4462" s="36"/>
      <c r="BF4462" s="36"/>
      <c r="BG4462" s="36"/>
      <c r="BH4462" s="36"/>
      <c r="BI4462" s="36"/>
      <c r="BJ4462" s="36"/>
      <c r="BK4462" s="48"/>
      <c r="BL4462" s="36"/>
      <c r="BM4462" s="36"/>
      <c r="BN4462" s="36"/>
      <c r="BO4462" s="36"/>
      <c r="BP4462" s="36"/>
      <c r="BQ4462" s="36"/>
      <c r="BR4462" s="36"/>
    </row>
    <row r="4463" spans="2:70" ht="15" customHeight="1">
      <c r="B4463" s="48">
        <v>5164</v>
      </c>
      <c r="C4463" s="48" t="s">
        <v>1852</v>
      </c>
      <c r="D4463" s="108">
        <v>61142</v>
      </c>
      <c r="E4463" s="109" t="s">
        <v>2508</v>
      </c>
      <c r="F4463" s="109" t="s">
        <v>1815</v>
      </c>
      <c r="G4463" s="109" t="s">
        <v>1812</v>
      </c>
      <c r="H4463" s="108" t="s">
        <v>1847</v>
      </c>
      <c r="I4463" s="108" t="s">
        <v>2965</v>
      </c>
      <c r="J4463" s="108" t="s">
        <v>2568</v>
      </c>
      <c r="K4463" s="108" t="s">
        <v>2860</v>
      </c>
      <c r="L4463" s="108">
        <v>9</v>
      </c>
      <c r="M4463" s="110" t="s">
        <v>2915</v>
      </c>
      <c r="N4463" s="111" t="s">
        <v>1729</v>
      </c>
      <c r="O4463" s="111" t="s">
        <v>1718</v>
      </c>
      <c r="P4463" s="111" t="s">
        <v>2190</v>
      </c>
      <c r="Q4463" s="109">
        <v>140</v>
      </c>
      <c r="R4463" s="109"/>
      <c r="S4463" s="109"/>
      <c r="T4463" s="109" t="s">
        <v>7</v>
      </c>
      <c r="U4463" s="108">
        <v>1</v>
      </c>
      <c r="V4463" s="109">
        <v>2007</v>
      </c>
      <c r="W4463" s="108">
        <f>IF(Table1[[#This Row],[ExpenditureDetails1]]=2010,1,(2010-Table1[[#This Row],[ExpenditureDetails1]]))</f>
        <v>3</v>
      </c>
      <c r="X4463" s="109">
        <v>2.8</v>
      </c>
      <c r="Y4463" s="174">
        <f>Table1[[#This Row],[ExpenditureDetails3]]*100000</f>
        <v>280000</v>
      </c>
      <c r="Z4463" s="174">
        <f>Table1[[#This Row],[ExpenditureDetails4]]/Table1[[#This Row],[Component detail 4]]</f>
        <v>2000</v>
      </c>
      <c r="AA4463" s="109">
        <v>1</v>
      </c>
      <c r="AB4463" s="109">
        <v>10</v>
      </c>
      <c r="AC4463" s="174">
        <f>IF(ISNUMBER([ExpenditureDetails4]),[ExpenditureDetails4]*HLOOKUP([ExpenditureDetails1],'Currency Conversion'!$A$6:$BE$45,19,FALSE),"No Data")</f>
        <v>339754.30418606923</v>
      </c>
      <c r="AD4463" s="174">
        <f>Table1[[#This Row],[Calculations1]]/exchange_rate_2010</f>
        <v>7430.2519392205168</v>
      </c>
      <c r="AE44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33975.43041860692</v>
      </c>
      <c r="AF4463" s="174">
        <f>Table1[[#This Row],[Calculations3]]/exchange_rate_2010</f>
        <v>743.02519392205159</v>
      </c>
      <c r="AG4463" s="110"/>
      <c r="AH4463" s="53"/>
      <c r="BD4463" s="36"/>
      <c r="BE4463" s="36"/>
      <c r="BF4463" s="36"/>
      <c r="BG4463" s="36"/>
      <c r="BH4463" s="36"/>
      <c r="BI4463" s="36"/>
      <c r="BJ4463" s="36"/>
      <c r="BK4463" s="48"/>
      <c r="BL4463" s="36"/>
      <c r="BM4463" s="36"/>
      <c r="BN4463" s="36"/>
      <c r="BO4463" s="36"/>
      <c r="BP4463" s="36"/>
      <c r="BQ4463" s="36"/>
      <c r="BR4463" s="36"/>
    </row>
    <row r="4464" spans="2:70" ht="15" customHeight="1">
      <c r="B4464" s="48">
        <v>5165</v>
      </c>
      <c r="C4464" s="48" t="s">
        <v>1852</v>
      </c>
      <c r="D4464" s="108">
        <v>61142</v>
      </c>
      <c r="E4464" s="109" t="s">
        <v>2508</v>
      </c>
      <c r="F4464" s="109" t="s">
        <v>1815</v>
      </c>
      <c r="G4464" s="109" t="s">
        <v>1812</v>
      </c>
      <c r="H4464" s="108" t="s">
        <v>1847</v>
      </c>
      <c r="I4464" s="108" t="s">
        <v>2965</v>
      </c>
      <c r="J4464" s="108" t="s">
        <v>2568</v>
      </c>
      <c r="K4464" s="108" t="s">
        <v>2860</v>
      </c>
      <c r="L4464" s="108">
        <v>9</v>
      </c>
      <c r="M4464" s="110" t="s">
        <v>2915</v>
      </c>
      <c r="N4464" s="111" t="s">
        <v>1712</v>
      </c>
      <c r="O4464" s="111"/>
      <c r="P4464" s="111" t="s">
        <v>2191</v>
      </c>
      <c r="Q4464" s="109">
        <v>2</v>
      </c>
      <c r="R4464" s="109">
        <v>7.5</v>
      </c>
      <c r="S4464" s="109"/>
      <c r="T4464" s="109" t="s">
        <v>7</v>
      </c>
      <c r="U4464" s="108">
        <v>1</v>
      </c>
      <c r="V4464" s="109">
        <v>2004</v>
      </c>
      <c r="W4464" s="108">
        <f>IF(Table1[[#This Row],[ExpenditureDetails1]]=2010,1,(2010-Table1[[#This Row],[ExpenditureDetails1]]))</f>
        <v>6</v>
      </c>
      <c r="X4464" s="109">
        <v>1</v>
      </c>
      <c r="Y4464" s="174">
        <f>Table1[[#This Row],[ExpenditureDetails3]]*100000</f>
        <v>100000</v>
      </c>
      <c r="Z4464" s="174">
        <f>Table1[[#This Row],[ExpenditureDetails4]]/Table1[[#This Row],[Component detail 4]]</f>
        <v>50000</v>
      </c>
      <c r="AA4464" s="109">
        <v>1</v>
      </c>
      <c r="AB4464" s="109">
        <v>10</v>
      </c>
      <c r="AC4464" s="174">
        <f>IF(ISNUMBER([ExpenditureDetails4]),[ExpenditureDetails4]*HLOOKUP([ExpenditureDetails1],'Currency Conversion'!$A$6:$BE$45,19,FALSE),"No Data")</f>
        <v>146227.63295229556</v>
      </c>
      <c r="AD4464" s="174">
        <f>Table1[[#This Row],[Calculations1]]/exchange_rate_2010</f>
        <v>3197.9231460048995</v>
      </c>
      <c r="AE44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14622.763295229557</v>
      </c>
      <c r="AF4464" s="174">
        <f>Table1[[#This Row],[Calculations3]]/exchange_rate_2010</f>
        <v>319.79231460048993</v>
      </c>
      <c r="AG4464" s="110"/>
      <c r="AH4464" s="53"/>
      <c r="BD4464" s="36"/>
      <c r="BE4464" s="36"/>
      <c r="BF4464" s="36"/>
      <c r="BG4464" s="36"/>
      <c r="BH4464" s="36"/>
      <c r="BI4464" s="36"/>
      <c r="BJ4464" s="36"/>
      <c r="BK4464" s="48"/>
      <c r="BL4464" s="36"/>
      <c r="BM4464" s="36"/>
      <c r="BN4464" s="36"/>
      <c r="BO4464" s="36"/>
      <c r="BP4464" s="36"/>
      <c r="BQ4464" s="36"/>
      <c r="BR4464" s="36"/>
    </row>
    <row r="4465" spans="2:70" ht="15" customHeight="1">
      <c r="B4465" s="48">
        <v>5166</v>
      </c>
      <c r="C4465" s="48" t="s">
        <v>1852</v>
      </c>
      <c r="D4465" s="108">
        <v>61142</v>
      </c>
      <c r="E4465" s="109" t="s">
        <v>2508</v>
      </c>
      <c r="F4465" s="109" t="s">
        <v>1815</v>
      </c>
      <c r="G4465" s="109" t="s">
        <v>1812</v>
      </c>
      <c r="H4465" s="108" t="s">
        <v>1847</v>
      </c>
      <c r="I4465" s="108" t="s">
        <v>2965</v>
      </c>
      <c r="J4465" s="108" t="s">
        <v>2568</v>
      </c>
      <c r="K4465" s="108" t="s">
        <v>2860</v>
      </c>
      <c r="L4465" s="108">
        <v>9</v>
      </c>
      <c r="M4465" s="110" t="s">
        <v>2915</v>
      </c>
      <c r="N4465" s="111" t="s">
        <v>1712</v>
      </c>
      <c r="O4465" s="111"/>
      <c r="P4465" s="111" t="s">
        <v>2192</v>
      </c>
      <c r="Q4465" s="109">
        <v>2</v>
      </c>
      <c r="R4465" s="109">
        <v>17.5</v>
      </c>
      <c r="S4465" s="109"/>
      <c r="T4465" s="109" t="s">
        <v>7</v>
      </c>
      <c r="U4465" s="108">
        <v>1</v>
      </c>
      <c r="V4465" s="109">
        <v>2009</v>
      </c>
      <c r="W4465" s="108">
        <f>IF(Table1[[#This Row],[ExpenditureDetails1]]=2010,1,(2010-Table1[[#This Row],[ExpenditureDetails1]]))</f>
        <v>1</v>
      </c>
      <c r="X4465" s="109">
        <v>4</v>
      </c>
      <c r="Y4465" s="174">
        <f>Table1[[#This Row],[ExpenditureDetails3]]*100000</f>
        <v>400000</v>
      </c>
      <c r="Z4465" s="174">
        <f>Table1[[#This Row],[ExpenditureDetails4]]/Table1[[#This Row],[Component detail 4]]</f>
        <v>200000</v>
      </c>
      <c r="AA4465" s="109">
        <v>1</v>
      </c>
      <c r="AB4465" s="109">
        <v>10</v>
      </c>
      <c r="AC4465" s="174">
        <f>IF(ISNUMBER([ExpenditureDetails4]),[ExpenditureDetails4]*HLOOKUP([ExpenditureDetails1],'Currency Conversion'!$A$6:$BE$45,19,FALSE),"No Data")</f>
        <v>430166.49996145099</v>
      </c>
      <c r="AD4465" s="174">
        <f>Table1[[#This Row],[Calculations1]]/exchange_rate_2010</f>
        <v>9407.5201730949193</v>
      </c>
      <c r="AE44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43016.649996145097</v>
      </c>
      <c r="AF4465" s="174">
        <f>Table1[[#This Row],[Calculations3]]/exchange_rate_2010</f>
        <v>940.75201730949186</v>
      </c>
      <c r="AG4465" s="110"/>
      <c r="AH4465" s="53"/>
      <c r="BD4465" s="36"/>
      <c r="BE4465" s="36"/>
      <c r="BF4465" s="36"/>
      <c r="BG4465" s="36"/>
      <c r="BH4465" s="36"/>
      <c r="BI4465" s="36"/>
      <c r="BJ4465" s="36"/>
      <c r="BK4465" s="48"/>
      <c r="BL4465" s="36"/>
      <c r="BM4465" s="36"/>
      <c r="BN4465" s="36"/>
      <c r="BO4465" s="36"/>
      <c r="BP4465" s="36"/>
      <c r="BQ4465" s="36"/>
      <c r="BR4465" s="36"/>
    </row>
    <row r="4466" spans="2:70" ht="15" customHeight="1">
      <c r="B4466" s="48">
        <v>5167</v>
      </c>
      <c r="C4466" s="48" t="s">
        <v>1852</v>
      </c>
      <c r="D4466" s="108">
        <v>61142</v>
      </c>
      <c r="E4466" s="109" t="s">
        <v>2508</v>
      </c>
      <c r="F4466" s="109" t="s">
        <v>1815</v>
      </c>
      <c r="G4466" s="109" t="s">
        <v>1812</v>
      </c>
      <c r="H4466" s="108" t="s">
        <v>1847</v>
      </c>
      <c r="I4466" s="108" t="s">
        <v>2965</v>
      </c>
      <c r="J4466" s="108" t="s">
        <v>2568</v>
      </c>
      <c r="K4466" s="108" t="s">
        <v>2860</v>
      </c>
      <c r="L4466" s="108">
        <v>9</v>
      </c>
      <c r="M4466" s="110" t="s">
        <v>2915</v>
      </c>
      <c r="N4466" s="111" t="s">
        <v>1712</v>
      </c>
      <c r="O4466" s="111"/>
      <c r="P4466" s="111" t="s">
        <v>2193</v>
      </c>
      <c r="Q4466" s="109">
        <v>2</v>
      </c>
      <c r="R4466" s="109">
        <v>75</v>
      </c>
      <c r="S4466" s="109"/>
      <c r="T4466" s="109" t="s">
        <v>7</v>
      </c>
      <c r="U4466" s="108">
        <v>1</v>
      </c>
      <c r="V4466" s="109">
        <v>2009</v>
      </c>
      <c r="W4466" s="108">
        <f>IF(Table1[[#This Row],[ExpenditureDetails1]]=2010,1,(2010-Table1[[#This Row],[ExpenditureDetails1]]))</f>
        <v>1</v>
      </c>
      <c r="X4466" s="109">
        <v>20</v>
      </c>
      <c r="Y4466" s="174">
        <f>Table1[[#This Row],[ExpenditureDetails3]]*100000</f>
        <v>2000000</v>
      </c>
      <c r="Z4466" s="174">
        <f>Table1[[#This Row],[ExpenditureDetails4]]/Table1[[#This Row],[Component detail 4]]</f>
        <v>1000000</v>
      </c>
      <c r="AA4466" s="109">
        <v>1</v>
      </c>
      <c r="AB4466" s="109">
        <v>10</v>
      </c>
      <c r="AC4466" s="174">
        <f>IF(ISNUMBER([ExpenditureDetails4]),[ExpenditureDetails4]*HLOOKUP([ExpenditureDetails1],'Currency Conversion'!$A$6:$BE$45,19,FALSE),"No Data")</f>
        <v>2150832.4998072549</v>
      </c>
      <c r="AD4466" s="174">
        <f>Table1[[#This Row],[Calculations1]]/exchange_rate_2010</f>
        <v>47037.600865474589</v>
      </c>
      <c r="AE44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215083.24998072549</v>
      </c>
      <c r="AF4466" s="174">
        <f>Table1[[#This Row],[Calculations3]]/exchange_rate_2010</f>
        <v>4703.7600865474597</v>
      </c>
      <c r="AG4466" s="110"/>
      <c r="AH4466" s="53"/>
      <c r="BD4466" s="36"/>
      <c r="BE4466" s="36"/>
      <c r="BF4466" s="36"/>
      <c r="BG4466" s="36"/>
      <c r="BH4466" s="36"/>
      <c r="BI4466" s="36"/>
      <c r="BJ4466" s="36"/>
      <c r="BK4466" s="48"/>
      <c r="BL4466" s="36"/>
      <c r="BM4466" s="36"/>
      <c r="BN4466" s="36"/>
      <c r="BO4466" s="36"/>
      <c r="BP4466" s="36"/>
      <c r="BQ4466" s="36"/>
      <c r="BR4466" s="36"/>
    </row>
    <row r="4467" spans="2:70" ht="15" customHeight="1">
      <c r="B4467" s="48">
        <v>5168</v>
      </c>
      <c r="C4467" s="48" t="s">
        <v>1852</v>
      </c>
      <c r="D4467" s="108">
        <v>61142</v>
      </c>
      <c r="E4467" s="109" t="s">
        <v>2508</v>
      </c>
      <c r="F4467" s="109" t="s">
        <v>1815</v>
      </c>
      <c r="G4467" s="109" t="s">
        <v>1812</v>
      </c>
      <c r="H4467" s="108" t="s">
        <v>1847</v>
      </c>
      <c r="I4467" s="108" t="s">
        <v>2965</v>
      </c>
      <c r="J4467" s="108" t="s">
        <v>2568</v>
      </c>
      <c r="K4467" s="108" t="s">
        <v>2860</v>
      </c>
      <c r="L4467" s="108">
        <v>9</v>
      </c>
      <c r="M4467" s="110" t="s">
        <v>2915</v>
      </c>
      <c r="N4467" s="111" t="s">
        <v>1712</v>
      </c>
      <c r="O4467" s="111"/>
      <c r="P4467" s="111" t="s">
        <v>2194</v>
      </c>
      <c r="Q4467" s="109">
        <v>1</v>
      </c>
      <c r="R4467" s="109">
        <v>90</v>
      </c>
      <c r="S4467" s="109"/>
      <c r="T4467" s="109" t="s">
        <v>7</v>
      </c>
      <c r="U4467" s="108">
        <v>1</v>
      </c>
      <c r="V4467" s="109">
        <v>2009</v>
      </c>
      <c r="W4467" s="108">
        <f>IF(Table1[[#This Row],[ExpenditureDetails1]]=2010,1,(2010-Table1[[#This Row],[ExpenditureDetails1]]))</f>
        <v>1</v>
      </c>
      <c r="X4467" s="109">
        <v>10</v>
      </c>
      <c r="Y4467" s="174">
        <f>Table1[[#This Row],[ExpenditureDetails3]]*100000</f>
        <v>1000000</v>
      </c>
      <c r="Z4467" s="174">
        <f>Table1[[#This Row],[ExpenditureDetails4]]/Table1[[#This Row],[Component detail 4]]</f>
        <v>1000000</v>
      </c>
      <c r="AA4467" s="109">
        <v>1</v>
      </c>
      <c r="AB4467" s="109">
        <v>10</v>
      </c>
      <c r="AC4467" s="174">
        <f>IF(ISNUMBER([ExpenditureDetails4]),[ExpenditureDetails4]*HLOOKUP([ExpenditureDetails1],'Currency Conversion'!$A$6:$BE$45,19,FALSE),"No Data")</f>
        <v>1075416.2499036274</v>
      </c>
      <c r="AD4467" s="174">
        <f>Table1[[#This Row],[Calculations1]]/exchange_rate_2010</f>
        <v>23518.800432737295</v>
      </c>
      <c r="AE44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107541.62499036275</v>
      </c>
      <c r="AF4467" s="174">
        <f>Table1[[#This Row],[Calculations3]]/exchange_rate_2010</f>
        <v>2351.8800432737298</v>
      </c>
      <c r="AG4467" s="110"/>
      <c r="AH4467" s="53"/>
      <c r="BD4467" s="36"/>
      <c r="BE4467" s="36"/>
      <c r="BF4467" s="36"/>
      <c r="BG4467" s="36"/>
      <c r="BH4467" s="36"/>
      <c r="BI4467" s="36"/>
      <c r="BJ4467" s="36"/>
      <c r="BK4467" s="48"/>
      <c r="BL4467" s="36"/>
      <c r="BM4467" s="36"/>
      <c r="BN4467" s="36"/>
      <c r="BO4467" s="36"/>
      <c r="BP4467" s="36"/>
      <c r="BQ4467" s="36"/>
      <c r="BR4467" s="36"/>
    </row>
    <row r="4468" spans="2:70" ht="15" customHeight="1">
      <c r="B4468" s="48">
        <v>5169</v>
      </c>
      <c r="C4468" s="48" t="s">
        <v>1852</v>
      </c>
      <c r="D4468" s="108">
        <v>61142</v>
      </c>
      <c r="E4468" s="109" t="s">
        <v>2508</v>
      </c>
      <c r="F4468" s="109" t="s">
        <v>1815</v>
      </c>
      <c r="G4468" s="109" t="s">
        <v>1812</v>
      </c>
      <c r="H4468" s="108" t="s">
        <v>1847</v>
      </c>
      <c r="I4468" s="108" t="s">
        <v>2965</v>
      </c>
      <c r="J4468" s="108" t="s">
        <v>2568</v>
      </c>
      <c r="K4468" s="108" t="s">
        <v>2860</v>
      </c>
      <c r="L4468" s="108">
        <v>9</v>
      </c>
      <c r="M4468" s="110" t="s">
        <v>2915</v>
      </c>
      <c r="N4468" s="111" t="s">
        <v>1712</v>
      </c>
      <c r="O4468" s="111"/>
      <c r="P4468" s="111" t="s">
        <v>2195</v>
      </c>
      <c r="Q4468" s="109">
        <v>1</v>
      </c>
      <c r="R4468" s="109">
        <v>100</v>
      </c>
      <c r="S4468" s="109"/>
      <c r="T4468" s="109" t="s">
        <v>7</v>
      </c>
      <c r="U4468" s="108">
        <v>1</v>
      </c>
      <c r="V4468" s="109">
        <v>2009</v>
      </c>
      <c r="W4468" s="108">
        <f>IF(Table1[[#This Row],[ExpenditureDetails1]]=2010,1,(2010-Table1[[#This Row],[ExpenditureDetails1]]))</f>
        <v>1</v>
      </c>
      <c r="X4468" s="109">
        <v>20</v>
      </c>
      <c r="Y4468" s="174">
        <f>Table1[[#This Row],[ExpenditureDetails3]]*100000</f>
        <v>2000000</v>
      </c>
      <c r="Z4468" s="174">
        <f>Table1[[#This Row],[ExpenditureDetails4]]/Table1[[#This Row],[Component detail 4]]</f>
        <v>2000000</v>
      </c>
      <c r="AA4468" s="109">
        <v>1</v>
      </c>
      <c r="AB4468" s="109">
        <v>10</v>
      </c>
      <c r="AC4468" s="174">
        <f>IF(ISNUMBER([ExpenditureDetails4]),[ExpenditureDetails4]*HLOOKUP([ExpenditureDetails1],'Currency Conversion'!$A$6:$BE$45,19,FALSE),"No Data")</f>
        <v>2150832.4998072549</v>
      </c>
      <c r="AD4468" s="174">
        <f>Table1[[#This Row],[Calculations1]]/exchange_rate_2010</f>
        <v>47037.600865474589</v>
      </c>
      <c r="AE44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215083.24998072549</v>
      </c>
      <c r="AF4468" s="174">
        <f>Table1[[#This Row],[Calculations3]]/exchange_rate_2010</f>
        <v>4703.7600865474597</v>
      </c>
      <c r="AG4468" s="110"/>
      <c r="AH4468" s="53"/>
      <c r="BD4468" s="36"/>
      <c r="BE4468" s="36"/>
      <c r="BF4468" s="36"/>
      <c r="BG4468" s="36"/>
      <c r="BH4468" s="36"/>
      <c r="BI4468" s="36"/>
      <c r="BJ4468" s="36"/>
      <c r="BK4468" s="48"/>
      <c r="BL4468" s="36"/>
      <c r="BM4468" s="36"/>
      <c r="BN4468" s="36"/>
      <c r="BO4468" s="36"/>
      <c r="BP4468" s="36"/>
      <c r="BQ4468" s="36"/>
      <c r="BR4468" s="36"/>
    </row>
    <row r="4469" spans="2:70" ht="15" customHeight="1">
      <c r="B4469" s="48">
        <v>5170</v>
      </c>
      <c r="C4469" s="48" t="s">
        <v>1852</v>
      </c>
      <c r="D4469" s="108">
        <v>61142</v>
      </c>
      <c r="E4469" s="109" t="s">
        <v>2508</v>
      </c>
      <c r="F4469" s="109" t="s">
        <v>1815</v>
      </c>
      <c r="G4469" s="109" t="s">
        <v>1812</v>
      </c>
      <c r="H4469" s="108" t="s">
        <v>1847</v>
      </c>
      <c r="I4469" s="108" t="s">
        <v>2965</v>
      </c>
      <c r="J4469" s="108" t="s">
        <v>2568</v>
      </c>
      <c r="K4469" s="108" t="s">
        <v>2860</v>
      </c>
      <c r="L4469" s="108">
        <v>9</v>
      </c>
      <c r="M4469" s="110" t="s">
        <v>2915</v>
      </c>
      <c r="N4469" s="111" t="s">
        <v>1729</v>
      </c>
      <c r="O4469" s="111" t="s">
        <v>2477</v>
      </c>
      <c r="P4469" s="111" t="s">
        <v>2196</v>
      </c>
      <c r="Q4469" s="109">
        <v>1</v>
      </c>
      <c r="R4469" s="109"/>
      <c r="S4469" s="109"/>
      <c r="T4469" s="109" t="s">
        <v>7</v>
      </c>
      <c r="U4469" s="108">
        <v>1</v>
      </c>
      <c r="V4469" s="109">
        <v>2009</v>
      </c>
      <c r="W4469" s="108">
        <f>IF(Table1[[#This Row],[ExpenditureDetails1]]=2010,1,(2010-Table1[[#This Row],[ExpenditureDetails1]]))</f>
        <v>1</v>
      </c>
      <c r="X4469" s="109">
        <v>2</v>
      </c>
      <c r="Y4469" s="174">
        <f>Table1[[#This Row],[ExpenditureDetails3]]*100000</f>
        <v>200000</v>
      </c>
      <c r="Z4469" s="174">
        <f>Table1[[#This Row],[ExpenditureDetails4]]/Table1[[#This Row],[Component detail 4]]</f>
        <v>200000</v>
      </c>
      <c r="AA4469" s="109">
        <v>1</v>
      </c>
      <c r="AB4469" s="109">
        <v>10</v>
      </c>
      <c r="AC4469" s="174">
        <f>IF(ISNUMBER([ExpenditureDetails4]),[ExpenditureDetails4]*HLOOKUP([ExpenditureDetails1],'Currency Conversion'!$A$6:$BE$45,19,FALSE),"No Data")</f>
        <v>215083.24998072549</v>
      </c>
      <c r="AD4469" s="174">
        <f>Table1[[#This Row],[Calculations1]]/exchange_rate_2010</f>
        <v>4703.7600865474597</v>
      </c>
      <c r="AE44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21508.324998072549</v>
      </c>
      <c r="AF4469" s="174">
        <f>Table1[[#This Row],[Calculations3]]/exchange_rate_2010</f>
        <v>470.37600865474593</v>
      </c>
      <c r="AG4469" s="110"/>
      <c r="AH4469" s="53"/>
      <c r="BD4469" s="36"/>
      <c r="BE4469" s="36"/>
      <c r="BF4469" s="36"/>
      <c r="BG4469" s="36"/>
      <c r="BH4469" s="36"/>
      <c r="BI4469" s="36"/>
      <c r="BJ4469" s="36"/>
      <c r="BK4469" s="48"/>
      <c r="BL4469" s="36"/>
      <c r="BM4469" s="36"/>
      <c r="BN4469" s="36"/>
      <c r="BO4469" s="36"/>
      <c r="BP4469" s="36"/>
      <c r="BQ4469" s="36"/>
      <c r="BR4469" s="36"/>
    </row>
    <row r="4470" spans="2:70" ht="15" customHeight="1">
      <c r="B4470" s="48">
        <v>5171</v>
      </c>
      <c r="C4470" s="48" t="s">
        <v>1852</v>
      </c>
      <c r="D4470" s="108">
        <v>61142</v>
      </c>
      <c r="E4470" s="109" t="s">
        <v>2508</v>
      </c>
      <c r="F4470" s="109" t="s">
        <v>1815</v>
      </c>
      <c r="G4470" s="109" t="s">
        <v>1812</v>
      </c>
      <c r="H4470" s="108" t="s">
        <v>1847</v>
      </c>
      <c r="I4470" s="108" t="s">
        <v>2965</v>
      </c>
      <c r="J4470" s="108" t="s">
        <v>2568</v>
      </c>
      <c r="K4470" s="108" t="s">
        <v>2860</v>
      </c>
      <c r="L4470" s="108">
        <v>9</v>
      </c>
      <c r="M4470" s="110" t="s">
        <v>2915</v>
      </c>
      <c r="N4470" s="111" t="s">
        <v>1729</v>
      </c>
      <c r="O4470" s="111" t="s">
        <v>2477</v>
      </c>
      <c r="P4470" s="111" t="s">
        <v>2197</v>
      </c>
      <c r="Q4470" s="109">
        <v>1</v>
      </c>
      <c r="R4470" s="109"/>
      <c r="S4470" s="109"/>
      <c r="T4470" s="109" t="s">
        <v>7</v>
      </c>
      <c r="U4470" s="108">
        <v>1</v>
      </c>
      <c r="V4470" s="109">
        <v>2009</v>
      </c>
      <c r="W4470" s="108">
        <f>IF(Table1[[#This Row],[ExpenditureDetails1]]=2010,1,(2010-Table1[[#This Row],[ExpenditureDetails1]]))</f>
        <v>1</v>
      </c>
      <c r="X4470" s="109">
        <v>90</v>
      </c>
      <c r="Y4470" s="174">
        <f>Table1[[#This Row],[ExpenditureDetails3]]*100000</f>
        <v>9000000</v>
      </c>
      <c r="Z4470" s="174">
        <f>Table1[[#This Row],[ExpenditureDetails4]]/Table1[[#This Row],[Component detail 4]]</f>
        <v>9000000</v>
      </c>
      <c r="AA4470" s="109">
        <v>1</v>
      </c>
      <c r="AB4470" s="109">
        <v>10</v>
      </c>
      <c r="AC4470" s="174">
        <f>IF(ISNUMBER([ExpenditureDetails4]),[ExpenditureDetails4]*HLOOKUP([ExpenditureDetails1],'Currency Conversion'!$A$6:$BE$45,19,FALSE),"No Data")</f>
        <v>9678746.2491326481</v>
      </c>
      <c r="AD4470" s="174">
        <f>Table1[[#This Row],[Calculations1]]/exchange_rate_2010</f>
        <v>211669.20389463569</v>
      </c>
      <c r="AE44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967874.62491326476</v>
      </c>
      <c r="AF4470" s="174">
        <f>Table1[[#This Row],[Calculations3]]/exchange_rate_2010</f>
        <v>21166.920389463568</v>
      </c>
      <c r="AG4470" s="110"/>
      <c r="AH4470" s="53"/>
      <c r="BD4470" s="36"/>
      <c r="BE4470" s="36"/>
      <c r="BF4470" s="36"/>
      <c r="BG4470" s="36"/>
      <c r="BH4470" s="36"/>
      <c r="BI4470" s="36"/>
      <c r="BJ4470" s="36"/>
      <c r="BK4470" s="48"/>
      <c r="BL4470" s="36"/>
      <c r="BM4470" s="36"/>
      <c r="BN4470" s="36"/>
      <c r="BO4470" s="36"/>
      <c r="BP4470" s="36"/>
      <c r="BQ4470" s="36"/>
      <c r="BR4470" s="36"/>
    </row>
    <row r="4471" spans="2:70" ht="15" customHeight="1">
      <c r="B4471" s="48">
        <v>5172</v>
      </c>
      <c r="C4471" s="48" t="s">
        <v>1852</v>
      </c>
      <c r="D4471" s="108">
        <v>61142</v>
      </c>
      <c r="E4471" s="109" t="s">
        <v>2508</v>
      </c>
      <c r="F4471" s="109" t="s">
        <v>1815</v>
      </c>
      <c r="G4471" s="109" t="s">
        <v>1812</v>
      </c>
      <c r="H4471" s="108" t="s">
        <v>1847</v>
      </c>
      <c r="I4471" s="108" t="s">
        <v>2965</v>
      </c>
      <c r="J4471" s="108" t="s">
        <v>2568</v>
      </c>
      <c r="K4471" s="108" t="s">
        <v>2860</v>
      </c>
      <c r="L4471" s="108">
        <v>9</v>
      </c>
      <c r="M4471" s="110" t="s">
        <v>2915</v>
      </c>
      <c r="N4471" s="111" t="s">
        <v>364</v>
      </c>
      <c r="O4471" s="111" t="s">
        <v>2483</v>
      </c>
      <c r="P4471" s="111" t="s">
        <v>2198</v>
      </c>
      <c r="Q4471" s="109">
        <v>1</v>
      </c>
      <c r="R4471" s="109">
        <v>10370</v>
      </c>
      <c r="S4471" s="109"/>
      <c r="T4471" s="109" t="s">
        <v>7</v>
      </c>
      <c r="U4471" s="108">
        <v>1</v>
      </c>
      <c r="V4471" s="109">
        <v>2009</v>
      </c>
      <c r="W4471" s="108">
        <f>IF(Table1[[#This Row],[ExpenditureDetails1]]=2010,1,(2010-Table1[[#This Row],[ExpenditureDetails1]]))</f>
        <v>1</v>
      </c>
      <c r="X4471" s="109">
        <v>650</v>
      </c>
      <c r="Y4471" s="174">
        <f>Table1[[#This Row],[ExpenditureDetails3]]*100000</f>
        <v>65000000</v>
      </c>
      <c r="Z4471" s="174">
        <f>Table1[[#This Row],[ExpenditureDetails4]]/Table1[[#This Row],[Component detail 4]]</f>
        <v>65000000</v>
      </c>
      <c r="AA4471" s="109">
        <v>1</v>
      </c>
      <c r="AB4471" s="109">
        <v>20</v>
      </c>
      <c r="AC4471" s="174">
        <f>IF(ISNUMBER([ExpenditureDetails4]),[ExpenditureDetails4]*HLOOKUP([ExpenditureDetails1],'Currency Conversion'!$A$6:$BE$45,19,FALSE),"No Data")</f>
        <v>69902056.24373579</v>
      </c>
      <c r="AD4471" s="174">
        <f>Table1[[#This Row],[Calculations1]]/exchange_rate_2010</f>
        <v>1528722.0281279243</v>
      </c>
      <c r="AE44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3495102.8121867897</v>
      </c>
      <c r="AF4471" s="174">
        <f>Table1[[#This Row],[Calculations3]]/exchange_rate_2010</f>
        <v>76436.101406396221</v>
      </c>
      <c r="AG4471" s="110"/>
      <c r="AH4471" s="53"/>
      <c r="BD4471" s="36"/>
      <c r="BE4471" s="36"/>
      <c r="BF4471" s="36"/>
      <c r="BG4471" s="36"/>
      <c r="BH4471" s="36"/>
      <c r="BI4471" s="36"/>
      <c r="BJ4471" s="36"/>
      <c r="BK4471" s="48"/>
      <c r="BL4471" s="36"/>
      <c r="BM4471" s="36"/>
      <c r="BN4471" s="36"/>
      <c r="BO4471" s="36"/>
      <c r="BP4471" s="36"/>
      <c r="BQ4471" s="36"/>
      <c r="BR4471" s="36"/>
    </row>
    <row r="4472" spans="2:70" ht="15" customHeight="1">
      <c r="B4472" s="48">
        <v>5173</v>
      </c>
      <c r="C4472" s="48" t="s">
        <v>1852</v>
      </c>
      <c r="D4472" s="108">
        <v>61142</v>
      </c>
      <c r="E4472" s="109" t="s">
        <v>2508</v>
      </c>
      <c r="F4472" s="109" t="s">
        <v>1815</v>
      </c>
      <c r="G4472" s="109" t="s">
        <v>1812</v>
      </c>
      <c r="H4472" s="108" t="s">
        <v>1847</v>
      </c>
      <c r="I4472" s="108" t="s">
        <v>2965</v>
      </c>
      <c r="J4472" s="108" t="s">
        <v>2568</v>
      </c>
      <c r="K4472" s="108" t="s">
        <v>2860</v>
      </c>
      <c r="L4472" s="108">
        <v>9</v>
      </c>
      <c r="M4472" s="110" t="s">
        <v>2915</v>
      </c>
      <c r="N4472" s="111" t="s">
        <v>364</v>
      </c>
      <c r="O4472" s="111" t="s">
        <v>2465</v>
      </c>
      <c r="P4472" s="111" t="s">
        <v>2199</v>
      </c>
      <c r="Q4472" s="109">
        <v>1</v>
      </c>
      <c r="R4472" s="109">
        <v>1410</v>
      </c>
      <c r="S4472" s="109"/>
      <c r="T4472" s="109" t="s">
        <v>7</v>
      </c>
      <c r="U4472" s="108">
        <v>1</v>
      </c>
      <c r="V4472" s="109">
        <v>1965</v>
      </c>
      <c r="W4472" s="108">
        <f>IF(Table1[[#This Row],[ExpenditureDetails1]]=2010,1,(2010-Table1[[#This Row],[ExpenditureDetails1]]))</f>
        <v>45</v>
      </c>
      <c r="X4472" s="109">
        <v>1</v>
      </c>
      <c r="Y4472" s="174">
        <f>Table1[[#This Row],[ExpenditureDetails3]]*100000</f>
        <v>100000</v>
      </c>
      <c r="Z4472" s="174">
        <f>Table1[[#This Row],[ExpenditureDetails4]]/Table1[[#This Row],[Component detail 4]]</f>
        <v>100000</v>
      </c>
      <c r="AA4472" s="109">
        <v>1</v>
      </c>
      <c r="AB4472" s="109">
        <v>20</v>
      </c>
      <c r="AC4472" s="174">
        <f>IF(ISNUMBER([ExpenditureDetails4]),[ExpenditureDetails4]*HLOOKUP([ExpenditureDetails1],'Currency Conversion'!$A$6:$BE$45,19,FALSE),"No Data")</f>
        <v>2146305.6447739289</v>
      </c>
      <c r="AD4472" s="174">
        <f>Table1[[#This Row],[Calculations1]]/exchange_rate_2010</f>
        <v>46938.60087349356</v>
      </c>
      <c r="AE44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107315.28223869644</v>
      </c>
      <c r="AF4472" s="174">
        <f>Table1[[#This Row],[Calculations3]]/exchange_rate_2010</f>
        <v>2346.930043674678</v>
      </c>
      <c r="AG4472" s="110"/>
      <c r="AH4472" s="53"/>
      <c r="BD4472" s="36"/>
      <c r="BE4472" s="36"/>
      <c r="BF4472" s="36"/>
      <c r="BG4472" s="36"/>
      <c r="BH4472" s="36"/>
      <c r="BI4472" s="36"/>
      <c r="BJ4472" s="36"/>
      <c r="BK4472" s="48"/>
      <c r="BL4472" s="36"/>
      <c r="BM4472" s="36"/>
      <c r="BN4472" s="36"/>
      <c r="BO4472" s="36"/>
      <c r="BP4472" s="36"/>
      <c r="BQ4472" s="36"/>
      <c r="BR4472" s="36"/>
    </row>
    <row r="4473" spans="2:70" ht="15" customHeight="1">
      <c r="B4473" s="48">
        <v>5174</v>
      </c>
      <c r="C4473" s="48" t="s">
        <v>1852</v>
      </c>
      <c r="D4473" s="108">
        <v>61142</v>
      </c>
      <c r="E4473" s="109" t="s">
        <v>2508</v>
      </c>
      <c r="F4473" s="109" t="s">
        <v>1815</v>
      </c>
      <c r="G4473" s="109" t="s">
        <v>1812</v>
      </c>
      <c r="H4473" s="108" t="s">
        <v>1847</v>
      </c>
      <c r="I4473" s="108" t="s">
        <v>2965</v>
      </c>
      <c r="J4473" s="108" t="s">
        <v>2568</v>
      </c>
      <c r="K4473" s="108" t="s">
        <v>2860</v>
      </c>
      <c r="L4473" s="108">
        <v>9</v>
      </c>
      <c r="M4473" s="110" t="s">
        <v>2915</v>
      </c>
      <c r="N4473" s="111" t="s">
        <v>364</v>
      </c>
      <c r="O4473" s="111" t="s">
        <v>2465</v>
      </c>
      <c r="P4473" s="111" t="s">
        <v>2200</v>
      </c>
      <c r="Q4473" s="109">
        <v>1</v>
      </c>
      <c r="R4473" s="109">
        <v>905</v>
      </c>
      <c r="S4473" s="109"/>
      <c r="T4473" s="109" t="s">
        <v>7</v>
      </c>
      <c r="U4473" s="108">
        <v>1</v>
      </c>
      <c r="V4473" s="109">
        <v>1965</v>
      </c>
      <c r="W4473" s="108">
        <f>IF(Table1[[#This Row],[ExpenditureDetails1]]=2010,1,(2010-Table1[[#This Row],[ExpenditureDetails1]]))</f>
        <v>45</v>
      </c>
      <c r="X4473" s="109">
        <v>0.8</v>
      </c>
      <c r="Y4473" s="174">
        <f>Table1[[#This Row],[ExpenditureDetails3]]*100000</f>
        <v>80000</v>
      </c>
      <c r="Z4473" s="174">
        <f>Table1[[#This Row],[ExpenditureDetails4]]/Table1[[#This Row],[Component detail 4]]</f>
        <v>80000</v>
      </c>
      <c r="AA4473" s="109">
        <v>1</v>
      </c>
      <c r="AB4473" s="109">
        <v>20</v>
      </c>
      <c r="AC4473" s="174">
        <f>IF(ISNUMBER([ExpenditureDetails4]),[ExpenditureDetails4]*HLOOKUP([ExpenditureDetails1],'Currency Conversion'!$A$6:$BE$45,19,FALSE),"No Data")</f>
        <v>1717044.515819143</v>
      </c>
      <c r="AD4473" s="174">
        <f>Table1[[#This Row],[Calculations1]]/exchange_rate_2010</f>
        <v>37550.880698794848</v>
      </c>
      <c r="AE44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85852.225790957149</v>
      </c>
      <c r="AF4473" s="174">
        <f>Table1[[#This Row],[Calculations3]]/exchange_rate_2010</f>
        <v>1877.5440349397425</v>
      </c>
      <c r="AG4473" s="110"/>
      <c r="AH4473" s="53"/>
      <c r="BD4473" s="36"/>
      <c r="BE4473" s="36"/>
      <c r="BF4473" s="36"/>
      <c r="BG4473" s="36"/>
      <c r="BH4473" s="36"/>
      <c r="BI4473" s="36"/>
      <c r="BJ4473" s="36"/>
      <c r="BK4473" s="48"/>
      <c r="BL4473" s="36"/>
      <c r="BM4473" s="36"/>
      <c r="BN4473" s="36"/>
      <c r="BO4473" s="36"/>
      <c r="BP4473" s="36"/>
      <c r="BQ4473" s="36"/>
      <c r="BR4473" s="36"/>
    </row>
    <row r="4474" spans="2:70" ht="15" customHeight="1">
      <c r="B4474" s="48">
        <v>5175</v>
      </c>
      <c r="C4474" s="48" t="s">
        <v>1852</v>
      </c>
      <c r="D4474" s="108">
        <v>61142</v>
      </c>
      <c r="E4474" s="109" t="s">
        <v>2508</v>
      </c>
      <c r="F4474" s="109" t="s">
        <v>1815</v>
      </c>
      <c r="G4474" s="109" t="s">
        <v>1812</v>
      </c>
      <c r="H4474" s="108" t="s">
        <v>1847</v>
      </c>
      <c r="I4474" s="108" t="s">
        <v>2965</v>
      </c>
      <c r="J4474" s="108" t="s">
        <v>2568</v>
      </c>
      <c r="K4474" s="108" t="s">
        <v>2860</v>
      </c>
      <c r="L4474" s="108">
        <v>9</v>
      </c>
      <c r="M4474" s="110" t="s">
        <v>2915</v>
      </c>
      <c r="N4474" s="111" t="s">
        <v>364</v>
      </c>
      <c r="O4474" s="111" t="s">
        <v>2465</v>
      </c>
      <c r="P4474" s="111" t="s">
        <v>2201</v>
      </c>
      <c r="Q4474" s="109">
        <v>1</v>
      </c>
      <c r="R4474" s="109">
        <v>2685</v>
      </c>
      <c r="S4474" s="109"/>
      <c r="T4474" s="109" t="s">
        <v>7</v>
      </c>
      <c r="U4474" s="108">
        <v>1</v>
      </c>
      <c r="V4474" s="109">
        <v>2004</v>
      </c>
      <c r="W4474" s="108">
        <f>IF(Table1[[#This Row],[ExpenditureDetails1]]=2010,1,(2010-Table1[[#This Row],[ExpenditureDetails1]]))</f>
        <v>6</v>
      </c>
      <c r="X4474" s="109">
        <v>90</v>
      </c>
      <c r="Y4474" s="174">
        <f>Table1[[#This Row],[ExpenditureDetails3]]*100000</f>
        <v>9000000</v>
      </c>
      <c r="Z4474" s="174">
        <f>Table1[[#This Row],[ExpenditureDetails4]]/Table1[[#This Row],[Component detail 4]]</f>
        <v>9000000</v>
      </c>
      <c r="AA4474" s="109">
        <v>1</v>
      </c>
      <c r="AB4474" s="109">
        <v>20</v>
      </c>
      <c r="AC4474" s="174">
        <f>IF(ISNUMBER([ExpenditureDetails4]),[ExpenditureDetails4]*HLOOKUP([ExpenditureDetails1],'Currency Conversion'!$A$6:$BE$45,19,FALSE),"No Data")</f>
        <v>13160486.965706602</v>
      </c>
      <c r="AD4474" s="174">
        <f>Table1[[#This Row],[Calculations1]]/exchange_rate_2010</f>
        <v>287813.08314044098</v>
      </c>
      <c r="AE44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658024.34828533011</v>
      </c>
      <c r="AF4474" s="174">
        <f>Table1[[#This Row],[Calculations3]]/exchange_rate_2010</f>
        <v>14390.654157022049</v>
      </c>
      <c r="AG4474" s="110"/>
      <c r="AH4474" s="53"/>
      <c r="BD4474" s="36"/>
      <c r="BE4474" s="36"/>
      <c r="BF4474" s="36"/>
      <c r="BG4474" s="36"/>
      <c r="BH4474" s="36"/>
      <c r="BI4474" s="36"/>
      <c r="BJ4474" s="36"/>
      <c r="BK4474" s="48"/>
      <c r="BL4474" s="36"/>
      <c r="BM4474" s="36"/>
      <c r="BN4474" s="36"/>
      <c r="BO4474" s="36"/>
      <c r="BP4474" s="36"/>
      <c r="BQ4474" s="36"/>
      <c r="BR4474" s="36"/>
    </row>
    <row r="4475" spans="2:70" ht="15" customHeight="1">
      <c r="B4475" s="48">
        <v>5176</v>
      </c>
      <c r="C4475" s="48" t="s">
        <v>1852</v>
      </c>
      <c r="D4475" s="108">
        <v>61142</v>
      </c>
      <c r="E4475" s="109" t="s">
        <v>2508</v>
      </c>
      <c r="F4475" s="109" t="s">
        <v>1815</v>
      </c>
      <c r="G4475" s="109" t="s">
        <v>1812</v>
      </c>
      <c r="H4475" s="108" t="s">
        <v>1847</v>
      </c>
      <c r="I4475" s="108" t="s">
        <v>2965</v>
      </c>
      <c r="J4475" s="108" t="s">
        <v>2568</v>
      </c>
      <c r="K4475" s="108" t="s">
        <v>2860</v>
      </c>
      <c r="L4475" s="108">
        <v>9</v>
      </c>
      <c r="M4475" s="110" t="s">
        <v>2915</v>
      </c>
      <c r="N4475" s="111" t="s">
        <v>1728</v>
      </c>
      <c r="O4475" s="111" t="s">
        <v>2399</v>
      </c>
      <c r="P4475" s="111" t="s">
        <v>2202</v>
      </c>
      <c r="Q4475" s="109">
        <v>1</v>
      </c>
      <c r="R4475" s="109"/>
      <c r="S4475" s="109"/>
      <c r="T4475" s="109" t="s">
        <v>7</v>
      </c>
      <c r="U4475" s="108">
        <v>1</v>
      </c>
      <c r="V4475" s="109">
        <v>1965</v>
      </c>
      <c r="W4475" s="108">
        <f>IF(Table1[[#This Row],[ExpenditureDetails1]]=2010,1,(2010-Table1[[#This Row],[ExpenditureDetails1]]))</f>
        <v>45</v>
      </c>
      <c r="X4475" s="109">
        <v>1.4</v>
      </c>
      <c r="Y4475" s="174">
        <f>Table1[[#This Row],[ExpenditureDetails3]]*100000</f>
        <v>140000</v>
      </c>
      <c r="Z4475" s="174">
        <f>Table1[[#This Row],[ExpenditureDetails4]]/Table1[[#This Row],[Component detail 4]]</f>
        <v>140000</v>
      </c>
      <c r="AA4475" s="109">
        <v>1</v>
      </c>
      <c r="AB4475" s="109">
        <v>15</v>
      </c>
      <c r="AC4475" s="174">
        <f>IF(ISNUMBER([ExpenditureDetails4]),[ExpenditureDetails4]*HLOOKUP([ExpenditureDetails1],'Currency Conversion'!$A$6:$BE$45,19,FALSE),"No Data")</f>
        <v>3004827.9026835002</v>
      </c>
      <c r="AD4475" s="174">
        <f>Table1[[#This Row],[Calculations1]]/exchange_rate_2010</f>
        <v>65714.041222890984</v>
      </c>
      <c r="AE44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200321.86017890001</v>
      </c>
      <c r="AF4475" s="174">
        <f>Table1[[#This Row],[Calculations3]]/exchange_rate_2010</f>
        <v>4380.9360815260652</v>
      </c>
      <c r="AG4475" s="110"/>
      <c r="AH4475" s="53"/>
      <c r="BD4475" s="36"/>
      <c r="BE4475" s="36"/>
      <c r="BF4475" s="36"/>
      <c r="BG4475" s="36"/>
      <c r="BH4475" s="36"/>
      <c r="BI4475" s="36"/>
      <c r="BJ4475" s="36"/>
      <c r="BK4475" s="48"/>
      <c r="BL4475" s="36"/>
      <c r="BM4475" s="36"/>
      <c r="BN4475" s="36"/>
      <c r="BO4475" s="36"/>
      <c r="BP4475" s="36"/>
      <c r="BQ4475" s="36"/>
      <c r="BR4475" s="36"/>
    </row>
    <row r="4476" spans="2:70" ht="15" customHeight="1">
      <c r="B4476" s="48">
        <v>5177</v>
      </c>
      <c r="C4476" s="48" t="s">
        <v>1852</v>
      </c>
      <c r="D4476" s="108">
        <v>61142</v>
      </c>
      <c r="E4476" s="109" t="s">
        <v>2508</v>
      </c>
      <c r="F4476" s="109" t="s">
        <v>1815</v>
      </c>
      <c r="G4476" s="109" t="s">
        <v>1812</v>
      </c>
      <c r="H4476" s="108" t="s">
        <v>1847</v>
      </c>
      <c r="I4476" s="108" t="s">
        <v>2965</v>
      </c>
      <c r="J4476" s="108" t="s">
        <v>2568</v>
      </c>
      <c r="K4476" s="108" t="s">
        <v>2860</v>
      </c>
      <c r="L4476" s="108">
        <v>9</v>
      </c>
      <c r="M4476" s="110" t="s">
        <v>2915</v>
      </c>
      <c r="N4476" s="111" t="s">
        <v>1728</v>
      </c>
      <c r="O4476" s="111" t="s">
        <v>2399</v>
      </c>
      <c r="P4476" s="111" t="s">
        <v>2203</v>
      </c>
      <c r="Q4476" s="109">
        <v>1</v>
      </c>
      <c r="R4476" s="109"/>
      <c r="S4476" s="109"/>
      <c r="T4476" s="109" t="s">
        <v>7</v>
      </c>
      <c r="U4476" s="108">
        <v>1</v>
      </c>
      <c r="V4476" s="109">
        <v>1965</v>
      </c>
      <c r="W4476" s="108">
        <f>IF(Table1[[#This Row],[ExpenditureDetails1]]=2010,1,(2010-Table1[[#This Row],[ExpenditureDetails1]]))</f>
        <v>45</v>
      </c>
      <c r="X4476" s="109">
        <v>0.6</v>
      </c>
      <c r="Y4476" s="174">
        <f>Table1[[#This Row],[ExpenditureDetails3]]*100000</f>
        <v>60000</v>
      </c>
      <c r="Z4476" s="174">
        <f>Table1[[#This Row],[ExpenditureDetails4]]/Table1[[#This Row],[Component detail 4]]</f>
        <v>60000</v>
      </c>
      <c r="AA4476" s="109">
        <v>1</v>
      </c>
      <c r="AB4476" s="109">
        <v>15</v>
      </c>
      <c r="AC4476" s="174">
        <f>IF(ISNUMBER([ExpenditureDetails4]),[ExpenditureDetails4]*HLOOKUP([ExpenditureDetails1],'Currency Conversion'!$A$6:$BE$45,19,FALSE),"No Data")</f>
        <v>1287783.3868643572</v>
      </c>
      <c r="AD4476" s="174">
        <f>Table1[[#This Row],[Calculations1]]/exchange_rate_2010</f>
        <v>28163.160524096133</v>
      </c>
      <c r="AE44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85852.225790957149</v>
      </c>
      <c r="AF4476" s="174">
        <f>Table1[[#This Row],[Calculations3]]/exchange_rate_2010</f>
        <v>1877.5440349397425</v>
      </c>
      <c r="AG4476" s="110"/>
      <c r="AH4476" s="53"/>
      <c r="BD4476" s="36"/>
      <c r="BE4476" s="36"/>
      <c r="BF4476" s="36"/>
      <c r="BG4476" s="36"/>
      <c r="BH4476" s="36"/>
      <c r="BI4476" s="36"/>
      <c r="BJ4476" s="36"/>
      <c r="BK4476" s="48"/>
      <c r="BL4476" s="36"/>
      <c r="BM4476" s="36"/>
      <c r="BN4476" s="36"/>
      <c r="BO4476" s="36"/>
      <c r="BP4476" s="36"/>
      <c r="BQ4476" s="36"/>
      <c r="BR4476" s="36"/>
    </row>
    <row r="4477" spans="2:70" ht="15" customHeight="1">
      <c r="B4477" s="48">
        <v>5178</v>
      </c>
      <c r="C4477" s="48" t="s">
        <v>1852</v>
      </c>
      <c r="D4477" s="108">
        <v>61142</v>
      </c>
      <c r="E4477" s="109" t="s">
        <v>2508</v>
      </c>
      <c r="F4477" s="109" t="s">
        <v>1815</v>
      </c>
      <c r="G4477" s="109" t="s">
        <v>1812</v>
      </c>
      <c r="H4477" s="108" t="s">
        <v>1847</v>
      </c>
      <c r="I4477" s="108" t="s">
        <v>2965</v>
      </c>
      <c r="J4477" s="108" t="s">
        <v>2568</v>
      </c>
      <c r="K4477" s="108" t="s">
        <v>2860</v>
      </c>
      <c r="L4477" s="108">
        <v>9</v>
      </c>
      <c r="M4477" s="110" t="s">
        <v>2915</v>
      </c>
      <c r="N4477" s="111" t="s">
        <v>1728</v>
      </c>
      <c r="O4477" s="111" t="s">
        <v>2399</v>
      </c>
      <c r="P4477" s="111" t="s">
        <v>2204</v>
      </c>
      <c r="Q4477" s="109">
        <v>1</v>
      </c>
      <c r="R4477" s="109"/>
      <c r="S4477" s="109"/>
      <c r="T4477" s="109" t="s">
        <v>7</v>
      </c>
      <c r="U4477" s="108">
        <v>1</v>
      </c>
      <c r="V4477" s="109">
        <v>1995</v>
      </c>
      <c r="W4477" s="108">
        <f>IF(Table1[[#This Row],[ExpenditureDetails1]]=2010,1,(2010-Table1[[#This Row],[ExpenditureDetails1]]))</f>
        <v>15</v>
      </c>
      <c r="X4477" s="109">
        <v>15</v>
      </c>
      <c r="Y4477" s="174">
        <f>Table1[[#This Row],[ExpenditureDetails3]]*100000</f>
        <v>1500000</v>
      </c>
      <c r="Z4477" s="174">
        <f>Table1[[#This Row],[ExpenditureDetails4]]/Table1[[#This Row],[Component detail 4]]</f>
        <v>1500000</v>
      </c>
      <c r="AA4477" s="109">
        <v>1</v>
      </c>
      <c r="AB4477" s="109">
        <v>15</v>
      </c>
      <c r="AC4477" s="174">
        <f>IF(ISNUMBER([ExpenditureDetails4]),[ExpenditureDetails4]*HLOOKUP([ExpenditureDetails1],'Currency Conversion'!$A$6:$BE$45,19,FALSE),"No Data")</f>
        <v>3519922.614849749</v>
      </c>
      <c r="AD4477" s="174">
        <f>Table1[[#This Row],[Calculations1]]/exchange_rate_2010</f>
        <v>76978.897728901458</v>
      </c>
      <c r="AE44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234661.50765664995</v>
      </c>
      <c r="AF4477" s="174">
        <f>Table1[[#This Row],[Calculations3]]/exchange_rate_2010</f>
        <v>5131.9265152600974</v>
      </c>
      <c r="AG4477" s="110"/>
      <c r="AH4477" s="53"/>
      <c r="BD4477" s="36"/>
      <c r="BE4477" s="36"/>
      <c r="BF4477" s="36"/>
      <c r="BG4477" s="36"/>
      <c r="BH4477" s="36"/>
      <c r="BI4477" s="36"/>
      <c r="BJ4477" s="36"/>
      <c r="BK4477" s="48"/>
      <c r="BL4477" s="36"/>
      <c r="BM4477" s="36"/>
      <c r="BN4477" s="36"/>
      <c r="BO4477" s="36"/>
      <c r="BP4477" s="36"/>
      <c r="BQ4477" s="36"/>
      <c r="BR4477" s="36"/>
    </row>
    <row r="4478" spans="2:70" ht="15" customHeight="1">
      <c r="B4478" s="48">
        <v>5179</v>
      </c>
      <c r="C4478" s="48" t="s">
        <v>1852</v>
      </c>
      <c r="D4478" s="108">
        <v>61142</v>
      </c>
      <c r="E4478" s="109" t="s">
        <v>2508</v>
      </c>
      <c r="F4478" s="109" t="s">
        <v>1815</v>
      </c>
      <c r="G4478" s="109" t="s">
        <v>1812</v>
      </c>
      <c r="H4478" s="108" t="s">
        <v>1847</v>
      </c>
      <c r="I4478" s="108" t="s">
        <v>2965</v>
      </c>
      <c r="J4478" s="108" t="s">
        <v>2568</v>
      </c>
      <c r="K4478" s="108" t="s">
        <v>2860</v>
      </c>
      <c r="L4478" s="108">
        <v>9</v>
      </c>
      <c r="M4478" s="110" t="s">
        <v>2915</v>
      </c>
      <c r="N4478" s="111" t="s">
        <v>1728</v>
      </c>
      <c r="O4478" s="111" t="s">
        <v>2399</v>
      </c>
      <c r="P4478" s="111" t="s">
        <v>2205</v>
      </c>
      <c r="Q4478" s="109">
        <v>1</v>
      </c>
      <c r="R4478" s="109"/>
      <c r="S4478" s="109"/>
      <c r="T4478" s="109" t="s">
        <v>7</v>
      </c>
      <c r="U4478" s="108">
        <v>1</v>
      </c>
      <c r="V4478" s="109">
        <v>2004</v>
      </c>
      <c r="W4478" s="108">
        <f>IF(Table1[[#This Row],[ExpenditureDetails1]]=2010,1,(2010-Table1[[#This Row],[ExpenditureDetails1]]))</f>
        <v>6</v>
      </c>
      <c r="X4478" s="109">
        <v>50</v>
      </c>
      <c r="Y4478" s="174">
        <f>Table1[[#This Row],[ExpenditureDetails3]]*100000</f>
        <v>5000000</v>
      </c>
      <c r="Z4478" s="174">
        <f>Table1[[#This Row],[ExpenditureDetails4]]/Table1[[#This Row],[Component detail 4]]</f>
        <v>5000000</v>
      </c>
      <c r="AA4478" s="109">
        <v>1</v>
      </c>
      <c r="AB4478" s="109">
        <v>15</v>
      </c>
      <c r="AC4478" s="174">
        <f>IF(ISNUMBER([ExpenditureDetails4]),[ExpenditureDetails4]*HLOOKUP([ExpenditureDetails1],'Currency Conversion'!$A$6:$BE$45,19,FALSE),"No Data")</f>
        <v>7311381.647614779</v>
      </c>
      <c r="AD4478" s="174">
        <f>Table1[[#This Row],[Calculations1]]/exchange_rate_2010</f>
        <v>159896.15730024499</v>
      </c>
      <c r="AE44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487425.44317431859</v>
      </c>
      <c r="AF4478" s="174">
        <f>Table1[[#This Row],[Calculations3]]/exchange_rate_2010</f>
        <v>10659.743820016332</v>
      </c>
      <c r="AG4478" s="110"/>
      <c r="AH4478" s="53"/>
      <c r="BD4478" s="36"/>
      <c r="BE4478" s="36"/>
      <c r="BF4478" s="36"/>
      <c r="BG4478" s="36"/>
      <c r="BH4478" s="36"/>
      <c r="BI4478" s="36"/>
      <c r="BJ4478" s="36"/>
      <c r="BK4478" s="48"/>
      <c r="BL4478" s="36"/>
      <c r="BM4478" s="36"/>
      <c r="BN4478" s="36"/>
      <c r="BO4478" s="36"/>
      <c r="BP4478" s="36"/>
      <c r="BQ4478" s="36"/>
      <c r="BR4478" s="36"/>
    </row>
    <row r="4479" spans="2:70" ht="15" customHeight="1">
      <c r="B4479" s="48">
        <v>5180</v>
      </c>
      <c r="C4479" s="48" t="s">
        <v>1852</v>
      </c>
      <c r="D4479" s="108">
        <v>61142</v>
      </c>
      <c r="E4479" s="109" t="s">
        <v>2508</v>
      </c>
      <c r="F4479" s="109" t="s">
        <v>1815</v>
      </c>
      <c r="G4479" s="109" t="s">
        <v>1812</v>
      </c>
      <c r="H4479" s="108" t="s">
        <v>1847</v>
      </c>
      <c r="I4479" s="108" t="s">
        <v>2965</v>
      </c>
      <c r="J4479" s="108" t="s">
        <v>2568</v>
      </c>
      <c r="K4479" s="108" t="s">
        <v>2860</v>
      </c>
      <c r="L4479" s="108">
        <v>9</v>
      </c>
      <c r="M4479" s="110" t="s">
        <v>2915</v>
      </c>
      <c r="N4479" s="111" t="s">
        <v>1728</v>
      </c>
      <c r="O4479" s="111" t="s">
        <v>2399</v>
      </c>
      <c r="P4479" s="111" t="s">
        <v>2206</v>
      </c>
      <c r="Q4479" s="109">
        <v>1</v>
      </c>
      <c r="R4479" s="109"/>
      <c r="S4479" s="109"/>
      <c r="T4479" s="109" t="s">
        <v>7</v>
      </c>
      <c r="U4479" s="108">
        <v>1</v>
      </c>
      <c r="V4479" s="109">
        <v>2008</v>
      </c>
      <c r="W4479" s="108">
        <f>IF(Table1[[#This Row],[ExpenditureDetails1]]=2010,1,(2010-Table1[[#This Row],[ExpenditureDetails1]]))</f>
        <v>2</v>
      </c>
      <c r="X4479" s="109">
        <v>50</v>
      </c>
      <c r="Y4479" s="174">
        <f>Table1[[#This Row],[ExpenditureDetails3]]*100000</f>
        <v>5000000</v>
      </c>
      <c r="Z4479" s="174">
        <f>Table1[[#This Row],[ExpenditureDetails4]]/Table1[[#This Row],[Component detail 4]]</f>
        <v>5000000</v>
      </c>
      <c r="AA4479" s="109">
        <v>1</v>
      </c>
      <c r="AB4479" s="109">
        <v>15</v>
      </c>
      <c r="AC4479" s="174">
        <f>IF(ISNUMBER([ExpenditureDetails4]),[ExpenditureDetails4]*HLOOKUP([ExpenditureDetails1],'Currency Conversion'!$A$6:$BE$45,19,FALSE),"No Data")</f>
        <v>5737015.4155220566</v>
      </c>
      <c r="AD4479" s="174">
        <f>Table1[[#This Row],[Calculations1]]/exchange_rate_2010</f>
        <v>125465.57730487346</v>
      </c>
      <c r="AE44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382467.6943681371</v>
      </c>
      <c r="AF4479" s="174">
        <f>Table1[[#This Row],[Calculations3]]/exchange_rate_2010</f>
        <v>8364.3718203248973</v>
      </c>
      <c r="AG4479" s="110"/>
      <c r="AH4479" s="53"/>
      <c r="BD4479" s="36"/>
      <c r="BE4479" s="36"/>
      <c r="BF4479" s="36"/>
      <c r="BG4479" s="36"/>
      <c r="BH4479" s="36"/>
      <c r="BI4479" s="36"/>
      <c r="BJ4479" s="36"/>
      <c r="BK4479" s="48"/>
      <c r="BL4479" s="36"/>
      <c r="BM4479" s="36"/>
      <c r="BN4479" s="36"/>
      <c r="BO4479" s="36"/>
      <c r="BP4479" s="36"/>
      <c r="BQ4479" s="36"/>
      <c r="BR4479" s="36"/>
    </row>
    <row r="4480" spans="2:70" ht="15" customHeight="1">
      <c r="B4480" s="48">
        <v>5181</v>
      </c>
      <c r="C4480" s="48" t="s">
        <v>1852</v>
      </c>
      <c r="D4480" s="108">
        <v>61142</v>
      </c>
      <c r="E4480" s="109" t="s">
        <v>2508</v>
      </c>
      <c r="F4480" s="109" t="s">
        <v>1815</v>
      </c>
      <c r="G4480" s="109" t="s">
        <v>1812</v>
      </c>
      <c r="H4480" s="108" t="s">
        <v>1847</v>
      </c>
      <c r="I4480" s="108" t="s">
        <v>2965</v>
      </c>
      <c r="J4480" s="108" t="s">
        <v>2568</v>
      </c>
      <c r="K4480" s="108" t="s">
        <v>2860</v>
      </c>
      <c r="L4480" s="108">
        <v>9</v>
      </c>
      <c r="M4480" s="110" t="s">
        <v>2915</v>
      </c>
      <c r="N4480" s="111" t="s">
        <v>1717</v>
      </c>
      <c r="O4480" s="111"/>
      <c r="P4480" s="111" t="s">
        <v>2207</v>
      </c>
      <c r="Q4480" s="109">
        <v>5</v>
      </c>
      <c r="R4480" s="109"/>
      <c r="S4480" s="109"/>
      <c r="T4480" s="109" t="s">
        <v>31</v>
      </c>
      <c r="U4480" s="108">
        <v>3</v>
      </c>
      <c r="V4480" s="109">
        <v>2009</v>
      </c>
      <c r="W4480" s="108"/>
      <c r="X4480" s="109">
        <v>3.36</v>
      </c>
      <c r="Y4480" s="174">
        <f>Table1[[#This Row],[ExpenditureDetails3]]*100000</f>
        <v>336000</v>
      </c>
      <c r="Z4480" s="174">
        <f>Table1[[#This Row],[ExpenditureDetails4]]/Table1[[#This Row],[Component detail 4]]</f>
        <v>67200</v>
      </c>
      <c r="AA4480" s="109">
        <v>1</v>
      </c>
      <c r="AB4480" s="109"/>
      <c r="AC4480" s="174">
        <f>IF(ISNUMBER([ExpenditureDetails4]),[ExpenditureDetails4]*HLOOKUP([ExpenditureDetails1],'Currency Conversion'!$A$6:$BE$45,19,FALSE),"No Data")</f>
        <v>361339.85996761883</v>
      </c>
      <c r="AD4480" s="174">
        <f>Table1[[#This Row],[Calculations1]]/exchange_rate_2010</f>
        <v>7902.3169453997316</v>
      </c>
      <c r="AE44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361339.85996761883</v>
      </c>
      <c r="AF4480" s="174">
        <f>Table1[[#This Row],[Calculations3]]/exchange_rate_2010</f>
        <v>7902.3169453997316</v>
      </c>
      <c r="AG4480" s="110"/>
      <c r="AH4480" s="53"/>
      <c r="BD4480" s="36"/>
      <c r="BE4480" s="36"/>
      <c r="BF4480" s="36"/>
      <c r="BG4480" s="36"/>
      <c r="BH4480" s="36"/>
      <c r="BI4480" s="36"/>
      <c r="BJ4480" s="36"/>
      <c r="BK4480" s="48"/>
      <c r="BL4480" s="36"/>
      <c r="BM4480" s="36"/>
      <c r="BN4480" s="36"/>
      <c r="BO4480" s="36"/>
      <c r="BP4480" s="36"/>
      <c r="BQ4480" s="36"/>
      <c r="BR4480" s="36"/>
    </row>
    <row r="4481" spans="2:70" ht="15" customHeight="1">
      <c r="B4481" s="48">
        <v>5182</v>
      </c>
      <c r="C4481" s="48" t="s">
        <v>1852</v>
      </c>
      <c r="D4481" s="108">
        <v>61142</v>
      </c>
      <c r="E4481" s="109" t="s">
        <v>2508</v>
      </c>
      <c r="F4481" s="109" t="s">
        <v>1815</v>
      </c>
      <c r="G4481" s="109" t="s">
        <v>1812</v>
      </c>
      <c r="H4481" s="108" t="s">
        <v>1847</v>
      </c>
      <c r="I4481" s="108" t="s">
        <v>2965</v>
      </c>
      <c r="J4481" s="108" t="s">
        <v>2568</v>
      </c>
      <c r="K4481" s="108" t="s">
        <v>2860</v>
      </c>
      <c r="L4481" s="108">
        <v>9</v>
      </c>
      <c r="M4481" s="110" t="s">
        <v>2915</v>
      </c>
      <c r="N4481" s="111" t="s">
        <v>1717</v>
      </c>
      <c r="O4481" s="111"/>
      <c r="P4481" s="111" t="s">
        <v>2208</v>
      </c>
      <c r="Q4481" s="109">
        <v>1</v>
      </c>
      <c r="R4481" s="109"/>
      <c r="S4481" s="109"/>
      <c r="T4481" s="109" t="s">
        <v>31</v>
      </c>
      <c r="U4481" s="108">
        <v>3</v>
      </c>
      <c r="V4481" s="109">
        <v>2009</v>
      </c>
      <c r="W4481" s="108"/>
      <c r="X4481" s="109">
        <v>0.96</v>
      </c>
      <c r="Y4481" s="174">
        <f>Table1[[#This Row],[ExpenditureDetails3]]*100000</f>
        <v>96000</v>
      </c>
      <c r="Z4481" s="174">
        <f>Table1[[#This Row],[ExpenditureDetails4]]/Table1[[#This Row],[Component detail 4]]</f>
        <v>96000</v>
      </c>
      <c r="AA4481" s="109">
        <v>1</v>
      </c>
      <c r="AB4481" s="109"/>
      <c r="AC4481" s="174">
        <f>IF(ISNUMBER([ExpenditureDetails4]),[ExpenditureDetails4]*HLOOKUP([ExpenditureDetails1],'Currency Conversion'!$A$6:$BE$45,19,FALSE),"No Data")</f>
        <v>103239.95999074823</v>
      </c>
      <c r="AD4481" s="174">
        <f>Table1[[#This Row],[Calculations1]]/exchange_rate_2010</f>
        <v>2257.8048415427802</v>
      </c>
      <c r="AE44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103239.95999074823</v>
      </c>
      <c r="AF4481" s="174">
        <f>Table1[[#This Row],[Calculations3]]/exchange_rate_2010</f>
        <v>2257.8048415427802</v>
      </c>
      <c r="AG4481" s="110"/>
      <c r="AH4481" s="53"/>
      <c r="BD4481" s="36"/>
      <c r="BE4481" s="36"/>
      <c r="BF4481" s="36"/>
      <c r="BG4481" s="36"/>
      <c r="BH4481" s="36"/>
      <c r="BI4481" s="36"/>
      <c r="BJ4481" s="36"/>
      <c r="BK4481" s="48"/>
      <c r="BL4481" s="36"/>
      <c r="BM4481" s="36"/>
      <c r="BN4481" s="36"/>
      <c r="BO4481" s="36"/>
      <c r="BP4481" s="36"/>
      <c r="BQ4481" s="36"/>
      <c r="BR4481" s="36"/>
    </row>
    <row r="4482" spans="2:70" ht="15" customHeight="1">
      <c r="B4482" s="48">
        <v>5183</v>
      </c>
      <c r="C4482" s="48" t="s">
        <v>1852</v>
      </c>
      <c r="D4482" s="108">
        <v>61142</v>
      </c>
      <c r="E4482" s="109" t="s">
        <v>2508</v>
      </c>
      <c r="F4482" s="109" t="s">
        <v>1815</v>
      </c>
      <c r="G4482" s="109" t="s">
        <v>1812</v>
      </c>
      <c r="H4482" s="108" t="s">
        <v>1847</v>
      </c>
      <c r="I4482" s="108" t="s">
        <v>2965</v>
      </c>
      <c r="J4482" s="108" t="s">
        <v>2568</v>
      </c>
      <c r="K4482" s="108" t="s">
        <v>2860</v>
      </c>
      <c r="L4482" s="108">
        <v>9</v>
      </c>
      <c r="M4482" s="110" t="s">
        <v>2915</v>
      </c>
      <c r="N4482" s="111" t="s">
        <v>1717</v>
      </c>
      <c r="O4482" s="111"/>
      <c r="P4482" s="111" t="s">
        <v>2207</v>
      </c>
      <c r="Q4482" s="109">
        <v>5</v>
      </c>
      <c r="R4482" s="109"/>
      <c r="S4482" s="109"/>
      <c r="T4482" s="109" t="s">
        <v>31</v>
      </c>
      <c r="U4482" s="108">
        <v>3</v>
      </c>
      <c r="V4482" s="109">
        <v>2009</v>
      </c>
      <c r="W4482" s="108"/>
      <c r="X4482" s="109">
        <v>3.36</v>
      </c>
      <c r="Y4482" s="174">
        <f>Table1[[#This Row],[ExpenditureDetails3]]*100000</f>
        <v>336000</v>
      </c>
      <c r="Z4482" s="174">
        <f>Table1[[#This Row],[ExpenditureDetails4]]/Table1[[#This Row],[Component detail 4]]</f>
        <v>67200</v>
      </c>
      <c r="AA4482" s="109">
        <v>1</v>
      </c>
      <c r="AB4482" s="109"/>
      <c r="AC4482" s="174">
        <f>IF(ISNUMBER([ExpenditureDetails4]),[ExpenditureDetails4]*HLOOKUP([ExpenditureDetails1],'Currency Conversion'!$A$6:$BE$45,19,FALSE),"No Data")</f>
        <v>361339.85996761883</v>
      </c>
      <c r="AD4482" s="174">
        <f>Table1[[#This Row],[Calculations1]]/exchange_rate_2010</f>
        <v>7902.3169453997316</v>
      </c>
      <c r="AE44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361339.85996761883</v>
      </c>
      <c r="AF4482" s="174">
        <f>Table1[[#This Row],[Calculations3]]/exchange_rate_2010</f>
        <v>7902.3169453997316</v>
      </c>
      <c r="AG4482" s="110"/>
      <c r="AH4482" s="53"/>
      <c r="BD4482" s="36"/>
      <c r="BE4482" s="36"/>
      <c r="BF4482" s="36"/>
      <c r="BG4482" s="36"/>
      <c r="BH4482" s="36"/>
      <c r="BI4482" s="36"/>
      <c r="BJ4482" s="36"/>
      <c r="BK4482" s="48"/>
      <c r="BL4482" s="36"/>
      <c r="BM4482" s="36"/>
      <c r="BN4482" s="36"/>
      <c r="BO4482" s="36"/>
      <c r="BP4482" s="36"/>
      <c r="BQ4482" s="36"/>
      <c r="BR4482" s="36"/>
    </row>
    <row r="4483" spans="2:70" ht="15" customHeight="1">
      <c r="B4483" s="48">
        <v>5184</v>
      </c>
      <c r="C4483" s="48" t="s">
        <v>1852</v>
      </c>
      <c r="D4483" s="108">
        <v>61142</v>
      </c>
      <c r="E4483" s="109" t="s">
        <v>2508</v>
      </c>
      <c r="F4483" s="109" t="s">
        <v>1815</v>
      </c>
      <c r="G4483" s="109" t="s">
        <v>1812</v>
      </c>
      <c r="H4483" s="108" t="s">
        <v>1847</v>
      </c>
      <c r="I4483" s="108" t="s">
        <v>2965</v>
      </c>
      <c r="J4483" s="108" t="s">
        <v>2568</v>
      </c>
      <c r="K4483" s="108" t="s">
        <v>2860</v>
      </c>
      <c r="L4483" s="108">
        <v>9</v>
      </c>
      <c r="M4483" s="110" t="s">
        <v>2915</v>
      </c>
      <c r="N4483" s="111" t="s">
        <v>20</v>
      </c>
      <c r="O4483" s="111" t="s">
        <v>2486</v>
      </c>
      <c r="P4483" s="111" t="s">
        <v>2209</v>
      </c>
      <c r="Q4483" s="109">
        <v>2</v>
      </c>
      <c r="R4483" s="109"/>
      <c r="S4483" s="109"/>
      <c r="T4483" s="109" t="s">
        <v>31</v>
      </c>
      <c r="U4483" s="108">
        <v>3</v>
      </c>
      <c r="V4483" s="109">
        <v>2009</v>
      </c>
      <c r="W4483" s="108"/>
      <c r="X4483" s="109">
        <v>1.92</v>
      </c>
      <c r="Y4483" s="174">
        <f>Table1[[#This Row],[ExpenditureDetails3]]*100000</f>
        <v>192000</v>
      </c>
      <c r="Z4483" s="174">
        <f>Table1[[#This Row],[ExpenditureDetails4]]/Table1[[#This Row],[Component detail 4]]</f>
        <v>96000</v>
      </c>
      <c r="AA4483" s="109">
        <v>1</v>
      </c>
      <c r="AB4483" s="109"/>
      <c r="AC4483" s="174">
        <f>IF(ISNUMBER([ExpenditureDetails4]),[ExpenditureDetails4]*HLOOKUP([ExpenditureDetails1],'Currency Conversion'!$A$6:$BE$45,19,FALSE),"No Data")</f>
        <v>206479.91998149647</v>
      </c>
      <c r="AD4483" s="174">
        <f>Table1[[#This Row],[Calculations1]]/exchange_rate_2010</f>
        <v>4515.6096830855604</v>
      </c>
      <c r="AE44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206479.91998149647</v>
      </c>
      <c r="AF4483" s="174">
        <f>Table1[[#This Row],[Calculations3]]/exchange_rate_2010</f>
        <v>4515.6096830855604</v>
      </c>
      <c r="AG4483" s="110"/>
      <c r="AH4483" s="53"/>
      <c r="BD4483" s="36"/>
      <c r="BE4483" s="36"/>
      <c r="BF4483" s="36"/>
      <c r="BG4483" s="36"/>
      <c r="BH4483" s="36"/>
      <c r="BI4483" s="36"/>
      <c r="BJ4483" s="36"/>
      <c r="BK4483" s="48"/>
      <c r="BL4483" s="36"/>
      <c r="BM4483" s="36"/>
      <c r="BN4483" s="36"/>
      <c r="BO4483" s="36"/>
      <c r="BP4483" s="36"/>
      <c r="BQ4483" s="36"/>
      <c r="BR4483" s="36"/>
    </row>
    <row r="4484" spans="2:70" ht="15" customHeight="1">
      <c r="B4484" s="48">
        <v>5185</v>
      </c>
      <c r="C4484" s="48" t="s">
        <v>1852</v>
      </c>
      <c r="D4484" s="108">
        <v>61142</v>
      </c>
      <c r="E4484" s="109" t="s">
        <v>2508</v>
      </c>
      <c r="F4484" s="109" t="s">
        <v>1815</v>
      </c>
      <c r="G4484" s="109" t="s">
        <v>1812</v>
      </c>
      <c r="H4484" s="108" t="s">
        <v>1847</v>
      </c>
      <c r="I4484" s="108" t="s">
        <v>2965</v>
      </c>
      <c r="J4484" s="108" t="s">
        <v>2568</v>
      </c>
      <c r="K4484" s="108" t="s">
        <v>2860</v>
      </c>
      <c r="L4484" s="108">
        <v>9</v>
      </c>
      <c r="M4484" s="110" t="s">
        <v>2915</v>
      </c>
      <c r="N4484" s="111" t="s">
        <v>1717</v>
      </c>
      <c r="O4484" s="111"/>
      <c r="P4484" s="111" t="s">
        <v>2210</v>
      </c>
      <c r="Q4484" s="109">
        <v>12</v>
      </c>
      <c r="R4484" s="109"/>
      <c r="S4484" s="109"/>
      <c r="T4484" s="109" t="s">
        <v>31</v>
      </c>
      <c r="U4484" s="108">
        <v>3</v>
      </c>
      <c r="V4484" s="109">
        <v>2009</v>
      </c>
      <c r="W4484" s="108"/>
      <c r="X4484" s="109">
        <v>8.64</v>
      </c>
      <c r="Y4484" s="174">
        <f>Table1[[#This Row],[ExpenditureDetails3]]*100000</f>
        <v>864000</v>
      </c>
      <c r="Z4484" s="174">
        <f>Table1[[#This Row],[ExpenditureDetails4]]/Table1[[#This Row],[Component detail 4]]</f>
        <v>72000</v>
      </c>
      <c r="AA4484" s="109">
        <v>1</v>
      </c>
      <c r="AB4484" s="109"/>
      <c r="AC4484" s="174">
        <f>IF(ISNUMBER([ExpenditureDetails4]),[ExpenditureDetails4]*HLOOKUP([ExpenditureDetails1],'Currency Conversion'!$A$6:$BE$45,19,FALSE),"No Data")</f>
        <v>929159.63991673419</v>
      </c>
      <c r="AD4484" s="174">
        <f>Table1[[#This Row],[Calculations1]]/exchange_rate_2010</f>
        <v>20320.243573885025</v>
      </c>
      <c r="AE44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929159.63991673419</v>
      </c>
      <c r="AF4484" s="174">
        <f>Table1[[#This Row],[Calculations3]]/exchange_rate_2010</f>
        <v>20320.243573885025</v>
      </c>
      <c r="AG4484" s="110"/>
      <c r="AH4484" s="53"/>
      <c r="BD4484" s="36"/>
      <c r="BE4484" s="36"/>
      <c r="BF4484" s="36"/>
      <c r="BG4484" s="36"/>
      <c r="BH4484" s="36"/>
      <c r="BI4484" s="36"/>
      <c r="BJ4484" s="36"/>
      <c r="BK4484" s="48"/>
      <c r="BL4484" s="36"/>
      <c r="BM4484" s="36"/>
      <c r="BN4484" s="36"/>
      <c r="BO4484" s="36"/>
      <c r="BP4484" s="36"/>
      <c r="BQ4484" s="36"/>
      <c r="BR4484" s="36"/>
    </row>
    <row r="4485" spans="2:70" ht="15" customHeight="1">
      <c r="B4485" s="48">
        <v>5186</v>
      </c>
      <c r="C4485" s="48" t="s">
        <v>1852</v>
      </c>
      <c r="D4485" s="108">
        <v>61142</v>
      </c>
      <c r="E4485" s="109" t="s">
        <v>2508</v>
      </c>
      <c r="F4485" s="109" t="s">
        <v>1815</v>
      </c>
      <c r="G4485" s="109" t="s">
        <v>1812</v>
      </c>
      <c r="H4485" s="108" t="s">
        <v>1847</v>
      </c>
      <c r="I4485" s="108" t="s">
        <v>2965</v>
      </c>
      <c r="J4485" s="108" t="s">
        <v>2568</v>
      </c>
      <c r="K4485" s="108" t="s">
        <v>2860</v>
      </c>
      <c r="L4485" s="108">
        <v>9</v>
      </c>
      <c r="M4485" s="110" t="s">
        <v>2915</v>
      </c>
      <c r="N4485" s="111" t="s">
        <v>2480</v>
      </c>
      <c r="O4485" s="111"/>
      <c r="P4485" s="111" t="s">
        <v>2172</v>
      </c>
      <c r="Q4485" s="109">
        <v>1</v>
      </c>
      <c r="R4485" s="109"/>
      <c r="S4485" s="109"/>
      <c r="T4485" s="109" t="s">
        <v>31</v>
      </c>
      <c r="U4485" s="108">
        <v>3</v>
      </c>
      <c r="V4485" s="109">
        <v>2009</v>
      </c>
      <c r="W4485" s="108"/>
      <c r="X4485" s="109">
        <v>3</v>
      </c>
      <c r="Y4485" s="174">
        <f>Table1[[#This Row],[ExpenditureDetails3]]*100000</f>
        <v>300000</v>
      </c>
      <c r="Z4485" s="174">
        <f>Table1[[#This Row],[ExpenditureDetails4]]/Table1[[#This Row],[Component detail 4]]</f>
        <v>300000</v>
      </c>
      <c r="AA4485" s="109">
        <v>1</v>
      </c>
      <c r="AB4485" s="109"/>
      <c r="AC4485" s="174">
        <f>IF(ISNUMBER([ExpenditureDetails4]),[ExpenditureDetails4]*HLOOKUP([ExpenditureDetails1],'Currency Conversion'!$A$6:$BE$45,19,FALSE),"No Data")</f>
        <v>322624.87497108825</v>
      </c>
      <c r="AD4485" s="174">
        <f>Table1[[#This Row],[Calculations1]]/exchange_rate_2010</f>
        <v>7055.6401298211895</v>
      </c>
      <c r="AE44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322624.87497108825</v>
      </c>
      <c r="AF4485" s="174">
        <f>Table1[[#This Row],[Calculations3]]/exchange_rate_2010</f>
        <v>7055.6401298211895</v>
      </c>
      <c r="AG4485" s="110"/>
      <c r="AH4485" s="53"/>
      <c r="BD4485" s="36"/>
      <c r="BE4485" s="36"/>
      <c r="BF4485" s="36"/>
      <c r="BG4485" s="36"/>
      <c r="BH4485" s="36"/>
      <c r="BI4485" s="36"/>
      <c r="BJ4485" s="36"/>
      <c r="BK4485" s="48"/>
      <c r="BL4485" s="36"/>
      <c r="BM4485" s="36"/>
      <c r="BN4485" s="36"/>
      <c r="BO4485" s="36"/>
      <c r="BP4485" s="36"/>
      <c r="BQ4485" s="36"/>
      <c r="BR4485" s="36"/>
    </row>
    <row r="4486" spans="2:70" ht="15" customHeight="1">
      <c r="B4486" s="48">
        <v>5187</v>
      </c>
      <c r="C4486" s="48" t="s">
        <v>1852</v>
      </c>
      <c r="D4486" s="108">
        <v>61142</v>
      </c>
      <c r="E4486" s="109" t="s">
        <v>2508</v>
      </c>
      <c r="F4486" s="109" t="s">
        <v>1815</v>
      </c>
      <c r="G4486" s="109" t="s">
        <v>1812</v>
      </c>
      <c r="H4486" s="108" t="s">
        <v>1847</v>
      </c>
      <c r="I4486" s="108" t="s">
        <v>2965</v>
      </c>
      <c r="J4486" s="108" t="s">
        <v>2568</v>
      </c>
      <c r="K4486" s="108" t="s">
        <v>2860</v>
      </c>
      <c r="L4486" s="108">
        <v>9</v>
      </c>
      <c r="M4486" s="110" t="s">
        <v>2915</v>
      </c>
      <c r="N4486" s="111" t="s">
        <v>2474</v>
      </c>
      <c r="O4486" s="111"/>
      <c r="P4486" s="111" t="s">
        <v>2174</v>
      </c>
      <c r="Q4486" s="109">
        <v>1</v>
      </c>
      <c r="R4486" s="109"/>
      <c r="S4486" s="109"/>
      <c r="T4486" s="109" t="s">
        <v>31</v>
      </c>
      <c r="U4486" s="108">
        <v>3</v>
      </c>
      <c r="V4486" s="109">
        <v>2009</v>
      </c>
      <c r="W4486" s="108"/>
      <c r="X4486" s="109">
        <v>2.6</v>
      </c>
      <c r="Y4486" s="174">
        <f>Table1[[#This Row],[ExpenditureDetails3]]*100000</f>
        <v>260000</v>
      </c>
      <c r="Z4486" s="174">
        <f>Table1[[#This Row],[ExpenditureDetails4]]/Table1[[#This Row],[Component detail 4]]</f>
        <v>260000</v>
      </c>
      <c r="AA4486" s="109">
        <v>1</v>
      </c>
      <c r="AB4486" s="109"/>
      <c r="AC4486" s="174">
        <f>IF(ISNUMBER([ExpenditureDetails4]),[ExpenditureDetails4]*HLOOKUP([ExpenditureDetails1],'Currency Conversion'!$A$6:$BE$45,19,FALSE),"No Data")</f>
        <v>279608.22497494315</v>
      </c>
      <c r="AD4486" s="174">
        <f>Table1[[#This Row],[Calculations1]]/exchange_rate_2010</f>
        <v>6114.8881125116968</v>
      </c>
      <c r="AE44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279608.22497494315</v>
      </c>
      <c r="AF4486" s="174">
        <f>Table1[[#This Row],[Calculations3]]/exchange_rate_2010</f>
        <v>6114.8881125116968</v>
      </c>
      <c r="AG4486" s="110"/>
      <c r="AH4486" s="53"/>
      <c r="BD4486" s="36"/>
      <c r="BE4486" s="36"/>
      <c r="BF4486" s="36"/>
      <c r="BG4486" s="36"/>
      <c r="BH4486" s="36"/>
      <c r="BI4486" s="36"/>
      <c r="BJ4486" s="36"/>
      <c r="BK4486" s="48"/>
      <c r="BL4486" s="36"/>
      <c r="BM4486" s="36"/>
      <c r="BN4486" s="36"/>
      <c r="BO4486" s="36"/>
      <c r="BP4486" s="36"/>
      <c r="BQ4486" s="36"/>
      <c r="BR4486" s="36"/>
    </row>
    <row r="4487" spans="2:70" ht="15" customHeight="1">
      <c r="B4487" s="48">
        <v>5188</v>
      </c>
      <c r="C4487" s="48" t="s">
        <v>1852</v>
      </c>
      <c r="D4487" s="108">
        <v>61142</v>
      </c>
      <c r="E4487" s="109" t="s">
        <v>2508</v>
      </c>
      <c r="F4487" s="109" t="s">
        <v>1815</v>
      </c>
      <c r="G4487" s="109" t="s">
        <v>1812</v>
      </c>
      <c r="H4487" s="108" t="s">
        <v>1847</v>
      </c>
      <c r="I4487" s="108" t="s">
        <v>2965</v>
      </c>
      <c r="J4487" s="108" t="s">
        <v>2568</v>
      </c>
      <c r="K4487" s="108" t="s">
        <v>2860</v>
      </c>
      <c r="L4487" s="108">
        <v>9</v>
      </c>
      <c r="M4487" s="110" t="s">
        <v>2915</v>
      </c>
      <c r="N4487" s="111" t="s">
        <v>2480</v>
      </c>
      <c r="O4487" s="111"/>
      <c r="P4487" s="111" t="s">
        <v>2211</v>
      </c>
      <c r="Q4487" s="109">
        <v>1</v>
      </c>
      <c r="R4487" s="109"/>
      <c r="S4487" s="109"/>
      <c r="T4487" s="109" t="s">
        <v>31</v>
      </c>
      <c r="U4487" s="108">
        <v>3</v>
      </c>
      <c r="V4487" s="109">
        <v>2009</v>
      </c>
      <c r="W4487" s="108"/>
      <c r="X4487" s="109">
        <v>34.29</v>
      </c>
      <c r="Y4487" s="174">
        <f>Table1[[#This Row],[ExpenditureDetails3]]*100000</f>
        <v>3429000</v>
      </c>
      <c r="Z4487" s="174">
        <f>Table1[[#This Row],[ExpenditureDetails4]]/Table1[[#This Row],[Component detail 4]]</f>
        <v>3429000</v>
      </c>
      <c r="AA4487" s="109">
        <v>1</v>
      </c>
      <c r="AB4487" s="109"/>
      <c r="AC4487" s="174">
        <f>IF(ISNUMBER([ExpenditureDetails4]),[ExpenditureDetails4]*HLOOKUP([ExpenditureDetails1],'Currency Conversion'!$A$6:$BE$45,19,FALSE),"No Data")</f>
        <v>3687602.3209195388</v>
      </c>
      <c r="AD4487" s="174">
        <f>Table1[[#This Row],[Calculations1]]/exchange_rate_2010</f>
        <v>80645.966683856197</v>
      </c>
      <c r="AE44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3687602.3209195388</v>
      </c>
      <c r="AF4487" s="174">
        <f>Table1[[#This Row],[Calculations3]]/exchange_rate_2010</f>
        <v>80645.966683856197</v>
      </c>
      <c r="AG4487" s="110"/>
      <c r="AH4487" s="53"/>
      <c r="BD4487" s="36"/>
      <c r="BE4487" s="36"/>
      <c r="BF4487" s="36"/>
      <c r="BG4487" s="36"/>
      <c r="BH4487" s="36"/>
      <c r="BI4487" s="36"/>
      <c r="BJ4487" s="36"/>
      <c r="BK4487" s="48"/>
      <c r="BL4487" s="36"/>
      <c r="BM4487" s="36"/>
      <c r="BN4487" s="36"/>
      <c r="BO4487" s="36"/>
      <c r="BP4487" s="36"/>
      <c r="BQ4487" s="36"/>
      <c r="BR4487" s="36"/>
    </row>
    <row r="4488" spans="2:70" ht="15" customHeight="1">
      <c r="B4488" s="48">
        <v>5197</v>
      </c>
      <c r="C4488" s="48" t="s">
        <v>1852</v>
      </c>
      <c r="D4488" s="108">
        <v>50000</v>
      </c>
      <c r="E4488" s="109" t="s">
        <v>2508</v>
      </c>
      <c r="F4488" s="109" t="s">
        <v>2502</v>
      </c>
      <c r="G4488" s="109" t="s">
        <v>2510</v>
      </c>
      <c r="H4488" s="108" t="s">
        <v>1848</v>
      </c>
      <c r="I4488" s="108" t="s">
        <v>2965</v>
      </c>
      <c r="J4488" s="108" t="s">
        <v>2568</v>
      </c>
      <c r="K4488" s="108" t="s">
        <v>2860</v>
      </c>
      <c r="L4488" s="108">
        <v>9</v>
      </c>
      <c r="M4488" s="110" t="s">
        <v>2915</v>
      </c>
      <c r="N4488" s="111" t="s">
        <v>559</v>
      </c>
      <c r="O4488" s="111"/>
      <c r="P4488" s="111" t="s">
        <v>2212</v>
      </c>
      <c r="Q4488" s="109">
        <v>1</v>
      </c>
      <c r="R4488" s="109"/>
      <c r="S4488" s="109"/>
      <c r="T4488" s="109" t="s">
        <v>7</v>
      </c>
      <c r="U4488" s="108">
        <v>1</v>
      </c>
      <c r="V4488" s="109">
        <v>2009</v>
      </c>
      <c r="W4488" s="108">
        <f>IF(Table1[[#This Row],[ExpenditureDetails1]]=2010,1,(2010-Table1[[#This Row],[ExpenditureDetails1]]))</f>
        <v>1</v>
      </c>
      <c r="X4488" s="109">
        <v>51.4</v>
      </c>
      <c r="Y4488" s="174">
        <f>Table1[[#This Row],[ExpenditureDetails3]]*100000</f>
        <v>5140000</v>
      </c>
      <c r="Z4488" s="174">
        <f>Table1[[#This Row],[ExpenditureDetails4]]/Table1[[#This Row],[Component detail 4]]</f>
        <v>5140000</v>
      </c>
      <c r="AA4488" s="109">
        <v>1</v>
      </c>
      <c r="AB4488" s="109">
        <v>10</v>
      </c>
      <c r="AC4488" s="174">
        <f>IF(ISNUMBER([ExpenditureDetails4]),[ExpenditureDetails4]*HLOOKUP([ExpenditureDetails1],'Currency Conversion'!$A$6:$BE$45,19,FALSE),"No Data")</f>
        <v>5527639.5245046457</v>
      </c>
      <c r="AD4488" s="174">
        <f>Table1[[#This Row],[Calculations1]]/exchange_rate_2010</f>
        <v>120886.63422426971</v>
      </c>
      <c r="AE44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552763.9524504646</v>
      </c>
      <c r="AF4488" s="174">
        <f>Table1[[#This Row],[Calculations3]]/exchange_rate_2010</f>
        <v>12088.663422426973</v>
      </c>
      <c r="AG4488" s="110"/>
      <c r="AH4488" s="53"/>
      <c r="BD4488" s="36"/>
      <c r="BE4488" s="36"/>
      <c r="BF4488" s="36"/>
      <c r="BG4488" s="36"/>
      <c r="BH4488" s="36"/>
      <c r="BI4488" s="36"/>
      <c r="BJ4488" s="36"/>
      <c r="BK4488" s="48"/>
      <c r="BL4488" s="36"/>
      <c r="BM4488" s="36"/>
      <c r="BN4488" s="36"/>
      <c r="BO4488" s="36"/>
      <c r="BP4488" s="36"/>
      <c r="BQ4488" s="36"/>
      <c r="BR4488" s="36"/>
    </row>
    <row r="4489" spans="2:70" ht="15" customHeight="1">
      <c r="B4489" s="48">
        <v>5198</v>
      </c>
      <c r="C4489" s="48" t="s">
        <v>1852</v>
      </c>
      <c r="D4489" s="108">
        <v>50000</v>
      </c>
      <c r="E4489" s="109" t="s">
        <v>2508</v>
      </c>
      <c r="F4489" s="109" t="s">
        <v>2502</v>
      </c>
      <c r="G4489" s="109" t="s">
        <v>2510</v>
      </c>
      <c r="H4489" s="108" t="s">
        <v>1848</v>
      </c>
      <c r="I4489" s="108" t="s">
        <v>2965</v>
      </c>
      <c r="J4489" s="108" t="s">
        <v>2568</v>
      </c>
      <c r="K4489" s="108" t="s">
        <v>2860</v>
      </c>
      <c r="L4489" s="108">
        <v>9</v>
      </c>
      <c r="M4489" s="110" t="s">
        <v>2915</v>
      </c>
      <c r="N4489" s="111" t="s">
        <v>364</v>
      </c>
      <c r="O4489" s="111" t="s">
        <v>2465</v>
      </c>
      <c r="P4489" s="111" t="s">
        <v>2213</v>
      </c>
      <c r="Q4489" s="109">
        <v>1</v>
      </c>
      <c r="R4489" s="109"/>
      <c r="S4489" s="109"/>
      <c r="T4489" s="109" t="s">
        <v>7</v>
      </c>
      <c r="U4489" s="108">
        <v>1</v>
      </c>
      <c r="V4489" s="109">
        <v>2009</v>
      </c>
      <c r="W4489" s="108">
        <f>IF(Table1[[#This Row],[ExpenditureDetails1]]=2010,1,(2010-Table1[[#This Row],[ExpenditureDetails1]]))</f>
        <v>1</v>
      </c>
      <c r="X4489" s="109">
        <v>177.5</v>
      </c>
      <c r="Y4489" s="174">
        <f>Table1[[#This Row],[ExpenditureDetails3]]*100000</f>
        <v>17750000</v>
      </c>
      <c r="Z4489" s="174">
        <f>Table1[[#This Row],[ExpenditureDetails4]]/Table1[[#This Row],[Component detail 4]]</f>
        <v>17750000</v>
      </c>
      <c r="AA4489" s="109">
        <v>1</v>
      </c>
      <c r="AB4489" s="109">
        <v>20</v>
      </c>
      <c r="AC4489" s="174">
        <f>IF(ISNUMBER([ExpenditureDetails4]),[ExpenditureDetails4]*HLOOKUP([ExpenditureDetails1],'Currency Conversion'!$A$6:$BE$45,19,FALSE),"No Data")</f>
        <v>19088638.435789388</v>
      </c>
      <c r="AD4489" s="174">
        <f>Table1[[#This Row],[Calculations1]]/exchange_rate_2010</f>
        <v>417458.70768108702</v>
      </c>
      <c r="AE44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954431.92178946943</v>
      </c>
      <c r="AF4489" s="174">
        <f>Table1[[#This Row],[Calculations3]]/exchange_rate_2010</f>
        <v>20872.935384054352</v>
      </c>
      <c r="AG4489" s="110"/>
      <c r="AH4489" s="53"/>
      <c r="BD4489" s="36"/>
      <c r="BE4489" s="36"/>
      <c r="BF4489" s="36"/>
      <c r="BG4489" s="36"/>
      <c r="BH4489" s="36"/>
      <c r="BI4489" s="36"/>
      <c r="BJ4489" s="36"/>
      <c r="BK4489" s="48"/>
      <c r="BL4489" s="36"/>
      <c r="BM4489" s="36"/>
      <c r="BN4489" s="36"/>
      <c r="BO4489" s="36"/>
      <c r="BP4489" s="36"/>
      <c r="BQ4489" s="36"/>
      <c r="BR4489" s="36"/>
    </row>
    <row r="4490" spans="2:70" ht="15" customHeight="1">
      <c r="B4490" s="48">
        <v>5199</v>
      </c>
      <c r="C4490" s="48" t="s">
        <v>1852</v>
      </c>
      <c r="D4490" s="108">
        <v>50000</v>
      </c>
      <c r="E4490" s="109" t="s">
        <v>2508</v>
      </c>
      <c r="F4490" s="109" t="s">
        <v>2502</v>
      </c>
      <c r="G4490" s="109" t="s">
        <v>2510</v>
      </c>
      <c r="H4490" s="108" t="s">
        <v>1848</v>
      </c>
      <c r="I4490" s="108" t="s">
        <v>2965</v>
      </c>
      <c r="J4490" s="108" t="s">
        <v>2568</v>
      </c>
      <c r="K4490" s="108" t="s">
        <v>2860</v>
      </c>
      <c r="L4490" s="108">
        <v>9</v>
      </c>
      <c r="M4490" s="110" t="s">
        <v>2915</v>
      </c>
      <c r="N4490" s="111" t="s">
        <v>364</v>
      </c>
      <c r="O4490" s="111" t="s">
        <v>2465</v>
      </c>
      <c r="P4490" s="111" t="s">
        <v>2214</v>
      </c>
      <c r="Q4490" s="109">
        <v>1</v>
      </c>
      <c r="R4490" s="109">
        <v>100</v>
      </c>
      <c r="S4490" s="109"/>
      <c r="T4490" s="109" t="s">
        <v>7</v>
      </c>
      <c r="U4490" s="108">
        <v>1</v>
      </c>
      <c r="V4490" s="109">
        <v>2009</v>
      </c>
      <c r="W4490" s="108">
        <f>IF(Table1[[#This Row],[ExpenditureDetails1]]=2010,1,(2010-Table1[[#This Row],[ExpenditureDetails1]]))</f>
        <v>1</v>
      </c>
      <c r="X4490" s="109">
        <v>1.51</v>
      </c>
      <c r="Y4490" s="174">
        <f>Table1[[#This Row],[ExpenditureDetails3]]*100000</f>
        <v>151000</v>
      </c>
      <c r="Z4490" s="174">
        <f>Table1[[#This Row],[ExpenditureDetails4]]/Table1[[#This Row],[Component detail 4]]</f>
        <v>151000</v>
      </c>
      <c r="AA4490" s="109">
        <v>1</v>
      </c>
      <c r="AB4490" s="109">
        <v>20</v>
      </c>
      <c r="AC4490" s="174">
        <f>IF(ISNUMBER([ExpenditureDetails4]),[ExpenditureDetails4]*HLOOKUP([ExpenditureDetails1],'Currency Conversion'!$A$6:$BE$45,19,FALSE),"No Data")</f>
        <v>162387.85373544774</v>
      </c>
      <c r="AD4490" s="174">
        <f>Table1[[#This Row],[Calculations1]]/exchange_rate_2010</f>
        <v>3551.3388653433317</v>
      </c>
      <c r="AE44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8119.3926867723876</v>
      </c>
      <c r="AF4490" s="174">
        <f>Table1[[#This Row],[Calculations3]]/exchange_rate_2010</f>
        <v>177.56694326716658</v>
      </c>
      <c r="AG4490" s="110"/>
      <c r="AH4490" s="53"/>
      <c r="BD4490" s="36"/>
      <c r="BE4490" s="36"/>
      <c r="BF4490" s="36"/>
      <c r="BG4490" s="36"/>
      <c r="BH4490" s="36"/>
      <c r="BI4490" s="36"/>
      <c r="BJ4490" s="36"/>
      <c r="BK4490" s="48"/>
      <c r="BL4490" s="36"/>
      <c r="BM4490" s="36"/>
      <c r="BN4490" s="36"/>
      <c r="BO4490" s="36"/>
      <c r="BP4490" s="36"/>
      <c r="BQ4490" s="36"/>
      <c r="BR4490" s="36"/>
    </row>
    <row r="4491" spans="2:70" ht="15" customHeight="1">
      <c r="B4491" s="48">
        <v>5200</v>
      </c>
      <c r="C4491" s="48" t="s">
        <v>1852</v>
      </c>
      <c r="D4491" s="108">
        <v>50000</v>
      </c>
      <c r="E4491" s="109" t="s">
        <v>2508</v>
      </c>
      <c r="F4491" s="109" t="s">
        <v>2502</v>
      </c>
      <c r="G4491" s="109" t="s">
        <v>2510</v>
      </c>
      <c r="H4491" s="108" t="s">
        <v>1848</v>
      </c>
      <c r="I4491" s="108" t="s">
        <v>2965</v>
      </c>
      <c r="J4491" s="108" t="s">
        <v>2568</v>
      </c>
      <c r="K4491" s="108" t="s">
        <v>2860</v>
      </c>
      <c r="L4491" s="108">
        <v>9</v>
      </c>
      <c r="M4491" s="110" t="s">
        <v>2915</v>
      </c>
      <c r="N4491" s="111" t="s">
        <v>559</v>
      </c>
      <c r="O4491" s="111" t="s">
        <v>2482</v>
      </c>
      <c r="P4491" s="111" t="s">
        <v>2215</v>
      </c>
      <c r="Q4491" s="109">
        <v>1</v>
      </c>
      <c r="R4491" s="109"/>
      <c r="S4491" s="109"/>
      <c r="T4491" s="109" t="s">
        <v>7</v>
      </c>
      <c r="U4491" s="108">
        <v>1</v>
      </c>
      <c r="V4491" s="109">
        <v>2009</v>
      </c>
      <c r="W4491" s="108">
        <f>IF(Table1[[#This Row],[ExpenditureDetails1]]=2010,1,(2010-Table1[[#This Row],[ExpenditureDetails1]]))</f>
        <v>1</v>
      </c>
      <c r="X4491" s="109">
        <v>310.81</v>
      </c>
      <c r="Y4491" s="174">
        <f>Table1[[#This Row],[ExpenditureDetails3]]*100000</f>
        <v>31081000</v>
      </c>
      <c r="Z4491" s="174">
        <f>Table1[[#This Row],[ExpenditureDetails4]]/Table1[[#This Row],[Component detail 4]]</f>
        <v>31081000</v>
      </c>
      <c r="AA4491" s="109">
        <v>1</v>
      </c>
      <c r="AB4491" s="109">
        <v>15</v>
      </c>
      <c r="AC4491" s="174">
        <f>IF(ISNUMBER([ExpenditureDetails4]),[ExpenditureDetails4]*HLOOKUP([ExpenditureDetails1],'Currency Conversion'!$A$6:$BE$45,19,FALSE),"No Data")</f>
        <v>33425012.463254645</v>
      </c>
      <c r="AD4491" s="174">
        <f>Table1[[#This Row],[Calculations1]]/exchange_rate_2010</f>
        <v>730987.83624990785</v>
      </c>
      <c r="AE44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2228334.1642169761</v>
      </c>
      <c r="AF4491" s="174">
        <f>Table1[[#This Row],[Calculations3]]/exchange_rate_2010</f>
        <v>48732.522416660526</v>
      </c>
      <c r="AG4491" s="110"/>
      <c r="AH4491" s="53"/>
      <c r="BD4491" s="36"/>
      <c r="BE4491" s="36"/>
      <c r="BF4491" s="36"/>
      <c r="BG4491" s="36"/>
      <c r="BH4491" s="36"/>
      <c r="BI4491" s="36"/>
      <c r="BJ4491" s="36"/>
      <c r="BK4491" s="48"/>
      <c r="BL4491" s="36"/>
      <c r="BM4491" s="36"/>
      <c r="BN4491" s="36"/>
      <c r="BO4491" s="36"/>
      <c r="BP4491" s="36"/>
      <c r="BQ4491" s="36"/>
      <c r="BR4491" s="36"/>
    </row>
    <row r="4492" spans="2:70" ht="15" customHeight="1">
      <c r="B4492" s="48">
        <v>5201</v>
      </c>
      <c r="C4492" s="48" t="s">
        <v>1852</v>
      </c>
      <c r="D4492" s="108">
        <v>50000</v>
      </c>
      <c r="E4492" s="109" t="s">
        <v>2508</v>
      </c>
      <c r="F4492" s="109" t="s">
        <v>2502</v>
      </c>
      <c r="G4492" s="109" t="s">
        <v>2510</v>
      </c>
      <c r="H4492" s="108" t="s">
        <v>1848</v>
      </c>
      <c r="I4492" s="108" t="s">
        <v>2965</v>
      </c>
      <c r="J4492" s="108" t="s">
        <v>2568</v>
      </c>
      <c r="K4492" s="108" t="s">
        <v>2860</v>
      </c>
      <c r="L4492" s="108">
        <v>9</v>
      </c>
      <c r="M4492" s="110" t="s">
        <v>2915</v>
      </c>
      <c r="N4492" s="111" t="s">
        <v>2474</v>
      </c>
      <c r="O4492" s="111"/>
      <c r="P4492" s="111" t="s">
        <v>2216</v>
      </c>
      <c r="Q4492" s="109">
        <v>1</v>
      </c>
      <c r="R4492" s="109"/>
      <c r="S4492" s="109"/>
      <c r="T4492" s="109" t="s">
        <v>7</v>
      </c>
      <c r="U4492" s="108">
        <v>1</v>
      </c>
      <c r="V4492" s="109">
        <v>2008</v>
      </c>
      <c r="W4492" s="108">
        <f>IF(Table1[[#This Row],[ExpenditureDetails1]]=2010,1,(2010-Table1[[#This Row],[ExpenditureDetails1]]))</f>
        <v>2</v>
      </c>
      <c r="X4492" s="109">
        <v>0.9</v>
      </c>
      <c r="Y4492" s="174">
        <f>Table1[[#This Row],[ExpenditureDetails3]]*100000</f>
        <v>90000</v>
      </c>
      <c r="Z4492" s="174">
        <f>Table1[[#This Row],[ExpenditureDetails4]]/Table1[[#This Row],[Component detail 4]]</f>
        <v>90000</v>
      </c>
      <c r="AA4492" s="109">
        <v>1</v>
      </c>
      <c r="AB4492" s="109">
        <v>10</v>
      </c>
      <c r="AC4492" s="174">
        <f>IF(ISNUMBER([ExpenditureDetails4]),[ExpenditureDetails4]*HLOOKUP([ExpenditureDetails1],'Currency Conversion'!$A$6:$BE$45,19,FALSE),"No Data")</f>
        <v>103266.27747939702</v>
      </c>
      <c r="AD4492" s="174">
        <f>Table1[[#This Row],[Calculations1]]/exchange_rate_2010</f>
        <v>2258.3803914877221</v>
      </c>
      <c r="AE44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10326.627747939701</v>
      </c>
      <c r="AF4492" s="174">
        <f>Table1[[#This Row],[Calculations3]]/exchange_rate_2010</f>
        <v>225.8380391487722</v>
      </c>
      <c r="AG4492" s="110"/>
      <c r="AH4492" s="53"/>
      <c r="BD4492" s="36"/>
      <c r="BE4492" s="36"/>
      <c r="BF4492" s="36"/>
      <c r="BG4492" s="36"/>
      <c r="BH4492" s="36"/>
      <c r="BI4492" s="36"/>
      <c r="BJ4492" s="36"/>
      <c r="BK4492" s="48"/>
      <c r="BL4492" s="36"/>
      <c r="BM4492" s="36"/>
      <c r="BN4492" s="36"/>
      <c r="BO4492" s="36"/>
      <c r="BP4492" s="36"/>
      <c r="BQ4492" s="36"/>
      <c r="BR4492" s="36"/>
    </row>
    <row r="4493" spans="2:70" ht="15" customHeight="1">
      <c r="B4493" s="48">
        <v>5202</v>
      </c>
      <c r="C4493" s="48" t="s">
        <v>1852</v>
      </c>
      <c r="D4493" s="108">
        <v>50000</v>
      </c>
      <c r="E4493" s="109" t="s">
        <v>2508</v>
      </c>
      <c r="F4493" s="109" t="s">
        <v>2502</v>
      </c>
      <c r="G4493" s="109" t="s">
        <v>2510</v>
      </c>
      <c r="H4493" s="108" t="s">
        <v>1848</v>
      </c>
      <c r="I4493" s="108" t="s">
        <v>2965</v>
      </c>
      <c r="J4493" s="108" t="s">
        <v>2568</v>
      </c>
      <c r="K4493" s="108" t="s">
        <v>2860</v>
      </c>
      <c r="L4493" s="108">
        <v>9</v>
      </c>
      <c r="M4493" s="110" t="s">
        <v>2915</v>
      </c>
      <c r="N4493" s="111" t="s">
        <v>1712</v>
      </c>
      <c r="O4493" s="111"/>
      <c r="P4493" s="111" t="s">
        <v>2217</v>
      </c>
      <c r="Q4493" s="109">
        <v>1</v>
      </c>
      <c r="R4493" s="109"/>
      <c r="S4493" s="109"/>
      <c r="T4493" s="109" t="s">
        <v>7</v>
      </c>
      <c r="U4493" s="108">
        <v>1</v>
      </c>
      <c r="V4493" s="109">
        <v>2009</v>
      </c>
      <c r="W4493" s="108">
        <f>IF(Table1[[#This Row],[ExpenditureDetails1]]=2010,1,(2010-Table1[[#This Row],[ExpenditureDetails1]]))</f>
        <v>1</v>
      </c>
      <c r="X4493" s="109">
        <v>3.79</v>
      </c>
      <c r="Y4493" s="174">
        <f>Table1[[#This Row],[ExpenditureDetails3]]*100000</f>
        <v>379000</v>
      </c>
      <c r="Z4493" s="174">
        <f>Table1[[#This Row],[ExpenditureDetails4]]/Table1[[#This Row],[Component detail 4]]</f>
        <v>379000</v>
      </c>
      <c r="AA4493" s="109">
        <v>1</v>
      </c>
      <c r="AB4493" s="109">
        <v>10</v>
      </c>
      <c r="AC4493" s="174">
        <f>IF(ISNUMBER([ExpenditureDetails4]),[ExpenditureDetails4]*HLOOKUP([ExpenditureDetails1],'Currency Conversion'!$A$6:$BE$45,19,FALSE),"No Data")</f>
        <v>407582.75871347485</v>
      </c>
      <c r="AD4493" s="174">
        <f>Table1[[#This Row],[Calculations1]]/exchange_rate_2010</f>
        <v>8913.6253640074356</v>
      </c>
      <c r="AE44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40758.275871347483</v>
      </c>
      <c r="AF4493" s="174">
        <f>Table1[[#This Row],[Calculations3]]/exchange_rate_2010</f>
        <v>891.36253640074358</v>
      </c>
      <c r="AG4493" s="110"/>
      <c r="AH4493" s="53"/>
      <c r="BD4493" s="36"/>
      <c r="BE4493" s="36"/>
      <c r="BF4493" s="36"/>
      <c r="BG4493" s="36"/>
      <c r="BH4493" s="36"/>
      <c r="BI4493" s="36"/>
      <c r="BJ4493" s="36"/>
      <c r="BK4493" s="48"/>
      <c r="BL4493" s="36"/>
      <c r="BM4493" s="36"/>
      <c r="BN4493" s="36"/>
      <c r="BO4493" s="36"/>
      <c r="BP4493" s="36"/>
      <c r="BQ4493" s="36"/>
      <c r="BR4493" s="36"/>
    </row>
    <row r="4494" spans="2:70" ht="15" customHeight="1">
      <c r="B4494" s="48">
        <v>5203</v>
      </c>
      <c r="C4494" s="48" t="s">
        <v>1852</v>
      </c>
      <c r="D4494" s="108">
        <v>50000</v>
      </c>
      <c r="E4494" s="109" t="s">
        <v>2508</v>
      </c>
      <c r="F4494" s="109" t="s">
        <v>2502</v>
      </c>
      <c r="G4494" s="109" t="s">
        <v>2510</v>
      </c>
      <c r="H4494" s="108" t="s">
        <v>1848</v>
      </c>
      <c r="I4494" s="108" t="s">
        <v>2965</v>
      </c>
      <c r="J4494" s="108" t="s">
        <v>2568</v>
      </c>
      <c r="K4494" s="108" t="s">
        <v>2860</v>
      </c>
      <c r="L4494" s="108">
        <v>9</v>
      </c>
      <c r="M4494" s="110" t="s">
        <v>2915</v>
      </c>
      <c r="N4494" s="111" t="s">
        <v>2474</v>
      </c>
      <c r="O4494" s="111"/>
      <c r="P4494" s="111" t="s">
        <v>2218</v>
      </c>
      <c r="Q4494" s="109">
        <v>4</v>
      </c>
      <c r="R4494" s="109"/>
      <c r="S4494" s="109"/>
      <c r="T4494" s="109" t="s">
        <v>7</v>
      </c>
      <c r="U4494" s="108">
        <v>1</v>
      </c>
      <c r="V4494" s="109">
        <v>2008</v>
      </c>
      <c r="W4494" s="108">
        <f>IF(Table1[[#This Row],[ExpenditureDetails1]]=2010,1,(2010-Table1[[#This Row],[ExpenditureDetails1]]))</f>
        <v>2</v>
      </c>
      <c r="X4494" s="109">
        <v>2.5</v>
      </c>
      <c r="Y4494" s="174">
        <f>Table1[[#This Row],[ExpenditureDetails3]]*100000</f>
        <v>250000</v>
      </c>
      <c r="Z4494" s="174">
        <f>Table1[[#This Row],[ExpenditureDetails4]]/Table1[[#This Row],[Component detail 4]]</f>
        <v>62500</v>
      </c>
      <c r="AA4494" s="109">
        <v>1</v>
      </c>
      <c r="AB4494" s="109">
        <v>10</v>
      </c>
      <c r="AC4494" s="174">
        <f>IF(ISNUMBER([ExpenditureDetails4]),[ExpenditureDetails4]*HLOOKUP([ExpenditureDetails1],'Currency Conversion'!$A$6:$BE$45,19,FALSE),"No Data")</f>
        <v>286850.77077610284</v>
      </c>
      <c r="AD4494" s="174">
        <f>Table1[[#This Row],[Calculations1]]/exchange_rate_2010</f>
        <v>6273.278865243673</v>
      </c>
      <c r="AE44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28685.077077610284</v>
      </c>
      <c r="AF4494" s="174">
        <f>Table1[[#This Row],[Calculations3]]/exchange_rate_2010</f>
        <v>627.32788652436727</v>
      </c>
      <c r="AG4494" s="110"/>
      <c r="AH4494" s="53"/>
      <c r="BD4494" s="36"/>
      <c r="BE4494" s="36"/>
      <c r="BF4494" s="36"/>
      <c r="BG4494" s="36"/>
      <c r="BH4494" s="36"/>
      <c r="BI4494" s="36"/>
      <c r="BJ4494" s="36"/>
      <c r="BK4494" s="48"/>
      <c r="BL4494" s="36"/>
      <c r="BM4494" s="36"/>
      <c r="BN4494" s="36"/>
      <c r="BO4494" s="36"/>
      <c r="BP4494" s="36"/>
      <c r="BQ4494" s="36"/>
      <c r="BR4494" s="36"/>
    </row>
    <row r="4495" spans="2:70" ht="15" customHeight="1">
      <c r="B4495" s="48">
        <v>5204</v>
      </c>
      <c r="C4495" s="48" t="s">
        <v>1852</v>
      </c>
      <c r="D4495" s="108">
        <v>50000</v>
      </c>
      <c r="E4495" s="109" t="s">
        <v>2508</v>
      </c>
      <c r="F4495" s="109" t="s">
        <v>2502</v>
      </c>
      <c r="G4495" s="109" t="s">
        <v>2510</v>
      </c>
      <c r="H4495" s="108" t="s">
        <v>1848</v>
      </c>
      <c r="I4495" s="108" t="s">
        <v>2965</v>
      </c>
      <c r="J4495" s="108" t="s">
        <v>2568</v>
      </c>
      <c r="K4495" s="108" t="s">
        <v>2860</v>
      </c>
      <c r="L4495" s="108">
        <v>9</v>
      </c>
      <c r="M4495" s="110" t="s">
        <v>2915</v>
      </c>
      <c r="N4495" s="111" t="s">
        <v>2474</v>
      </c>
      <c r="O4495" s="111"/>
      <c r="P4495" s="111" t="s">
        <v>2219</v>
      </c>
      <c r="Q4495" s="109">
        <v>2</v>
      </c>
      <c r="R4495" s="109"/>
      <c r="S4495" s="109"/>
      <c r="T4495" s="109" t="s">
        <v>7</v>
      </c>
      <c r="U4495" s="108">
        <v>1</v>
      </c>
      <c r="V4495" s="109">
        <v>2008</v>
      </c>
      <c r="W4495" s="108">
        <f>IF(Table1[[#This Row],[ExpenditureDetails1]]=2010,1,(2010-Table1[[#This Row],[ExpenditureDetails1]]))</f>
        <v>2</v>
      </c>
      <c r="X4495" s="109">
        <v>0.5</v>
      </c>
      <c r="Y4495" s="174">
        <f>Table1[[#This Row],[ExpenditureDetails3]]*100000</f>
        <v>50000</v>
      </c>
      <c r="Z4495" s="174">
        <f>Table1[[#This Row],[ExpenditureDetails4]]/Table1[[#This Row],[Component detail 4]]</f>
        <v>25000</v>
      </c>
      <c r="AA4495" s="109">
        <v>1</v>
      </c>
      <c r="AB4495" s="109">
        <v>10</v>
      </c>
      <c r="AC4495" s="174">
        <f>IF(ISNUMBER([ExpenditureDetails4]),[ExpenditureDetails4]*HLOOKUP([ExpenditureDetails1],'Currency Conversion'!$A$6:$BE$45,19,FALSE),"No Data")</f>
        <v>57370.154155220567</v>
      </c>
      <c r="AD4495" s="174">
        <f>Table1[[#This Row],[Calculations1]]/exchange_rate_2010</f>
        <v>1254.6557730487345</v>
      </c>
      <c r="AE44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5737.0154155220571</v>
      </c>
      <c r="AF4495" s="174">
        <f>Table1[[#This Row],[Calculations3]]/exchange_rate_2010</f>
        <v>125.46557730487346</v>
      </c>
      <c r="AG4495" s="110"/>
      <c r="AH4495" s="53"/>
      <c r="BD4495" s="36"/>
      <c r="BE4495" s="36"/>
      <c r="BF4495" s="36"/>
      <c r="BG4495" s="36"/>
      <c r="BH4495" s="36"/>
      <c r="BI4495" s="36"/>
      <c r="BJ4495" s="36"/>
      <c r="BK4495" s="48"/>
      <c r="BL4495" s="36"/>
      <c r="BM4495" s="36"/>
      <c r="BN4495" s="36"/>
      <c r="BO4495" s="36"/>
      <c r="BP4495" s="36"/>
      <c r="BQ4495" s="36"/>
      <c r="BR4495" s="36"/>
    </row>
    <row r="4496" spans="2:70" ht="15" customHeight="1">
      <c r="B4496" s="48">
        <v>5205</v>
      </c>
      <c r="C4496" s="48" t="s">
        <v>1852</v>
      </c>
      <c r="D4496" s="108">
        <v>50000</v>
      </c>
      <c r="E4496" s="109" t="s">
        <v>2508</v>
      </c>
      <c r="F4496" s="109" t="s">
        <v>2502</v>
      </c>
      <c r="G4496" s="109" t="s">
        <v>2510</v>
      </c>
      <c r="H4496" s="108" t="s">
        <v>1848</v>
      </c>
      <c r="I4496" s="108" t="s">
        <v>2965</v>
      </c>
      <c r="J4496" s="108" t="s">
        <v>2568</v>
      </c>
      <c r="K4496" s="108" t="s">
        <v>2860</v>
      </c>
      <c r="L4496" s="108">
        <v>9</v>
      </c>
      <c r="M4496" s="110" t="s">
        <v>2915</v>
      </c>
      <c r="N4496" s="111" t="s">
        <v>364</v>
      </c>
      <c r="O4496" s="111" t="s">
        <v>2465</v>
      </c>
      <c r="P4496" s="111" t="s">
        <v>2220</v>
      </c>
      <c r="Q4496" s="109">
        <v>1</v>
      </c>
      <c r="R4496" s="109"/>
      <c r="S4496" s="109"/>
      <c r="T4496" s="109" t="s">
        <v>7</v>
      </c>
      <c r="U4496" s="108">
        <v>1</v>
      </c>
      <c r="V4496" s="109">
        <v>2009</v>
      </c>
      <c r="W4496" s="108">
        <f>IF(Table1[[#This Row],[ExpenditureDetails1]]=2010,1,(2010-Table1[[#This Row],[ExpenditureDetails1]]))</f>
        <v>1</v>
      </c>
      <c r="X4496" s="109">
        <v>302.37</v>
      </c>
      <c r="Y4496" s="174">
        <f>Table1[[#This Row],[ExpenditureDetails3]]*100000</f>
        <v>30237000</v>
      </c>
      <c r="Z4496" s="174">
        <f>Table1[[#This Row],[ExpenditureDetails4]]/Table1[[#This Row],[Component detail 4]]</f>
        <v>30237000</v>
      </c>
      <c r="AA4496" s="109">
        <v>1</v>
      </c>
      <c r="AB4496" s="109">
        <v>20</v>
      </c>
      <c r="AC4496" s="174">
        <f>IF(ISNUMBER([ExpenditureDetails4]),[ExpenditureDetails4]*HLOOKUP([ExpenditureDetails1],'Currency Conversion'!$A$6:$BE$45,19,FALSE),"No Data")</f>
        <v>32517361.148335986</v>
      </c>
      <c r="AD4496" s="174">
        <f>Table1[[#This Row],[Calculations1]]/exchange_rate_2010</f>
        <v>711137.96868467762</v>
      </c>
      <c r="AE44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1625868.0574167992</v>
      </c>
      <c r="AF4496" s="174">
        <f>Table1[[#This Row],[Calculations3]]/exchange_rate_2010</f>
        <v>35556.898434233881</v>
      </c>
      <c r="AG4496" s="110"/>
      <c r="AH4496" s="53"/>
      <c r="BD4496" s="36"/>
      <c r="BE4496" s="36"/>
      <c r="BF4496" s="36"/>
      <c r="BG4496" s="36"/>
      <c r="BH4496" s="36"/>
      <c r="BI4496" s="36"/>
      <c r="BJ4496" s="36"/>
      <c r="BK4496" s="48"/>
      <c r="BL4496" s="36"/>
      <c r="BM4496" s="36"/>
      <c r="BN4496" s="36"/>
      <c r="BO4496" s="36"/>
      <c r="BP4496" s="36"/>
      <c r="BQ4496" s="36"/>
      <c r="BR4496" s="36"/>
    </row>
    <row r="4497" spans="2:70" ht="15" customHeight="1">
      <c r="B4497" s="48">
        <v>5206</v>
      </c>
      <c r="C4497" s="48" t="s">
        <v>1852</v>
      </c>
      <c r="D4497" s="108">
        <v>50000</v>
      </c>
      <c r="E4497" s="109" t="s">
        <v>2508</v>
      </c>
      <c r="F4497" s="109" t="s">
        <v>2502</v>
      </c>
      <c r="G4497" s="109" t="s">
        <v>2510</v>
      </c>
      <c r="H4497" s="108" t="s">
        <v>1848</v>
      </c>
      <c r="I4497" s="108" t="s">
        <v>2965</v>
      </c>
      <c r="J4497" s="108" t="s">
        <v>2568</v>
      </c>
      <c r="K4497" s="108" t="s">
        <v>2860</v>
      </c>
      <c r="L4497" s="108">
        <v>9</v>
      </c>
      <c r="M4497" s="110" t="s">
        <v>2915</v>
      </c>
      <c r="N4497" s="111" t="s">
        <v>1728</v>
      </c>
      <c r="O4497" s="111" t="s">
        <v>2399</v>
      </c>
      <c r="P4497" s="111" t="s">
        <v>2221</v>
      </c>
      <c r="Q4497" s="109">
        <v>1</v>
      </c>
      <c r="R4497" s="109">
        <v>1000</v>
      </c>
      <c r="S4497" s="109"/>
      <c r="T4497" s="109" t="s">
        <v>7</v>
      </c>
      <c r="U4497" s="108">
        <v>1</v>
      </c>
      <c r="V4497" s="109">
        <v>1992</v>
      </c>
      <c r="W4497" s="108">
        <f>IF(Table1[[#This Row],[ExpenditureDetails1]]=2010,1,(2010-Table1[[#This Row],[ExpenditureDetails1]]))</f>
        <v>18</v>
      </c>
      <c r="X4497" s="109">
        <v>10</v>
      </c>
      <c r="Y4497" s="174">
        <f>Table1[[#This Row],[ExpenditureDetails3]]*100000</f>
        <v>1000000</v>
      </c>
      <c r="Z4497" s="174">
        <f>Table1[[#This Row],[ExpenditureDetails4]]/Table1[[#This Row],[Component detail 4]]</f>
        <v>1000000</v>
      </c>
      <c r="AA4497" s="109">
        <v>1</v>
      </c>
      <c r="AB4497" s="109">
        <v>15</v>
      </c>
      <c r="AC4497" s="174">
        <f>IF(ISNUMBER([ExpenditureDetails4]),[ExpenditureDetails4]*HLOOKUP([ExpenditureDetails1],'Currency Conversion'!$A$6:$BE$45,19,FALSE),"No Data")</f>
        <v>3088851.3281791573</v>
      </c>
      <c r="AD4497" s="174">
        <f>Table1[[#This Row],[Calculations1]]/exchange_rate_2010</f>
        <v>67551.590335696761</v>
      </c>
      <c r="AE44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205923.42187861048</v>
      </c>
      <c r="AF4497" s="174">
        <f>Table1[[#This Row],[Calculations3]]/exchange_rate_2010</f>
        <v>4503.439355713117</v>
      </c>
      <c r="AG4497" s="110"/>
      <c r="AH4497" s="53"/>
      <c r="BD4497" s="36"/>
      <c r="BE4497" s="36"/>
      <c r="BF4497" s="36"/>
      <c r="BG4497" s="36"/>
      <c r="BH4497" s="36"/>
      <c r="BI4497" s="36"/>
      <c r="BJ4497" s="36"/>
      <c r="BK4497" s="48"/>
      <c r="BL4497" s="36"/>
      <c r="BM4497" s="36"/>
      <c r="BN4497" s="36"/>
      <c r="BO4497" s="36"/>
      <c r="BP4497" s="36"/>
      <c r="BQ4497" s="36"/>
      <c r="BR4497" s="36"/>
    </row>
    <row r="4498" spans="2:70" ht="15" customHeight="1">
      <c r="B4498" s="48">
        <v>5207</v>
      </c>
      <c r="C4498" s="48" t="s">
        <v>1852</v>
      </c>
      <c r="D4498" s="108">
        <v>50000</v>
      </c>
      <c r="E4498" s="109" t="s">
        <v>2508</v>
      </c>
      <c r="F4498" s="109" t="s">
        <v>2502</v>
      </c>
      <c r="G4498" s="109" t="s">
        <v>2510</v>
      </c>
      <c r="H4498" s="108" t="s">
        <v>1848</v>
      </c>
      <c r="I4498" s="108" t="s">
        <v>2965</v>
      </c>
      <c r="J4498" s="108" t="s">
        <v>2568</v>
      </c>
      <c r="K4498" s="108" t="s">
        <v>2860</v>
      </c>
      <c r="L4498" s="108">
        <v>9</v>
      </c>
      <c r="M4498" s="110" t="s">
        <v>2915</v>
      </c>
      <c r="N4498" s="111" t="s">
        <v>1728</v>
      </c>
      <c r="O4498" s="111" t="s">
        <v>2399</v>
      </c>
      <c r="P4498" s="111" t="s">
        <v>2222</v>
      </c>
      <c r="Q4498" s="109">
        <v>1</v>
      </c>
      <c r="R4498" s="109">
        <v>1000</v>
      </c>
      <c r="S4498" s="109"/>
      <c r="T4498" s="109" t="s">
        <v>7</v>
      </c>
      <c r="U4498" s="108">
        <v>1</v>
      </c>
      <c r="V4498" s="109">
        <v>1992</v>
      </c>
      <c r="W4498" s="108">
        <f>IF(Table1[[#This Row],[ExpenditureDetails1]]=2010,1,(2010-Table1[[#This Row],[ExpenditureDetails1]]))</f>
        <v>18</v>
      </c>
      <c r="X4498" s="109">
        <v>10</v>
      </c>
      <c r="Y4498" s="174">
        <f>Table1[[#This Row],[ExpenditureDetails3]]*100000</f>
        <v>1000000</v>
      </c>
      <c r="Z4498" s="174">
        <f>Table1[[#This Row],[ExpenditureDetails4]]/Table1[[#This Row],[Component detail 4]]</f>
        <v>1000000</v>
      </c>
      <c r="AA4498" s="109">
        <v>1</v>
      </c>
      <c r="AB4498" s="109">
        <v>15</v>
      </c>
      <c r="AC4498" s="174">
        <f>IF(ISNUMBER([ExpenditureDetails4]),[ExpenditureDetails4]*HLOOKUP([ExpenditureDetails1],'Currency Conversion'!$A$6:$BE$45,19,FALSE),"No Data")</f>
        <v>3088851.3281791573</v>
      </c>
      <c r="AD4498" s="174">
        <f>Table1[[#This Row],[Calculations1]]/exchange_rate_2010</f>
        <v>67551.590335696761</v>
      </c>
      <c r="AE44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205923.42187861048</v>
      </c>
      <c r="AF4498" s="174">
        <f>Table1[[#This Row],[Calculations3]]/exchange_rate_2010</f>
        <v>4503.439355713117</v>
      </c>
      <c r="AG4498" s="110"/>
      <c r="AH4498" s="53"/>
      <c r="BD4498" s="36"/>
      <c r="BE4498" s="36"/>
      <c r="BF4498" s="36"/>
      <c r="BG4498" s="36"/>
      <c r="BH4498" s="36"/>
      <c r="BI4498" s="36"/>
      <c r="BJ4498" s="36"/>
      <c r="BK4498" s="48"/>
      <c r="BL4498" s="36"/>
      <c r="BM4498" s="36"/>
      <c r="BN4498" s="36"/>
      <c r="BO4498" s="36"/>
      <c r="BP4498" s="36"/>
      <c r="BQ4498" s="36"/>
      <c r="BR4498" s="36"/>
    </row>
    <row r="4499" spans="2:70" ht="15" customHeight="1">
      <c r="B4499" s="48">
        <v>5208</v>
      </c>
      <c r="C4499" s="48" t="s">
        <v>1852</v>
      </c>
      <c r="D4499" s="108">
        <v>50000</v>
      </c>
      <c r="E4499" s="109" t="s">
        <v>2508</v>
      </c>
      <c r="F4499" s="109" t="s">
        <v>2502</v>
      </c>
      <c r="G4499" s="109" t="s">
        <v>2510</v>
      </c>
      <c r="H4499" s="108" t="s">
        <v>1848</v>
      </c>
      <c r="I4499" s="108" t="s">
        <v>2965</v>
      </c>
      <c r="J4499" s="108" t="s">
        <v>2568</v>
      </c>
      <c r="K4499" s="108" t="s">
        <v>2860</v>
      </c>
      <c r="L4499" s="108">
        <v>9</v>
      </c>
      <c r="M4499" s="110" t="s">
        <v>2915</v>
      </c>
      <c r="N4499" s="111" t="s">
        <v>20</v>
      </c>
      <c r="O4499" s="111" t="s">
        <v>2486</v>
      </c>
      <c r="P4499" s="111" t="s">
        <v>857</v>
      </c>
      <c r="Q4499" s="109">
        <v>1</v>
      </c>
      <c r="R4499" s="109">
        <v>210</v>
      </c>
      <c r="S4499" s="109"/>
      <c r="T4499" s="109" t="s">
        <v>7</v>
      </c>
      <c r="U4499" s="108">
        <v>1</v>
      </c>
      <c r="V4499" s="109">
        <v>2008</v>
      </c>
      <c r="W4499" s="108">
        <f>IF(Table1[[#This Row],[ExpenditureDetails1]]=2010,1,(2010-Table1[[#This Row],[ExpenditureDetails1]]))</f>
        <v>2</v>
      </c>
      <c r="X4499" s="109">
        <v>7.41</v>
      </c>
      <c r="Y4499" s="174">
        <f>Table1[[#This Row],[ExpenditureDetails3]]*100000</f>
        <v>741000</v>
      </c>
      <c r="Z4499" s="174">
        <f>Table1[[#This Row],[ExpenditureDetails4]]/Table1[[#This Row],[Component detail 4]]</f>
        <v>741000</v>
      </c>
      <c r="AA4499" s="109">
        <v>1</v>
      </c>
      <c r="AB4499" s="109">
        <v>10</v>
      </c>
      <c r="AC4499" s="174">
        <f>IF(ISNUMBER([ExpenditureDetails4]),[ExpenditureDetails4]*HLOOKUP([ExpenditureDetails1],'Currency Conversion'!$A$6:$BE$45,19,FALSE),"No Data")</f>
        <v>850225.6845803688</v>
      </c>
      <c r="AD4499" s="174">
        <f>Table1[[#This Row],[Calculations1]]/exchange_rate_2010</f>
        <v>18593.998556582246</v>
      </c>
      <c r="AE44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85022.568458036883</v>
      </c>
      <c r="AF4499" s="174">
        <f>Table1[[#This Row],[Calculations3]]/exchange_rate_2010</f>
        <v>1859.3998556582246</v>
      </c>
      <c r="AG4499" s="110"/>
      <c r="AH4499" s="53"/>
      <c r="BD4499" s="36"/>
      <c r="BE4499" s="36"/>
      <c r="BF4499" s="36"/>
      <c r="BG4499" s="36"/>
      <c r="BH4499" s="36"/>
      <c r="BI4499" s="36"/>
      <c r="BJ4499" s="36"/>
      <c r="BK4499" s="48"/>
      <c r="BL4499" s="36"/>
      <c r="BM4499" s="36"/>
      <c r="BN4499" s="36"/>
      <c r="BO4499" s="36"/>
      <c r="BP4499" s="36"/>
      <c r="BQ4499" s="36"/>
      <c r="BR4499" s="36"/>
    </row>
    <row r="4500" spans="2:70" ht="15" customHeight="1">
      <c r="B4500" s="48">
        <v>5209</v>
      </c>
      <c r="C4500" s="48" t="s">
        <v>1852</v>
      </c>
      <c r="D4500" s="108">
        <v>50000</v>
      </c>
      <c r="E4500" s="109" t="s">
        <v>2508</v>
      </c>
      <c r="F4500" s="109" t="s">
        <v>2502</v>
      </c>
      <c r="G4500" s="109" t="s">
        <v>2510</v>
      </c>
      <c r="H4500" s="108" t="s">
        <v>1848</v>
      </c>
      <c r="I4500" s="108" t="s">
        <v>2965</v>
      </c>
      <c r="J4500" s="108" t="s">
        <v>2568</v>
      </c>
      <c r="K4500" s="108" t="s">
        <v>2860</v>
      </c>
      <c r="L4500" s="108">
        <v>9</v>
      </c>
      <c r="M4500" s="110" t="s">
        <v>2915</v>
      </c>
      <c r="N4500" s="111" t="s">
        <v>20</v>
      </c>
      <c r="O4500" s="111" t="s">
        <v>2486</v>
      </c>
      <c r="P4500" s="111" t="s">
        <v>2223</v>
      </c>
      <c r="Q4500" s="109">
        <v>1</v>
      </c>
      <c r="R4500" s="109">
        <v>390</v>
      </c>
      <c r="S4500" s="109"/>
      <c r="T4500" s="109" t="s">
        <v>7</v>
      </c>
      <c r="U4500" s="108">
        <v>1</v>
      </c>
      <c r="V4500" s="109">
        <v>2008</v>
      </c>
      <c r="W4500" s="108">
        <f>IF(Table1[[#This Row],[ExpenditureDetails1]]=2010,1,(2010-Table1[[#This Row],[ExpenditureDetails1]]))</f>
        <v>2</v>
      </c>
      <c r="X4500" s="109">
        <v>5.79</v>
      </c>
      <c r="Y4500" s="174">
        <f>Table1[[#This Row],[ExpenditureDetails3]]*100000</f>
        <v>579000</v>
      </c>
      <c r="Z4500" s="174">
        <f>Table1[[#This Row],[ExpenditureDetails4]]/Table1[[#This Row],[Component detail 4]]</f>
        <v>579000</v>
      </c>
      <c r="AA4500" s="109">
        <v>1</v>
      </c>
      <c r="AB4500" s="109">
        <v>10</v>
      </c>
      <c r="AC4500" s="174">
        <f>IF(ISNUMBER([ExpenditureDetails4]),[ExpenditureDetails4]*HLOOKUP([ExpenditureDetails1],'Currency Conversion'!$A$6:$BE$45,19,FALSE),"No Data")</f>
        <v>664346.38511745411</v>
      </c>
      <c r="AD4500" s="174">
        <f>Table1[[#This Row],[Calculations1]]/exchange_rate_2010</f>
        <v>14528.913851904344</v>
      </c>
      <c r="AE45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66434.638511745405</v>
      </c>
      <c r="AF4500" s="174">
        <f>Table1[[#This Row],[Calculations3]]/exchange_rate_2010</f>
        <v>1452.8913851904344</v>
      </c>
      <c r="AG4500" s="110"/>
      <c r="AH4500" s="53"/>
      <c r="BD4500" s="36"/>
      <c r="BE4500" s="36"/>
      <c r="BF4500" s="36"/>
      <c r="BG4500" s="36"/>
      <c r="BH4500" s="36"/>
      <c r="BI4500" s="36"/>
      <c r="BJ4500" s="36"/>
      <c r="BK4500" s="48"/>
      <c r="BL4500" s="36"/>
      <c r="BM4500" s="36"/>
      <c r="BN4500" s="36"/>
      <c r="BO4500" s="36"/>
      <c r="BP4500" s="36"/>
      <c r="BQ4500" s="36"/>
      <c r="BR4500" s="36"/>
    </row>
    <row r="4501" spans="2:70" ht="15" customHeight="1">
      <c r="B4501" s="48">
        <v>5210</v>
      </c>
      <c r="C4501" s="48" t="s">
        <v>1852</v>
      </c>
      <c r="D4501" s="108">
        <v>50000</v>
      </c>
      <c r="E4501" s="109" t="s">
        <v>2508</v>
      </c>
      <c r="F4501" s="109" t="s">
        <v>2502</v>
      </c>
      <c r="G4501" s="109" t="s">
        <v>2510</v>
      </c>
      <c r="H4501" s="108" t="s">
        <v>1848</v>
      </c>
      <c r="I4501" s="108" t="s">
        <v>2965</v>
      </c>
      <c r="J4501" s="108" t="s">
        <v>2568</v>
      </c>
      <c r="K4501" s="108" t="s">
        <v>2860</v>
      </c>
      <c r="L4501" s="108">
        <v>9</v>
      </c>
      <c r="M4501" s="110" t="s">
        <v>2915</v>
      </c>
      <c r="N4501" s="111" t="s">
        <v>20</v>
      </c>
      <c r="O4501" s="111" t="s">
        <v>2486</v>
      </c>
      <c r="P4501" s="111" t="s">
        <v>2224</v>
      </c>
      <c r="Q4501" s="109">
        <v>1</v>
      </c>
      <c r="R4501" s="109">
        <v>1475</v>
      </c>
      <c r="S4501" s="109"/>
      <c r="T4501" s="109" t="s">
        <v>7</v>
      </c>
      <c r="U4501" s="108">
        <v>1</v>
      </c>
      <c r="V4501" s="109">
        <v>2008</v>
      </c>
      <c r="W4501" s="108">
        <f>IF(Table1[[#This Row],[ExpenditureDetails1]]=2010,1,(2010-Table1[[#This Row],[ExpenditureDetails1]]))</f>
        <v>2</v>
      </c>
      <c r="X4501" s="109">
        <v>24.53</v>
      </c>
      <c r="Y4501" s="174">
        <f>Table1[[#This Row],[ExpenditureDetails3]]*100000</f>
        <v>2453000</v>
      </c>
      <c r="Z4501" s="174">
        <f>Table1[[#This Row],[ExpenditureDetails4]]/Table1[[#This Row],[Component detail 4]]</f>
        <v>2453000</v>
      </c>
      <c r="AA4501" s="109">
        <v>1</v>
      </c>
      <c r="AB4501" s="109">
        <v>10</v>
      </c>
      <c r="AC4501" s="174">
        <f>IF(ISNUMBER([ExpenditureDetails4]),[ExpenditureDetails4]*HLOOKUP([ExpenditureDetails1],'Currency Conversion'!$A$6:$BE$45,19,FALSE),"No Data")</f>
        <v>2814579.7628551209</v>
      </c>
      <c r="AD4501" s="174">
        <f>Table1[[#This Row],[Calculations1]]/exchange_rate_2010</f>
        <v>61553.412225770917</v>
      </c>
      <c r="AE45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281457.97628551209</v>
      </c>
      <c r="AF4501" s="174">
        <f>Table1[[#This Row],[Calculations3]]/exchange_rate_2010</f>
        <v>6155.3412225770917</v>
      </c>
      <c r="AG4501" s="110"/>
      <c r="AH4501" s="53"/>
      <c r="BD4501" s="36"/>
      <c r="BE4501" s="36"/>
      <c r="BF4501" s="36"/>
      <c r="BG4501" s="36"/>
      <c r="BH4501" s="36"/>
      <c r="BI4501" s="36"/>
      <c r="BJ4501" s="36"/>
      <c r="BK4501" s="48"/>
      <c r="BL4501" s="36"/>
      <c r="BM4501" s="36"/>
      <c r="BN4501" s="36"/>
      <c r="BO4501" s="36"/>
      <c r="BP4501" s="36"/>
      <c r="BQ4501" s="36"/>
      <c r="BR4501" s="36"/>
    </row>
    <row r="4502" spans="2:70" ht="15" customHeight="1">
      <c r="B4502" s="48">
        <v>5211</v>
      </c>
      <c r="C4502" s="48" t="s">
        <v>1852</v>
      </c>
      <c r="D4502" s="108">
        <v>50000</v>
      </c>
      <c r="E4502" s="109" t="s">
        <v>2508</v>
      </c>
      <c r="F4502" s="109" t="s">
        <v>2502</v>
      </c>
      <c r="G4502" s="109" t="s">
        <v>2510</v>
      </c>
      <c r="H4502" s="108" t="s">
        <v>1848</v>
      </c>
      <c r="I4502" s="108" t="s">
        <v>2965</v>
      </c>
      <c r="J4502" s="108" t="s">
        <v>2568</v>
      </c>
      <c r="K4502" s="108" t="s">
        <v>2860</v>
      </c>
      <c r="L4502" s="108">
        <v>9</v>
      </c>
      <c r="M4502" s="110" t="s">
        <v>2915</v>
      </c>
      <c r="N4502" s="111" t="s">
        <v>20</v>
      </c>
      <c r="O4502" s="111" t="s">
        <v>2486</v>
      </c>
      <c r="P4502" s="111" t="s">
        <v>2225</v>
      </c>
      <c r="Q4502" s="109">
        <v>1</v>
      </c>
      <c r="R4502" s="109">
        <v>3227</v>
      </c>
      <c r="S4502" s="109"/>
      <c r="T4502" s="109" t="s">
        <v>7</v>
      </c>
      <c r="U4502" s="108">
        <v>1</v>
      </c>
      <c r="V4502" s="109">
        <v>2008</v>
      </c>
      <c r="W4502" s="108">
        <f>IF(Table1[[#This Row],[ExpenditureDetails1]]=2010,1,(2010-Table1[[#This Row],[ExpenditureDetails1]]))</f>
        <v>2</v>
      </c>
      <c r="X4502" s="109">
        <v>37.630000000000003</v>
      </c>
      <c r="Y4502" s="174">
        <f>Table1[[#This Row],[ExpenditureDetails3]]*100000</f>
        <v>3763000.0000000005</v>
      </c>
      <c r="Z4502" s="174">
        <f>Table1[[#This Row],[ExpenditureDetails4]]/Table1[[#This Row],[Component detail 4]]</f>
        <v>3763000.0000000005</v>
      </c>
      <c r="AA4502" s="109">
        <v>1</v>
      </c>
      <c r="AB4502" s="109">
        <v>10</v>
      </c>
      <c r="AC4502" s="174">
        <f>IF(ISNUMBER([ExpenditureDetails4]),[ExpenditureDetails4]*HLOOKUP([ExpenditureDetails1],'Currency Conversion'!$A$6:$BE$45,19,FALSE),"No Data")</f>
        <v>4317677.8017219007</v>
      </c>
      <c r="AD4502" s="174">
        <f>Table1[[#This Row],[Calculations1]]/exchange_rate_2010</f>
        <v>94425.393479647784</v>
      </c>
      <c r="AE45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431767.78017219005</v>
      </c>
      <c r="AF4502" s="174">
        <f>Table1[[#This Row],[Calculations3]]/exchange_rate_2010</f>
        <v>9442.5393479647773</v>
      </c>
      <c r="AG4502" s="110"/>
      <c r="AH4502" s="53"/>
      <c r="BD4502" s="36"/>
      <c r="BE4502" s="36"/>
      <c r="BF4502" s="36"/>
      <c r="BG4502" s="36"/>
      <c r="BH4502" s="36"/>
      <c r="BI4502" s="36"/>
      <c r="BJ4502" s="36"/>
      <c r="BK4502" s="48"/>
      <c r="BL4502" s="36"/>
      <c r="BM4502" s="36"/>
      <c r="BN4502" s="36"/>
      <c r="BO4502" s="36"/>
      <c r="BP4502" s="36"/>
      <c r="BQ4502" s="36"/>
      <c r="BR4502" s="36"/>
    </row>
    <row r="4503" spans="2:70" ht="15" customHeight="1">
      <c r="B4503" s="48">
        <v>5212</v>
      </c>
      <c r="C4503" s="48" t="s">
        <v>1852</v>
      </c>
      <c r="D4503" s="108">
        <v>50000</v>
      </c>
      <c r="E4503" s="109" t="s">
        <v>2508</v>
      </c>
      <c r="F4503" s="109" t="s">
        <v>2502</v>
      </c>
      <c r="G4503" s="109" t="s">
        <v>2510</v>
      </c>
      <c r="H4503" s="108" t="s">
        <v>1848</v>
      </c>
      <c r="I4503" s="108" t="s">
        <v>2965</v>
      </c>
      <c r="J4503" s="108" t="s">
        <v>2568</v>
      </c>
      <c r="K4503" s="108" t="s">
        <v>2860</v>
      </c>
      <c r="L4503" s="108">
        <v>9</v>
      </c>
      <c r="M4503" s="110" t="s">
        <v>2915</v>
      </c>
      <c r="N4503" s="111" t="s">
        <v>20</v>
      </c>
      <c r="O4503" s="111" t="s">
        <v>2486</v>
      </c>
      <c r="P4503" s="111" t="s">
        <v>2226</v>
      </c>
      <c r="Q4503" s="109">
        <v>1</v>
      </c>
      <c r="R4503" s="109">
        <v>891</v>
      </c>
      <c r="S4503" s="109"/>
      <c r="T4503" s="109" t="s">
        <v>7</v>
      </c>
      <c r="U4503" s="108">
        <v>1</v>
      </c>
      <c r="V4503" s="109">
        <v>2008</v>
      </c>
      <c r="W4503" s="108">
        <f>IF(Table1[[#This Row],[ExpenditureDetails1]]=2010,1,(2010-Table1[[#This Row],[ExpenditureDetails1]]))</f>
        <v>2</v>
      </c>
      <c r="X4503" s="109">
        <v>10.47</v>
      </c>
      <c r="Y4503" s="174">
        <f>Table1[[#This Row],[ExpenditureDetails3]]*100000</f>
        <v>1047000.0000000001</v>
      </c>
      <c r="Z4503" s="174">
        <f>Table1[[#This Row],[ExpenditureDetails4]]/Table1[[#This Row],[Component detail 4]]</f>
        <v>1047000.0000000001</v>
      </c>
      <c r="AA4503" s="109">
        <v>1</v>
      </c>
      <c r="AB4503" s="109">
        <v>10</v>
      </c>
      <c r="AC4503" s="174">
        <f>IF(ISNUMBER([ExpenditureDetails4]),[ExpenditureDetails4]*HLOOKUP([ExpenditureDetails1],'Currency Conversion'!$A$6:$BE$45,19,FALSE),"No Data")</f>
        <v>1201331.0280103188</v>
      </c>
      <c r="AD4503" s="174">
        <f>Table1[[#This Row],[Calculations1]]/exchange_rate_2010</f>
        <v>26272.491887640503</v>
      </c>
      <c r="AE45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120133.10280103187</v>
      </c>
      <c r="AF4503" s="174">
        <f>Table1[[#This Row],[Calculations3]]/exchange_rate_2010</f>
        <v>2627.2491887640504</v>
      </c>
      <c r="AG4503" s="110"/>
      <c r="AH4503" s="53"/>
      <c r="BD4503" s="36"/>
      <c r="BE4503" s="36"/>
      <c r="BF4503" s="36"/>
      <c r="BG4503" s="36"/>
      <c r="BH4503" s="36"/>
      <c r="BI4503" s="36"/>
      <c r="BJ4503" s="36"/>
      <c r="BK4503" s="48"/>
      <c r="BL4503" s="36"/>
      <c r="BM4503" s="36"/>
      <c r="BN4503" s="36"/>
      <c r="BO4503" s="36"/>
      <c r="BP4503" s="36"/>
      <c r="BQ4503" s="36"/>
      <c r="BR4503" s="36"/>
    </row>
    <row r="4504" spans="2:70" ht="15" customHeight="1">
      <c r="B4504" s="48">
        <v>5213</v>
      </c>
      <c r="C4504" s="48" t="s">
        <v>1852</v>
      </c>
      <c r="D4504" s="108">
        <v>50000</v>
      </c>
      <c r="E4504" s="109" t="s">
        <v>2508</v>
      </c>
      <c r="F4504" s="109" t="s">
        <v>2502</v>
      </c>
      <c r="G4504" s="109" t="s">
        <v>2510</v>
      </c>
      <c r="H4504" s="108" t="s">
        <v>1848</v>
      </c>
      <c r="I4504" s="108" t="s">
        <v>2965</v>
      </c>
      <c r="J4504" s="108" t="s">
        <v>2568</v>
      </c>
      <c r="K4504" s="108" t="s">
        <v>2860</v>
      </c>
      <c r="L4504" s="108">
        <v>9</v>
      </c>
      <c r="M4504" s="110" t="s">
        <v>2915</v>
      </c>
      <c r="N4504" s="111" t="s">
        <v>20</v>
      </c>
      <c r="O4504" s="111" t="s">
        <v>2486</v>
      </c>
      <c r="P4504" s="111" t="s">
        <v>2227</v>
      </c>
      <c r="Q4504" s="109">
        <v>1</v>
      </c>
      <c r="R4504" s="109">
        <v>2875</v>
      </c>
      <c r="S4504" s="109"/>
      <c r="T4504" s="109" t="s">
        <v>7</v>
      </c>
      <c r="U4504" s="108">
        <v>1</v>
      </c>
      <c r="V4504" s="109">
        <v>2008</v>
      </c>
      <c r="W4504" s="108">
        <f>IF(Table1[[#This Row],[ExpenditureDetails1]]=2010,1,(2010-Table1[[#This Row],[ExpenditureDetails1]]))</f>
        <v>2</v>
      </c>
      <c r="X4504" s="109">
        <v>18.399999999999999</v>
      </c>
      <c r="Y4504" s="174">
        <f>Table1[[#This Row],[ExpenditureDetails3]]*100000</f>
        <v>1839999.9999999998</v>
      </c>
      <c r="Z4504" s="174">
        <f>Table1[[#This Row],[ExpenditureDetails4]]/Table1[[#This Row],[Component detail 4]]</f>
        <v>1839999.9999999998</v>
      </c>
      <c r="AA4504" s="109">
        <v>1</v>
      </c>
      <c r="AB4504" s="109">
        <v>10</v>
      </c>
      <c r="AC4504" s="174">
        <f>IF(ISNUMBER([ExpenditureDetails4]),[ExpenditureDetails4]*HLOOKUP([ExpenditureDetails1],'Currency Conversion'!$A$6:$BE$45,19,FALSE),"No Data")</f>
        <v>2111221.6729121166</v>
      </c>
      <c r="AD4504" s="174">
        <f>Table1[[#This Row],[Calculations1]]/exchange_rate_2010</f>
        <v>46171.332448193425</v>
      </c>
      <c r="AE45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211122.16729121166</v>
      </c>
      <c r="AF4504" s="174">
        <f>Table1[[#This Row],[Calculations3]]/exchange_rate_2010</f>
        <v>4617.1332448193425</v>
      </c>
      <c r="AG4504" s="110"/>
      <c r="AH4504" s="53"/>
      <c r="BD4504" s="36"/>
      <c r="BE4504" s="36"/>
      <c r="BF4504" s="36"/>
      <c r="BG4504" s="36"/>
      <c r="BH4504" s="36"/>
      <c r="BI4504" s="36"/>
      <c r="BJ4504" s="36"/>
      <c r="BK4504" s="48"/>
      <c r="BL4504" s="36"/>
      <c r="BM4504" s="36"/>
      <c r="BN4504" s="36"/>
      <c r="BO4504" s="36"/>
      <c r="BP4504" s="36"/>
      <c r="BQ4504" s="36"/>
      <c r="BR4504" s="36"/>
    </row>
    <row r="4505" spans="2:70" ht="15" customHeight="1">
      <c r="B4505" s="48">
        <v>5214</v>
      </c>
      <c r="C4505" s="48" t="s">
        <v>1852</v>
      </c>
      <c r="D4505" s="108">
        <v>50000</v>
      </c>
      <c r="E4505" s="109" t="s">
        <v>2508</v>
      </c>
      <c r="F4505" s="109" t="s">
        <v>2502</v>
      </c>
      <c r="G4505" s="109" t="s">
        <v>2510</v>
      </c>
      <c r="H4505" s="108" t="s">
        <v>1848</v>
      </c>
      <c r="I4505" s="108" t="s">
        <v>2965</v>
      </c>
      <c r="J4505" s="108" t="s">
        <v>2568</v>
      </c>
      <c r="K4505" s="108" t="s">
        <v>2860</v>
      </c>
      <c r="L4505" s="108">
        <v>9</v>
      </c>
      <c r="M4505" s="110" t="s">
        <v>2915</v>
      </c>
      <c r="N4505" s="111" t="s">
        <v>20</v>
      </c>
      <c r="O4505" s="111" t="s">
        <v>2486</v>
      </c>
      <c r="P4505" s="111" t="s">
        <v>2228</v>
      </c>
      <c r="Q4505" s="109">
        <v>1</v>
      </c>
      <c r="R4505" s="109"/>
      <c r="S4505" s="109"/>
      <c r="T4505" s="109" t="s">
        <v>28</v>
      </c>
      <c r="U4505" s="108">
        <v>2</v>
      </c>
      <c r="V4505" s="109">
        <v>2009</v>
      </c>
      <c r="W4505" s="108"/>
      <c r="X4505" s="109">
        <v>15.23</v>
      </c>
      <c r="Y4505" s="174">
        <f>Table1[[#This Row],[ExpenditureDetails3]]*100000</f>
        <v>1523000</v>
      </c>
      <c r="Z4505" s="174">
        <f>Table1[[#This Row],[ExpenditureDetails4]]/Table1[[#This Row],[Component detail 4]]</f>
        <v>1523000</v>
      </c>
      <c r="AA4505" s="109">
        <v>1</v>
      </c>
      <c r="AB4505" s="109">
        <v>10</v>
      </c>
      <c r="AC4505" s="174">
        <f>IF(ISNUMBER([ExpenditureDetails4]),[ExpenditureDetails4]*HLOOKUP([ExpenditureDetails1],'Currency Conversion'!$A$6:$BE$45,19,FALSE),"No Data")</f>
        <v>1637858.9486032247</v>
      </c>
      <c r="AD4505" s="174">
        <f>Table1[[#This Row],[Calculations1]]/exchange_rate_2010</f>
        <v>35819.133059058906</v>
      </c>
      <c r="AE4505" s="174" t="s">
        <v>2912</v>
      </c>
      <c r="AF4505" s="174" t="s">
        <v>2912</v>
      </c>
      <c r="AG4505" s="110"/>
      <c r="AH4505" s="53"/>
      <c r="BD4505" s="36"/>
      <c r="BE4505" s="36"/>
      <c r="BF4505" s="36"/>
      <c r="BG4505" s="36"/>
      <c r="BH4505" s="36"/>
      <c r="BI4505" s="36"/>
      <c r="BJ4505" s="36"/>
      <c r="BK4505" s="48"/>
      <c r="BL4505" s="36"/>
      <c r="BM4505" s="36"/>
      <c r="BN4505" s="36"/>
      <c r="BO4505" s="36"/>
      <c r="BP4505" s="36"/>
      <c r="BQ4505" s="36"/>
      <c r="BR4505" s="36"/>
    </row>
    <row r="4506" spans="2:70" ht="15" customHeight="1">
      <c r="B4506" s="48">
        <v>5215</v>
      </c>
      <c r="C4506" s="48" t="s">
        <v>1852</v>
      </c>
      <c r="D4506" s="108">
        <v>50000</v>
      </c>
      <c r="E4506" s="109" t="s">
        <v>2508</v>
      </c>
      <c r="F4506" s="109" t="s">
        <v>2502</v>
      </c>
      <c r="G4506" s="109" t="s">
        <v>2510</v>
      </c>
      <c r="H4506" s="108" t="s">
        <v>1848</v>
      </c>
      <c r="I4506" s="108" t="s">
        <v>2965</v>
      </c>
      <c r="J4506" s="108" t="s">
        <v>2568</v>
      </c>
      <c r="K4506" s="108" t="s">
        <v>2860</v>
      </c>
      <c r="L4506" s="108">
        <v>9</v>
      </c>
      <c r="M4506" s="110" t="s">
        <v>2915</v>
      </c>
      <c r="N4506" s="111" t="s">
        <v>1717</v>
      </c>
      <c r="O4506" s="111"/>
      <c r="P4506" s="111" t="s">
        <v>2229</v>
      </c>
      <c r="Q4506" s="109">
        <v>1</v>
      </c>
      <c r="R4506" s="109"/>
      <c r="S4506" s="109"/>
      <c r="T4506" s="109" t="s">
        <v>31</v>
      </c>
      <c r="U4506" s="108">
        <v>3</v>
      </c>
      <c r="V4506" s="109">
        <v>2009</v>
      </c>
      <c r="W4506" s="108"/>
      <c r="X4506" s="109">
        <v>9.5399999999999991</v>
      </c>
      <c r="Y4506" s="174">
        <f>Table1[[#This Row],[ExpenditureDetails3]]*100000</f>
        <v>953999.99999999988</v>
      </c>
      <c r="Z4506" s="174">
        <f>Table1[[#This Row],[ExpenditureDetails4]]/Table1[[#This Row],[Component detail 4]]</f>
        <v>953999.99999999988</v>
      </c>
      <c r="AA4506" s="109">
        <v>1</v>
      </c>
      <c r="AB4506" s="109"/>
      <c r="AC4506" s="174">
        <f>IF(ISNUMBER([ExpenditureDetails4]),[ExpenditureDetails4]*HLOOKUP([ExpenditureDetails1],'Currency Conversion'!$A$6:$BE$45,19,FALSE),"No Data")</f>
        <v>1025947.1024080605</v>
      </c>
      <c r="AD4506" s="174">
        <f>Table1[[#This Row],[Calculations1]]/exchange_rate_2010</f>
        <v>22436.935612831378</v>
      </c>
      <c r="AE45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1025947.1024080605</v>
      </c>
      <c r="AF4506" s="174">
        <f>Table1[[#This Row],[Calculations3]]/exchange_rate_2010</f>
        <v>22436.935612831378</v>
      </c>
      <c r="AG4506" s="110"/>
      <c r="AH4506" s="53"/>
      <c r="BD4506" s="36"/>
      <c r="BE4506" s="36"/>
      <c r="BF4506" s="36"/>
      <c r="BG4506" s="36"/>
      <c r="BH4506" s="36"/>
      <c r="BI4506" s="36"/>
      <c r="BJ4506" s="36"/>
      <c r="BK4506" s="48"/>
      <c r="BL4506" s="36"/>
      <c r="BM4506" s="36"/>
      <c r="BN4506" s="36"/>
      <c r="BO4506" s="36"/>
      <c r="BP4506" s="36"/>
      <c r="BQ4506" s="36"/>
      <c r="BR4506" s="36"/>
    </row>
    <row r="4507" spans="2:70" ht="15" customHeight="1">
      <c r="B4507" s="48">
        <v>5216</v>
      </c>
      <c r="C4507" s="48" t="s">
        <v>1852</v>
      </c>
      <c r="D4507" s="108">
        <v>50000</v>
      </c>
      <c r="E4507" s="109" t="s">
        <v>2508</v>
      </c>
      <c r="F4507" s="109" t="s">
        <v>2502</v>
      </c>
      <c r="G4507" s="109" t="s">
        <v>2510</v>
      </c>
      <c r="H4507" s="108" t="s">
        <v>1848</v>
      </c>
      <c r="I4507" s="108" t="s">
        <v>2965</v>
      </c>
      <c r="J4507" s="108" t="s">
        <v>2568</v>
      </c>
      <c r="K4507" s="108" t="s">
        <v>2860</v>
      </c>
      <c r="L4507" s="108">
        <v>9</v>
      </c>
      <c r="M4507" s="110" t="s">
        <v>2915</v>
      </c>
      <c r="N4507" s="111" t="s">
        <v>1717</v>
      </c>
      <c r="O4507" s="111"/>
      <c r="P4507" s="111" t="s">
        <v>2230</v>
      </c>
      <c r="Q4507" s="109">
        <v>1</v>
      </c>
      <c r="R4507" s="109"/>
      <c r="S4507" s="109"/>
      <c r="T4507" s="109" t="s">
        <v>31</v>
      </c>
      <c r="U4507" s="108">
        <v>3</v>
      </c>
      <c r="V4507" s="109">
        <v>2009</v>
      </c>
      <c r="W4507" s="108"/>
      <c r="X4507" s="109">
        <v>22.94</v>
      </c>
      <c r="Y4507" s="174">
        <f>Table1[[#This Row],[ExpenditureDetails3]]*100000</f>
        <v>2294000</v>
      </c>
      <c r="Z4507" s="174">
        <f>Table1[[#This Row],[ExpenditureDetails4]]/Table1[[#This Row],[Component detail 4]]</f>
        <v>2294000</v>
      </c>
      <c r="AA4507" s="109">
        <v>1</v>
      </c>
      <c r="AB4507" s="109"/>
      <c r="AC4507" s="174">
        <f>IF(ISNUMBER([ExpenditureDetails4]),[ExpenditureDetails4]*HLOOKUP([ExpenditureDetails1],'Currency Conversion'!$A$6:$BE$45,19,FALSE),"No Data")</f>
        <v>2467004.8772789217</v>
      </c>
      <c r="AD4507" s="174">
        <f>Table1[[#This Row],[Calculations1]]/exchange_rate_2010</f>
        <v>53952.128192699362</v>
      </c>
      <c r="AE45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2467004.8772789217</v>
      </c>
      <c r="AF4507" s="174">
        <f>Table1[[#This Row],[Calculations3]]/exchange_rate_2010</f>
        <v>53952.128192699362</v>
      </c>
      <c r="AG4507" s="110"/>
      <c r="AH4507" s="53"/>
      <c r="BD4507" s="36"/>
      <c r="BE4507" s="36"/>
      <c r="BF4507" s="36"/>
      <c r="BG4507" s="36"/>
      <c r="BH4507" s="36"/>
      <c r="BI4507" s="36"/>
      <c r="BJ4507" s="36"/>
      <c r="BK4507" s="48"/>
      <c r="BL4507" s="36"/>
      <c r="BM4507" s="36"/>
      <c r="BN4507" s="36"/>
      <c r="BO4507" s="36"/>
      <c r="BP4507" s="36"/>
      <c r="BQ4507" s="36"/>
      <c r="BR4507" s="36"/>
    </row>
    <row r="4508" spans="2:70" ht="15" customHeight="1">
      <c r="B4508" s="48">
        <v>5217</v>
      </c>
      <c r="C4508" s="48" t="s">
        <v>1852</v>
      </c>
      <c r="D4508" s="108">
        <v>50000</v>
      </c>
      <c r="E4508" s="109" t="s">
        <v>2508</v>
      </c>
      <c r="F4508" s="109" t="s">
        <v>2502</v>
      </c>
      <c r="G4508" s="109" t="s">
        <v>2510</v>
      </c>
      <c r="H4508" s="108" t="s">
        <v>1848</v>
      </c>
      <c r="I4508" s="108" t="s">
        <v>2965</v>
      </c>
      <c r="J4508" s="108" t="s">
        <v>2568</v>
      </c>
      <c r="K4508" s="108" t="s">
        <v>2860</v>
      </c>
      <c r="L4508" s="108">
        <v>9</v>
      </c>
      <c r="M4508" s="110" t="s">
        <v>2915</v>
      </c>
      <c r="N4508" s="111" t="s">
        <v>1720</v>
      </c>
      <c r="O4508" s="111"/>
      <c r="P4508" s="111" t="s">
        <v>1508</v>
      </c>
      <c r="Q4508" s="109">
        <v>1</v>
      </c>
      <c r="R4508" s="109"/>
      <c r="S4508" s="109"/>
      <c r="T4508" s="109" t="s">
        <v>31</v>
      </c>
      <c r="U4508" s="108">
        <v>3</v>
      </c>
      <c r="V4508" s="109">
        <v>2009</v>
      </c>
      <c r="W4508" s="108"/>
      <c r="X4508" s="109">
        <v>14.52</v>
      </c>
      <c r="Y4508" s="174">
        <f>Table1[[#This Row],[ExpenditureDetails3]]*100000</f>
        <v>1452000</v>
      </c>
      <c r="Z4508" s="174">
        <f>Table1[[#This Row],[ExpenditureDetails4]]/Table1[[#This Row],[Component detail 4]]</f>
        <v>1452000</v>
      </c>
      <c r="AA4508" s="109">
        <v>1</v>
      </c>
      <c r="AB4508" s="109"/>
      <c r="AC4508" s="174">
        <f>IF(ISNUMBER([ExpenditureDetails4]),[ExpenditureDetails4]*HLOOKUP([ExpenditureDetails1],'Currency Conversion'!$A$6:$BE$45,19,FALSE),"No Data")</f>
        <v>1561504.3948600672</v>
      </c>
      <c r="AD4508" s="174">
        <f>Table1[[#This Row],[Calculations1]]/exchange_rate_2010</f>
        <v>34149.298228334555</v>
      </c>
      <c r="AE45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1561504.3948600672</v>
      </c>
      <c r="AF4508" s="174">
        <f>Table1[[#This Row],[Calculations3]]/exchange_rate_2010</f>
        <v>34149.298228334555</v>
      </c>
      <c r="AG4508" s="110"/>
      <c r="AH4508" s="53"/>
      <c r="BD4508" s="36"/>
      <c r="BE4508" s="36"/>
      <c r="BF4508" s="36"/>
      <c r="BG4508" s="36"/>
      <c r="BH4508" s="36"/>
      <c r="BI4508" s="36"/>
      <c r="BJ4508" s="36"/>
      <c r="BK4508" s="48"/>
      <c r="BL4508" s="36"/>
      <c r="BM4508" s="36"/>
      <c r="BN4508" s="36"/>
      <c r="BO4508" s="36"/>
      <c r="BP4508" s="36"/>
      <c r="BQ4508" s="36"/>
      <c r="BR4508" s="36"/>
    </row>
    <row r="4509" spans="2:70" ht="15" customHeight="1">
      <c r="B4509" s="48">
        <v>5218</v>
      </c>
      <c r="C4509" s="48" t="s">
        <v>1852</v>
      </c>
      <c r="D4509" s="108">
        <v>50000</v>
      </c>
      <c r="E4509" s="109" t="s">
        <v>2508</v>
      </c>
      <c r="F4509" s="109" t="s">
        <v>2502</v>
      </c>
      <c r="G4509" s="109" t="s">
        <v>2510</v>
      </c>
      <c r="H4509" s="108" t="s">
        <v>1848</v>
      </c>
      <c r="I4509" s="108" t="s">
        <v>2965</v>
      </c>
      <c r="J4509" s="108" t="s">
        <v>2568</v>
      </c>
      <c r="K4509" s="108" t="s">
        <v>2860</v>
      </c>
      <c r="L4509" s="108">
        <v>9</v>
      </c>
      <c r="M4509" s="110" t="s">
        <v>2915</v>
      </c>
      <c r="N4509" s="111" t="s">
        <v>1719</v>
      </c>
      <c r="O4509" s="111"/>
      <c r="P4509" s="111" t="s">
        <v>2231</v>
      </c>
      <c r="Q4509" s="109">
        <v>1</v>
      </c>
      <c r="R4509" s="109"/>
      <c r="S4509" s="109"/>
      <c r="T4509" s="109" t="s">
        <v>31</v>
      </c>
      <c r="U4509" s="108">
        <v>3</v>
      </c>
      <c r="V4509" s="109">
        <v>2009</v>
      </c>
      <c r="W4509" s="108"/>
      <c r="X4509" s="109">
        <v>2.58</v>
      </c>
      <c r="Y4509" s="174">
        <f>Table1[[#This Row],[ExpenditureDetails3]]*100000</f>
        <v>258000</v>
      </c>
      <c r="Z4509" s="174">
        <f>Table1[[#This Row],[ExpenditureDetails4]]/Table1[[#This Row],[Component detail 4]]</f>
        <v>258000</v>
      </c>
      <c r="AA4509" s="109">
        <v>1</v>
      </c>
      <c r="AB4509" s="109"/>
      <c r="AC4509" s="174">
        <f>IF(ISNUMBER([ExpenditureDetails4]),[ExpenditureDetails4]*HLOOKUP([ExpenditureDetails1],'Currency Conversion'!$A$6:$BE$45,19,FALSE),"No Data")</f>
        <v>277457.39247513592</v>
      </c>
      <c r="AD4509" s="174">
        <f>Table1[[#This Row],[Calculations1]]/exchange_rate_2010</f>
        <v>6067.8505116462229</v>
      </c>
      <c r="AE45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277457.39247513592</v>
      </c>
      <c r="AF4509" s="174">
        <f>Table1[[#This Row],[Calculations3]]/exchange_rate_2010</f>
        <v>6067.8505116462229</v>
      </c>
      <c r="AG4509" s="110"/>
      <c r="AH4509" s="53"/>
      <c r="BD4509" s="36"/>
      <c r="BE4509" s="36"/>
      <c r="BF4509" s="36"/>
      <c r="BG4509" s="36"/>
      <c r="BH4509" s="36"/>
      <c r="BI4509" s="36"/>
      <c r="BJ4509" s="36"/>
      <c r="BK4509" s="48"/>
      <c r="BL4509" s="36"/>
      <c r="BM4509" s="36"/>
      <c r="BN4509" s="36"/>
      <c r="BO4509" s="36"/>
      <c r="BP4509" s="36"/>
      <c r="BQ4509" s="36"/>
      <c r="BR4509" s="36"/>
    </row>
    <row r="4510" spans="2:70" ht="15" customHeight="1">
      <c r="B4510" s="48">
        <v>5219</v>
      </c>
      <c r="C4510" s="48" t="s">
        <v>1852</v>
      </c>
      <c r="D4510" s="108">
        <v>50000</v>
      </c>
      <c r="E4510" s="109" t="s">
        <v>2508</v>
      </c>
      <c r="F4510" s="109" t="s">
        <v>2502</v>
      </c>
      <c r="G4510" s="109" t="s">
        <v>2510</v>
      </c>
      <c r="H4510" s="108" t="s">
        <v>1848</v>
      </c>
      <c r="I4510" s="108" t="s">
        <v>2965</v>
      </c>
      <c r="J4510" s="108" t="s">
        <v>2568</v>
      </c>
      <c r="K4510" s="108" t="s">
        <v>2860</v>
      </c>
      <c r="L4510" s="108">
        <v>9</v>
      </c>
      <c r="M4510" s="110" t="s">
        <v>2915</v>
      </c>
      <c r="N4510" s="111" t="s">
        <v>1717</v>
      </c>
      <c r="O4510" s="111"/>
      <c r="P4510" s="111" t="s">
        <v>2232</v>
      </c>
      <c r="Q4510" s="109">
        <v>1</v>
      </c>
      <c r="R4510" s="109"/>
      <c r="S4510" s="109"/>
      <c r="T4510" s="109" t="s">
        <v>31</v>
      </c>
      <c r="U4510" s="108">
        <v>3</v>
      </c>
      <c r="V4510" s="109">
        <v>2008</v>
      </c>
      <c r="W4510" s="108"/>
      <c r="X4510" s="109">
        <v>1.86</v>
      </c>
      <c r="Y4510" s="174">
        <f>Table1[[#This Row],[ExpenditureDetails3]]*100000</f>
        <v>186000</v>
      </c>
      <c r="Z4510" s="174">
        <f>Table1[[#This Row],[ExpenditureDetails4]]/Table1[[#This Row],[Component detail 4]]</f>
        <v>186000</v>
      </c>
      <c r="AA4510" s="109">
        <v>1</v>
      </c>
      <c r="AB4510" s="109"/>
      <c r="AC4510" s="174">
        <f>IF(ISNUMBER([ExpenditureDetails4]),[ExpenditureDetails4]*HLOOKUP([ExpenditureDetails1],'Currency Conversion'!$A$6:$BE$45,19,FALSE),"No Data")</f>
        <v>213416.97345742051</v>
      </c>
      <c r="AD4510" s="174">
        <f>Table1[[#This Row],[Calculations1]]/exchange_rate_2010</f>
        <v>4667.319475741293</v>
      </c>
      <c r="AE45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213416.97345742051</v>
      </c>
      <c r="AF4510" s="174">
        <f>Table1[[#This Row],[Calculations3]]/exchange_rate_2010</f>
        <v>4667.319475741293</v>
      </c>
      <c r="AG4510" s="110"/>
      <c r="AH4510" s="53"/>
      <c r="BD4510" s="36"/>
      <c r="BE4510" s="36"/>
      <c r="BF4510" s="36"/>
      <c r="BG4510" s="36"/>
      <c r="BH4510" s="36"/>
      <c r="BI4510" s="36"/>
      <c r="BJ4510" s="36"/>
      <c r="BK4510" s="48"/>
      <c r="BL4510" s="36"/>
      <c r="BM4510" s="36"/>
      <c r="BN4510" s="36"/>
      <c r="BO4510" s="36"/>
      <c r="BP4510" s="36"/>
      <c r="BQ4510" s="36"/>
      <c r="BR4510" s="36"/>
    </row>
    <row r="4511" spans="2:70" ht="15" customHeight="1">
      <c r="B4511" s="48">
        <v>5220</v>
      </c>
      <c r="C4511" s="48" t="s">
        <v>1852</v>
      </c>
      <c r="D4511" s="108">
        <v>50000</v>
      </c>
      <c r="E4511" s="109" t="s">
        <v>2508</v>
      </c>
      <c r="F4511" s="109" t="s">
        <v>2502</v>
      </c>
      <c r="G4511" s="109" t="s">
        <v>2510</v>
      </c>
      <c r="H4511" s="108" t="s">
        <v>1848</v>
      </c>
      <c r="I4511" s="108" t="s">
        <v>2965</v>
      </c>
      <c r="J4511" s="108" t="s">
        <v>2568</v>
      </c>
      <c r="K4511" s="108" t="s">
        <v>2860</v>
      </c>
      <c r="L4511" s="108">
        <v>9</v>
      </c>
      <c r="M4511" s="110" t="s">
        <v>2915</v>
      </c>
      <c r="N4511" s="111" t="s">
        <v>1717</v>
      </c>
      <c r="O4511" s="111"/>
      <c r="P4511" s="111" t="s">
        <v>2233</v>
      </c>
      <c r="Q4511" s="109">
        <v>2</v>
      </c>
      <c r="R4511" s="109"/>
      <c r="S4511" s="109"/>
      <c r="T4511" s="109" t="s">
        <v>31</v>
      </c>
      <c r="U4511" s="108">
        <v>3</v>
      </c>
      <c r="V4511" s="109">
        <v>2008</v>
      </c>
      <c r="W4511" s="108"/>
      <c r="X4511" s="109">
        <v>1.1439999999999999</v>
      </c>
      <c r="Y4511" s="174">
        <f>Table1[[#This Row],[ExpenditureDetails3]]*100000</f>
        <v>114399.99999999999</v>
      </c>
      <c r="Z4511" s="174">
        <f>Table1[[#This Row],[ExpenditureDetails4]]/Table1[[#This Row],[Component detail 4]]</f>
        <v>57199.999999999993</v>
      </c>
      <c r="AA4511" s="109">
        <v>1</v>
      </c>
      <c r="AB4511" s="109"/>
      <c r="AC4511" s="174">
        <f>IF(ISNUMBER([ExpenditureDetails4]),[ExpenditureDetails4]*HLOOKUP([ExpenditureDetails1],'Currency Conversion'!$A$6:$BE$45,19,FALSE),"No Data")</f>
        <v>131262.91270714463</v>
      </c>
      <c r="AD4511" s="174">
        <f>Table1[[#This Row],[Calculations1]]/exchange_rate_2010</f>
        <v>2870.6524087355042</v>
      </c>
      <c r="AE45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131262.91270714463</v>
      </c>
      <c r="AF4511" s="174">
        <f>Table1[[#This Row],[Calculations3]]/exchange_rate_2010</f>
        <v>2870.6524087355042</v>
      </c>
      <c r="AG4511" s="110"/>
      <c r="AH4511" s="53"/>
      <c r="BD4511" s="36"/>
      <c r="BE4511" s="36"/>
      <c r="BF4511" s="36"/>
      <c r="BG4511" s="36"/>
      <c r="BH4511" s="36"/>
      <c r="BI4511" s="36"/>
      <c r="BJ4511" s="36"/>
      <c r="BK4511" s="48"/>
      <c r="BL4511" s="36"/>
      <c r="BM4511" s="36"/>
      <c r="BN4511" s="36"/>
      <c r="BO4511" s="36"/>
      <c r="BP4511" s="36"/>
      <c r="BQ4511" s="36"/>
      <c r="BR4511" s="36"/>
    </row>
    <row r="4512" spans="2:70" ht="15" customHeight="1">
      <c r="B4512" s="48">
        <v>5221</v>
      </c>
      <c r="C4512" s="48" t="s">
        <v>1852</v>
      </c>
      <c r="D4512" s="108">
        <v>50000</v>
      </c>
      <c r="E4512" s="109" t="s">
        <v>2508</v>
      </c>
      <c r="F4512" s="109" t="s">
        <v>2502</v>
      </c>
      <c r="G4512" s="109" t="s">
        <v>2510</v>
      </c>
      <c r="H4512" s="108" t="s">
        <v>1848</v>
      </c>
      <c r="I4512" s="108" t="s">
        <v>2965</v>
      </c>
      <c r="J4512" s="108" t="s">
        <v>2568</v>
      </c>
      <c r="K4512" s="108" t="s">
        <v>2860</v>
      </c>
      <c r="L4512" s="108">
        <v>9</v>
      </c>
      <c r="M4512" s="110" t="s">
        <v>2915</v>
      </c>
      <c r="N4512" s="111" t="s">
        <v>1717</v>
      </c>
      <c r="O4512" s="111"/>
      <c r="P4512" s="111" t="s">
        <v>2234</v>
      </c>
      <c r="Q4512" s="109">
        <v>2</v>
      </c>
      <c r="R4512" s="109"/>
      <c r="S4512" s="109"/>
      <c r="T4512" s="109" t="s">
        <v>31</v>
      </c>
      <c r="U4512" s="108">
        <v>3</v>
      </c>
      <c r="V4512" s="109">
        <v>2008</v>
      </c>
      <c r="W4512" s="108"/>
      <c r="X4512" s="109">
        <v>1.69</v>
      </c>
      <c r="Y4512" s="174">
        <f>Table1[[#This Row],[ExpenditureDetails3]]*100000</f>
        <v>169000</v>
      </c>
      <c r="Z4512" s="174">
        <f>Table1[[#This Row],[ExpenditureDetails4]]/Table1[[#This Row],[Component detail 4]]</f>
        <v>84500</v>
      </c>
      <c r="AA4512" s="109">
        <v>1</v>
      </c>
      <c r="AB4512" s="109"/>
      <c r="AC4512" s="174">
        <f>IF(ISNUMBER([ExpenditureDetails4]),[ExpenditureDetails4]*HLOOKUP([ExpenditureDetails1],'Currency Conversion'!$A$6:$BE$45,19,FALSE),"No Data")</f>
        <v>193911.12104464552</v>
      </c>
      <c r="AD4512" s="174">
        <f>Table1[[#This Row],[Calculations1]]/exchange_rate_2010</f>
        <v>4240.736512904723</v>
      </c>
      <c r="AE45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193911.12104464552</v>
      </c>
      <c r="AF4512" s="174">
        <f>Table1[[#This Row],[Calculations3]]/exchange_rate_2010</f>
        <v>4240.736512904723</v>
      </c>
      <c r="AG4512" s="110"/>
      <c r="AH4512" s="53"/>
      <c r="BD4512" s="36"/>
      <c r="BE4512" s="36"/>
      <c r="BF4512" s="36"/>
      <c r="BG4512" s="36"/>
      <c r="BH4512" s="36"/>
      <c r="BI4512" s="36"/>
      <c r="BJ4512" s="36"/>
      <c r="BK4512" s="48"/>
      <c r="BL4512" s="36"/>
      <c r="BM4512" s="36"/>
      <c r="BN4512" s="36"/>
      <c r="BO4512" s="36"/>
      <c r="BP4512" s="36"/>
      <c r="BQ4512" s="36"/>
      <c r="BR4512" s="36"/>
    </row>
    <row r="4513" spans="2:70" ht="15" customHeight="1">
      <c r="B4513" s="48">
        <v>5222</v>
      </c>
      <c r="C4513" s="48" t="s">
        <v>1852</v>
      </c>
      <c r="D4513" s="108">
        <v>50000</v>
      </c>
      <c r="E4513" s="109" t="s">
        <v>2508</v>
      </c>
      <c r="F4513" s="109" t="s">
        <v>2502</v>
      </c>
      <c r="G4513" s="109" t="s">
        <v>2510</v>
      </c>
      <c r="H4513" s="108" t="s">
        <v>1848</v>
      </c>
      <c r="I4513" s="108" t="s">
        <v>2965</v>
      </c>
      <c r="J4513" s="108" t="s">
        <v>2568</v>
      </c>
      <c r="K4513" s="108" t="s">
        <v>2860</v>
      </c>
      <c r="L4513" s="108">
        <v>9</v>
      </c>
      <c r="M4513" s="110" t="s">
        <v>2915</v>
      </c>
      <c r="N4513" s="111" t="s">
        <v>1717</v>
      </c>
      <c r="O4513" s="111"/>
      <c r="P4513" s="111" t="s">
        <v>2235</v>
      </c>
      <c r="Q4513" s="109">
        <v>1</v>
      </c>
      <c r="R4513" s="109"/>
      <c r="S4513" s="109"/>
      <c r="T4513" s="109" t="s">
        <v>31</v>
      </c>
      <c r="U4513" s="108">
        <v>3</v>
      </c>
      <c r="V4513" s="109">
        <v>2008</v>
      </c>
      <c r="W4513" s="108"/>
      <c r="X4513" s="109">
        <v>0.57199999999999995</v>
      </c>
      <c r="Y4513" s="174">
        <f>Table1[[#This Row],[ExpenditureDetails3]]*100000</f>
        <v>57199.999999999993</v>
      </c>
      <c r="Z4513" s="174">
        <f>Table1[[#This Row],[ExpenditureDetails4]]/Table1[[#This Row],[Component detail 4]]</f>
        <v>57199.999999999993</v>
      </c>
      <c r="AA4513" s="109">
        <v>1</v>
      </c>
      <c r="AB4513" s="109"/>
      <c r="AC4513" s="174">
        <f>IF(ISNUMBER([ExpenditureDetails4]),[ExpenditureDetails4]*HLOOKUP([ExpenditureDetails1],'Currency Conversion'!$A$6:$BE$45,19,FALSE),"No Data")</f>
        <v>65631.456353572314</v>
      </c>
      <c r="AD4513" s="174">
        <f>Table1[[#This Row],[Calculations1]]/exchange_rate_2010</f>
        <v>1435.3262043677521</v>
      </c>
      <c r="AE45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65631.456353572314</v>
      </c>
      <c r="AF4513" s="174">
        <f>Table1[[#This Row],[Calculations3]]/exchange_rate_2010</f>
        <v>1435.3262043677521</v>
      </c>
      <c r="AG4513" s="110"/>
      <c r="AH4513" s="53"/>
      <c r="BD4513" s="36"/>
      <c r="BE4513" s="36"/>
      <c r="BF4513" s="36"/>
      <c r="BG4513" s="36"/>
      <c r="BH4513" s="36"/>
      <c r="BI4513" s="36"/>
      <c r="BJ4513" s="36"/>
      <c r="BK4513" s="48"/>
      <c r="BL4513" s="36"/>
      <c r="BM4513" s="36"/>
      <c r="BN4513" s="36"/>
      <c r="BO4513" s="36"/>
      <c r="BP4513" s="36"/>
      <c r="BQ4513" s="36"/>
      <c r="BR4513" s="36"/>
    </row>
    <row r="4514" spans="2:70" ht="15" customHeight="1">
      <c r="B4514" s="48">
        <v>5223</v>
      </c>
      <c r="C4514" s="48" t="s">
        <v>1852</v>
      </c>
      <c r="D4514" s="108">
        <v>50000</v>
      </c>
      <c r="E4514" s="109" t="s">
        <v>2508</v>
      </c>
      <c r="F4514" s="109" t="s">
        <v>2502</v>
      </c>
      <c r="G4514" s="109" t="s">
        <v>2510</v>
      </c>
      <c r="H4514" s="108" t="s">
        <v>1848</v>
      </c>
      <c r="I4514" s="108" t="s">
        <v>2965</v>
      </c>
      <c r="J4514" s="108" t="s">
        <v>2568</v>
      </c>
      <c r="K4514" s="108" t="s">
        <v>2860</v>
      </c>
      <c r="L4514" s="108">
        <v>9</v>
      </c>
      <c r="M4514" s="110" t="s">
        <v>2915</v>
      </c>
      <c r="N4514" s="111" t="s">
        <v>1717</v>
      </c>
      <c r="O4514" s="111"/>
      <c r="P4514" s="111" t="s">
        <v>2236</v>
      </c>
      <c r="Q4514" s="109">
        <v>1</v>
      </c>
      <c r="R4514" s="109"/>
      <c r="S4514" s="109"/>
      <c r="T4514" s="109" t="s">
        <v>31</v>
      </c>
      <c r="U4514" s="108">
        <v>3</v>
      </c>
      <c r="V4514" s="109">
        <v>2008</v>
      </c>
      <c r="W4514" s="108"/>
      <c r="X4514" s="109">
        <v>2.27</v>
      </c>
      <c r="Y4514" s="174">
        <f>Table1[[#This Row],[ExpenditureDetails3]]*100000</f>
        <v>227000</v>
      </c>
      <c r="Z4514" s="174">
        <f>Table1[[#This Row],[ExpenditureDetails4]]/Table1[[#This Row],[Component detail 4]]</f>
        <v>227000</v>
      </c>
      <c r="AA4514" s="109">
        <v>1</v>
      </c>
      <c r="AB4514" s="109"/>
      <c r="AC4514" s="174">
        <f>IF(ISNUMBER([ExpenditureDetails4]),[ExpenditureDetails4]*HLOOKUP([ExpenditureDetails1],'Currency Conversion'!$A$6:$BE$45,19,FALSE),"No Data")</f>
        <v>260460.49986470136</v>
      </c>
      <c r="AD4514" s="174">
        <f>Table1[[#This Row],[Calculations1]]/exchange_rate_2010</f>
        <v>5696.1372096412542</v>
      </c>
      <c r="AE45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260460.49986470136</v>
      </c>
      <c r="AF4514" s="174">
        <f>Table1[[#This Row],[Calculations3]]/exchange_rate_2010</f>
        <v>5696.1372096412542</v>
      </c>
      <c r="AG4514" s="110"/>
      <c r="AH4514" s="53"/>
      <c r="BD4514" s="36"/>
      <c r="BE4514" s="36"/>
      <c r="BF4514" s="36"/>
      <c r="BG4514" s="36"/>
      <c r="BH4514" s="36"/>
      <c r="BI4514" s="36"/>
      <c r="BJ4514" s="36"/>
      <c r="BK4514" s="48"/>
      <c r="BL4514" s="36"/>
      <c r="BM4514" s="36"/>
      <c r="BN4514" s="36"/>
      <c r="BO4514" s="36"/>
      <c r="BP4514" s="36"/>
      <c r="BQ4514" s="36"/>
      <c r="BR4514" s="36"/>
    </row>
    <row r="4515" spans="2:70" ht="15" customHeight="1">
      <c r="B4515" s="48">
        <v>5224</v>
      </c>
      <c r="C4515" s="48" t="s">
        <v>1852</v>
      </c>
      <c r="D4515" s="108">
        <v>50000</v>
      </c>
      <c r="E4515" s="109" t="s">
        <v>2508</v>
      </c>
      <c r="F4515" s="109" t="s">
        <v>2502</v>
      </c>
      <c r="G4515" s="109" t="s">
        <v>2510</v>
      </c>
      <c r="H4515" s="108" t="s">
        <v>1848</v>
      </c>
      <c r="I4515" s="108" t="s">
        <v>2965</v>
      </c>
      <c r="J4515" s="108" t="s">
        <v>2568</v>
      </c>
      <c r="K4515" s="108" t="s">
        <v>2860</v>
      </c>
      <c r="L4515" s="108">
        <v>9</v>
      </c>
      <c r="M4515" s="110" t="s">
        <v>2915</v>
      </c>
      <c r="N4515" s="111" t="s">
        <v>1717</v>
      </c>
      <c r="O4515" s="111"/>
      <c r="P4515" s="111" t="s">
        <v>2237</v>
      </c>
      <c r="Q4515" s="109">
        <v>1</v>
      </c>
      <c r="R4515" s="109"/>
      <c r="S4515" s="109"/>
      <c r="T4515" s="109" t="s">
        <v>31</v>
      </c>
      <c r="U4515" s="108">
        <v>3</v>
      </c>
      <c r="V4515" s="109">
        <v>2008</v>
      </c>
      <c r="W4515" s="108"/>
      <c r="X4515" s="109">
        <v>0.59</v>
      </c>
      <c r="Y4515" s="174">
        <f>Table1[[#This Row],[ExpenditureDetails3]]*100000</f>
        <v>59000</v>
      </c>
      <c r="Z4515" s="174">
        <f>Table1[[#This Row],[ExpenditureDetails4]]/Table1[[#This Row],[Component detail 4]]</f>
        <v>59000</v>
      </c>
      <c r="AA4515" s="109">
        <v>1</v>
      </c>
      <c r="AB4515" s="109"/>
      <c r="AC4515" s="174">
        <f>IF(ISNUMBER([ExpenditureDetails4]),[ExpenditureDetails4]*HLOOKUP([ExpenditureDetails1],'Currency Conversion'!$A$6:$BE$45,19,FALSE),"No Data")</f>
        <v>67696.78190316027</v>
      </c>
      <c r="AD4515" s="174">
        <f>Table1[[#This Row],[Calculations1]]/exchange_rate_2010</f>
        <v>1480.4938121975069</v>
      </c>
      <c r="AE45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67696.78190316027</v>
      </c>
      <c r="AF4515" s="174">
        <f>Table1[[#This Row],[Calculations3]]/exchange_rate_2010</f>
        <v>1480.4938121975069</v>
      </c>
      <c r="AG4515" s="110"/>
      <c r="AH4515" s="53"/>
      <c r="BD4515" s="36"/>
      <c r="BE4515" s="36"/>
      <c r="BF4515" s="36"/>
      <c r="BG4515" s="36"/>
      <c r="BH4515" s="36"/>
      <c r="BI4515" s="36"/>
      <c r="BJ4515" s="36"/>
      <c r="BK4515" s="48"/>
      <c r="BL4515" s="36"/>
      <c r="BM4515" s="36"/>
      <c r="BN4515" s="36"/>
      <c r="BO4515" s="36"/>
      <c r="BP4515" s="36"/>
      <c r="BQ4515" s="36"/>
      <c r="BR4515" s="36"/>
    </row>
    <row r="4516" spans="2:70" ht="15" customHeight="1">
      <c r="B4516" s="48">
        <v>5225</v>
      </c>
      <c r="C4516" s="48" t="s">
        <v>1852</v>
      </c>
      <c r="D4516" s="108">
        <v>50000</v>
      </c>
      <c r="E4516" s="109" t="s">
        <v>2508</v>
      </c>
      <c r="F4516" s="109" t="s">
        <v>2502</v>
      </c>
      <c r="G4516" s="109" t="s">
        <v>2510</v>
      </c>
      <c r="H4516" s="108" t="s">
        <v>1848</v>
      </c>
      <c r="I4516" s="108" t="s">
        <v>2965</v>
      </c>
      <c r="J4516" s="108" t="s">
        <v>2568</v>
      </c>
      <c r="K4516" s="108" t="s">
        <v>2860</v>
      </c>
      <c r="L4516" s="108">
        <v>9</v>
      </c>
      <c r="M4516" s="110" t="s">
        <v>2915</v>
      </c>
      <c r="N4516" s="111" t="s">
        <v>20</v>
      </c>
      <c r="O4516" s="111" t="s">
        <v>2486</v>
      </c>
      <c r="P4516" s="111" t="s">
        <v>2238</v>
      </c>
      <c r="Q4516" s="109">
        <v>2</v>
      </c>
      <c r="R4516" s="109"/>
      <c r="S4516" s="109"/>
      <c r="T4516" s="109" t="s">
        <v>31</v>
      </c>
      <c r="U4516" s="108">
        <v>3</v>
      </c>
      <c r="V4516" s="109">
        <v>2008</v>
      </c>
      <c r="W4516" s="108"/>
      <c r="X4516" s="109">
        <v>4.5999999999999996</v>
      </c>
      <c r="Y4516" s="174">
        <f>Table1[[#This Row],[ExpenditureDetails3]]*100000</f>
        <v>459999.99999999994</v>
      </c>
      <c r="Z4516" s="174">
        <f>Table1[[#This Row],[ExpenditureDetails4]]/Table1[[#This Row],[Component detail 4]]</f>
        <v>229999.99999999997</v>
      </c>
      <c r="AA4516" s="109">
        <v>1</v>
      </c>
      <c r="AB4516" s="109"/>
      <c r="AC4516" s="174">
        <f>IF(ISNUMBER([ExpenditureDetails4]),[ExpenditureDetails4]*HLOOKUP([ExpenditureDetails1],'Currency Conversion'!$A$6:$BE$45,19,FALSE),"No Data")</f>
        <v>527805.41822802916</v>
      </c>
      <c r="AD4516" s="174">
        <f>Table1[[#This Row],[Calculations1]]/exchange_rate_2010</f>
        <v>11542.833112048356</v>
      </c>
      <c r="AE45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527805.41822802916</v>
      </c>
      <c r="AF4516" s="174">
        <f>Table1[[#This Row],[Calculations3]]/exchange_rate_2010</f>
        <v>11542.833112048356</v>
      </c>
      <c r="AG4516" s="110"/>
      <c r="AH4516" s="53"/>
      <c r="BD4516" s="36"/>
      <c r="BE4516" s="36"/>
      <c r="BF4516" s="36"/>
      <c r="BG4516" s="36"/>
      <c r="BH4516" s="36"/>
      <c r="BI4516" s="36"/>
      <c r="BJ4516" s="36"/>
      <c r="BK4516" s="48"/>
      <c r="BL4516" s="36"/>
      <c r="BM4516" s="36"/>
      <c r="BN4516" s="36"/>
      <c r="BO4516" s="36"/>
      <c r="BP4516" s="36"/>
      <c r="BQ4516" s="36"/>
      <c r="BR4516" s="36"/>
    </row>
    <row r="4517" spans="2:70" ht="15" customHeight="1">
      <c r="B4517" s="48">
        <v>5226</v>
      </c>
      <c r="C4517" s="48" t="s">
        <v>1852</v>
      </c>
      <c r="D4517" s="108">
        <v>50000</v>
      </c>
      <c r="E4517" s="109" t="s">
        <v>2508</v>
      </c>
      <c r="F4517" s="109" t="s">
        <v>2502</v>
      </c>
      <c r="G4517" s="109" t="s">
        <v>2510</v>
      </c>
      <c r="H4517" s="108" t="s">
        <v>1848</v>
      </c>
      <c r="I4517" s="108" t="s">
        <v>2965</v>
      </c>
      <c r="J4517" s="108" t="s">
        <v>2568</v>
      </c>
      <c r="K4517" s="108" t="s">
        <v>2860</v>
      </c>
      <c r="L4517" s="108">
        <v>9</v>
      </c>
      <c r="M4517" s="110" t="s">
        <v>2915</v>
      </c>
      <c r="N4517" s="111" t="s">
        <v>20</v>
      </c>
      <c r="O4517" s="111" t="s">
        <v>2486</v>
      </c>
      <c r="P4517" s="111" t="s">
        <v>2239</v>
      </c>
      <c r="Q4517" s="109">
        <v>2</v>
      </c>
      <c r="R4517" s="109"/>
      <c r="S4517" s="109"/>
      <c r="T4517" s="109" t="s">
        <v>31</v>
      </c>
      <c r="U4517" s="108">
        <v>3</v>
      </c>
      <c r="V4517" s="109">
        <v>2008</v>
      </c>
      <c r="W4517" s="108"/>
      <c r="X4517" s="109">
        <v>1.71</v>
      </c>
      <c r="Y4517" s="174">
        <f>Table1[[#This Row],[ExpenditureDetails3]]*100000</f>
        <v>171000</v>
      </c>
      <c r="Z4517" s="174">
        <f>Table1[[#This Row],[ExpenditureDetails4]]/Table1[[#This Row],[Component detail 4]]</f>
        <v>85500</v>
      </c>
      <c r="AA4517" s="109">
        <v>1</v>
      </c>
      <c r="AB4517" s="109"/>
      <c r="AC4517" s="174">
        <f>IF(ISNUMBER([ExpenditureDetails4]),[ExpenditureDetails4]*HLOOKUP([ExpenditureDetails1],'Currency Conversion'!$A$6:$BE$45,19,FALSE),"No Data")</f>
        <v>196205.92721085434</v>
      </c>
      <c r="AD4517" s="174">
        <f>Table1[[#This Row],[Calculations1]]/exchange_rate_2010</f>
        <v>4290.9227438266726</v>
      </c>
      <c r="AE45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196205.92721085434</v>
      </c>
      <c r="AF4517" s="174">
        <f>Table1[[#This Row],[Calculations3]]/exchange_rate_2010</f>
        <v>4290.9227438266726</v>
      </c>
      <c r="AG4517" s="110"/>
      <c r="AH4517" s="53"/>
      <c r="BD4517" s="36"/>
      <c r="BE4517" s="36"/>
      <c r="BF4517" s="36"/>
      <c r="BG4517" s="36"/>
      <c r="BH4517" s="36"/>
      <c r="BI4517" s="36"/>
      <c r="BJ4517" s="36"/>
      <c r="BK4517" s="48"/>
      <c r="BL4517" s="36"/>
      <c r="BM4517" s="36"/>
      <c r="BN4517" s="36"/>
      <c r="BO4517" s="36"/>
      <c r="BP4517" s="36"/>
      <c r="BQ4517" s="36"/>
      <c r="BR4517" s="36"/>
    </row>
    <row r="4518" spans="2:70" ht="15" customHeight="1">
      <c r="B4518" s="48">
        <v>5227</v>
      </c>
      <c r="C4518" s="48" t="s">
        <v>1852</v>
      </c>
      <c r="D4518" s="108">
        <v>50000</v>
      </c>
      <c r="E4518" s="109" t="s">
        <v>2508</v>
      </c>
      <c r="F4518" s="109" t="s">
        <v>2502</v>
      </c>
      <c r="G4518" s="109" t="s">
        <v>2510</v>
      </c>
      <c r="H4518" s="108" t="s">
        <v>1848</v>
      </c>
      <c r="I4518" s="108" t="s">
        <v>2965</v>
      </c>
      <c r="J4518" s="108" t="s">
        <v>2568</v>
      </c>
      <c r="K4518" s="108" t="s">
        <v>2860</v>
      </c>
      <c r="L4518" s="108">
        <v>9</v>
      </c>
      <c r="M4518" s="110" t="s">
        <v>2915</v>
      </c>
      <c r="N4518" s="111" t="s">
        <v>1717</v>
      </c>
      <c r="O4518" s="111"/>
      <c r="P4518" s="111" t="s">
        <v>2240</v>
      </c>
      <c r="Q4518" s="109">
        <v>6</v>
      </c>
      <c r="R4518" s="109"/>
      <c r="S4518" s="109"/>
      <c r="T4518" s="109" t="s">
        <v>31</v>
      </c>
      <c r="U4518" s="108">
        <v>3</v>
      </c>
      <c r="V4518" s="109">
        <v>2008</v>
      </c>
      <c r="W4518" s="108"/>
      <c r="X4518" s="109">
        <v>9.41</v>
      </c>
      <c r="Y4518" s="174">
        <f>Table1[[#This Row],[ExpenditureDetails3]]*100000</f>
        <v>941000</v>
      </c>
      <c r="Z4518" s="174">
        <f>Table1[[#This Row],[ExpenditureDetails4]]/Table1[[#This Row],[Component detail 4]]</f>
        <v>156833.33333333334</v>
      </c>
      <c r="AA4518" s="109">
        <v>1</v>
      </c>
      <c r="AB4518" s="109"/>
      <c r="AC4518" s="174">
        <f>IF(ISNUMBER([ExpenditureDetails4]),[ExpenditureDetails4]*HLOOKUP([ExpenditureDetails1],'Currency Conversion'!$A$6:$BE$45,19,FALSE),"No Data")</f>
        <v>1079706.3012012511</v>
      </c>
      <c r="AD4518" s="174">
        <f>Table1[[#This Row],[Calculations1]]/exchange_rate_2010</f>
        <v>23612.621648777185</v>
      </c>
      <c r="AE45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1079706.3012012511</v>
      </c>
      <c r="AF4518" s="174">
        <f>Table1[[#This Row],[Calculations3]]/exchange_rate_2010</f>
        <v>23612.621648777185</v>
      </c>
      <c r="AG4518" s="110"/>
      <c r="AH4518" s="53"/>
      <c r="BD4518" s="36"/>
      <c r="BE4518" s="36"/>
      <c r="BF4518" s="36"/>
      <c r="BG4518" s="36"/>
      <c r="BH4518" s="36"/>
      <c r="BI4518" s="36"/>
      <c r="BJ4518" s="36"/>
      <c r="BK4518" s="48"/>
      <c r="BL4518" s="36"/>
      <c r="BM4518" s="36"/>
      <c r="BN4518" s="36"/>
      <c r="BO4518" s="36"/>
      <c r="BP4518" s="36"/>
      <c r="BQ4518" s="36"/>
      <c r="BR4518" s="36"/>
    </row>
    <row r="4519" spans="2:70" ht="15" customHeight="1">
      <c r="B4519" s="48">
        <v>5228</v>
      </c>
      <c r="C4519" s="48" t="s">
        <v>1852</v>
      </c>
      <c r="D4519" s="108">
        <v>50000</v>
      </c>
      <c r="E4519" s="109" t="s">
        <v>2508</v>
      </c>
      <c r="F4519" s="109" t="s">
        <v>2502</v>
      </c>
      <c r="G4519" s="109" t="s">
        <v>2510</v>
      </c>
      <c r="H4519" s="108" t="s">
        <v>1848</v>
      </c>
      <c r="I4519" s="108" t="s">
        <v>2965</v>
      </c>
      <c r="J4519" s="108" t="s">
        <v>2568</v>
      </c>
      <c r="K4519" s="108" t="s">
        <v>2860</v>
      </c>
      <c r="L4519" s="108">
        <v>9</v>
      </c>
      <c r="M4519" s="110" t="s">
        <v>2915</v>
      </c>
      <c r="N4519" s="111" t="s">
        <v>2480</v>
      </c>
      <c r="O4519" s="111"/>
      <c r="P4519" s="111" t="s">
        <v>1989</v>
      </c>
      <c r="Q4519" s="109">
        <v>1</v>
      </c>
      <c r="R4519" s="109"/>
      <c r="S4519" s="109"/>
      <c r="T4519" s="109" t="s">
        <v>31</v>
      </c>
      <c r="U4519" s="108">
        <v>3</v>
      </c>
      <c r="V4519" s="109">
        <v>2008</v>
      </c>
      <c r="W4519" s="108"/>
      <c r="X4519" s="109">
        <v>32.47</v>
      </c>
      <c r="Y4519" s="174">
        <f>Table1[[#This Row],[ExpenditureDetails3]]*100000</f>
        <v>3247000</v>
      </c>
      <c r="Z4519" s="174">
        <f>Table1[[#This Row],[ExpenditureDetails4]]/Table1[[#This Row],[Component detail 4]]</f>
        <v>3247000</v>
      </c>
      <c r="AA4519" s="109">
        <v>1</v>
      </c>
      <c r="AB4519" s="109"/>
      <c r="AC4519" s="174">
        <f>IF(ISNUMBER([ExpenditureDetails4]),[ExpenditureDetails4]*HLOOKUP([ExpenditureDetails1],'Currency Conversion'!$A$6:$BE$45,19,FALSE),"No Data")</f>
        <v>3725617.8108400237</v>
      </c>
      <c r="AD4519" s="174">
        <f>Table1[[#This Row],[Calculations1]]/exchange_rate_2010</f>
        <v>81477.345901784822</v>
      </c>
      <c r="AE45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3725617.8108400237</v>
      </c>
      <c r="AF4519" s="174">
        <f>Table1[[#This Row],[Calculations3]]/exchange_rate_2010</f>
        <v>81477.345901784822</v>
      </c>
      <c r="AG4519" s="110"/>
      <c r="AH4519" s="53"/>
      <c r="BD4519" s="36"/>
      <c r="BE4519" s="36"/>
      <c r="BF4519" s="36"/>
      <c r="BG4519" s="36"/>
      <c r="BH4519" s="36"/>
      <c r="BI4519" s="36"/>
      <c r="BJ4519" s="36"/>
      <c r="BK4519" s="48"/>
      <c r="BL4519" s="36"/>
      <c r="BM4519" s="36"/>
      <c r="BN4519" s="36"/>
      <c r="BO4519" s="36"/>
      <c r="BP4519" s="36"/>
      <c r="BQ4519" s="36"/>
      <c r="BR4519" s="36"/>
    </row>
    <row r="4520" spans="2:70" ht="15" customHeight="1">
      <c r="B4520" s="48">
        <v>5229</v>
      </c>
      <c r="C4520" s="48" t="s">
        <v>1852</v>
      </c>
      <c r="D4520" s="108">
        <v>50000</v>
      </c>
      <c r="E4520" s="109" t="s">
        <v>2508</v>
      </c>
      <c r="F4520" s="109" t="s">
        <v>2502</v>
      </c>
      <c r="G4520" s="109" t="s">
        <v>2510</v>
      </c>
      <c r="H4520" s="108" t="s">
        <v>1848</v>
      </c>
      <c r="I4520" s="108" t="s">
        <v>2965</v>
      </c>
      <c r="J4520" s="108" t="s">
        <v>2568</v>
      </c>
      <c r="K4520" s="108" t="s">
        <v>2860</v>
      </c>
      <c r="L4520" s="108">
        <v>9</v>
      </c>
      <c r="M4520" s="110" t="s">
        <v>2915</v>
      </c>
      <c r="N4520" s="111" t="s">
        <v>1720</v>
      </c>
      <c r="O4520" s="111"/>
      <c r="P4520" s="111" t="s">
        <v>2140</v>
      </c>
      <c r="Q4520" s="109">
        <v>1</v>
      </c>
      <c r="R4520" s="109"/>
      <c r="S4520" s="109"/>
      <c r="T4520" s="109" t="s">
        <v>31</v>
      </c>
      <c r="U4520" s="108">
        <v>3</v>
      </c>
      <c r="V4520" s="109">
        <v>2008</v>
      </c>
      <c r="W4520" s="108"/>
      <c r="X4520" s="109">
        <v>14.52</v>
      </c>
      <c r="Y4520" s="174">
        <f>Table1[[#This Row],[ExpenditureDetails3]]*100000</f>
        <v>1452000</v>
      </c>
      <c r="Z4520" s="174">
        <f>Table1[[#This Row],[ExpenditureDetails4]]/Table1[[#This Row],[Component detail 4]]</f>
        <v>1452000</v>
      </c>
      <c r="AA4520" s="109">
        <v>1</v>
      </c>
      <c r="AB4520" s="109"/>
      <c r="AC4520" s="174">
        <f>IF(ISNUMBER([ExpenditureDetails4]),[ExpenditureDetails4]*HLOOKUP([ExpenditureDetails1],'Currency Conversion'!$A$6:$BE$45,19,FALSE),"No Data")</f>
        <v>1666029.2766676052</v>
      </c>
      <c r="AD4520" s="174">
        <f>Table1[[#This Row],[Calculations1]]/exchange_rate_2010</f>
        <v>36435.20364933525</v>
      </c>
      <c r="AE45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1666029.2766676052</v>
      </c>
      <c r="AF4520" s="174">
        <f>Table1[[#This Row],[Calculations3]]/exchange_rate_2010</f>
        <v>36435.20364933525</v>
      </c>
      <c r="AG4520" s="110"/>
      <c r="AH4520" s="53"/>
      <c r="BD4520" s="36"/>
      <c r="BE4520" s="36"/>
      <c r="BF4520" s="36"/>
      <c r="BG4520" s="36"/>
      <c r="BH4520" s="36"/>
      <c r="BI4520" s="36"/>
      <c r="BJ4520" s="36"/>
      <c r="BK4520" s="48"/>
      <c r="BL4520" s="36"/>
      <c r="BM4520" s="36"/>
      <c r="BN4520" s="36"/>
      <c r="BO4520" s="36"/>
      <c r="BP4520" s="36"/>
      <c r="BQ4520" s="36"/>
      <c r="BR4520" s="36"/>
    </row>
    <row r="4521" spans="2:70" ht="15" customHeight="1">
      <c r="B4521" s="48">
        <v>5230</v>
      </c>
      <c r="C4521" s="48" t="s">
        <v>1852</v>
      </c>
      <c r="D4521" s="108">
        <v>50000</v>
      </c>
      <c r="E4521" s="109" t="s">
        <v>2508</v>
      </c>
      <c r="F4521" s="109" t="s">
        <v>2502</v>
      </c>
      <c r="G4521" s="109" t="s">
        <v>2510</v>
      </c>
      <c r="H4521" s="108" t="s">
        <v>1848</v>
      </c>
      <c r="I4521" s="108" t="s">
        <v>2965</v>
      </c>
      <c r="J4521" s="108" t="s">
        <v>2568</v>
      </c>
      <c r="K4521" s="108" t="s">
        <v>2860</v>
      </c>
      <c r="L4521" s="108">
        <v>9</v>
      </c>
      <c r="M4521" s="110" t="s">
        <v>2915</v>
      </c>
      <c r="N4521" s="111" t="s">
        <v>1719</v>
      </c>
      <c r="O4521" s="111"/>
      <c r="P4521" s="111" t="s">
        <v>2241</v>
      </c>
      <c r="Q4521" s="109">
        <v>1</v>
      </c>
      <c r="R4521" s="109"/>
      <c r="S4521" s="109"/>
      <c r="T4521" s="109" t="s">
        <v>31</v>
      </c>
      <c r="U4521" s="108">
        <v>3</v>
      </c>
      <c r="V4521" s="109">
        <v>2008</v>
      </c>
      <c r="W4521" s="108"/>
      <c r="X4521" s="109">
        <v>2.58</v>
      </c>
      <c r="Y4521" s="174">
        <f>Table1[[#This Row],[ExpenditureDetails3]]*100000</f>
        <v>258000</v>
      </c>
      <c r="Z4521" s="174">
        <f>Table1[[#This Row],[ExpenditureDetails4]]/Table1[[#This Row],[Component detail 4]]</f>
        <v>258000</v>
      </c>
      <c r="AA4521" s="109">
        <v>1</v>
      </c>
      <c r="AB4521" s="109"/>
      <c r="AC4521" s="174">
        <f>IF(ISNUMBER([ExpenditureDetails4]),[ExpenditureDetails4]*HLOOKUP([ExpenditureDetails1],'Currency Conversion'!$A$6:$BE$45,19,FALSE),"No Data")</f>
        <v>296029.9954409381</v>
      </c>
      <c r="AD4521" s="174">
        <f>Table1[[#This Row],[Calculations1]]/exchange_rate_2010</f>
        <v>6474.0237889314703</v>
      </c>
      <c r="AE45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296029.9954409381</v>
      </c>
      <c r="AF4521" s="174">
        <f>Table1[[#This Row],[Calculations3]]/exchange_rate_2010</f>
        <v>6474.0237889314703</v>
      </c>
      <c r="AG4521" s="110"/>
      <c r="AH4521" s="53"/>
      <c r="BD4521" s="36"/>
      <c r="BE4521" s="36"/>
      <c r="BF4521" s="36"/>
      <c r="BG4521" s="36"/>
      <c r="BH4521" s="36"/>
      <c r="BI4521" s="36"/>
      <c r="BJ4521" s="36"/>
      <c r="BK4521" s="48"/>
      <c r="BL4521" s="36"/>
      <c r="BM4521" s="36"/>
      <c r="BN4521" s="36"/>
      <c r="BO4521" s="36"/>
      <c r="BP4521" s="36"/>
      <c r="BQ4521" s="36"/>
      <c r="BR4521" s="36"/>
    </row>
    <row r="4522" spans="2:70" ht="15" customHeight="1">
      <c r="B4522" s="48">
        <v>5231</v>
      </c>
      <c r="C4522" s="48" t="s">
        <v>1852</v>
      </c>
      <c r="D4522" s="108">
        <v>50000</v>
      </c>
      <c r="E4522" s="109" t="s">
        <v>2508</v>
      </c>
      <c r="F4522" s="109" t="s">
        <v>2502</v>
      </c>
      <c r="G4522" s="109" t="s">
        <v>2510</v>
      </c>
      <c r="H4522" s="108" t="s">
        <v>1848</v>
      </c>
      <c r="I4522" s="108" t="s">
        <v>2965</v>
      </c>
      <c r="J4522" s="108" t="s">
        <v>2568</v>
      </c>
      <c r="K4522" s="108" t="s">
        <v>2860</v>
      </c>
      <c r="L4522" s="108">
        <v>9</v>
      </c>
      <c r="M4522" s="110" t="s">
        <v>2915</v>
      </c>
      <c r="N4522" s="111" t="s">
        <v>1728</v>
      </c>
      <c r="O4522" s="111" t="s">
        <v>2399</v>
      </c>
      <c r="P4522" s="111" t="s">
        <v>2143</v>
      </c>
      <c r="Q4522" s="109">
        <v>1</v>
      </c>
      <c r="R4522" s="109"/>
      <c r="S4522" s="109"/>
      <c r="T4522" s="109" t="s">
        <v>31</v>
      </c>
      <c r="U4522" s="108">
        <v>3</v>
      </c>
      <c r="V4522" s="109">
        <v>2008</v>
      </c>
      <c r="W4522" s="108"/>
      <c r="X4522" s="109">
        <v>2</v>
      </c>
      <c r="Y4522" s="174">
        <f>Table1[[#This Row],[ExpenditureDetails3]]*100000</f>
        <v>200000</v>
      </c>
      <c r="Z4522" s="174">
        <f>Table1[[#This Row],[ExpenditureDetails4]]/Table1[[#This Row],[Component detail 4]]</f>
        <v>200000</v>
      </c>
      <c r="AA4522" s="109">
        <v>1</v>
      </c>
      <c r="AB4522" s="109"/>
      <c r="AC4522" s="174">
        <f>IF(ISNUMBER([ExpenditureDetails4]),[ExpenditureDetails4]*HLOOKUP([ExpenditureDetails1],'Currency Conversion'!$A$6:$BE$45,19,FALSE),"No Data")</f>
        <v>229480.61662088227</v>
      </c>
      <c r="AD4522" s="174">
        <f>Table1[[#This Row],[Calculations1]]/exchange_rate_2010</f>
        <v>5018.6230921949382</v>
      </c>
      <c r="AE45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229480.61662088227</v>
      </c>
      <c r="AF4522" s="174">
        <f>Table1[[#This Row],[Calculations3]]/exchange_rate_2010</f>
        <v>5018.6230921949382</v>
      </c>
      <c r="AG4522" s="110"/>
      <c r="AH4522" s="53"/>
      <c r="BD4522" s="36"/>
      <c r="BE4522" s="36"/>
      <c r="BF4522" s="36"/>
      <c r="BG4522" s="36"/>
      <c r="BH4522" s="36"/>
      <c r="BI4522" s="36"/>
      <c r="BJ4522" s="36"/>
      <c r="BK4522" s="48"/>
      <c r="BL4522" s="36"/>
      <c r="BM4522" s="36"/>
      <c r="BN4522" s="36"/>
      <c r="BO4522" s="36"/>
      <c r="BP4522" s="36"/>
      <c r="BQ4522" s="36"/>
      <c r="BR4522" s="36"/>
    </row>
    <row r="4523" spans="2:70" ht="15" customHeight="1">
      <c r="B4523" s="48">
        <v>5232</v>
      </c>
      <c r="C4523" s="48" t="s">
        <v>1852</v>
      </c>
      <c r="D4523" s="108">
        <v>50000</v>
      </c>
      <c r="E4523" s="109" t="s">
        <v>2508</v>
      </c>
      <c r="F4523" s="109" t="s">
        <v>2502</v>
      </c>
      <c r="G4523" s="109" t="s">
        <v>2510</v>
      </c>
      <c r="H4523" s="108" t="s">
        <v>1848</v>
      </c>
      <c r="I4523" s="108" t="s">
        <v>2965</v>
      </c>
      <c r="J4523" s="108" t="s">
        <v>2568</v>
      </c>
      <c r="K4523" s="108" t="s">
        <v>2860</v>
      </c>
      <c r="L4523" s="108">
        <v>9</v>
      </c>
      <c r="M4523" s="110" t="s">
        <v>2915</v>
      </c>
      <c r="N4523" s="111"/>
      <c r="O4523" s="111"/>
      <c r="P4523" s="111" t="s">
        <v>2095</v>
      </c>
      <c r="Q4523" s="109">
        <v>1</v>
      </c>
      <c r="R4523" s="109"/>
      <c r="S4523" s="109"/>
      <c r="T4523" s="109" t="s">
        <v>31</v>
      </c>
      <c r="U4523" s="108">
        <v>3</v>
      </c>
      <c r="V4523" s="109">
        <v>2008</v>
      </c>
      <c r="W4523" s="108"/>
      <c r="X4523" s="109">
        <v>9.25</v>
      </c>
      <c r="Y4523" s="174">
        <f>Table1[[#This Row],[ExpenditureDetails3]]*100000</f>
        <v>925000</v>
      </c>
      <c r="Z4523" s="174">
        <f>Table1[[#This Row],[ExpenditureDetails4]]/Table1[[#This Row],[Component detail 4]]</f>
        <v>925000</v>
      </c>
      <c r="AA4523" s="109">
        <v>1</v>
      </c>
      <c r="AB4523" s="109"/>
      <c r="AC4523" s="174">
        <f>IF(ISNUMBER([ExpenditureDetails4]),[ExpenditureDetails4]*HLOOKUP([ExpenditureDetails1],'Currency Conversion'!$A$6:$BE$45,19,FALSE),"No Data")</f>
        <v>1061347.8518715804</v>
      </c>
      <c r="AD4523" s="174">
        <f>Table1[[#This Row],[Calculations1]]/exchange_rate_2010</f>
        <v>23211.131801401585</v>
      </c>
      <c r="AE45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1061347.8518715804</v>
      </c>
      <c r="AF4523" s="174">
        <f>Table1[[#This Row],[Calculations3]]/exchange_rate_2010</f>
        <v>23211.131801401585</v>
      </c>
      <c r="AG4523" s="110"/>
      <c r="AH4523" s="53"/>
      <c r="BD4523" s="36"/>
      <c r="BE4523" s="36"/>
      <c r="BF4523" s="36"/>
      <c r="BG4523" s="36"/>
      <c r="BH4523" s="36"/>
      <c r="BI4523" s="36"/>
      <c r="BJ4523" s="36"/>
      <c r="BK4523" s="48"/>
      <c r="BL4523" s="36"/>
      <c r="BM4523" s="36"/>
      <c r="BN4523" s="36"/>
      <c r="BO4523" s="36"/>
      <c r="BP4523" s="36"/>
      <c r="BQ4523" s="36"/>
      <c r="BR4523" s="36"/>
    </row>
    <row r="4524" spans="2:70" ht="15" customHeight="1">
      <c r="B4524" s="48">
        <v>5233</v>
      </c>
      <c r="C4524" s="48" t="s">
        <v>1852</v>
      </c>
      <c r="D4524" s="108">
        <v>50000</v>
      </c>
      <c r="E4524" s="109" t="s">
        <v>2508</v>
      </c>
      <c r="F4524" s="109" t="s">
        <v>2502</v>
      </c>
      <c r="G4524" s="109" t="s">
        <v>2510</v>
      </c>
      <c r="H4524" s="108" t="s">
        <v>1848</v>
      </c>
      <c r="I4524" s="108" t="s">
        <v>2965</v>
      </c>
      <c r="J4524" s="108" t="s">
        <v>2568</v>
      </c>
      <c r="K4524" s="108" t="s">
        <v>2860</v>
      </c>
      <c r="L4524" s="108">
        <v>9</v>
      </c>
      <c r="M4524" s="110" t="s">
        <v>2915</v>
      </c>
      <c r="N4524" s="111" t="s">
        <v>2480</v>
      </c>
      <c r="O4524" s="111"/>
      <c r="P4524" s="111" t="s">
        <v>2242</v>
      </c>
      <c r="Q4524" s="109">
        <v>1</v>
      </c>
      <c r="R4524" s="109"/>
      <c r="S4524" s="109"/>
      <c r="T4524" s="109" t="s">
        <v>31</v>
      </c>
      <c r="U4524" s="108">
        <v>3</v>
      </c>
      <c r="V4524" s="109">
        <v>2008</v>
      </c>
      <c r="W4524" s="108"/>
      <c r="X4524" s="109">
        <v>1</v>
      </c>
      <c r="Y4524" s="174">
        <f>Table1[[#This Row],[ExpenditureDetails3]]*100000</f>
        <v>100000</v>
      </c>
      <c r="Z4524" s="174">
        <f>Table1[[#This Row],[ExpenditureDetails4]]/Table1[[#This Row],[Component detail 4]]</f>
        <v>100000</v>
      </c>
      <c r="AA4524" s="109">
        <v>1</v>
      </c>
      <c r="AB4524" s="109"/>
      <c r="AC4524" s="174">
        <f>IF(ISNUMBER([ExpenditureDetails4]),[ExpenditureDetails4]*HLOOKUP([ExpenditureDetails1],'Currency Conversion'!$A$6:$BE$45,19,FALSE),"No Data")</f>
        <v>114740.30831044113</v>
      </c>
      <c r="AD4524" s="174">
        <f>Table1[[#This Row],[Calculations1]]/exchange_rate_2010</f>
        <v>2509.3115460974691</v>
      </c>
      <c r="AE45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114740.30831044113</v>
      </c>
      <c r="AF4524" s="174">
        <f>Table1[[#This Row],[Calculations3]]/exchange_rate_2010</f>
        <v>2509.3115460974691</v>
      </c>
      <c r="AG4524" s="110"/>
      <c r="AH4524" s="53"/>
      <c r="BD4524" s="36"/>
      <c r="BE4524" s="36"/>
      <c r="BF4524" s="36"/>
      <c r="BG4524" s="36"/>
      <c r="BH4524" s="36"/>
      <c r="BI4524" s="36"/>
      <c r="BJ4524" s="36"/>
      <c r="BK4524" s="48"/>
      <c r="BL4524" s="36"/>
      <c r="BM4524" s="36"/>
      <c r="BN4524" s="36"/>
      <c r="BO4524" s="36"/>
      <c r="BP4524" s="36"/>
      <c r="BQ4524" s="36"/>
      <c r="BR4524" s="36"/>
    </row>
    <row r="4525" spans="2:70" ht="15" customHeight="1">
      <c r="B4525" s="48">
        <v>5234</v>
      </c>
      <c r="C4525" s="48" t="s">
        <v>1852</v>
      </c>
      <c r="D4525" s="108">
        <v>50000</v>
      </c>
      <c r="E4525" s="109" t="s">
        <v>2508</v>
      </c>
      <c r="F4525" s="109" t="s">
        <v>2502</v>
      </c>
      <c r="G4525" s="109" t="s">
        <v>2510</v>
      </c>
      <c r="H4525" s="108" t="s">
        <v>1848</v>
      </c>
      <c r="I4525" s="108" t="s">
        <v>2965</v>
      </c>
      <c r="J4525" s="108" t="s">
        <v>2568</v>
      </c>
      <c r="K4525" s="108" t="s">
        <v>2860</v>
      </c>
      <c r="L4525" s="108">
        <v>9</v>
      </c>
      <c r="M4525" s="110" t="s">
        <v>2915</v>
      </c>
      <c r="N4525" s="111" t="s">
        <v>2474</v>
      </c>
      <c r="O4525" s="111"/>
      <c r="P4525" s="111" t="s">
        <v>2243</v>
      </c>
      <c r="Q4525" s="109">
        <v>1</v>
      </c>
      <c r="R4525" s="109"/>
      <c r="S4525" s="109"/>
      <c r="T4525" s="109" t="s">
        <v>31</v>
      </c>
      <c r="U4525" s="108">
        <v>3</v>
      </c>
      <c r="V4525" s="109">
        <v>2008</v>
      </c>
      <c r="W4525" s="108"/>
      <c r="X4525" s="109">
        <v>1.2</v>
      </c>
      <c r="Y4525" s="174">
        <f>Table1[[#This Row],[ExpenditureDetails3]]*100000</f>
        <v>120000</v>
      </c>
      <c r="Z4525" s="174">
        <f>Table1[[#This Row],[ExpenditureDetails4]]/Table1[[#This Row],[Component detail 4]]</f>
        <v>120000</v>
      </c>
      <c r="AA4525" s="109">
        <v>1</v>
      </c>
      <c r="AB4525" s="109"/>
      <c r="AC4525" s="174">
        <f>IF(ISNUMBER([ExpenditureDetails4]),[ExpenditureDetails4]*HLOOKUP([ExpenditureDetails1],'Currency Conversion'!$A$6:$BE$45,19,FALSE),"No Data")</f>
        <v>137688.36997252936</v>
      </c>
      <c r="AD4525" s="174">
        <f>Table1[[#This Row],[Calculations1]]/exchange_rate_2010</f>
        <v>3011.173855316963</v>
      </c>
      <c r="AE45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137688.36997252936</v>
      </c>
      <c r="AF4525" s="174">
        <f>Table1[[#This Row],[Calculations3]]/exchange_rate_2010</f>
        <v>3011.173855316963</v>
      </c>
      <c r="AG4525" s="110"/>
      <c r="AH4525" s="53"/>
      <c r="BD4525" s="36"/>
      <c r="BE4525" s="36"/>
      <c r="BF4525" s="36"/>
      <c r="BG4525" s="36"/>
      <c r="BH4525" s="36"/>
      <c r="BI4525" s="36"/>
      <c r="BJ4525" s="36"/>
      <c r="BK4525" s="48"/>
      <c r="BL4525" s="36"/>
      <c r="BM4525" s="36"/>
      <c r="BN4525" s="36"/>
      <c r="BO4525" s="36"/>
      <c r="BP4525" s="36"/>
      <c r="BQ4525" s="36"/>
      <c r="BR4525" s="36"/>
    </row>
    <row r="4526" spans="2:70" ht="15" customHeight="1">
      <c r="B4526" s="48">
        <v>5235</v>
      </c>
      <c r="C4526" s="48" t="s">
        <v>1852</v>
      </c>
      <c r="D4526" s="108">
        <v>50000</v>
      </c>
      <c r="E4526" s="109" t="s">
        <v>2508</v>
      </c>
      <c r="F4526" s="109" t="s">
        <v>2502</v>
      </c>
      <c r="G4526" s="109" t="s">
        <v>2510</v>
      </c>
      <c r="H4526" s="108" t="s">
        <v>1848</v>
      </c>
      <c r="I4526" s="108" t="s">
        <v>2965</v>
      </c>
      <c r="J4526" s="108" t="s">
        <v>2568</v>
      </c>
      <c r="K4526" s="108" t="s">
        <v>2860</v>
      </c>
      <c r="L4526" s="108">
        <v>9</v>
      </c>
      <c r="M4526" s="110" t="s">
        <v>2915</v>
      </c>
      <c r="N4526" s="111" t="s">
        <v>1717</v>
      </c>
      <c r="O4526" s="111"/>
      <c r="P4526" s="111" t="s">
        <v>2244</v>
      </c>
      <c r="Q4526" s="109">
        <v>1</v>
      </c>
      <c r="R4526" s="109"/>
      <c r="S4526" s="109"/>
      <c r="T4526" s="109" t="s">
        <v>31</v>
      </c>
      <c r="U4526" s="108">
        <v>3</v>
      </c>
      <c r="V4526" s="109">
        <v>2008</v>
      </c>
      <c r="W4526" s="108"/>
      <c r="X4526" s="109">
        <v>2.2799999999999998</v>
      </c>
      <c r="Y4526" s="174">
        <f>Table1[[#This Row],[ExpenditureDetails3]]*100000</f>
        <v>227999.99999999997</v>
      </c>
      <c r="Z4526" s="174">
        <f>Table1[[#This Row],[ExpenditureDetails4]]/Table1[[#This Row],[Component detail 4]]</f>
        <v>227999.99999999997</v>
      </c>
      <c r="AA4526" s="109">
        <v>1</v>
      </c>
      <c r="AB4526" s="109"/>
      <c r="AC4526" s="174">
        <f>IF(ISNUMBER([ExpenditureDetails4]),[ExpenditureDetails4]*HLOOKUP([ExpenditureDetails1],'Currency Conversion'!$A$6:$BE$45,19,FALSE),"No Data")</f>
        <v>261607.90294780573</v>
      </c>
      <c r="AD4526" s="174">
        <f>Table1[[#This Row],[Calculations1]]/exchange_rate_2010</f>
        <v>5721.2303251022286</v>
      </c>
      <c r="AE45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261607.90294780573</v>
      </c>
      <c r="AF4526" s="174">
        <f>Table1[[#This Row],[Calculations3]]/exchange_rate_2010</f>
        <v>5721.2303251022286</v>
      </c>
      <c r="AG4526" s="110"/>
      <c r="AH4526" s="53"/>
      <c r="BD4526" s="36"/>
      <c r="BE4526" s="36"/>
      <c r="BF4526" s="36"/>
      <c r="BG4526" s="36"/>
      <c r="BH4526" s="36"/>
      <c r="BI4526" s="36"/>
      <c r="BJ4526" s="36"/>
      <c r="BK4526" s="48"/>
      <c r="BL4526" s="36"/>
      <c r="BM4526" s="36"/>
      <c r="BN4526" s="36"/>
      <c r="BO4526" s="36"/>
      <c r="BP4526" s="36"/>
      <c r="BQ4526" s="36"/>
      <c r="BR4526" s="36"/>
    </row>
    <row r="4527" spans="2:70" ht="15" customHeight="1">
      <c r="B4527" s="48">
        <v>5236</v>
      </c>
      <c r="C4527" s="48" t="s">
        <v>1852</v>
      </c>
      <c r="D4527" s="108">
        <v>50000</v>
      </c>
      <c r="E4527" s="109" t="s">
        <v>2508</v>
      </c>
      <c r="F4527" s="109" t="s">
        <v>2502</v>
      </c>
      <c r="G4527" s="109" t="s">
        <v>2510</v>
      </c>
      <c r="H4527" s="108" t="s">
        <v>1848</v>
      </c>
      <c r="I4527" s="108" t="s">
        <v>2965</v>
      </c>
      <c r="J4527" s="108" t="s">
        <v>2568</v>
      </c>
      <c r="K4527" s="108" t="s">
        <v>2860</v>
      </c>
      <c r="L4527" s="108">
        <v>9</v>
      </c>
      <c r="M4527" s="110" t="s">
        <v>2915</v>
      </c>
      <c r="N4527" s="111" t="s">
        <v>1717</v>
      </c>
      <c r="O4527" s="111"/>
      <c r="P4527" s="111" t="s">
        <v>2245</v>
      </c>
      <c r="Q4527" s="109">
        <v>16</v>
      </c>
      <c r="R4527" s="109"/>
      <c r="S4527" s="109"/>
      <c r="T4527" s="109" t="s">
        <v>31</v>
      </c>
      <c r="U4527" s="108">
        <v>3</v>
      </c>
      <c r="V4527" s="109">
        <v>2008</v>
      </c>
      <c r="W4527" s="108"/>
      <c r="X4527" s="109">
        <v>9.25</v>
      </c>
      <c r="Y4527" s="174">
        <f>Table1[[#This Row],[ExpenditureDetails3]]*100000</f>
        <v>925000</v>
      </c>
      <c r="Z4527" s="174">
        <f>Table1[[#This Row],[ExpenditureDetails4]]/Table1[[#This Row],[Component detail 4]]</f>
        <v>57812.5</v>
      </c>
      <c r="AA4527" s="109">
        <v>1</v>
      </c>
      <c r="AB4527" s="109"/>
      <c r="AC4527" s="174">
        <f>IF(ISNUMBER([ExpenditureDetails4]),[ExpenditureDetails4]*HLOOKUP([ExpenditureDetails1],'Currency Conversion'!$A$6:$BE$45,19,FALSE),"No Data")</f>
        <v>1061347.8518715804</v>
      </c>
      <c r="AD4527" s="174">
        <f>Table1[[#This Row],[Calculations1]]/exchange_rate_2010</f>
        <v>23211.131801401585</v>
      </c>
      <c r="AE45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1061347.8518715804</v>
      </c>
      <c r="AF4527" s="174">
        <f>Table1[[#This Row],[Calculations3]]/exchange_rate_2010</f>
        <v>23211.131801401585</v>
      </c>
      <c r="AG4527" s="110"/>
      <c r="AH4527" s="53"/>
      <c r="BD4527" s="36"/>
      <c r="BE4527" s="36"/>
      <c r="BF4527" s="36"/>
      <c r="BG4527" s="36"/>
      <c r="BH4527" s="36"/>
      <c r="BI4527" s="36"/>
      <c r="BJ4527" s="36"/>
      <c r="BK4527" s="48"/>
      <c r="BL4527" s="36"/>
      <c r="BM4527" s="36"/>
      <c r="BN4527" s="36"/>
      <c r="BO4527" s="36"/>
      <c r="BP4527" s="36"/>
      <c r="BQ4527" s="36"/>
      <c r="BR4527" s="36"/>
    </row>
    <row r="4528" spans="2:70" ht="15" customHeight="1">
      <c r="B4528" s="48">
        <v>5237</v>
      </c>
      <c r="C4528" s="48" t="s">
        <v>1852</v>
      </c>
      <c r="D4528" s="108">
        <v>50000</v>
      </c>
      <c r="E4528" s="109" t="s">
        <v>2508</v>
      </c>
      <c r="F4528" s="109" t="s">
        <v>2502</v>
      </c>
      <c r="G4528" s="109" t="s">
        <v>2510</v>
      </c>
      <c r="H4528" s="108" t="s">
        <v>1848</v>
      </c>
      <c r="I4528" s="108" t="s">
        <v>2965</v>
      </c>
      <c r="J4528" s="108" t="s">
        <v>2568</v>
      </c>
      <c r="K4528" s="108" t="s">
        <v>2860</v>
      </c>
      <c r="L4528" s="108">
        <v>9</v>
      </c>
      <c r="M4528" s="110" t="s">
        <v>2915</v>
      </c>
      <c r="N4528" s="111" t="s">
        <v>2474</v>
      </c>
      <c r="O4528" s="111"/>
      <c r="P4528" s="111" t="s">
        <v>2246</v>
      </c>
      <c r="Q4528" s="109">
        <v>1</v>
      </c>
      <c r="R4528" s="109"/>
      <c r="S4528" s="109"/>
      <c r="T4528" s="109" t="s">
        <v>31</v>
      </c>
      <c r="U4528" s="108">
        <v>3</v>
      </c>
      <c r="V4528" s="109">
        <v>2008</v>
      </c>
      <c r="W4528" s="108"/>
      <c r="X4528" s="109">
        <v>0.3</v>
      </c>
      <c r="Y4528" s="174">
        <f>Table1[[#This Row],[ExpenditureDetails3]]*100000</f>
        <v>30000</v>
      </c>
      <c r="Z4528" s="174">
        <f>Table1[[#This Row],[ExpenditureDetails4]]/Table1[[#This Row],[Component detail 4]]</f>
        <v>30000</v>
      </c>
      <c r="AA4528" s="109">
        <v>1</v>
      </c>
      <c r="AB4528" s="109"/>
      <c r="AC4528" s="174">
        <f>IF(ISNUMBER([ExpenditureDetails4]),[ExpenditureDetails4]*HLOOKUP([ExpenditureDetails1],'Currency Conversion'!$A$6:$BE$45,19,FALSE),"No Data")</f>
        <v>34422.092493132339</v>
      </c>
      <c r="AD4528" s="174">
        <f>Table1[[#This Row],[Calculations1]]/exchange_rate_2010</f>
        <v>752.79346382924075</v>
      </c>
      <c r="AE45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4528" s="174">
        <f>Table1[[#This Row],[Calculations3]]/exchange_rate_2010</f>
        <v>752.79346382924075</v>
      </c>
      <c r="AG4528" s="110"/>
      <c r="AH4528" s="53"/>
      <c r="BD4528" s="36"/>
      <c r="BE4528" s="36"/>
      <c r="BF4528" s="36"/>
      <c r="BG4528" s="36"/>
      <c r="BH4528" s="36"/>
      <c r="BI4528" s="36"/>
      <c r="BJ4528" s="36"/>
      <c r="BK4528" s="48"/>
      <c r="BL4528" s="36"/>
      <c r="BM4528" s="36"/>
      <c r="BN4528" s="36"/>
      <c r="BO4528" s="36"/>
      <c r="BP4528" s="36"/>
      <c r="BQ4528" s="36"/>
      <c r="BR4528" s="36"/>
    </row>
    <row r="4529" spans="2:70" ht="15" customHeight="1">
      <c r="B4529" s="48">
        <v>5238</v>
      </c>
      <c r="C4529" s="48" t="s">
        <v>1852</v>
      </c>
      <c r="D4529" s="108">
        <v>50000</v>
      </c>
      <c r="E4529" s="109" t="s">
        <v>2508</v>
      </c>
      <c r="F4529" s="109" t="s">
        <v>2502</v>
      </c>
      <c r="G4529" s="109" t="s">
        <v>2510</v>
      </c>
      <c r="H4529" s="108" t="s">
        <v>1848</v>
      </c>
      <c r="I4529" s="108" t="s">
        <v>2965</v>
      </c>
      <c r="J4529" s="108" t="s">
        <v>2568</v>
      </c>
      <c r="K4529" s="108" t="s">
        <v>2860</v>
      </c>
      <c r="L4529" s="108">
        <v>9</v>
      </c>
      <c r="M4529" s="110" t="s">
        <v>2915</v>
      </c>
      <c r="N4529" s="111" t="s">
        <v>1717</v>
      </c>
      <c r="O4529" s="111"/>
      <c r="P4529" s="111" t="s">
        <v>2247</v>
      </c>
      <c r="Q4529" s="109">
        <v>5</v>
      </c>
      <c r="R4529" s="109"/>
      <c r="S4529" s="109"/>
      <c r="T4529" s="109" t="s">
        <v>31</v>
      </c>
      <c r="U4529" s="108">
        <v>3</v>
      </c>
      <c r="V4529" s="109">
        <v>2008</v>
      </c>
      <c r="W4529" s="108"/>
      <c r="X4529" s="109">
        <v>3.63</v>
      </c>
      <c r="Y4529" s="174">
        <f>Table1[[#This Row],[ExpenditureDetails3]]*100000</f>
        <v>363000</v>
      </c>
      <c r="Z4529" s="174">
        <f>Table1[[#This Row],[ExpenditureDetails4]]/Table1[[#This Row],[Component detail 4]]</f>
        <v>72600</v>
      </c>
      <c r="AA4529" s="109">
        <v>1</v>
      </c>
      <c r="AB4529" s="109"/>
      <c r="AC4529" s="174">
        <f>IF(ISNUMBER([ExpenditureDetails4]),[ExpenditureDetails4]*HLOOKUP([ExpenditureDetails1],'Currency Conversion'!$A$6:$BE$45,19,FALSE),"No Data")</f>
        <v>416507.31916690129</v>
      </c>
      <c r="AD4529" s="174">
        <f>Table1[[#This Row],[Calculations1]]/exchange_rate_2010</f>
        <v>9108.8009123338124</v>
      </c>
      <c r="AE45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416507.31916690129</v>
      </c>
      <c r="AF4529" s="174">
        <f>Table1[[#This Row],[Calculations3]]/exchange_rate_2010</f>
        <v>9108.8009123338124</v>
      </c>
      <c r="AG4529" s="110"/>
      <c r="AH4529" s="53"/>
      <c r="BD4529" s="36"/>
      <c r="BE4529" s="36"/>
      <c r="BF4529" s="36"/>
      <c r="BG4529" s="36"/>
      <c r="BH4529" s="36"/>
      <c r="BI4529" s="36"/>
      <c r="BJ4529" s="36"/>
      <c r="BK4529" s="48"/>
      <c r="BL4529" s="36"/>
      <c r="BM4529" s="36"/>
      <c r="BN4529" s="36"/>
      <c r="BO4529" s="36"/>
      <c r="BP4529" s="36"/>
      <c r="BQ4529" s="36"/>
      <c r="BR4529" s="36"/>
    </row>
    <row r="4530" spans="2:70" ht="15" customHeight="1">
      <c r="B4530" s="48">
        <v>5239</v>
      </c>
      <c r="C4530" s="48" t="s">
        <v>1852</v>
      </c>
      <c r="D4530" s="108">
        <v>50000</v>
      </c>
      <c r="E4530" s="109" t="s">
        <v>2508</v>
      </c>
      <c r="F4530" s="109" t="s">
        <v>2502</v>
      </c>
      <c r="G4530" s="109" t="s">
        <v>2510</v>
      </c>
      <c r="H4530" s="108" t="s">
        <v>1848</v>
      </c>
      <c r="I4530" s="108" t="s">
        <v>2965</v>
      </c>
      <c r="J4530" s="108" t="s">
        <v>2568</v>
      </c>
      <c r="K4530" s="108" t="s">
        <v>2860</v>
      </c>
      <c r="L4530" s="108">
        <v>9</v>
      </c>
      <c r="M4530" s="110" t="s">
        <v>2915</v>
      </c>
      <c r="N4530" s="111" t="s">
        <v>1717</v>
      </c>
      <c r="O4530" s="111"/>
      <c r="P4530" s="111" t="s">
        <v>2248</v>
      </c>
      <c r="Q4530" s="109">
        <v>4</v>
      </c>
      <c r="R4530" s="109"/>
      <c r="S4530" s="109"/>
      <c r="T4530" s="109" t="s">
        <v>31</v>
      </c>
      <c r="U4530" s="108">
        <v>3</v>
      </c>
      <c r="V4530" s="109">
        <v>2008</v>
      </c>
      <c r="W4530" s="108"/>
      <c r="X4530" s="109">
        <v>2.31</v>
      </c>
      <c r="Y4530" s="174">
        <f>Table1[[#This Row],[ExpenditureDetails3]]*100000</f>
        <v>231000</v>
      </c>
      <c r="Z4530" s="174">
        <f>Table1[[#This Row],[ExpenditureDetails4]]/Table1[[#This Row],[Component detail 4]]</f>
        <v>57750</v>
      </c>
      <c r="AA4530" s="109">
        <v>1</v>
      </c>
      <c r="AB4530" s="109"/>
      <c r="AC4530" s="174">
        <f>IF(ISNUMBER([ExpenditureDetails4]),[ExpenditureDetails4]*HLOOKUP([ExpenditureDetails1],'Currency Conversion'!$A$6:$BE$45,19,FALSE),"No Data")</f>
        <v>265050.11219711899</v>
      </c>
      <c r="AD4530" s="174">
        <f>Table1[[#This Row],[Calculations1]]/exchange_rate_2010</f>
        <v>5796.5096714851534</v>
      </c>
      <c r="AE45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265050.11219711899</v>
      </c>
      <c r="AF4530" s="174">
        <f>Table1[[#This Row],[Calculations3]]/exchange_rate_2010</f>
        <v>5796.5096714851534</v>
      </c>
      <c r="AG4530" s="110"/>
      <c r="AH4530" s="53"/>
      <c r="BD4530" s="36"/>
      <c r="BE4530" s="36"/>
      <c r="BF4530" s="36"/>
      <c r="BG4530" s="36"/>
      <c r="BH4530" s="36"/>
      <c r="BI4530" s="36"/>
      <c r="BJ4530" s="36"/>
      <c r="BK4530" s="48"/>
      <c r="BL4530" s="36"/>
      <c r="BM4530" s="36"/>
      <c r="BN4530" s="36"/>
      <c r="BO4530" s="36"/>
      <c r="BP4530" s="36"/>
      <c r="BQ4530" s="36"/>
      <c r="BR4530" s="36"/>
    </row>
    <row r="4531" spans="2:70" ht="15" customHeight="1">
      <c r="B4531" s="48">
        <v>5240</v>
      </c>
      <c r="C4531" s="48" t="s">
        <v>1852</v>
      </c>
      <c r="D4531" s="108">
        <v>50000</v>
      </c>
      <c r="E4531" s="109" t="s">
        <v>2508</v>
      </c>
      <c r="F4531" s="109" t="s">
        <v>2502</v>
      </c>
      <c r="G4531" s="109" t="s">
        <v>2510</v>
      </c>
      <c r="H4531" s="108" t="s">
        <v>1848</v>
      </c>
      <c r="I4531" s="108" t="s">
        <v>2965</v>
      </c>
      <c r="J4531" s="108" t="s">
        <v>2568</v>
      </c>
      <c r="K4531" s="108" t="s">
        <v>2860</v>
      </c>
      <c r="L4531" s="108">
        <v>9</v>
      </c>
      <c r="M4531" s="110" t="s">
        <v>2915</v>
      </c>
      <c r="N4531" s="111" t="s">
        <v>2474</v>
      </c>
      <c r="O4531" s="111"/>
      <c r="P4531" s="111" t="s">
        <v>2249</v>
      </c>
      <c r="Q4531" s="109">
        <v>1</v>
      </c>
      <c r="R4531" s="109"/>
      <c r="S4531" s="109"/>
      <c r="T4531" s="109" t="s">
        <v>31</v>
      </c>
      <c r="U4531" s="108">
        <v>3</v>
      </c>
      <c r="V4531" s="109">
        <v>2008</v>
      </c>
      <c r="W4531" s="108"/>
      <c r="X4531" s="109">
        <v>0.5</v>
      </c>
      <c r="Y4531" s="174">
        <f>Table1[[#This Row],[ExpenditureDetails3]]*100000</f>
        <v>50000</v>
      </c>
      <c r="Z4531" s="174">
        <f>Table1[[#This Row],[ExpenditureDetails4]]/Table1[[#This Row],[Component detail 4]]</f>
        <v>50000</v>
      </c>
      <c r="AA4531" s="109">
        <v>1</v>
      </c>
      <c r="AB4531" s="109"/>
      <c r="AC4531" s="174">
        <f>IF(ISNUMBER([ExpenditureDetails4]),[ExpenditureDetails4]*HLOOKUP([ExpenditureDetails1],'Currency Conversion'!$A$6:$BE$45,19,FALSE),"No Data")</f>
        <v>57370.154155220567</v>
      </c>
      <c r="AD4531" s="174">
        <f>Table1[[#This Row],[Calculations1]]/exchange_rate_2010</f>
        <v>1254.6557730487345</v>
      </c>
      <c r="AE45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57370.154155220567</v>
      </c>
      <c r="AF4531" s="174">
        <f>Table1[[#This Row],[Calculations3]]/exchange_rate_2010</f>
        <v>1254.6557730487345</v>
      </c>
      <c r="AG4531" s="110"/>
      <c r="AH4531" s="53"/>
      <c r="BD4531" s="36"/>
      <c r="BE4531" s="36"/>
      <c r="BF4531" s="36"/>
      <c r="BG4531" s="36"/>
      <c r="BH4531" s="36"/>
      <c r="BI4531" s="36"/>
      <c r="BJ4531" s="36"/>
      <c r="BK4531" s="48"/>
      <c r="BL4531" s="36"/>
      <c r="BM4531" s="36"/>
      <c r="BN4531" s="36"/>
      <c r="BO4531" s="36"/>
      <c r="BP4531" s="36"/>
      <c r="BQ4531" s="36"/>
      <c r="BR4531" s="36"/>
    </row>
    <row r="4532" spans="2:70" ht="15" customHeight="1">
      <c r="B4532" s="48">
        <v>5241</v>
      </c>
      <c r="C4532" s="48" t="s">
        <v>1852</v>
      </c>
      <c r="D4532" s="108">
        <v>50000</v>
      </c>
      <c r="E4532" s="109" t="s">
        <v>2508</v>
      </c>
      <c r="F4532" s="109" t="s">
        <v>2502</v>
      </c>
      <c r="G4532" s="109" t="s">
        <v>2510</v>
      </c>
      <c r="H4532" s="108" t="s">
        <v>1848</v>
      </c>
      <c r="I4532" s="108" t="s">
        <v>2965</v>
      </c>
      <c r="J4532" s="108" t="s">
        <v>2568</v>
      </c>
      <c r="K4532" s="108" t="s">
        <v>2860</v>
      </c>
      <c r="L4532" s="108">
        <v>9</v>
      </c>
      <c r="M4532" s="110" t="s">
        <v>2915</v>
      </c>
      <c r="N4532" s="111" t="s">
        <v>1717</v>
      </c>
      <c r="O4532" s="111"/>
      <c r="P4532" s="111" t="s">
        <v>2250</v>
      </c>
      <c r="Q4532" s="109">
        <v>1</v>
      </c>
      <c r="R4532" s="109"/>
      <c r="S4532" s="109"/>
      <c r="T4532" s="109" t="s">
        <v>31</v>
      </c>
      <c r="U4532" s="108">
        <v>3</v>
      </c>
      <c r="V4532" s="109">
        <v>2008</v>
      </c>
      <c r="W4532" s="108"/>
      <c r="X4532" s="109">
        <v>0.73</v>
      </c>
      <c r="Y4532" s="174">
        <f>Table1[[#This Row],[ExpenditureDetails3]]*100000</f>
        <v>73000</v>
      </c>
      <c r="Z4532" s="174">
        <f>Table1[[#This Row],[ExpenditureDetails4]]/Table1[[#This Row],[Component detail 4]]</f>
        <v>73000</v>
      </c>
      <c r="AA4532" s="109">
        <v>1</v>
      </c>
      <c r="AB4532" s="109"/>
      <c r="AC4532" s="174">
        <f>IF(ISNUMBER([ExpenditureDetails4]),[ExpenditureDetails4]*HLOOKUP([ExpenditureDetails1],'Currency Conversion'!$A$6:$BE$45,19,FALSE),"No Data")</f>
        <v>83760.425066622032</v>
      </c>
      <c r="AD4532" s="174">
        <f>Table1[[#This Row],[Calculations1]]/exchange_rate_2010</f>
        <v>1831.7974286511526</v>
      </c>
      <c r="AE45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83760.425066622032</v>
      </c>
      <c r="AF4532" s="174">
        <f>Table1[[#This Row],[Calculations3]]/exchange_rate_2010</f>
        <v>1831.7974286511526</v>
      </c>
      <c r="AG4532" s="110"/>
      <c r="AH4532" s="53"/>
      <c r="BD4532" s="36"/>
      <c r="BE4532" s="36"/>
      <c r="BF4532" s="36"/>
      <c r="BG4532" s="36"/>
      <c r="BH4532" s="36"/>
      <c r="BI4532" s="36"/>
      <c r="BJ4532" s="36"/>
      <c r="BK4532" s="48"/>
      <c r="BL4532" s="36"/>
      <c r="BM4532" s="36"/>
      <c r="BN4532" s="36"/>
      <c r="BO4532" s="36"/>
      <c r="BP4532" s="36"/>
      <c r="BQ4532" s="36"/>
      <c r="BR4532" s="36"/>
    </row>
    <row r="4533" spans="2:70" ht="15" customHeight="1">
      <c r="B4533" s="48">
        <v>5247</v>
      </c>
      <c r="C4533" s="48" t="s">
        <v>1852</v>
      </c>
      <c r="D4533" s="108">
        <v>53545</v>
      </c>
      <c r="E4533" s="109" t="s">
        <v>2508</v>
      </c>
      <c r="F4533" s="109" t="s">
        <v>1815</v>
      </c>
      <c r="G4533" s="109" t="s">
        <v>1812</v>
      </c>
      <c r="H4533" s="108" t="s">
        <v>1849</v>
      </c>
      <c r="I4533" s="108" t="s">
        <v>2965</v>
      </c>
      <c r="J4533" s="108" t="s">
        <v>2568</v>
      </c>
      <c r="K4533" s="108" t="s">
        <v>2860</v>
      </c>
      <c r="L4533" s="108">
        <v>9</v>
      </c>
      <c r="M4533" s="110" t="s">
        <v>2915</v>
      </c>
      <c r="N4533" s="111" t="s">
        <v>1729</v>
      </c>
      <c r="O4533" s="111" t="s">
        <v>210</v>
      </c>
      <c r="P4533" s="111" t="s">
        <v>2251</v>
      </c>
      <c r="Q4533" s="109">
        <v>227</v>
      </c>
      <c r="R4533" s="109"/>
      <c r="S4533" s="109"/>
      <c r="T4533" s="109" t="s">
        <v>7</v>
      </c>
      <c r="U4533" s="108">
        <v>1</v>
      </c>
      <c r="V4533" s="109">
        <v>2009</v>
      </c>
      <c r="W4533" s="108">
        <f>IF(Table1[[#This Row],[ExpenditureDetails1]]=2010,1,(2010-Table1[[#This Row],[ExpenditureDetails1]]))</f>
        <v>1</v>
      </c>
      <c r="X4533" s="109">
        <v>55</v>
      </c>
      <c r="Y4533" s="174">
        <f>Table1[[#This Row],[ExpenditureDetails3]]*100000</f>
        <v>5500000</v>
      </c>
      <c r="Z4533" s="174">
        <f>Table1[[#This Row],[ExpenditureDetails4]]/Table1[[#This Row],[Component detail 4]]</f>
        <v>24229.074889867843</v>
      </c>
      <c r="AA4533" s="109">
        <v>1</v>
      </c>
      <c r="AB4533" s="109">
        <v>10</v>
      </c>
      <c r="AC4533" s="174">
        <f>IF(ISNUMBER([ExpenditureDetails4]),[ExpenditureDetails4]*HLOOKUP([ExpenditureDetails1],'Currency Conversion'!$A$6:$BE$45,19,FALSE),"No Data")</f>
        <v>5914789.3744699508</v>
      </c>
      <c r="AD4533" s="174">
        <f>Table1[[#This Row],[Calculations1]]/exchange_rate_2010</f>
        <v>129353.40238005512</v>
      </c>
      <c r="AE45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591478.93744699506</v>
      </c>
      <c r="AF4533" s="174">
        <f>Table1[[#This Row],[Calculations3]]/exchange_rate_2010</f>
        <v>12935.340238005512</v>
      </c>
      <c r="AG4533" s="110"/>
      <c r="AH4533" s="53"/>
      <c r="BD4533" s="36"/>
      <c r="BE4533" s="36"/>
      <c r="BF4533" s="36"/>
      <c r="BG4533" s="36"/>
      <c r="BH4533" s="36"/>
      <c r="BI4533" s="36"/>
      <c r="BJ4533" s="36"/>
      <c r="BK4533" s="48"/>
      <c r="BL4533" s="36"/>
      <c r="BM4533" s="36"/>
      <c r="BN4533" s="36"/>
      <c r="BO4533" s="36"/>
      <c r="BP4533" s="36"/>
      <c r="BQ4533" s="36"/>
      <c r="BR4533" s="36"/>
    </row>
    <row r="4534" spans="2:70" ht="15" customHeight="1">
      <c r="B4534" s="48">
        <v>5248</v>
      </c>
      <c r="C4534" s="48" t="s">
        <v>1852</v>
      </c>
      <c r="D4534" s="108">
        <v>53545</v>
      </c>
      <c r="E4534" s="109" t="s">
        <v>2508</v>
      </c>
      <c r="F4534" s="109" t="s">
        <v>1815</v>
      </c>
      <c r="G4534" s="109" t="s">
        <v>1812</v>
      </c>
      <c r="H4534" s="108" t="s">
        <v>1849</v>
      </c>
      <c r="I4534" s="108" t="s">
        <v>2965</v>
      </c>
      <c r="J4534" s="108" t="s">
        <v>2568</v>
      </c>
      <c r="K4534" s="108" t="s">
        <v>2860</v>
      </c>
      <c r="L4534" s="108">
        <v>9</v>
      </c>
      <c r="M4534" s="110" t="s">
        <v>2915</v>
      </c>
      <c r="N4534" s="111" t="s">
        <v>1712</v>
      </c>
      <c r="O4534" s="111"/>
      <c r="P4534" s="111" t="s">
        <v>2146</v>
      </c>
      <c r="Q4534" s="109">
        <v>6</v>
      </c>
      <c r="R4534" s="109"/>
      <c r="S4534" s="109"/>
      <c r="T4534" s="109" t="s">
        <v>7</v>
      </c>
      <c r="U4534" s="108">
        <v>1</v>
      </c>
      <c r="V4534" s="109">
        <v>2009</v>
      </c>
      <c r="W4534" s="108">
        <f>IF(Table1[[#This Row],[ExpenditureDetails1]]=2010,1,(2010-Table1[[#This Row],[ExpenditureDetails1]]))</f>
        <v>1</v>
      </c>
      <c r="X4534" s="109">
        <v>6</v>
      </c>
      <c r="Y4534" s="174">
        <f>Table1[[#This Row],[ExpenditureDetails3]]*100000</f>
        <v>600000</v>
      </c>
      <c r="Z4534" s="174">
        <f>Table1[[#This Row],[ExpenditureDetails4]]/Table1[[#This Row],[Component detail 4]]</f>
        <v>100000</v>
      </c>
      <c r="AA4534" s="109">
        <v>1</v>
      </c>
      <c r="AB4534" s="109">
        <v>10</v>
      </c>
      <c r="AC4534" s="174">
        <f>IF(ISNUMBER([ExpenditureDetails4]),[ExpenditureDetails4]*HLOOKUP([ExpenditureDetails1],'Currency Conversion'!$A$6:$BE$45,19,FALSE),"No Data")</f>
        <v>645249.74994217651</v>
      </c>
      <c r="AD4534" s="174">
        <f>Table1[[#This Row],[Calculations1]]/exchange_rate_2010</f>
        <v>14111.280259642379</v>
      </c>
      <c r="AE45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64524.97499421765</v>
      </c>
      <c r="AF4534" s="174">
        <f>Table1[[#This Row],[Calculations3]]/exchange_rate_2010</f>
        <v>1411.1280259642378</v>
      </c>
      <c r="AG4534" s="110"/>
      <c r="AH4534" s="53"/>
      <c r="BD4534" s="36"/>
      <c r="BE4534" s="36"/>
      <c r="BF4534" s="36"/>
      <c r="BG4534" s="36"/>
      <c r="BH4534" s="36"/>
      <c r="BI4534" s="36"/>
      <c r="BJ4534" s="36"/>
      <c r="BK4534" s="48"/>
      <c r="BL4534" s="36"/>
      <c r="BM4534" s="36"/>
      <c r="BN4534" s="36"/>
      <c r="BO4534" s="36"/>
      <c r="BP4534" s="36"/>
      <c r="BQ4534" s="36"/>
      <c r="BR4534" s="36"/>
    </row>
    <row r="4535" spans="2:70" ht="15" customHeight="1">
      <c r="B4535" s="48">
        <v>5249</v>
      </c>
      <c r="C4535" s="48" t="s">
        <v>1852</v>
      </c>
      <c r="D4535" s="108">
        <v>53545</v>
      </c>
      <c r="E4535" s="109" t="s">
        <v>2508</v>
      </c>
      <c r="F4535" s="109" t="s">
        <v>1815</v>
      </c>
      <c r="G4535" s="109" t="s">
        <v>1812</v>
      </c>
      <c r="H4535" s="108" t="s">
        <v>1849</v>
      </c>
      <c r="I4535" s="108" t="s">
        <v>2965</v>
      </c>
      <c r="J4535" s="108" t="s">
        <v>2568</v>
      </c>
      <c r="K4535" s="108" t="s">
        <v>2860</v>
      </c>
      <c r="L4535" s="108">
        <v>9</v>
      </c>
      <c r="M4535" s="110" t="s">
        <v>2915</v>
      </c>
      <c r="N4535" s="111" t="s">
        <v>1729</v>
      </c>
      <c r="O4535" s="111" t="s">
        <v>1718</v>
      </c>
      <c r="P4535" s="111" t="s">
        <v>2252</v>
      </c>
      <c r="Q4535" s="109">
        <v>200</v>
      </c>
      <c r="R4535" s="109"/>
      <c r="S4535" s="109"/>
      <c r="T4535" s="109" t="s">
        <v>7</v>
      </c>
      <c r="U4535" s="108">
        <v>1</v>
      </c>
      <c r="V4535" s="109">
        <v>2009</v>
      </c>
      <c r="W4535" s="108">
        <f>IF(Table1[[#This Row],[ExpenditureDetails1]]=2010,1,(2010-Table1[[#This Row],[ExpenditureDetails1]]))</f>
        <v>1</v>
      </c>
      <c r="X4535" s="109">
        <v>11.5</v>
      </c>
      <c r="Y4535" s="174">
        <f>Table1[[#This Row],[ExpenditureDetails3]]*100000</f>
        <v>1150000</v>
      </c>
      <c r="Z4535" s="174">
        <f>Table1[[#This Row],[ExpenditureDetails4]]/Table1[[#This Row],[Component detail 4]]</f>
        <v>5750</v>
      </c>
      <c r="AA4535" s="109">
        <v>1</v>
      </c>
      <c r="AB4535" s="109">
        <v>10</v>
      </c>
      <c r="AC4535" s="174">
        <f>IF(ISNUMBER([ExpenditureDetails4]),[ExpenditureDetails4]*HLOOKUP([ExpenditureDetails1],'Currency Conversion'!$A$6:$BE$45,19,FALSE),"No Data")</f>
        <v>1236728.6873891717</v>
      </c>
      <c r="AD4535" s="174">
        <f>Table1[[#This Row],[Calculations1]]/exchange_rate_2010</f>
        <v>27046.620497647891</v>
      </c>
      <c r="AE45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123672.86873891717</v>
      </c>
      <c r="AF4535" s="174">
        <f>Table1[[#This Row],[Calculations3]]/exchange_rate_2010</f>
        <v>2704.6620497647891</v>
      </c>
      <c r="AG4535" s="110"/>
      <c r="AH4535" s="53"/>
      <c r="BD4535" s="36"/>
      <c r="BE4535" s="36"/>
      <c r="BF4535" s="36"/>
      <c r="BG4535" s="36"/>
      <c r="BH4535" s="36"/>
      <c r="BI4535" s="36"/>
      <c r="BJ4535" s="36"/>
      <c r="BK4535" s="48"/>
      <c r="BL4535" s="36"/>
      <c r="BM4535" s="36"/>
      <c r="BN4535" s="36"/>
      <c r="BO4535" s="36"/>
      <c r="BP4535" s="36"/>
      <c r="BQ4535" s="36"/>
      <c r="BR4535" s="36"/>
    </row>
    <row r="4536" spans="2:70" ht="15" customHeight="1">
      <c r="B4536" s="48">
        <v>5250</v>
      </c>
      <c r="C4536" s="48" t="s">
        <v>1852</v>
      </c>
      <c r="D4536" s="108">
        <v>53545</v>
      </c>
      <c r="E4536" s="109" t="s">
        <v>2508</v>
      </c>
      <c r="F4536" s="109" t="s">
        <v>1815</v>
      </c>
      <c r="G4536" s="109" t="s">
        <v>1812</v>
      </c>
      <c r="H4536" s="108" t="s">
        <v>1849</v>
      </c>
      <c r="I4536" s="108" t="s">
        <v>2965</v>
      </c>
      <c r="J4536" s="108" t="s">
        <v>2568</v>
      </c>
      <c r="K4536" s="108" t="s">
        <v>2860</v>
      </c>
      <c r="L4536" s="108">
        <v>9</v>
      </c>
      <c r="M4536" s="110" t="s">
        <v>2915</v>
      </c>
      <c r="N4536" s="111" t="s">
        <v>2478</v>
      </c>
      <c r="O4536" s="111"/>
      <c r="P4536" s="111" t="s">
        <v>2253</v>
      </c>
      <c r="Q4536" s="109">
        <v>2</v>
      </c>
      <c r="R4536" s="109"/>
      <c r="S4536" s="109"/>
      <c r="T4536" s="109" t="s">
        <v>7</v>
      </c>
      <c r="U4536" s="108">
        <v>1</v>
      </c>
      <c r="V4536" s="109">
        <v>2010</v>
      </c>
      <c r="W4536" s="108">
        <f>IF(Table1[[#This Row],[ExpenditureDetails1]]=2010,1,(2010-Table1[[#This Row],[ExpenditureDetails1]]))</f>
        <v>1</v>
      </c>
      <c r="X4536" s="109">
        <v>6</v>
      </c>
      <c r="Y4536" s="174">
        <f>Table1[[#This Row],[ExpenditureDetails3]]*100000</f>
        <v>600000</v>
      </c>
      <c r="Z4536" s="174">
        <f>Table1[[#This Row],[ExpenditureDetails4]]/Table1[[#This Row],[Component detail 4]]</f>
        <v>300000</v>
      </c>
      <c r="AA4536" s="109">
        <v>1</v>
      </c>
      <c r="AB4536" s="109">
        <v>30</v>
      </c>
      <c r="AC4536" s="174">
        <f>IF(ISNUMBER([ExpenditureDetails4]),[ExpenditureDetails4]*HLOOKUP([ExpenditureDetails1],'Currency Conversion'!$A$6:$BE$45,19,FALSE),"No Data")</f>
        <v>600000</v>
      </c>
      <c r="AD4536" s="174">
        <f>Table1[[#This Row],[Calculations1]]/exchange_rate_2010</f>
        <v>13121.691494718392</v>
      </c>
      <c r="AE45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20000</v>
      </c>
      <c r="AF4536" s="174">
        <f>Table1[[#This Row],[Calculations3]]/exchange_rate_2010</f>
        <v>437.38971649061307</v>
      </c>
      <c r="AG4536" s="110"/>
      <c r="AH4536" s="53"/>
      <c r="BD4536" s="36"/>
      <c r="BE4536" s="36"/>
      <c r="BF4536" s="36"/>
      <c r="BG4536" s="36"/>
      <c r="BH4536" s="36"/>
      <c r="BI4536" s="36"/>
      <c r="BJ4536" s="36"/>
      <c r="BK4536" s="48"/>
      <c r="BL4536" s="36"/>
      <c r="BM4536" s="36"/>
      <c r="BN4536" s="36"/>
      <c r="BO4536" s="36"/>
      <c r="BP4536" s="36"/>
      <c r="BQ4536" s="36"/>
      <c r="BR4536" s="36"/>
    </row>
    <row r="4537" spans="2:70" ht="15" customHeight="1">
      <c r="B4537" s="48">
        <v>5251</v>
      </c>
      <c r="C4537" s="48" t="s">
        <v>1852</v>
      </c>
      <c r="D4537" s="108">
        <v>53545</v>
      </c>
      <c r="E4537" s="109" t="s">
        <v>2508</v>
      </c>
      <c r="F4537" s="109" t="s">
        <v>1815</v>
      </c>
      <c r="G4537" s="109" t="s">
        <v>1812</v>
      </c>
      <c r="H4537" s="108" t="s">
        <v>1849</v>
      </c>
      <c r="I4537" s="108" t="s">
        <v>2965</v>
      </c>
      <c r="J4537" s="108" t="s">
        <v>2568</v>
      </c>
      <c r="K4537" s="108" t="s">
        <v>2860</v>
      </c>
      <c r="L4537" s="108">
        <v>9</v>
      </c>
      <c r="M4537" s="110" t="s">
        <v>2915</v>
      </c>
      <c r="N4537" s="111" t="s">
        <v>1729</v>
      </c>
      <c r="O4537" s="111" t="s">
        <v>210</v>
      </c>
      <c r="P4537" s="111" t="s">
        <v>2254</v>
      </c>
      <c r="Q4537" s="109">
        <v>1</v>
      </c>
      <c r="R4537" s="109"/>
      <c r="S4537" s="109"/>
      <c r="T4537" s="109" t="s">
        <v>7</v>
      </c>
      <c r="U4537" s="108">
        <v>1</v>
      </c>
      <c r="V4537" s="109">
        <v>1961</v>
      </c>
      <c r="W4537" s="108">
        <f>IF(Table1[[#This Row],[ExpenditureDetails1]]=2010,1,(2010-Table1[[#This Row],[ExpenditureDetails1]]))</f>
        <v>49</v>
      </c>
      <c r="X4537" s="109">
        <v>1</v>
      </c>
      <c r="Y4537" s="174">
        <f>Table1[[#This Row],[ExpenditureDetails3]]*100000</f>
        <v>100000</v>
      </c>
      <c r="Z4537" s="174">
        <f>Table1[[#This Row],[ExpenditureDetails4]]/Table1[[#This Row],[Component detail 4]]</f>
        <v>100000</v>
      </c>
      <c r="AA4537" s="109">
        <v>1</v>
      </c>
      <c r="AB4537" s="109">
        <v>10</v>
      </c>
      <c r="AC4537" s="174">
        <f>IF(ISNUMBER([ExpenditureDetails4]),[ExpenditureDetails4]*HLOOKUP([ExpenditureDetails1],'Currency Conversion'!$A$6:$BE$45,19,FALSE),"No Data")</f>
        <v>0</v>
      </c>
      <c r="AD4537" s="174">
        <f>Table1[[#This Row],[Calculations1]]/exchange_rate_2010</f>
        <v>0</v>
      </c>
      <c r="AE45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4537" s="174">
        <f>Table1[[#This Row],[Calculations3]]/exchange_rate_2010</f>
        <v>0</v>
      </c>
      <c r="AG4537" s="110"/>
      <c r="AH4537" s="53"/>
      <c r="BD4537" s="36"/>
      <c r="BE4537" s="36"/>
      <c r="BF4537" s="36"/>
      <c r="BG4537" s="36"/>
      <c r="BH4537" s="36"/>
      <c r="BI4537" s="36"/>
      <c r="BJ4537" s="36"/>
      <c r="BK4537" s="48"/>
      <c r="BL4537" s="36"/>
      <c r="BM4537" s="36"/>
      <c r="BN4537" s="36"/>
      <c r="BO4537" s="36"/>
      <c r="BP4537" s="36"/>
      <c r="BQ4537" s="36"/>
      <c r="BR4537" s="36"/>
    </row>
    <row r="4538" spans="2:70" ht="15" customHeight="1">
      <c r="B4538" s="48">
        <v>5252</v>
      </c>
      <c r="C4538" s="48" t="s">
        <v>1852</v>
      </c>
      <c r="D4538" s="108">
        <v>53545</v>
      </c>
      <c r="E4538" s="109" t="s">
        <v>2508</v>
      </c>
      <c r="F4538" s="109" t="s">
        <v>1815</v>
      </c>
      <c r="G4538" s="109" t="s">
        <v>1812</v>
      </c>
      <c r="H4538" s="108" t="s">
        <v>1849</v>
      </c>
      <c r="I4538" s="108" t="s">
        <v>2965</v>
      </c>
      <c r="J4538" s="108" t="s">
        <v>2568</v>
      </c>
      <c r="K4538" s="108" t="s">
        <v>2860</v>
      </c>
      <c r="L4538" s="108">
        <v>9</v>
      </c>
      <c r="M4538" s="110" t="s">
        <v>2915</v>
      </c>
      <c r="N4538" s="111" t="s">
        <v>1729</v>
      </c>
      <c r="O4538" s="111" t="s">
        <v>210</v>
      </c>
      <c r="P4538" s="111" t="s">
        <v>2255</v>
      </c>
      <c r="Q4538" s="109">
        <v>1</v>
      </c>
      <c r="R4538" s="109"/>
      <c r="S4538" s="109"/>
      <c r="T4538" s="109" t="s">
        <v>7</v>
      </c>
      <c r="U4538" s="108">
        <v>1</v>
      </c>
      <c r="V4538" s="109">
        <v>1987</v>
      </c>
      <c r="W4538" s="108">
        <f>IF(Table1[[#This Row],[ExpenditureDetails1]]=2010,1,(2010-Table1[[#This Row],[ExpenditureDetails1]]))</f>
        <v>23</v>
      </c>
      <c r="X4538" s="109">
        <v>1.5</v>
      </c>
      <c r="Y4538" s="174">
        <f>Table1[[#This Row],[ExpenditureDetails3]]*100000</f>
        <v>150000</v>
      </c>
      <c r="Z4538" s="174">
        <f>Table1[[#This Row],[ExpenditureDetails4]]/Table1[[#This Row],[Component detail 4]]</f>
        <v>150000</v>
      </c>
      <c r="AA4538" s="109">
        <v>1</v>
      </c>
      <c r="AB4538" s="109">
        <v>10</v>
      </c>
      <c r="AC4538" s="174">
        <f>IF(ISNUMBER([ExpenditureDetails4]),[ExpenditureDetails4]*HLOOKUP([ExpenditureDetails1],'Currency Conversion'!$A$6:$BE$45,19,FALSE),"No Data")</f>
        <v>748183.68112914253</v>
      </c>
      <c r="AD4538" s="174">
        <f>Table1[[#This Row],[Calculations1]]/exchange_rate_2010</f>
        <v>16362.392408598946</v>
      </c>
      <c r="AE45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74818.36811291425</v>
      </c>
      <c r="AF4538" s="174">
        <f>Table1[[#This Row],[Calculations3]]/exchange_rate_2010</f>
        <v>1636.2392408598944</v>
      </c>
      <c r="AG4538" s="110"/>
      <c r="AH4538" s="53"/>
      <c r="BD4538" s="36"/>
      <c r="BE4538" s="36"/>
      <c r="BF4538" s="36"/>
      <c r="BG4538" s="36"/>
      <c r="BH4538" s="36"/>
      <c r="BI4538" s="36"/>
      <c r="BJ4538" s="36"/>
      <c r="BK4538" s="48"/>
      <c r="BL4538" s="36"/>
      <c r="BM4538" s="36"/>
      <c r="BN4538" s="36"/>
      <c r="BO4538" s="36"/>
      <c r="BP4538" s="36"/>
      <c r="BQ4538" s="36"/>
      <c r="BR4538" s="36"/>
    </row>
    <row r="4539" spans="2:70" ht="15" customHeight="1">
      <c r="B4539" s="48">
        <v>5253</v>
      </c>
      <c r="C4539" s="48" t="s">
        <v>1852</v>
      </c>
      <c r="D4539" s="108">
        <v>53545</v>
      </c>
      <c r="E4539" s="109" t="s">
        <v>2508</v>
      </c>
      <c r="F4539" s="109" t="s">
        <v>1815</v>
      </c>
      <c r="G4539" s="109" t="s">
        <v>1812</v>
      </c>
      <c r="H4539" s="108" t="s">
        <v>1849</v>
      </c>
      <c r="I4539" s="108" t="s">
        <v>2965</v>
      </c>
      <c r="J4539" s="108" t="s">
        <v>2568</v>
      </c>
      <c r="K4539" s="108" t="s">
        <v>2860</v>
      </c>
      <c r="L4539" s="108">
        <v>9</v>
      </c>
      <c r="M4539" s="110" t="s">
        <v>2915</v>
      </c>
      <c r="N4539" s="111" t="s">
        <v>1729</v>
      </c>
      <c r="O4539" s="111" t="s">
        <v>210</v>
      </c>
      <c r="P4539" s="111" t="s">
        <v>2256</v>
      </c>
      <c r="Q4539" s="109">
        <v>1</v>
      </c>
      <c r="R4539" s="109"/>
      <c r="S4539" s="109"/>
      <c r="T4539" s="109" t="s">
        <v>7</v>
      </c>
      <c r="U4539" s="108">
        <v>1</v>
      </c>
      <c r="V4539" s="109">
        <v>1992</v>
      </c>
      <c r="W4539" s="108">
        <f>IF(Table1[[#This Row],[ExpenditureDetails1]]=2010,1,(2010-Table1[[#This Row],[ExpenditureDetails1]]))</f>
        <v>18</v>
      </c>
      <c r="X4539" s="109">
        <v>1.6</v>
      </c>
      <c r="Y4539" s="174">
        <f>Table1[[#This Row],[ExpenditureDetails3]]*100000</f>
        <v>160000</v>
      </c>
      <c r="Z4539" s="174">
        <f>Table1[[#This Row],[ExpenditureDetails4]]/Table1[[#This Row],[Component detail 4]]</f>
        <v>160000</v>
      </c>
      <c r="AA4539" s="109">
        <v>1</v>
      </c>
      <c r="AB4539" s="109">
        <v>10</v>
      </c>
      <c r="AC4539" s="174">
        <f>IF(ISNUMBER([ExpenditureDetails4]),[ExpenditureDetails4]*HLOOKUP([ExpenditureDetails1],'Currency Conversion'!$A$6:$BE$45,19,FALSE),"No Data")</f>
        <v>494216.21250866516</v>
      </c>
      <c r="AD4539" s="174">
        <f>Table1[[#This Row],[Calculations1]]/exchange_rate_2010</f>
        <v>10808.254453711483</v>
      </c>
      <c r="AE45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49421.621250866519</v>
      </c>
      <c r="AF4539" s="174">
        <f>Table1[[#This Row],[Calculations3]]/exchange_rate_2010</f>
        <v>1080.8254453711484</v>
      </c>
      <c r="AG4539" s="110"/>
      <c r="AH4539" s="53"/>
      <c r="BD4539" s="36"/>
      <c r="BE4539" s="36"/>
      <c r="BF4539" s="36"/>
      <c r="BG4539" s="36"/>
      <c r="BH4539" s="36"/>
      <c r="BI4539" s="36"/>
      <c r="BJ4539" s="36"/>
      <c r="BK4539" s="48"/>
      <c r="BL4539" s="36"/>
      <c r="BM4539" s="36"/>
      <c r="BN4539" s="36"/>
      <c r="BO4539" s="36"/>
      <c r="BP4539" s="36"/>
      <c r="BQ4539" s="36"/>
      <c r="BR4539" s="36"/>
    </row>
    <row r="4540" spans="2:70" ht="15" customHeight="1">
      <c r="B4540" s="48">
        <v>5254</v>
      </c>
      <c r="C4540" s="48" t="s">
        <v>1852</v>
      </c>
      <c r="D4540" s="108">
        <v>53545</v>
      </c>
      <c r="E4540" s="109" t="s">
        <v>2508</v>
      </c>
      <c r="F4540" s="109" t="s">
        <v>1815</v>
      </c>
      <c r="G4540" s="109" t="s">
        <v>1812</v>
      </c>
      <c r="H4540" s="108" t="s">
        <v>1849</v>
      </c>
      <c r="I4540" s="108" t="s">
        <v>2965</v>
      </c>
      <c r="J4540" s="108" t="s">
        <v>2568</v>
      </c>
      <c r="K4540" s="108" t="s">
        <v>2860</v>
      </c>
      <c r="L4540" s="108">
        <v>9</v>
      </c>
      <c r="M4540" s="110" t="s">
        <v>2915</v>
      </c>
      <c r="N4540" s="111" t="s">
        <v>1729</v>
      </c>
      <c r="O4540" s="111" t="s">
        <v>210</v>
      </c>
      <c r="P4540" s="111" t="s">
        <v>2257</v>
      </c>
      <c r="Q4540" s="109">
        <v>3</v>
      </c>
      <c r="R4540" s="109"/>
      <c r="S4540" s="109"/>
      <c r="T4540" s="109" t="s">
        <v>7</v>
      </c>
      <c r="U4540" s="108">
        <v>1</v>
      </c>
      <c r="V4540" s="109">
        <v>2000</v>
      </c>
      <c r="W4540" s="108">
        <f>IF(Table1[[#This Row],[ExpenditureDetails1]]=2010,1,(2010-Table1[[#This Row],[ExpenditureDetails1]]))</f>
        <v>10</v>
      </c>
      <c r="X4540" s="109">
        <v>5.5</v>
      </c>
      <c r="Y4540" s="174">
        <f>Table1[[#This Row],[ExpenditureDetails3]]*100000</f>
        <v>550000</v>
      </c>
      <c r="Z4540" s="174">
        <f>Table1[[#This Row],[ExpenditureDetails4]]/Table1[[#This Row],[Component detail 4]]</f>
        <v>183333.33333333334</v>
      </c>
      <c r="AA4540" s="109">
        <v>1</v>
      </c>
      <c r="AB4540" s="109">
        <v>10</v>
      </c>
      <c r="AC4540" s="174">
        <f>IF(ISNUMBER([ExpenditureDetails4]),[ExpenditureDetails4]*HLOOKUP([ExpenditureDetails1],'Currency Conversion'!$A$6:$BE$45,19,FALSE),"No Data")</f>
        <v>922039.19744921953</v>
      </c>
      <c r="AD4540" s="174">
        <f>Table1[[#This Row],[Calculations1]]/exchange_rate_2010</f>
        <v>20164.523158277327</v>
      </c>
      <c r="AE45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92203.91974492195</v>
      </c>
      <c r="AF4540" s="174">
        <f>Table1[[#This Row],[Calculations3]]/exchange_rate_2010</f>
        <v>2016.4523158277327</v>
      </c>
      <c r="AG4540" s="110"/>
      <c r="AH4540" s="53"/>
      <c r="BD4540" s="36"/>
      <c r="BE4540" s="36"/>
      <c r="BF4540" s="36"/>
      <c r="BG4540" s="36"/>
      <c r="BH4540" s="36"/>
      <c r="BI4540" s="36"/>
      <c r="BJ4540" s="36"/>
      <c r="BK4540" s="48"/>
      <c r="BL4540" s="36"/>
      <c r="BM4540" s="36"/>
      <c r="BN4540" s="36"/>
      <c r="BO4540" s="36"/>
      <c r="BP4540" s="36"/>
      <c r="BQ4540" s="36"/>
      <c r="BR4540" s="36"/>
    </row>
    <row r="4541" spans="2:70" ht="15" customHeight="1">
      <c r="B4541" s="48">
        <v>5255</v>
      </c>
      <c r="C4541" s="48" t="s">
        <v>1852</v>
      </c>
      <c r="D4541" s="108">
        <v>53545</v>
      </c>
      <c r="E4541" s="109" t="s">
        <v>2508</v>
      </c>
      <c r="F4541" s="109" t="s">
        <v>1815</v>
      </c>
      <c r="G4541" s="109" t="s">
        <v>1812</v>
      </c>
      <c r="H4541" s="108" t="s">
        <v>1849</v>
      </c>
      <c r="I4541" s="108" t="s">
        <v>2965</v>
      </c>
      <c r="J4541" s="108" t="s">
        <v>2568</v>
      </c>
      <c r="K4541" s="108" t="s">
        <v>2860</v>
      </c>
      <c r="L4541" s="108">
        <v>9</v>
      </c>
      <c r="M4541" s="110" t="s">
        <v>2915</v>
      </c>
      <c r="N4541" s="111" t="s">
        <v>364</v>
      </c>
      <c r="O4541" s="111" t="s">
        <v>2465</v>
      </c>
      <c r="P4541" s="111" t="s">
        <v>2258</v>
      </c>
      <c r="Q4541" s="109">
        <v>1</v>
      </c>
      <c r="R4541" s="109"/>
      <c r="S4541" s="109"/>
      <c r="T4541" s="109" t="s">
        <v>7</v>
      </c>
      <c r="U4541" s="108">
        <v>1</v>
      </c>
      <c r="V4541" s="109">
        <v>1961</v>
      </c>
      <c r="W4541" s="108">
        <f>IF(Table1[[#This Row],[ExpenditureDetails1]]=2010,1,(2010-Table1[[#This Row],[ExpenditureDetails1]]))</f>
        <v>49</v>
      </c>
      <c r="X4541" s="109">
        <v>6</v>
      </c>
      <c r="Y4541" s="174">
        <f>Table1[[#This Row],[ExpenditureDetails3]]*100000</f>
        <v>600000</v>
      </c>
      <c r="Z4541" s="174">
        <f>Table1[[#This Row],[ExpenditureDetails4]]/Table1[[#This Row],[Component detail 4]]</f>
        <v>600000</v>
      </c>
      <c r="AA4541" s="109">
        <v>1</v>
      </c>
      <c r="AB4541" s="109">
        <v>20</v>
      </c>
      <c r="AC4541" s="174">
        <f>IF(ISNUMBER([ExpenditureDetails4]),[ExpenditureDetails4]*HLOOKUP([ExpenditureDetails1],'Currency Conversion'!$A$6:$BE$45,19,FALSE),"No Data")</f>
        <v>0</v>
      </c>
      <c r="AD4541" s="174">
        <f>Table1[[#This Row],[Calculations1]]/exchange_rate_2010</f>
        <v>0</v>
      </c>
      <c r="AE45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4541" s="174">
        <f>Table1[[#This Row],[Calculations3]]/exchange_rate_2010</f>
        <v>0</v>
      </c>
      <c r="AG4541" s="110"/>
      <c r="AH4541" s="53"/>
      <c r="BD4541" s="36"/>
      <c r="BE4541" s="36"/>
      <c r="BF4541" s="36"/>
      <c r="BG4541" s="36"/>
      <c r="BH4541" s="36"/>
      <c r="BI4541" s="36"/>
      <c r="BJ4541" s="36"/>
      <c r="BK4541" s="48"/>
      <c r="BL4541" s="36"/>
      <c r="BM4541" s="36"/>
      <c r="BN4541" s="36"/>
      <c r="BO4541" s="36"/>
      <c r="BP4541" s="36"/>
      <c r="BQ4541" s="36"/>
      <c r="BR4541" s="36"/>
    </row>
    <row r="4542" spans="2:70" ht="15" customHeight="1">
      <c r="B4542" s="48">
        <v>5256</v>
      </c>
      <c r="C4542" s="48" t="s">
        <v>1852</v>
      </c>
      <c r="D4542" s="108">
        <v>53545</v>
      </c>
      <c r="E4542" s="109" t="s">
        <v>2508</v>
      </c>
      <c r="F4542" s="109" t="s">
        <v>1815</v>
      </c>
      <c r="G4542" s="109" t="s">
        <v>1812</v>
      </c>
      <c r="H4542" s="108" t="s">
        <v>1849</v>
      </c>
      <c r="I4542" s="108" t="s">
        <v>2965</v>
      </c>
      <c r="J4542" s="108" t="s">
        <v>2568</v>
      </c>
      <c r="K4542" s="108" t="s">
        <v>2860</v>
      </c>
      <c r="L4542" s="108">
        <v>9</v>
      </c>
      <c r="M4542" s="110" t="s">
        <v>2915</v>
      </c>
      <c r="N4542" s="111" t="s">
        <v>364</v>
      </c>
      <c r="O4542" s="111" t="s">
        <v>2465</v>
      </c>
      <c r="P4542" s="111" t="s">
        <v>2258</v>
      </c>
      <c r="Q4542" s="109">
        <v>1</v>
      </c>
      <c r="R4542" s="109"/>
      <c r="S4542" s="109"/>
      <c r="T4542" s="109" t="s">
        <v>7</v>
      </c>
      <c r="U4542" s="108">
        <v>1</v>
      </c>
      <c r="V4542" s="109">
        <v>1990</v>
      </c>
      <c r="W4542" s="108">
        <f>IF(Table1[[#This Row],[ExpenditureDetails1]]=2010,1,(2010-Table1[[#This Row],[ExpenditureDetails1]]))</f>
        <v>20</v>
      </c>
      <c r="X4542" s="109">
        <v>19</v>
      </c>
      <c r="Y4542" s="174">
        <f>Table1[[#This Row],[ExpenditureDetails3]]*100000</f>
        <v>1900000</v>
      </c>
      <c r="Z4542" s="174">
        <f>Table1[[#This Row],[ExpenditureDetails4]]/Table1[[#This Row],[Component detail 4]]</f>
        <v>1900000</v>
      </c>
      <c r="AA4542" s="109">
        <v>1</v>
      </c>
      <c r="AB4542" s="109">
        <v>20</v>
      </c>
      <c r="AC4542" s="174">
        <f>IF(ISNUMBER([ExpenditureDetails4]),[ExpenditureDetails4]*HLOOKUP([ExpenditureDetails1],'Currency Conversion'!$A$6:$BE$45,19,FALSE),"No Data")</f>
        <v>7387661.9415454939</v>
      </c>
      <c r="AD4542" s="174">
        <f>Table1[[#This Row],[Calculations1]]/exchange_rate_2010</f>
        <v>161564.3681070538</v>
      </c>
      <c r="AE45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369383.0970772747</v>
      </c>
      <c r="AF4542" s="174">
        <f>Table1[[#This Row],[Calculations3]]/exchange_rate_2010</f>
        <v>8078.2184053526889</v>
      </c>
      <c r="AG4542" s="110"/>
      <c r="AH4542" s="53"/>
      <c r="BD4542" s="36"/>
      <c r="BE4542" s="36"/>
      <c r="BF4542" s="36"/>
      <c r="BG4542" s="36"/>
      <c r="BH4542" s="36"/>
      <c r="BI4542" s="36"/>
      <c r="BJ4542" s="36"/>
      <c r="BK4542" s="48"/>
      <c r="BL4542" s="36"/>
      <c r="BM4542" s="36"/>
      <c r="BN4542" s="36"/>
      <c r="BO4542" s="36"/>
      <c r="BP4542" s="36"/>
      <c r="BQ4542" s="36"/>
      <c r="BR4542" s="36"/>
    </row>
    <row r="4543" spans="2:70" ht="15" customHeight="1">
      <c r="B4543" s="48">
        <v>5257</v>
      </c>
      <c r="C4543" s="48" t="s">
        <v>1852</v>
      </c>
      <c r="D4543" s="108">
        <v>53545</v>
      </c>
      <c r="E4543" s="109" t="s">
        <v>2508</v>
      </c>
      <c r="F4543" s="109" t="s">
        <v>1815</v>
      </c>
      <c r="G4543" s="109" t="s">
        <v>1812</v>
      </c>
      <c r="H4543" s="108" t="s">
        <v>1849</v>
      </c>
      <c r="I4543" s="108" t="s">
        <v>2965</v>
      </c>
      <c r="J4543" s="108" t="s">
        <v>2568</v>
      </c>
      <c r="K4543" s="108" t="s">
        <v>2860</v>
      </c>
      <c r="L4543" s="108">
        <v>9</v>
      </c>
      <c r="M4543" s="110" t="s">
        <v>2915</v>
      </c>
      <c r="N4543" s="111" t="s">
        <v>364</v>
      </c>
      <c r="O4543" s="111" t="s">
        <v>2465</v>
      </c>
      <c r="P4543" s="111" t="s">
        <v>2258</v>
      </c>
      <c r="Q4543" s="109">
        <v>1</v>
      </c>
      <c r="R4543" s="109"/>
      <c r="S4543" s="109"/>
      <c r="T4543" s="109" t="s">
        <v>7</v>
      </c>
      <c r="U4543" s="108">
        <v>1</v>
      </c>
      <c r="V4543" s="109">
        <v>1986</v>
      </c>
      <c r="W4543" s="108">
        <f>IF(Table1[[#This Row],[ExpenditureDetails1]]=2010,1,(2010-Table1[[#This Row],[ExpenditureDetails1]]))</f>
        <v>24</v>
      </c>
      <c r="X4543" s="109">
        <v>60</v>
      </c>
      <c r="Y4543" s="174">
        <f>Table1[[#This Row],[ExpenditureDetails3]]*100000</f>
        <v>6000000</v>
      </c>
      <c r="Z4543" s="174">
        <f>Table1[[#This Row],[ExpenditureDetails4]]/Table1[[#This Row],[Component detail 4]]</f>
        <v>6000000</v>
      </c>
      <c r="AA4543" s="109">
        <v>1</v>
      </c>
      <c r="AB4543" s="109">
        <v>20</v>
      </c>
      <c r="AC4543" s="174">
        <f>IF(ISNUMBER([ExpenditureDetails4]),[ExpenditureDetails4]*HLOOKUP([ExpenditureDetails1],'Currency Conversion'!$A$6:$BE$45,19,FALSE),"No Data")</f>
        <v>31965340.45595232</v>
      </c>
      <c r="AD4543" s="174">
        <f>Table1[[#This Row],[Calculations1]]/exchange_rate_2010</f>
        <v>699065.55997774552</v>
      </c>
      <c r="AE45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1598267.022797616</v>
      </c>
      <c r="AF4543" s="174">
        <f>Table1[[#This Row],[Calculations3]]/exchange_rate_2010</f>
        <v>34953.277998887272</v>
      </c>
      <c r="AG4543" s="110"/>
      <c r="AH4543" s="53"/>
      <c r="BD4543" s="36"/>
      <c r="BE4543" s="36"/>
      <c r="BF4543" s="36"/>
      <c r="BG4543" s="36"/>
      <c r="BH4543" s="36"/>
      <c r="BI4543" s="36"/>
      <c r="BJ4543" s="36"/>
      <c r="BK4543" s="48"/>
      <c r="BL4543" s="36"/>
      <c r="BM4543" s="36"/>
      <c r="BN4543" s="36"/>
      <c r="BO4543" s="36"/>
      <c r="BP4543" s="36"/>
      <c r="BQ4543" s="36"/>
      <c r="BR4543" s="36"/>
    </row>
    <row r="4544" spans="2:70" ht="15" customHeight="1">
      <c r="B4544" s="48">
        <v>5258</v>
      </c>
      <c r="C4544" s="48" t="s">
        <v>1852</v>
      </c>
      <c r="D4544" s="108">
        <v>53545</v>
      </c>
      <c r="E4544" s="109" t="s">
        <v>2508</v>
      </c>
      <c r="F4544" s="109" t="s">
        <v>1815</v>
      </c>
      <c r="G4544" s="109" t="s">
        <v>1812</v>
      </c>
      <c r="H4544" s="108" t="s">
        <v>1849</v>
      </c>
      <c r="I4544" s="108" t="s">
        <v>2965</v>
      </c>
      <c r="J4544" s="108" t="s">
        <v>2568</v>
      </c>
      <c r="K4544" s="108" t="s">
        <v>2860</v>
      </c>
      <c r="L4544" s="108">
        <v>9</v>
      </c>
      <c r="M4544" s="110" t="s">
        <v>2915</v>
      </c>
      <c r="N4544" s="111" t="s">
        <v>1728</v>
      </c>
      <c r="O4544" s="111" t="s">
        <v>501</v>
      </c>
      <c r="P4544" s="111" t="s">
        <v>2259</v>
      </c>
      <c r="Q4544" s="109">
        <v>1</v>
      </c>
      <c r="R4544" s="109">
        <v>682</v>
      </c>
      <c r="S4544" s="109"/>
      <c r="T4544" s="109" t="s">
        <v>7</v>
      </c>
      <c r="U4544" s="108">
        <v>1</v>
      </c>
      <c r="V4544" s="109">
        <v>2009</v>
      </c>
      <c r="W4544" s="108">
        <f>IF(Table1[[#This Row],[ExpenditureDetails1]]=2010,1,(2010-Table1[[#This Row],[ExpenditureDetails1]]))</f>
        <v>1</v>
      </c>
      <c r="X4544" s="109">
        <v>20</v>
      </c>
      <c r="Y4544" s="174">
        <f>Table1[[#This Row],[ExpenditureDetails3]]*100000</f>
        <v>2000000</v>
      </c>
      <c r="Z4544" s="174">
        <f>Table1[[#This Row],[ExpenditureDetails4]]/Table1[[#This Row],[Component detail 4]]</f>
        <v>2000000</v>
      </c>
      <c r="AA4544" s="109">
        <v>1</v>
      </c>
      <c r="AB4544" s="109">
        <v>30</v>
      </c>
      <c r="AC4544" s="174">
        <f>IF(ISNUMBER([ExpenditureDetails4]),[ExpenditureDetails4]*HLOOKUP([ExpenditureDetails1],'Currency Conversion'!$A$6:$BE$45,19,FALSE),"No Data")</f>
        <v>2150832.4998072549</v>
      </c>
      <c r="AD4544" s="174">
        <f>Table1[[#This Row],[Calculations1]]/exchange_rate_2010</f>
        <v>47037.600865474589</v>
      </c>
      <c r="AE45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71694.416660241826</v>
      </c>
      <c r="AF4544" s="174">
        <f>Table1[[#This Row],[Calculations3]]/exchange_rate_2010</f>
        <v>1567.9200288491529</v>
      </c>
      <c r="AG4544" s="110"/>
      <c r="AH4544" s="53"/>
      <c r="BD4544" s="36"/>
      <c r="BE4544" s="36"/>
      <c r="BF4544" s="36"/>
      <c r="BG4544" s="36"/>
      <c r="BH4544" s="36"/>
      <c r="BI4544" s="36"/>
      <c r="BJ4544" s="36"/>
      <c r="BK4544" s="48"/>
      <c r="BL4544" s="36"/>
      <c r="BM4544" s="36"/>
      <c r="BN4544" s="36"/>
      <c r="BO4544" s="36"/>
      <c r="BP4544" s="36"/>
      <c r="BQ4544" s="36"/>
      <c r="BR4544" s="36"/>
    </row>
    <row r="4545" spans="2:70" ht="15" customHeight="1">
      <c r="B4545" s="48">
        <v>5259</v>
      </c>
      <c r="C4545" s="48" t="s">
        <v>1852</v>
      </c>
      <c r="D4545" s="108">
        <v>53545</v>
      </c>
      <c r="E4545" s="109" t="s">
        <v>2508</v>
      </c>
      <c r="F4545" s="109" t="s">
        <v>1815</v>
      </c>
      <c r="G4545" s="109" t="s">
        <v>1812</v>
      </c>
      <c r="H4545" s="108" t="s">
        <v>1849</v>
      </c>
      <c r="I4545" s="108" t="s">
        <v>2965</v>
      </c>
      <c r="J4545" s="108" t="s">
        <v>2568</v>
      </c>
      <c r="K4545" s="108" t="s">
        <v>2860</v>
      </c>
      <c r="L4545" s="108">
        <v>9</v>
      </c>
      <c r="M4545" s="110" t="s">
        <v>2915</v>
      </c>
      <c r="N4545" s="111" t="s">
        <v>1728</v>
      </c>
      <c r="O4545" s="111" t="s">
        <v>501</v>
      </c>
      <c r="P4545" s="111" t="s">
        <v>2260</v>
      </c>
      <c r="Q4545" s="109">
        <v>1</v>
      </c>
      <c r="R4545" s="109">
        <v>800</v>
      </c>
      <c r="S4545" s="109"/>
      <c r="T4545" s="109" t="s">
        <v>7</v>
      </c>
      <c r="U4545" s="108">
        <v>1</v>
      </c>
      <c r="V4545" s="109">
        <v>2009</v>
      </c>
      <c r="W4545" s="108">
        <f>IF(Table1[[#This Row],[ExpenditureDetails1]]=2010,1,(2010-Table1[[#This Row],[ExpenditureDetails1]]))</f>
        <v>1</v>
      </c>
      <c r="X4545" s="109">
        <v>23</v>
      </c>
      <c r="Y4545" s="174">
        <f>Table1[[#This Row],[ExpenditureDetails3]]*100000</f>
        <v>2300000</v>
      </c>
      <c r="Z4545" s="174">
        <f>Table1[[#This Row],[ExpenditureDetails4]]/Table1[[#This Row],[Component detail 4]]</f>
        <v>2300000</v>
      </c>
      <c r="AA4545" s="109">
        <v>1</v>
      </c>
      <c r="AB4545" s="109">
        <v>30</v>
      </c>
      <c r="AC4545" s="174">
        <f>IF(ISNUMBER([ExpenditureDetails4]),[ExpenditureDetails4]*HLOOKUP([ExpenditureDetails1],'Currency Conversion'!$A$6:$BE$45,19,FALSE),"No Data")</f>
        <v>2473457.3747783434</v>
      </c>
      <c r="AD4545" s="174">
        <f>Table1[[#This Row],[Calculations1]]/exchange_rate_2010</f>
        <v>54093.240995295782</v>
      </c>
      <c r="AE45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82448.579159278117</v>
      </c>
      <c r="AF4545" s="174">
        <f>Table1[[#This Row],[Calculations3]]/exchange_rate_2010</f>
        <v>1803.1080331765263</v>
      </c>
      <c r="AG4545" s="110"/>
      <c r="AH4545" s="53"/>
      <c r="BD4545" s="36"/>
      <c r="BE4545" s="36"/>
      <c r="BF4545" s="36"/>
      <c r="BG4545" s="36"/>
      <c r="BH4545" s="36"/>
      <c r="BI4545" s="36"/>
      <c r="BJ4545" s="36"/>
      <c r="BK4545" s="48"/>
      <c r="BL4545" s="36"/>
      <c r="BM4545" s="36"/>
      <c r="BN4545" s="36"/>
      <c r="BO4545" s="36"/>
      <c r="BP4545" s="36"/>
      <c r="BQ4545" s="36"/>
      <c r="BR4545" s="36"/>
    </row>
    <row r="4546" spans="2:70" ht="15" customHeight="1">
      <c r="B4546" s="48">
        <v>5260</v>
      </c>
      <c r="C4546" s="48" t="s">
        <v>1852</v>
      </c>
      <c r="D4546" s="108">
        <v>53545</v>
      </c>
      <c r="E4546" s="109" t="s">
        <v>2508</v>
      </c>
      <c r="F4546" s="109" t="s">
        <v>1815</v>
      </c>
      <c r="G4546" s="109" t="s">
        <v>1812</v>
      </c>
      <c r="H4546" s="108" t="s">
        <v>1849</v>
      </c>
      <c r="I4546" s="108" t="s">
        <v>2965</v>
      </c>
      <c r="J4546" s="108" t="s">
        <v>2568</v>
      </c>
      <c r="K4546" s="108" t="s">
        <v>2860</v>
      </c>
      <c r="L4546" s="108">
        <v>9</v>
      </c>
      <c r="M4546" s="110" t="s">
        <v>2915</v>
      </c>
      <c r="N4546" s="111" t="s">
        <v>1728</v>
      </c>
      <c r="O4546" s="111" t="s">
        <v>501</v>
      </c>
      <c r="P4546" s="111" t="s">
        <v>2261</v>
      </c>
      <c r="Q4546" s="109">
        <v>1</v>
      </c>
      <c r="R4546" s="109">
        <v>800</v>
      </c>
      <c r="S4546" s="109"/>
      <c r="T4546" s="109" t="s">
        <v>7</v>
      </c>
      <c r="U4546" s="108">
        <v>1</v>
      </c>
      <c r="V4546" s="109">
        <v>2009</v>
      </c>
      <c r="W4546" s="108">
        <f>IF(Table1[[#This Row],[ExpenditureDetails1]]=2010,1,(2010-Table1[[#This Row],[ExpenditureDetails1]]))</f>
        <v>1</v>
      </c>
      <c r="X4546" s="109">
        <v>30</v>
      </c>
      <c r="Y4546" s="174">
        <f>Table1[[#This Row],[ExpenditureDetails3]]*100000</f>
        <v>3000000</v>
      </c>
      <c r="Z4546" s="174">
        <f>Table1[[#This Row],[ExpenditureDetails4]]/Table1[[#This Row],[Component detail 4]]</f>
        <v>3000000</v>
      </c>
      <c r="AA4546" s="109">
        <v>1</v>
      </c>
      <c r="AB4546" s="109">
        <v>30</v>
      </c>
      <c r="AC4546" s="174">
        <f>IF(ISNUMBER([ExpenditureDetails4]),[ExpenditureDetails4]*HLOOKUP([ExpenditureDetails1],'Currency Conversion'!$A$6:$BE$45,19,FALSE),"No Data")</f>
        <v>3226248.7497108825</v>
      </c>
      <c r="AD4546" s="174">
        <f>Table1[[#This Row],[Calculations1]]/exchange_rate_2010</f>
        <v>70556.401298211887</v>
      </c>
      <c r="AE45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107541.62499036275</v>
      </c>
      <c r="AF4546" s="174">
        <f>Table1[[#This Row],[Calculations3]]/exchange_rate_2010</f>
        <v>2351.8800432737298</v>
      </c>
      <c r="AG4546" s="110"/>
      <c r="AH4546" s="53"/>
      <c r="BD4546" s="36"/>
      <c r="BE4546" s="36"/>
      <c r="BF4546" s="36"/>
      <c r="BG4546" s="36"/>
      <c r="BH4546" s="36"/>
      <c r="BI4546" s="36"/>
      <c r="BJ4546" s="36"/>
      <c r="BK4546" s="48"/>
      <c r="BL4546" s="36"/>
      <c r="BM4546" s="36"/>
      <c r="BN4546" s="36"/>
      <c r="BO4546" s="36"/>
      <c r="BP4546" s="36"/>
      <c r="BQ4546" s="36"/>
      <c r="BR4546" s="36"/>
    </row>
    <row r="4547" spans="2:70" ht="15" customHeight="1">
      <c r="B4547" s="48">
        <v>5261</v>
      </c>
      <c r="C4547" s="48" t="s">
        <v>1852</v>
      </c>
      <c r="D4547" s="108">
        <v>53545</v>
      </c>
      <c r="E4547" s="109" t="s">
        <v>2508</v>
      </c>
      <c r="F4547" s="109" t="s">
        <v>1815</v>
      </c>
      <c r="G4547" s="109" t="s">
        <v>1812</v>
      </c>
      <c r="H4547" s="108" t="s">
        <v>1849</v>
      </c>
      <c r="I4547" s="108" t="s">
        <v>2965</v>
      </c>
      <c r="J4547" s="108" t="s">
        <v>2568</v>
      </c>
      <c r="K4547" s="108" t="s">
        <v>2860</v>
      </c>
      <c r="L4547" s="108">
        <v>9</v>
      </c>
      <c r="M4547" s="110" t="s">
        <v>2915</v>
      </c>
      <c r="N4547" s="111" t="s">
        <v>1728</v>
      </c>
      <c r="O4547" s="111" t="s">
        <v>501</v>
      </c>
      <c r="P4547" s="111" t="s">
        <v>2262</v>
      </c>
      <c r="Q4547" s="109">
        <v>1</v>
      </c>
      <c r="R4547" s="109">
        <v>500</v>
      </c>
      <c r="S4547" s="109"/>
      <c r="T4547" s="109" t="s">
        <v>7</v>
      </c>
      <c r="U4547" s="108">
        <v>1</v>
      </c>
      <c r="V4547" s="109">
        <v>2009</v>
      </c>
      <c r="W4547" s="108">
        <f>IF(Table1[[#This Row],[ExpenditureDetails1]]=2010,1,(2010-Table1[[#This Row],[ExpenditureDetails1]]))</f>
        <v>1</v>
      </c>
      <c r="X4547" s="109">
        <v>29</v>
      </c>
      <c r="Y4547" s="174">
        <f>Table1[[#This Row],[ExpenditureDetails3]]*100000</f>
        <v>2900000</v>
      </c>
      <c r="Z4547" s="174">
        <f>Table1[[#This Row],[ExpenditureDetails4]]/Table1[[#This Row],[Component detail 4]]</f>
        <v>2900000</v>
      </c>
      <c r="AA4547" s="109">
        <v>1</v>
      </c>
      <c r="AB4547" s="109">
        <v>30</v>
      </c>
      <c r="AC4547" s="174">
        <f>IF(ISNUMBER([ExpenditureDetails4]),[ExpenditureDetails4]*HLOOKUP([ExpenditureDetails1],'Currency Conversion'!$A$6:$BE$45,19,FALSE),"No Data")</f>
        <v>3118707.1247205199</v>
      </c>
      <c r="AD4547" s="174">
        <f>Table1[[#This Row],[Calculations1]]/exchange_rate_2010</f>
        <v>68204.521254938169</v>
      </c>
      <c r="AE45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103956.90415735067</v>
      </c>
      <c r="AF4547" s="174">
        <f>Table1[[#This Row],[Calculations3]]/exchange_rate_2010</f>
        <v>2273.4840418312724</v>
      </c>
      <c r="AG4547" s="110"/>
      <c r="AH4547" s="53"/>
      <c r="BD4547" s="36"/>
      <c r="BE4547" s="36"/>
      <c r="BF4547" s="36"/>
      <c r="BG4547" s="36"/>
      <c r="BH4547" s="36"/>
      <c r="BI4547" s="36"/>
      <c r="BJ4547" s="36"/>
      <c r="BK4547" s="48"/>
      <c r="BL4547" s="36"/>
      <c r="BM4547" s="36"/>
      <c r="BN4547" s="36"/>
      <c r="BO4547" s="36"/>
      <c r="BP4547" s="36"/>
      <c r="BQ4547" s="36"/>
      <c r="BR4547" s="36"/>
    </row>
    <row r="4548" spans="2:70" ht="15" customHeight="1">
      <c r="B4548" s="48">
        <v>5262</v>
      </c>
      <c r="C4548" s="48" t="s">
        <v>1852</v>
      </c>
      <c r="D4548" s="108">
        <v>53545</v>
      </c>
      <c r="E4548" s="109" t="s">
        <v>2508</v>
      </c>
      <c r="F4548" s="109" t="s">
        <v>1815</v>
      </c>
      <c r="G4548" s="109" t="s">
        <v>1812</v>
      </c>
      <c r="H4548" s="108" t="s">
        <v>1849</v>
      </c>
      <c r="I4548" s="108" t="s">
        <v>2965</v>
      </c>
      <c r="J4548" s="108" t="s">
        <v>2568</v>
      </c>
      <c r="K4548" s="108" t="s">
        <v>2860</v>
      </c>
      <c r="L4548" s="108">
        <v>9</v>
      </c>
      <c r="M4548" s="110" t="s">
        <v>2915</v>
      </c>
      <c r="N4548" s="111" t="s">
        <v>20</v>
      </c>
      <c r="O4548" s="111" t="s">
        <v>2486</v>
      </c>
      <c r="P4548" s="111" t="s">
        <v>2263</v>
      </c>
      <c r="Q4548" s="109">
        <v>1</v>
      </c>
      <c r="R4548" s="109">
        <v>2000</v>
      </c>
      <c r="S4548" s="109"/>
      <c r="T4548" s="109" t="s">
        <v>7</v>
      </c>
      <c r="U4548" s="108">
        <v>1</v>
      </c>
      <c r="V4548" s="109">
        <v>2009</v>
      </c>
      <c r="W4548" s="108">
        <f>IF(Table1[[#This Row],[ExpenditureDetails1]]=2010,1,(2010-Table1[[#This Row],[ExpenditureDetails1]]))</f>
        <v>1</v>
      </c>
      <c r="X4548" s="109">
        <v>140</v>
      </c>
      <c r="Y4548" s="174">
        <f>Table1[[#This Row],[ExpenditureDetails3]]*100000</f>
        <v>14000000</v>
      </c>
      <c r="Z4548" s="174">
        <f>Table1[[#This Row],[ExpenditureDetails4]]/Table1[[#This Row],[Component detail 4]]</f>
        <v>14000000</v>
      </c>
      <c r="AA4548" s="109">
        <v>1</v>
      </c>
      <c r="AB4548" s="109">
        <v>10</v>
      </c>
      <c r="AC4548" s="174">
        <f>IF(ISNUMBER([ExpenditureDetails4]),[ExpenditureDetails4]*HLOOKUP([ExpenditureDetails1],'Currency Conversion'!$A$6:$BE$45,19,FALSE),"No Data")</f>
        <v>15055827.498650786</v>
      </c>
      <c r="AD4548" s="174">
        <f>Table1[[#This Row],[Calculations1]]/exchange_rate_2010</f>
        <v>329263.20605832216</v>
      </c>
      <c r="AE45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1505582.7498650786</v>
      </c>
      <c r="AF4548" s="174">
        <f>Table1[[#This Row],[Calculations3]]/exchange_rate_2010</f>
        <v>32926.320605832218</v>
      </c>
      <c r="AG4548" s="110"/>
      <c r="AH4548" s="53"/>
      <c r="BD4548" s="36"/>
      <c r="BE4548" s="36"/>
      <c r="BF4548" s="36"/>
      <c r="BG4548" s="36"/>
      <c r="BH4548" s="36"/>
      <c r="BI4548" s="36"/>
      <c r="BJ4548" s="36"/>
      <c r="BK4548" s="48"/>
      <c r="BL4548" s="36"/>
      <c r="BM4548" s="36"/>
      <c r="BN4548" s="36"/>
      <c r="BO4548" s="36"/>
      <c r="BP4548" s="36"/>
      <c r="BQ4548" s="36"/>
      <c r="BR4548" s="36"/>
    </row>
    <row r="4549" spans="2:70" ht="15" customHeight="1">
      <c r="B4549" s="48">
        <v>5263</v>
      </c>
      <c r="C4549" s="48" t="s">
        <v>1852</v>
      </c>
      <c r="D4549" s="108">
        <v>53545</v>
      </c>
      <c r="E4549" s="109" t="s">
        <v>2508</v>
      </c>
      <c r="F4549" s="109" t="s">
        <v>1815</v>
      </c>
      <c r="G4549" s="109" t="s">
        <v>1812</v>
      </c>
      <c r="H4549" s="108" t="s">
        <v>1849</v>
      </c>
      <c r="I4549" s="108" t="s">
        <v>2965</v>
      </c>
      <c r="J4549" s="108" t="s">
        <v>2568</v>
      </c>
      <c r="K4549" s="108" t="s">
        <v>2860</v>
      </c>
      <c r="L4549" s="108">
        <v>9</v>
      </c>
      <c r="M4549" s="110" t="s">
        <v>2915</v>
      </c>
      <c r="N4549" s="111" t="s">
        <v>20</v>
      </c>
      <c r="O4549" s="111" t="s">
        <v>2486</v>
      </c>
      <c r="P4549" s="111" t="s">
        <v>2264</v>
      </c>
      <c r="Q4549" s="109">
        <v>1</v>
      </c>
      <c r="R4549" s="109">
        <v>5000</v>
      </c>
      <c r="S4549" s="109"/>
      <c r="T4549" s="109" t="s">
        <v>7</v>
      </c>
      <c r="U4549" s="108">
        <v>1</v>
      </c>
      <c r="V4549" s="109">
        <v>2009</v>
      </c>
      <c r="W4549" s="108">
        <f>IF(Table1[[#This Row],[ExpenditureDetails1]]=2010,1,(2010-Table1[[#This Row],[ExpenditureDetails1]]))</f>
        <v>1</v>
      </c>
      <c r="X4549" s="109">
        <v>40</v>
      </c>
      <c r="Y4549" s="174">
        <f>Table1[[#This Row],[ExpenditureDetails3]]*100000</f>
        <v>4000000</v>
      </c>
      <c r="Z4549" s="174">
        <f>Table1[[#This Row],[ExpenditureDetails4]]/Table1[[#This Row],[Component detail 4]]</f>
        <v>4000000</v>
      </c>
      <c r="AA4549" s="109">
        <v>1</v>
      </c>
      <c r="AB4549" s="109">
        <v>10</v>
      </c>
      <c r="AC4549" s="174">
        <f>IF(ISNUMBER([ExpenditureDetails4]),[ExpenditureDetails4]*HLOOKUP([ExpenditureDetails1],'Currency Conversion'!$A$6:$BE$45,19,FALSE),"No Data")</f>
        <v>4301664.9996145098</v>
      </c>
      <c r="AD4549" s="174">
        <f>Table1[[#This Row],[Calculations1]]/exchange_rate_2010</f>
        <v>94075.201730949178</v>
      </c>
      <c r="AE45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430166.49996145099</v>
      </c>
      <c r="AF4549" s="174">
        <f>Table1[[#This Row],[Calculations3]]/exchange_rate_2010</f>
        <v>9407.5201730949193</v>
      </c>
      <c r="AG4549" s="110"/>
      <c r="AH4549" s="53"/>
      <c r="BD4549" s="36"/>
      <c r="BE4549" s="36"/>
      <c r="BF4549" s="36"/>
      <c r="BG4549" s="36"/>
      <c r="BH4549" s="36"/>
      <c r="BI4549" s="36"/>
      <c r="BJ4549" s="36"/>
      <c r="BK4549" s="48"/>
      <c r="BL4549" s="36"/>
      <c r="BM4549" s="36"/>
      <c r="BN4549" s="36"/>
      <c r="BO4549" s="36"/>
      <c r="BP4549" s="36"/>
      <c r="BQ4549" s="36"/>
      <c r="BR4549" s="36"/>
    </row>
    <row r="4550" spans="2:70" ht="15" customHeight="1">
      <c r="B4550" s="48">
        <v>5264</v>
      </c>
      <c r="C4550" s="48" t="s">
        <v>1852</v>
      </c>
      <c r="D4550" s="108">
        <v>53545</v>
      </c>
      <c r="E4550" s="109" t="s">
        <v>2508</v>
      </c>
      <c r="F4550" s="109" t="s">
        <v>1815</v>
      </c>
      <c r="G4550" s="109" t="s">
        <v>1812</v>
      </c>
      <c r="H4550" s="108" t="s">
        <v>1849</v>
      </c>
      <c r="I4550" s="108" t="s">
        <v>2965</v>
      </c>
      <c r="J4550" s="108" t="s">
        <v>2568</v>
      </c>
      <c r="K4550" s="108" t="s">
        <v>2860</v>
      </c>
      <c r="L4550" s="108">
        <v>9</v>
      </c>
      <c r="M4550" s="110" t="s">
        <v>2915</v>
      </c>
      <c r="N4550" s="111" t="s">
        <v>20</v>
      </c>
      <c r="O4550" s="111" t="s">
        <v>2486</v>
      </c>
      <c r="P4550" s="111" t="s">
        <v>2265</v>
      </c>
      <c r="Q4550" s="109">
        <v>1</v>
      </c>
      <c r="R4550" s="109">
        <v>5300</v>
      </c>
      <c r="S4550" s="109"/>
      <c r="T4550" s="109" t="s">
        <v>7</v>
      </c>
      <c r="U4550" s="108">
        <v>1</v>
      </c>
      <c r="V4550" s="109">
        <v>2009</v>
      </c>
      <c r="W4550" s="108">
        <f>IF(Table1[[#This Row],[ExpenditureDetails1]]=2010,1,(2010-Table1[[#This Row],[ExpenditureDetails1]]))</f>
        <v>1</v>
      </c>
      <c r="X4550" s="109">
        <v>50</v>
      </c>
      <c r="Y4550" s="174">
        <f>Table1[[#This Row],[ExpenditureDetails3]]*100000</f>
        <v>5000000</v>
      </c>
      <c r="Z4550" s="174">
        <f>Table1[[#This Row],[ExpenditureDetails4]]/Table1[[#This Row],[Component detail 4]]</f>
        <v>5000000</v>
      </c>
      <c r="AA4550" s="109">
        <v>1</v>
      </c>
      <c r="AB4550" s="109">
        <v>10</v>
      </c>
      <c r="AC4550" s="174">
        <f>IF(ISNUMBER([ExpenditureDetails4]),[ExpenditureDetails4]*HLOOKUP([ExpenditureDetails1],'Currency Conversion'!$A$6:$BE$45,19,FALSE),"No Data")</f>
        <v>5377081.2495181374</v>
      </c>
      <c r="AD4550" s="174">
        <f>Table1[[#This Row],[Calculations1]]/exchange_rate_2010</f>
        <v>117594.00216368648</v>
      </c>
      <c r="AE45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537708.12495181372</v>
      </c>
      <c r="AF4550" s="174">
        <f>Table1[[#This Row],[Calculations3]]/exchange_rate_2010</f>
        <v>11759.400216368647</v>
      </c>
      <c r="AG4550" s="110"/>
      <c r="AH4550" s="53"/>
      <c r="BD4550" s="36"/>
      <c r="BE4550" s="36"/>
      <c r="BF4550" s="36"/>
      <c r="BG4550" s="36"/>
      <c r="BH4550" s="36"/>
      <c r="BI4550" s="36"/>
      <c r="BJ4550" s="36"/>
      <c r="BK4550" s="48"/>
      <c r="BL4550" s="36"/>
      <c r="BM4550" s="36"/>
      <c r="BN4550" s="36"/>
      <c r="BO4550" s="36"/>
      <c r="BP4550" s="36"/>
      <c r="BQ4550" s="36"/>
      <c r="BR4550" s="36"/>
    </row>
    <row r="4551" spans="2:70" ht="15" customHeight="1">
      <c r="B4551" s="48">
        <v>5265</v>
      </c>
      <c r="C4551" s="48" t="s">
        <v>1852</v>
      </c>
      <c r="D4551" s="108">
        <v>53545</v>
      </c>
      <c r="E4551" s="109" t="s">
        <v>2508</v>
      </c>
      <c r="F4551" s="109" t="s">
        <v>1815</v>
      </c>
      <c r="G4551" s="109" t="s">
        <v>1812</v>
      </c>
      <c r="H4551" s="108" t="s">
        <v>1849</v>
      </c>
      <c r="I4551" s="108" t="s">
        <v>2965</v>
      </c>
      <c r="J4551" s="108" t="s">
        <v>2568</v>
      </c>
      <c r="K4551" s="108" t="s">
        <v>2860</v>
      </c>
      <c r="L4551" s="108">
        <v>9</v>
      </c>
      <c r="M4551" s="110" t="s">
        <v>2915</v>
      </c>
      <c r="N4551" s="111" t="s">
        <v>20</v>
      </c>
      <c r="O4551" s="111" t="s">
        <v>2486</v>
      </c>
      <c r="P4551" s="111" t="s">
        <v>2266</v>
      </c>
      <c r="Q4551" s="109">
        <v>1</v>
      </c>
      <c r="R4551" s="109">
        <v>3800</v>
      </c>
      <c r="S4551" s="109"/>
      <c r="T4551" s="109" t="s">
        <v>7</v>
      </c>
      <c r="U4551" s="108">
        <v>1</v>
      </c>
      <c r="V4551" s="109">
        <v>2009</v>
      </c>
      <c r="W4551" s="108">
        <f>IF(Table1[[#This Row],[ExpenditureDetails1]]=2010,1,(2010-Table1[[#This Row],[ExpenditureDetails1]]))</f>
        <v>1</v>
      </c>
      <c r="X4551" s="109">
        <v>36.1</v>
      </c>
      <c r="Y4551" s="174">
        <f>Table1[[#This Row],[ExpenditureDetails3]]*100000</f>
        <v>3610000</v>
      </c>
      <c r="Z4551" s="174">
        <f>Table1[[#This Row],[ExpenditureDetails4]]/Table1[[#This Row],[Component detail 4]]</f>
        <v>3610000</v>
      </c>
      <c r="AA4551" s="109">
        <v>1</v>
      </c>
      <c r="AB4551" s="109">
        <v>10</v>
      </c>
      <c r="AC4551" s="174">
        <f>IF(ISNUMBER([ExpenditureDetails4]),[ExpenditureDetails4]*HLOOKUP([ExpenditureDetails1],'Currency Conversion'!$A$6:$BE$45,19,FALSE),"No Data")</f>
        <v>3882252.6621520952</v>
      </c>
      <c r="AD4551" s="174">
        <f>Table1[[#This Row],[Calculations1]]/exchange_rate_2010</f>
        <v>84902.869562181644</v>
      </c>
      <c r="AE45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388225.2662152095</v>
      </c>
      <c r="AF4551" s="174">
        <f>Table1[[#This Row],[Calculations3]]/exchange_rate_2010</f>
        <v>8490.2869562181641</v>
      </c>
      <c r="AG4551" s="110"/>
      <c r="AH4551" s="53"/>
      <c r="BD4551" s="36"/>
      <c r="BE4551" s="36"/>
      <c r="BF4551" s="36"/>
      <c r="BG4551" s="36"/>
      <c r="BH4551" s="36"/>
      <c r="BI4551" s="36"/>
      <c r="BJ4551" s="36"/>
      <c r="BK4551" s="48"/>
      <c r="BL4551" s="36"/>
      <c r="BM4551" s="36"/>
      <c r="BN4551" s="36"/>
      <c r="BO4551" s="36"/>
      <c r="BP4551" s="36"/>
      <c r="BQ4551" s="36"/>
      <c r="BR4551" s="36"/>
    </row>
    <row r="4552" spans="2:70" ht="15" customHeight="1">
      <c r="B4552" s="48">
        <v>5266</v>
      </c>
      <c r="C4552" s="48" t="s">
        <v>1852</v>
      </c>
      <c r="D4552" s="108">
        <v>53545</v>
      </c>
      <c r="E4552" s="109" t="s">
        <v>2508</v>
      </c>
      <c r="F4552" s="109" t="s">
        <v>1815</v>
      </c>
      <c r="G4552" s="109" t="s">
        <v>1812</v>
      </c>
      <c r="H4552" s="108" t="s">
        <v>1849</v>
      </c>
      <c r="I4552" s="108" t="s">
        <v>2965</v>
      </c>
      <c r="J4552" s="108" t="s">
        <v>2568</v>
      </c>
      <c r="K4552" s="108" t="s">
        <v>2860</v>
      </c>
      <c r="L4552" s="108">
        <v>9</v>
      </c>
      <c r="M4552" s="110" t="s">
        <v>2915</v>
      </c>
      <c r="N4552" s="111" t="s">
        <v>20</v>
      </c>
      <c r="O4552" s="111" t="s">
        <v>2486</v>
      </c>
      <c r="P4552" s="111" t="s">
        <v>2267</v>
      </c>
      <c r="Q4552" s="109">
        <v>1</v>
      </c>
      <c r="R4552" s="109">
        <v>200</v>
      </c>
      <c r="S4552" s="109"/>
      <c r="T4552" s="109" t="s">
        <v>7</v>
      </c>
      <c r="U4552" s="108">
        <v>1</v>
      </c>
      <c r="V4552" s="109">
        <v>2009</v>
      </c>
      <c r="W4552" s="108">
        <f>IF(Table1[[#This Row],[ExpenditureDetails1]]=2010,1,(2010-Table1[[#This Row],[ExpenditureDetails1]]))</f>
        <v>1</v>
      </c>
      <c r="X4552" s="109">
        <v>2.8</v>
      </c>
      <c r="Y4552" s="174">
        <f>Table1[[#This Row],[ExpenditureDetails3]]*100000</f>
        <v>280000</v>
      </c>
      <c r="Z4552" s="174">
        <f>Table1[[#This Row],[ExpenditureDetails4]]/Table1[[#This Row],[Component detail 4]]</f>
        <v>280000</v>
      </c>
      <c r="AA4552" s="109">
        <v>1</v>
      </c>
      <c r="AB4552" s="109">
        <v>10</v>
      </c>
      <c r="AC4552" s="174">
        <f>IF(ISNUMBER([ExpenditureDetails4]),[ExpenditureDetails4]*HLOOKUP([ExpenditureDetails1],'Currency Conversion'!$A$6:$BE$45,19,FALSE),"No Data")</f>
        <v>301116.54997301567</v>
      </c>
      <c r="AD4552" s="174">
        <f>Table1[[#This Row],[Calculations1]]/exchange_rate_2010</f>
        <v>6585.2641211664422</v>
      </c>
      <c r="AE45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30111.654997301568</v>
      </c>
      <c r="AF4552" s="174">
        <f>Table1[[#This Row],[Calculations3]]/exchange_rate_2010</f>
        <v>658.52641211664422</v>
      </c>
      <c r="AG4552" s="110"/>
      <c r="AH4552" s="53"/>
      <c r="BD4552" s="36"/>
      <c r="BE4552" s="36"/>
      <c r="BF4552" s="36"/>
      <c r="BG4552" s="36"/>
      <c r="BH4552" s="36"/>
      <c r="BI4552" s="36"/>
      <c r="BJ4552" s="36"/>
      <c r="BK4552" s="48"/>
      <c r="BL4552" s="36"/>
      <c r="BM4552" s="36"/>
      <c r="BN4552" s="36"/>
      <c r="BO4552" s="36"/>
      <c r="BP4552" s="36"/>
      <c r="BQ4552" s="36"/>
      <c r="BR4552" s="36"/>
    </row>
    <row r="4553" spans="2:70" ht="15" customHeight="1">
      <c r="B4553" s="48">
        <v>5267</v>
      </c>
      <c r="C4553" s="48" t="s">
        <v>1852</v>
      </c>
      <c r="D4553" s="108">
        <v>53545</v>
      </c>
      <c r="E4553" s="109" t="s">
        <v>2508</v>
      </c>
      <c r="F4553" s="109" t="s">
        <v>1815</v>
      </c>
      <c r="G4553" s="109" t="s">
        <v>1812</v>
      </c>
      <c r="H4553" s="108" t="s">
        <v>1849</v>
      </c>
      <c r="I4553" s="108" t="s">
        <v>2965</v>
      </c>
      <c r="J4553" s="108" t="s">
        <v>2568</v>
      </c>
      <c r="K4553" s="108" t="s">
        <v>2860</v>
      </c>
      <c r="L4553" s="108">
        <v>9</v>
      </c>
      <c r="M4553" s="110" t="s">
        <v>2915</v>
      </c>
      <c r="N4553" s="111" t="s">
        <v>1717</v>
      </c>
      <c r="O4553" s="111"/>
      <c r="P4553" s="111" t="s">
        <v>2268</v>
      </c>
      <c r="Q4553" s="109">
        <v>1</v>
      </c>
      <c r="R4553" s="109"/>
      <c r="S4553" s="109"/>
      <c r="T4553" s="109" t="s">
        <v>31</v>
      </c>
      <c r="U4553" s="108">
        <v>3</v>
      </c>
      <c r="V4553" s="109">
        <v>2009</v>
      </c>
      <c r="W4553" s="108"/>
      <c r="X4553" s="109">
        <v>1.92</v>
      </c>
      <c r="Y4553" s="174">
        <f>Table1[[#This Row],[ExpenditureDetails3]]*100000</f>
        <v>192000</v>
      </c>
      <c r="Z4553" s="174">
        <f>Table1[[#This Row],[ExpenditureDetails4]]/Table1[[#This Row],[Component detail 4]]</f>
        <v>192000</v>
      </c>
      <c r="AA4553" s="109">
        <v>1</v>
      </c>
      <c r="AB4553" s="109"/>
      <c r="AC4553" s="174">
        <f>IF(ISNUMBER([ExpenditureDetails4]),[ExpenditureDetails4]*HLOOKUP([ExpenditureDetails1],'Currency Conversion'!$A$6:$BE$45,19,FALSE),"No Data")</f>
        <v>206479.91998149647</v>
      </c>
      <c r="AD4553" s="174">
        <f>Table1[[#This Row],[Calculations1]]/exchange_rate_2010</f>
        <v>4515.6096830855604</v>
      </c>
      <c r="AE45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206479.91998149647</v>
      </c>
      <c r="AF4553" s="174">
        <f>Table1[[#This Row],[Calculations3]]/exchange_rate_2010</f>
        <v>4515.6096830855604</v>
      </c>
      <c r="AG4553" s="110"/>
      <c r="AH4553" s="53"/>
      <c r="BD4553" s="36"/>
      <c r="BE4553" s="36"/>
      <c r="BF4553" s="36"/>
      <c r="BG4553" s="36"/>
      <c r="BH4553" s="36"/>
      <c r="BI4553" s="36"/>
      <c r="BJ4553" s="36"/>
      <c r="BK4553" s="48"/>
      <c r="BL4553" s="36"/>
      <c r="BM4553" s="36"/>
      <c r="BN4553" s="36"/>
      <c r="BO4553" s="36"/>
      <c r="BP4553" s="36"/>
      <c r="BQ4553" s="36"/>
      <c r="BR4553" s="36"/>
    </row>
    <row r="4554" spans="2:70" ht="15" customHeight="1">
      <c r="B4554" s="48">
        <v>5268</v>
      </c>
      <c r="C4554" s="48" t="s">
        <v>1852</v>
      </c>
      <c r="D4554" s="108">
        <v>53545</v>
      </c>
      <c r="E4554" s="109" t="s">
        <v>2508</v>
      </c>
      <c r="F4554" s="109" t="s">
        <v>1815</v>
      </c>
      <c r="G4554" s="109" t="s">
        <v>1812</v>
      </c>
      <c r="H4554" s="108" t="s">
        <v>1849</v>
      </c>
      <c r="I4554" s="108" t="s">
        <v>2965</v>
      </c>
      <c r="J4554" s="108" t="s">
        <v>2568</v>
      </c>
      <c r="K4554" s="108" t="s">
        <v>2860</v>
      </c>
      <c r="L4554" s="108">
        <v>9</v>
      </c>
      <c r="M4554" s="110" t="s">
        <v>2915</v>
      </c>
      <c r="N4554" s="111" t="s">
        <v>1717</v>
      </c>
      <c r="O4554" s="111"/>
      <c r="P4554" s="111" t="s">
        <v>2269</v>
      </c>
      <c r="Q4554" s="109">
        <v>1</v>
      </c>
      <c r="R4554" s="109"/>
      <c r="S4554" s="109"/>
      <c r="T4554" s="109" t="s">
        <v>31</v>
      </c>
      <c r="U4554" s="108">
        <v>3</v>
      </c>
      <c r="V4554" s="109">
        <v>2009</v>
      </c>
      <c r="W4554" s="108"/>
      <c r="X4554" s="109">
        <v>2.04</v>
      </c>
      <c r="Y4554" s="174">
        <f>Table1[[#This Row],[ExpenditureDetails3]]*100000</f>
        <v>204000</v>
      </c>
      <c r="Z4554" s="174">
        <f>Table1[[#This Row],[ExpenditureDetails4]]/Table1[[#This Row],[Component detail 4]]</f>
        <v>204000</v>
      </c>
      <c r="AA4554" s="109">
        <v>1</v>
      </c>
      <c r="AB4554" s="109"/>
      <c r="AC4554" s="174">
        <f>IF(ISNUMBER([ExpenditureDetails4]),[ExpenditureDetails4]*HLOOKUP([ExpenditureDetails1],'Currency Conversion'!$A$6:$BE$45,19,FALSE),"No Data")</f>
        <v>219384.91498034002</v>
      </c>
      <c r="AD4554" s="174">
        <f>Table1[[#This Row],[Calculations1]]/exchange_rate_2010</f>
        <v>4797.8352882784084</v>
      </c>
      <c r="AE45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219384.91498034002</v>
      </c>
      <c r="AF4554" s="174">
        <f>Table1[[#This Row],[Calculations3]]/exchange_rate_2010</f>
        <v>4797.8352882784084</v>
      </c>
      <c r="AG4554" s="110"/>
      <c r="AH4554" s="53"/>
      <c r="BD4554" s="36"/>
      <c r="BE4554" s="36"/>
      <c r="BF4554" s="36"/>
      <c r="BG4554" s="36"/>
      <c r="BH4554" s="36"/>
      <c r="BI4554" s="36"/>
      <c r="BJ4554" s="36"/>
      <c r="BK4554" s="48"/>
      <c r="BL4554" s="36"/>
      <c r="BM4554" s="36"/>
      <c r="BN4554" s="36"/>
      <c r="BO4554" s="36"/>
      <c r="BP4554" s="36"/>
      <c r="BQ4554" s="36"/>
      <c r="BR4554" s="36"/>
    </row>
    <row r="4555" spans="2:70" ht="15" customHeight="1">
      <c r="B4555" s="48">
        <v>5269</v>
      </c>
      <c r="C4555" s="48" t="s">
        <v>1852</v>
      </c>
      <c r="D4555" s="108">
        <v>53545</v>
      </c>
      <c r="E4555" s="109" t="s">
        <v>2508</v>
      </c>
      <c r="F4555" s="109" t="s">
        <v>1815</v>
      </c>
      <c r="G4555" s="109" t="s">
        <v>1812</v>
      </c>
      <c r="H4555" s="108" t="s">
        <v>1849</v>
      </c>
      <c r="I4555" s="108" t="s">
        <v>2965</v>
      </c>
      <c r="J4555" s="108" t="s">
        <v>2568</v>
      </c>
      <c r="K4555" s="108" t="s">
        <v>2860</v>
      </c>
      <c r="L4555" s="108">
        <v>9</v>
      </c>
      <c r="M4555" s="110" t="s">
        <v>2915</v>
      </c>
      <c r="N4555" s="111" t="s">
        <v>1717</v>
      </c>
      <c r="O4555" s="111"/>
      <c r="P4555" s="111" t="s">
        <v>2270</v>
      </c>
      <c r="Q4555" s="109">
        <v>1</v>
      </c>
      <c r="R4555" s="109"/>
      <c r="S4555" s="109"/>
      <c r="T4555" s="109" t="s">
        <v>31</v>
      </c>
      <c r="U4555" s="108">
        <v>3</v>
      </c>
      <c r="V4555" s="109">
        <v>2009</v>
      </c>
      <c r="W4555" s="108"/>
      <c r="X4555" s="109">
        <v>2.2799999999999998</v>
      </c>
      <c r="Y4555" s="174">
        <f>Table1[[#This Row],[ExpenditureDetails3]]*100000</f>
        <v>227999.99999999997</v>
      </c>
      <c r="Z4555" s="174">
        <f>Table1[[#This Row],[ExpenditureDetails4]]/Table1[[#This Row],[Component detail 4]]</f>
        <v>227999.99999999997</v>
      </c>
      <c r="AA4555" s="109">
        <v>1</v>
      </c>
      <c r="AB4555" s="109"/>
      <c r="AC4555" s="174">
        <f>IF(ISNUMBER([ExpenditureDetails4]),[ExpenditureDetails4]*HLOOKUP([ExpenditureDetails1],'Currency Conversion'!$A$6:$BE$45,19,FALSE),"No Data")</f>
        <v>245194.90497802704</v>
      </c>
      <c r="AD4555" s="174">
        <f>Table1[[#This Row],[Calculations1]]/exchange_rate_2010</f>
        <v>5362.2864986641034</v>
      </c>
      <c r="AE45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245194.90497802704</v>
      </c>
      <c r="AF4555" s="174">
        <f>Table1[[#This Row],[Calculations3]]/exchange_rate_2010</f>
        <v>5362.2864986641034</v>
      </c>
      <c r="AG4555" s="110"/>
      <c r="AH4555" s="53"/>
      <c r="BD4555" s="36"/>
      <c r="BE4555" s="36"/>
      <c r="BF4555" s="36"/>
      <c r="BG4555" s="36"/>
      <c r="BH4555" s="36"/>
      <c r="BI4555" s="36"/>
      <c r="BJ4555" s="36"/>
      <c r="BK4555" s="48"/>
      <c r="BL4555" s="36"/>
      <c r="BM4555" s="36"/>
      <c r="BN4555" s="36"/>
      <c r="BO4555" s="36"/>
      <c r="BP4555" s="36"/>
      <c r="BQ4555" s="36"/>
      <c r="BR4555" s="36"/>
    </row>
    <row r="4556" spans="2:70" ht="15" customHeight="1">
      <c r="B4556" s="48">
        <v>5270</v>
      </c>
      <c r="C4556" s="48" t="s">
        <v>1852</v>
      </c>
      <c r="D4556" s="108">
        <v>53545</v>
      </c>
      <c r="E4556" s="109" t="s">
        <v>2508</v>
      </c>
      <c r="F4556" s="109" t="s">
        <v>1815</v>
      </c>
      <c r="G4556" s="109" t="s">
        <v>1812</v>
      </c>
      <c r="H4556" s="108" t="s">
        <v>1849</v>
      </c>
      <c r="I4556" s="108" t="s">
        <v>2965</v>
      </c>
      <c r="J4556" s="108" t="s">
        <v>2568</v>
      </c>
      <c r="K4556" s="108" t="s">
        <v>2860</v>
      </c>
      <c r="L4556" s="108">
        <v>9</v>
      </c>
      <c r="M4556" s="110" t="s">
        <v>2915</v>
      </c>
      <c r="N4556" s="111" t="s">
        <v>1717</v>
      </c>
      <c r="O4556" s="111"/>
      <c r="P4556" s="111" t="s">
        <v>2271</v>
      </c>
      <c r="Q4556" s="109">
        <v>4</v>
      </c>
      <c r="R4556" s="109"/>
      <c r="S4556" s="109"/>
      <c r="T4556" s="109" t="s">
        <v>31</v>
      </c>
      <c r="U4556" s="108">
        <v>3</v>
      </c>
      <c r="V4556" s="109">
        <v>2009</v>
      </c>
      <c r="W4556" s="108"/>
      <c r="X4556" s="109">
        <v>1.92</v>
      </c>
      <c r="Y4556" s="174">
        <f>Table1[[#This Row],[ExpenditureDetails3]]*100000</f>
        <v>192000</v>
      </c>
      <c r="Z4556" s="174">
        <f>Table1[[#This Row],[ExpenditureDetails4]]/Table1[[#This Row],[Component detail 4]]</f>
        <v>48000</v>
      </c>
      <c r="AA4556" s="109">
        <v>1</v>
      </c>
      <c r="AB4556" s="109"/>
      <c r="AC4556" s="174">
        <f>IF(ISNUMBER([ExpenditureDetails4]),[ExpenditureDetails4]*HLOOKUP([ExpenditureDetails1],'Currency Conversion'!$A$6:$BE$45,19,FALSE),"No Data")</f>
        <v>206479.91998149647</v>
      </c>
      <c r="AD4556" s="174">
        <f>Table1[[#This Row],[Calculations1]]/exchange_rate_2010</f>
        <v>4515.6096830855604</v>
      </c>
      <c r="AE45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206479.91998149647</v>
      </c>
      <c r="AF4556" s="174">
        <f>Table1[[#This Row],[Calculations3]]/exchange_rate_2010</f>
        <v>4515.6096830855604</v>
      </c>
      <c r="AG4556" s="110"/>
      <c r="AH4556" s="53"/>
      <c r="BD4556" s="36"/>
      <c r="BE4556" s="36"/>
      <c r="BF4556" s="36"/>
      <c r="BG4556" s="36"/>
      <c r="BH4556" s="36"/>
      <c r="BI4556" s="36"/>
      <c r="BJ4556" s="36"/>
      <c r="BK4556" s="48"/>
      <c r="BL4556" s="36"/>
      <c r="BM4556" s="36"/>
      <c r="BN4556" s="36"/>
      <c r="BO4556" s="36"/>
      <c r="BP4556" s="36"/>
      <c r="BQ4556" s="36"/>
      <c r="BR4556" s="36"/>
    </row>
    <row r="4557" spans="2:70" ht="15" customHeight="1">
      <c r="B4557" s="48">
        <v>5271</v>
      </c>
      <c r="C4557" s="48" t="s">
        <v>1852</v>
      </c>
      <c r="D4557" s="108">
        <v>53545</v>
      </c>
      <c r="E4557" s="109" t="s">
        <v>2508</v>
      </c>
      <c r="F4557" s="109" t="s">
        <v>1815</v>
      </c>
      <c r="G4557" s="109" t="s">
        <v>1812</v>
      </c>
      <c r="H4557" s="108" t="s">
        <v>1849</v>
      </c>
      <c r="I4557" s="108" t="s">
        <v>2965</v>
      </c>
      <c r="J4557" s="108" t="s">
        <v>2568</v>
      </c>
      <c r="K4557" s="108" t="s">
        <v>2860</v>
      </c>
      <c r="L4557" s="108">
        <v>9</v>
      </c>
      <c r="M4557" s="110" t="s">
        <v>2915</v>
      </c>
      <c r="N4557" s="111" t="s">
        <v>559</v>
      </c>
      <c r="O4557" s="111"/>
      <c r="P4557" s="111" t="s">
        <v>2272</v>
      </c>
      <c r="Q4557" s="109">
        <v>1</v>
      </c>
      <c r="R4557" s="109"/>
      <c r="S4557" s="109"/>
      <c r="T4557" s="109" t="s">
        <v>31</v>
      </c>
      <c r="U4557" s="108">
        <v>3</v>
      </c>
      <c r="V4557" s="109">
        <v>2009</v>
      </c>
      <c r="W4557" s="108"/>
      <c r="X4557" s="109">
        <v>2.2799999999999998</v>
      </c>
      <c r="Y4557" s="174">
        <f>Table1[[#This Row],[ExpenditureDetails3]]*100000</f>
        <v>227999.99999999997</v>
      </c>
      <c r="Z4557" s="174">
        <f>Table1[[#This Row],[ExpenditureDetails4]]/Table1[[#This Row],[Component detail 4]]</f>
        <v>227999.99999999997</v>
      </c>
      <c r="AA4557" s="109">
        <v>1</v>
      </c>
      <c r="AB4557" s="109"/>
      <c r="AC4557" s="174">
        <f>IF(ISNUMBER([ExpenditureDetails4]),[ExpenditureDetails4]*HLOOKUP([ExpenditureDetails1],'Currency Conversion'!$A$6:$BE$45,19,FALSE),"No Data")</f>
        <v>245194.90497802704</v>
      </c>
      <c r="AD4557" s="174">
        <f>Table1[[#This Row],[Calculations1]]/exchange_rate_2010</f>
        <v>5362.2864986641034</v>
      </c>
      <c r="AE45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245194.90497802704</v>
      </c>
      <c r="AF4557" s="174">
        <f>Table1[[#This Row],[Calculations3]]/exchange_rate_2010</f>
        <v>5362.2864986641034</v>
      </c>
      <c r="AG4557" s="110"/>
      <c r="AH4557" s="53"/>
      <c r="BD4557" s="36"/>
      <c r="BE4557" s="36"/>
      <c r="BF4557" s="36"/>
      <c r="BG4557" s="36"/>
      <c r="BH4557" s="36"/>
      <c r="BI4557" s="36"/>
      <c r="BJ4557" s="36"/>
      <c r="BK4557" s="48"/>
      <c r="BL4557" s="36"/>
      <c r="BM4557" s="36"/>
      <c r="BN4557" s="36"/>
      <c r="BO4557" s="36"/>
      <c r="BP4557" s="36"/>
      <c r="BQ4557" s="36"/>
      <c r="BR4557" s="36"/>
    </row>
    <row r="4558" spans="2:70" ht="15" customHeight="1">
      <c r="B4558" s="48">
        <v>5272</v>
      </c>
      <c r="C4558" s="48" t="s">
        <v>1852</v>
      </c>
      <c r="D4558" s="108">
        <v>53545</v>
      </c>
      <c r="E4558" s="109" t="s">
        <v>2508</v>
      </c>
      <c r="F4558" s="109" t="s">
        <v>1815</v>
      </c>
      <c r="G4558" s="109" t="s">
        <v>1812</v>
      </c>
      <c r="H4558" s="108" t="s">
        <v>1849</v>
      </c>
      <c r="I4558" s="108" t="s">
        <v>2965</v>
      </c>
      <c r="J4558" s="108" t="s">
        <v>2568</v>
      </c>
      <c r="K4558" s="108" t="s">
        <v>2860</v>
      </c>
      <c r="L4558" s="108">
        <v>9</v>
      </c>
      <c r="M4558" s="110" t="s">
        <v>2915</v>
      </c>
      <c r="N4558" s="111" t="s">
        <v>2480</v>
      </c>
      <c r="O4558" s="111"/>
      <c r="P4558" s="111" t="s">
        <v>2273</v>
      </c>
      <c r="Q4558" s="109">
        <v>1</v>
      </c>
      <c r="R4558" s="109"/>
      <c r="S4558" s="109"/>
      <c r="T4558" s="109" t="s">
        <v>31</v>
      </c>
      <c r="U4558" s="108">
        <v>3</v>
      </c>
      <c r="V4558" s="109">
        <v>2009</v>
      </c>
      <c r="W4558" s="108"/>
      <c r="X4558" s="109">
        <v>1.8</v>
      </c>
      <c r="Y4558" s="174">
        <f>Table1[[#This Row],[ExpenditureDetails3]]*100000</f>
        <v>180000</v>
      </c>
      <c r="Z4558" s="174">
        <f>Table1[[#This Row],[ExpenditureDetails4]]/Table1[[#This Row],[Component detail 4]]</f>
        <v>180000</v>
      </c>
      <c r="AA4558" s="109">
        <v>1</v>
      </c>
      <c r="AB4558" s="109"/>
      <c r="AC4558" s="174">
        <f>IF(ISNUMBER([ExpenditureDetails4]),[ExpenditureDetails4]*HLOOKUP([ExpenditureDetails1],'Currency Conversion'!$A$6:$BE$45,19,FALSE),"No Data")</f>
        <v>193574.92498265294</v>
      </c>
      <c r="AD4558" s="174">
        <f>Table1[[#This Row],[Calculations1]]/exchange_rate_2010</f>
        <v>4233.3840778927133</v>
      </c>
      <c r="AE45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193574.92498265294</v>
      </c>
      <c r="AF4558" s="174">
        <f>Table1[[#This Row],[Calculations3]]/exchange_rate_2010</f>
        <v>4233.3840778927133</v>
      </c>
      <c r="AG4558" s="110"/>
      <c r="AH4558" s="53"/>
      <c r="BD4558" s="36"/>
      <c r="BE4558" s="36"/>
      <c r="BF4558" s="36"/>
      <c r="BG4558" s="36"/>
      <c r="BH4558" s="36"/>
      <c r="BI4558" s="36"/>
      <c r="BJ4558" s="36"/>
      <c r="BK4558" s="48"/>
      <c r="BL4558" s="36"/>
      <c r="BM4558" s="36"/>
      <c r="BN4558" s="36"/>
      <c r="BO4558" s="36"/>
      <c r="BP4558" s="36"/>
      <c r="BQ4558" s="36"/>
      <c r="BR4558" s="36"/>
    </row>
    <row r="4559" spans="2:70" ht="15" customHeight="1">
      <c r="B4559" s="48">
        <v>5273</v>
      </c>
      <c r="C4559" s="48" t="s">
        <v>1852</v>
      </c>
      <c r="D4559" s="108">
        <v>53545</v>
      </c>
      <c r="E4559" s="109" t="s">
        <v>2508</v>
      </c>
      <c r="F4559" s="109" t="s">
        <v>1815</v>
      </c>
      <c r="G4559" s="109" t="s">
        <v>1812</v>
      </c>
      <c r="H4559" s="108" t="s">
        <v>1849</v>
      </c>
      <c r="I4559" s="108" t="s">
        <v>2965</v>
      </c>
      <c r="J4559" s="108" t="s">
        <v>2568</v>
      </c>
      <c r="K4559" s="108" t="s">
        <v>2860</v>
      </c>
      <c r="L4559" s="108">
        <v>9</v>
      </c>
      <c r="M4559" s="110" t="s">
        <v>2915</v>
      </c>
      <c r="N4559" s="111" t="s">
        <v>1717</v>
      </c>
      <c r="O4559" s="111"/>
      <c r="P4559" s="111" t="s">
        <v>2274</v>
      </c>
      <c r="Q4559" s="109">
        <v>12</v>
      </c>
      <c r="R4559" s="109"/>
      <c r="S4559" s="109"/>
      <c r="T4559" s="109" t="s">
        <v>31</v>
      </c>
      <c r="U4559" s="108">
        <v>3</v>
      </c>
      <c r="V4559" s="109">
        <v>2009</v>
      </c>
      <c r="W4559" s="108"/>
      <c r="X4559" s="109">
        <v>5.76</v>
      </c>
      <c r="Y4559" s="174">
        <f>Table1[[#This Row],[ExpenditureDetails3]]*100000</f>
        <v>576000</v>
      </c>
      <c r="Z4559" s="174">
        <f>Table1[[#This Row],[ExpenditureDetails4]]/Table1[[#This Row],[Component detail 4]]</f>
        <v>48000</v>
      </c>
      <c r="AA4559" s="109">
        <v>1</v>
      </c>
      <c r="AB4559" s="109"/>
      <c r="AC4559" s="174">
        <f>IF(ISNUMBER([ExpenditureDetails4]),[ExpenditureDetails4]*HLOOKUP([ExpenditureDetails1],'Currency Conversion'!$A$6:$BE$45,19,FALSE),"No Data")</f>
        <v>619439.75994448946</v>
      </c>
      <c r="AD4559" s="174">
        <f>Table1[[#This Row],[Calculations1]]/exchange_rate_2010</f>
        <v>13546.829049256683</v>
      </c>
      <c r="AE45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619439.75994448946</v>
      </c>
      <c r="AF4559" s="174">
        <f>Table1[[#This Row],[Calculations3]]/exchange_rate_2010</f>
        <v>13546.829049256683</v>
      </c>
      <c r="AG4559" s="110"/>
      <c r="AH4559" s="53"/>
      <c r="BD4559" s="36"/>
      <c r="BE4559" s="36"/>
      <c r="BF4559" s="36"/>
      <c r="BG4559" s="36"/>
      <c r="BH4559" s="36"/>
      <c r="BI4559" s="36"/>
      <c r="BJ4559" s="36"/>
      <c r="BK4559" s="48"/>
      <c r="BL4559" s="36"/>
      <c r="BM4559" s="36"/>
      <c r="BN4559" s="36"/>
      <c r="BO4559" s="36"/>
      <c r="BP4559" s="36"/>
      <c r="BQ4559" s="36"/>
      <c r="BR4559" s="36"/>
    </row>
    <row r="4560" spans="2:70" ht="15" customHeight="1">
      <c r="B4560" s="48">
        <v>5274</v>
      </c>
      <c r="C4560" s="48" t="s">
        <v>1852</v>
      </c>
      <c r="D4560" s="108">
        <v>53545</v>
      </c>
      <c r="E4560" s="109" t="s">
        <v>2508</v>
      </c>
      <c r="F4560" s="109" t="s">
        <v>1815</v>
      </c>
      <c r="G4560" s="109" t="s">
        <v>1812</v>
      </c>
      <c r="H4560" s="108" t="s">
        <v>1849</v>
      </c>
      <c r="I4560" s="108" t="s">
        <v>2965</v>
      </c>
      <c r="J4560" s="108" t="s">
        <v>2568</v>
      </c>
      <c r="K4560" s="108" t="s">
        <v>2860</v>
      </c>
      <c r="L4560" s="108">
        <v>9</v>
      </c>
      <c r="M4560" s="110" t="s">
        <v>2915</v>
      </c>
      <c r="N4560" s="111" t="s">
        <v>1717</v>
      </c>
      <c r="O4560" s="111"/>
      <c r="P4560" s="111" t="s">
        <v>2275</v>
      </c>
      <c r="Q4560" s="109">
        <v>6</v>
      </c>
      <c r="R4560" s="109"/>
      <c r="S4560" s="109"/>
      <c r="T4560" s="109" t="s">
        <v>31</v>
      </c>
      <c r="U4560" s="108">
        <v>3</v>
      </c>
      <c r="V4560" s="109">
        <v>2009</v>
      </c>
      <c r="W4560" s="108"/>
      <c r="X4560" s="109">
        <v>10.8</v>
      </c>
      <c r="Y4560" s="174">
        <f>Table1[[#This Row],[ExpenditureDetails3]]*100000</f>
        <v>1080000</v>
      </c>
      <c r="Z4560" s="174">
        <f>Table1[[#This Row],[ExpenditureDetails4]]/Table1[[#This Row],[Component detail 4]]</f>
        <v>180000</v>
      </c>
      <c r="AA4560" s="109">
        <v>1</v>
      </c>
      <c r="AB4560" s="109"/>
      <c r="AC4560" s="174">
        <f>IF(ISNUMBER([ExpenditureDetails4]),[ExpenditureDetails4]*HLOOKUP([ExpenditureDetails1],'Currency Conversion'!$A$6:$BE$45,19,FALSE),"No Data")</f>
        <v>1161449.5498959178</v>
      </c>
      <c r="AD4560" s="174">
        <f>Table1[[#This Row],[Calculations1]]/exchange_rate_2010</f>
        <v>25400.304467356284</v>
      </c>
      <c r="AE45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1161449.5498959178</v>
      </c>
      <c r="AF4560" s="174">
        <f>Table1[[#This Row],[Calculations3]]/exchange_rate_2010</f>
        <v>25400.304467356284</v>
      </c>
      <c r="AG4560" s="110"/>
      <c r="AH4560" s="53"/>
      <c r="BD4560" s="36"/>
      <c r="BE4560" s="36"/>
      <c r="BF4560" s="36"/>
      <c r="BG4560" s="36"/>
      <c r="BH4560" s="36"/>
      <c r="BI4560" s="36"/>
      <c r="BJ4560" s="36"/>
      <c r="BK4560" s="48"/>
      <c r="BL4560" s="36"/>
      <c r="BM4560" s="36"/>
      <c r="BN4560" s="36"/>
      <c r="BO4560" s="36"/>
      <c r="BP4560" s="36"/>
      <c r="BQ4560" s="36"/>
      <c r="BR4560" s="36"/>
    </row>
    <row r="4561" spans="2:70" ht="15" customHeight="1">
      <c r="B4561" s="48">
        <v>5275</v>
      </c>
      <c r="C4561" s="48" t="s">
        <v>1852</v>
      </c>
      <c r="D4561" s="108">
        <v>53545</v>
      </c>
      <c r="E4561" s="109" t="s">
        <v>2508</v>
      </c>
      <c r="F4561" s="109" t="s">
        <v>1815</v>
      </c>
      <c r="G4561" s="109" t="s">
        <v>1812</v>
      </c>
      <c r="H4561" s="108" t="s">
        <v>1849</v>
      </c>
      <c r="I4561" s="108" t="s">
        <v>2965</v>
      </c>
      <c r="J4561" s="108" t="s">
        <v>2568</v>
      </c>
      <c r="K4561" s="108" t="s">
        <v>2860</v>
      </c>
      <c r="L4561" s="108">
        <v>9</v>
      </c>
      <c r="M4561" s="110" t="s">
        <v>2915</v>
      </c>
      <c r="N4561" s="111" t="s">
        <v>1720</v>
      </c>
      <c r="O4561" s="111"/>
      <c r="P4561" s="111" t="s">
        <v>2140</v>
      </c>
      <c r="Q4561" s="109">
        <v>1</v>
      </c>
      <c r="R4561" s="109"/>
      <c r="S4561" s="109"/>
      <c r="T4561" s="109" t="s">
        <v>31</v>
      </c>
      <c r="U4561" s="108">
        <v>3</v>
      </c>
      <c r="V4561" s="109">
        <v>2009</v>
      </c>
      <c r="W4561" s="108"/>
      <c r="X4561" s="109">
        <v>16.8</v>
      </c>
      <c r="Y4561" s="174">
        <f>Table1[[#This Row],[ExpenditureDetails3]]*100000</f>
        <v>1680000</v>
      </c>
      <c r="Z4561" s="174">
        <f>Table1[[#This Row],[ExpenditureDetails4]]/Table1[[#This Row],[Component detail 4]]</f>
        <v>1680000</v>
      </c>
      <c r="AA4561" s="109">
        <v>1</v>
      </c>
      <c r="AB4561" s="109"/>
      <c r="AC4561" s="174">
        <f>IF(ISNUMBER([ExpenditureDetails4]),[ExpenditureDetails4]*HLOOKUP([ExpenditureDetails1],'Currency Conversion'!$A$6:$BE$45,19,FALSE),"No Data")</f>
        <v>1806699.2998380943</v>
      </c>
      <c r="AD4561" s="174">
        <f>Table1[[#This Row],[Calculations1]]/exchange_rate_2010</f>
        <v>39511.584726998663</v>
      </c>
      <c r="AE45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1806699.2998380943</v>
      </c>
      <c r="AF4561" s="174">
        <f>Table1[[#This Row],[Calculations3]]/exchange_rate_2010</f>
        <v>39511.584726998663</v>
      </c>
      <c r="AG4561" s="110"/>
      <c r="AH4561" s="53"/>
      <c r="BD4561" s="36"/>
      <c r="BE4561" s="36"/>
      <c r="BF4561" s="36"/>
      <c r="BG4561" s="36"/>
      <c r="BH4561" s="36"/>
      <c r="BI4561" s="36"/>
      <c r="BJ4561" s="36"/>
      <c r="BK4561" s="48"/>
      <c r="BL4561" s="36"/>
      <c r="BM4561" s="36"/>
      <c r="BN4561" s="36"/>
      <c r="BO4561" s="36"/>
      <c r="BP4561" s="36"/>
      <c r="BQ4561" s="36"/>
      <c r="BR4561" s="36"/>
    </row>
    <row r="4562" spans="2:70" ht="15" customHeight="1">
      <c r="B4562" s="48">
        <v>5276</v>
      </c>
      <c r="C4562" s="48" t="s">
        <v>1852</v>
      </c>
      <c r="D4562" s="108">
        <v>53545</v>
      </c>
      <c r="E4562" s="109" t="s">
        <v>2508</v>
      </c>
      <c r="F4562" s="109" t="s">
        <v>1815</v>
      </c>
      <c r="G4562" s="109" t="s">
        <v>1812</v>
      </c>
      <c r="H4562" s="108" t="s">
        <v>1849</v>
      </c>
      <c r="I4562" s="108" t="s">
        <v>2965</v>
      </c>
      <c r="J4562" s="108" t="s">
        <v>2568</v>
      </c>
      <c r="K4562" s="108" t="s">
        <v>2860</v>
      </c>
      <c r="L4562" s="108">
        <v>9</v>
      </c>
      <c r="M4562" s="110" t="s">
        <v>2915</v>
      </c>
      <c r="N4562" s="111" t="s">
        <v>1719</v>
      </c>
      <c r="O4562" s="111"/>
      <c r="P4562" s="111" t="s">
        <v>2241</v>
      </c>
      <c r="Q4562" s="109">
        <v>1</v>
      </c>
      <c r="R4562" s="109"/>
      <c r="S4562" s="109"/>
      <c r="T4562" s="109" t="s">
        <v>31</v>
      </c>
      <c r="U4562" s="108">
        <v>3</v>
      </c>
      <c r="V4562" s="109">
        <v>2009</v>
      </c>
      <c r="W4562" s="108"/>
      <c r="X4562" s="109">
        <v>2.6</v>
      </c>
      <c r="Y4562" s="174">
        <f>Table1[[#This Row],[ExpenditureDetails3]]*100000</f>
        <v>260000</v>
      </c>
      <c r="Z4562" s="174">
        <f>Table1[[#This Row],[ExpenditureDetails4]]/Table1[[#This Row],[Component detail 4]]</f>
        <v>260000</v>
      </c>
      <c r="AA4562" s="109">
        <v>1</v>
      </c>
      <c r="AB4562" s="109"/>
      <c r="AC4562" s="174">
        <f>IF(ISNUMBER([ExpenditureDetails4]),[ExpenditureDetails4]*HLOOKUP([ExpenditureDetails1],'Currency Conversion'!$A$6:$BE$45,19,FALSE),"No Data")</f>
        <v>279608.22497494315</v>
      </c>
      <c r="AD4562" s="174">
        <f>Table1[[#This Row],[Calculations1]]/exchange_rate_2010</f>
        <v>6114.8881125116968</v>
      </c>
      <c r="AE45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279608.22497494315</v>
      </c>
      <c r="AF4562" s="174">
        <f>Table1[[#This Row],[Calculations3]]/exchange_rate_2010</f>
        <v>6114.8881125116968</v>
      </c>
      <c r="AG4562" s="110"/>
      <c r="AH4562" s="53"/>
      <c r="BD4562" s="36"/>
      <c r="BE4562" s="36"/>
      <c r="BF4562" s="36"/>
      <c r="BG4562" s="36"/>
      <c r="BH4562" s="36"/>
      <c r="BI4562" s="36"/>
      <c r="BJ4562" s="36"/>
      <c r="BK4562" s="48"/>
      <c r="BL4562" s="36"/>
      <c r="BM4562" s="36"/>
      <c r="BN4562" s="36"/>
      <c r="BO4562" s="36"/>
      <c r="BP4562" s="36"/>
      <c r="BQ4562" s="36"/>
      <c r="BR4562" s="36"/>
    </row>
    <row r="4563" spans="2:70" ht="15" customHeight="1">
      <c r="B4563" s="48">
        <v>5277</v>
      </c>
      <c r="C4563" s="48" t="s">
        <v>1852</v>
      </c>
      <c r="D4563" s="108">
        <v>53545</v>
      </c>
      <c r="E4563" s="109" t="s">
        <v>2508</v>
      </c>
      <c r="F4563" s="109" t="s">
        <v>1815</v>
      </c>
      <c r="G4563" s="109" t="s">
        <v>1812</v>
      </c>
      <c r="H4563" s="108" t="s">
        <v>1849</v>
      </c>
      <c r="I4563" s="108" t="s">
        <v>2965</v>
      </c>
      <c r="J4563" s="108" t="s">
        <v>2568</v>
      </c>
      <c r="K4563" s="108" t="s">
        <v>2860</v>
      </c>
      <c r="L4563" s="108">
        <v>9</v>
      </c>
      <c r="M4563" s="110" t="s">
        <v>2915</v>
      </c>
      <c r="N4563" s="111" t="s">
        <v>2474</v>
      </c>
      <c r="O4563" s="111"/>
      <c r="P4563" s="111" t="s">
        <v>2276</v>
      </c>
      <c r="Q4563" s="109">
        <v>1</v>
      </c>
      <c r="R4563" s="109"/>
      <c r="S4563" s="109" t="s">
        <v>1723</v>
      </c>
      <c r="T4563" s="109" t="s">
        <v>28</v>
      </c>
      <c r="U4563" s="108">
        <v>2</v>
      </c>
      <c r="V4563" s="109">
        <v>2009</v>
      </c>
      <c r="W4563" s="108"/>
      <c r="X4563" s="109">
        <v>2</v>
      </c>
      <c r="Y4563" s="174">
        <f>Table1[[#This Row],[ExpenditureDetails3]]*100000</f>
        <v>200000</v>
      </c>
      <c r="Z4563" s="174">
        <f>Table1[[#This Row],[ExpenditureDetails4]]/Table1[[#This Row],[Component detail 4]]</f>
        <v>200000</v>
      </c>
      <c r="AA4563" s="109">
        <v>1</v>
      </c>
      <c r="AB4563" s="109"/>
      <c r="AC4563" s="174">
        <f>IF(ISNUMBER([ExpenditureDetails4]),[ExpenditureDetails4]*HLOOKUP([ExpenditureDetails1],'Currency Conversion'!$A$6:$BE$45,19,FALSE),"No Data")</f>
        <v>215083.24998072549</v>
      </c>
      <c r="AD4563" s="174">
        <f>Table1[[#This Row],[Calculations1]]/exchange_rate_2010</f>
        <v>4703.7600865474597</v>
      </c>
      <c r="AE4563" s="174" t="s">
        <v>2912</v>
      </c>
      <c r="AF4563" s="174" t="s">
        <v>2912</v>
      </c>
      <c r="AG4563" s="110"/>
      <c r="AH4563" s="53"/>
      <c r="BD4563" s="36"/>
      <c r="BE4563" s="36"/>
      <c r="BF4563" s="36"/>
      <c r="BG4563" s="36"/>
      <c r="BH4563" s="36"/>
      <c r="BI4563" s="36"/>
      <c r="BJ4563" s="36"/>
      <c r="BK4563" s="48"/>
      <c r="BL4563" s="36"/>
      <c r="BM4563" s="36"/>
      <c r="BN4563" s="36"/>
      <c r="BO4563" s="36"/>
      <c r="BP4563" s="36"/>
      <c r="BQ4563" s="36"/>
      <c r="BR4563" s="36"/>
    </row>
    <row r="4564" spans="2:70" ht="15" customHeight="1">
      <c r="B4564" s="48">
        <v>5278</v>
      </c>
      <c r="C4564" s="48" t="s">
        <v>1852</v>
      </c>
      <c r="D4564" s="108">
        <v>53545</v>
      </c>
      <c r="E4564" s="109" t="s">
        <v>2508</v>
      </c>
      <c r="F4564" s="109" t="s">
        <v>1815</v>
      </c>
      <c r="G4564" s="109" t="s">
        <v>1812</v>
      </c>
      <c r="H4564" s="108" t="s">
        <v>1849</v>
      </c>
      <c r="I4564" s="108" t="s">
        <v>2965</v>
      </c>
      <c r="J4564" s="108" t="s">
        <v>2568</v>
      </c>
      <c r="K4564" s="108" t="s">
        <v>2860</v>
      </c>
      <c r="L4564" s="108">
        <v>9</v>
      </c>
      <c r="M4564" s="110" t="s">
        <v>2915</v>
      </c>
      <c r="N4564" s="111" t="s">
        <v>20</v>
      </c>
      <c r="O4564" s="111" t="s">
        <v>2486</v>
      </c>
      <c r="P4564" s="111" t="s">
        <v>2142</v>
      </c>
      <c r="Q4564" s="109">
        <v>1</v>
      </c>
      <c r="R4564" s="109"/>
      <c r="S4564" s="109" t="s">
        <v>1723</v>
      </c>
      <c r="T4564" s="109" t="s">
        <v>28</v>
      </c>
      <c r="U4564" s="108">
        <v>2</v>
      </c>
      <c r="V4564" s="109">
        <v>2008</v>
      </c>
      <c r="W4564" s="108"/>
      <c r="X4564" s="109">
        <v>0.3</v>
      </c>
      <c r="Y4564" s="174">
        <f>Table1[[#This Row],[ExpenditureDetails3]]*100000</f>
        <v>30000</v>
      </c>
      <c r="Z4564" s="174">
        <f>Table1[[#This Row],[ExpenditureDetails4]]/Table1[[#This Row],[Component detail 4]]</f>
        <v>30000</v>
      </c>
      <c r="AA4564" s="109">
        <v>1</v>
      </c>
      <c r="AB4564" s="109">
        <v>10</v>
      </c>
      <c r="AC4564" s="174">
        <f>IF(ISNUMBER([ExpenditureDetails4]),[ExpenditureDetails4]*HLOOKUP([ExpenditureDetails1],'Currency Conversion'!$A$6:$BE$45,19,FALSE),"No Data")</f>
        <v>34422.092493132339</v>
      </c>
      <c r="AD4564" s="174">
        <f>Table1[[#This Row],[Calculations1]]/exchange_rate_2010</f>
        <v>752.79346382924075</v>
      </c>
      <c r="AE4564" s="174" t="s">
        <v>2912</v>
      </c>
      <c r="AF4564" s="174" t="s">
        <v>2912</v>
      </c>
      <c r="AG4564" s="110"/>
      <c r="AH4564" s="53"/>
      <c r="BD4564" s="36"/>
      <c r="BE4564" s="36"/>
      <c r="BF4564" s="36"/>
      <c r="BG4564" s="36"/>
      <c r="BH4564" s="36"/>
      <c r="BI4564" s="36"/>
      <c r="BJ4564" s="36"/>
      <c r="BK4564" s="48"/>
      <c r="BL4564" s="36"/>
      <c r="BM4564" s="36"/>
      <c r="BN4564" s="36"/>
      <c r="BO4564" s="36"/>
      <c r="BP4564" s="36"/>
      <c r="BQ4564" s="36"/>
      <c r="BR4564" s="36"/>
    </row>
    <row r="4565" spans="2:70" ht="15" customHeight="1">
      <c r="B4565" s="48">
        <v>5279</v>
      </c>
      <c r="C4565" s="48" t="s">
        <v>1852</v>
      </c>
      <c r="D4565" s="108">
        <v>53545</v>
      </c>
      <c r="E4565" s="109" t="s">
        <v>2508</v>
      </c>
      <c r="F4565" s="109" t="s">
        <v>1815</v>
      </c>
      <c r="G4565" s="109" t="s">
        <v>1812</v>
      </c>
      <c r="H4565" s="108" t="s">
        <v>1849</v>
      </c>
      <c r="I4565" s="108" t="s">
        <v>2965</v>
      </c>
      <c r="J4565" s="108" t="s">
        <v>2568</v>
      </c>
      <c r="K4565" s="108" t="s">
        <v>2860</v>
      </c>
      <c r="L4565" s="108">
        <v>9</v>
      </c>
      <c r="M4565" s="110" t="s">
        <v>2915</v>
      </c>
      <c r="N4565" s="111" t="s">
        <v>2480</v>
      </c>
      <c r="O4565" s="111"/>
      <c r="P4565" s="111" t="s">
        <v>2172</v>
      </c>
      <c r="Q4565" s="109">
        <v>1</v>
      </c>
      <c r="R4565" s="109"/>
      <c r="S4565" s="109"/>
      <c r="T4565" s="109" t="s">
        <v>31</v>
      </c>
      <c r="U4565" s="108">
        <v>3</v>
      </c>
      <c r="V4565" s="109">
        <v>2008</v>
      </c>
      <c r="W4565" s="108"/>
      <c r="X4565" s="109">
        <v>0.05</v>
      </c>
      <c r="Y4565" s="174">
        <f>Table1[[#This Row],[ExpenditureDetails3]]*100000</f>
        <v>5000</v>
      </c>
      <c r="Z4565" s="174">
        <f>Table1[[#This Row],[ExpenditureDetails4]]/Table1[[#This Row],[Component detail 4]]</f>
        <v>5000</v>
      </c>
      <c r="AA4565" s="109">
        <v>1</v>
      </c>
      <c r="AB4565" s="109"/>
      <c r="AC4565" s="174">
        <f>IF(ISNUMBER([ExpenditureDetails4]),[ExpenditureDetails4]*HLOOKUP([ExpenditureDetails1],'Currency Conversion'!$A$6:$BE$45,19,FALSE),"No Data")</f>
        <v>5737.0154155220562</v>
      </c>
      <c r="AD4565" s="174">
        <f>Table1[[#This Row],[Calculations1]]/exchange_rate_2010</f>
        <v>125.46557730487345</v>
      </c>
      <c r="AE45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4565" s="174">
        <f>Table1[[#This Row],[Calculations3]]/exchange_rate_2010</f>
        <v>125.46557730487345</v>
      </c>
      <c r="AG4565" s="110"/>
      <c r="AH4565" s="53"/>
      <c r="BD4565" s="36"/>
      <c r="BE4565" s="36"/>
      <c r="BF4565" s="36"/>
      <c r="BG4565" s="36"/>
      <c r="BH4565" s="36"/>
      <c r="BI4565" s="36"/>
      <c r="BJ4565" s="36"/>
      <c r="BK4565" s="48"/>
      <c r="BL4565" s="36"/>
      <c r="BM4565" s="36"/>
      <c r="BN4565" s="36"/>
      <c r="BO4565" s="36"/>
      <c r="BP4565" s="36"/>
      <c r="BQ4565" s="36"/>
      <c r="BR4565" s="36"/>
    </row>
    <row r="4566" spans="2:70" ht="15" customHeight="1">
      <c r="B4566" s="48">
        <v>5280</v>
      </c>
      <c r="C4566" s="48" t="s">
        <v>1852</v>
      </c>
      <c r="D4566" s="108">
        <v>53545</v>
      </c>
      <c r="E4566" s="109" t="s">
        <v>2508</v>
      </c>
      <c r="F4566" s="109" t="s">
        <v>1815</v>
      </c>
      <c r="G4566" s="109" t="s">
        <v>1812</v>
      </c>
      <c r="H4566" s="108" t="s">
        <v>1849</v>
      </c>
      <c r="I4566" s="108" t="s">
        <v>2965</v>
      </c>
      <c r="J4566" s="108" t="s">
        <v>2568</v>
      </c>
      <c r="K4566" s="108" t="s">
        <v>2860</v>
      </c>
      <c r="L4566" s="108">
        <v>9</v>
      </c>
      <c r="M4566" s="110" t="s">
        <v>2915</v>
      </c>
      <c r="N4566" s="111" t="s">
        <v>1720</v>
      </c>
      <c r="O4566" s="111"/>
      <c r="P4566" s="111" t="s">
        <v>2140</v>
      </c>
      <c r="Q4566" s="109">
        <v>1</v>
      </c>
      <c r="R4566" s="109"/>
      <c r="S4566" s="109"/>
      <c r="T4566" s="109" t="s">
        <v>31</v>
      </c>
      <c r="U4566" s="108">
        <v>3</v>
      </c>
      <c r="V4566" s="109">
        <v>2008</v>
      </c>
      <c r="W4566" s="108"/>
      <c r="X4566" s="109">
        <v>28</v>
      </c>
      <c r="Y4566" s="174">
        <f>Table1[[#This Row],[ExpenditureDetails3]]*100000</f>
        <v>2800000</v>
      </c>
      <c r="Z4566" s="174">
        <f>Table1[[#This Row],[ExpenditureDetails4]]/Table1[[#This Row],[Component detail 4]]</f>
        <v>2800000</v>
      </c>
      <c r="AA4566" s="109">
        <v>1</v>
      </c>
      <c r="AB4566" s="109"/>
      <c r="AC4566" s="174">
        <f>IF(ISNUMBER([ExpenditureDetails4]),[ExpenditureDetails4]*HLOOKUP([ExpenditureDetails1],'Currency Conversion'!$A$6:$BE$45,19,FALSE),"No Data")</f>
        <v>3212728.6326923515</v>
      </c>
      <c r="AD4566" s="174">
        <f>Table1[[#This Row],[Calculations1]]/exchange_rate_2010</f>
        <v>70260.723290729133</v>
      </c>
      <c r="AE45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3212728.6326923515</v>
      </c>
      <c r="AF4566" s="174">
        <f>Table1[[#This Row],[Calculations3]]/exchange_rate_2010</f>
        <v>70260.723290729133</v>
      </c>
      <c r="AG4566" s="110"/>
      <c r="AH4566" s="53"/>
      <c r="BD4566" s="36"/>
      <c r="BE4566" s="36"/>
      <c r="BF4566" s="36"/>
      <c r="BG4566" s="36"/>
      <c r="BH4566" s="36"/>
      <c r="BI4566" s="36"/>
      <c r="BJ4566" s="36"/>
      <c r="BK4566" s="48"/>
      <c r="BL4566" s="36"/>
      <c r="BM4566" s="36"/>
      <c r="BN4566" s="36"/>
      <c r="BO4566" s="36"/>
      <c r="BP4566" s="36"/>
      <c r="BQ4566" s="36"/>
      <c r="BR4566" s="36"/>
    </row>
    <row r="4567" spans="2:70" ht="15" customHeight="1">
      <c r="B4567" s="48">
        <v>5281</v>
      </c>
      <c r="C4567" s="48" t="s">
        <v>1852</v>
      </c>
      <c r="D4567" s="108">
        <v>53545</v>
      </c>
      <c r="E4567" s="109" t="s">
        <v>2508</v>
      </c>
      <c r="F4567" s="109" t="s">
        <v>1815</v>
      </c>
      <c r="G4567" s="109" t="s">
        <v>1812</v>
      </c>
      <c r="H4567" s="108" t="s">
        <v>1849</v>
      </c>
      <c r="I4567" s="108" t="s">
        <v>2965</v>
      </c>
      <c r="J4567" s="108" t="s">
        <v>2568</v>
      </c>
      <c r="K4567" s="108" t="s">
        <v>2860</v>
      </c>
      <c r="L4567" s="108">
        <v>9</v>
      </c>
      <c r="M4567" s="110" t="s">
        <v>2915</v>
      </c>
      <c r="N4567" s="111" t="s">
        <v>20</v>
      </c>
      <c r="O4567" s="111" t="s">
        <v>2486</v>
      </c>
      <c r="P4567" s="111" t="s">
        <v>2142</v>
      </c>
      <c r="Q4567" s="109">
        <v>1</v>
      </c>
      <c r="R4567" s="109"/>
      <c r="S4567" s="109" t="s">
        <v>1723</v>
      </c>
      <c r="T4567" s="109" t="s">
        <v>28</v>
      </c>
      <c r="U4567" s="108">
        <v>2</v>
      </c>
      <c r="V4567" s="109">
        <v>2008</v>
      </c>
      <c r="W4567" s="108"/>
      <c r="X4567" s="109">
        <v>0.8</v>
      </c>
      <c r="Y4567" s="174">
        <f>Table1[[#This Row],[ExpenditureDetails3]]*100000</f>
        <v>80000</v>
      </c>
      <c r="Z4567" s="174">
        <f>Table1[[#This Row],[ExpenditureDetails4]]/Table1[[#This Row],[Component detail 4]]</f>
        <v>80000</v>
      </c>
      <c r="AA4567" s="109">
        <v>1</v>
      </c>
      <c r="AB4567" s="109">
        <v>10</v>
      </c>
      <c r="AC4567" s="174">
        <f>IF(ISNUMBER([ExpenditureDetails4]),[ExpenditureDetails4]*HLOOKUP([ExpenditureDetails1],'Currency Conversion'!$A$6:$BE$45,19,FALSE),"No Data")</f>
        <v>91792.246648352899</v>
      </c>
      <c r="AD4567" s="174">
        <f>Table1[[#This Row],[Calculations1]]/exchange_rate_2010</f>
        <v>2007.4492368779752</v>
      </c>
      <c r="AE4567" s="174" t="s">
        <v>2912</v>
      </c>
      <c r="AF4567" s="174" t="s">
        <v>2912</v>
      </c>
      <c r="AG4567" s="110"/>
      <c r="AH4567" s="53"/>
      <c r="BD4567" s="36"/>
      <c r="BE4567" s="36"/>
      <c r="BF4567" s="36"/>
      <c r="BG4567" s="36"/>
      <c r="BH4567" s="36"/>
      <c r="BI4567" s="36"/>
      <c r="BJ4567" s="36"/>
      <c r="BK4567" s="48"/>
      <c r="BL4567" s="36"/>
      <c r="BM4567" s="36"/>
      <c r="BN4567" s="36"/>
      <c r="BO4567" s="36"/>
      <c r="BP4567" s="36"/>
      <c r="BQ4567" s="36"/>
      <c r="BR4567" s="36"/>
    </row>
    <row r="4568" spans="2:70" ht="15" customHeight="1">
      <c r="B4568" s="48">
        <v>5282</v>
      </c>
      <c r="C4568" s="48" t="s">
        <v>1852</v>
      </c>
      <c r="D4568" s="108">
        <v>53545</v>
      </c>
      <c r="E4568" s="109" t="s">
        <v>2508</v>
      </c>
      <c r="F4568" s="109" t="s">
        <v>1815</v>
      </c>
      <c r="G4568" s="109" t="s">
        <v>1812</v>
      </c>
      <c r="H4568" s="108" t="s">
        <v>1849</v>
      </c>
      <c r="I4568" s="108" t="s">
        <v>2965</v>
      </c>
      <c r="J4568" s="108" t="s">
        <v>2568</v>
      </c>
      <c r="K4568" s="108" t="s">
        <v>2860</v>
      </c>
      <c r="L4568" s="108">
        <v>9</v>
      </c>
      <c r="M4568" s="110" t="s">
        <v>2915</v>
      </c>
      <c r="N4568" s="111" t="s">
        <v>2480</v>
      </c>
      <c r="O4568" s="111"/>
      <c r="P4568" s="111" t="s">
        <v>2172</v>
      </c>
      <c r="Q4568" s="109">
        <v>1</v>
      </c>
      <c r="R4568" s="109"/>
      <c r="S4568" s="109"/>
      <c r="T4568" s="109" t="s">
        <v>31</v>
      </c>
      <c r="U4568" s="108">
        <v>3</v>
      </c>
      <c r="V4568" s="109">
        <v>2008</v>
      </c>
      <c r="W4568" s="108"/>
      <c r="X4568" s="109">
        <v>1.5</v>
      </c>
      <c r="Y4568" s="174">
        <f>Table1[[#This Row],[ExpenditureDetails3]]*100000</f>
        <v>150000</v>
      </c>
      <c r="Z4568" s="174">
        <f>Table1[[#This Row],[ExpenditureDetails4]]/Table1[[#This Row],[Component detail 4]]</f>
        <v>150000</v>
      </c>
      <c r="AA4568" s="109">
        <v>1</v>
      </c>
      <c r="AB4568" s="109"/>
      <c r="AC4568" s="174">
        <f>IF(ISNUMBER([ExpenditureDetails4]),[ExpenditureDetails4]*HLOOKUP([ExpenditureDetails1],'Currency Conversion'!$A$6:$BE$45,19,FALSE),"No Data")</f>
        <v>172110.46246566169</v>
      </c>
      <c r="AD4568" s="174">
        <f>Table1[[#This Row],[Calculations1]]/exchange_rate_2010</f>
        <v>3763.9673191462034</v>
      </c>
      <c r="AE45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172110.46246566169</v>
      </c>
      <c r="AF4568" s="174">
        <f>Table1[[#This Row],[Calculations3]]/exchange_rate_2010</f>
        <v>3763.9673191462034</v>
      </c>
      <c r="AG4568" s="110"/>
      <c r="AH4568" s="53"/>
      <c r="BD4568" s="36"/>
      <c r="BE4568" s="36"/>
      <c r="BF4568" s="36"/>
      <c r="BG4568" s="36"/>
      <c r="BH4568" s="36"/>
      <c r="BI4568" s="36"/>
      <c r="BJ4568" s="36"/>
      <c r="BK4568" s="48"/>
      <c r="BL4568" s="36"/>
      <c r="BM4568" s="36"/>
      <c r="BN4568" s="36"/>
      <c r="BO4568" s="36"/>
      <c r="BP4568" s="36"/>
      <c r="BQ4568" s="36"/>
      <c r="BR4568" s="36"/>
    </row>
    <row r="4569" spans="2:70" ht="15" customHeight="1">
      <c r="B4569" s="48">
        <v>5283</v>
      </c>
      <c r="C4569" s="48" t="s">
        <v>1852</v>
      </c>
      <c r="D4569" s="108">
        <v>53545</v>
      </c>
      <c r="E4569" s="109" t="s">
        <v>2508</v>
      </c>
      <c r="F4569" s="109" t="s">
        <v>1815</v>
      </c>
      <c r="G4569" s="109" t="s">
        <v>1812</v>
      </c>
      <c r="H4569" s="108" t="s">
        <v>1849</v>
      </c>
      <c r="I4569" s="108" t="s">
        <v>2965</v>
      </c>
      <c r="J4569" s="108" t="s">
        <v>2568</v>
      </c>
      <c r="K4569" s="108" t="s">
        <v>2860</v>
      </c>
      <c r="L4569" s="108">
        <v>9</v>
      </c>
      <c r="M4569" s="110" t="s">
        <v>2915</v>
      </c>
      <c r="N4569" s="111" t="s">
        <v>2474</v>
      </c>
      <c r="O4569" s="111"/>
      <c r="P4569" s="111" t="s">
        <v>2174</v>
      </c>
      <c r="Q4569" s="109">
        <v>1</v>
      </c>
      <c r="R4569" s="109"/>
      <c r="S4569" s="109"/>
      <c r="T4569" s="109" t="s">
        <v>31</v>
      </c>
      <c r="U4569" s="108">
        <v>3</v>
      </c>
      <c r="V4569" s="109">
        <v>2008</v>
      </c>
      <c r="W4569" s="108"/>
      <c r="X4569" s="109">
        <v>0.05</v>
      </c>
      <c r="Y4569" s="174">
        <f>Table1[[#This Row],[ExpenditureDetails3]]*100000</f>
        <v>5000</v>
      </c>
      <c r="Z4569" s="174">
        <f>Table1[[#This Row],[ExpenditureDetails4]]/Table1[[#This Row],[Component detail 4]]</f>
        <v>5000</v>
      </c>
      <c r="AA4569" s="109">
        <v>1</v>
      </c>
      <c r="AB4569" s="109"/>
      <c r="AC4569" s="174">
        <f>IF(ISNUMBER([ExpenditureDetails4]),[ExpenditureDetails4]*HLOOKUP([ExpenditureDetails1],'Currency Conversion'!$A$6:$BE$45,19,FALSE),"No Data")</f>
        <v>5737.0154155220562</v>
      </c>
      <c r="AD4569" s="174">
        <f>Table1[[#This Row],[Calculations1]]/exchange_rate_2010</f>
        <v>125.46557730487345</v>
      </c>
      <c r="AE45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4569" s="174">
        <f>Table1[[#This Row],[Calculations3]]/exchange_rate_2010</f>
        <v>125.46557730487345</v>
      </c>
      <c r="AG4569" s="110"/>
      <c r="AH4569" s="53"/>
      <c r="BD4569" s="36"/>
      <c r="BE4569" s="36"/>
      <c r="BF4569" s="36"/>
      <c r="BG4569" s="36"/>
      <c r="BH4569" s="36"/>
      <c r="BI4569" s="36"/>
      <c r="BJ4569" s="36"/>
      <c r="BK4569" s="48"/>
      <c r="BL4569" s="36"/>
      <c r="BM4569" s="36"/>
      <c r="BN4569" s="36"/>
      <c r="BO4569" s="36"/>
      <c r="BP4569" s="36"/>
      <c r="BQ4569" s="36"/>
      <c r="BR4569" s="36"/>
    </row>
    <row r="4570" spans="2:70" ht="15" customHeight="1">
      <c r="B4570" s="48">
        <v>5284</v>
      </c>
      <c r="C4570" s="48" t="s">
        <v>1852</v>
      </c>
      <c r="D4570" s="108">
        <v>53545</v>
      </c>
      <c r="E4570" s="109" t="s">
        <v>2508</v>
      </c>
      <c r="F4570" s="109" t="s">
        <v>1815</v>
      </c>
      <c r="G4570" s="109" t="s">
        <v>1812</v>
      </c>
      <c r="H4570" s="108" t="s">
        <v>1849</v>
      </c>
      <c r="I4570" s="108" t="s">
        <v>2965</v>
      </c>
      <c r="J4570" s="108" t="s">
        <v>2568</v>
      </c>
      <c r="K4570" s="108" t="s">
        <v>2860</v>
      </c>
      <c r="L4570" s="108">
        <v>9</v>
      </c>
      <c r="M4570" s="110" t="s">
        <v>2915</v>
      </c>
      <c r="N4570" s="111" t="s">
        <v>1717</v>
      </c>
      <c r="O4570" s="111"/>
      <c r="P4570" s="111" t="s">
        <v>2175</v>
      </c>
      <c r="Q4570" s="109">
        <v>1</v>
      </c>
      <c r="R4570" s="109"/>
      <c r="S4570" s="109"/>
      <c r="T4570" s="109" t="s">
        <v>31</v>
      </c>
      <c r="U4570" s="108">
        <v>3</v>
      </c>
      <c r="V4570" s="109">
        <v>2008</v>
      </c>
      <c r="W4570" s="108"/>
      <c r="X4570" s="109">
        <v>0.6</v>
      </c>
      <c r="Y4570" s="174">
        <f>Table1[[#This Row],[ExpenditureDetails3]]*100000</f>
        <v>60000</v>
      </c>
      <c r="Z4570" s="174">
        <f>Table1[[#This Row],[ExpenditureDetails4]]/Table1[[#This Row],[Component detail 4]]</f>
        <v>60000</v>
      </c>
      <c r="AA4570" s="109">
        <v>1</v>
      </c>
      <c r="AB4570" s="109"/>
      <c r="AC4570" s="174">
        <f>IF(ISNUMBER([ExpenditureDetails4]),[ExpenditureDetails4]*HLOOKUP([ExpenditureDetails1],'Currency Conversion'!$A$6:$BE$45,19,FALSE),"No Data")</f>
        <v>68844.184986264678</v>
      </c>
      <c r="AD4570" s="174">
        <f>Table1[[#This Row],[Calculations1]]/exchange_rate_2010</f>
        <v>1505.5869276584815</v>
      </c>
      <c r="AE45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68844.184986264678</v>
      </c>
      <c r="AF4570" s="174">
        <f>Table1[[#This Row],[Calculations3]]/exchange_rate_2010</f>
        <v>1505.5869276584815</v>
      </c>
      <c r="AG4570" s="110"/>
      <c r="AH4570" s="53"/>
      <c r="BD4570" s="36"/>
      <c r="BE4570" s="36"/>
      <c r="BF4570" s="36"/>
      <c r="BG4570" s="36"/>
      <c r="BH4570" s="36"/>
      <c r="BI4570" s="36"/>
      <c r="BJ4570" s="36"/>
      <c r="BK4570" s="48"/>
      <c r="BL4570" s="36"/>
      <c r="BM4570" s="36"/>
      <c r="BN4570" s="36"/>
      <c r="BO4570" s="36"/>
      <c r="BP4570" s="36"/>
      <c r="BQ4570" s="36"/>
      <c r="BR4570" s="36"/>
    </row>
    <row r="4571" spans="2:70" ht="15" customHeight="1">
      <c r="B4571" s="48">
        <v>5285</v>
      </c>
      <c r="C4571" s="48" t="s">
        <v>1852</v>
      </c>
      <c r="D4571" s="108">
        <v>53545</v>
      </c>
      <c r="E4571" s="109" t="s">
        <v>2508</v>
      </c>
      <c r="F4571" s="109" t="s">
        <v>1815</v>
      </c>
      <c r="G4571" s="109" t="s">
        <v>1812</v>
      </c>
      <c r="H4571" s="108" t="s">
        <v>1849</v>
      </c>
      <c r="I4571" s="108" t="s">
        <v>2965</v>
      </c>
      <c r="J4571" s="108" t="s">
        <v>2568</v>
      </c>
      <c r="K4571" s="108" t="s">
        <v>2860</v>
      </c>
      <c r="L4571" s="108">
        <v>9</v>
      </c>
      <c r="M4571" s="110" t="s">
        <v>2915</v>
      </c>
      <c r="N4571" s="111" t="s">
        <v>1717</v>
      </c>
      <c r="O4571" s="111"/>
      <c r="P4571" s="111" t="s">
        <v>2277</v>
      </c>
      <c r="Q4571" s="109">
        <v>1</v>
      </c>
      <c r="R4571" s="109"/>
      <c r="S4571" s="109"/>
      <c r="T4571" s="109" t="s">
        <v>31</v>
      </c>
      <c r="U4571" s="108">
        <v>3</v>
      </c>
      <c r="V4571" s="109">
        <v>2008</v>
      </c>
      <c r="W4571" s="108"/>
      <c r="X4571" s="109">
        <v>0.6</v>
      </c>
      <c r="Y4571" s="174">
        <f>Table1[[#This Row],[ExpenditureDetails3]]*100000</f>
        <v>60000</v>
      </c>
      <c r="Z4571" s="174">
        <f>Table1[[#This Row],[ExpenditureDetails4]]/Table1[[#This Row],[Component detail 4]]</f>
        <v>60000</v>
      </c>
      <c r="AA4571" s="109">
        <v>1</v>
      </c>
      <c r="AB4571" s="109"/>
      <c r="AC4571" s="174">
        <f>IF(ISNUMBER([ExpenditureDetails4]),[ExpenditureDetails4]*HLOOKUP([ExpenditureDetails1],'Currency Conversion'!$A$6:$BE$45,19,FALSE),"No Data")</f>
        <v>68844.184986264678</v>
      </c>
      <c r="AD4571" s="174">
        <f>Table1[[#This Row],[Calculations1]]/exchange_rate_2010</f>
        <v>1505.5869276584815</v>
      </c>
      <c r="AE45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68844.184986264678</v>
      </c>
      <c r="AF4571" s="174">
        <f>Table1[[#This Row],[Calculations3]]/exchange_rate_2010</f>
        <v>1505.5869276584815</v>
      </c>
      <c r="AG4571" s="110"/>
      <c r="AH4571" s="53"/>
      <c r="BD4571" s="36"/>
      <c r="BE4571" s="36"/>
      <c r="BF4571" s="36"/>
      <c r="BG4571" s="36"/>
      <c r="BH4571" s="36"/>
      <c r="BI4571" s="36"/>
      <c r="BJ4571" s="36"/>
      <c r="BK4571" s="48"/>
      <c r="BL4571" s="36"/>
      <c r="BM4571" s="36"/>
      <c r="BN4571" s="36"/>
      <c r="BO4571" s="36"/>
      <c r="BP4571" s="36"/>
      <c r="BQ4571" s="36"/>
      <c r="BR4571" s="36"/>
    </row>
    <row r="4572" spans="2:70" ht="15" customHeight="1">
      <c r="B4572" s="48">
        <v>5286</v>
      </c>
      <c r="C4572" s="48" t="s">
        <v>1852</v>
      </c>
      <c r="D4572" s="108">
        <v>53545</v>
      </c>
      <c r="E4572" s="109" t="s">
        <v>2508</v>
      </c>
      <c r="F4572" s="109" t="s">
        <v>1815</v>
      </c>
      <c r="G4572" s="109" t="s">
        <v>1812</v>
      </c>
      <c r="H4572" s="108" t="s">
        <v>1849</v>
      </c>
      <c r="I4572" s="108" t="s">
        <v>2965</v>
      </c>
      <c r="J4572" s="108" t="s">
        <v>2568</v>
      </c>
      <c r="K4572" s="108" t="s">
        <v>2860</v>
      </c>
      <c r="L4572" s="108">
        <v>9</v>
      </c>
      <c r="M4572" s="110" t="s">
        <v>2915</v>
      </c>
      <c r="N4572" s="111" t="s">
        <v>2485</v>
      </c>
      <c r="O4572" s="111"/>
      <c r="P4572" s="111" t="s">
        <v>2176</v>
      </c>
      <c r="Q4572" s="109">
        <v>1</v>
      </c>
      <c r="R4572" s="109"/>
      <c r="S4572" s="109"/>
      <c r="T4572" s="109" t="s">
        <v>31</v>
      </c>
      <c r="U4572" s="108">
        <v>3</v>
      </c>
      <c r="V4572" s="109">
        <v>2008</v>
      </c>
      <c r="W4572" s="108"/>
      <c r="X4572" s="109">
        <v>0.72</v>
      </c>
      <c r="Y4572" s="174">
        <f>Table1[[#This Row],[ExpenditureDetails3]]*100000</f>
        <v>72000</v>
      </c>
      <c r="Z4572" s="174">
        <f>Table1[[#This Row],[ExpenditureDetails4]]/Table1[[#This Row],[Component detail 4]]</f>
        <v>72000</v>
      </c>
      <c r="AA4572" s="109">
        <v>1</v>
      </c>
      <c r="AB4572" s="109"/>
      <c r="AC4572" s="174">
        <f>IF(ISNUMBER([ExpenditureDetails4]),[ExpenditureDetails4]*HLOOKUP([ExpenditureDetails1],'Currency Conversion'!$A$6:$BE$45,19,FALSE),"No Data")</f>
        <v>82613.02198351761</v>
      </c>
      <c r="AD4572" s="174">
        <f>Table1[[#This Row],[Calculations1]]/exchange_rate_2010</f>
        <v>1806.7043131901776</v>
      </c>
      <c r="AE45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82613.02198351761</v>
      </c>
      <c r="AF4572" s="174">
        <f>Table1[[#This Row],[Calculations3]]/exchange_rate_2010</f>
        <v>1806.7043131901776</v>
      </c>
      <c r="AG4572" s="110"/>
      <c r="AH4572" s="53"/>
      <c r="BD4572" s="36"/>
      <c r="BE4572" s="36"/>
      <c r="BF4572" s="36"/>
      <c r="BG4572" s="36"/>
      <c r="BH4572" s="36"/>
      <c r="BI4572" s="36"/>
      <c r="BJ4572" s="36"/>
      <c r="BK4572" s="48"/>
      <c r="BL4572" s="36"/>
      <c r="BM4572" s="36"/>
      <c r="BN4572" s="36"/>
      <c r="BO4572" s="36"/>
      <c r="BP4572" s="36"/>
      <c r="BQ4572" s="36"/>
      <c r="BR4572" s="36"/>
    </row>
    <row r="4573" spans="2:70" ht="15" customHeight="1">
      <c r="B4573" s="48">
        <v>5293</v>
      </c>
      <c r="C4573" s="48" t="s">
        <v>1852</v>
      </c>
      <c r="D4573" s="108">
        <v>62000</v>
      </c>
      <c r="E4573" s="109" t="s">
        <v>2508</v>
      </c>
      <c r="F4573" s="109" t="s">
        <v>1817</v>
      </c>
      <c r="G4573" s="109" t="s">
        <v>1451</v>
      </c>
      <c r="H4573" s="108" t="s">
        <v>2512</v>
      </c>
      <c r="I4573" s="108" t="s">
        <v>2965</v>
      </c>
      <c r="J4573" s="108" t="s">
        <v>2568</v>
      </c>
      <c r="K4573" s="108" t="s">
        <v>2860</v>
      </c>
      <c r="L4573" s="108">
        <v>9</v>
      </c>
      <c r="M4573" s="110" t="s">
        <v>2915</v>
      </c>
      <c r="N4573" s="111" t="s">
        <v>1712</v>
      </c>
      <c r="O4573" s="111"/>
      <c r="P4573" s="111" t="s">
        <v>1875</v>
      </c>
      <c r="Q4573" s="109">
        <v>1</v>
      </c>
      <c r="R4573" s="109"/>
      <c r="S4573" s="109"/>
      <c r="T4573" s="109" t="s">
        <v>7</v>
      </c>
      <c r="U4573" s="108">
        <v>1</v>
      </c>
      <c r="V4573" s="109">
        <v>2008</v>
      </c>
      <c r="W4573" s="108">
        <f>IF(Table1[[#This Row],[ExpenditureDetails1]]=2010,1,(2010-Table1[[#This Row],[ExpenditureDetails1]]))</f>
        <v>2</v>
      </c>
      <c r="X4573" s="109">
        <v>15</v>
      </c>
      <c r="Y4573" s="174">
        <f>Table1[[#This Row],[ExpenditureDetails3]]*100000</f>
        <v>1500000</v>
      </c>
      <c r="Z4573" s="174">
        <f>Table1[[#This Row],[ExpenditureDetails4]]/Table1[[#This Row],[Component detail 4]]</f>
        <v>1500000</v>
      </c>
      <c r="AA4573" s="109">
        <v>1</v>
      </c>
      <c r="AB4573" s="109">
        <v>10</v>
      </c>
      <c r="AC4573" s="174">
        <f>IF(ISNUMBER([ExpenditureDetails4]),[ExpenditureDetails4]*HLOOKUP([ExpenditureDetails1],'Currency Conversion'!$A$6:$BE$45,19,FALSE),"No Data")</f>
        <v>1721104.6246566169</v>
      </c>
      <c r="AD4573" s="174">
        <f>Table1[[#This Row],[Calculations1]]/exchange_rate_2010</f>
        <v>37639.67319146204</v>
      </c>
      <c r="AE45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172110.46246566169</v>
      </c>
      <c r="AF4573" s="174">
        <f>Table1[[#This Row],[Calculations3]]/exchange_rate_2010</f>
        <v>3763.9673191462034</v>
      </c>
      <c r="AG4573" s="110"/>
      <c r="AH4573" s="53"/>
      <c r="BD4573" s="36"/>
      <c r="BE4573" s="36"/>
      <c r="BF4573" s="36"/>
      <c r="BG4573" s="36"/>
      <c r="BH4573" s="36"/>
      <c r="BI4573" s="36"/>
      <c r="BJ4573" s="36"/>
      <c r="BK4573" s="48"/>
      <c r="BL4573" s="36"/>
      <c r="BM4573" s="36"/>
      <c r="BN4573" s="36"/>
      <c r="BO4573" s="36"/>
      <c r="BP4573" s="36"/>
      <c r="BQ4573" s="36"/>
      <c r="BR4573" s="36"/>
    </row>
    <row r="4574" spans="2:70" ht="15" customHeight="1">
      <c r="B4574" s="48">
        <v>5294</v>
      </c>
      <c r="C4574" s="48" t="s">
        <v>1852</v>
      </c>
      <c r="D4574" s="108">
        <v>62000</v>
      </c>
      <c r="E4574" s="109" t="s">
        <v>2508</v>
      </c>
      <c r="F4574" s="109" t="s">
        <v>1817</v>
      </c>
      <c r="G4574" s="109" t="s">
        <v>1451</v>
      </c>
      <c r="H4574" s="108" t="s">
        <v>2512</v>
      </c>
      <c r="I4574" s="108" t="s">
        <v>2965</v>
      </c>
      <c r="J4574" s="108" t="s">
        <v>2568</v>
      </c>
      <c r="K4574" s="108" t="s">
        <v>2860</v>
      </c>
      <c r="L4574" s="108">
        <v>9</v>
      </c>
      <c r="M4574" s="110" t="s">
        <v>2915</v>
      </c>
      <c r="N4574" s="111" t="s">
        <v>559</v>
      </c>
      <c r="O4574" s="111"/>
      <c r="P4574" s="111" t="s">
        <v>886</v>
      </c>
      <c r="Q4574" s="109">
        <v>1</v>
      </c>
      <c r="R4574" s="109"/>
      <c r="S4574" s="109"/>
      <c r="T4574" s="109" t="s">
        <v>7</v>
      </c>
      <c r="U4574" s="108">
        <v>1</v>
      </c>
      <c r="V4574" s="109">
        <v>2008</v>
      </c>
      <c r="W4574" s="108">
        <f>IF(Table1[[#This Row],[ExpenditureDetails1]]=2010,1,(2010-Table1[[#This Row],[ExpenditureDetails1]]))</f>
        <v>2</v>
      </c>
      <c r="X4574" s="109">
        <v>30</v>
      </c>
      <c r="Y4574" s="174">
        <f>Table1[[#This Row],[ExpenditureDetails3]]*100000</f>
        <v>3000000</v>
      </c>
      <c r="Z4574" s="174">
        <f>Table1[[#This Row],[ExpenditureDetails4]]/Table1[[#This Row],[Component detail 4]]</f>
        <v>3000000</v>
      </c>
      <c r="AA4574" s="109">
        <v>1</v>
      </c>
      <c r="AB4574" s="109">
        <v>10</v>
      </c>
      <c r="AC4574" s="174">
        <f>IF(ISNUMBER([ExpenditureDetails4]),[ExpenditureDetails4]*HLOOKUP([ExpenditureDetails1],'Currency Conversion'!$A$6:$BE$45,19,FALSE),"No Data")</f>
        <v>3442209.2493132339</v>
      </c>
      <c r="AD4574" s="174">
        <f>Table1[[#This Row],[Calculations1]]/exchange_rate_2010</f>
        <v>75279.346382924079</v>
      </c>
      <c r="AE45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344220.92493132339</v>
      </c>
      <c r="AF4574" s="174">
        <f>Table1[[#This Row],[Calculations3]]/exchange_rate_2010</f>
        <v>7527.9346382924068</v>
      </c>
      <c r="AG4574" s="110"/>
      <c r="AH4574" s="53"/>
      <c r="BD4574" s="36"/>
      <c r="BE4574" s="36"/>
      <c r="BF4574" s="36"/>
      <c r="BG4574" s="36"/>
      <c r="BH4574" s="36"/>
      <c r="BI4574" s="36"/>
      <c r="BJ4574" s="36"/>
      <c r="BK4574" s="48"/>
      <c r="BL4574" s="36"/>
      <c r="BM4574" s="36"/>
      <c r="BN4574" s="36"/>
      <c r="BO4574" s="36"/>
      <c r="BP4574" s="36"/>
      <c r="BQ4574" s="36"/>
      <c r="BR4574" s="36"/>
    </row>
    <row r="4575" spans="2:70" ht="15" customHeight="1">
      <c r="B4575" s="48">
        <v>5295</v>
      </c>
      <c r="C4575" s="48" t="s">
        <v>1852</v>
      </c>
      <c r="D4575" s="108">
        <v>62000</v>
      </c>
      <c r="E4575" s="109" t="s">
        <v>2508</v>
      </c>
      <c r="F4575" s="109" t="s">
        <v>1817</v>
      </c>
      <c r="G4575" s="109" t="s">
        <v>1451</v>
      </c>
      <c r="H4575" s="108" t="s">
        <v>2512</v>
      </c>
      <c r="I4575" s="108" t="s">
        <v>2965</v>
      </c>
      <c r="J4575" s="108" t="s">
        <v>2568</v>
      </c>
      <c r="K4575" s="108" t="s">
        <v>2860</v>
      </c>
      <c r="L4575" s="108">
        <v>9</v>
      </c>
      <c r="M4575" s="110" t="s">
        <v>2915</v>
      </c>
      <c r="N4575" s="111" t="s">
        <v>20</v>
      </c>
      <c r="O4575" s="111" t="s">
        <v>2486</v>
      </c>
      <c r="P4575" s="111" t="s">
        <v>2278</v>
      </c>
      <c r="Q4575" s="109">
        <v>1</v>
      </c>
      <c r="R4575" s="109">
        <v>80000</v>
      </c>
      <c r="S4575" s="109"/>
      <c r="T4575" s="109" t="s">
        <v>7</v>
      </c>
      <c r="U4575" s="108">
        <v>1</v>
      </c>
      <c r="V4575" s="109">
        <v>2008</v>
      </c>
      <c r="W4575" s="108">
        <f>IF(Table1[[#This Row],[ExpenditureDetails1]]=2010,1,(2010-Table1[[#This Row],[ExpenditureDetails1]]))</f>
        <v>2</v>
      </c>
      <c r="X4575" s="109">
        <v>600</v>
      </c>
      <c r="Y4575" s="174">
        <f>Table1[[#This Row],[ExpenditureDetails3]]*100000</f>
        <v>60000000</v>
      </c>
      <c r="Z4575" s="174">
        <f>Table1[[#This Row],[ExpenditureDetails4]]/Table1[[#This Row],[Component detail 4]]</f>
        <v>60000000</v>
      </c>
      <c r="AA4575" s="109">
        <v>1</v>
      </c>
      <c r="AB4575" s="109">
        <v>10</v>
      </c>
      <c r="AC4575" s="174">
        <f>IF(ISNUMBER([ExpenditureDetails4]),[ExpenditureDetails4]*HLOOKUP([ExpenditureDetails1],'Currency Conversion'!$A$6:$BE$45,19,FALSE),"No Data")</f>
        <v>68844184.986264676</v>
      </c>
      <c r="AD4575" s="174">
        <f>Table1[[#This Row],[Calculations1]]/exchange_rate_2010</f>
        <v>1505586.9276584813</v>
      </c>
      <c r="AE45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6884418.4986264678</v>
      </c>
      <c r="AF4575" s="174">
        <f>Table1[[#This Row],[Calculations3]]/exchange_rate_2010</f>
        <v>150558.69276584816</v>
      </c>
      <c r="AG4575" s="110"/>
      <c r="AH4575" s="53"/>
      <c r="BD4575" s="36"/>
      <c r="BE4575" s="36"/>
      <c r="BF4575" s="36"/>
      <c r="BG4575" s="36"/>
      <c r="BH4575" s="36"/>
      <c r="BI4575" s="36"/>
      <c r="BJ4575" s="36"/>
      <c r="BK4575" s="48"/>
      <c r="BL4575" s="36"/>
      <c r="BM4575" s="36"/>
      <c r="BN4575" s="36"/>
      <c r="BO4575" s="36"/>
      <c r="BP4575" s="36"/>
      <c r="BQ4575" s="36"/>
      <c r="BR4575" s="36"/>
    </row>
    <row r="4576" spans="2:70" ht="15" customHeight="1">
      <c r="B4576" s="48">
        <v>5296</v>
      </c>
      <c r="C4576" s="48" t="s">
        <v>1852</v>
      </c>
      <c r="D4576" s="108">
        <v>62000</v>
      </c>
      <c r="E4576" s="109" t="s">
        <v>2508</v>
      </c>
      <c r="F4576" s="109" t="s">
        <v>1817</v>
      </c>
      <c r="G4576" s="109" t="s">
        <v>1451</v>
      </c>
      <c r="H4576" s="108" t="s">
        <v>2512</v>
      </c>
      <c r="I4576" s="108" t="s">
        <v>2965</v>
      </c>
      <c r="J4576" s="108" t="s">
        <v>2568</v>
      </c>
      <c r="K4576" s="108" t="s">
        <v>2860</v>
      </c>
      <c r="L4576" s="108">
        <v>9</v>
      </c>
      <c r="M4576" s="110" t="s">
        <v>2915</v>
      </c>
      <c r="N4576" s="111" t="s">
        <v>1729</v>
      </c>
      <c r="O4576" s="111" t="s">
        <v>1718</v>
      </c>
      <c r="P4576" s="111" t="s">
        <v>2279</v>
      </c>
      <c r="Q4576" s="109">
        <v>119</v>
      </c>
      <c r="R4576" s="109"/>
      <c r="S4576" s="109"/>
      <c r="T4576" s="109" t="s">
        <v>7</v>
      </c>
      <c r="U4576" s="108">
        <v>1</v>
      </c>
      <c r="V4576" s="109">
        <v>2008</v>
      </c>
      <c r="W4576" s="108">
        <f>IF(Table1[[#This Row],[ExpenditureDetails1]]=2010,1,(2010-Table1[[#This Row],[ExpenditureDetails1]]))</f>
        <v>2</v>
      </c>
      <c r="X4576" s="109">
        <v>4.75</v>
      </c>
      <c r="Y4576" s="174">
        <f>Table1[[#This Row],[ExpenditureDetails3]]*100000</f>
        <v>475000</v>
      </c>
      <c r="Z4576" s="174">
        <f>Table1[[#This Row],[ExpenditureDetails4]]/Table1[[#This Row],[Component detail 4]]</f>
        <v>3991.5966386554624</v>
      </c>
      <c r="AA4576" s="109">
        <v>1</v>
      </c>
      <c r="AB4576" s="109">
        <v>10</v>
      </c>
      <c r="AC4576" s="174">
        <f>IF(ISNUMBER([ExpenditureDetails4]),[ExpenditureDetails4]*HLOOKUP([ExpenditureDetails1],'Currency Conversion'!$A$6:$BE$45,19,FALSE),"No Data")</f>
        <v>545016.46447459538</v>
      </c>
      <c r="AD4576" s="174">
        <f>Table1[[#This Row],[Calculations1]]/exchange_rate_2010</f>
        <v>11919.229843962979</v>
      </c>
      <c r="AE45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54501.646447459541</v>
      </c>
      <c r="AF4576" s="174">
        <f>Table1[[#This Row],[Calculations3]]/exchange_rate_2010</f>
        <v>1191.9229843962978</v>
      </c>
      <c r="AG4576" s="110"/>
      <c r="AH4576" s="53"/>
      <c r="BD4576" s="36"/>
      <c r="BE4576" s="36"/>
      <c r="BF4576" s="36"/>
      <c r="BG4576" s="36"/>
      <c r="BH4576" s="36"/>
      <c r="BI4576" s="36"/>
      <c r="BJ4576" s="36"/>
      <c r="BK4576" s="48"/>
      <c r="BL4576" s="36"/>
      <c r="BM4576" s="36"/>
      <c r="BN4576" s="36"/>
      <c r="BO4576" s="36"/>
      <c r="BP4576" s="36"/>
      <c r="BQ4576" s="36"/>
      <c r="BR4576" s="36"/>
    </row>
    <row r="4577" spans="2:70" ht="15" customHeight="1">
      <c r="B4577" s="48">
        <v>5297</v>
      </c>
      <c r="C4577" s="48" t="s">
        <v>1852</v>
      </c>
      <c r="D4577" s="108">
        <v>62000</v>
      </c>
      <c r="E4577" s="109" t="s">
        <v>2508</v>
      </c>
      <c r="F4577" s="109" t="s">
        <v>1817</v>
      </c>
      <c r="G4577" s="109" t="s">
        <v>1451</v>
      </c>
      <c r="H4577" s="108" t="s">
        <v>2512</v>
      </c>
      <c r="I4577" s="108" t="s">
        <v>2965</v>
      </c>
      <c r="J4577" s="108" t="s">
        <v>2568</v>
      </c>
      <c r="K4577" s="108" t="s">
        <v>2860</v>
      </c>
      <c r="L4577" s="108">
        <v>9</v>
      </c>
      <c r="M4577" s="110" t="s">
        <v>2915</v>
      </c>
      <c r="N4577" s="111" t="s">
        <v>1729</v>
      </c>
      <c r="O4577" s="111" t="s">
        <v>519</v>
      </c>
      <c r="P4577" s="111" t="s">
        <v>2280</v>
      </c>
      <c r="Q4577" s="109">
        <v>472</v>
      </c>
      <c r="R4577" s="109"/>
      <c r="S4577" s="109"/>
      <c r="T4577" s="109" t="s">
        <v>7</v>
      </c>
      <c r="U4577" s="108">
        <v>1</v>
      </c>
      <c r="V4577" s="109">
        <v>2008</v>
      </c>
      <c r="W4577" s="108">
        <f>IF(Table1[[#This Row],[ExpenditureDetails1]]=2010,1,(2010-Table1[[#This Row],[ExpenditureDetails1]]))</f>
        <v>2</v>
      </c>
      <c r="X4577" s="109">
        <v>4.75</v>
      </c>
      <c r="Y4577" s="174">
        <f>Table1[[#This Row],[ExpenditureDetails3]]*100000</f>
        <v>475000</v>
      </c>
      <c r="Z4577" s="174">
        <f>Table1[[#This Row],[ExpenditureDetails4]]/Table1[[#This Row],[Component detail 4]]</f>
        <v>1006.3559322033898</v>
      </c>
      <c r="AA4577" s="109">
        <v>1</v>
      </c>
      <c r="AB4577" s="109">
        <v>10</v>
      </c>
      <c r="AC4577" s="174">
        <f>IF(ISNUMBER([ExpenditureDetails4]),[ExpenditureDetails4]*HLOOKUP([ExpenditureDetails1],'Currency Conversion'!$A$6:$BE$45,19,FALSE),"No Data")</f>
        <v>545016.46447459538</v>
      </c>
      <c r="AD4577" s="174">
        <f>Table1[[#This Row],[Calculations1]]/exchange_rate_2010</f>
        <v>11919.229843962979</v>
      </c>
      <c r="AE45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54501.646447459541</v>
      </c>
      <c r="AF4577" s="174">
        <f>Table1[[#This Row],[Calculations3]]/exchange_rate_2010</f>
        <v>1191.9229843962978</v>
      </c>
      <c r="AG4577" s="110"/>
      <c r="AH4577" s="53"/>
      <c r="BD4577" s="36"/>
      <c r="BE4577" s="36"/>
      <c r="BF4577" s="36"/>
      <c r="BG4577" s="36"/>
      <c r="BH4577" s="36"/>
      <c r="BI4577" s="36"/>
      <c r="BJ4577" s="36"/>
      <c r="BK4577" s="48"/>
      <c r="BL4577" s="36"/>
      <c r="BM4577" s="36"/>
      <c r="BN4577" s="36"/>
      <c r="BO4577" s="36"/>
      <c r="BP4577" s="36"/>
      <c r="BQ4577" s="36"/>
      <c r="BR4577" s="36"/>
    </row>
    <row r="4578" spans="2:70" ht="15" customHeight="1">
      <c r="B4578" s="48">
        <v>5298</v>
      </c>
      <c r="C4578" s="48" t="s">
        <v>1852</v>
      </c>
      <c r="D4578" s="108">
        <v>62000</v>
      </c>
      <c r="E4578" s="109" t="s">
        <v>2508</v>
      </c>
      <c r="F4578" s="109" t="s">
        <v>1817</v>
      </c>
      <c r="G4578" s="109" t="s">
        <v>1451</v>
      </c>
      <c r="H4578" s="108" t="s">
        <v>2512</v>
      </c>
      <c r="I4578" s="108" t="s">
        <v>2965</v>
      </c>
      <c r="J4578" s="108" t="s">
        <v>2568</v>
      </c>
      <c r="K4578" s="108" t="s">
        <v>2860</v>
      </c>
      <c r="L4578" s="108">
        <v>9</v>
      </c>
      <c r="M4578" s="110" t="s">
        <v>2915</v>
      </c>
      <c r="N4578" s="111" t="s">
        <v>1712</v>
      </c>
      <c r="O4578" s="111" t="s">
        <v>2479</v>
      </c>
      <c r="P4578" s="111" t="s">
        <v>1860</v>
      </c>
      <c r="Q4578" s="109">
        <v>1</v>
      </c>
      <c r="R4578" s="109"/>
      <c r="S4578" s="109"/>
      <c r="T4578" s="109" t="s">
        <v>7</v>
      </c>
      <c r="U4578" s="108">
        <v>1</v>
      </c>
      <c r="V4578" s="109">
        <v>2008</v>
      </c>
      <c r="W4578" s="108">
        <f>IF(Table1[[#This Row],[ExpenditureDetails1]]=2010,1,(2010-Table1[[#This Row],[ExpenditureDetails1]]))</f>
        <v>2</v>
      </c>
      <c r="X4578" s="109">
        <v>4</v>
      </c>
      <c r="Y4578" s="174">
        <f>Table1[[#This Row],[ExpenditureDetails3]]*100000</f>
        <v>400000</v>
      </c>
      <c r="Z4578" s="174">
        <f>Table1[[#This Row],[ExpenditureDetails4]]/Table1[[#This Row],[Component detail 4]]</f>
        <v>400000</v>
      </c>
      <c r="AA4578" s="109">
        <v>1</v>
      </c>
      <c r="AB4578" s="109">
        <v>10</v>
      </c>
      <c r="AC4578" s="174">
        <f>IF(ISNUMBER([ExpenditureDetails4]),[ExpenditureDetails4]*HLOOKUP([ExpenditureDetails1],'Currency Conversion'!$A$6:$BE$45,19,FALSE),"No Data")</f>
        <v>458961.23324176454</v>
      </c>
      <c r="AD4578" s="174">
        <f>Table1[[#This Row],[Calculations1]]/exchange_rate_2010</f>
        <v>10037.246184389876</v>
      </c>
      <c r="AE45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45896.123324176457</v>
      </c>
      <c r="AF4578" s="174">
        <f>Table1[[#This Row],[Calculations3]]/exchange_rate_2010</f>
        <v>1003.7246184389877</v>
      </c>
      <c r="AG4578" s="110"/>
      <c r="AH4578" s="53"/>
      <c r="BD4578" s="36"/>
      <c r="BE4578" s="36"/>
      <c r="BF4578" s="36"/>
      <c r="BG4578" s="36"/>
      <c r="BH4578" s="36"/>
      <c r="BI4578" s="36"/>
      <c r="BJ4578" s="36"/>
      <c r="BK4578" s="48"/>
      <c r="BL4578" s="36"/>
      <c r="BM4578" s="36"/>
      <c r="BN4578" s="36"/>
      <c r="BO4578" s="36"/>
      <c r="BP4578" s="36"/>
      <c r="BQ4578" s="36"/>
      <c r="BR4578" s="36"/>
    </row>
    <row r="4579" spans="2:70" ht="15" customHeight="1">
      <c r="B4579" s="48">
        <v>5299</v>
      </c>
      <c r="C4579" s="48" t="s">
        <v>1852</v>
      </c>
      <c r="D4579" s="108">
        <v>62000</v>
      </c>
      <c r="E4579" s="109" t="s">
        <v>2508</v>
      </c>
      <c r="F4579" s="109" t="s">
        <v>1817</v>
      </c>
      <c r="G4579" s="109" t="s">
        <v>1451</v>
      </c>
      <c r="H4579" s="108" t="s">
        <v>2512</v>
      </c>
      <c r="I4579" s="108" t="s">
        <v>2965</v>
      </c>
      <c r="J4579" s="108" t="s">
        <v>2568</v>
      </c>
      <c r="K4579" s="108" t="s">
        <v>2860</v>
      </c>
      <c r="L4579" s="108">
        <v>9</v>
      </c>
      <c r="M4579" s="110" t="s">
        <v>2915</v>
      </c>
      <c r="N4579" s="111" t="s">
        <v>364</v>
      </c>
      <c r="O4579" s="111" t="s">
        <v>2465</v>
      </c>
      <c r="P4579" s="111" t="s">
        <v>2281</v>
      </c>
      <c r="Q4579" s="109">
        <v>1</v>
      </c>
      <c r="R4579" s="109"/>
      <c r="S4579" s="109"/>
      <c r="T4579" s="109" t="s">
        <v>7</v>
      </c>
      <c r="U4579" s="108">
        <v>1</v>
      </c>
      <c r="V4579" s="109">
        <v>2008</v>
      </c>
      <c r="W4579" s="108">
        <f>IF(Table1[[#This Row],[ExpenditureDetails1]]=2010,1,(2010-Table1[[#This Row],[ExpenditureDetails1]]))</f>
        <v>2</v>
      </c>
      <c r="X4579" s="109">
        <v>50</v>
      </c>
      <c r="Y4579" s="174">
        <f>Table1[[#This Row],[ExpenditureDetails3]]*100000</f>
        <v>5000000</v>
      </c>
      <c r="Z4579" s="174">
        <f>Table1[[#This Row],[ExpenditureDetails4]]/Table1[[#This Row],[Component detail 4]]</f>
        <v>5000000</v>
      </c>
      <c r="AA4579" s="109">
        <v>1</v>
      </c>
      <c r="AB4579" s="109">
        <v>20</v>
      </c>
      <c r="AC4579" s="174">
        <f>IF(ISNUMBER([ExpenditureDetails4]),[ExpenditureDetails4]*HLOOKUP([ExpenditureDetails1],'Currency Conversion'!$A$6:$BE$45,19,FALSE),"No Data")</f>
        <v>5737015.4155220566</v>
      </c>
      <c r="AD4579" s="174">
        <f>Table1[[#This Row],[Calculations1]]/exchange_rate_2010</f>
        <v>125465.57730487346</v>
      </c>
      <c r="AE45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286850.77077610284</v>
      </c>
      <c r="AF4579" s="174">
        <f>Table1[[#This Row],[Calculations3]]/exchange_rate_2010</f>
        <v>6273.278865243673</v>
      </c>
      <c r="AG4579" s="110"/>
      <c r="AH4579" s="53"/>
      <c r="BD4579" s="36"/>
      <c r="BE4579" s="36"/>
      <c r="BF4579" s="36"/>
      <c r="BG4579" s="36"/>
      <c r="BH4579" s="36"/>
      <c r="BI4579" s="36"/>
      <c r="BJ4579" s="36"/>
      <c r="BK4579" s="48"/>
      <c r="BL4579" s="36"/>
      <c r="BM4579" s="36"/>
      <c r="BN4579" s="36"/>
      <c r="BO4579" s="36"/>
      <c r="BP4579" s="36"/>
      <c r="BQ4579" s="36"/>
      <c r="BR4579" s="36"/>
    </row>
    <row r="4580" spans="2:70" ht="15" customHeight="1">
      <c r="B4580" s="48">
        <v>5300</v>
      </c>
      <c r="C4580" s="48" t="s">
        <v>1852</v>
      </c>
      <c r="D4580" s="108">
        <v>62000</v>
      </c>
      <c r="E4580" s="109" t="s">
        <v>2508</v>
      </c>
      <c r="F4580" s="109" t="s">
        <v>1817</v>
      </c>
      <c r="G4580" s="109" t="s">
        <v>1451</v>
      </c>
      <c r="H4580" s="108" t="s">
        <v>2512</v>
      </c>
      <c r="I4580" s="108" t="s">
        <v>2965</v>
      </c>
      <c r="J4580" s="108" t="s">
        <v>2568</v>
      </c>
      <c r="K4580" s="108" t="s">
        <v>2860</v>
      </c>
      <c r="L4580" s="108">
        <v>9</v>
      </c>
      <c r="M4580" s="110" t="s">
        <v>2915</v>
      </c>
      <c r="N4580" s="111" t="s">
        <v>559</v>
      </c>
      <c r="O4580" s="111"/>
      <c r="P4580" s="111" t="s">
        <v>2282</v>
      </c>
      <c r="Q4580" s="109">
        <v>1</v>
      </c>
      <c r="R4580" s="109"/>
      <c r="S4580" s="109"/>
      <c r="T4580" s="109" t="s">
        <v>7</v>
      </c>
      <c r="U4580" s="108">
        <v>1</v>
      </c>
      <c r="V4580" s="109">
        <v>2005</v>
      </c>
      <c r="W4580" s="108">
        <f>IF(Table1[[#This Row],[ExpenditureDetails1]]=2010,1,(2010-Table1[[#This Row],[ExpenditureDetails1]]))</f>
        <v>5</v>
      </c>
      <c r="X4580" s="109">
        <v>5</v>
      </c>
      <c r="Y4580" s="174">
        <f>Table1[[#This Row],[ExpenditureDetails3]]*100000</f>
        <v>500000</v>
      </c>
      <c r="Z4580" s="174">
        <f>Table1[[#This Row],[ExpenditureDetails4]]/Table1[[#This Row],[Component detail 4]]</f>
        <v>500000</v>
      </c>
      <c r="AA4580" s="109">
        <v>1</v>
      </c>
      <c r="AB4580" s="109">
        <v>10</v>
      </c>
      <c r="AC4580" s="174">
        <f>IF(ISNUMBER([ExpenditureDetails4]),[ExpenditureDetails4]*HLOOKUP([ExpenditureDetails1],'Currency Conversion'!$A$6:$BE$45,19,FALSE),"No Data")</f>
        <v>672606.75367818505</v>
      </c>
      <c r="AD4580" s="174">
        <f>Table1[[#This Row],[Calculations1]]/exchange_rate_2010</f>
        <v>14709.563865048649</v>
      </c>
      <c r="AE45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67260.675367818505</v>
      </c>
      <c r="AF4580" s="174">
        <f>Table1[[#This Row],[Calculations3]]/exchange_rate_2010</f>
        <v>1470.9563865048649</v>
      </c>
      <c r="AG4580" s="110"/>
      <c r="AH4580" s="53"/>
      <c r="BD4580" s="36"/>
      <c r="BE4580" s="36"/>
      <c r="BF4580" s="36"/>
      <c r="BG4580" s="36"/>
      <c r="BH4580" s="36"/>
      <c r="BI4580" s="36"/>
      <c r="BJ4580" s="36"/>
      <c r="BK4580" s="48"/>
      <c r="BL4580" s="36"/>
      <c r="BM4580" s="36"/>
      <c r="BN4580" s="36"/>
      <c r="BO4580" s="36"/>
      <c r="BP4580" s="36"/>
      <c r="BQ4580" s="36"/>
      <c r="BR4580" s="36"/>
    </row>
    <row r="4581" spans="2:70" ht="15" customHeight="1">
      <c r="B4581" s="48">
        <v>5301</v>
      </c>
      <c r="C4581" s="48" t="s">
        <v>1852</v>
      </c>
      <c r="D4581" s="108">
        <v>62000</v>
      </c>
      <c r="E4581" s="109" t="s">
        <v>2508</v>
      </c>
      <c r="F4581" s="109" t="s">
        <v>1817</v>
      </c>
      <c r="G4581" s="109" t="s">
        <v>1451</v>
      </c>
      <c r="H4581" s="108" t="s">
        <v>2512</v>
      </c>
      <c r="I4581" s="108" t="s">
        <v>2965</v>
      </c>
      <c r="J4581" s="108" t="s">
        <v>2568</v>
      </c>
      <c r="K4581" s="108" t="s">
        <v>2860</v>
      </c>
      <c r="L4581" s="108">
        <v>9</v>
      </c>
      <c r="M4581" s="110" t="s">
        <v>2915</v>
      </c>
      <c r="N4581" s="111" t="s">
        <v>1728</v>
      </c>
      <c r="O4581" s="111" t="s">
        <v>501</v>
      </c>
      <c r="P4581" s="111" t="s">
        <v>1899</v>
      </c>
      <c r="Q4581" s="109">
        <v>1</v>
      </c>
      <c r="R4581" s="109"/>
      <c r="S4581" s="109"/>
      <c r="T4581" s="109" t="s">
        <v>7</v>
      </c>
      <c r="U4581" s="108">
        <v>1</v>
      </c>
      <c r="V4581" s="109">
        <v>2008</v>
      </c>
      <c r="W4581" s="108">
        <f>IF(Table1[[#This Row],[ExpenditureDetails1]]=2010,1,(2010-Table1[[#This Row],[ExpenditureDetails1]]))</f>
        <v>2</v>
      </c>
      <c r="X4581" s="109">
        <v>53.25</v>
      </c>
      <c r="Y4581" s="174">
        <f>Table1[[#This Row],[ExpenditureDetails3]]*100000</f>
        <v>5325000</v>
      </c>
      <c r="Z4581" s="174">
        <f>Table1[[#This Row],[ExpenditureDetails4]]/Table1[[#This Row],[Component detail 4]]</f>
        <v>5325000</v>
      </c>
      <c r="AA4581" s="109">
        <v>1</v>
      </c>
      <c r="AB4581" s="109">
        <v>30</v>
      </c>
      <c r="AC4581" s="174">
        <f>IF(ISNUMBER([ExpenditureDetails4]),[ExpenditureDetails4]*HLOOKUP([ExpenditureDetails1],'Currency Conversion'!$A$6:$BE$45,19,FALSE),"No Data")</f>
        <v>6109921.4175309902</v>
      </c>
      <c r="AD4581" s="174">
        <f>Table1[[#This Row],[Calculations1]]/exchange_rate_2010</f>
        <v>133620.83982969023</v>
      </c>
      <c r="AE45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203664.04725103301</v>
      </c>
      <c r="AF4581" s="174">
        <f>Table1[[#This Row],[Calculations3]]/exchange_rate_2010</f>
        <v>4454.027994323008</v>
      </c>
      <c r="AG4581" s="110"/>
      <c r="AH4581" s="53"/>
      <c r="BD4581" s="36"/>
      <c r="BE4581" s="36"/>
      <c r="BF4581" s="36"/>
      <c r="BG4581" s="36"/>
      <c r="BH4581" s="36"/>
      <c r="BI4581" s="36"/>
      <c r="BJ4581" s="36"/>
      <c r="BK4581" s="48"/>
      <c r="BL4581" s="36"/>
      <c r="BM4581" s="36"/>
      <c r="BN4581" s="36"/>
      <c r="BO4581" s="36"/>
      <c r="BP4581" s="36"/>
      <c r="BQ4581" s="36"/>
      <c r="BR4581" s="36"/>
    </row>
    <row r="4582" spans="2:70" ht="15" customHeight="1">
      <c r="B4582" s="48">
        <v>5302</v>
      </c>
      <c r="C4582" s="48" t="s">
        <v>1852</v>
      </c>
      <c r="D4582" s="108">
        <v>62000</v>
      </c>
      <c r="E4582" s="109" t="s">
        <v>2508</v>
      </c>
      <c r="F4582" s="109" t="s">
        <v>1817</v>
      </c>
      <c r="G4582" s="109" t="s">
        <v>1451</v>
      </c>
      <c r="H4582" s="108" t="s">
        <v>2512</v>
      </c>
      <c r="I4582" s="108" t="s">
        <v>2965</v>
      </c>
      <c r="J4582" s="108" t="s">
        <v>2568</v>
      </c>
      <c r="K4582" s="108" t="s">
        <v>2860</v>
      </c>
      <c r="L4582" s="108">
        <v>9</v>
      </c>
      <c r="M4582" s="110" t="s">
        <v>2915</v>
      </c>
      <c r="N4582" s="111" t="s">
        <v>1728</v>
      </c>
      <c r="O4582" s="111" t="s">
        <v>501</v>
      </c>
      <c r="P4582" s="111" t="s">
        <v>1900</v>
      </c>
      <c r="Q4582" s="109">
        <v>1</v>
      </c>
      <c r="R4582" s="109"/>
      <c r="S4582" s="109"/>
      <c r="T4582" s="109" t="s">
        <v>7</v>
      </c>
      <c r="U4582" s="108">
        <v>1</v>
      </c>
      <c r="V4582" s="109">
        <v>1985</v>
      </c>
      <c r="W4582" s="108">
        <f>IF(Table1[[#This Row],[ExpenditureDetails1]]=2010,1,(2010-Table1[[#This Row],[ExpenditureDetails1]]))</f>
        <v>25</v>
      </c>
      <c r="X4582" s="109">
        <v>4</v>
      </c>
      <c r="Y4582" s="174">
        <f>Table1[[#This Row],[ExpenditureDetails3]]*100000</f>
        <v>400000</v>
      </c>
      <c r="Z4582" s="174">
        <f>Table1[[#This Row],[ExpenditureDetails4]]/Table1[[#This Row],[Component detail 4]]</f>
        <v>400000</v>
      </c>
      <c r="AA4582" s="109">
        <v>1</v>
      </c>
      <c r="AB4582" s="109">
        <v>30</v>
      </c>
      <c r="AC4582" s="174">
        <f>IF(ISNUMBER([ExpenditureDetails4]),[ExpenditureDetails4]*HLOOKUP([ExpenditureDetails1],'Currency Conversion'!$A$6:$BE$45,19,FALSE),"No Data")</f>
        <v>2285498.0680728466</v>
      </c>
      <c r="AD4582" s="174">
        <f>Table1[[#This Row],[Calculations1]]/exchange_rate_2010</f>
        <v>49982.667601711313</v>
      </c>
      <c r="AE45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76183.26893576156</v>
      </c>
      <c r="AF4582" s="174">
        <f>Table1[[#This Row],[Calculations3]]/exchange_rate_2010</f>
        <v>1666.0889200570439</v>
      </c>
      <c r="AG4582" s="110"/>
      <c r="AH4582" s="53"/>
      <c r="BD4582" s="36"/>
      <c r="BE4582" s="36"/>
      <c r="BF4582" s="36"/>
      <c r="BG4582" s="36"/>
      <c r="BH4582" s="36"/>
      <c r="BI4582" s="36"/>
      <c r="BJ4582" s="36"/>
      <c r="BK4582" s="48"/>
      <c r="BL4582" s="36"/>
      <c r="BM4582" s="36"/>
      <c r="BN4582" s="36"/>
      <c r="BO4582" s="36"/>
      <c r="BP4582" s="36"/>
      <c r="BQ4582" s="36"/>
      <c r="BR4582" s="36"/>
    </row>
    <row r="4583" spans="2:70" ht="15" customHeight="1">
      <c r="B4583" s="48">
        <v>5303</v>
      </c>
      <c r="C4583" s="48" t="s">
        <v>1852</v>
      </c>
      <c r="D4583" s="108">
        <v>62000</v>
      </c>
      <c r="E4583" s="109" t="s">
        <v>2508</v>
      </c>
      <c r="F4583" s="109" t="s">
        <v>1817</v>
      </c>
      <c r="G4583" s="109" t="s">
        <v>1451</v>
      </c>
      <c r="H4583" s="108" t="s">
        <v>2512</v>
      </c>
      <c r="I4583" s="108" t="s">
        <v>2965</v>
      </c>
      <c r="J4583" s="108" t="s">
        <v>2568</v>
      </c>
      <c r="K4583" s="108" t="s">
        <v>2860</v>
      </c>
      <c r="L4583" s="108">
        <v>9</v>
      </c>
      <c r="M4583" s="110" t="s">
        <v>2915</v>
      </c>
      <c r="N4583" s="111" t="s">
        <v>1728</v>
      </c>
      <c r="O4583" s="111" t="s">
        <v>501</v>
      </c>
      <c r="P4583" s="111" t="s">
        <v>1901</v>
      </c>
      <c r="Q4583" s="109">
        <v>1</v>
      </c>
      <c r="R4583" s="109"/>
      <c r="S4583" s="109"/>
      <c r="T4583" s="109" t="s">
        <v>7</v>
      </c>
      <c r="U4583" s="108">
        <v>1</v>
      </c>
      <c r="V4583" s="109">
        <v>1985</v>
      </c>
      <c r="W4583" s="108">
        <f>IF(Table1[[#This Row],[ExpenditureDetails1]]=2010,1,(2010-Table1[[#This Row],[ExpenditureDetails1]]))</f>
        <v>25</v>
      </c>
      <c r="X4583" s="109">
        <v>3</v>
      </c>
      <c r="Y4583" s="174">
        <f>Table1[[#This Row],[ExpenditureDetails3]]*100000</f>
        <v>300000</v>
      </c>
      <c r="Z4583" s="174">
        <f>Table1[[#This Row],[ExpenditureDetails4]]/Table1[[#This Row],[Component detail 4]]</f>
        <v>300000</v>
      </c>
      <c r="AA4583" s="109">
        <v>1</v>
      </c>
      <c r="AB4583" s="109">
        <v>30</v>
      </c>
      <c r="AC4583" s="174">
        <f>IF(ISNUMBER([ExpenditureDetails4]),[ExpenditureDetails4]*HLOOKUP([ExpenditureDetails1],'Currency Conversion'!$A$6:$BE$45,19,FALSE),"No Data")</f>
        <v>1714123.5510546351</v>
      </c>
      <c r="AD4583" s="174">
        <f>Table1[[#This Row],[Calculations1]]/exchange_rate_2010</f>
        <v>37487.00070128349</v>
      </c>
      <c r="AE45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57137.45170182117</v>
      </c>
      <c r="AF4583" s="174">
        <f>Table1[[#This Row],[Calculations3]]/exchange_rate_2010</f>
        <v>1249.566690042783</v>
      </c>
      <c r="AG4583" s="110"/>
      <c r="AH4583" s="53"/>
      <c r="BD4583" s="36"/>
      <c r="BE4583" s="36"/>
      <c r="BF4583" s="36"/>
      <c r="BG4583" s="36"/>
      <c r="BH4583" s="36"/>
      <c r="BI4583" s="36"/>
      <c r="BJ4583" s="36"/>
      <c r="BK4583" s="48"/>
      <c r="BL4583" s="36"/>
      <c r="BM4583" s="36"/>
      <c r="BN4583" s="36"/>
      <c r="BO4583" s="36"/>
      <c r="BP4583" s="36"/>
      <c r="BQ4583" s="36"/>
      <c r="BR4583" s="36"/>
    </row>
    <row r="4584" spans="2:70" ht="15" customHeight="1">
      <c r="B4584" s="48">
        <v>5304</v>
      </c>
      <c r="C4584" s="48" t="s">
        <v>1852</v>
      </c>
      <c r="D4584" s="108">
        <v>62000</v>
      </c>
      <c r="E4584" s="109" t="s">
        <v>2508</v>
      </c>
      <c r="F4584" s="109" t="s">
        <v>1817</v>
      </c>
      <c r="G4584" s="109" t="s">
        <v>1451</v>
      </c>
      <c r="H4584" s="108" t="s">
        <v>2512</v>
      </c>
      <c r="I4584" s="108" t="s">
        <v>2965</v>
      </c>
      <c r="J4584" s="108" t="s">
        <v>2568</v>
      </c>
      <c r="K4584" s="108" t="s">
        <v>2860</v>
      </c>
      <c r="L4584" s="108">
        <v>9</v>
      </c>
      <c r="M4584" s="110" t="s">
        <v>2915</v>
      </c>
      <c r="N4584" s="111" t="s">
        <v>1728</v>
      </c>
      <c r="O4584" s="111" t="s">
        <v>501</v>
      </c>
      <c r="P4584" s="111" t="s">
        <v>1902</v>
      </c>
      <c r="Q4584" s="109">
        <v>1</v>
      </c>
      <c r="R4584" s="109"/>
      <c r="S4584" s="109"/>
      <c r="T4584" s="109" t="s">
        <v>7</v>
      </c>
      <c r="U4584" s="108">
        <v>1</v>
      </c>
      <c r="V4584" s="109">
        <v>2009</v>
      </c>
      <c r="W4584" s="108">
        <f>IF(Table1[[#This Row],[ExpenditureDetails1]]=2010,1,(2010-Table1[[#This Row],[ExpenditureDetails1]]))</f>
        <v>1</v>
      </c>
      <c r="X4584" s="109">
        <v>29.13</v>
      </c>
      <c r="Y4584" s="174">
        <f>Table1[[#This Row],[ExpenditureDetails3]]*100000</f>
        <v>2913000</v>
      </c>
      <c r="Z4584" s="174">
        <f>Table1[[#This Row],[ExpenditureDetails4]]/Table1[[#This Row],[Component detail 4]]</f>
        <v>2913000</v>
      </c>
      <c r="AA4584" s="109">
        <v>1</v>
      </c>
      <c r="AB4584" s="109">
        <v>30</v>
      </c>
      <c r="AC4584" s="174">
        <f>IF(ISNUMBER([ExpenditureDetails4]),[ExpenditureDetails4]*HLOOKUP([ExpenditureDetails1],'Currency Conversion'!$A$6:$BE$45,19,FALSE),"No Data")</f>
        <v>3132687.5359692667</v>
      </c>
      <c r="AD4584" s="174">
        <f>Table1[[#This Row],[Calculations1]]/exchange_rate_2010</f>
        <v>68510.265660563746</v>
      </c>
      <c r="AE45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104422.91786564222</v>
      </c>
      <c r="AF4584" s="174">
        <f>Table1[[#This Row],[Calculations3]]/exchange_rate_2010</f>
        <v>2283.6755220187911</v>
      </c>
      <c r="AG4584" s="110"/>
      <c r="AH4584" s="53"/>
      <c r="BD4584" s="36"/>
      <c r="BE4584" s="36"/>
      <c r="BF4584" s="36"/>
      <c r="BG4584" s="36"/>
      <c r="BH4584" s="36"/>
      <c r="BI4584" s="36"/>
      <c r="BJ4584" s="36"/>
      <c r="BK4584" s="48"/>
      <c r="BL4584" s="36"/>
      <c r="BM4584" s="36"/>
      <c r="BN4584" s="36"/>
      <c r="BO4584" s="36"/>
      <c r="BP4584" s="36"/>
      <c r="BQ4584" s="36"/>
      <c r="BR4584" s="36"/>
    </row>
    <row r="4585" spans="2:70" ht="15" customHeight="1">
      <c r="B4585" s="48">
        <v>5305</v>
      </c>
      <c r="C4585" s="48" t="s">
        <v>1852</v>
      </c>
      <c r="D4585" s="108">
        <v>62000</v>
      </c>
      <c r="E4585" s="109" t="s">
        <v>2508</v>
      </c>
      <c r="F4585" s="109" t="s">
        <v>1817</v>
      </c>
      <c r="G4585" s="109" t="s">
        <v>1451</v>
      </c>
      <c r="H4585" s="108" t="s">
        <v>2512</v>
      </c>
      <c r="I4585" s="108" t="s">
        <v>2965</v>
      </c>
      <c r="J4585" s="108" t="s">
        <v>2568</v>
      </c>
      <c r="K4585" s="108" t="s">
        <v>2860</v>
      </c>
      <c r="L4585" s="108">
        <v>9</v>
      </c>
      <c r="M4585" s="110" t="s">
        <v>2915</v>
      </c>
      <c r="N4585" s="111" t="s">
        <v>1720</v>
      </c>
      <c r="O4585" s="111"/>
      <c r="P4585" s="111" t="s">
        <v>2283</v>
      </c>
      <c r="Q4585" s="109">
        <v>1</v>
      </c>
      <c r="R4585" s="109"/>
      <c r="S4585" s="109"/>
      <c r="T4585" s="109" t="s">
        <v>31</v>
      </c>
      <c r="U4585" s="108">
        <v>3</v>
      </c>
      <c r="V4585" s="109">
        <v>2009</v>
      </c>
      <c r="W4585" s="108"/>
      <c r="X4585" s="109">
        <v>5.04</v>
      </c>
      <c r="Y4585" s="174">
        <f>Table1[[#This Row],[ExpenditureDetails3]]*100000</f>
        <v>504000</v>
      </c>
      <c r="Z4585" s="174">
        <f>Table1[[#This Row],[ExpenditureDetails4]]/Table1[[#This Row],[Component detail 4]]</f>
        <v>504000</v>
      </c>
      <c r="AA4585" s="109">
        <v>1</v>
      </c>
      <c r="AB4585" s="109"/>
      <c r="AC4585" s="174">
        <f>IF(ISNUMBER([ExpenditureDetails4]),[ExpenditureDetails4]*HLOOKUP([ExpenditureDetails1],'Currency Conversion'!$A$6:$BE$45,19,FALSE),"No Data")</f>
        <v>542009.78995142831</v>
      </c>
      <c r="AD4585" s="174">
        <f>Table1[[#This Row],[Calculations1]]/exchange_rate_2010</f>
        <v>11853.475418099599</v>
      </c>
      <c r="AE45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542009.78995142831</v>
      </c>
      <c r="AF4585" s="174">
        <f>Table1[[#This Row],[Calculations3]]/exchange_rate_2010</f>
        <v>11853.475418099599</v>
      </c>
      <c r="AG4585" s="110"/>
      <c r="AH4585" s="53"/>
      <c r="BD4585" s="36"/>
      <c r="BE4585" s="36"/>
      <c r="BF4585" s="36"/>
      <c r="BG4585" s="36"/>
      <c r="BH4585" s="36"/>
      <c r="BI4585" s="36"/>
      <c r="BJ4585" s="36"/>
      <c r="BK4585" s="48"/>
      <c r="BL4585" s="36"/>
      <c r="BM4585" s="36"/>
      <c r="BN4585" s="36"/>
      <c r="BO4585" s="36"/>
      <c r="BP4585" s="36"/>
      <c r="BQ4585" s="36"/>
      <c r="BR4585" s="36"/>
    </row>
    <row r="4586" spans="2:70" ht="15" customHeight="1">
      <c r="B4586" s="48">
        <v>5306</v>
      </c>
      <c r="C4586" s="48" t="s">
        <v>1852</v>
      </c>
      <c r="D4586" s="108">
        <v>62000</v>
      </c>
      <c r="E4586" s="109" t="s">
        <v>2508</v>
      </c>
      <c r="F4586" s="109" t="s">
        <v>1817</v>
      </c>
      <c r="G4586" s="109" t="s">
        <v>1451</v>
      </c>
      <c r="H4586" s="108" t="s">
        <v>2512</v>
      </c>
      <c r="I4586" s="108" t="s">
        <v>2965</v>
      </c>
      <c r="J4586" s="108" t="s">
        <v>2568</v>
      </c>
      <c r="K4586" s="108" t="s">
        <v>2860</v>
      </c>
      <c r="L4586" s="108">
        <v>9</v>
      </c>
      <c r="M4586" s="110" t="s">
        <v>2915</v>
      </c>
      <c r="N4586" s="111" t="s">
        <v>20</v>
      </c>
      <c r="O4586" s="111" t="s">
        <v>2486</v>
      </c>
      <c r="P4586" s="111" t="s">
        <v>2284</v>
      </c>
      <c r="Q4586" s="109">
        <v>1</v>
      </c>
      <c r="R4586" s="109"/>
      <c r="S4586" s="109"/>
      <c r="T4586" s="109" t="s">
        <v>31</v>
      </c>
      <c r="U4586" s="108">
        <v>3</v>
      </c>
      <c r="V4586" s="109">
        <v>2008</v>
      </c>
      <c r="W4586" s="108"/>
      <c r="X4586" s="109">
        <v>3</v>
      </c>
      <c r="Y4586" s="174">
        <f>Table1[[#This Row],[ExpenditureDetails3]]*100000</f>
        <v>300000</v>
      </c>
      <c r="Z4586" s="174">
        <f>Table1[[#This Row],[ExpenditureDetails4]]/Table1[[#This Row],[Component detail 4]]</f>
        <v>300000</v>
      </c>
      <c r="AA4586" s="109">
        <v>1</v>
      </c>
      <c r="AB4586" s="109"/>
      <c r="AC4586" s="174">
        <f>IF(ISNUMBER([ExpenditureDetails4]),[ExpenditureDetails4]*HLOOKUP([ExpenditureDetails1],'Currency Conversion'!$A$6:$BE$45,19,FALSE),"No Data")</f>
        <v>344220.92493132339</v>
      </c>
      <c r="AD4586" s="174">
        <f>Table1[[#This Row],[Calculations1]]/exchange_rate_2010</f>
        <v>7527.9346382924068</v>
      </c>
      <c r="AE45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344220.92493132339</v>
      </c>
      <c r="AF4586" s="174">
        <f>Table1[[#This Row],[Calculations3]]/exchange_rate_2010</f>
        <v>7527.9346382924068</v>
      </c>
      <c r="AG4586" s="110"/>
      <c r="AH4586" s="53"/>
      <c r="BD4586" s="36"/>
      <c r="BE4586" s="36"/>
      <c r="BF4586" s="36"/>
      <c r="BG4586" s="36"/>
      <c r="BH4586" s="36"/>
      <c r="BI4586" s="36"/>
      <c r="BJ4586" s="36"/>
      <c r="BK4586" s="48"/>
      <c r="BL4586" s="36"/>
      <c r="BM4586" s="36"/>
      <c r="BN4586" s="36"/>
      <c r="BO4586" s="36"/>
      <c r="BP4586" s="36"/>
      <c r="BQ4586" s="36"/>
      <c r="BR4586" s="36"/>
    </row>
    <row r="4587" spans="2:70" ht="15" customHeight="1">
      <c r="B4587" s="48">
        <v>5307</v>
      </c>
      <c r="C4587" s="48" t="s">
        <v>1852</v>
      </c>
      <c r="D4587" s="108">
        <v>62000</v>
      </c>
      <c r="E4587" s="109" t="s">
        <v>2508</v>
      </c>
      <c r="F4587" s="109" t="s">
        <v>1817</v>
      </c>
      <c r="G4587" s="109" t="s">
        <v>1451</v>
      </c>
      <c r="H4587" s="108" t="s">
        <v>2512</v>
      </c>
      <c r="I4587" s="108" t="s">
        <v>2965</v>
      </c>
      <c r="J4587" s="108" t="s">
        <v>2568</v>
      </c>
      <c r="K4587" s="108" t="s">
        <v>2860</v>
      </c>
      <c r="L4587" s="108">
        <v>9</v>
      </c>
      <c r="M4587" s="110" t="s">
        <v>2915</v>
      </c>
      <c r="N4587" s="111" t="s">
        <v>1717</v>
      </c>
      <c r="O4587" s="111"/>
      <c r="P4587" s="111" t="s">
        <v>1904</v>
      </c>
      <c r="Q4587" s="109">
        <v>1</v>
      </c>
      <c r="R4587" s="109"/>
      <c r="S4587" s="109"/>
      <c r="T4587" s="109" t="s">
        <v>31</v>
      </c>
      <c r="U4587" s="108">
        <v>3</v>
      </c>
      <c r="V4587" s="109">
        <v>2008</v>
      </c>
      <c r="W4587" s="108"/>
      <c r="X4587" s="109">
        <v>6.74</v>
      </c>
      <c r="Y4587" s="174">
        <f>Table1[[#This Row],[ExpenditureDetails3]]*100000</f>
        <v>674000</v>
      </c>
      <c r="Z4587" s="174">
        <f>Table1[[#This Row],[ExpenditureDetails4]]/Table1[[#This Row],[Component detail 4]]</f>
        <v>674000</v>
      </c>
      <c r="AA4587" s="109">
        <v>1</v>
      </c>
      <c r="AB4587" s="109"/>
      <c r="AC4587" s="174">
        <f>IF(ISNUMBER([ExpenditureDetails4]),[ExpenditureDetails4]*HLOOKUP([ExpenditureDetails1],'Currency Conversion'!$A$6:$BE$45,19,FALSE),"No Data")</f>
        <v>773349.67801237328</v>
      </c>
      <c r="AD4587" s="174">
        <f>Table1[[#This Row],[Calculations1]]/exchange_rate_2010</f>
        <v>16912.759820696941</v>
      </c>
      <c r="AE45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773349.67801237328</v>
      </c>
      <c r="AF4587" s="174">
        <f>Table1[[#This Row],[Calculations3]]/exchange_rate_2010</f>
        <v>16912.759820696941</v>
      </c>
      <c r="AG4587" s="110"/>
      <c r="AH4587" s="53"/>
      <c r="BD4587" s="36"/>
      <c r="BE4587" s="36"/>
      <c r="BF4587" s="36"/>
      <c r="BG4587" s="36"/>
      <c r="BH4587" s="36"/>
      <c r="BI4587" s="36"/>
      <c r="BJ4587" s="36"/>
      <c r="BK4587" s="48"/>
      <c r="BL4587" s="36"/>
      <c r="BM4587" s="36"/>
      <c r="BN4587" s="36"/>
      <c r="BO4587" s="36"/>
      <c r="BP4587" s="36"/>
      <c r="BQ4587" s="36"/>
      <c r="BR4587" s="36"/>
    </row>
    <row r="4588" spans="2:70" ht="15" customHeight="1">
      <c r="B4588" s="48">
        <v>5308</v>
      </c>
      <c r="C4588" s="48" t="s">
        <v>1852</v>
      </c>
      <c r="D4588" s="108">
        <v>62000</v>
      </c>
      <c r="E4588" s="109" t="s">
        <v>2508</v>
      </c>
      <c r="F4588" s="109" t="s">
        <v>1817</v>
      </c>
      <c r="G4588" s="109" t="s">
        <v>1451</v>
      </c>
      <c r="H4588" s="108" t="s">
        <v>2512</v>
      </c>
      <c r="I4588" s="108" t="s">
        <v>2965</v>
      </c>
      <c r="J4588" s="108" t="s">
        <v>2568</v>
      </c>
      <c r="K4588" s="108" t="s">
        <v>2860</v>
      </c>
      <c r="L4588" s="108">
        <v>9</v>
      </c>
      <c r="M4588" s="110" t="s">
        <v>2915</v>
      </c>
      <c r="N4588" s="111" t="s">
        <v>2474</v>
      </c>
      <c r="O4588" s="111"/>
      <c r="P4588" s="111" t="s">
        <v>1889</v>
      </c>
      <c r="Q4588" s="109">
        <v>1</v>
      </c>
      <c r="R4588" s="109"/>
      <c r="S4588" s="109"/>
      <c r="T4588" s="109" t="s">
        <v>31</v>
      </c>
      <c r="U4588" s="108">
        <v>3</v>
      </c>
      <c r="V4588" s="109">
        <v>2008</v>
      </c>
      <c r="W4588" s="108"/>
      <c r="X4588" s="109">
        <v>1.32</v>
      </c>
      <c r="Y4588" s="174">
        <f>Table1[[#This Row],[ExpenditureDetails3]]*100000</f>
        <v>132000</v>
      </c>
      <c r="Z4588" s="174">
        <f>Table1[[#This Row],[ExpenditureDetails4]]/Table1[[#This Row],[Component detail 4]]</f>
        <v>132000</v>
      </c>
      <c r="AA4588" s="109">
        <v>1</v>
      </c>
      <c r="AB4588" s="109"/>
      <c r="AC4588" s="174">
        <f>IF(ISNUMBER([ExpenditureDetails4]),[ExpenditureDetails4]*HLOOKUP([ExpenditureDetails1],'Currency Conversion'!$A$6:$BE$45,19,FALSE),"No Data")</f>
        <v>151457.2069697823</v>
      </c>
      <c r="AD4588" s="174">
        <f>Table1[[#This Row],[Calculations1]]/exchange_rate_2010</f>
        <v>3312.2912408486595</v>
      </c>
      <c r="AE45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151457.2069697823</v>
      </c>
      <c r="AF4588" s="174">
        <f>Table1[[#This Row],[Calculations3]]/exchange_rate_2010</f>
        <v>3312.2912408486595</v>
      </c>
      <c r="AG4588" s="110"/>
      <c r="AH4588" s="53"/>
      <c r="BD4588" s="36"/>
      <c r="BE4588" s="36"/>
      <c r="BF4588" s="36"/>
      <c r="BG4588" s="36"/>
      <c r="BH4588" s="36"/>
      <c r="BI4588" s="36"/>
      <c r="BJ4588" s="36"/>
      <c r="BK4588" s="48"/>
      <c r="BL4588" s="36"/>
      <c r="BM4588" s="36"/>
      <c r="BN4588" s="36"/>
      <c r="BO4588" s="36"/>
      <c r="BP4588" s="36"/>
      <c r="BQ4588" s="36"/>
      <c r="BR4588" s="36"/>
    </row>
    <row r="4589" spans="2:70" ht="15" customHeight="1">
      <c r="B4589" s="48">
        <v>5309</v>
      </c>
      <c r="C4589" s="48" t="s">
        <v>1852</v>
      </c>
      <c r="D4589" s="108">
        <v>62000</v>
      </c>
      <c r="E4589" s="109" t="s">
        <v>2508</v>
      </c>
      <c r="F4589" s="109" t="s">
        <v>1817</v>
      </c>
      <c r="G4589" s="109" t="s">
        <v>1451</v>
      </c>
      <c r="H4589" s="108" t="s">
        <v>2512</v>
      </c>
      <c r="I4589" s="108" t="s">
        <v>2965</v>
      </c>
      <c r="J4589" s="108" t="s">
        <v>2568</v>
      </c>
      <c r="K4589" s="108" t="s">
        <v>2860</v>
      </c>
      <c r="L4589" s="108">
        <v>9</v>
      </c>
      <c r="M4589" s="110" t="s">
        <v>2915</v>
      </c>
      <c r="N4589" s="111" t="s">
        <v>1729</v>
      </c>
      <c r="O4589" s="111" t="s">
        <v>519</v>
      </c>
      <c r="P4589" s="111" t="s">
        <v>2285</v>
      </c>
      <c r="Q4589" s="109">
        <v>472</v>
      </c>
      <c r="R4589" s="109"/>
      <c r="S4589" s="109"/>
      <c r="T4589" s="109" t="s">
        <v>31</v>
      </c>
      <c r="U4589" s="108">
        <v>3</v>
      </c>
      <c r="V4589" s="109">
        <v>2008</v>
      </c>
      <c r="W4589" s="108"/>
      <c r="X4589" s="109">
        <v>7.25</v>
      </c>
      <c r="Y4589" s="174">
        <f>Table1[[#This Row],[ExpenditureDetails3]]*100000</f>
        <v>725000</v>
      </c>
      <c r="Z4589" s="174">
        <f>Table1[[#This Row],[ExpenditureDetails4]]/Table1[[#This Row],[Component detail 4]]</f>
        <v>1536.0169491525423</v>
      </c>
      <c r="AA4589" s="109">
        <v>1</v>
      </c>
      <c r="AB4589" s="109"/>
      <c r="AC4589" s="174">
        <f>IF(ISNUMBER([ExpenditureDetails4]),[ExpenditureDetails4]*HLOOKUP([ExpenditureDetails1],'Currency Conversion'!$A$6:$BE$45,19,FALSE),"No Data")</f>
        <v>831867.23525069817</v>
      </c>
      <c r="AD4589" s="174">
        <f>Table1[[#This Row],[Calculations1]]/exchange_rate_2010</f>
        <v>18192.50870920665</v>
      </c>
      <c r="AE45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831867.23525069817</v>
      </c>
      <c r="AF4589" s="174">
        <f>Table1[[#This Row],[Calculations3]]/exchange_rate_2010</f>
        <v>18192.50870920665</v>
      </c>
      <c r="AG4589" s="110"/>
      <c r="AH4589" s="53"/>
      <c r="BD4589" s="36"/>
      <c r="BE4589" s="36"/>
      <c r="BF4589" s="36"/>
      <c r="BG4589" s="36"/>
      <c r="BH4589" s="36"/>
      <c r="BI4589" s="36"/>
      <c r="BJ4589" s="36"/>
      <c r="BK4589" s="48"/>
      <c r="BL4589" s="36"/>
      <c r="BM4589" s="36"/>
      <c r="BN4589" s="36"/>
      <c r="BO4589" s="36"/>
      <c r="BP4589" s="36"/>
      <c r="BQ4589" s="36"/>
      <c r="BR4589" s="36"/>
    </row>
    <row r="4590" spans="2:70" ht="15" customHeight="1">
      <c r="B4590" s="48">
        <v>5310</v>
      </c>
      <c r="C4590" s="48" t="s">
        <v>1852</v>
      </c>
      <c r="D4590" s="108">
        <v>62000</v>
      </c>
      <c r="E4590" s="109" t="s">
        <v>2508</v>
      </c>
      <c r="F4590" s="109" t="s">
        <v>1817</v>
      </c>
      <c r="G4590" s="109" t="s">
        <v>1451</v>
      </c>
      <c r="H4590" s="108" t="s">
        <v>2512</v>
      </c>
      <c r="I4590" s="108" t="s">
        <v>2965</v>
      </c>
      <c r="J4590" s="108" t="s">
        <v>2568</v>
      </c>
      <c r="K4590" s="108" t="s">
        <v>2860</v>
      </c>
      <c r="L4590" s="108">
        <v>9</v>
      </c>
      <c r="M4590" s="110" t="s">
        <v>2915</v>
      </c>
      <c r="N4590" s="111" t="s">
        <v>20</v>
      </c>
      <c r="O4590" s="111" t="s">
        <v>2486</v>
      </c>
      <c r="P4590" s="111" t="s">
        <v>2286</v>
      </c>
      <c r="Q4590" s="109">
        <v>1</v>
      </c>
      <c r="R4590" s="109"/>
      <c r="S4590" s="109"/>
      <c r="T4590" s="109" t="s">
        <v>31</v>
      </c>
      <c r="U4590" s="108">
        <v>3</v>
      </c>
      <c r="V4590" s="109">
        <v>2008</v>
      </c>
      <c r="W4590" s="108"/>
      <c r="X4590" s="109">
        <v>2</v>
      </c>
      <c r="Y4590" s="174">
        <f>Table1[[#This Row],[ExpenditureDetails3]]*100000</f>
        <v>200000</v>
      </c>
      <c r="Z4590" s="174">
        <f>Table1[[#This Row],[ExpenditureDetails4]]/Table1[[#This Row],[Component detail 4]]</f>
        <v>200000</v>
      </c>
      <c r="AA4590" s="109">
        <v>1</v>
      </c>
      <c r="AB4590" s="109"/>
      <c r="AC4590" s="174">
        <f>IF(ISNUMBER([ExpenditureDetails4]),[ExpenditureDetails4]*HLOOKUP([ExpenditureDetails1],'Currency Conversion'!$A$6:$BE$45,19,FALSE),"No Data")</f>
        <v>229480.61662088227</v>
      </c>
      <c r="AD4590" s="174">
        <f>Table1[[#This Row],[Calculations1]]/exchange_rate_2010</f>
        <v>5018.6230921949382</v>
      </c>
      <c r="AE45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229480.61662088227</v>
      </c>
      <c r="AF4590" s="174">
        <f>Table1[[#This Row],[Calculations3]]/exchange_rate_2010</f>
        <v>5018.6230921949382</v>
      </c>
      <c r="AG4590" s="110"/>
      <c r="AH4590" s="53"/>
      <c r="BD4590" s="36"/>
      <c r="BE4590" s="36"/>
      <c r="BF4590" s="36"/>
      <c r="BG4590" s="36"/>
      <c r="BH4590" s="36"/>
      <c r="BI4590" s="36"/>
      <c r="BJ4590" s="36"/>
      <c r="BK4590" s="48"/>
      <c r="BL4590" s="36"/>
      <c r="BM4590" s="36"/>
      <c r="BN4590" s="36"/>
      <c r="BO4590" s="36"/>
      <c r="BP4590" s="36"/>
      <c r="BQ4590" s="36"/>
      <c r="BR4590" s="36"/>
    </row>
    <row r="4591" spans="2:70" ht="15" customHeight="1">
      <c r="B4591" s="48">
        <v>5311</v>
      </c>
      <c r="C4591" s="48" t="s">
        <v>1852</v>
      </c>
      <c r="D4591" s="108">
        <v>62000</v>
      </c>
      <c r="E4591" s="109" t="s">
        <v>2508</v>
      </c>
      <c r="F4591" s="109" t="s">
        <v>1817</v>
      </c>
      <c r="G4591" s="109" t="s">
        <v>1451</v>
      </c>
      <c r="H4591" s="108" t="s">
        <v>2512</v>
      </c>
      <c r="I4591" s="108" t="s">
        <v>2965</v>
      </c>
      <c r="J4591" s="108" t="s">
        <v>2568</v>
      </c>
      <c r="K4591" s="108" t="s">
        <v>2860</v>
      </c>
      <c r="L4591" s="108">
        <v>9</v>
      </c>
      <c r="M4591" s="110" t="s">
        <v>2915</v>
      </c>
      <c r="N4591" s="111" t="s">
        <v>2480</v>
      </c>
      <c r="O4591" s="111"/>
      <c r="P4591" s="111" t="s">
        <v>2287</v>
      </c>
      <c r="Q4591" s="109">
        <v>1</v>
      </c>
      <c r="R4591" s="109"/>
      <c r="S4591" s="109"/>
      <c r="T4591" s="109" t="s">
        <v>31</v>
      </c>
      <c r="U4591" s="108">
        <v>3</v>
      </c>
      <c r="V4591" s="109">
        <v>2008</v>
      </c>
      <c r="W4591" s="108"/>
      <c r="X4591" s="109">
        <v>40.1</v>
      </c>
      <c r="Y4591" s="174">
        <f>Table1[[#This Row],[ExpenditureDetails3]]*100000</f>
        <v>4010000</v>
      </c>
      <c r="Z4591" s="174">
        <f>Table1[[#This Row],[ExpenditureDetails4]]/Table1[[#This Row],[Component detail 4]]</f>
        <v>4010000</v>
      </c>
      <c r="AA4591" s="109">
        <v>1</v>
      </c>
      <c r="AB4591" s="109"/>
      <c r="AC4591" s="174">
        <f>IF(ISNUMBER([ExpenditureDetails4]),[ExpenditureDetails4]*HLOOKUP([ExpenditureDetails1],'Currency Conversion'!$A$6:$BE$45,19,FALSE),"No Data")</f>
        <v>4601086.3632486891</v>
      </c>
      <c r="AD4591" s="174">
        <f>Table1[[#This Row],[Calculations1]]/exchange_rate_2010</f>
        <v>100623.39299850851</v>
      </c>
      <c r="AE45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4601086.3632486891</v>
      </c>
      <c r="AF4591" s="174">
        <f>Table1[[#This Row],[Calculations3]]/exchange_rate_2010</f>
        <v>100623.39299850851</v>
      </c>
      <c r="AG4591" s="110"/>
      <c r="AH4591" s="53"/>
      <c r="BD4591" s="36"/>
      <c r="BE4591" s="36"/>
      <c r="BF4591" s="36"/>
      <c r="BG4591" s="36"/>
      <c r="BH4591" s="36"/>
      <c r="BI4591" s="36"/>
      <c r="BJ4591" s="36"/>
      <c r="BK4591" s="48"/>
      <c r="BL4591" s="36"/>
      <c r="BM4591" s="36"/>
      <c r="BN4591" s="36"/>
      <c r="BO4591" s="36"/>
      <c r="BP4591" s="36"/>
      <c r="BQ4591" s="36"/>
      <c r="BR4591" s="36"/>
    </row>
    <row r="4592" spans="2:70" ht="15" customHeight="1">
      <c r="B4592" s="48">
        <v>5312</v>
      </c>
      <c r="C4592" s="48" t="s">
        <v>1852</v>
      </c>
      <c r="D4592" s="108">
        <v>62000</v>
      </c>
      <c r="E4592" s="109" t="s">
        <v>2508</v>
      </c>
      <c r="F4592" s="109" t="s">
        <v>1817</v>
      </c>
      <c r="G4592" s="109" t="s">
        <v>1451</v>
      </c>
      <c r="H4592" s="108" t="s">
        <v>2512</v>
      </c>
      <c r="I4592" s="108" t="s">
        <v>2965</v>
      </c>
      <c r="J4592" s="108" t="s">
        <v>2568</v>
      </c>
      <c r="K4592" s="108" t="s">
        <v>2860</v>
      </c>
      <c r="L4592" s="108">
        <v>9</v>
      </c>
      <c r="M4592" s="110" t="s">
        <v>2915</v>
      </c>
      <c r="N4592" s="111" t="s">
        <v>2485</v>
      </c>
      <c r="O4592" s="111"/>
      <c r="P4592" s="111" t="s">
        <v>2288</v>
      </c>
      <c r="Q4592" s="109">
        <v>1</v>
      </c>
      <c r="R4592" s="109"/>
      <c r="S4592" s="109"/>
      <c r="T4592" s="109" t="s">
        <v>31</v>
      </c>
      <c r="U4592" s="108">
        <v>3</v>
      </c>
      <c r="V4592" s="109">
        <v>2008</v>
      </c>
      <c r="W4592" s="108"/>
      <c r="X4592" s="109">
        <v>14.28</v>
      </c>
      <c r="Y4592" s="174">
        <f>Table1[[#This Row],[ExpenditureDetails3]]*100000</f>
        <v>1428000</v>
      </c>
      <c r="Z4592" s="174">
        <f>Table1[[#This Row],[ExpenditureDetails4]]/Table1[[#This Row],[Component detail 4]]</f>
        <v>1428000</v>
      </c>
      <c r="AA4592" s="109">
        <v>1</v>
      </c>
      <c r="AB4592" s="109"/>
      <c r="AC4592" s="174">
        <f>IF(ISNUMBER([ExpenditureDetails4]),[ExpenditureDetails4]*HLOOKUP([ExpenditureDetails1],'Currency Conversion'!$A$6:$BE$45,19,FALSE),"No Data")</f>
        <v>1638491.6026730994</v>
      </c>
      <c r="AD4592" s="174">
        <f>Table1[[#This Row],[Calculations1]]/exchange_rate_2010</f>
        <v>35832.968878271859</v>
      </c>
      <c r="AE45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1638491.6026730994</v>
      </c>
      <c r="AF4592" s="174">
        <f>Table1[[#This Row],[Calculations3]]/exchange_rate_2010</f>
        <v>35832.968878271859</v>
      </c>
      <c r="AG4592" s="110"/>
      <c r="AH4592" s="53"/>
      <c r="BD4592" s="36"/>
      <c r="BE4592" s="36"/>
      <c r="BF4592" s="36"/>
      <c r="BG4592" s="36"/>
      <c r="BH4592" s="36"/>
      <c r="BI4592" s="36"/>
      <c r="BJ4592" s="36"/>
      <c r="BK4592" s="48"/>
      <c r="BL4592" s="36"/>
      <c r="BM4592" s="36"/>
      <c r="BN4592" s="36"/>
      <c r="BO4592" s="36"/>
      <c r="BP4592" s="36"/>
      <c r="BQ4592" s="36"/>
      <c r="BR4592" s="36"/>
    </row>
    <row r="4593" spans="2:70" ht="15" customHeight="1">
      <c r="B4593" s="48">
        <v>5317</v>
      </c>
      <c r="C4593" s="48" t="s">
        <v>1852</v>
      </c>
      <c r="D4593" s="108">
        <v>65314</v>
      </c>
      <c r="E4593" s="109" t="s">
        <v>2508</v>
      </c>
      <c r="F4593" s="109" t="s">
        <v>1819</v>
      </c>
      <c r="G4593" s="109" t="s">
        <v>1827</v>
      </c>
      <c r="H4593" s="108" t="s">
        <v>2514</v>
      </c>
      <c r="I4593" s="108" t="s">
        <v>2965</v>
      </c>
      <c r="J4593" s="108" t="s">
        <v>2568</v>
      </c>
      <c r="K4593" s="108" t="s">
        <v>2860</v>
      </c>
      <c r="L4593" s="108">
        <v>9</v>
      </c>
      <c r="M4593" s="110" t="s">
        <v>2915</v>
      </c>
      <c r="N4593" s="111" t="s">
        <v>1729</v>
      </c>
      <c r="O4593" s="111" t="s">
        <v>210</v>
      </c>
      <c r="P4593" s="111" t="s">
        <v>2289</v>
      </c>
      <c r="Q4593" s="109">
        <v>375</v>
      </c>
      <c r="R4593" s="109"/>
      <c r="S4593" s="109"/>
      <c r="T4593" s="109" t="s">
        <v>7</v>
      </c>
      <c r="U4593" s="108">
        <v>1</v>
      </c>
      <c r="V4593" s="109">
        <v>2009</v>
      </c>
      <c r="W4593" s="108">
        <f>IF(Table1[[#This Row],[ExpenditureDetails1]]=2010,1,(2010-Table1[[#This Row],[ExpenditureDetails1]]))</f>
        <v>1</v>
      </c>
      <c r="X4593" s="109">
        <v>150</v>
      </c>
      <c r="Y4593" s="174">
        <f>Table1[[#This Row],[ExpenditureDetails3]]*100000</f>
        <v>15000000</v>
      </c>
      <c r="Z4593" s="174">
        <f>Table1[[#This Row],[ExpenditureDetails4]]/Table1[[#This Row],[Component detail 4]]</f>
        <v>40000</v>
      </c>
      <c r="AA4593" s="109">
        <v>1</v>
      </c>
      <c r="AB4593" s="109">
        <v>10</v>
      </c>
      <c r="AC4593" s="174">
        <f>IF(ISNUMBER([ExpenditureDetails4]),[ExpenditureDetails4]*HLOOKUP([ExpenditureDetails1],'Currency Conversion'!$A$6:$BE$45,19,FALSE),"No Data")</f>
        <v>16131243.748554412</v>
      </c>
      <c r="AD4593" s="174">
        <f>Table1[[#This Row],[Calculations1]]/exchange_rate_2010</f>
        <v>352782.00649105944</v>
      </c>
      <c r="AE45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1613124.3748554413</v>
      </c>
      <c r="AF4593" s="174">
        <f>Table1[[#This Row],[Calculations3]]/exchange_rate_2010</f>
        <v>35278.200649105944</v>
      </c>
      <c r="AG4593" s="110"/>
      <c r="AH4593" s="53"/>
      <c r="BD4593" s="36"/>
      <c r="BE4593" s="36"/>
      <c r="BF4593" s="36"/>
      <c r="BG4593" s="36"/>
      <c r="BH4593" s="36"/>
      <c r="BI4593" s="36"/>
      <c r="BJ4593" s="36"/>
      <c r="BK4593" s="48"/>
      <c r="BL4593" s="36"/>
      <c r="BM4593" s="36"/>
      <c r="BN4593" s="36"/>
      <c r="BO4593" s="36"/>
      <c r="BP4593" s="36"/>
      <c r="BQ4593" s="36"/>
      <c r="BR4593" s="36"/>
    </row>
    <row r="4594" spans="2:70" ht="15" customHeight="1">
      <c r="B4594" s="48">
        <v>5318</v>
      </c>
      <c r="C4594" s="48" t="s">
        <v>1852</v>
      </c>
      <c r="D4594" s="108">
        <v>65314</v>
      </c>
      <c r="E4594" s="109" t="s">
        <v>2508</v>
      </c>
      <c r="F4594" s="109" t="s">
        <v>1819</v>
      </c>
      <c r="G4594" s="109" t="s">
        <v>1827</v>
      </c>
      <c r="H4594" s="108" t="s">
        <v>2514</v>
      </c>
      <c r="I4594" s="108" t="s">
        <v>2965</v>
      </c>
      <c r="J4594" s="108" t="s">
        <v>2568</v>
      </c>
      <c r="K4594" s="108" t="s">
        <v>2860</v>
      </c>
      <c r="L4594" s="108">
        <v>9</v>
      </c>
      <c r="M4594" s="110" t="s">
        <v>2915</v>
      </c>
      <c r="N4594" s="111" t="s">
        <v>1712</v>
      </c>
      <c r="O4594" s="111"/>
      <c r="P4594" s="111" t="s">
        <v>1853</v>
      </c>
      <c r="Q4594" s="109">
        <v>1</v>
      </c>
      <c r="R4594" s="109">
        <v>122</v>
      </c>
      <c r="S4594" s="109"/>
      <c r="T4594" s="109" t="s">
        <v>7</v>
      </c>
      <c r="U4594" s="108">
        <v>1</v>
      </c>
      <c r="V4594" s="109">
        <v>2009</v>
      </c>
      <c r="W4594" s="108">
        <f>IF(Table1[[#This Row],[ExpenditureDetails1]]=2010,1,(2010-Table1[[#This Row],[ExpenditureDetails1]]))</f>
        <v>1</v>
      </c>
      <c r="X4594" s="109">
        <v>8.6</v>
      </c>
      <c r="Y4594" s="174">
        <f>Table1[[#This Row],[ExpenditureDetails3]]*100000</f>
        <v>860000</v>
      </c>
      <c r="Z4594" s="174">
        <f>Table1[[#This Row],[ExpenditureDetails4]]/Table1[[#This Row],[Component detail 4]]</f>
        <v>860000</v>
      </c>
      <c r="AA4594" s="109">
        <v>1</v>
      </c>
      <c r="AB4594" s="109">
        <v>10</v>
      </c>
      <c r="AC4594" s="174">
        <f>IF(ISNUMBER([ExpenditureDetails4]),[ExpenditureDetails4]*HLOOKUP([ExpenditureDetails1],'Currency Conversion'!$A$6:$BE$45,19,FALSE),"No Data")</f>
        <v>924857.9749171196</v>
      </c>
      <c r="AD4594" s="174">
        <f>Table1[[#This Row],[Calculations1]]/exchange_rate_2010</f>
        <v>20226.168372154076</v>
      </c>
      <c r="AE45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92485.797491711957</v>
      </c>
      <c r="AF4594" s="174">
        <f>Table1[[#This Row],[Calculations3]]/exchange_rate_2010</f>
        <v>2022.6168372154073</v>
      </c>
      <c r="AG4594" s="110"/>
      <c r="AH4594" s="53"/>
      <c r="BD4594" s="36"/>
      <c r="BE4594" s="36"/>
      <c r="BF4594" s="36"/>
      <c r="BG4594" s="36"/>
      <c r="BH4594" s="36"/>
      <c r="BI4594" s="36"/>
      <c r="BJ4594" s="36"/>
      <c r="BK4594" s="48"/>
      <c r="BL4594" s="36"/>
      <c r="BM4594" s="36"/>
      <c r="BN4594" s="36"/>
      <c r="BO4594" s="36"/>
      <c r="BP4594" s="36"/>
      <c r="BQ4594" s="36"/>
      <c r="BR4594" s="36"/>
    </row>
    <row r="4595" spans="2:70" ht="15" customHeight="1">
      <c r="B4595" s="48">
        <v>5319</v>
      </c>
      <c r="C4595" s="48" t="s">
        <v>1852</v>
      </c>
      <c r="D4595" s="108">
        <v>65314</v>
      </c>
      <c r="E4595" s="109" t="s">
        <v>2508</v>
      </c>
      <c r="F4595" s="109" t="s">
        <v>1819</v>
      </c>
      <c r="G4595" s="109" t="s">
        <v>1827</v>
      </c>
      <c r="H4595" s="108" t="s">
        <v>2514</v>
      </c>
      <c r="I4595" s="108" t="s">
        <v>2965</v>
      </c>
      <c r="J4595" s="108" t="s">
        <v>2568</v>
      </c>
      <c r="K4595" s="108" t="s">
        <v>2860</v>
      </c>
      <c r="L4595" s="108">
        <v>9</v>
      </c>
      <c r="M4595" s="110" t="s">
        <v>2915</v>
      </c>
      <c r="N4595" s="111" t="s">
        <v>364</v>
      </c>
      <c r="O4595" s="111" t="s">
        <v>2465</v>
      </c>
      <c r="P4595" s="111" t="s">
        <v>1854</v>
      </c>
      <c r="Q4595" s="109">
        <v>1</v>
      </c>
      <c r="R4595" s="109"/>
      <c r="S4595" s="109"/>
      <c r="T4595" s="109" t="s">
        <v>7</v>
      </c>
      <c r="U4595" s="108">
        <v>1</v>
      </c>
      <c r="V4595" s="109">
        <v>2009</v>
      </c>
      <c r="W4595" s="108">
        <f>IF(Table1[[#This Row],[ExpenditureDetails1]]=2010,1,(2010-Table1[[#This Row],[ExpenditureDetails1]]))</f>
        <v>1</v>
      </c>
      <c r="X4595" s="109">
        <v>280</v>
      </c>
      <c r="Y4595" s="174">
        <f>Table1[[#This Row],[ExpenditureDetails3]]*100000</f>
        <v>28000000</v>
      </c>
      <c r="Z4595" s="174">
        <f>Table1[[#This Row],[ExpenditureDetails4]]/Table1[[#This Row],[Component detail 4]]</f>
        <v>28000000</v>
      </c>
      <c r="AA4595" s="109">
        <v>1</v>
      </c>
      <c r="AB4595" s="109">
        <v>20</v>
      </c>
      <c r="AC4595" s="174">
        <f>IF(ISNUMBER([ExpenditureDetails4]),[ExpenditureDetails4]*HLOOKUP([ExpenditureDetails1],'Currency Conversion'!$A$6:$BE$45,19,FALSE),"No Data")</f>
        <v>30111654.997301571</v>
      </c>
      <c r="AD4595" s="174">
        <f>Table1[[#This Row],[Calculations1]]/exchange_rate_2010</f>
        <v>658526.41211664432</v>
      </c>
      <c r="AE45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1505582.7498650786</v>
      </c>
      <c r="AF4595" s="174">
        <f>Table1[[#This Row],[Calculations3]]/exchange_rate_2010</f>
        <v>32926.320605832218</v>
      </c>
      <c r="AG4595" s="110"/>
      <c r="AH4595" s="53"/>
      <c r="BD4595" s="36"/>
      <c r="BE4595" s="36"/>
      <c r="BF4595" s="36"/>
      <c r="BG4595" s="36"/>
      <c r="BH4595" s="36"/>
      <c r="BI4595" s="36"/>
      <c r="BJ4595" s="36"/>
      <c r="BK4595" s="48"/>
      <c r="BL4595" s="36"/>
      <c r="BM4595" s="36"/>
      <c r="BN4595" s="36"/>
      <c r="BO4595" s="36"/>
      <c r="BP4595" s="36"/>
      <c r="BQ4595" s="36"/>
      <c r="BR4595" s="36"/>
    </row>
    <row r="4596" spans="2:70" ht="15" customHeight="1">
      <c r="B4596" s="48">
        <v>5320</v>
      </c>
      <c r="C4596" s="48" t="s">
        <v>1852</v>
      </c>
      <c r="D4596" s="108">
        <v>65314</v>
      </c>
      <c r="E4596" s="109" t="s">
        <v>2508</v>
      </c>
      <c r="F4596" s="109" t="s">
        <v>1819</v>
      </c>
      <c r="G4596" s="109" t="s">
        <v>1827</v>
      </c>
      <c r="H4596" s="108" t="s">
        <v>2514</v>
      </c>
      <c r="I4596" s="108" t="s">
        <v>2965</v>
      </c>
      <c r="J4596" s="108" t="s">
        <v>2568</v>
      </c>
      <c r="K4596" s="108" t="s">
        <v>2860</v>
      </c>
      <c r="L4596" s="108">
        <v>9</v>
      </c>
      <c r="M4596" s="110" t="s">
        <v>2915</v>
      </c>
      <c r="N4596" s="111" t="s">
        <v>1728</v>
      </c>
      <c r="O4596" s="111"/>
      <c r="P4596" s="111" t="s">
        <v>1855</v>
      </c>
      <c r="Q4596" s="109">
        <v>1</v>
      </c>
      <c r="R4596" s="109"/>
      <c r="S4596" s="109"/>
      <c r="T4596" s="109" t="s">
        <v>7</v>
      </c>
      <c r="U4596" s="108">
        <v>1</v>
      </c>
      <c r="V4596" s="109">
        <v>2009</v>
      </c>
      <c r="W4596" s="108">
        <f>IF(Table1[[#This Row],[ExpenditureDetails1]]=2010,1,(2010-Table1[[#This Row],[ExpenditureDetails1]]))</f>
        <v>1</v>
      </c>
      <c r="X4596" s="109">
        <v>770</v>
      </c>
      <c r="Y4596" s="174">
        <f>Table1[[#This Row],[ExpenditureDetails3]]*100000</f>
        <v>77000000</v>
      </c>
      <c r="Z4596" s="174">
        <f>Table1[[#This Row],[ExpenditureDetails4]]/Table1[[#This Row],[Component detail 4]]</f>
        <v>77000000</v>
      </c>
      <c r="AA4596" s="109">
        <v>1</v>
      </c>
      <c r="AB4596" s="109">
        <v>10</v>
      </c>
      <c r="AC4596" s="174">
        <f>IF(ISNUMBER([ExpenditureDetails4]),[ExpenditureDetails4]*HLOOKUP([ExpenditureDetails1],'Currency Conversion'!$A$6:$BE$45,19,FALSE),"No Data")</f>
        <v>82807051.242579311</v>
      </c>
      <c r="AD4596" s="174">
        <f>Table1[[#This Row],[Calculations1]]/exchange_rate_2010</f>
        <v>1810947.6333207716</v>
      </c>
      <c r="AE45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8280705.1242579315</v>
      </c>
      <c r="AF4596" s="174">
        <f>Table1[[#This Row],[Calculations3]]/exchange_rate_2010</f>
        <v>181094.76333207719</v>
      </c>
      <c r="AG4596" s="110"/>
      <c r="AH4596" s="53"/>
      <c r="BD4596" s="36"/>
      <c r="BE4596" s="36"/>
      <c r="BF4596" s="36"/>
      <c r="BG4596" s="36"/>
      <c r="BH4596" s="36"/>
      <c r="BI4596" s="36"/>
      <c r="BJ4596" s="36"/>
      <c r="BK4596" s="48"/>
      <c r="BL4596" s="36"/>
      <c r="BM4596" s="36"/>
      <c r="BN4596" s="36"/>
      <c r="BO4596" s="36"/>
      <c r="BP4596" s="36"/>
      <c r="BQ4596" s="36"/>
      <c r="BR4596" s="36"/>
    </row>
    <row r="4597" spans="2:70" ht="15" customHeight="1">
      <c r="B4597" s="48">
        <v>5321</v>
      </c>
      <c r="C4597" s="48" t="s">
        <v>1852</v>
      </c>
      <c r="D4597" s="108">
        <v>65314</v>
      </c>
      <c r="E4597" s="109" t="s">
        <v>2508</v>
      </c>
      <c r="F4597" s="109" t="s">
        <v>1819</v>
      </c>
      <c r="G4597" s="109" t="s">
        <v>1827</v>
      </c>
      <c r="H4597" s="108" t="s">
        <v>2514</v>
      </c>
      <c r="I4597" s="108" t="s">
        <v>2965</v>
      </c>
      <c r="J4597" s="108" t="s">
        <v>2568</v>
      </c>
      <c r="K4597" s="108" t="s">
        <v>2860</v>
      </c>
      <c r="L4597" s="108">
        <v>9</v>
      </c>
      <c r="M4597" s="110" t="s">
        <v>2915</v>
      </c>
      <c r="N4597" s="111" t="s">
        <v>20</v>
      </c>
      <c r="O4597" s="111" t="s">
        <v>2486</v>
      </c>
      <c r="P4597" s="111" t="s">
        <v>448</v>
      </c>
      <c r="Q4597" s="109">
        <v>1</v>
      </c>
      <c r="R4597" s="109"/>
      <c r="S4597" s="109"/>
      <c r="T4597" s="109" t="s">
        <v>7</v>
      </c>
      <c r="U4597" s="108">
        <v>1</v>
      </c>
      <c r="V4597" s="109">
        <v>2009</v>
      </c>
      <c r="W4597" s="108">
        <f>IF(Table1[[#This Row],[ExpenditureDetails1]]=2010,1,(2010-Table1[[#This Row],[ExpenditureDetails1]]))</f>
        <v>1</v>
      </c>
      <c r="X4597" s="109">
        <v>125</v>
      </c>
      <c r="Y4597" s="174">
        <f>Table1[[#This Row],[ExpenditureDetails3]]*100000</f>
        <v>12500000</v>
      </c>
      <c r="Z4597" s="174">
        <f>Table1[[#This Row],[ExpenditureDetails4]]/Table1[[#This Row],[Component detail 4]]</f>
        <v>12500000</v>
      </c>
      <c r="AA4597" s="109">
        <v>1</v>
      </c>
      <c r="AB4597" s="109">
        <v>10</v>
      </c>
      <c r="AC4597" s="174">
        <f>IF(ISNUMBER([ExpenditureDetails4]),[ExpenditureDetails4]*HLOOKUP([ExpenditureDetails1],'Currency Conversion'!$A$6:$BE$45,19,FALSE),"No Data")</f>
        <v>13442703.123795344</v>
      </c>
      <c r="AD4597" s="174">
        <f>Table1[[#This Row],[Calculations1]]/exchange_rate_2010</f>
        <v>293985.00540921622</v>
      </c>
      <c r="AE45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1344270.3123795344</v>
      </c>
      <c r="AF4597" s="174">
        <f>Table1[[#This Row],[Calculations3]]/exchange_rate_2010</f>
        <v>29398.500540921621</v>
      </c>
      <c r="AG4597" s="110"/>
      <c r="AH4597" s="53"/>
      <c r="BD4597" s="36"/>
      <c r="BE4597" s="36"/>
      <c r="BF4597" s="36"/>
      <c r="BG4597" s="36"/>
      <c r="BH4597" s="36"/>
      <c r="BI4597" s="36"/>
      <c r="BJ4597" s="36"/>
      <c r="BK4597" s="48"/>
      <c r="BL4597" s="36"/>
      <c r="BM4597" s="36"/>
      <c r="BN4597" s="36"/>
      <c r="BO4597" s="36"/>
      <c r="BP4597" s="36"/>
      <c r="BQ4597" s="36"/>
      <c r="BR4597" s="36"/>
    </row>
    <row r="4598" spans="2:70" ht="15" customHeight="1">
      <c r="B4598" s="48">
        <v>5322</v>
      </c>
      <c r="C4598" s="48" t="s">
        <v>1852</v>
      </c>
      <c r="D4598" s="108">
        <v>65314</v>
      </c>
      <c r="E4598" s="109" t="s">
        <v>2508</v>
      </c>
      <c r="F4598" s="109" t="s">
        <v>1819</v>
      </c>
      <c r="G4598" s="109" t="s">
        <v>1827</v>
      </c>
      <c r="H4598" s="108" t="s">
        <v>2514</v>
      </c>
      <c r="I4598" s="108" t="s">
        <v>2965</v>
      </c>
      <c r="J4598" s="108" t="s">
        <v>2568</v>
      </c>
      <c r="K4598" s="108" t="s">
        <v>2860</v>
      </c>
      <c r="L4598" s="108">
        <v>9</v>
      </c>
      <c r="M4598" s="110" t="s">
        <v>2915</v>
      </c>
      <c r="N4598" s="111" t="s">
        <v>1729</v>
      </c>
      <c r="O4598" s="111" t="s">
        <v>1718</v>
      </c>
      <c r="P4598" s="111" t="s">
        <v>2499</v>
      </c>
      <c r="Q4598" s="109">
        <v>220</v>
      </c>
      <c r="R4598" s="109"/>
      <c r="S4598" s="109"/>
      <c r="T4598" s="109" t="s">
        <v>7</v>
      </c>
      <c r="U4598" s="108">
        <v>1</v>
      </c>
      <c r="V4598" s="109">
        <v>2009</v>
      </c>
      <c r="W4598" s="108">
        <f>IF(Table1[[#This Row],[ExpenditureDetails1]]=2010,1,(2010-Table1[[#This Row],[ExpenditureDetails1]]))</f>
        <v>1</v>
      </c>
      <c r="X4598" s="109">
        <v>8.8000000000000007</v>
      </c>
      <c r="Y4598" s="174">
        <f>Table1[[#This Row],[ExpenditureDetails3]]*100000</f>
        <v>880000.00000000012</v>
      </c>
      <c r="Z4598" s="174">
        <f>Table1[[#This Row],[ExpenditureDetails4]]/Table1[[#This Row],[Component detail 4]]</f>
        <v>4000.0000000000005</v>
      </c>
      <c r="AA4598" s="109">
        <v>1</v>
      </c>
      <c r="AB4598" s="109">
        <v>10</v>
      </c>
      <c r="AC4598" s="174">
        <f>IF(ISNUMBER([ExpenditureDetails4]),[ExpenditureDetails4]*HLOOKUP([ExpenditureDetails1],'Currency Conversion'!$A$6:$BE$45,19,FALSE),"No Data")</f>
        <v>946366.2999151923</v>
      </c>
      <c r="AD4598" s="174">
        <f>Table1[[#This Row],[Calculations1]]/exchange_rate_2010</f>
        <v>20696.544380808824</v>
      </c>
      <c r="AE45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94636.629991519236</v>
      </c>
      <c r="AF4598" s="174">
        <f>Table1[[#This Row],[Calculations3]]/exchange_rate_2010</f>
        <v>2069.6544380808823</v>
      </c>
      <c r="AG4598" s="110"/>
      <c r="AH4598" s="53"/>
      <c r="BD4598" s="36"/>
      <c r="BE4598" s="36"/>
      <c r="BF4598" s="36"/>
      <c r="BG4598" s="36"/>
      <c r="BH4598" s="36"/>
      <c r="BI4598" s="36"/>
      <c r="BJ4598" s="36"/>
      <c r="BK4598" s="48"/>
      <c r="BL4598" s="36"/>
      <c r="BM4598" s="36"/>
      <c r="BN4598" s="36"/>
      <c r="BO4598" s="36"/>
      <c r="BP4598" s="36"/>
      <c r="BQ4598" s="36"/>
      <c r="BR4598" s="36"/>
    </row>
    <row r="4599" spans="2:70" ht="15" customHeight="1">
      <c r="B4599" s="48">
        <v>5323</v>
      </c>
      <c r="C4599" s="48" t="s">
        <v>1852</v>
      </c>
      <c r="D4599" s="108">
        <v>65314</v>
      </c>
      <c r="E4599" s="109" t="s">
        <v>2508</v>
      </c>
      <c r="F4599" s="109" t="s">
        <v>1819</v>
      </c>
      <c r="G4599" s="109" t="s">
        <v>1827</v>
      </c>
      <c r="H4599" s="108" t="s">
        <v>2514</v>
      </c>
      <c r="I4599" s="108" t="s">
        <v>2965</v>
      </c>
      <c r="J4599" s="108" t="s">
        <v>2568</v>
      </c>
      <c r="K4599" s="108" t="s">
        <v>2860</v>
      </c>
      <c r="L4599" s="108">
        <v>9</v>
      </c>
      <c r="M4599" s="110" t="s">
        <v>2915</v>
      </c>
      <c r="N4599" s="111" t="s">
        <v>1728</v>
      </c>
      <c r="O4599" s="111" t="s">
        <v>496</v>
      </c>
      <c r="P4599" s="111" t="s">
        <v>496</v>
      </c>
      <c r="Q4599" s="109">
        <v>1</v>
      </c>
      <c r="R4599" s="109"/>
      <c r="S4599" s="109"/>
      <c r="T4599" s="109" t="s">
        <v>7</v>
      </c>
      <c r="U4599" s="108">
        <v>1</v>
      </c>
      <c r="V4599" s="109">
        <v>2009</v>
      </c>
      <c r="W4599" s="108">
        <f>IF(Table1[[#This Row],[ExpenditureDetails1]]=2010,1,(2010-Table1[[#This Row],[ExpenditureDetails1]]))</f>
        <v>1</v>
      </c>
      <c r="X4599" s="109">
        <v>40</v>
      </c>
      <c r="Y4599" s="174">
        <f>Table1[[#This Row],[ExpenditureDetails3]]*100000</f>
        <v>4000000</v>
      </c>
      <c r="Z4599" s="174">
        <f>Table1[[#This Row],[ExpenditureDetails4]]/Table1[[#This Row],[Component detail 4]]</f>
        <v>4000000</v>
      </c>
      <c r="AA4599" s="109">
        <v>1</v>
      </c>
      <c r="AB4599" s="109">
        <v>30</v>
      </c>
      <c r="AC4599" s="174">
        <f>IF(ISNUMBER([ExpenditureDetails4]),[ExpenditureDetails4]*HLOOKUP([ExpenditureDetails1],'Currency Conversion'!$A$6:$BE$45,19,FALSE),"No Data")</f>
        <v>4301664.9996145098</v>
      </c>
      <c r="AD4599" s="174">
        <f>Table1[[#This Row],[Calculations1]]/exchange_rate_2010</f>
        <v>94075.201730949178</v>
      </c>
      <c r="AE45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143388.83332048365</v>
      </c>
      <c r="AF4599" s="174">
        <f>Table1[[#This Row],[Calculations3]]/exchange_rate_2010</f>
        <v>3135.8400576983058</v>
      </c>
      <c r="AG4599" s="110"/>
      <c r="AH4599" s="53"/>
      <c r="BD4599" s="36"/>
      <c r="BE4599" s="36"/>
      <c r="BF4599" s="36"/>
      <c r="BG4599" s="36"/>
      <c r="BH4599" s="36"/>
      <c r="BI4599" s="36"/>
      <c r="BJ4599" s="36"/>
      <c r="BK4599" s="48"/>
      <c r="BL4599" s="36"/>
      <c r="BM4599" s="36"/>
      <c r="BN4599" s="36"/>
      <c r="BO4599" s="36"/>
      <c r="BP4599" s="36"/>
      <c r="BQ4599" s="36"/>
      <c r="BR4599" s="36"/>
    </row>
    <row r="4600" spans="2:70" ht="15" customHeight="1">
      <c r="B4600" s="48">
        <v>5324</v>
      </c>
      <c r="C4600" s="48" t="s">
        <v>1852</v>
      </c>
      <c r="D4600" s="108">
        <v>65314</v>
      </c>
      <c r="E4600" s="109" t="s">
        <v>2508</v>
      </c>
      <c r="F4600" s="109" t="s">
        <v>1819</v>
      </c>
      <c r="G4600" s="109" t="s">
        <v>1827</v>
      </c>
      <c r="H4600" s="108" t="s">
        <v>2514</v>
      </c>
      <c r="I4600" s="108" t="s">
        <v>2965</v>
      </c>
      <c r="J4600" s="108" t="s">
        <v>2568</v>
      </c>
      <c r="K4600" s="108" t="s">
        <v>2860</v>
      </c>
      <c r="L4600" s="108">
        <v>9</v>
      </c>
      <c r="M4600" s="110" t="s">
        <v>2915</v>
      </c>
      <c r="N4600" s="111" t="s">
        <v>2478</v>
      </c>
      <c r="O4600" s="111"/>
      <c r="P4600" s="111" t="s">
        <v>1857</v>
      </c>
      <c r="Q4600" s="109">
        <v>1</v>
      </c>
      <c r="R4600" s="109"/>
      <c r="S4600" s="109"/>
      <c r="T4600" s="109" t="s">
        <v>7</v>
      </c>
      <c r="U4600" s="108">
        <v>1</v>
      </c>
      <c r="V4600" s="109">
        <v>2009</v>
      </c>
      <c r="W4600" s="108">
        <f>IF(Table1[[#This Row],[ExpenditureDetails1]]=2010,1,(2010-Table1[[#This Row],[ExpenditureDetails1]]))</f>
        <v>1</v>
      </c>
      <c r="X4600" s="109">
        <v>6</v>
      </c>
      <c r="Y4600" s="174">
        <f>Table1[[#This Row],[ExpenditureDetails3]]*100000</f>
        <v>600000</v>
      </c>
      <c r="Z4600" s="174">
        <f>Table1[[#This Row],[ExpenditureDetails4]]/Table1[[#This Row],[Component detail 4]]</f>
        <v>600000</v>
      </c>
      <c r="AA4600" s="109">
        <v>1</v>
      </c>
      <c r="AB4600" s="109">
        <v>30</v>
      </c>
      <c r="AC4600" s="174">
        <f>IF(ISNUMBER([ExpenditureDetails4]),[ExpenditureDetails4]*HLOOKUP([ExpenditureDetails1],'Currency Conversion'!$A$6:$BE$45,19,FALSE),"No Data")</f>
        <v>645249.74994217651</v>
      </c>
      <c r="AD4600" s="174">
        <f>Table1[[#This Row],[Calculations1]]/exchange_rate_2010</f>
        <v>14111.280259642379</v>
      </c>
      <c r="AE46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21508.324998072549</v>
      </c>
      <c r="AF4600" s="174">
        <f>Table1[[#This Row],[Calculations3]]/exchange_rate_2010</f>
        <v>470.37600865474593</v>
      </c>
      <c r="AG4600" s="110"/>
      <c r="AH4600" s="53"/>
      <c r="BD4600" s="36"/>
      <c r="BE4600" s="36"/>
      <c r="BF4600" s="36"/>
      <c r="BG4600" s="36"/>
      <c r="BH4600" s="36"/>
      <c r="BI4600" s="36"/>
      <c r="BJ4600" s="36"/>
      <c r="BK4600" s="48"/>
      <c r="BL4600" s="36"/>
      <c r="BM4600" s="36"/>
      <c r="BN4600" s="36"/>
      <c r="BO4600" s="36"/>
      <c r="BP4600" s="36"/>
      <c r="BQ4600" s="36"/>
      <c r="BR4600" s="36"/>
    </row>
    <row r="4601" spans="2:70" ht="15" customHeight="1">
      <c r="B4601" s="48">
        <v>5325</v>
      </c>
      <c r="C4601" s="48" t="s">
        <v>1852</v>
      </c>
      <c r="D4601" s="108">
        <v>65314</v>
      </c>
      <c r="E4601" s="109" t="s">
        <v>2508</v>
      </c>
      <c r="F4601" s="109" t="s">
        <v>1819</v>
      </c>
      <c r="G4601" s="109" t="s">
        <v>1827</v>
      </c>
      <c r="H4601" s="108" t="s">
        <v>2514</v>
      </c>
      <c r="I4601" s="108" t="s">
        <v>2965</v>
      </c>
      <c r="J4601" s="108" t="s">
        <v>2568</v>
      </c>
      <c r="K4601" s="108" t="s">
        <v>2860</v>
      </c>
      <c r="L4601" s="108">
        <v>9</v>
      </c>
      <c r="M4601" s="110" t="s">
        <v>2915</v>
      </c>
      <c r="N4601" s="111" t="s">
        <v>1729</v>
      </c>
      <c r="O4601" s="111" t="s">
        <v>519</v>
      </c>
      <c r="P4601" s="111" t="s">
        <v>1858</v>
      </c>
      <c r="Q4601" s="109">
        <v>375</v>
      </c>
      <c r="R4601" s="109"/>
      <c r="S4601" s="109"/>
      <c r="T4601" s="109" t="s">
        <v>7</v>
      </c>
      <c r="U4601" s="108">
        <v>1</v>
      </c>
      <c r="V4601" s="109">
        <v>2009</v>
      </c>
      <c r="W4601" s="108">
        <f>IF(Table1[[#This Row],[ExpenditureDetails1]]=2010,1,(2010-Table1[[#This Row],[ExpenditureDetails1]]))</f>
        <v>1</v>
      </c>
      <c r="X4601" s="109">
        <v>230</v>
      </c>
      <c r="Y4601" s="174">
        <f>Table1[[#This Row],[ExpenditureDetails3]]*100000</f>
        <v>23000000</v>
      </c>
      <c r="Z4601" s="174">
        <f>Table1[[#This Row],[ExpenditureDetails4]]/Table1[[#This Row],[Component detail 4]]</f>
        <v>61333.333333333336</v>
      </c>
      <c r="AA4601" s="109">
        <v>1</v>
      </c>
      <c r="AB4601" s="109">
        <v>10</v>
      </c>
      <c r="AC4601" s="174">
        <f>IF(ISNUMBER([ExpenditureDetails4]),[ExpenditureDetails4]*HLOOKUP([ExpenditureDetails1],'Currency Conversion'!$A$6:$BE$45,19,FALSE),"No Data")</f>
        <v>24734573.747783434</v>
      </c>
      <c r="AD4601" s="174">
        <f>Table1[[#This Row],[Calculations1]]/exchange_rate_2010</f>
        <v>540932.40995295788</v>
      </c>
      <c r="AE46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2473457.3747783434</v>
      </c>
      <c r="AF4601" s="174">
        <f>Table1[[#This Row],[Calculations3]]/exchange_rate_2010</f>
        <v>54093.240995295782</v>
      </c>
      <c r="AG4601" s="110"/>
      <c r="AH4601" s="53"/>
      <c r="BD4601" s="36"/>
      <c r="BE4601" s="36"/>
      <c r="BF4601" s="36"/>
      <c r="BG4601" s="36"/>
      <c r="BH4601" s="36"/>
      <c r="BI4601" s="36"/>
      <c r="BJ4601" s="36"/>
      <c r="BK4601" s="48"/>
      <c r="BL4601" s="36"/>
      <c r="BM4601" s="36"/>
      <c r="BN4601" s="36"/>
      <c r="BO4601" s="36"/>
      <c r="BP4601" s="36"/>
      <c r="BQ4601" s="36"/>
      <c r="BR4601" s="36"/>
    </row>
    <row r="4602" spans="2:70" ht="15" customHeight="1">
      <c r="B4602" s="48">
        <v>5326</v>
      </c>
      <c r="C4602" s="48" t="s">
        <v>1852</v>
      </c>
      <c r="D4602" s="108">
        <v>65314</v>
      </c>
      <c r="E4602" s="109" t="s">
        <v>2508</v>
      </c>
      <c r="F4602" s="109" t="s">
        <v>1819</v>
      </c>
      <c r="G4602" s="109" t="s">
        <v>1827</v>
      </c>
      <c r="H4602" s="108" t="s">
        <v>2514</v>
      </c>
      <c r="I4602" s="108" t="s">
        <v>2965</v>
      </c>
      <c r="J4602" s="108" t="s">
        <v>2568</v>
      </c>
      <c r="K4602" s="108" t="s">
        <v>2860</v>
      </c>
      <c r="L4602" s="108">
        <v>9</v>
      </c>
      <c r="M4602" s="110" t="s">
        <v>2915</v>
      </c>
      <c r="N4602" s="111" t="s">
        <v>1729</v>
      </c>
      <c r="O4602" s="111" t="s">
        <v>519</v>
      </c>
      <c r="P4602" s="111" t="s">
        <v>1859</v>
      </c>
      <c r="Q4602" s="109">
        <v>375</v>
      </c>
      <c r="R4602" s="109"/>
      <c r="S4602" s="109"/>
      <c r="T4602" s="109" t="s">
        <v>31</v>
      </c>
      <c r="U4602" s="108">
        <v>3</v>
      </c>
      <c r="V4602" s="109">
        <v>2009</v>
      </c>
      <c r="W4602" s="108"/>
      <c r="X4602" s="109">
        <v>5</v>
      </c>
      <c r="Y4602" s="174">
        <f>Table1[[#This Row],[ExpenditureDetails3]]*100000</f>
        <v>500000</v>
      </c>
      <c r="Z4602" s="174">
        <f>Table1[[#This Row],[ExpenditureDetails4]]/Table1[[#This Row],[Component detail 4]]</f>
        <v>1333.3333333333333</v>
      </c>
      <c r="AA4602" s="109">
        <v>1</v>
      </c>
      <c r="AB4602" s="109"/>
      <c r="AC4602" s="174">
        <f>IF(ISNUMBER([ExpenditureDetails4]),[ExpenditureDetails4]*HLOOKUP([ExpenditureDetails1],'Currency Conversion'!$A$6:$BE$45,19,FALSE),"No Data")</f>
        <v>537708.12495181372</v>
      </c>
      <c r="AD4602" s="174">
        <f>Table1[[#This Row],[Calculations1]]/exchange_rate_2010</f>
        <v>11759.400216368647</v>
      </c>
      <c r="AE46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537708.12495181372</v>
      </c>
      <c r="AF4602" s="174">
        <f>Table1[[#This Row],[Calculations3]]/exchange_rate_2010</f>
        <v>11759.400216368647</v>
      </c>
      <c r="AG4602" s="110"/>
      <c r="AH4602" s="53"/>
      <c r="BD4602" s="36"/>
      <c r="BE4602" s="36"/>
      <c r="BF4602" s="36"/>
      <c r="BG4602" s="36"/>
      <c r="BH4602" s="36"/>
      <c r="BI4602" s="36"/>
      <c r="BJ4602" s="36"/>
      <c r="BK4602" s="48"/>
      <c r="BL4602" s="36"/>
      <c r="BM4602" s="36"/>
      <c r="BN4602" s="36"/>
      <c r="BO4602" s="36"/>
      <c r="BP4602" s="36"/>
      <c r="BQ4602" s="36"/>
      <c r="BR4602" s="36"/>
    </row>
    <row r="4603" spans="2:70" ht="15" customHeight="1">
      <c r="B4603" s="48">
        <v>5327</v>
      </c>
      <c r="C4603" s="48" t="s">
        <v>1852</v>
      </c>
      <c r="D4603" s="108">
        <v>65314</v>
      </c>
      <c r="E4603" s="109" t="s">
        <v>2508</v>
      </c>
      <c r="F4603" s="109" t="s">
        <v>1819</v>
      </c>
      <c r="G4603" s="109" t="s">
        <v>1827</v>
      </c>
      <c r="H4603" s="108" t="s">
        <v>2514</v>
      </c>
      <c r="I4603" s="108" t="s">
        <v>2965</v>
      </c>
      <c r="J4603" s="108" t="s">
        <v>2568</v>
      </c>
      <c r="K4603" s="108" t="s">
        <v>2860</v>
      </c>
      <c r="L4603" s="108">
        <v>9</v>
      </c>
      <c r="M4603" s="110" t="s">
        <v>2915</v>
      </c>
      <c r="N4603" s="111" t="s">
        <v>1712</v>
      </c>
      <c r="O4603" s="111" t="s">
        <v>2479</v>
      </c>
      <c r="P4603" s="111" t="s">
        <v>1860</v>
      </c>
      <c r="Q4603" s="109">
        <v>1</v>
      </c>
      <c r="R4603" s="109"/>
      <c r="S4603" s="109"/>
      <c r="T4603" s="109" t="s">
        <v>7</v>
      </c>
      <c r="U4603" s="108">
        <v>1</v>
      </c>
      <c r="V4603" s="109">
        <v>2009</v>
      </c>
      <c r="W4603" s="108">
        <f>IF(Table1[[#This Row],[ExpenditureDetails1]]=2010,1,(2010-Table1[[#This Row],[ExpenditureDetails1]]))</f>
        <v>1</v>
      </c>
      <c r="X4603" s="109">
        <v>12.3</v>
      </c>
      <c r="Y4603" s="174">
        <f>Table1[[#This Row],[ExpenditureDetails3]]*100000</f>
        <v>1230000</v>
      </c>
      <c r="Z4603" s="174">
        <f>Table1[[#This Row],[ExpenditureDetails4]]/Table1[[#This Row],[Component detail 4]]</f>
        <v>1230000</v>
      </c>
      <c r="AA4603" s="109">
        <v>1</v>
      </c>
      <c r="AB4603" s="109">
        <v>10</v>
      </c>
      <c r="AC4603" s="174">
        <f>IF(ISNUMBER([ExpenditureDetails4]),[ExpenditureDetails4]*HLOOKUP([ExpenditureDetails1],'Currency Conversion'!$A$6:$BE$45,19,FALSE),"No Data")</f>
        <v>1322761.9873814618</v>
      </c>
      <c r="AD4603" s="174">
        <f>Table1[[#This Row],[Calculations1]]/exchange_rate_2010</f>
        <v>28928.124532266873</v>
      </c>
      <c r="AE46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132276.19873814617</v>
      </c>
      <c r="AF4603" s="174">
        <f>Table1[[#This Row],[Calculations3]]/exchange_rate_2010</f>
        <v>2892.812453226687</v>
      </c>
      <c r="AG4603" s="110"/>
      <c r="AH4603" s="53"/>
      <c r="BD4603" s="36"/>
      <c r="BE4603" s="36"/>
      <c r="BF4603" s="36"/>
      <c r="BG4603" s="36"/>
      <c r="BH4603" s="36"/>
      <c r="BI4603" s="36"/>
      <c r="BJ4603" s="36"/>
      <c r="BK4603" s="48"/>
      <c r="BL4603" s="36"/>
      <c r="BM4603" s="36"/>
      <c r="BN4603" s="36"/>
      <c r="BO4603" s="36"/>
      <c r="BP4603" s="36"/>
      <c r="BQ4603" s="36"/>
      <c r="BR4603" s="36"/>
    </row>
    <row r="4604" spans="2:70" ht="15" customHeight="1">
      <c r="B4604" s="48">
        <v>5328</v>
      </c>
      <c r="C4604" s="48" t="s">
        <v>1852</v>
      </c>
      <c r="D4604" s="108">
        <v>65314</v>
      </c>
      <c r="E4604" s="109" t="s">
        <v>2508</v>
      </c>
      <c r="F4604" s="109" t="s">
        <v>1819</v>
      </c>
      <c r="G4604" s="109" t="s">
        <v>1827</v>
      </c>
      <c r="H4604" s="108" t="s">
        <v>2514</v>
      </c>
      <c r="I4604" s="108" t="s">
        <v>2965</v>
      </c>
      <c r="J4604" s="108" t="s">
        <v>2568</v>
      </c>
      <c r="K4604" s="108" t="s">
        <v>2860</v>
      </c>
      <c r="L4604" s="108">
        <v>9</v>
      </c>
      <c r="M4604" s="110" t="s">
        <v>2915</v>
      </c>
      <c r="N4604" s="111" t="s">
        <v>1720</v>
      </c>
      <c r="O4604" s="111"/>
      <c r="P4604" s="111" t="s">
        <v>1861</v>
      </c>
      <c r="Q4604" s="109">
        <v>1</v>
      </c>
      <c r="R4604" s="109"/>
      <c r="S4604" s="109"/>
      <c r="T4604" s="109" t="s">
        <v>31</v>
      </c>
      <c r="U4604" s="108">
        <v>3</v>
      </c>
      <c r="V4604" s="109">
        <v>2009</v>
      </c>
      <c r="W4604" s="108"/>
      <c r="X4604" s="109">
        <v>1</v>
      </c>
      <c r="Y4604" s="174">
        <f>Table1[[#This Row],[ExpenditureDetails3]]*100000</f>
        <v>100000</v>
      </c>
      <c r="Z4604" s="174">
        <f>Table1[[#This Row],[ExpenditureDetails4]]/Table1[[#This Row],[Component detail 4]]</f>
        <v>100000</v>
      </c>
      <c r="AA4604" s="109">
        <v>1</v>
      </c>
      <c r="AB4604" s="109"/>
      <c r="AC4604" s="174">
        <f>IF(ISNUMBER([ExpenditureDetails4]),[ExpenditureDetails4]*HLOOKUP([ExpenditureDetails1],'Currency Conversion'!$A$6:$BE$45,19,FALSE),"No Data")</f>
        <v>107541.62499036275</v>
      </c>
      <c r="AD4604" s="174">
        <f>Table1[[#This Row],[Calculations1]]/exchange_rate_2010</f>
        <v>2351.8800432737298</v>
      </c>
      <c r="AE46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107541.62499036275</v>
      </c>
      <c r="AF4604" s="174">
        <f>Table1[[#This Row],[Calculations3]]/exchange_rate_2010</f>
        <v>2351.8800432737298</v>
      </c>
      <c r="AG4604" s="110"/>
      <c r="AH4604" s="53"/>
      <c r="BD4604" s="36"/>
      <c r="BE4604" s="36"/>
      <c r="BF4604" s="36"/>
      <c r="BG4604" s="36"/>
      <c r="BH4604" s="36"/>
      <c r="BI4604" s="36"/>
      <c r="BJ4604" s="36"/>
      <c r="BK4604" s="48"/>
      <c r="BL4604" s="36"/>
      <c r="BM4604" s="36"/>
      <c r="BN4604" s="36"/>
      <c r="BO4604" s="36"/>
      <c r="BP4604" s="36"/>
      <c r="BQ4604" s="36"/>
      <c r="BR4604" s="36"/>
    </row>
    <row r="4605" spans="2:70" ht="15" customHeight="1">
      <c r="B4605" s="48">
        <v>5329</v>
      </c>
      <c r="C4605" s="48" t="s">
        <v>1852</v>
      </c>
      <c r="D4605" s="108">
        <v>65314</v>
      </c>
      <c r="E4605" s="109" t="s">
        <v>2508</v>
      </c>
      <c r="F4605" s="109" t="s">
        <v>1819</v>
      </c>
      <c r="G4605" s="109" t="s">
        <v>1827</v>
      </c>
      <c r="H4605" s="108" t="s">
        <v>2514</v>
      </c>
      <c r="I4605" s="108" t="s">
        <v>2965</v>
      </c>
      <c r="J4605" s="108" t="s">
        <v>2568</v>
      </c>
      <c r="K4605" s="108" t="s">
        <v>2860</v>
      </c>
      <c r="L4605" s="108">
        <v>9</v>
      </c>
      <c r="M4605" s="110" t="s">
        <v>2915</v>
      </c>
      <c r="N4605" s="111" t="s">
        <v>364</v>
      </c>
      <c r="O4605" s="111" t="s">
        <v>2465</v>
      </c>
      <c r="P4605" s="111" t="s">
        <v>1862</v>
      </c>
      <c r="Q4605" s="109">
        <v>1</v>
      </c>
      <c r="R4605" s="109"/>
      <c r="S4605" s="109"/>
      <c r="T4605" s="109" t="s">
        <v>7</v>
      </c>
      <c r="U4605" s="108">
        <v>1</v>
      </c>
      <c r="V4605" s="109">
        <v>2005</v>
      </c>
      <c r="W4605" s="108">
        <f>IF(Table1[[#This Row],[ExpenditureDetails1]]=2010,1,(2010-Table1[[#This Row],[ExpenditureDetails1]]))</f>
        <v>5</v>
      </c>
      <c r="X4605" s="109">
        <v>250</v>
      </c>
      <c r="Y4605" s="174">
        <f>Table1[[#This Row],[ExpenditureDetails3]]*100000</f>
        <v>25000000</v>
      </c>
      <c r="Z4605" s="174">
        <f>Table1[[#This Row],[ExpenditureDetails4]]/Table1[[#This Row],[Component detail 4]]</f>
        <v>25000000</v>
      </c>
      <c r="AA4605" s="109">
        <v>1</v>
      </c>
      <c r="AB4605" s="109">
        <v>20</v>
      </c>
      <c r="AC4605" s="174">
        <f>IF(ISNUMBER([ExpenditureDetails4]),[ExpenditureDetails4]*HLOOKUP([ExpenditureDetails1],'Currency Conversion'!$A$6:$BE$45,19,FALSE),"No Data")</f>
        <v>33630337.683909252</v>
      </c>
      <c r="AD4605" s="174">
        <f>Table1[[#This Row],[Calculations1]]/exchange_rate_2010</f>
        <v>735478.19325243251</v>
      </c>
      <c r="AE46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1681516.8841954626</v>
      </c>
      <c r="AF4605" s="174">
        <f>Table1[[#This Row],[Calculations3]]/exchange_rate_2010</f>
        <v>36773.90966262162</v>
      </c>
      <c r="AG4605" s="110"/>
      <c r="AH4605" s="53"/>
      <c r="BD4605" s="36"/>
      <c r="BE4605" s="36"/>
      <c r="BF4605" s="36"/>
      <c r="BG4605" s="36"/>
      <c r="BH4605" s="36"/>
      <c r="BI4605" s="36"/>
      <c r="BJ4605" s="36"/>
      <c r="BK4605" s="48"/>
      <c r="BL4605" s="36"/>
      <c r="BM4605" s="36"/>
      <c r="BN4605" s="36"/>
      <c r="BO4605" s="36"/>
      <c r="BP4605" s="36"/>
      <c r="BQ4605" s="36"/>
      <c r="BR4605" s="36"/>
    </row>
    <row r="4606" spans="2:70" ht="15" customHeight="1">
      <c r="B4606" s="48">
        <v>5330</v>
      </c>
      <c r="C4606" s="48" t="s">
        <v>1852</v>
      </c>
      <c r="D4606" s="108">
        <v>65314</v>
      </c>
      <c r="E4606" s="109" t="s">
        <v>2508</v>
      </c>
      <c r="F4606" s="109" t="s">
        <v>1819</v>
      </c>
      <c r="G4606" s="109" t="s">
        <v>1827</v>
      </c>
      <c r="H4606" s="108" t="s">
        <v>2514</v>
      </c>
      <c r="I4606" s="108" t="s">
        <v>2965</v>
      </c>
      <c r="J4606" s="108" t="s">
        <v>2568</v>
      </c>
      <c r="K4606" s="108" t="s">
        <v>2860</v>
      </c>
      <c r="L4606" s="108">
        <v>9</v>
      </c>
      <c r="M4606" s="110" t="s">
        <v>2915</v>
      </c>
      <c r="N4606" s="111" t="s">
        <v>1728</v>
      </c>
      <c r="O4606" s="111" t="s">
        <v>2399</v>
      </c>
      <c r="P4606" s="111" t="s">
        <v>1863</v>
      </c>
      <c r="Q4606" s="109">
        <v>1</v>
      </c>
      <c r="R4606" s="109"/>
      <c r="S4606" s="109"/>
      <c r="T4606" s="109" t="s">
        <v>7</v>
      </c>
      <c r="U4606" s="108">
        <v>1</v>
      </c>
      <c r="V4606" s="109">
        <v>1986</v>
      </c>
      <c r="W4606" s="108">
        <f>IF(Table1[[#This Row],[ExpenditureDetails1]]=2010,1,(2010-Table1[[#This Row],[ExpenditureDetails1]]))</f>
        <v>24</v>
      </c>
      <c r="X4606" s="109">
        <v>200</v>
      </c>
      <c r="Y4606" s="174">
        <f>Table1[[#This Row],[ExpenditureDetails3]]*100000</f>
        <v>20000000</v>
      </c>
      <c r="Z4606" s="174">
        <f>Table1[[#This Row],[ExpenditureDetails4]]/Table1[[#This Row],[Component detail 4]]</f>
        <v>20000000</v>
      </c>
      <c r="AA4606" s="109">
        <v>1</v>
      </c>
      <c r="AB4606" s="109">
        <v>15</v>
      </c>
      <c r="AC4606" s="174">
        <f>IF(ISNUMBER([ExpenditureDetails4]),[ExpenditureDetails4]*HLOOKUP([ExpenditureDetails1],'Currency Conversion'!$A$6:$BE$45,19,FALSE),"No Data")</f>
        <v>106551134.8531744</v>
      </c>
      <c r="AD4606" s="174">
        <f>Table1[[#This Row],[Calculations1]]/exchange_rate_2010</f>
        <v>2330218.5332591515</v>
      </c>
      <c r="AE46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7103408.9902116265</v>
      </c>
      <c r="AF4606" s="174">
        <f>Table1[[#This Row],[Calculations3]]/exchange_rate_2010</f>
        <v>155347.90221727677</v>
      </c>
      <c r="AG4606" s="110"/>
      <c r="AH4606" s="53"/>
      <c r="BD4606" s="36"/>
      <c r="BE4606" s="36"/>
      <c r="BF4606" s="36"/>
      <c r="BG4606" s="36"/>
      <c r="BH4606" s="36"/>
      <c r="BI4606" s="36"/>
      <c r="BJ4606" s="36"/>
      <c r="BK4606" s="48"/>
      <c r="BL4606" s="36"/>
      <c r="BM4606" s="36"/>
      <c r="BN4606" s="36"/>
      <c r="BO4606" s="36"/>
      <c r="BP4606" s="36"/>
      <c r="BQ4606" s="36"/>
      <c r="BR4606" s="36"/>
    </row>
    <row r="4607" spans="2:70" ht="15" customHeight="1">
      <c r="B4607" s="48">
        <v>5331</v>
      </c>
      <c r="C4607" s="48" t="s">
        <v>1852</v>
      </c>
      <c r="D4607" s="108">
        <v>65314</v>
      </c>
      <c r="E4607" s="109" t="s">
        <v>2508</v>
      </c>
      <c r="F4607" s="109" t="s">
        <v>1819</v>
      </c>
      <c r="G4607" s="109" t="s">
        <v>1827</v>
      </c>
      <c r="H4607" s="108" t="s">
        <v>2514</v>
      </c>
      <c r="I4607" s="108" t="s">
        <v>2965</v>
      </c>
      <c r="J4607" s="108" t="s">
        <v>2568</v>
      </c>
      <c r="K4607" s="108" t="s">
        <v>2860</v>
      </c>
      <c r="L4607" s="108">
        <v>9</v>
      </c>
      <c r="M4607" s="110" t="s">
        <v>2915</v>
      </c>
      <c r="N4607" s="111" t="s">
        <v>1728</v>
      </c>
      <c r="O4607" s="111" t="s">
        <v>2399</v>
      </c>
      <c r="P4607" s="111" t="s">
        <v>1864</v>
      </c>
      <c r="Q4607" s="109">
        <v>1</v>
      </c>
      <c r="R4607" s="109"/>
      <c r="S4607" s="109"/>
      <c r="T4607" s="109" t="s">
        <v>7</v>
      </c>
      <c r="U4607" s="108">
        <v>1</v>
      </c>
      <c r="V4607" s="109">
        <v>1986</v>
      </c>
      <c r="W4607" s="108">
        <f>IF(Table1[[#This Row],[ExpenditureDetails1]]=2010,1,(2010-Table1[[#This Row],[ExpenditureDetails1]]))</f>
        <v>24</v>
      </c>
      <c r="X4607" s="109">
        <v>240</v>
      </c>
      <c r="Y4607" s="174">
        <f>Table1[[#This Row],[ExpenditureDetails3]]*100000</f>
        <v>24000000</v>
      </c>
      <c r="Z4607" s="174">
        <f>Table1[[#This Row],[ExpenditureDetails4]]/Table1[[#This Row],[Component detail 4]]</f>
        <v>24000000</v>
      </c>
      <c r="AA4607" s="109">
        <v>1</v>
      </c>
      <c r="AB4607" s="109">
        <v>15</v>
      </c>
      <c r="AC4607" s="174">
        <f>IF(ISNUMBER([ExpenditureDetails4]),[ExpenditureDetails4]*HLOOKUP([ExpenditureDetails1],'Currency Conversion'!$A$6:$BE$45,19,FALSE),"No Data")</f>
        <v>127861361.82380928</v>
      </c>
      <c r="AD4607" s="174">
        <f>Table1[[#This Row],[Calculations1]]/exchange_rate_2010</f>
        <v>2796262.2399109821</v>
      </c>
      <c r="AE46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8524090.7882539518</v>
      </c>
      <c r="AF4607" s="174">
        <f>Table1[[#This Row],[Calculations3]]/exchange_rate_2010</f>
        <v>186417.48266073212</v>
      </c>
      <c r="AG4607" s="110"/>
      <c r="AH4607" s="53"/>
      <c r="BD4607" s="36"/>
      <c r="BE4607" s="36"/>
      <c r="BF4607" s="36"/>
      <c r="BG4607" s="36"/>
      <c r="BH4607" s="36"/>
      <c r="BI4607" s="36"/>
      <c r="BJ4607" s="36"/>
      <c r="BK4607" s="48"/>
      <c r="BL4607" s="36"/>
      <c r="BM4607" s="36"/>
      <c r="BN4607" s="36"/>
      <c r="BO4607" s="36"/>
      <c r="BP4607" s="36"/>
      <c r="BQ4607" s="36"/>
      <c r="BR4607" s="36"/>
    </row>
    <row r="4608" spans="2:70" ht="15" customHeight="1">
      <c r="B4608" s="48">
        <v>5332</v>
      </c>
      <c r="C4608" s="48" t="s">
        <v>1852</v>
      </c>
      <c r="D4608" s="108">
        <v>65314</v>
      </c>
      <c r="E4608" s="109" t="s">
        <v>2508</v>
      </c>
      <c r="F4608" s="109" t="s">
        <v>1819</v>
      </c>
      <c r="G4608" s="109" t="s">
        <v>1827</v>
      </c>
      <c r="H4608" s="108" t="s">
        <v>2514</v>
      </c>
      <c r="I4608" s="108" t="s">
        <v>2965</v>
      </c>
      <c r="J4608" s="108" t="s">
        <v>2568</v>
      </c>
      <c r="K4608" s="108" t="s">
        <v>2860</v>
      </c>
      <c r="L4608" s="108">
        <v>9</v>
      </c>
      <c r="M4608" s="110" t="s">
        <v>2915</v>
      </c>
      <c r="N4608" s="111" t="s">
        <v>1728</v>
      </c>
      <c r="O4608" s="111" t="s">
        <v>2399</v>
      </c>
      <c r="P4608" s="111" t="s">
        <v>1865</v>
      </c>
      <c r="Q4608" s="109">
        <v>1</v>
      </c>
      <c r="R4608" s="109"/>
      <c r="S4608" s="109"/>
      <c r="T4608" s="109" t="s">
        <v>7</v>
      </c>
      <c r="U4608" s="108">
        <v>1</v>
      </c>
      <c r="V4608" s="109">
        <v>2000</v>
      </c>
      <c r="W4608" s="108">
        <f>IF(Table1[[#This Row],[ExpenditureDetails1]]=2010,1,(2010-Table1[[#This Row],[ExpenditureDetails1]]))</f>
        <v>10</v>
      </c>
      <c r="X4608" s="109">
        <v>200</v>
      </c>
      <c r="Y4608" s="174">
        <f>Table1[[#This Row],[ExpenditureDetails3]]*100000</f>
        <v>20000000</v>
      </c>
      <c r="Z4608" s="174">
        <f>Table1[[#This Row],[ExpenditureDetails4]]/Table1[[#This Row],[Component detail 4]]</f>
        <v>20000000</v>
      </c>
      <c r="AA4608" s="109">
        <v>1</v>
      </c>
      <c r="AB4608" s="109">
        <v>15</v>
      </c>
      <c r="AC4608" s="174">
        <f>IF(ISNUMBER([ExpenditureDetails4]),[ExpenditureDetails4]*HLOOKUP([ExpenditureDetails1],'Currency Conversion'!$A$6:$BE$45,19,FALSE),"No Data")</f>
        <v>33528698.089062527</v>
      </c>
      <c r="AD4608" s="174">
        <f>Table1[[#This Row],[Calculations1]]/exchange_rate_2010</f>
        <v>733255.387573721</v>
      </c>
      <c r="AE46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2235246.539270835</v>
      </c>
      <c r="AF4608" s="174">
        <f>Table1[[#This Row],[Calculations3]]/exchange_rate_2010</f>
        <v>48883.692504914725</v>
      </c>
      <c r="AG4608" s="110"/>
      <c r="AH4608" s="53"/>
      <c r="BD4608" s="36"/>
      <c r="BE4608" s="36"/>
      <c r="BF4608" s="36"/>
      <c r="BG4608" s="36"/>
      <c r="BH4608" s="36"/>
      <c r="BI4608" s="36"/>
      <c r="BJ4608" s="36"/>
      <c r="BK4608" s="48"/>
      <c r="BL4608" s="36"/>
      <c r="BM4608" s="36"/>
      <c r="BN4608" s="36"/>
      <c r="BO4608" s="36"/>
      <c r="BP4608" s="36"/>
      <c r="BQ4608" s="36"/>
      <c r="BR4608" s="36"/>
    </row>
    <row r="4609" spans="2:70" ht="15" customHeight="1">
      <c r="B4609" s="48">
        <v>5333</v>
      </c>
      <c r="C4609" s="48" t="s">
        <v>1852</v>
      </c>
      <c r="D4609" s="108">
        <v>65314</v>
      </c>
      <c r="E4609" s="109" t="s">
        <v>2508</v>
      </c>
      <c r="F4609" s="109" t="s">
        <v>1819</v>
      </c>
      <c r="G4609" s="109" t="s">
        <v>1827</v>
      </c>
      <c r="H4609" s="108" t="s">
        <v>2514</v>
      </c>
      <c r="I4609" s="108" t="s">
        <v>2965</v>
      </c>
      <c r="J4609" s="108" t="s">
        <v>2568</v>
      </c>
      <c r="K4609" s="108" t="s">
        <v>2860</v>
      </c>
      <c r="L4609" s="108">
        <v>9</v>
      </c>
      <c r="M4609" s="110" t="s">
        <v>2915</v>
      </c>
      <c r="N4609" s="111" t="s">
        <v>1728</v>
      </c>
      <c r="O4609" s="111" t="s">
        <v>2399</v>
      </c>
      <c r="P4609" s="111" t="s">
        <v>1866</v>
      </c>
      <c r="Q4609" s="109">
        <v>1</v>
      </c>
      <c r="R4609" s="109"/>
      <c r="S4609" s="109"/>
      <c r="T4609" s="109" t="s">
        <v>7</v>
      </c>
      <c r="U4609" s="108">
        <v>1</v>
      </c>
      <c r="V4609" s="109">
        <v>1996</v>
      </c>
      <c r="W4609" s="108">
        <f>IF(Table1[[#This Row],[ExpenditureDetails1]]=2010,1,(2010-Table1[[#This Row],[ExpenditureDetails1]]))</f>
        <v>14</v>
      </c>
      <c r="X4609" s="109">
        <v>30</v>
      </c>
      <c r="Y4609" s="174">
        <f>Table1[[#This Row],[ExpenditureDetails3]]*100000</f>
        <v>3000000</v>
      </c>
      <c r="Z4609" s="174">
        <f>Table1[[#This Row],[ExpenditureDetails4]]/Table1[[#This Row],[Component detail 4]]</f>
        <v>3000000</v>
      </c>
      <c r="AA4609" s="109">
        <v>1</v>
      </c>
      <c r="AB4609" s="109">
        <v>15</v>
      </c>
      <c r="AC4609" s="174">
        <f>IF(ISNUMBER([ExpenditureDetails4]),[ExpenditureDetails4]*HLOOKUP([ExpenditureDetails1],'Currency Conversion'!$A$6:$BE$45,19,FALSE),"No Data")</f>
        <v>6454104.1100924769</v>
      </c>
      <c r="AD4609" s="174">
        <f>Table1[[#This Row],[Calculations1]]/exchange_rate_2010</f>
        <v>141147.93834571246</v>
      </c>
      <c r="AE46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430273.60733949847</v>
      </c>
      <c r="AF4609" s="174">
        <f>Table1[[#This Row],[Calculations3]]/exchange_rate_2010</f>
        <v>9409.8625563808309</v>
      </c>
      <c r="AG4609" s="110"/>
      <c r="AH4609" s="53"/>
      <c r="BD4609" s="36"/>
      <c r="BE4609" s="36"/>
      <c r="BF4609" s="36"/>
      <c r="BG4609" s="36"/>
      <c r="BH4609" s="36"/>
      <c r="BI4609" s="36"/>
      <c r="BJ4609" s="36"/>
      <c r="BK4609" s="48"/>
      <c r="BL4609" s="36"/>
      <c r="BM4609" s="36"/>
      <c r="BN4609" s="36"/>
      <c r="BO4609" s="36"/>
      <c r="BP4609" s="36"/>
      <c r="BQ4609" s="36"/>
      <c r="BR4609" s="36"/>
    </row>
    <row r="4610" spans="2:70" ht="15" customHeight="1">
      <c r="B4610" s="48">
        <v>5334</v>
      </c>
      <c r="C4610" s="48" t="s">
        <v>1852</v>
      </c>
      <c r="D4610" s="108">
        <v>65314</v>
      </c>
      <c r="E4610" s="109" t="s">
        <v>2508</v>
      </c>
      <c r="F4610" s="109" t="s">
        <v>1819</v>
      </c>
      <c r="G4610" s="109" t="s">
        <v>1827</v>
      </c>
      <c r="H4610" s="108" t="s">
        <v>2514</v>
      </c>
      <c r="I4610" s="108" t="s">
        <v>2965</v>
      </c>
      <c r="J4610" s="108" t="s">
        <v>2568</v>
      </c>
      <c r="K4610" s="108" t="s">
        <v>2860</v>
      </c>
      <c r="L4610" s="108">
        <v>9</v>
      </c>
      <c r="M4610" s="110" t="s">
        <v>2915</v>
      </c>
      <c r="N4610" s="111" t="s">
        <v>1728</v>
      </c>
      <c r="O4610" s="111" t="s">
        <v>2399</v>
      </c>
      <c r="P4610" s="111" t="s">
        <v>1867</v>
      </c>
      <c r="Q4610" s="109">
        <v>1</v>
      </c>
      <c r="R4610" s="109"/>
      <c r="S4610" s="109"/>
      <c r="T4610" s="109" t="s">
        <v>7</v>
      </c>
      <c r="U4610" s="108">
        <v>1</v>
      </c>
      <c r="V4610" s="109">
        <v>1996</v>
      </c>
      <c r="W4610" s="108">
        <f>IF(Table1[[#This Row],[ExpenditureDetails1]]=2010,1,(2010-Table1[[#This Row],[ExpenditureDetails1]]))</f>
        <v>14</v>
      </c>
      <c r="X4610" s="109">
        <v>100</v>
      </c>
      <c r="Y4610" s="174">
        <f>Table1[[#This Row],[ExpenditureDetails3]]*100000</f>
        <v>10000000</v>
      </c>
      <c r="Z4610" s="174">
        <f>Table1[[#This Row],[ExpenditureDetails4]]/Table1[[#This Row],[Component detail 4]]</f>
        <v>10000000</v>
      </c>
      <c r="AA4610" s="109">
        <v>1</v>
      </c>
      <c r="AB4610" s="109">
        <v>15</v>
      </c>
      <c r="AC4610" s="174">
        <f>IF(ISNUMBER([ExpenditureDetails4]),[ExpenditureDetails4]*HLOOKUP([ExpenditureDetails1],'Currency Conversion'!$A$6:$BE$45,19,FALSE),"No Data")</f>
        <v>21513680.366974924</v>
      </c>
      <c r="AD4610" s="174">
        <f>Table1[[#This Row],[Calculations1]]/exchange_rate_2010</f>
        <v>470493.12781904155</v>
      </c>
      <c r="AE46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1434245.3577983282</v>
      </c>
      <c r="AF4610" s="174">
        <f>Table1[[#This Row],[Calculations3]]/exchange_rate_2010</f>
        <v>31366.208521269433</v>
      </c>
      <c r="AG4610" s="110"/>
      <c r="AH4610" s="53"/>
      <c r="BD4610" s="36"/>
      <c r="BE4610" s="36"/>
      <c r="BF4610" s="36"/>
      <c r="BG4610" s="36"/>
      <c r="BH4610" s="36"/>
      <c r="BI4610" s="36"/>
      <c r="BJ4610" s="36"/>
      <c r="BK4610" s="48"/>
      <c r="BL4610" s="36"/>
      <c r="BM4610" s="36"/>
      <c r="BN4610" s="36"/>
      <c r="BO4610" s="36"/>
      <c r="BP4610" s="36"/>
      <c r="BQ4610" s="36"/>
      <c r="BR4610" s="36"/>
    </row>
    <row r="4611" spans="2:70" ht="15" customHeight="1">
      <c r="B4611" s="48">
        <v>5335</v>
      </c>
      <c r="C4611" s="48" t="s">
        <v>1852</v>
      </c>
      <c r="D4611" s="108">
        <v>65314</v>
      </c>
      <c r="E4611" s="109" t="s">
        <v>2508</v>
      </c>
      <c r="F4611" s="109" t="s">
        <v>1819</v>
      </c>
      <c r="G4611" s="109" t="s">
        <v>1827</v>
      </c>
      <c r="H4611" s="108" t="s">
        <v>2514</v>
      </c>
      <c r="I4611" s="108" t="s">
        <v>2965</v>
      </c>
      <c r="J4611" s="108" t="s">
        <v>2568</v>
      </c>
      <c r="K4611" s="108" t="s">
        <v>2860</v>
      </c>
      <c r="L4611" s="108">
        <v>9</v>
      </c>
      <c r="M4611" s="110" t="s">
        <v>2915</v>
      </c>
      <c r="N4611" s="111" t="s">
        <v>1717</v>
      </c>
      <c r="O4611" s="111"/>
      <c r="P4611" s="111" t="s">
        <v>1868</v>
      </c>
      <c r="Q4611" s="109">
        <v>1</v>
      </c>
      <c r="R4611" s="109"/>
      <c r="S4611" s="109"/>
      <c r="T4611" s="109" t="s">
        <v>31</v>
      </c>
      <c r="U4611" s="108">
        <v>3</v>
      </c>
      <c r="V4611" s="109">
        <v>2009</v>
      </c>
      <c r="W4611" s="108"/>
      <c r="X4611" s="109">
        <v>4.452</v>
      </c>
      <c r="Y4611" s="174">
        <f>Table1[[#This Row],[ExpenditureDetails3]]*100000</f>
        <v>445200</v>
      </c>
      <c r="Z4611" s="174">
        <f>Table1[[#This Row],[ExpenditureDetails4]]/Table1[[#This Row],[Component detail 4]]</f>
        <v>445200</v>
      </c>
      <c r="AA4611" s="109">
        <v>1</v>
      </c>
      <c r="AB4611" s="109"/>
      <c r="AC4611" s="174">
        <f>IF(ISNUMBER([ExpenditureDetails4]),[ExpenditureDetails4]*HLOOKUP([ExpenditureDetails1],'Currency Conversion'!$A$6:$BE$45,19,FALSE),"No Data")</f>
        <v>478775.31445709494</v>
      </c>
      <c r="AD4611" s="174">
        <f>Table1[[#This Row],[Calculations1]]/exchange_rate_2010</f>
        <v>10470.569952654643</v>
      </c>
      <c r="AE46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478775.31445709494</v>
      </c>
      <c r="AF4611" s="174">
        <f>Table1[[#This Row],[Calculations3]]/exchange_rate_2010</f>
        <v>10470.569952654643</v>
      </c>
      <c r="AG4611" s="110"/>
      <c r="AH4611" s="53"/>
      <c r="BD4611" s="36"/>
      <c r="BE4611" s="36"/>
      <c r="BF4611" s="36"/>
      <c r="BG4611" s="36"/>
      <c r="BH4611" s="36"/>
      <c r="BI4611" s="36"/>
      <c r="BJ4611" s="36"/>
      <c r="BK4611" s="48"/>
      <c r="BL4611" s="36"/>
      <c r="BM4611" s="36"/>
      <c r="BN4611" s="36"/>
      <c r="BO4611" s="36"/>
      <c r="BP4611" s="36"/>
      <c r="BQ4611" s="36"/>
      <c r="BR4611" s="36"/>
    </row>
    <row r="4612" spans="2:70" ht="15" customHeight="1">
      <c r="B4612" s="48">
        <v>5336</v>
      </c>
      <c r="C4612" s="48" t="s">
        <v>1852</v>
      </c>
      <c r="D4612" s="108">
        <v>65314</v>
      </c>
      <c r="E4612" s="109" t="s">
        <v>2508</v>
      </c>
      <c r="F4612" s="109" t="s">
        <v>1819</v>
      </c>
      <c r="G4612" s="109" t="s">
        <v>1827</v>
      </c>
      <c r="H4612" s="108" t="s">
        <v>2514</v>
      </c>
      <c r="I4612" s="108" t="s">
        <v>2965</v>
      </c>
      <c r="J4612" s="108" t="s">
        <v>2568</v>
      </c>
      <c r="K4612" s="108" t="s">
        <v>2860</v>
      </c>
      <c r="L4612" s="108">
        <v>9</v>
      </c>
      <c r="M4612" s="110" t="s">
        <v>2915</v>
      </c>
      <c r="N4612" s="111" t="s">
        <v>1717</v>
      </c>
      <c r="O4612" s="111"/>
      <c r="P4612" s="111" t="s">
        <v>1869</v>
      </c>
      <c r="Q4612" s="109">
        <v>1</v>
      </c>
      <c r="R4612" s="109"/>
      <c r="S4612" s="109"/>
      <c r="T4612" s="109" t="s">
        <v>31</v>
      </c>
      <c r="U4612" s="108">
        <v>3</v>
      </c>
      <c r="V4612" s="109">
        <v>2009</v>
      </c>
      <c r="W4612" s="108"/>
      <c r="X4612" s="109">
        <v>4.4400000000000004</v>
      </c>
      <c r="Y4612" s="174">
        <f>Table1[[#This Row],[ExpenditureDetails3]]*100000</f>
        <v>444000.00000000006</v>
      </c>
      <c r="Z4612" s="174">
        <f>Table1[[#This Row],[ExpenditureDetails4]]/Table1[[#This Row],[Component detail 4]]</f>
        <v>444000.00000000006</v>
      </c>
      <c r="AA4612" s="109">
        <v>1</v>
      </c>
      <c r="AB4612" s="109"/>
      <c r="AC4612" s="174">
        <f>IF(ISNUMBER([ExpenditureDetails4]),[ExpenditureDetails4]*HLOOKUP([ExpenditureDetails1],'Currency Conversion'!$A$6:$BE$45,19,FALSE),"No Data")</f>
        <v>477484.81495721068</v>
      </c>
      <c r="AD4612" s="174">
        <f>Table1[[#This Row],[Calculations1]]/exchange_rate_2010</f>
        <v>10442.347392135362</v>
      </c>
      <c r="AE46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477484.81495721068</v>
      </c>
      <c r="AF4612" s="174">
        <f>Table1[[#This Row],[Calculations3]]/exchange_rate_2010</f>
        <v>10442.347392135362</v>
      </c>
      <c r="AG4612" s="110"/>
      <c r="AH4612" s="53"/>
      <c r="BD4612" s="36"/>
      <c r="BE4612" s="36"/>
      <c r="BF4612" s="36"/>
      <c r="BG4612" s="36"/>
      <c r="BH4612" s="36"/>
      <c r="BI4612" s="36"/>
      <c r="BJ4612" s="36"/>
      <c r="BK4612" s="48"/>
      <c r="BL4612" s="36"/>
      <c r="BM4612" s="36"/>
      <c r="BN4612" s="36"/>
      <c r="BO4612" s="36"/>
      <c r="BP4612" s="36"/>
      <c r="BQ4612" s="36"/>
      <c r="BR4612" s="36"/>
    </row>
    <row r="4613" spans="2:70" ht="15" customHeight="1">
      <c r="B4613" s="48">
        <v>5337</v>
      </c>
      <c r="C4613" s="48" t="s">
        <v>1852</v>
      </c>
      <c r="D4613" s="108">
        <v>65314</v>
      </c>
      <c r="E4613" s="109" t="s">
        <v>2508</v>
      </c>
      <c r="F4613" s="109" t="s">
        <v>1819</v>
      </c>
      <c r="G4613" s="109" t="s">
        <v>1827</v>
      </c>
      <c r="H4613" s="108" t="s">
        <v>2514</v>
      </c>
      <c r="I4613" s="108" t="s">
        <v>2965</v>
      </c>
      <c r="J4613" s="108" t="s">
        <v>2568</v>
      </c>
      <c r="K4613" s="108" t="s">
        <v>2860</v>
      </c>
      <c r="L4613" s="108">
        <v>9</v>
      </c>
      <c r="M4613" s="110" t="s">
        <v>2915</v>
      </c>
      <c r="N4613" s="111" t="s">
        <v>1717</v>
      </c>
      <c r="O4613" s="111"/>
      <c r="P4613" s="111" t="s">
        <v>1870</v>
      </c>
      <c r="Q4613" s="109">
        <v>1</v>
      </c>
      <c r="R4613" s="109"/>
      <c r="S4613" s="109"/>
      <c r="T4613" s="109" t="s">
        <v>31</v>
      </c>
      <c r="U4613" s="108">
        <v>3</v>
      </c>
      <c r="V4613" s="109">
        <v>2009</v>
      </c>
      <c r="W4613" s="108"/>
      <c r="X4613" s="109">
        <v>2.76</v>
      </c>
      <c r="Y4613" s="174">
        <f>Table1[[#This Row],[ExpenditureDetails3]]*100000</f>
        <v>276000</v>
      </c>
      <c r="Z4613" s="174">
        <f>Table1[[#This Row],[ExpenditureDetails4]]/Table1[[#This Row],[Component detail 4]]</f>
        <v>276000</v>
      </c>
      <c r="AA4613" s="109">
        <v>1</v>
      </c>
      <c r="AB4613" s="109"/>
      <c r="AC4613" s="174">
        <f>IF(ISNUMBER([ExpenditureDetails4]),[ExpenditureDetails4]*HLOOKUP([ExpenditureDetails1],'Currency Conversion'!$A$6:$BE$45,19,FALSE),"No Data")</f>
        <v>296814.8849734012</v>
      </c>
      <c r="AD4613" s="174">
        <f>Table1[[#This Row],[Calculations1]]/exchange_rate_2010</f>
        <v>6491.1889194354944</v>
      </c>
      <c r="AE46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296814.8849734012</v>
      </c>
      <c r="AF4613" s="174">
        <f>Table1[[#This Row],[Calculations3]]/exchange_rate_2010</f>
        <v>6491.1889194354944</v>
      </c>
      <c r="AG4613" s="110"/>
      <c r="AH4613" s="53"/>
      <c r="BD4613" s="36"/>
      <c r="BE4613" s="36"/>
      <c r="BF4613" s="36"/>
      <c r="BG4613" s="36"/>
      <c r="BH4613" s="36"/>
      <c r="BI4613" s="36"/>
      <c r="BJ4613" s="36"/>
      <c r="BK4613" s="48"/>
      <c r="BL4613" s="36"/>
      <c r="BM4613" s="36"/>
      <c r="BN4613" s="36"/>
      <c r="BO4613" s="36"/>
      <c r="BP4613" s="36"/>
      <c r="BQ4613" s="36"/>
      <c r="BR4613" s="36"/>
    </row>
    <row r="4614" spans="2:70" ht="15" customHeight="1">
      <c r="B4614" s="48">
        <v>5338</v>
      </c>
      <c r="C4614" s="48" t="s">
        <v>1852</v>
      </c>
      <c r="D4614" s="108">
        <v>65314</v>
      </c>
      <c r="E4614" s="109" t="s">
        <v>2508</v>
      </c>
      <c r="F4614" s="109" t="s">
        <v>1819</v>
      </c>
      <c r="G4614" s="109" t="s">
        <v>1827</v>
      </c>
      <c r="H4614" s="108" t="s">
        <v>2514</v>
      </c>
      <c r="I4614" s="108" t="s">
        <v>2965</v>
      </c>
      <c r="J4614" s="108" t="s">
        <v>2568</v>
      </c>
      <c r="K4614" s="108" t="s">
        <v>2860</v>
      </c>
      <c r="L4614" s="108">
        <v>9</v>
      </c>
      <c r="M4614" s="110" t="s">
        <v>2915</v>
      </c>
      <c r="N4614" s="111" t="s">
        <v>1717</v>
      </c>
      <c r="O4614" s="111"/>
      <c r="P4614" s="111" t="s">
        <v>1871</v>
      </c>
      <c r="Q4614" s="109">
        <v>1</v>
      </c>
      <c r="R4614" s="109"/>
      <c r="S4614" s="109"/>
      <c r="T4614" s="109" t="s">
        <v>31</v>
      </c>
      <c r="U4614" s="108">
        <v>3</v>
      </c>
      <c r="V4614" s="109">
        <v>2009</v>
      </c>
      <c r="W4614" s="108"/>
      <c r="X4614" s="109">
        <v>2.58</v>
      </c>
      <c r="Y4614" s="174">
        <f>Table1[[#This Row],[ExpenditureDetails3]]*100000</f>
        <v>258000</v>
      </c>
      <c r="Z4614" s="174">
        <f>Table1[[#This Row],[ExpenditureDetails4]]/Table1[[#This Row],[Component detail 4]]</f>
        <v>258000</v>
      </c>
      <c r="AA4614" s="109">
        <v>1</v>
      </c>
      <c r="AB4614" s="109"/>
      <c r="AC4614" s="174">
        <f>IF(ISNUMBER([ExpenditureDetails4]),[ExpenditureDetails4]*HLOOKUP([ExpenditureDetails1],'Currency Conversion'!$A$6:$BE$45,19,FALSE),"No Data")</f>
        <v>277457.39247513592</v>
      </c>
      <c r="AD4614" s="174">
        <f>Table1[[#This Row],[Calculations1]]/exchange_rate_2010</f>
        <v>6067.8505116462229</v>
      </c>
      <c r="AE46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277457.39247513592</v>
      </c>
      <c r="AF4614" s="174">
        <f>Table1[[#This Row],[Calculations3]]/exchange_rate_2010</f>
        <v>6067.8505116462229</v>
      </c>
      <c r="AG4614" s="110"/>
      <c r="AH4614" s="53"/>
      <c r="BD4614" s="36"/>
      <c r="BE4614" s="36"/>
      <c r="BF4614" s="36"/>
      <c r="BG4614" s="36"/>
      <c r="BH4614" s="36"/>
      <c r="BI4614" s="36"/>
      <c r="BJ4614" s="36"/>
      <c r="BK4614" s="48"/>
      <c r="BL4614" s="36"/>
      <c r="BM4614" s="36"/>
      <c r="BN4614" s="36"/>
      <c r="BO4614" s="36"/>
      <c r="BP4614" s="36"/>
      <c r="BQ4614" s="36"/>
      <c r="BR4614" s="36"/>
    </row>
    <row r="4615" spans="2:70" ht="15" customHeight="1">
      <c r="B4615" s="48">
        <v>5339</v>
      </c>
      <c r="C4615" s="48" t="s">
        <v>1852</v>
      </c>
      <c r="D4615" s="108">
        <v>65314</v>
      </c>
      <c r="E4615" s="109" t="s">
        <v>2508</v>
      </c>
      <c r="F4615" s="109" t="s">
        <v>1819</v>
      </c>
      <c r="G4615" s="109" t="s">
        <v>1827</v>
      </c>
      <c r="H4615" s="108" t="s">
        <v>2514</v>
      </c>
      <c r="I4615" s="108" t="s">
        <v>2965</v>
      </c>
      <c r="J4615" s="108" t="s">
        <v>2568</v>
      </c>
      <c r="K4615" s="108" t="s">
        <v>2860</v>
      </c>
      <c r="L4615" s="108">
        <v>9</v>
      </c>
      <c r="M4615" s="110" t="s">
        <v>2915</v>
      </c>
      <c r="N4615" s="111"/>
      <c r="O4615" s="111"/>
      <c r="P4615" s="111" t="s">
        <v>1872</v>
      </c>
      <c r="Q4615" s="109">
        <v>1</v>
      </c>
      <c r="R4615" s="109"/>
      <c r="S4615" s="109"/>
      <c r="T4615" s="109" t="s">
        <v>31</v>
      </c>
      <c r="U4615" s="108">
        <v>3</v>
      </c>
      <c r="V4615" s="109">
        <v>2009</v>
      </c>
      <c r="W4615" s="108"/>
      <c r="X4615" s="109">
        <v>94.37</v>
      </c>
      <c r="Y4615" s="174">
        <f>Table1[[#This Row],[ExpenditureDetails3]]*100000</f>
        <v>9437000</v>
      </c>
      <c r="Z4615" s="174">
        <f>Table1[[#This Row],[ExpenditureDetails4]]/Table1[[#This Row],[Component detail 4]]</f>
        <v>9437000</v>
      </c>
      <c r="AA4615" s="109">
        <v>1</v>
      </c>
      <c r="AB4615" s="109"/>
      <c r="AC4615" s="174">
        <f>IF(ISNUMBER([ExpenditureDetails4]),[ExpenditureDetails4]*HLOOKUP([ExpenditureDetails1],'Currency Conversion'!$A$6:$BE$45,19,FALSE),"No Data")</f>
        <v>10148703.150340533</v>
      </c>
      <c r="AD4615" s="174">
        <f>Table1[[#This Row],[Calculations1]]/exchange_rate_2010</f>
        <v>221946.91968374187</v>
      </c>
      <c r="AE46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10148703.150340533</v>
      </c>
      <c r="AF4615" s="174">
        <f>Table1[[#This Row],[Calculations3]]/exchange_rate_2010</f>
        <v>221946.91968374187</v>
      </c>
      <c r="AG4615" s="110"/>
      <c r="AH4615" s="53"/>
      <c r="BD4615" s="36"/>
      <c r="BE4615" s="36"/>
      <c r="BF4615" s="36"/>
      <c r="BG4615" s="36"/>
      <c r="BH4615" s="36"/>
      <c r="BI4615" s="36"/>
      <c r="BJ4615" s="36"/>
      <c r="BK4615" s="48"/>
      <c r="BL4615" s="36"/>
      <c r="BM4615" s="36"/>
      <c r="BN4615" s="36"/>
      <c r="BO4615" s="36"/>
      <c r="BP4615" s="36"/>
      <c r="BQ4615" s="36"/>
      <c r="BR4615" s="36"/>
    </row>
    <row r="4616" spans="2:70" ht="15" customHeight="1">
      <c r="B4616" s="48">
        <v>5340</v>
      </c>
      <c r="C4616" s="48" t="s">
        <v>1852</v>
      </c>
      <c r="D4616" s="108">
        <v>65314</v>
      </c>
      <c r="E4616" s="109" t="s">
        <v>2508</v>
      </c>
      <c r="F4616" s="109" t="s">
        <v>1819</v>
      </c>
      <c r="G4616" s="109" t="s">
        <v>1827</v>
      </c>
      <c r="H4616" s="108" t="s">
        <v>2514</v>
      </c>
      <c r="I4616" s="108" t="s">
        <v>2965</v>
      </c>
      <c r="J4616" s="108" t="s">
        <v>2568</v>
      </c>
      <c r="K4616" s="108" t="s">
        <v>2860</v>
      </c>
      <c r="L4616" s="108">
        <v>9</v>
      </c>
      <c r="M4616" s="110" t="s">
        <v>2915</v>
      </c>
      <c r="N4616" s="111" t="s">
        <v>2485</v>
      </c>
      <c r="O4616" s="111"/>
      <c r="P4616" s="111" t="s">
        <v>1873</v>
      </c>
      <c r="Q4616" s="109">
        <v>1</v>
      </c>
      <c r="R4616" s="109"/>
      <c r="S4616" s="109"/>
      <c r="T4616" s="109" t="s">
        <v>31</v>
      </c>
      <c r="U4616" s="108">
        <v>3</v>
      </c>
      <c r="V4616" s="109">
        <v>2009</v>
      </c>
      <c r="W4616" s="108"/>
      <c r="X4616" s="109">
        <v>36</v>
      </c>
      <c r="Y4616" s="174">
        <f>Table1[[#This Row],[ExpenditureDetails3]]*100000</f>
        <v>3600000</v>
      </c>
      <c r="Z4616" s="174">
        <f>Table1[[#This Row],[ExpenditureDetails4]]/Table1[[#This Row],[Component detail 4]]</f>
        <v>3600000</v>
      </c>
      <c r="AA4616" s="109">
        <v>1</v>
      </c>
      <c r="AB4616" s="109"/>
      <c r="AC4616" s="174">
        <f>IF(ISNUMBER([ExpenditureDetails4]),[ExpenditureDetails4]*HLOOKUP([ExpenditureDetails1],'Currency Conversion'!$A$6:$BE$45,19,FALSE),"No Data")</f>
        <v>3871498.4996530591</v>
      </c>
      <c r="AD4616" s="174">
        <f>Table1[[#This Row],[Calculations1]]/exchange_rate_2010</f>
        <v>84667.681557854274</v>
      </c>
      <c r="AE46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3871498.4996530591</v>
      </c>
      <c r="AF4616" s="174">
        <f>Table1[[#This Row],[Calculations3]]/exchange_rate_2010</f>
        <v>84667.681557854274</v>
      </c>
      <c r="AG4616" s="110"/>
      <c r="AH4616" s="53"/>
      <c r="BD4616" s="36"/>
      <c r="BE4616" s="36"/>
      <c r="BF4616" s="36"/>
      <c r="BG4616" s="36"/>
      <c r="BH4616" s="36"/>
      <c r="BI4616" s="36"/>
      <c r="BJ4616" s="36"/>
      <c r="BK4616" s="48"/>
      <c r="BL4616" s="36"/>
      <c r="BM4616" s="36"/>
      <c r="BN4616" s="36"/>
      <c r="BO4616" s="36"/>
      <c r="BP4616" s="36"/>
      <c r="BQ4616" s="36"/>
      <c r="BR4616" s="36"/>
    </row>
    <row r="4617" spans="2:70" ht="15" customHeight="1">
      <c r="B4617" s="48">
        <v>5346</v>
      </c>
      <c r="C4617" s="48" t="s">
        <v>1852</v>
      </c>
      <c r="D4617" s="108">
        <v>127000</v>
      </c>
      <c r="E4617" s="109" t="s">
        <v>2508</v>
      </c>
      <c r="F4617" s="109" t="s">
        <v>1823</v>
      </c>
      <c r="G4617" s="109" t="s">
        <v>1746</v>
      </c>
      <c r="H4617" s="108" t="s">
        <v>1746</v>
      </c>
      <c r="I4617" s="108" t="s">
        <v>2965</v>
      </c>
      <c r="J4617" s="108" t="s">
        <v>2568</v>
      </c>
      <c r="K4617" s="108" t="s">
        <v>2860</v>
      </c>
      <c r="L4617" s="108">
        <v>9</v>
      </c>
      <c r="M4617" s="110" t="s">
        <v>2915</v>
      </c>
      <c r="N4617" s="111" t="s">
        <v>1712</v>
      </c>
      <c r="O4617" s="111"/>
      <c r="P4617" s="111" t="s">
        <v>1875</v>
      </c>
      <c r="Q4617" s="109">
        <v>1</v>
      </c>
      <c r="R4617" s="109"/>
      <c r="S4617" s="109"/>
      <c r="T4617" s="109" t="s">
        <v>7</v>
      </c>
      <c r="U4617" s="108">
        <v>1</v>
      </c>
      <c r="V4617" s="109">
        <v>2009</v>
      </c>
      <c r="W4617" s="108">
        <f>IF(Table1[[#This Row],[ExpenditureDetails1]]=2010,1,(2010-Table1[[#This Row],[ExpenditureDetails1]]))</f>
        <v>1</v>
      </c>
      <c r="X4617" s="109">
        <v>0.48</v>
      </c>
      <c r="Y4617" s="174">
        <f>Table1[[#This Row],[ExpenditureDetails3]]*100000</f>
        <v>48000</v>
      </c>
      <c r="Z4617" s="174">
        <f>Table1[[#This Row],[ExpenditureDetails4]]/Table1[[#This Row],[Component detail 4]]</f>
        <v>48000</v>
      </c>
      <c r="AA4617" s="109">
        <v>1</v>
      </c>
      <c r="AB4617" s="109">
        <v>10</v>
      </c>
      <c r="AC4617" s="174">
        <f>IF(ISNUMBER([ExpenditureDetails4]),[ExpenditureDetails4]*HLOOKUP([ExpenditureDetails1],'Currency Conversion'!$A$6:$BE$45,19,FALSE),"No Data")</f>
        <v>51619.979995374117</v>
      </c>
      <c r="AD4617" s="174">
        <f>Table1[[#This Row],[Calculations1]]/exchange_rate_2010</f>
        <v>1128.9024207713901</v>
      </c>
      <c r="AE46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5161.9979995374115</v>
      </c>
      <c r="AF4617" s="174">
        <f>Table1[[#This Row],[Calculations3]]/exchange_rate_2010</f>
        <v>112.89024207713901</v>
      </c>
      <c r="AG4617" s="110"/>
      <c r="AH4617" s="53"/>
      <c r="BD4617" s="36"/>
      <c r="BE4617" s="36"/>
      <c r="BF4617" s="36"/>
      <c r="BG4617" s="36"/>
      <c r="BH4617" s="36"/>
      <c r="BI4617" s="36"/>
      <c r="BJ4617" s="36"/>
      <c r="BK4617" s="48"/>
      <c r="BL4617" s="36"/>
      <c r="BM4617" s="36"/>
      <c r="BN4617" s="36"/>
      <c r="BO4617" s="36"/>
      <c r="BP4617" s="36"/>
      <c r="BQ4617" s="36"/>
      <c r="BR4617" s="36"/>
    </row>
    <row r="4618" spans="2:70" ht="15" customHeight="1">
      <c r="B4618" s="48">
        <v>5347</v>
      </c>
      <c r="C4618" s="48" t="s">
        <v>1852</v>
      </c>
      <c r="D4618" s="108">
        <v>127000</v>
      </c>
      <c r="E4618" s="109" t="s">
        <v>2508</v>
      </c>
      <c r="F4618" s="109" t="s">
        <v>1823</v>
      </c>
      <c r="G4618" s="109" t="s">
        <v>1746</v>
      </c>
      <c r="H4618" s="108" t="s">
        <v>1746</v>
      </c>
      <c r="I4618" s="108" t="s">
        <v>2965</v>
      </c>
      <c r="J4618" s="108" t="s">
        <v>2568</v>
      </c>
      <c r="K4618" s="108" t="s">
        <v>2860</v>
      </c>
      <c r="L4618" s="108">
        <v>9</v>
      </c>
      <c r="M4618" s="110" t="s">
        <v>2915</v>
      </c>
      <c r="N4618" s="111" t="s">
        <v>1729</v>
      </c>
      <c r="O4618" s="111" t="s">
        <v>1718</v>
      </c>
      <c r="P4618" s="111" t="s">
        <v>2290</v>
      </c>
      <c r="Q4618" s="109">
        <v>412</v>
      </c>
      <c r="R4618" s="109"/>
      <c r="S4618" s="109"/>
      <c r="T4618" s="109" t="s">
        <v>7</v>
      </c>
      <c r="U4618" s="108">
        <v>1</v>
      </c>
      <c r="V4618" s="109">
        <v>2009</v>
      </c>
      <c r="W4618" s="108">
        <f>IF(Table1[[#This Row],[ExpenditureDetails1]]=2010,1,(2010-Table1[[#This Row],[ExpenditureDetails1]]))</f>
        <v>1</v>
      </c>
      <c r="X4618" s="109">
        <v>16.48</v>
      </c>
      <c r="Y4618" s="174">
        <f>Table1[[#This Row],[ExpenditureDetails3]]*100000</f>
        <v>1648000</v>
      </c>
      <c r="Z4618" s="174">
        <f>Table1[[#This Row],[ExpenditureDetails4]]/Table1[[#This Row],[Component detail 4]]</f>
        <v>4000</v>
      </c>
      <c r="AA4618" s="109">
        <v>2</v>
      </c>
      <c r="AB4618" s="109">
        <v>10</v>
      </c>
      <c r="AC4618" s="174">
        <f>IF(ISNUMBER([ExpenditureDetails4]),[ExpenditureDetails4]*HLOOKUP([ExpenditureDetails1],'Currency Conversion'!$A$6:$BE$45,19,FALSE),"No Data")</f>
        <v>1772285.9798411781</v>
      </c>
      <c r="AD4618" s="174">
        <f>Table1[[#This Row],[Calculations1]]/exchange_rate_2010</f>
        <v>38758.983113151065</v>
      </c>
      <c r="AE46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177228.59798411781</v>
      </c>
      <c r="AF4618" s="174">
        <f>Table1[[#This Row],[Calculations3]]/exchange_rate_2010</f>
        <v>3875.8983113151062</v>
      </c>
      <c r="AG4618" s="110"/>
      <c r="AH4618" s="53"/>
      <c r="BD4618" s="36"/>
      <c r="BE4618" s="36"/>
      <c r="BF4618" s="36"/>
      <c r="BG4618" s="36"/>
      <c r="BH4618" s="36"/>
      <c r="BI4618" s="36"/>
      <c r="BJ4618" s="36"/>
      <c r="BK4618" s="48"/>
      <c r="BL4618" s="36"/>
      <c r="BM4618" s="36"/>
      <c r="BN4618" s="36"/>
      <c r="BO4618" s="36"/>
      <c r="BP4618" s="36"/>
      <c r="BQ4618" s="36"/>
      <c r="BR4618" s="36"/>
    </row>
    <row r="4619" spans="2:70" ht="15" customHeight="1">
      <c r="B4619" s="48">
        <v>5348</v>
      </c>
      <c r="C4619" s="48" t="s">
        <v>1852</v>
      </c>
      <c r="D4619" s="108">
        <v>127000</v>
      </c>
      <c r="E4619" s="109" t="s">
        <v>2508</v>
      </c>
      <c r="F4619" s="109" t="s">
        <v>1823</v>
      </c>
      <c r="G4619" s="109" t="s">
        <v>1746</v>
      </c>
      <c r="H4619" s="108" t="s">
        <v>1746</v>
      </c>
      <c r="I4619" s="108" t="s">
        <v>2965</v>
      </c>
      <c r="J4619" s="108" t="s">
        <v>2568</v>
      </c>
      <c r="K4619" s="108" t="s">
        <v>2860</v>
      </c>
      <c r="L4619" s="108">
        <v>9</v>
      </c>
      <c r="M4619" s="110" t="s">
        <v>2915</v>
      </c>
      <c r="N4619" s="111" t="s">
        <v>1712</v>
      </c>
      <c r="O4619" s="111" t="s">
        <v>2479</v>
      </c>
      <c r="P4619" s="111" t="s">
        <v>1860</v>
      </c>
      <c r="Q4619" s="109">
        <v>1</v>
      </c>
      <c r="R4619" s="109"/>
      <c r="S4619" s="109"/>
      <c r="T4619" s="109" t="s">
        <v>7</v>
      </c>
      <c r="U4619" s="108">
        <v>1</v>
      </c>
      <c r="V4619" s="109">
        <v>2009</v>
      </c>
      <c r="W4619" s="108">
        <f>IF(Table1[[#This Row],[ExpenditureDetails1]]=2010,1,(2010-Table1[[#This Row],[ExpenditureDetails1]]))</f>
        <v>1</v>
      </c>
      <c r="X4619" s="109">
        <v>10.02</v>
      </c>
      <c r="Y4619" s="174">
        <f>Table1[[#This Row],[ExpenditureDetails3]]*100000</f>
        <v>1002000</v>
      </c>
      <c r="Z4619" s="174">
        <f>Table1[[#This Row],[ExpenditureDetails4]]/Table1[[#This Row],[Component detail 4]]</f>
        <v>1002000</v>
      </c>
      <c r="AA4619" s="109">
        <v>1</v>
      </c>
      <c r="AB4619" s="109">
        <v>10</v>
      </c>
      <c r="AC4619" s="174">
        <f>IF(ISNUMBER([ExpenditureDetails4]),[ExpenditureDetails4]*HLOOKUP([ExpenditureDetails1],'Currency Conversion'!$A$6:$BE$45,19,FALSE),"No Data")</f>
        <v>1077567.0824034347</v>
      </c>
      <c r="AD4619" s="174">
        <f>Table1[[#This Row],[Calculations1]]/exchange_rate_2010</f>
        <v>23565.838033602769</v>
      </c>
      <c r="AE46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107756.70824034346</v>
      </c>
      <c r="AF4619" s="174">
        <f>Table1[[#This Row],[Calculations3]]/exchange_rate_2010</f>
        <v>2356.5838033602768</v>
      </c>
      <c r="AG4619" s="110"/>
      <c r="AH4619" s="53"/>
      <c r="BD4619" s="36"/>
      <c r="BE4619" s="36"/>
      <c r="BF4619" s="36"/>
      <c r="BG4619" s="36"/>
      <c r="BH4619" s="36"/>
      <c r="BI4619" s="36"/>
      <c r="BJ4619" s="36"/>
      <c r="BK4619" s="48"/>
      <c r="BL4619" s="36"/>
      <c r="BM4619" s="36"/>
      <c r="BN4619" s="36"/>
      <c r="BO4619" s="36"/>
      <c r="BP4619" s="36"/>
      <c r="BQ4619" s="36"/>
      <c r="BR4619" s="36"/>
    </row>
    <row r="4620" spans="2:70" ht="15" customHeight="1">
      <c r="B4620" s="48">
        <v>5349</v>
      </c>
      <c r="C4620" s="48" t="s">
        <v>1852</v>
      </c>
      <c r="D4620" s="108">
        <v>127000</v>
      </c>
      <c r="E4620" s="109" t="s">
        <v>2508</v>
      </c>
      <c r="F4620" s="109" t="s">
        <v>1823</v>
      </c>
      <c r="G4620" s="109" t="s">
        <v>1746</v>
      </c>
      <c r="H4620" s="108" t="s">
        <v>1746</v>
      </c>
      <c r="I4620" s="108" t="s">
        <v>2965</v>
      </c>
      <c r="J4620" s="108" t="s">
        <v>2568</v>
      </c>
      <c r="K4620" s="108" t="s">
        <v>2860</v>
      </c>
      <c r="L4620" s="108">
        <v>9</v>
      </c>
      <c r="M4620" s="110" t="s">
        <v>2915</v>
      </c>
      <c r="N4620" s="111" t="s">
        <v>559</v>
      </c>
      <c r="O4620" s="111"/>
      <c r="P4620" s="111" t="s">
        <v>2291</v>
      </c>
      <c r="Q4620" s="109">
        <v>1</v>
      </c>
      <c r="R4620" s="109"/>
      <c r="S4620" s="109"/>
      <c r="T4620" s="109" t="s">
        <v>7</v>
      </c>
      <c r="U4620" s="108">
        <v>1</v>
      </c>
      <c r="V4620" s="109">
        <v>2009</v>
      </c>
      <c r="W4620" s="108">
        <f>IF(Table1[[#This Row],[ExpenditureDetails1]]=2010,1,(2010-Table1[[#This Row],[ExpenditureDetails1]]))</f>
        <v>1</v>
      </c>
      <c r="X4620" s="109">
        <v>3</v>
      </c>
      <c r="Y4620" s="174">
        <f>Table1[[#This Row],[ExpenditureDetails3]]*100000</f>
        <v>300000</v>
      </c>
      <c r="Z4620" s="174">
        <f>Table1[[#This Row],[ExpenditureDetails4]]/Table1[[#This Row],[Component detail 4]]</f>
        <v>300000</v>
      </c>
      <c r="AA4620" s="109">
        <v>1</v>
      </c>
      <c r="AB4620" s="109">
        <v>10</v>
      </c>
      <c r="AC4620" s="174">
        <f>IF(ISNUMBER([ExpenditureDetails4]),[ExpenditureDetails4]*HLOOKUP([ExpenditureDetails1],'Currency Conversion'!$A$6:$BE$45,19,FALSE),"No Data")</f>
        <v>322624.87497108825</v>
      </c>
      <c r="AD4620" s="174">
        <f>Table1[[#This Row],[Calculations1]]/exchange_rate_2010</f>
        <v>7055.6401298211895</v>
      </c>
      <c r="AE46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32262.487497108825</v>
      </c>
      <c r="AF4620" s="174">
        <f>Table1[[#This Row],[Calculations3]]/exchange_rate_2010</f>
        <v>705.56401298211892</v>
      </c>
      <c r="AG4620" s="110"/>
      <c r="AH4620" s="53"/>
      <c r="BD4620" s="36"/>
      <c r="BE4620" s="36"/>
      <c r="BF4620" s="36"/>
      <c r="BG4620" s="36"/>
      <c r="BH4620" s="36"/>
      <c r="BI4620" s="36"/>
      <c r="BJ4620" s="36"/>
      <c r="BK4620" s="48"/>
      <c r="BL4620" s="36"/>
      <c r="BM4620" s="36"/>
      <c r="BN4620" s="36"/>
      <c r="BO4620" s="36"/>
      <c r="BP4620" s="36"/>
      <c r="BQ4620" s="36"/>
      <c r="BR4620" s="36"/>
    </row>
    <row r="4621" spans="2:70" ht="15" customHeight="1">
      <c r="B4621" s="48">
        <v>5350</v>
      </c>
      <c r="C4621" s="48" t="s">
        <v>1852</v>
      </c>
      <c r="D4621" s="108">
        <v>127000</v>
      </c>
      <c r="E4621" s="109" t="s">
        <v>2508</v>
      </c>
      <c r="F4621" s="109" t="s">
        <v>1823</v>
      </c>
      <c r="G4621" s="109" t="s">
        <v>1746</v>
      </c>
      <c r="H4621" s="108" t="s">
        <v>1746</v>
      </c>
      <c r="I4621" s="108" t="s">
        <v>2965</v>
      </c>
      <c r="J4621" s="108" t="s">
        <v>2568</v>
      </c>
      <c r="K4621" s="108" t="s">
        <v>2860</v>
      </c>
      <c r="L4621" s="108">
        <v>9</v>
      </c>
      <c r="M4621" s="110" t="s">
        <v>2915</v>
      </c>
      <c r="N4621" s="111" t="s">
        <v>1717</v>
      </c>
      <c r="O4621" s="111"/>
      <c r="P4621" s="111" t="s">
        <v>1887</v>
      </c>
      <c r="Q4621" s="109">
        <v>1</v>
      </c>
      <c r="R4621" s="109"/>
      <c r="S4621" s="109"/>
      <c r="T4621" s="109" t="s">
        <v>31</v>
      </c>
      <c r="U4621" s="108">
        <v>3</v>
      </c>
      <c r="V4621" s="109">
        <v>2009</v>
      </c>
      <c r="W4621" s="108"/>
      <c r="X4621" s="109">
        <v>27.94</v>
      </c>
      <c r="Y4621" s="174">
        <f>Table1[[#This Row],[ExpenditureDetails3]]*100000</f>
        <v>2794000</v>
      </c>
      <c r="Z4621" s="174">
        <f>Table1[[#This Row],[ExpenditureDetails4]]/Table1[[#This Row],[Component detail 4]]</f>
        <v>2794000</v>
      </c>
      <c r="AA4621" s="109">
        <v>1</v>
      </c>
      <c r="AB4621" s="109"/>
      <c r="AC4621" s="174">
        <f>IF(ISNUMBER([ExpenditureDetails4]),[ExpenditureDetails4]*HLOOKUP([ExpenditureDetails1],'Currency Conversion'!$A$6:$BE$45,19,FALSE),"No Data")</f>
        <v>3004713.002230735</v>
      </c>
      <c r="AD4621" s="174">
        <f>Table1[[#This Row],[Calculations1]]/exchange_rate_2010</f>
        <v>65711.528409068007</v>
      </c>
      <c r="AE46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3004713.002230735</v>
      </c>
      <c r="AF4621" s="174">
        <f>Table1[[#This Row],[Calculations3]]/exchange_rate_2010</f>
        <v>65711.528409068007</v>
      </c>
      <c r="AG4621" s="110"/>
      <c r="AH4621" s="53"/>
      <c r="BD4621" s="36"/>
      <c r="BE4621" s="36"/>
      <c r="BF4621" s="36"/>
      <c r="BG4621" s="36"/>
      <c r="BH4621" s="36"/>
      <c r="BI4621" s="36"/>
      <c r="BJ4621" s="36"/>
      <c r="BK4621" s="48"/>
      <c r="BL4621" s="36"/>
      <c r="BM4621" s="36"/>
      <c r="BN4621" s="36"/>
      <c r="BO4621" s="36"/>
      <c r="BP4621" s="36"/>
      <c r="BQ4621" s="36"/>
      <c r="BR4621" s="36"/>
    </row>
    <row r="4622" spans="2:70" ht="15" customHeight="1">
      <c r="B4622" s="48">
        <v>5351</v>
      </c>
      <c r="C4622" s="48" t="s">
        <v>1852</v>
      </c>
      <c r="D4622" s="108">
        <v>127000</v>
      </c>
      <c r="E4622" s="109" t="s">
        <v>2508</v>
      </c>
      <c r="F4622" s="109" t="s">
        <v>1823</v>
      </c>
      <c r="G4622" s="109" t="s">
        <v>1746</v>
      </c>
      <c r="H4622" s="108" t="s">
        <v>1746</v>
      </c>
      <c r="I4622" s="108" t="s">
        <v>2965</v>
      </c>
      <c r="J4622" s="108" t="s">
        <v>2568</v>
      </c>
      <c r="K4622" s="108" t="s">
        <v>2860</v>
      </c>
      <c r="L4622" s="108">
        <v>9</v>
      </c>
      <c r="M4622" s="110" t="s">
        <v>2915</v>
      </c>
      <c r="N4622" s="111"/>
      <c r="O4622" s="111"/>
      <c r="P4622" s="111" t="s">
        <v>1888</v>
      </c>
      <c r="Q4622" s="109">
        <v>1</v>
      </c>
      <c r="R4622" s="109"/>
      <c r="S4622" s="109"/>
      <c r="T4622" s="109" t="s">
        <v>31</v>
      </c>
      <c r="U4622" s="108">
        <v>3</v>
      </c>
      <c r="V4622" s="109">
        <v>2009</v>
      </c>
      <c r="W4622" s="108"/>
      <c r="X4622" s="109">
        <v>41.88</v>
      </c>
      <c r="Y4622" s="174">
        <f>Table1[[#This Row],[ExpenditureDetails3]]*100000</f>
        <v>4188000.0000000005</v>
      </c>
      <c r="Z4622" s="174">
        <f>Table1[[#This Row],[ExpenditureDetails4]]/Table1[[#This Row],[Component detail 4]]</f>
        <v>4188000.0000000005</v>
      </c>
      <c r="AA4622" s="109">
        <v>1</v>
      </c>
      <c r="AB4622" s="109"/>
      <c r="AC4622" s="174">
        <f>IF(ISNUMBER([ExpenditureDetails4]),[ExpenditureDetails4]*HLOOKUP([ExpenditureDetails1],'Currency Conversion'!$A$6:$BE$45,19,FALSE),"No Data")</f>
        <v>4503843.2545963926</v>
      </c>
      <c r="AD4622" s="174">
        <f>Table1[[#This Row],[Calculations1]]/exchange_rate_2010</f>
        <v>98496.736212303818</v>
      </c>
      <c r="AE46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4503843.2545963926</v>
      </c>
      <c r="AF4622" s="174">
        <f>Table1[[#This Row],[Calculations3]]/exchange_rate_2010</f>
        <v>98496.736212303818</v>
      </c>
      <c r="AG4622" s="110"/>
      <c r="AH4622" s="53"/>
      <c r="BD4622" s="36"/>
      <c r="BE4622" s="36"/>
      <c r="BF4622" s="36"/>
      <c r="BG4622" s="36"/>
      <c r="BH4622" s="36"/>
      <c r="BI4622" s="36"/>
      <c r="BJ4622" s="36"/>
      <c r="BK4622" s="48"/>
      <c r="BL4622" s="36"/>
      <c r="BM4622" s="36"/>
      <c r="BN4622" s="36"/>
      <c r="BO4622" s="36"/>
      <c r="BP4622" s="36"/>
      <c r="BQ4622" s="36"/>
      <c r="BR4622" s="36"/>
    </row>
    <row r="4623" spans="2:70" ht="15" customHeight="1">
      <c r="B4623" s="48">
        <v>5352</v>
      </c>
      <c r="C4623" s="48" t="s">
        <v>1852</v>
      </c>
      <c r="D4623" s="108">
        <v>127000</v>
      </c>
      <c r="E4623" s="109" t="s">
        <v>2508</v>
      </c>
      <c r="F4623" s="109" t="s">
        <v>1823</v>
      </c>
      <c r="G4623" s="109" t="s">
        <v>1746</v>
      </c>
      <c r="H4623" s="108" t="s">
        <v>1746</v>
      </c>
      <c r="I4623" s="108" t="s">
        <v>2965</v>
      </c>
      <c r="J4623" s="108" t="s">
        <v>2568</v>
      </c>
      <c r="K4623" s="108" t="s">
        <v>2860</v>
      </c>
      <c r="L4623" s="108">
        <v>9</v>
      </c>
      <c r="M4623" s="110" t="s">
        <v>2915</v>
      </c>
      <c r="N4623" s="111" t="s">
        <v>2474</v>
      </c>
      <c r="O4623" s="111"/>
      <c r="P4623" s="111" t="s">
        <v>1889</v>
      </c>
      <c r="Q4623" s="109">
        <v>1</v>
      </c>
      <c r="R4623" s="109"/>
      <c r="S4623" s="109"/>
      <c r="T4623" s="109" t="s">
        <v>31</v>
      </c>
      <c r="U4623" s="108">
        <v>3</v>
      </c>
      <c r="V4623" s="109">
        <v>2009</v>
      </c>
      <c r="W4623" s="108"/>
      <c r="X4623" s="109">
        <v>1.44</v>
      </c>
      <c r="Y4623" s="174">
        <f>Table1[[#This Row],[ExpenditureDetails3]]*100000</f>
        <v>144000</v>
      </c>
      <c r="Z4623" s="174">
        <f>Table1[[#This Row],[ExpenditureDetails4]]/Table1[[#This Row],[Component detail 4]]</f>
        <v>144000</v>
      </c>
      <c r="AA4623" s="109">
        <v>1</v>
      </c>
      <c r="AB4623" s="109"/>
      <c r="AC4623" s="174">
        <f>IF(ISNUMBER([ExpenditureDetails4]),[ExpenditureDetails4]*HLOOKUP([ExpenditureDetails1],'Currency Conversion'!$A$6:$BE$45,19,FALSE),"No Data")</f>
        <v>154859.93998612236</v>
      </c>
      <c r="AD4623" s="174">
        <f>Table1[[#This Row],[Calculations1]]/exchange_rate_2010</f>
        <v>3386.7072623141707</v>
      </c>
      <c r="AE46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154859.93998612236</v>
      </c>
      <c r="AF4623" s="174">
        <f>Table1[[#This Row],[Calculations3]]/exchange_rate_2010</f>
        <v>3386.7072623141707</v>
      </c>
      <c r="AG4623" s="110"/>
      <c r="AH4623" s="53"/>
      <c r="BD4623" s="36"/>
      <c r="BE4623" s="36"/>
      <c r="BF4623" s="36"/>
      <c r="BG4623" s="36"/>
      <c r="BH4623" s="36"/>
      <c r="BI4623" s="36"/>
      <c r="BJ4623" s="36"/>
      <c r="BK4623" s="48"/>
      <c r="BL4623" s="36"/>
      <c r="BM4623" s="36"/>
      <c r="BN4623" s="36"/>
      <c r="BO4623" s="36"/>
      <c r="BP4623" s="36"/>
      <c r="BQ4623" s="36"/>
      <c r="BR4623" s="36"/>
    </row>
    <row r="4624" spans="2:70" ht="15" customHeight="1">
      <c r="B4624" s="48">
        <v>5353</v>
      </c>
      <c r="C4624" s="48" t="s">
        <v>1852</v>
      </c>
      <c r="D4624" s="108">
        <v>127000</v>
      </c>
      <c r="E4624" s="109" t="s">
        <v>2508</v>
      </c>
      <c r="F4624" s="109" t="s">
        <v>1823</v>
      </c>
      <c r="G4624" s="109" t="s">
        <v>1746</v>
      </c>
      <c r="H4624" s="108" t="s">
        <v>1746</v>
      </c>
      <c r="I4624" s="108" t="s">
        <v>2965</v>
      </c>
      <c r="J4624" s="108" t="s">
        <v>2568</v>
      </c>
      <c r="K4624" s="108" t="s">
        <v>2860</v>
      </c>
      <c r="L4624" s="108">
        <v>9</v>
      </c>
      <c r="M4624" s="110" t="s">
        <v>2915</v>
      </c>
      <c r="N4624" s="111" t="s">
        <v>2480</v>
      </c>
      <c r="O4624" s="111"/>
      <c r="P4624" s="111" t="s">
        <v>1890</v>
      </c>
      <c r="Q4624" s="109">
        <v>1</v>
      </c>
      <c r="R4624" s="109"/>
      <c r="S4624" s="109"/>
      <c r="T4624" s="109" t="s">
        <v>31</v>
      </c>
      <c r="U4624" s="108">
        <v>3</v>
      </c>
      <c r="V4624" s="109">
        <v>2009</v>
      </c>
      <c r="W4624" s="108"/>
      <c r="X4624" s="109">
        <v>2.52</v>
      </c>
      <c r="Y4624" s="174">
        <f>Table1[[#This Row],[ExpenditureDetails3]]*100000</f>
        <v>252000</v>
      </c>
      <c r="Z4624" s="174">
        <f>Table1[[#This Row],[ExpenditureDetails4]]/Table1[[#This Row],[Component detail 4]]</f>
        <v>252000</v>
      </c>
      <c r="AA4624" s="109">
        <v>1</v>
      </c>
      <c r="AB4624" s="109"/>
      <c r="AC4624" s="174">
        <f>IF(ISNUMBER([ExpenditureDetails4]),[ExpenditureDetails4]*HLOOKUP([ExpenditureDetails1],'Currency Conversion'!$A$6:$BE$45,19,FALSE),"No Data")</f>
        <v>271004.89497571415</v>
      </c>
      <c r="AD4624" s="174">
        <f>Table1[[#This Row],[Calculations1]]/exchange_rate_2010</f>
        <v>5926.7377090497994</v>
      </c>
      <c r="AE46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271004.89497571415</v>
      </c>
      <c r="AF4624" s="174">
        <f>Table1[[#This Row],[Calculations3]]/exchange_rate_2010</f>
        <v>5926.7377090497994</v>
      </c>
      <c r="AG4624" s="110"/>
      <c r="AH4624" s="53"/>
      <c r="BD4624" s="36"/>
      <c r="BE4624" s="36"/>
      <c r="BF4624" s="36"/>
      <c r="BG4624" s="36"/>
      <c r="BH4624" s="36"/>
      <c r="BI4624" s="36"/>
      <c r="BJ4624" s="36"/>
      <c r="BK4624" s="48"/>
      <c r="BL4624" s="36"/>
      <c r="BM4624" s="36"/>
      <c r="BN4624" s="36"/>
      <c r="BO4624" s="36"/>
      <c r="BP4624" s="36"/>
      <c r="BQ4624" s="36"/>
      <c r="BR4624" s="36"/>
    </row>
    <row r="4625" spans="2:70" ht="15" customHeight="1">
      <c r="B4625" s="48">
        <v>5358</v>
      </c>
      <c r="C4625" s="48" t="s">
        <v>1852</v>
      </c>
      <c r="D4625" s="108">
        <v>48341</v>
      </c>
      <c r="E4625" s="109" t="s">
        <v>2508</v>
      </c>
      <c r="F4625" s="109" t="s">
        <v>1820</v>
      </c>
      <c r="G4625" s="109" t="s">
        <v>405</v>
      </c>
      <c r="H4625" s="108" t="s">
        <v>1850</v>
      </c>
      <c r="I4625" s="108" t="s">
        <v>2965</v>
      </c>
      <c r="J4625" s="108" t="s">
        <v>2568</v>
      </c>
      <c r="K4625" s="108" t="s">
        <v>2860</v>
      </c>
      <c r="L4625" s="108">
        <v>9</v>
      </c>
      <c r="M4625" s="110" t="s">
        <v>2915</v>
      </c>
      <c r="N4625" s="111" t="s">
        <v>1728</v>
      </c>
      <c r="O4625" s="111"/>
      <c r="P4625" s="111" t="s">
        <v>2292</v>
      </c>
      <c r="Q4625" s="109">
        <v>1</v>
      </c>
      <c r="R4625" s="109"/>
      <c r="S4625" s="109"/>
      <c r="T4625" s="109" t="s">
        <v>7</v>
      </c>
      <c r="U4625" s="108">
        <v>1</v>
      </c>
      <c r="V4625" s="109">
        <v>2009</v>
      </c>
      <c r="W4625" s="108">
        <f>IF(Table1[[#This Row],[ExpenditureDetails1]]=2010,1,(2010-Table1[[#This Row],[ExpenditureDetails1]]))</f>
        <v>1</v>
      </c>
      <c r="X4625" s="109">
        <v>4072</v>
      </c>
      <c r="Y4625" s="174">
        <f>Table1[[#This Row],[ExpenditureDetails3]]*100000</f>
        <v>407200000</v>
      </c>
      <c r="Z4625" s="174">
        <f>Table1[[#This Row],[ExpenditureDetails4]]/Table1[[#This Row],[Component detail 4]]</f>
        <v>407200000</v>
      </c>
      <c r="AA4625" s="109">
        <v>1</v>
      </c>
      <c r="AB4625" s="109">
        <v>10</v>
      </c>
      <c r="AC4625" s="174">
        <f>IF(ISNUMBER([ExpenditureDetails4]),[ExpenditureDetails4]*HLOOKUP([ExpenditureDetails1],'Currency Conversion'!$A$6:$BE$45,19,FALSE),"No Data")</f>
        <v>437909496.96075714</v>
      </c>
      <c r="AD4625" s="174">
        <f>Table1[[#This Row],[Calculations1]]/exchange_rate_2010</f>
        <v>9576855.5362106282</v>
      </c>
      <c r="AE46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43790949.696075715</v>
      </c>
      <c r="AF4625" s="174">
        <f>Table1[[#This Row],[Calculations3]]/exchange_rate_2010</f>
        <v>957685.55362106278</v>
      </c>
      <c r="AG4625" s="110"/>
      <c r="AH4625" s="53"/>
      <c r="BD4625" s="36"/>
      <c r="BE4625" s="36"/>
      <c r="BF4625" s="36"/>
      <c r="BG4625" s="36"/>
      <c r="BH4625" s="36"/>
      <c r="BI4625" s="36"/>
      <c r="BJ4625" s="36"/>
      <c r="BK4625" s="48"/>
      <c r="BL4625" s="36"/>
      <c r="BM4625" s="36"/>
      <c r="BN4625" s="36"/>
      <c r="BO4625" s="36"/>
      <c r="BP4625" s="36"/>
      <c r="BQ4625" s="36"/>
      <c r="BR4625" s="36"/>
    </row>
    <row r="4626" spans="2:70" ht="15" customHeight="1">
      <c r="B4626" s="48">
        <v>5359</v>
      </c>
      <c r="C4626" s="48" t="s">
        <v>1852</v>
      </c>
      <c r="D4626" s="108">
        <v>48341</v>
      </c>
      <c r="E4626" s="109" t="s">
        <v>2508</v>
      </c>
      <c r="F4626" s="109" t="s">
        <v>1820</v>
      </c>
      <c r="G4626" s="109" t="s">
        <v>405</v>
      </c>
      <c r="H4626" s="108" t="s">
        <v>1850</v>
      </c>
      <c r="I4626" s="108" t="s">
        <v>2965</v>
      </c>
      <c r="J4626" s="108" t="s">
        <v>2568</v>
      </c>
      <c r="K4626" s="108" t="s">
        <v>2860</v>
      </c>
      <c r="L4626" s="108">
        <v>9</v>
      </c>
      <c r="M4626" s="110" t="s">
        <v>2915</v>
      </c>
      <c r="N4626" s="111" t="s">
        <v>1729</v>
      </c>
      <c r="O4626" s="111" t="s">
        <v>210</v>
      </c>
      <c r="P4626" s="111" t="s">
        <v>2293</v>
      </c>
      <c r="Q4626" s="109">
        <v>1</v>
      </c>
      <c r="R4626" s="109"/>
      <c r="S4626" s="109"/>
      <c r="T4626" s="109" t="s">
        <v>7</v>
      </c>
      <c r="U4626" s="108">
        <v>1</v>
      </c>
      <c r="V4626" s="109">
        <v>2009</v>
      </c>
      <c r="W4626" s="108">
        <f>IF(Table1[[#This Row],[ExpenditureDetails1]]=2010,1,(2010-Table1[[#This Row],[ExpenditureDetails1]]))</f>
        <v>1</v>
      </c>
      <c r="X4626" s="109">
        <v>64</v>
      </c>
      <c r="Y4626" s="174">
        <f>Table1[[#This Row],[ExpenditureDetails3]]*100000</f>
        <v>6400000</v>
      </c>
      <c r="Z4626" s="174">
        <f>Table1[[#This Row],[ExpenditureDetails4]]/Table1[[#This Row],[Component detail 4]]</f>
        <v>6400000</v>
      </c>
      <c r="AA4626" s="109">
        <v>1</v>
      </c>
      <c r="AB4626" s="109">
        <v>10</v>
      </c>
      <c r="AC4626" s="174">
        <f>IF(ISNUMBER([ExpenditureDetails4]),[ExpenditureDetails4]*HLOOKUP([ExpenditureDetails1],'Currency Conversion'!$A$6:$BE$45,19,FALSE),"No Data")</f>
        <v>6882663.9993832158</v>
      </c>
      <c r="AD4626" s="174">
        <f>Table1[[#This Row],[Calculations1]]/exchange_rate_2010</f>
        <v>150520.32276951871</v>
      </c>
      <c r="AE46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688266.39993832156</v>
      </c>
      <c r="AF4626" s="174">
        <f>Table1[[#This Row],[Calculations3]]/exchange_rate_2010</f>
        <v>15052.03227695187</v>
      </c>
      <c r="AG4626" s="110"/>
      <c r="AH4626" s="53"/>
      <c r="BD4626" s="36"/>
      <c r="BE4626" s="36"/>
      <c r="BF4626" s="36"/>
      <c r="BG4626" s="36"/>
      <c r="BH4626" s="36"/>
      <c r="BI4626" s="36"/>
      <c r="BJ4626" s="36"/>
      <c r="BK4626" s="48"/>
      <c r="BL4626" s="36"/>
      <c r="BM4626" s="36"/>
      <c r="BN4626" s="36"/>
      <c r="BO4626" s="36"/>
      <c r="BP4626" s="36"/>
      <c r="BQ4626" s="36"/>
      <c r="BR4626" s="36"/>
    </row>
    <row r="4627" spans="2:70" ht="15" customHeight="1">
      <c r="B4627" s="48">
        <v>5360</v>
      </c>
      <c r="C4627" s="48" t="s">
        <v>1852</v>
      </c>
      <c r="D4627" s="108">
        <v>48341</v>
      </c>
      <c r="E4627" s="109" t="s">
        <v>2508</v>
      </c>
      <c r="F4627" s="109" t="s">
        <v>1820</v>
      </c>
      <c r="G4627" s="109" t="s">
        <v>405</v>
      </c>
      <c r="H4627" s="108" t="s">
        <v>1850</v>
      </c>
      <c r="I4627" s="108" t="s">
        <v>2965</v>
      </c>
      <c r="J4627" s="108" t="s">
        <v>2568</v>
      </c>
      <c r="K4627" s="108" t="s">
        <v>2860</v>
      </c>
      <c r="L4627" s="108">
        <v>9</v>
      </c>
      <c r="M4627" s="110" t="s">
        <v>2915</v>
      </c>
      <c r="N4627" s="111" t="s">
        <v>1712</v>
      </c>
      <c r="O4627" s="111"/>
      <c r="P4627" s="111" t="s">
        <v>2294</v>
      </c>
      <c r="Q4627" s="109">
        <v>64</v>
      </c>
      <c r="R4627" s="109"/>
      <c r="S4627" s="109"/>
      <c r="T4627" s="109" t="s">
        <v>7</v>
      </c>
      <c r="U4627" s="108">
        <v>1</v>
      </c>
      <c r="V4627" s="109">
        <v>2009</v>
      </c>
      <c r="W4627" s="108">
        <f>IF(Table1[[#This Row],[ExpenditureDetails1]]=2010,1,(2010-Table1[[#This Row],[ExpenditureDetails1]]))</f>
        <v>1</v>
      </c>
      <c r="X4627" s="109">
        <v>34</v>
      </c>
      <c r="Y4627" s="174">
        <f>Table1[[#This Row],[ExpenditureDetails3]]*100000</f>
        <v>3400000</v>
      </c>
      <c r="Z4627" s="174">
        <f>Table1[[#This Row],[ExpenditureDetails4]]/Table1[[#This Row],[Component detail 4]]</f>
        <v>53125</v>
      </c>
      <c r="AA4627" s="109">
        <v>1</v>
      </c>
      <c r="AB4627" s="109">
        <v>10</v>
      </c>
      <c r="AC4627" s="174">
        <f>IF(ISNUMBER([ExpenditureDetails4]),[ExpenditureDetails4]*HLOOKUP([ExpenditureDetails1],'Currency Conversion'!$A$6:$BE$45,19,FALSE),"No Data")</f>
        <v>3656415.2496723337</v>
      </c>
      <c r="AD4627" s="174">
        <f>Table1[[#This Row],[Calculations1]]/exchange_rate_2010</f>
        <v>79963.921471306807</v>
      </c>
      <c r="AE46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365641.52496723336</v>
      </c>
      <c r="AF4627" s="174">
        <f>Table1[[#This Row],[Calculations3]]/exchange_rate_2010</f>
        <v>7996.3921471306812</v>
      </c>
      <c r="AG4627" s="110"/>
      <c r="AH4627" s="53"/>
      <c r="BD4627" s="36"/>
      <c r="BE4627" s="36"/>
      <c r="BF4627" s="36"/>
      <c r="BG4627" s="36"/>
      <c r="BH4627" s="36"/>
      <c r="BI4627" s="36"/>
      <c r="BJ4627" s="36"/>
      <c r="BK4627" s="48"/>
      <c r="BL4627" s="36"/>
      <c r="BM4627" s="36"/>
      <c r="BN4627" s="36"/>
      <c r="BO4627" s="36"/>
      <c r="BP4627" s="36"/>
      <c r="BQ4627" s="36"/>
      <c r="BR4627" s="36"/>
    </row>
    <row r="4628" spans="2:70" ht="15" customHeight="1">
      <c r="B4628" s="48">
        <v>5361</v>
      </c>
      <c r="C4628" s="48" t="s">
        <v>1852</v>
      </c>
      <c r="D4628" s="108">
        <v>48341</v>
      </c>
      <c r="E4628" s="109" t="s">
        <v>2508</v>
      </c>
      <c r="F4628" s="109" t="s">
        <v>1820</v>
      </c>
      <c r="G4628" s="109" t="s">
        <v>405</v>
      </c>
      <c r="H4628" s="108" t="s">
        <v>1850</v>
      </c>
      <c r="I4628" s="108" t="s">
        <v>2965</v>
      </c>
      <c r="J4628" s="108" t="s">
        <v>2568</v>
      </c>
      <c r="K4628" s="108" t="s">
        <v>2860</v>
      </c>
      <c r="L4628" s="108">
        <v>9</v>
      </c>
      <c r="M4628" s="110" t="s">
        <v>2915</v>
      </c>
      <c r="N4628" s="111" t="s">
        <v>2480</v>
      </c>
      <c r="O4628" s="111"/>
      <c r="P4628" s="111" t="s">
        <v>2295</v>
      </c>
      <c r="Q4628" s="109">
        <v>1</v>
      </c>
      <c r="R4628" s="109"/>
      <c r="S4628" s="109"/>
      <c r="T4628" s="109" t="s">
        <v>7</v>
      </c>
      <c r="U4628" s="108">
        <v>1</v>
      </c>
      <c r="V4628" s="109">
        <v>2009</v>
      </c>
      <c r="W4628" s="108">
        <f>IF(Table1[[#This Row],[ExpenditureDetails1]]=2010,1,(2010-Table1[[#This Row],[ExpenditureDetails1]]))</f>
        <v>1</v>
      </c>
      <c r="X4628" s="109">
        <v>176.7</v>
      </c>
      <c r="Y4628" s="174">
        <f>Table1[[#This Row],[ExpenditureDetails3]]*100000</f>
        <v>17670000</v>
      </c>
      <c r="Z4628" s="174">
        <f>Table1[[#This Row],[ExpenditureDetails4]]/Table1[[#This Row],[Component detail 4]]</f>
        <v>17670000</v>
      </c>
      <c r="AA4628" s="109">
        <v>1</v>
      </c>
      <c r="AB4628" s="109">
        <v>10</v>
      </c>
      <c r="AC4628" s="174">
        <f>IF(ISNUMBER([ExpenditureDetails4]),[ExpenditureDetails4]*HLOOKUP([ExpenditureDetails1],'Currency Conversion'!$A$6:$BE$45,19,FALSE),"No Data")</f>
        <v>19002605.135797098</v>
      </c>
      <c r="AD4628" s="174">
        <f>Table1[[#This Row],[Calculations1]]/exchange_rate_2010</f>
        <v>415577.20364646806</v>
      </c>
      <c r="AE46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1900260.5135797099</v>
      </c>
      <c r="AF4628" s="174">
        <f>Table1[[#This Row],[Calculations3]]/exchange_rate_2010</f>
        <v>41557.720364646804</v>
      </c>
      <c r="AG4628" s="110"/>
      <c r="AH4628" s="53"/>
      <c r="BD4628" s="36"/>
      <c r="BE4628" s="36"/>
      <c r="BF4628" s="36"/>
      <c r="BG4628" s="36"/>
      <c r="BH4628" s="36"/>
      <c r="BI4628" s="36"/>
      <c r="BJ4628" s="36"/>
      <c r="BK4628" s="48"/>
      <c r="BL4628" s="36"/>
      <c r="BM4628" s="36"/>
      <c r="BN4628" s="36"/>
      <c r="BO4628" s="36"/>
      <c r="BP4628" s="36"/>
      <c r="BQ4628" s="36"/>
      <c r="BR4628" s="36"/>
    </row>
    <row r="4629" spans="2:70" ht="15" customHeight="1">
      <c r="B4629" s="48">
        <v>5362</v>
      </c>
      <c r="C4629" s="48" t="s">
        <v>1852</v>
      </c>
      <c r="D4629" s="108">
        <v>48341</v>
      </c>
      <c r="E4629" s="109" t="s">
        <v>2508</v>
      </c>
      <c r="F4629" s="109" t="s">
        <v>1820</v>
      </c>
      <c r="G4629" s="109" t="s">
        <v>405</v>
      </c>
      <c r="H4629" s="108" t="s">
        <v>1850</v>
      </c>
      <c r="I4629" s="108" t="s">
        <v>2965</v>
      </c>
      <c r="J4629" s="108" t="s">
        <v>2568</v>
      </c>
      <c r="K4629" s="108" t="s">
        <v>2860</v>
      </c>
      <c r="L4629" s="108">
        <v>9</v>
      </c>
      <c r="M4629" s="110" t="s">
        <v>2915</v>
      </c>
      <c r="N4629" s="111" t="s">
        <v>20</v>
      </c>
      <c r="O4629" s="111" t="s">
        <v>2486</v>
      </c>
      <c r="P4629" s="111" t="s">
        <v>2296</v>
      </c>
      <c r="Q4629" s="109">
        <v>1</v>
      </c>
      <c r="R4629" s="109">
        <v>15000</v>
      </c>
      <c r="S4629" s="109"/>
      <c r="T4629" s="109" t="s">
        <v>7</v>
      </c>
      <c r="U4629" s="108">
        <v>1</v>
      </c>
      <c r="V4629" s="109">
        <v>2009</v>
      </c>
      <c r="W4629" s="108">
        <f>IF(Table1[[#This Row],[ExpenditureDetails1]]=2010,1,(2010-Table1[[#This Row],[ExpenditureDetails1]]))</f>
        <v>1</v>
      </c>
      <c r="X4629" s="109">
        <v>40</v>
      </c>
      <c r="Y4629" s="174">
        <f>Table1[[#This Row],[ExpenditureDetails3]]*100000</f>
        <v>4000000</v>
      </c>
      <c r="Z4629" s="174">
        <f>Table1[[#This Row],[ExpenditureDetails4]]/Table1[[#This Row],[Component detail 4]]</f>
        <v>4000000</v>
      </c>
      <c r="AA4629" s="109">
        <v>1</v>
      </c>
      <c r="AB4629" s="109">
        <v>10</v>
      </c>
      <c r="AC4629" s="174">
        <f>IF(ISNUMBER([ExpenditureDetails4]),[ExpenditureDetails4]*HLOOKUP([ExpenditureDetails1],'Currency Conversion'!$A$6:$BE$45,19,FALSE),"No Data")</f>
        <v>4301664.9996145098</v>
      </c>
      <c r="AD4629" s="174">
        <f>Table1[[#This Row],[Calculations1]]/exchange_rate_2010</f>
        <v>94075.201730949178</v>
      </c>
      <c r="AE46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430166.49996145099</v>
      </c>
      <c r="AF4629" s="174">
        <f>Table1[[#This Row],[Calculations3]]/exchange_rate_2010</f>
        <v>9407.5201730949193</v>
      </c>
      <c r="AG4629" s="110"/>
      <c r="AH4629" s="53"/>
      <c r="BD4629" s="36"/>
      <c r="BE4629" s="36"/>
      <c r="BF4629" s="36"/>
      <c r="BG4629" s="36"/>
      <c r="BH4629" s="36"/>
      <c r="BI4629" s="36"/>
      <c r="BJ4629" s="36"/>
      <c r="BK4629" s="48"/>
      <c r="BL4629" s="36"/>
      <c r="BM4629" s="36"/>
      <c r="BN4629" s="36"/>
      <c r="BO4629" s="36"/>
      <c r="BP4629" s="36"/>
      <c r="BQ4629" s="36"/>
      <c r="BR4629" s="36"/>
    </row>
    <row r="4630" spans="2:70" ht="15" customHeight="1">
      <c r="B4630" s="48">
        <v>5363</v>
      </c>
      <c r="C4630" s="48" t="s">
        <v>1852</v>
      </c>
      <c r="D4630" s="108">
        <v>48341</v>
      </c>
      <c r="E4630" s="109" t="s">
        <v>2508</v>
      </c>
      <c r="F4630" s="109" t="s">
        <v>1820</v>
      </c>
      <c r="G4630" s="109" t="s">
        <v>405</v>
      </c>
      <c r="H4630" s="108" t="s">
        <v>1850</v>
      </c>
      <c r="I4630" s="108" t="s">
        <v>2965</v>
      </c>
      <c r="J4630" s="108" t="s">
        <v>2568</v>
      </c>
      <c r="K4630" s="108" t="s">
        <v>2860</v>
      </c>
      <c r="L4630" s="108">
        <v>9</v>
      </c>
      <c r="M4630" s="110" t="s">
        <v>2915</v>
      </c>
      <c r="N4630" s="111" t="s">
        <v>1729</v>
      </c>
      <c r="O4630" s="111" t="s">
        <v>1718</v>
      </c>
      <c r="P4630" s="111" t="s">
        <v>2297</v>
      </c>
      <c r="Q4630" s="109">
        <v>514</v>
      </c>
      <c r="R4630" s="109"/>
      <c r="S4630" s="109"/>
      <c r="T4630" s="109" t="s">
        <v>7</v>
      </c>
      <c r="U4630" s="108">
        <v>1</v>
      </c>
      <c r="V4630" s="109">
        <v>2009</v>
      </c>
      <c r="W4630" s="108">
        <f>IF(Table1[[#This Row],[ExpenditureDetails1]]=2010,1,(2010-Table1[[#This Row],[ExpenditureDetails1]]))</f>
        <v>1</v>
      </c>
      <c r="X4630" s="109">
        <v>1285</v>
      </c>
      <c r="Y4630" s="174">
        <f>Table1[[#This Row],[ExpenditureDetails3]]*100000</f>
        <v>128500000</v>
      </c>
      <c r="Z4630" s="174">
        <f>Table1[[#This Row],[ExpenditureDetails4]]/Table1[[#This Row],[Component detail 4]]</f>
        <v>250000</v>
      </c>
      <c r="AA4630" s="109">
        <v>1</v>
      </c>
      <c r="AB4630" s="109">
        <v>10</v>
      </c>
      <c r="AC4630" s="174">
        <f>IF(ISNUMBER([ExpenditureDetails4]),[ExpenditureDetails4]*HLOOKUP([ExpenditureDetails1],'Currency Conversion'!$A$6:$BE$45,19,FALSE),"No Data")</f>
        <v>138190988.11261612</v>
      </c>
      <c r="AD4630" s="174">
        <f>Table1[[#This Row],[Calculations1]]/exchange_rate_2010</f>
        <v>3022165.8556067422</v>
      </c>
      <c r="AE46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13819098.811261613</v>
      </c>
      <c r="AF4630" s="174">
        <f>Table1[[#This Row],[Calculations3]]/exchange_rate_2010</f>
        <v>302216.58556067426</v>
      </c>
      <c r="AG4630" s="110"/>
      <c r="AH4630" s="53"/>
      <c r="BD4630" s="36"/>
      <c r="BE4630" s="36"/>
      <c r="BF4630" s="36"/>
      <c r="BG4630" s="36"/>
      <c r="BH4630" s="36"/>
      <c r="BI4630" s="36"/>
      <c r="BJ4630" s="36"/>
      <c r="BK4630" s="48"/>
      <c r="BL4630" s="36"/>
      <c r="BM4630" s="36"/>
      <c r="BN4630" s="36"/>
      <c r="BO4630" s="36"/>
      <c r="BP4630" s="36"/>
      <c r="BQ4630" s="36"/>
      <c r="BR4630" s="36"/>
    </row>
    <row r="4631" spans="2:70" ht="15" customHeight="1">
      <c r="B4631" s="48">
        <v>5364</v>
      </c>
      <c r="C4631" s="48" t="s">
        <v>1852</v>
      </c>
      <c r="D4631" s="108">
        <v>48341</v>
      </c>
      <c r="E4631" s="109" t="s">
        <v>2508</v>
      </c>
      <c r="F4631" s="109" t="s">
        <v>1820</v>
      </c>
      <c r="G4631" s="109" t="s">
        <v>405</v>
      </c>
      <c r="H4631" s="108" t="s">
        <v>1850</v>
      </c>
      <c r="I4631" s="108" t="s">
        <v>2965</v>
      </c>
      <c r="J4631" s="108" t="s">
        <v>2568</v>
      </c>
      <c r="K4631" s="108" t="s">
        <v>2860</v>
      </c>
      <c r="L4631" s="108">
        <v>9</v>
      </c>
      <c r="M4631" s="110" t="s">
        <v>2915</v>
      </c>
      <c r="N4631" s="111" t="s">
        <v>1729</v>
      </c>
      <c r="O4631" s="111" t="s">
        <v>210</v>
      </c>
      <c r="P4631" s="111" t="s">
        <v>2298</v>
      </c>
      <c r="Q4631" s="109">
        <v>1</v>
      </c>
      <c r="R4631" s="109"/>
      <c r="S4631" s="109"/>
      <c r="T4631" s="109" t="s">
        <v>7</v>
      </c>
      <c r="U4631" s="108">
        <v>1</v>
      </c>
      <c r="V4631" s="109">
        <v>1987</v>
      </c>
      <c r="W4631" s="108">
        <f>IF(Table1[[#This Row],[ExpenditureDetails1]]=2010,1,(2010-Table1[[#This Row],[ExpenditureDetails1]]))</f>
        <v>23</v>
      </c>
      <c r="X4631" s="109">
        <v>12</v>
      </c>
      <c r="Y4631" s="174">
        <f>Table1[[#This Row],[ExpenditureDetails3]]*100000</f>
        <v>1200000</v>
      </c>
      <c r="Z4631" s="174">
        <f>Table1[[#This Row],[ExpenditureDetails4]]/Table1[[#This Row],[Component detail 4]]</f>
        <v>1200000</v>
      </c>
      <c r="AA4631" s="109">
        <v>1</v>
      </c>
      <c r="AB4631" s="109">
        <v>10</v>
      </c>
      <c r="AC4631" s="174">
        <f>IF(ISNUMBER([ExpenditureDetails4]),[ExpenditureDetails4]*HLOOKUP([ExpenditureDetails1],'Currency Conversion'!$A$6:$BE$45,19,FALSE),"No Data")</f>
        <v>5985469.4490331402</v>
      </c>
      <c r="AD4631" s="174">
        <f>Table1[[#This Row],[Calculations1]]/exchange_rate_2010</f>
        <v>130899.13926879156</v>
      </c>
      <c r="AE46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598546.944903314</v>
      </c>
      <c r="AF4631" s="174">
        <f>Table1[[#This Row],[Calculations3]]/exchange_rate_2010</f>
        <v>13089.913926879155</v>
      </c>
      <c r="AG4631" s="110"/>
      <c r="AH4631" s="53"/>
      <c r="BD4631" s="36"/>
      <c r="BE4631" s="36"/>
      <c r="BF4631" s="36"/>
      <c r="BG4631" s="36"/>
      <c r="BH4631" s="36"/>
      <c r="BI4631" s="36"/>
      <c r="BJ4631" s="36"/>
      <c r="BK4631" s="48"/>
      <c r="BL4631" s="36"/>
      <c r="BM4631" s="36"/>
      <c r="BN4631" s="36"/>
      <c r="BO4631" s="36"/>
      <c r="BP4631" s="36"/>
      <c r="BQ4631" s="36"/>
      <c r="BR4631" s="36"/>
    </row>
    <row r="4632" spans="2:70" ht="15" customHeight="1">
      <c r="B4632" s="48">
        <v>5365</v>
      </c>
      <c r="C4632" s="48" t="s">
        <v>1852</v>
      </c>
      <c r="D4632" s="108">
        <v>48341</v>
      </c>
      <c r="E4632" s="109" t="s">
        <v>2508</v>
      </c>
      <c r="F4632" s="109" t="s">
        <v>1820</v>
      </c>
      <c r="G4632" s="109" t="s">
        <v>405</v>
      </c>
      <c r="H4632" s="108" t="s">
        <v>1850</v>
      </c>
      <c r="I4632" s="108" t="s">
        <v>2965</v>
      </c>
      <c r="J4632" s="108" t="s">
        <v>2568</v>
      </c>
      <c r="K4632" s="108" t="s">
        <v>2860</v>
      </c>
      <c r="L4632" s="108">
        <v>9</v>
      </c>
      <c r="M4632" s="110" t="s">
        <v>2915</v>
      </c>
      <c r="N4632" s="111" t="s">
        <v>1729</v>
      </c>
      <c r="O4632" s="111" t="s">
        <v>210</v>
      </c>
      <c r="P4632" s="111" t="s">
        <v>2299</v>
      </c>
      <c r="Q4632" s="109">
        <v>1</v>
      </c>
      <c r="R4632" s="109"/>
      <c r="S4632" s="109"/>
      <c r="T4632" s="109" t="s">
        <v>7</v>
      </c>
      <c r="U4632" s="108">
        <v>1</v>
      </c>
      <c r="V4632" s="109">
        <v>1991</v>
      </c>
      <c r="W4632" s="108">
        <f>IF(Table1[[#This Row],[ExpenditureDetails1]]=2010,1,(2010-Table1[[#This Row],[ExpenditureDetails1]]))</f>
        <v>19</v>
      </c>
      <c r="X4632" s="109">
        <v>10</v>
      </c>
      <c r="Y4632" s="174">
        <f>Table1[[#This Row],[ExpenditureDetails3]]*100000</f>
        <v>1000000</v>
      </c>
      <c r="Z4632" s="174">
        <f>Table1[[#This Row],[ExpenditureDetails4]]/Table1[[#This Row],[Component detail 4]]</f>
        <v>1000000</v>
      </c>
      <c r="AA4632" s="109">
        <v>1</v>
      </c>
      <c r="AB4632" s="109">
        <v>10</v>
      </c>
      <c r="AC4632" s="174">
        <f>IF(ISNUMBER([ExpenditureDetails4]),[ExpenditureDetails4]*HLOOKUP([ExpenditureDetails1],'Currency Conversion'!$A$6:$BE$45,19,FALSE),"No Data")</f>
        <v>3512977.900686197</v>
      </c>
      <c r="AD4632" s="174">
        <f>Table1[[#This Row],[Calculations1]]/exchange_rate_2010</f>
        <v>76827.020400946247</v>
      </c>
      <c r="AE46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351297.79006861971</v>
      </c>
      <c r="AF4632" s="174">
        <f>Table1[[#This Row],[Calculations3]]/exchange_rate_2010</f>
        <v>7682.702040094624</v>
      </c>
      <c r="AG4632" s="110"/>
      <c r="AH4632" s="53"/>
      <c r="BD4632" s="36"/>
      <c r="BE4632" s="36"/>
      <c r="BF4632" s="36"/>
      <c r="BG4632" s="36"/>
      <c r="BH4632" s="36"/>
      <c r="BI4632" s="36"/>
      <c r="BJ4632" s="36"/>
      <c r="BK4632" s="48"/>
      <c r="BL4632" s="36"/>
      <c r="BM4632" s="36"/>
      <c r="BN4632" s="36"/>
      <c r="BO4632" s="36"/>
      <c r="BP4632" s="36"/>
      <c r="BQ4632" s="36"/>
      <c r="BR4632" s="36"/>
    </row>
    <row r="4633" spans="2:70" ht="15" customHeight="1">
      <c r="B4633" s="48">
        <v>5366</v>
      </c>
      <c r="C4633" s="48" t="s">
        <v>1852</v>
      </c>
      <c r="D4633" s="108">
        <v>48341</v>
      </c>
      <c r="E4633" s="109" t="s">
        <v>2508</v>
      </c>
      <c r="F4633" s="109" t="s">
        <v>1820</v>
      </c>
      <c r="G4633" s="109" t="s">
        <v>405</v>
      </c>
      <c r="H4633" s="108" t="s">
        <v>1850</v>
      </c>
      <c r="I4633" s="108" t="s">
        <v>2965</v>
      </c>
      <c r="J4633" s="108" t="s">
        <v>2568</v>
      </c>
      <c r="K4633" s="108" t="s">
        <v>2860</v>
      </c>
      <c r="L4633" s="108">
        <v>9</v>
      </c>
      <c r="M4633" s="110" t="s">
        <v>2915</v>
      </c>
      <c r="N4633" s="111" t="s">
        <v>1729</v>
      </c>
      <c r="O4633" s="111" t="s">
        <v>210</v>
      </c>
      <c r="P4633" s="111" t="s">
        <v>2300</v>
      </c>
      <c r="Q4633" s="109">
        <v>1</v>
      </c>
      <c r="R4633" s="109"/>
      <c r="S4633" s="109"/>
      <c r="T4633" s="109" t="s">
        <v>7</v>
      </c>
      <c r="U4633" s="108">
        <v>1</v>
      </c>
      <c r="V4633" s="109">
        <v>1991</v>
      </c>
      <c r="W4633" s="108">
        <f>IF(Table1[[#This Row],[ExpenditureDetails1]]=2010,1,(2010-Table1[[#This Row],[ExpenditureDetails1]]))</f>
        <v>19</v>
      </c>
      <c r="X4633" s="109">
        <v>10</v>
      </c>
      <c r="Y4633" s="174">
        <f>Table1[[#This Row],[ExpenditureDetails3]]*100000</f>
        <v>1000000</v>
      </c>
      <c r="Z4633" s="174">
        <f>Table1[[#This Row],[ExpenditureDetails4]]/Table1[[#This Row],[Component detail 4]]</f>
        <v>1000000</v>
      </c>
      <c r="AA4633" s="109">
        <v>1</v>
      </c>
      <c r="AB4633" s="109">
        <v>10</v>
      </c>
      <c r="AC4633" s="174">
        <f>IF(ISNUMBER([ExpenditureDetails4]),[ExpenditureDetails4]*HLOOKUP([ExpenditureDetails1],'Currency Conversion'!$A$6:$BE$45,19,FALSE),"No Data")</f>
        <v>3512977.900686197</v>
      </c>
      <c r="AD4633" s="174">
        <f>Table1[[#This Row],[Calculations1]]/exchange_rate_2010</f>
        <v>76827.020400946247</v>
      </c>
      <c r="AE46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351297.79006861971</v>
      </c>
      <c r="AF4633" s="174">
        <f>Table1[[#This Row],[Calculations3]]/exchange_rate_2010</f>
        <v>7682.702040094624</v>
      </c>
      <c r="AG4633" s="110"/>
      <c r="AH4633" s="53"/>
      <c r="BD4633" s="36"/>
      <c r="BE4633" s="36"/>
      <c r="BF4633" s="36"/>
      <c r="BG4633" s="36"/>
      <c r="BH4633" s="36"/>
      <c r="BI4633" s="36"/>
      <c r="BJ4633" s="36"/>
      <c r="BK4633" s="48"/>
      <c r="BL4633" s="36"/>
      <c r="BM4633" s="36"/>
      <c r="BN4633" s="36"/>
      <c r="BO4633" s="36"/>
      <c r="BP4633" s="36"/>
      <c r="BQ4633" s="36"/>
      <c r="BR4633" s="36"/>
    </row>
    <row r="4634" spans="2:70" ht="15" customHeight="1">
      <c r="B4634" s="48">
        <v>5367</v>
      </c>
      <c r="C4634" s="48" t="s">
        <v>1852</v>
      </c>
      <c r="D4634" s="108">
        <v>48341</v>
      </c>
      <c r="E4634" s="109" t="s">
        <v>2508</v>
      </c>
      <c r="F4634" s="109" t="s">
        <v>1820</v>
      </c>
      <c r="G4634" s="109" t="s">
        <v>405</v>
      </c>
      <c r="H4634" s="108" t="s">
        <v>1850</v>
      </c>
      <c r="I4634" s="108" t="s">
        <v>2965</v>
      </c>
      <c r="J4634" s="108" t="s">
        <v>2568</v>
      </c>
      <c r="K4634" s="108" t="s">
        <v>2860</v>
      </c>
      <c r="L4634" s="108">
        <v>9</v>
      </c>
      <c r="M4634" s="110" t="s">
        <v>2915</v>
      </c>
      <c r="N4634" s="111" t="s">
        <v>1729</v>
      </c>
      <c r="O4634" s="111" t="s">
        <v>210</v>
      </c>
      <c r="P4634" s="111" t="s">
        <v>2301</v>
      </c>
      <c r="Q4634" s="109">
        <v>1</v>
      </c>
      <c r="R4634" s="109"/>
      <c r="S4634" s="109"/>
      <c r="T4634" s="109" t="s">
        <v>7</v>
      </c>
      <c r="U4634" s="108">
        <v>1</v>
      </c>
      <c r="V4634" s="109">
        <v>1996</v>
      </c>
      <c r="W4634" s="108">
        <f>IF(Table1[[#This Row],[ExpenditureDetails1]]=2010,1,(2010-Table1[[#This Row],[ExpenditureDetails1]]))</f>
        <v>14</v>
      </c>
      <c r="X4634" s="109">
        <v>2.5</v>
      </c>
      <c r="Y4634" s="174">
        <f>Table1[[#This Row],[ExpenditureDetails3]]*100000</f>
        <v>250000</v>
      </c>
      <c r="Z4634" s="174">
        <f>Table1[[#This Row],[ExpenditureDetails4]]/Table1[[#This Row],[Component detail 4]]</f>
        <v>250000</v>
      </c>
      <c r="AA4634" s="109">
        <v>1</v>
      </c>
      <c r="AB4634" s="109">
        <v>10</v>
      </c>
      <c r="AC4634" s="174">
        <f>IF(ISNUMBER([ExpenditureDetails4]),[ExpenditureDetails4]*HLOOKUP([ExpenditureDetails1],'Currency Conversion'!$A$6:$BE$45,19,FALSE),"No Data")</f>
        <v>537842.00917437312</v>
      </c>
      <c r="AD4634" s="174">
        <f>Table1[[#This Row],[Calculations1]]/exchange_rate_2010</f>
        <v>11762.328195476039</v>
      </c>
      <c r="AE46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53784.200917437309</v>
      </c>
      <c r="AF4634" s="174">
        <f>Table1[[#This Row],[Calculations3]]/exchange_rate_2010</f>
        <v>1176.2328195476039</v>
      </c>
      <c r="AG4634" s="110"/>
      <c r="AH4634" s="53"/>
      <c r="BD4634" s="36"/>
      <c r="BE4634" s="36"/>
      <c r="BF4634" s="36"/>
      <c r="BG4634" s="36"/>
      <c r="BH4634" s="36"/>
      <c r="BI4634" s="36"/>
      <c r="BJ4634" s="36"/>
      <c r="BK4634" s="48"/>
      <c r="BL4634" s="36"/>
      <c r="BM4634" s="36"/>
      <c r="BN4634" s="36"/>
      <c r="BO4634" s="36"/>
      <c r="BP4634" s="36"/>
      <c r="BQ4634" s="36"/>
      <c r="BR4634" s="36"/>
    </row>
    <row r="4635" spans="2:70" ht="15" customHeight="1">
      <c r="B4635" s="48">
        <v>5368</v>
      </c>
      <c r="C4635" s="48" t="s">
        <v>1852</v>
      </c>
      <c r="D4635" s="108">
        <v>48341</v>
      </c>
      <c r="E4635" s="109" t="s">
        <v>2508</v>
      </c>
      <c r="F4635" s="109" t="s">
        <v>1820</v>
      </c>
      <c r="G4635" s="109" t="s">
        <v>405</v>
      </c>
      <c r="H4635" s="108" t="s">
        <v>1850</v>
      </c>
      <c r="I4635" s="108" t="s">
        <v>2965</v>
      </c>
      <c r="J4635" s="108" t="s">
        <v>2568</v>
      </c>
      <c r="K4635" s="108" t="s">
        <v>2860</v>
      </c>
      <c r="L4635" s="108">
        <v>9</v>
      </c>
      <c r="M4635" s="110" t="s">
        <v>2915</v>
      </c>
      <c r="N4635" s="111" t="s">
        <v>1729</v>
      </c>
      <c r="O4635" s="111" t="s">
        <v>210</v>
      </c>
      <c r="P4635" s="111" t="s">
        <v>2302</v>
      </c>
      <c r="Q4635" s="109">
        <v>1</v>
      </c>
      <c r="R4635" s="109"/>
      <c r="S4635" s="109"/>
      <c r="T4635" s="109" t="s">
        <v>7</v>
      </c>
      <c r="U4635" s="108">
        <v>1</v>
      </c>
      <c r="V4635" s="109">
        <v>1996</v>
      </c>
      <c r="W4635" s="108">
        <f>IF(Table1[[#This Row],[ExpenditureDetails1]]=2010,1,(2010-Table1[[#This Row],[ExpenditureDetails1]]))</f>
        <v>14</v>
      </c>
      <c r="X4635" s="109">
        <v>2.5</v>
      </c>
      <c r="Y4635" s="174">
        <f>Table1[[#This Row],[ExpenditureDetails3]]*100000</f>
        <v>250000</v>
      </c>
      <c r="Z4635" s="174">
        <f>Table1[[#This Row],[ExpenditureDetails4]]/Table1[[#This Row],[Component detail 4]]</f>
        <v>250000</v>
      </c>
      <c r="AA4635" s="109">
        <v>1</v>
      </c>
      <c r="AB4635" s="109">
        <v>10</v>
      </c>
      <c r="AC4635" s="174">
        <f>IF(ISNUMBER([ExpenditureDetails4]),[ExpenditureDetails4]*HLOOKUP([ExpenditureDetails1],'Currency Conversion'!$A$6:$BE$45,19,FALSE),"No Data")</f>
        <v>537842.00917437312</v>
      </c>
      <c r="AD4635" s="174">
        <f>Table1[[#This Row],[Calculations1]]/exchange_rate_2010</f>
        <v>11762.328195476039</v>
      </c>
      <c r="AE46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53784.200917437309</v>
      </c>
      <c r="AF4635" s="174">
        <f>Table1[[#This Row],[Calculations3]]/exchange_rate_2010</f>
        <v>1176.2328195476039</v>
      </c>
      <c r="AG4635" s="110"/>
      <c r="AH4635" s="53"/>
      <c r="BD4635" s="36"/>
      <c r="BE4635" s="36"/>
      <c r="BF4635" s="36"/>
      <c r="BG4635" s="36"/>
      <c r="BH4635" s="36"/>
      <c r="BI4635" s="36"/>
      <c r="BJ4635" s="36"/>
      <c r="BK4635" s="48"/>
      <c r="BL4635" s="36"/>
      <c r="BM4635" s="36"/>
      <c r="BN4635" s="36"/>
      <c r="BO4635" s="36"/>
      <c r="BP4635" s="36"/>
      <c r="BQ4635" s="36"/>
      <c r="BR4635" s="36"/>
    </row>
    <row r="4636" spans="2:70" ht="15" customHeight="1">
      <c r="B4636" s="48">
        <v>5369</v>
      </c>
      <c r="C4636" s="48" t="s">
        <v>1852</v>
      </c>
      <c r="D4636" s="108">
        <v>48341</v>
      </c>
      <c r="E4636" s="109" t="s">
        <v>2508</v>
      </c>
      <c r="F4636" s="109" t="s">
        <v>1820</v>
      </c>
      <c r="G4636" s="109" t="s">
        <v>405</v>
      </c>
      <c r="H4636" s="108" t="s">
        <v>1850</v>
      </c>
      <c r="I4636" s="108" t="s">
        <v>2965</v>
      </c>
      <c r="J4636" s="108" t="s">
        <v>2568</v>
      </c>
      <c r="K4636" s="108" t="s">
        <v>2860</v>
      </c>
      <c r="L4636" s="108">
        <v>9</v>
      </c>
      <c r="M4636" s="110" t="s">
        <v>2915</v>
      </c>
      <c r="N4636" s="111" t="s">
        <v>1729</v>
      </c>
      <c r="O4636" s="111" t="s">
        <v>210</v>
      </c>
      <c r="P4636" s="111" t="s">
        <v>2303</v>
      </c>
      <c r="Q4636" s="109">
        <v>1</v>
      </c>
      <c r="R4636" s="109"/>
      <c r="S4636" s="109"/>
      <c r="T4636" s="109" t="s">
        <v>7</v>
      </c>
      <c r="U4636" s="108">
        <v>1</v>
      </c>
      <c r="V4636" s="109">
        <v>1987</v>
      </c>
      <c r="W4636" s="108">
        <f>IF(Table1[[#This Row],[ExpenditureDetails1]]=2010,1,(2010-Table1[[#This Row],[ExpenditureDetails1]]))</f>
        <v>23</v>
      </c>
      <c r="X4636" s="109">
        <v>2.5</v>
      </c>
      <c r="Y4636" s="174">
        <f>Table1[[#This Row],[ExpenditureDetails3]]*100000</f>
        <v>250000</v>
      </c>
      <c r="Z4636" s="174">
        <f>Table1[[#This Row],[ExpenditureDetails4]]/Table1[[#This Row],[Component detail 4]]</f>
        <v>250000</v>
      </c>
      <c r="AA4636" s="109">
        <v>1</v>
      </c>
      <c r="AB4636" s="109">
        <v>10</v>
      </c>
      <c r="AC4636" s="174">
        <f>IF(ISNUMBER([ExpenditureDetails4]),[ExpenditureDetails4]*HLOOKUP([ExpenditureDetails1],'Currency Conversion'!$A$6:$BE$45,19,FALSE),"No Data")</f>
        <v>1246972.8018819042</v>
      </c>
      <c r="AD4636" s="174">
        <f>Table1[[#This Row],[Calculations1]]/exchange_rate_2010</f>
        <v>27270.654014331576</v>
      </c>
      <c r="AE46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124697.28018819043</v>
      </c>
      <c r="AF4636" s="174">
        <f>Table1[[#This Row],[Calculations3]]/exchange_rate_2010</f>
        <v>2727.0654014331576</v>
      </c>
      <c r="AG4636" s="110"/>
      <c r="AH4636" s="53"/>
      <c r="BD4636" s="36"/>
      <c r="BE4636" s="36"/>
      <c r="BF4636" s="36"/>
      <c r="BG4636" s="36"/>
      <c r="BH4636" s="36"/>
      <c r="BI4636" s="36"/>
      <c r="BJ4636" s="36"/>
      <c r="BK4636" s="48"/>
      <c r="BL4636" s="36"/>
      <c r="BM4636" s="36"/>
      <c r="BN4636" s="36"/>
      <c r="BO4636" s="36"/>
      <c r="BP4636" s="36"/>
      <c r="BQ4636" s="36"/>
      <c r="BR4636" s="36"/>
    </row>
    <row r="4637" spans="2:70" ht="15" customHeight="1">
      <c r="B4637" s="48">
        <v>5370</v>
      </c>
      <c r="C4637" s="48" t="s">
        <v>1852</v>
      </c>
      <c r="D4637" s="108">
        <v>48341</v>
      </c>
      <c r="E4637" s="109" t="s">
        <v>2508</v>
      </c>
      <c r="F4637" s="109" t="s">
        <v>1820</v>
      </c>
      <c r="G4637" s="109" t="s">
        <v>405</v>
      </c>
      <c r="H4637" s="108" t="s">
        <v>1850</v>
      </c>
      <c r="I4637" s="108" t="s">
        <v>2965</v>
      </c>
      <c r="J4637" s="108" t="s">
        <v>2568</v>
      </c>
      <c r="K4637" s="108" t="s">
        <v>2860</v>
      </c>
      <c r="L4637" s="108">
        <v>9</v>
      </c>
      <c r="M4637" s="110" t="s">
        <v>2915</v>
      </c>
      <c r="N4637" s="111" t="s">
        <v>1729</v>
      </c>
      <c r="O4637" s="111" t="s">
        <v>210</v>
      </c>
      <c r="P4637" s="111" t="s">
        <v>2304</v>
      </c>
      <c r="Q4637" s="109">
        <v>1</v>
      </c>
      <c r="R4637" s="109"/>
      <c r="S4637" s="109"/>
      <c r="T4637" s="109" t="s">
        <v>7</v>
      </c>
      <c r="U4637" s="108">
        <v>1</v>
      </c>
      <c r="V4637" s="109">
        <v>1991</v>
      </c>
      <c r="W4637" s="108">
        <f>IF(Table1[[#This Row],[ExpenditureDetails1]]=2010,1,(2010-Table1[[#This Row],[ExpenditureDetails1]]))</f>
        <v>19</v>
      </c>
      <c r="X4637" s="109">
        <v>2.5</v>
      </c>
      <c r="Y4637" s="174">
        <f>Table1[[#This Row],[ExpenditureDetails3]]*100000</f>
        <v>250000</v>
      </c>
      <c r="Z4637" s="174">
        <f>Table1[[#This Row],[ExpenditureDetails4]]/Table1[[#This Row],[Component detail 4]]</f>
        <v>250000</v>
      </c>
      <c r="AA4637" s="109">
        <v>1</v>
      </c>
      <c r="AB4637" s="109">
        <v>10</v>
      </c>
      <c r="AC4637" s="174">
        <f>IF(ISNUMBER([ExpenditureDetails4]),[ExpenditureDetails4]*HLOOKUP([ExpenditureDetails1],'Currency Conversion'!$A$6:$BE$45,19,FALSE),"No Data")</f>
        <v>878244.47517154925</v>
      </c>
      <c r="AD4637" s="174">
        <f>Table1[[#This Row],[Calculations1]]/exchange_rate_2010</f>
        <v>19206.755100236562</v>
      </c>
      <c r="AE46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87824.447517154927</v>
      </c>
      <c r="AF4637" s="174">
        <f>Table1[[#This Row],[Calculations3]]/exchange_rate_2010</f>
        <v>1920.675510023656</v>
      </c>
      <c r="AG4637" s="110"/>
      <c r="AH4637" s="53"/>
      <c r="BD4637" s="36"/>
      <c r="BE4637" s="36"/>
      <c r="BF4637" s="36"/>
      <c r="BG4637" s="36"/>
      <c r="BH4637" s="36"/>
      <c r="BI4637" s="36"/>
      <c r="BJ4637" s="36"/>
      <c r="BK4637" s="48"/>
      <c r="BL4637" s="36"/>
      <c r="BM4637" s="36"/>
      <c r="BN4637" s="36"/>
      <c r="BO4637" s="36"/>
      <c r="BP4637" s="36"/>
      <c r="BQ4637" s="36"/>
      <c r="BR4637" s="36"/>
    </row>
    <row r="4638" spans="2:70" ht="15" customHeight="1">
      <c r="B4638" s="48">
        <v>5371</v>
      </c>
      <c r="C4638" s="48" t="s">
        <v>1852</v>
      </c>
      <c r="D4638" s="108">
        <v>48341</v>
      </c>
      <c r="E4638" s="109" t="s">
        <v>2508</v>
      </c>
      <c r="F4638" s="109" t="s">
        <v>1820</v>
      </c>
      <c r="G4638" s="109" t="s">
        <v>405</v>
      </c>
      <c r="H4638" s="108" t="s">
        <v>1850</v>
      </c>
      <c r="I4638" s="108" t="s">
        <v>2965</v>
      </c>
      <c r="J4638" s="108" t="s">
        <v>2568</v>
      </c>
      <c r="K4638" s="108" t="s">
        <v>2860</v>
      </c>
      <c r="L4638" s="108">
        <v>9</v>
      </c>
      <c r="M4638" s="110" t="s">
        <v>2915</v>
      </c>
      <c r="N4638" s="111" t="s">
        <v>1729</v>
      </c>
      <c r="O4638" s="111" t="s">
        <v>210</v>
      </c>
      <c r="P4638" s="111" t="s">
        <v>2305</v>
      </c>
      <c r="Q4638" s="109">
        <v>1</v>
      </c>
      <c r="R4638" s="109"/>
      <c r="S4638" s="109"/>
      <c r="T4638" s="109" t="s">
        <v>7</v>
      </c>
      <c r="U4638" s="108">
        <v>1</v>
      </c>
      <c r="V4638" s="109">
        <v>2003</v>
      </c>
      <c r="W4638" s="108">
        <f>IF(Table1[[#This Row],[ExpenditureDetails1]]=2010,1,(2010-Table1[[#This Row],[ExpenditureDetails1]]))</f>
        <v>7</v>
      </c>
      <c r="X4638" s="109">
        <v>3.5</v>
      </c>
      <c r="Y4638" s="174">
        <f>Table1[[#This Row],[ExpenditureDetails3]]*100000</f>
        <v>350000</v>
      </c>
      <c r="Z4638" s="174">
        <f>Table1[[#This Row],[ExpenditureDetails4]]/Table1[[#This Row],[Component detail 4]]</f>
        <v>350000</v>
      </c>
      <c r="AA4638" s="109">
        <v>1</v>
      </c>
      <c r="AB4638" s="109">
        <v>10</v>
      </c>
      <c r="AC4638" s="174">
        <f>IF(ISNUMBER([ExpenditureDetails4]),[ExpenditureDetails4]*HLOOKUP([ExpenditureDetails1],'Currency Conversion'!$A$6:$BE$45,19,FALSE),"No Data")</f>
        <v>529996.31661524111</v>
      </c>
      <c r="AD4638" s="174">
        <f>Table1[[#This Row],[Calculations1]]/exchange_rate_2010</f>
        <v>11590.746933270475</v>
      </c>
      <c r="AE46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52999.631661524108</v>
      </c>
      <c r="AF4638" s="174">
        <f>Table1[[#This Row],[Calculations3]]/exchange_rate_2010</f>
        <v>1159.0746933270475</v>
      </c>
      <c r="AG4638" s="110"/>
      <c r="AH4638" s="53"/>
      <c r="BD4638" s="36"/>
      <c r="BE4638" s="36"/>
      <c r="BF4638" s="36"/>
      <c r="BG4638" s="36"/>
      <c r="BH4638" s="36"/>
      <c r="BI4638" s="36"/>
      <c r="BJ4638" s="36"/>
      <c r="BK4638" s="48"/>
      <c r="BL4638" s="36"/>
      <c r="BM4638" s="36"/>
      <c r="BN4638" s="36"/>
      <c r="BO4638" s="36"/>
      <c r="BP4638" s="36"/>
      <c r="BQ4638" s="36"/>
      <c r="BR4638" s="36"/>
    </row>
    <row r="4639" spans="2:70" ht="15" customHeight="1">
      <c r="B4639" s="48">
        <v>5372</v>
      </c>
      <c r="C4639" s="48" t="s">
        <v>1852</v>
      </c>
      <c r="D4639" s="108">
        <v>48341</v>
      </c>
      <c r="E4639" s="109" t="s">
        <v>2508</v>
      </c>
      <c r="F4639" s="109" t="s">
        <v>1820</v>
      </c>
      <c r="G4639" s="109" t="s">
        <v>405</v>
      </c>
      <c r="H4639" s="108" t="s">
        <v>1850</v>
      </c>
      <c r="I4639" s="108" t="s">
        <v>2965</v>
      </c>
      <c r="J4639" s="108" t="s">
        <v>2568</v>
      </c>
      <c r="K4639" s="108" t="s">
        <v>2860</v>
      </c>
      <c r="L4639" s="108">
        <v>9</v>
      </c>
      <c r="M4639" s="110" t="s">
        <v>2915</v>
      </c>
      <c r="N4639" s="111" t="s">
        <v>1729</v>
      </c>
      <c r="O4639" s="111" t="s">
        <v>210</v>
      </c>
      <c r="P4639" s="111" t="s">
        <v>2306</v>
      </c>
      <c r="Q4639" s="109">
        <v>1</v>
      </c>
      <c r="R4639" s="109"/>
      <c r="S4639" s="109"/>
      <c r="T4639" s="109" t="s">
        <v>7</v>
      </c>
      <c r="U4639" s="108">
        <v>1</v>
      </c>
      <c r="V4639" s="109">
        <v>2003</v>
      </c>
      <c r="W4639" s="108">
        <f>IF(Table1[[#This Row],[ExpenditureDetails1]]=2010,1,(2010-Table1[[#This Row],[ExpenditureDetails1]]))</f>
        <v>7</v>
      </c>
      <c r="X4639" s="109">
        <v>4.5</v>
      </c>
      <c r="Y4639" s="174">
        <f>Table1[[#This Row],[ExpenditureDetails3]]*100000</f>
        <v>450000</v>
      </c>
      <c r="Z4639" s="174">
        <f>Table1[[#This Row],[ExpenditureDetails4]]/Table1[[#This Row],[Component detail 4]]</f>
        <v>450000</v>
      </c>
      <c r="AA4639" s="109">
        <v>1</v>
      </c>
      <c r="AB4639" s="109">
        <v>10</v>
      </c>
      <c r="AC4639" s="174">
        <f>IF(ISNUMBER([ExpenditureDetails4]),[ExpenditureDetails4]*HLOOKUP([ExpenditureDetails1],'Currency Conversion'!$A$6:$BE$45,19,FALSE),"No Data")</f>
        <v>681423.83564816706</v>
      </c>
      <c r="AD4639" s="174">
        <f>Table1[[#This Row],[Calculations1]]/exchange_rate_2010</f>
        <v>14902.388914204896</v>
      </c>
      <c r="AE46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68142.383564816701</v>
      </c>
      <c r="AF4639" s="174">
        <f>Table1[[#This Row],[Calculations3]]/exchange_rate_2010</f>
        <v>1490.2388914204894</v>
      </c>
      <c r="AG4639" s="110"/>
      <c r="AH4639" s="53"/>
      <c r="BD4639" s="36"/>
      <c r="BE4639" s="36"/>
      <c r="BF4639" s="36"/>
      <c r="BG4639" s="36"/>
      <c r="BH4639" s="36"/>
      <c r="BI4639" s="36"/>
      <c r="BJ4639" s="36"/>
      <c r="BK4639" s="48"/>
      <c r="BL4639" s="36"/>
      <c r="BM4639" s="36"/>
      <c r="BN4639" s="36"/>
      <c r="BO4639" s="36"/>
      <c r="BP4639" s="36"/>
      <c r="BQ4639" s="36"/>
      <c r="BR4639" s="36"/>
    </row>
    <row r="4640" spans="2:70" ht="15" customHeight="1">
      <c r="B4640" s="48">
        <v>5373</v>
      </c>
      <c r="C4640" s="48" t="s">
        <v>1852</v>
      </c>
      <c r="D4640" s="108">
        <v>48341</v>
      </c>
      <c r="E4640" s="109" t="s">
        <v>2508</v>
      </c>
      <c r="F4640" s="109" t="s">
        <v>1820</v>
      </c>
      <c r="G4640" s="109" t="s">
        <v>405</v>
      </c>
      <c r="H4640" s="108" t="s">
        <v>1850</v>
      </c>
      <c r="I4640" s="108" t="s">
        <v>2965</v>
      </c>
      <c r="J4640" s="108" t="s">
        <v>2568</v>
      </c>
      <c r="K4640" s="108" t="s">
        <v>2860</v>
      </c>
      <c r="L4640" s="108">
        <v>9</v>
      </c>
      <c r="M4640" s="110" t="s">
        <v>2915</v>
      </c>
      <c r="N4640" s="111" t="s">
        <v>1729</v>
      </c>
      <c r="O4640" s="111" t="s">
        <v>210</v>
      </c>
      <c r="P4640" s="111" t="s">
        <v>2307</v>
      </c>
      <c r="Q4640" s="109">
        <v>1</v>
      </c>
      <c r="R4640" s="109"/>
      <c r="S4640" s="109"/>
      <c r="T4640" s="109" t="s">
        <v>7</v>
      </c>
      <c r="U4640" s="108">
        <v>1</v>
      </c>
      <c r="V4640" s="109">
        <v>2003</v>
      </c>
      <c r="W4640" s="108">
        <f>IF(Table1[[#This Row],[ExpenditureDetails1]]=2010,1,(2010-Table1[[#This Row],[ExpenditureDetails1]]))</f>
        <v>7</v>
      </c>
      <c r="X4640" s="109">
        <v>4.5</v>
      </c>
      <c r="Y4640" s="174">
        <f>Table1[[#This Row],[ExpenditureDetails3]]*100000</f>
        <v>450000</v>
      </c>
      <c r="Z4640" s="174">
        <f>Table1[[#This Row],[ExpenditureDetails4]]/Table1[[#This Row],[Component detail 4]]</f>
        <v>450000</v>
      </c>
      <c r="AA4640" s="109">
        <v>1</v>
      </c>
      <c r="AB4640" s="109">
        <v>10</v>
      </c>
      <c r="AC4640" s="174">
        <f>IF(ISNUMBER([ExpenditureDetails4]),[ExpenditureDetails4]*HLOOKUP([ExpenditureDetails1],'Currency Conversion'!$A$6:$BE$45,19,FALSE),"No Data")</f>
        <v>681423.83564816706</v>
      </c>
      <c r="AD4640" s="174">
        <f>Table1[[#This Row],[Calculations1]]/exchange_rate_2010</f>
        <v>14902.388914204896</v>
      </c>
      <c r="AE46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68142.383564816701</v>
      </c>
      <c r="AF4640" s="174">
        <f>Table1[[#This Row],[Calculations3]]/exchange_rate_2010</f>
        <v>1490.2388914204894</v>
      </c>
      <c r="AG4640" s="110"/>
      <c r="AH4640" s="53"/>
      <c r="BD4640" s="36"/>
      <c r="BE4640" s="36"/>
      <c r="BF4640" s="36"/>
      <c r="BG4640" s="36"/>
      <c r="BH4640" s="36"/>
      <c r="BI4640" s="36"/>
      <c r="BJ4640" s="36"/>
      <c r="BK4640" s="48"/>
      <c r="BL4640" s="36"/>
      <c r="BM4640" s="36"/>
      <c r="BN4640" s="36"/>
      <c r="BO4640" s="36"/>
      <c r="BP4640" s="36"/>
      <c r="BQ4640" s="36"/>
      <c r="BR4640" s="36"/>
    </row>
    <row r="4641" spans="2:70" ht="15" customHeight="1">
      <c r="B4641" s="48">
        <v>5374</v>
      </c>
      <c r="C4641" s="48" t="s">
        <v>1852</v>
      </c>
      <c r="D4641" s="108">
        <v>48341</v>
      </c>
      <c r="E4641" s="109" t="s">
        <v>2508</v>
      </c>
      <c r="F4641" s="109" t="s">
        <v>1820</v>
      </c>
      <c r="G4641" s="109" t="s">
        <v>405</v>
      </c>
      <c r="H4641" s="108" t="s">
        <v>1850</v>
      </c>
      <c r="I4641" s="108" t="s">
        <v>2965</v>
      </c>
      <c r="J4641" s="108" t="s">
        <v>2568</v>
      </c>
      <c r="K4641" s="108" t="s">
        <v>2860</v>
      </c>
      <c r="L4641" s="108">
        <v>9</v>
      </c>
      <c r="M4641" s="110" t="s">
        <v>2915</v>
      </c>
      <c r="N4641" s="111" t="s">
        <v>1729</v>
      </c>
      <c r="O4641" s="111" t="s">
        <v>210</v>
      </c>
      <c r="P4641" s="111" t="s">
        <v>2308</v>
      </c>
      <c r="Q4641" s="109">
        <v>1</v>
      </c>
      <c r="R4641" s="109"/>
      <c r="S4641" s="109"/>
      <c r="T4641" s="109" t="s">
        <v>7</v>
      </c>
      <c r="U4641" s="108">
        <v>1</v>
      </c>
      <c r="V4641" s="109">
        <v>2003</v>
      </c>
      <c r="W4641" s="108">
        <f>IF(Table1[[#This Row],[ExpenditureDetails1]]=2010,1,(2010-Table1[[#This Row],[ExpenditureDetails1]]))</f>
        <v>7</v>
      </c>
      <c r="X4641" s="109">
        <v>4.5</v>
      </c>
      <c r="Y4641" s="174">
        <f>Table1[[#This Row],[ExpenditureDetails3]]*100000</f>
        <v>450000</v>
      </c>
      <c r="Z4641" s="174">
        <f>Table1[[#This Row],[ExpenditureDetails4]]/Table1[[#This Row],[Component detail 4]]</f>
        <v>450000</v>
      </c>
      <c r="AA4641" s="109">
        <v>1</v>
      </c>
      <c r="AB4641" s="109">
        <v>10</v>
      </c>
      <c r="AC4641" s="174">
        <f>IF(ISNUMBER([ExpenditureDetails4]),[ExpenditureDetails4]*HLOOKUP([ExpenditureDetails1],'Currency Conversion'!$A$6:$BE$45,19,FALSE),"No Data")</f>
        <v>681423.83564816706</v>
      </c>
      <c r="AD4641" s="174">
        <f>Table1[[#This Row],[Calculations1]]/exchange_rate_2010</f>
        <v>14902.388914204896</v>
      </c>
      <c r="AE46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68142.383564816701</v>
      </c>
      <c r="AF4641" s="174">
        <f>Table1[[#This Row],[Calculations3]]/exchange_rate_2010</f>
        <v>1490.2388914204894</v>
      </c>
      <c r="AG4641" s="110"/>
      <c r="AH4641" s="53"/>
      <c r="BD4641" s="36"/>
      <c r="BE4641" s="36"/>
      <c r="BF4641" s="36"/>
      <c r="BG4641" s="36"/>
      <c r="BH4641" s="36"/>
      <c r="BI4641" s="36"/>
      <c r="BJ4641" s="36"/>
      <c r="BK4641" s="48"/>
      <c r="BL4641" s="36"/>
      <c r="BM4641" s="36"/>
      <c r="BN4641" s="36"/>
      <c r="BO4641" s="36"/>
      <c r="BP4641" s="36"/>
      <c r="BQ4641" s="36"/>
      <c r="BR4641" s="36"/>
    </row>
    <row r="4642" spans="2:70" ht="15" customHeight="1">
      <c r="B4642" s="48">
        <v>5375</v>
      </c>
      <c r="C4642" s="48" t="s">
        <v>1852</v>
      </c>
      <c r="D4642" s="108">
        <v>48341</v>
      </c>
      <c r="E4642" s="109" t="s">
        <v>2508</v>
      </c>
      <c r="F4642" s="109" t="s">
        <v>1820</v>
      </c>
      <c r="G4642" s="109" t="s">
        <v>405</v>
      </c>
      <c r="H4642" s="108" t="s">
        <v>1850</v>
      </c>
      <c r="I4642" s="108" t="s">
        <v>2965</v>
      </c>
      <c r="J4642" s="108" t="s">
        <v>2568</v>
      </c>
      <c r="K4642" s="108" t="s">
        <v>2860</v>
      </c>
      <c r="L4642" s="108">
        <v>9</v>
      </c>
      <c r="M4642" s="110" t="s">
        <v>2915</v>
      </c>
      <c r="N4642" s="111" t="s">
        <v>1729</v>
      </c>
      <c r="O4642" s="111" t="s">
        <v>210</v>
      </c>
      <c r="P4642" s="111" t="s">
        <v>2309</v>
      </c>
      <c r="Q4642" s="109">
        <v>1</v>
      </c>
      <c r="R4642" s="109"/>
      <c r="S4642" s="109"/>
      <c r="T4642" s="109" t="s">
        <v>7</v>
      </c>
      <c r="U4642" s="108">
        <v>1</v>
      </c>
      <c r="V4642" s="109">
        <v>2003</v>
      </c>
      <c r="W4642" s="108">
        <f>IF(Table1[[#This Row],[ExpenditureDetails1]]=2010,1,(2010-Table1[[#This Row],[ExpenditureDetails1]]))</f>
        <v>7</v>
      </c>
      <c r="X4642" s="109">
        <v>4.5</v>
      </c>
      <c r="Y4642" s="174">
        <f>Table1[[#This Row],[ExpenditureDetails3]]*100000</f>
        <v>450000</v>
      </c>
      <c r="Z4642" s="174">
        <f>Table1[[#This Row],[ExpenditureDetails4]]/Table1[[#This Row],[Component detail 4]]</f>
        <v>450000</v>
      </c>
      <c r="AA4642" s="109">
        <v>1</v>
      </c>
      <c r="AB4642" s="109">
        <v>10</v>
      </c>
      <c r="AC4642" s="174">
        <f>IF(ISNUMBER([ExpenditureDetails4]),[ExpenditureDetails4]*HLOOKUP([ExpenditureDetails1],'Currency Conversion'!$A$6:$BE$45,19,FALSE),"No Data")</f>
        <v>681423.83564816706</v>
      </c>
      <c r="AD4642" s="174">
        <f>Table1[[#This Row],[Calculations1]]/exchange_rate_2010</f>
        <v>14902.388914204896</v>
      </c>
      <c r="AE46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68142.383564816701</v>
      </c>
      <c r="AF4642" s="174">
        <f>Table1[[#This Row],[Calculations3]]/exchange_rate_2010</f>
        <v>1490.2388914204894</v>
      </c>
      <c r="AG4642" s="110"/>
      <c r="AH4642" s="53"/>
      <c r="BD4642" s="36"/>
      <c r="BE4642" s="36"/>
      <c r="BF4642" s="36"/>
      <c r="BG4642" s="36"/>
      <c r="BH4642" s="36"/>
      <c r="BI4642" s="36"/>
      <c r="BJ4642" s="36"/>
      <c r="BK4642" s="48"/>
      <c r="BL4642" s="36"/>
      <c r="BM4642" s="36"/>
      <c r="BN4642" s="36"/>
      <c r="BO4642" s="36"/>
      <c r="BP4642" s="36"/>
      <c r="BQ4642" s="36"/>
      <c r="BR4642" s="36"/>
    </row>
    <row r="4643" spans="2:70" ht="15" customHeight="1">
      <c r="B4643" s="48">
        <v>5376</v>
      </c>
      <c r="C4643" s="48" t="s">
        <v>1852</v>
      </c>
      <c r="D4643" s="108">
        <v>48341</v>
      </c>
      <c r="E4643" s="109" t="s">
        <v>2508</v>
      </c>
      <c r="F4643" s="109" t="s">
        <v>1820</v>
      </c>
      <c r="G4643" s="109" t="s">
        <v>405</v>
      </c>
      <c r="H4643" s="108" t="s">
        <v>1850</v>
      </c>
      <c r="I4643" s="108" t="s">
        <v>2965</v>
      </c>
      <c r="J4643" s="108" t="s">
        <v>2568</v>
      </c>
      <c r="K4643" s="108" t="s">
        <v>2860</v>
      </c>
      <c r="L4643" s="108">
        <v>9</v>
      </c>
      <c r="M4643" s="110" t="s">
        <v>2915</v>
      </c>
      <c r="N4643" s="111" t="s">
        <v>1729</v>
      </c>
      <c r="O4643" s="111" t="s">
        <v>210</v>
      </c>
      <c r="P4643" s="111" t="s">
        <v>2310</v>
      </c>
      <c r="Q4643" s="109">
        <v>1</v>
      </c>
      <c r="R4643" s="109"/>
      <c r="S4643" s="109"/>
      <c r="T4643" s="109" t="s">
        <v>7</v>
      </c>
      <c r="U4643" s="108">
        <v>1</v>
      </c>
      <c r="V4643" s="109">
        <v>1997</v>
      </c>
      <c r="W4643" s="108">
        <f>IF(Table1[[#This Row],[ExpenditureDetails1]]=2010,1,(2010-Table1[[#This Row],[ExpenditureDetails1]]))</f>
        <v>13</v>
      </c>
      <c r="X4643" s="109">
        <v>4.5</v>
      </c>
      <c r="Y4643" s="174">
        <f>Table1[[#This Row],[ExpenditureDetails3]]*100000</f>
        <v>450000</v>
      </c>
      <c r="Z4643" s="174">
        <f>Table1[[#This Row],[ExpenditureDetails4]]/Table1[[#This Row],[Component detail 4]]</f>
        <v>450000</v>
      </c>
      <c r="AA4643" s="109">
        <v>1</v>
      </c>
      <c r="AB4643" s="109">
        <v>10</v>
      </c>
      <c r="AC4643" s="174">
        <f>IF(ISNUMBER([ExpenditureDetails4]),[ExpenditureDetails4]*HLOOKUP([ExpenditureDetails1],'Currency Conversion'!$A$6:$BE$45,19,FALSE),"No Data")</f>
        <v>900183.9166806927</v>
      </c>
      <c r="AD4643" s="174">
        <f>Table1[[#This Row],[Calculations1]]/exchange_rate_2010</f>
        <v>19686.559405318891</v>
      </c>
      <c r="AE46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90018.391668069264</v>
      </c>
      <c r="AF4643" s="174">
        <f>Table1[[#This Row],[Calculations3]]/exchange_rate_2010</f>
        <v>1968.6559405318892</v>
      </c>
      <c r="AG4643" s="110"/>
      <c r="AH4643" s="53"/>
      <c r="BD4643" s="36"/>
      <c r="BE4643" s="36"/>
      <c r="BF4643" s="36"/>
      <c r="BG4643" s="36"/>
      <c r="BH4643" s="36"/>
      <c r="BI4643" s="36"/>
      <c r="BJ4643" s="36"/>
      <c r="BK4643" s="48"/>
      <c r="BL4643" s="36"/>
      <c r="BM4643" s="36"/>
      <c r="BN4643" s="36"/>
      <c r="BO4643" s="36"/>
      <c r="BP4643" s="36"/>
      <c r="BQ4643" s="36"/>
      <c r="BR4643" s="36"/>
    </row>
    <row r="4644" spans="2:70" ht="15" customHeight="1">
      <c r="B4644" s="48">
        <v>5377</v>
      </c>
      <c r="C4644" s="48" t="s">
        <v>1852</v>
      </c>
      <c r="D4644" s="108">
        <v>48341</v>
      </c>
      <c r="E4644" s="109" t="s">
        <v>2508</v>
      </c>
      <c r="F4644" s="109" t="s">
        <v>1820</v>
      </c>
      <c r="G4644" s="109" t="s">
        <v>405</v>
      </c>
      <c r="H4644" s="108" t="s">
        <v>1850</v>
      </c>
      <c r="I4644" s="108" t="s">
        <v>2965</v>
      </c>
      <c r="J4644" s="108" t="s">
        <v>2568</v>
      </c>
      <c r="K4644" s="108" t="s">
        <v>2860</v>
      </c>
      <c r="L4644" s="108">
        <v>9</v>
      </c>
      <c r="M4644" s="110" t="s">
        <v>2915</v>
      </c>
      <c r="N4644" s="111" t="s">
        <v>1729</v>
      </c>
      <c r="O4644" s="111" t="s">
        <v>519</v>
      </c>
      <c r="P4644" s="111" t="s">
        <v>2311</v>
      </c>
      <c r="Q4644" s="109">
        <v>382</v>
      </c>
      <c r="R4644" s="109"/>
      <c r="S4644" s="109"/>
      <c r="T4644" s="109" t="s">
        <v>7</v>
      </c>
      <c r="U4644" s="108">
        <v>1</v>
      </c>
      <c r="V4644" s="109">
        <v>2009</v>
      </c>
      <c r="W4644" s="108">
        <f>IF(Table1[[#This Row],[ExpenditureDetails1]]=2010,1,(2010-Table1[[#This Row],[ExpenditureDetails1]]))</f>
        <v>1</v>
      </c>
      <c r="X4644" s="109">
        <v>109.25</v>
      </c>
      <c r="Y4644" s="174">
        <f>Table1[[#This Row],[ExpenditureDetails3]]*100000</f>
        <v>10925000</v>
      </c>
      <c r="Z4644" s="174">
        <f>Table1[[#This Row],[ExpenditureDetails4]]/Table1[[#This Row],[Component detail 4]]</f>
        <v>28599.476439790575</v>
      </c>
      <c r="AA4644" s="109">
        <v>1</v>
      </c>
      <c r="AB4644" s="109">
        <v>10</v>
      </c>
      <c r="AC4644" s="174">
        <f>IF(ISNUMBER([ExpenditureDetails4]),[ExpenditureDetails4]*HLOOKUP([ExpenditureDetails1],'Currency Conversion'!$A$6:$BE$45,19,FALSE),"No Data")</f>
        <v>11748922.530197131</v>
      </c>
      <c r="AD4644" s="174">
        <f>Table1[[#This Row],[Calculations1]]/exchange_rate_2010</f>
        <v>256942.89472765496</v>
      </c>
      <c r="AE46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1174892.2530197131</v>
      </c>
      <c r="AF4644" s="174">
        <f>Table1[[#This Row],[Calculations3]]/exchange_rate_2010</f>
        <v>25694.289472765497</v>
      </c>
      <c r="AG4644" s="110"/>
      <c r="AH4644" s="53"/>
      <c r="BD4644" s="36"/>
      <c r="BE4644" s="36"/>
      <c r="BF4644" s="36"/>
      <c r="BG4644" s="36"/>
      <c r="BH4644" s="36"/>
      <c r="BI4644" s="36"/>
      <c r="BJ4644" s="36"/>
      <c r="BK4644" s="48"/>
      <c r="BL4644" s="36"/>
      <c r="BM4644" s="36"/>
      <c r="BN4644" s="36"/>
      <c r="BO4644" s="36"/>
      <c r="BP4644" s="36"/>
      <c r="BQ4644" s="36"/>
      <c r="BR4644" s="36"/>
    </row>
    <row r="4645" spans="2:70" ht="15" customHeight="1">
      <c r="B4645" s="48">
        <v>5378</v>
      </c>
      <c r="C4645" s="48" t="s">
        <v>1852</v>
      </c>
      <c r="D4645" s="108">
        <v>48341</v>
      </c>
      <c r="E4645" s="109" t="s">
        <v>2508</v>
      </c>
      <c r="F4645" s="109" t="s">
        <v>1820</v>
      </c>
      <c r="G4645" s="109" t="s">
        <v>405</v>
      </c>
      <c r="H4645" s="108" t="s">
        <v>1850</v>
      </c>
      <c r="I4645" s="108" t="s">
        <v>2965</v>
      </c>
      <c r="J4645" s="108" t="s">
        <v>2568</v>
      </c>
      <c r="K4645" s="108" t="s">
        <v>2860</v>
      </c>
      <c r="L4645" s="108">
        <v>9</v>
      </c>
      <c r="M4645" s="110" t="s">
        <v>2915</v>
      </c>
      <c r="N4645" s="111" t="s">
        <v>1712</v>
      </c>
      <c r="O4645" s="111"/>
      <c r="P4645" s="111" t="s">
        <v>2312</v>
      </c>
      <c r="Q4645" s="109">
        <v>1</v>
      </c>
      <c r="R4645" s="109">
        <v>7.5</v>
      </c>
      <c r="S4645" s="109"/>
      <c r="T4645" s="109" t="s">
        <v>7</v>
      </c>
      <c r="U4645" s="108">
        <v>1</v>
      </c>
      <c r="V4645" s="109">
        <v>1990</v>
      </c>
      <c r="W4645" s="108">
        <f>IF(Table1[[#This Row],[ExpenditureDetails1]]=2010,1,(2010-Table1[[#This Row],[ExpenditureDetails1]]))</f>
        <v>20</v>
      </c>
      <c r="X4645" s="109">
        <v>0.8</v>
      </c>
      <c r="Y4645" s="174">
        <f>Table1[[#This Row],[ExpenditureDetails3]]*100000</f>
        <v>80000</v>
      </c>
      <c r="Z4645" s="174">
        <f>Table1[[#This Row],[ExpenditureDetails4]]/Table1[[#This Row],[Component detail 4]]</f>
        <v>80000</v>
      </c>
      <c r="AA4645" s="109">
        <v>1</v>
      </c>
      <c r="AB4645" s="109">
        <v>10</v>
      </c>
      <c r="AC4645" s="174">
        <f>IF(ISNUMBER([ExpenditureDetails4]),[ExpenditureDetails4]*HLOOKUP([ExpenditureDetails1],'Currency Conversion'!$A$6:$BE$45,19,FALSE),"No Data")</f>
        <v>311059.45017033658</v>
      </c>
      <c r="AD4645" s="174">
        <f>Table1[[#This Row],[Calculations1]]/exchange_rate_2010</f>
        <v>6802.7102360864756</v>
      </c>
      <c r="AE46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31105.945017033657</v>
      </c>
      <c r="AF4645" s="174">
        <f>Table1[[#This Row],[Calculations3]]/exchange_rate_2010</f>
        <v>680.27102360864751</v>
      </c>
      <c r="AG4645" s="110"/>
      <c r="AH4645" s="53"/>
      <c r="BD4645" s="36"/>
      <c r="BE4645" s="36"/>
      <c r="BF4645" s="36"/>
      <c r="BG4645" s="36"/>
      <c r="BH4645" s="36"/>
      <c r="BI4645" s="36"/>
      <c r="BJ4645" s="36"/>
      <c r="BK4645" s="48"/>
      <c r="BL4645" s="36"/>
      <c r="BM4645" s="36"/>
      <c r="BN4645" s="36"/>
      <c r="BO4645" s="36"/>
      <c r="BP4645" s="36"/>
      <c r="BQ4645" s="36"/>
      <c r="BR4645" s="36"/>
    </row>
    <row r="4646" spans="2:70" ht="15" customHeight="1">
      <c r="B4646" s="48">
        <v>5379</v>
      </c>
      <c r="C4646" s="48" t="s">
        <v>1852</v>
      </c>
      <c r="D4646" s="108">
        <v>48341</v>
      </c>
      <c r="E4646" s="109" t="s">
        <v>2508</v>
      </c>
      <c r="F4646" s="109" t="s">
        <v>1820</v>
      </c>
      <c r="G4646" s="109" t="s">
        <v>405</v>
      </c>
      <c r="H4646" s="108" t="s">
        <v>1850</v>
      </c>
      <c r="I4646" s="108" t="s">
        <v>2965</v>
      </c>
      <c r="J4646" s="108" t="s">
        <v>2568</v>
      </c>
      <c r="K4646" s="108" t="s">
        <v>2860</v>
      </c>
      <c r="L4646" s="108">
        <v>9</v>
      </c>
      <c r="M4646" s="110" t="s">
        <v>2915</v>
      </c>
      <c r="N4646" s="111" t="s">
        <v>1712</v>
      </c>
      <c r="O4646" s="111"/>
      <c r="P4646" s="111" t="s">
        <v>2313</v>
      </c>
      <c r="Q4646" s="109">
        <v>64</v>
      </c>
      <c r="R4646" s="109">
        <v>5</v>
      </c>
      <c r="S4646" s="109"/>
      <c r="T4646" s="109" t="s">
        <v>7</v>
      </c>
      <c r="U4646" s="108">
        <v>1</v>
      </c>
      <c r="V4646" s="109">
        <v>1987</v>
      </c>
      <c r="W4646" s="108">
        <f>IF(Table1[[#This Row],[ExpenditureDetails1]]=2010,1,(2010-Table1[[#This Row],[ExpenditureDetails1]]))</f>
        <v>23</v>
      </c>
      <c r="X4646" s="109">
        <v>38</v>
      </c>
      <c r="Y4646" s="174">
        <f>Table1[[#This Row],[ExpenditureDetails3]]*100000</f>
        <v>3800000</v>
      </c>
      <c r="Z4646" s="174">
        <f>Table1[[#This Row],[ExpenditureDetails4]]/Table1[[#This Row],[Component detail 4]]</f>
        <v>59375</v>
      </c>
      <c r="AA4646" s="109">
        <v>1</v>
      </c>
      <c r="AB4646" s="109">
        <v>10</v>
      </c>
      <c r="AC4646" s="174">
        <f>IF(ISNUMBER([ExpenditureDetails4]),[ExpenditureDetails4]*HLOOKUP([ExpenditureDetails1],'Currency Conversion'!$A$6:$BE$45,19,FALSE),"No Data")</f>
        <v>18953986.588604942</v>
      </c>
      <c r="AD4646" s="174">
        <f>Table1[[#This Row],[Calculations1]]/exchange_rate_2010</f>
        <v>414513.94101783988</v>
      </c>
      <c r="AE46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1895398.6588604941</v>
      </c>
      <c r="AF4646" s="174">
        <f>Table1[[#This Row],[Calculations3]]/exchange_rate_2010</f>
        <v>41451.39410178399</v>
      </c>
      <c r="AG4646" s="110"/>
      <c r="AH4646" s="53"/>
      <c r="BD4646" s="36"/>
      <c r="BE4646" s="36"/>
      <c r="BF4646" s="36"/>
      <c r="BG4646" s="36"/>
      <c r="BH4646" s="36"/>
      <c r="BI4646" s="36"/>
      <c r="BJ4646" s="36"/>
      <c r="BK4646" s="48"/>
      <c r="BL4646" s="36"/>
      <c r="BM4646" s="36"/>
      <c r="BN4646" s="36"/>
      <c r="BO4646" s="36"/>
      <c r="BP4646" s="36"/>
      <c r="BQ4646" s="36"/>
      <c r="BR4646" s="36"/>
    </row>
    <row r="4647" spans="2:70" ht="15" customHeight="1">
      <c r="B4647" s="48">
        <v>5380</v>
      </c>
      <c r="C4647" s="48" t="s">
        <v>1852</v>
      </c>
      <c r="D4647" s="108">
        <v>48341</v>
      </c>
      <c r="E4647" s="109" t="s">
        <v>2508</v>
      </c>
      <c r="F4647" s="109" t="s">
        <v>1820</v>
      </c>
      <c r="G4647" s="109" t="s">
        <v>405</v>
      </c>
      <c r="H4647" s="108" t="s">
        <v>1850</v>
      </c>
      <c r="I4647" s="108" t="s">
        <v>2965</v>
      </c>
      <c r="J4647" s="108" t="s">
        <v>2568</v>
      </c>
      <c r="K4647" s="108" t="s">
        <v>2860</v>
      </c>
      <c r="L4647" s="108">
        <v>9</v>
      </c>
      <c r="M4647" s="110" t="s">
        <v>2915</v>
      </c>
      <c r="N4647" s="111" t="s">
        <v>364</v>
      </c>
      <c r="O4647" s="111" t="s">
        <v>2465</v>
      </c>
      <c r="P4647" s="111" t="s">
        <v>2314</v>
      </c>
      <c r="Q4647" s="109">
        <v>1</v>
      </c>
      <c r="R4647" s="109"/>
      <c r="S4647" s="109"/>
      <c r="T4647" s="109" t="s">
        <v>7</v>
      </c>
      <c r="U4647" s="108">
        <v>1</v>
      </c>
      <c r="V4647" s="109">
        <v>2010</v>
      </c>
      <c r="W4647" s="108">
        <f>IF(Table1[[#This Row],[ExpenditureDetails1]]=2010,1,(2010-Table1[[#This Row],[ExpenditureDetails1]]))</f>
        <v>1</v>
      </c>
      <c r="X4647" s="109">
        <v>58.75</v>
      </c>
      <c r="Y4647" s="174">
        <f>Table1[[#This Row],[ExpenditureDetails3]]*100000</f>
        <v>5875000</v>
      </c>
      <c r="Z4647" s="174">
        <f>Table1[[#This Row],[ExpenditureDetails4]]/Table1[[#This Row],[Component detail 4]]</f>
        <v>5875000</v>
      </c>
      <c r="AA4647" s="109">
        <v>1</v>
      </c>
      <c r="AB4647" s="109">
        <v>20</v>
      </c>
      <c r="AC4647" s="174">
        <f>IF(ISNUMBER([ExpenditureDetails4]),[ExpenditureDetails4]*HLOOKUP([ExpenditureDetails1],'Currency Conversion'!$A$6:$BE$45,19,FALSE),"No Data")</f>
        <v>5875000</v>
      </c>
      <c r="AD4647" s="174">
        <f>Table1[[#This Row],[Calculations1]]/exchange_rate_2010</f>
        <v>128483.22921911759</v>
      </c>
      <c r="AE46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293750</v>
      </c>
      <c r="AF4647" s="174">
        <f>Table1[[#This Row],[Calculations3]]/exchange_rate_2010</f>
        <v>6424.1614609558792</v>
      </c>
      <c r="AG4647" s="110"/>
      <c r="AH4647" s="53"/>
      <c r="BD4647" s="36"/>
      <c r="BE4647" s="36"/>
      <c r="BF4647" s="36"/>
      <c r="BG4647" s="36"/>
      <c r="BH4647" s="36"/>
      <c r="BI4647" s="36"/>
      <c r="BJ4647" s="36"/>
      <c r="BK4647" s="48"/>
      <c r="BL4647" s="36"/>
      <c r="BM4647" s="36"/>
      <c r="BN4647" s="36"/>
      <c r="BO4647" s="36"/>
      <c r="BP4647" s="36"/>
      <c r="BQ4647" s="36"/>
      <c r="BR4647" s="36"/>
    </row>
    <row r="4648" spans="2:70" ht="15" customHeight="1">
      <c r="B4648" s="48">
        <v>5381</v>
      </c>
      <c r="C4648" s="48" t="s">
        <v>1852</v>
      </c>
      <c r="D4648" s="108">
        <v>48341</v>
      </c>
      <c r="E4648" s="109" t="s">
        <v>2508</v>
      </c>
      <c r="F4648" s="109" t="s">
        <v>1820</v>
      </c>
      <c r="G4648" s="109" t="s">
        <v>405</v>
      </c>
      <c r="H4648" s="108" t="s">
        <v>1850</v>
      </c>
      <c r="I4648" s="108" t="s">
        <v>2965</v>
      </c>
      <c r="J4648" s="108" t="s">
        <v>2568</v>
      </c>
      <c r="K4648" s="108" t="s">
        <v>2860</v>
      </c>
      <c r="L4648" s="108">
        <v>9</v>
      </c>
      <c r="M4648" s="110" t="s">
        <v>2915</v>
      </c>
      <c r="N4648" s="111" t="s">
        <v>364</v>
      </c>
      <c r="O4648" s="111" t="s">
        <v>2465</v>
      </c>
      <c r="P4648" s="111" t="s">
        <v>2314</v>
      </c>
      <c r="Q4648" s="109">
        <v>1</v>
      </c>
      <c r="R4648" s="109"/>
      <c r="S4648" s="109"/>
      <c r="T4648" s="109" t="s">
        <v>7</v>
      </c>
      <c r="U4648" s="108">
        <v>1</v>
      </c>
      <c r="V4648" s="109">
        <v>2010</v>
      </c>
      <c r="W4648" s="108">
        <f>IF(Table1[[#This Row],[ExpenditureDetails1]]=2010,1,(2010-Table1[[#This Row],[ExpenditureDetails1]]))</f>
        <v>1</v>
      </c>
      <c r="X4648" s="109">
        <v>72.5</v>
      </c>
      <c r="Y4648" s="174">
        <f>Table1[[#This Row],[ExpenditureDetails3]]*100000</f>
        <v>7250000</v>
      </c>
      <c r="Z4648" s="174">
        <f>Table1[[#This Row],[ExpenditureDetails4]]/Table1[[#This Row],[Component detail 4]]</f>
        <v>7250000</v>
      </c>
      <c r="AA4648" s="109">
        <v>1</v>
      </c>
      <c r="AB4648" s="109">
        <v>20</v>
      </c>
      <c r="AC4648" s="174">
        <f>IF(ISNUMBER([ExpenditureDetails4]),[ExpenditureDetails4]*HLOOKUP([ExpenditureDetails1],'Currency Conversion'!$A$6:$BE$45,19,FALSE),"No Data")</f>
        <v>7250000</v>
      </c>
      <c r="AD4648" s="174">
        <f>Table1[[#This Row],[Calculations1]]/exchange_rate_2010</f>
        <v>158553.77222784725</v>
      </c>
      <c r="AE46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362500</v>
      </c>
      <c r="AF4648" s="174">
        <f>Table1[[#This Row],[Calculations3]]/exchange_rate_2010</f>
        <v>7927.688611392362</v>
      </c>
      <c r="AG4648" s="110"/>
      <c r="AH4648" s="53"/>
      <c r="BD4648" s="36"/>
      <c r="BE4648" s="36"/>
      <c r="BF4648" s="36"/>
      <c r="BG4648" s="36"/>
      <c r="BH4648" s="36"/>
      <c r="BI4648" s="36"/>
      <c r="BJ4648" s="36"/>
      <c r="BK4648" s="48"/>
      <c r="BL4648" s="36"/>
      <c r="BM4648" s="36"/>
      <c r="BN4648" s="36"/>
      <c r="BO4648" s="36"/>
      <c r="BP4648" s="36"/>
      <c r="BQ4648" s="36"/>
      <c r="BR4648" s="36"/>
    </row>
    <row r="4649" spans="2:70" ht="15" customHeight="1">
      <c r="B4649" s="48">
        <v>5382</v>
      </c>
      <c r="C4649" s="48" t="s">
        <v>1852</v>
      </c>
      <c r="D4649" s="108">
        <v>48341</v>
      </c>
      <c r="E4649" s="109" t="s">
        <v>2508</v>
      </c>
      <c r="F4649" s="109" t="s">
        <v>1820</v>
      </c>
      <c r="G4649" s="109" t="s">
        <v>405</v>
      </c>
      <c r="H4649" s="108" t="s">
        <v>1850</v>
      </c>
      <c r="I4649" s="108" t="s">
        <v>2965</v>
      </c>
      <c r="J4649" s="108" t="s">
        <v>2568</v>
      </c>
      <c r="K4649" s="108" t="s">
        <v>2860</v>
      </c>
      <c r="L4649" s="108">
        <v>9</v>
      </c>
      <c r="M4649" s="110" t="s">
        <v>2915</v>
      </c>
      <c r="N4649" s="111" t="s">
        <v>364</v>
      </c>
      <c r="O4649" s="111" t="s">
        <v>2465</v>
      </c>
      <c r="P4649" s="111" t="s">
        <v>2314</v>
      </c>
      <c r="Q4649" s="109">
        <v>1</v>
      </c>
      <c r="R4649" s="109"/>
      <c r="S4649" s="109"/>
      <c r="T4649" s="109" t="s">
        <v>7</v>
      </c>
      <c r="U4649" s="108">
        <v>1</v>
      </c>
      <c r="V4649" s="109">
        <v>2010</v>
      </c>
      <c r="W4649" s="108">
        <f>IF(Table1[[#This Row],[ExpenditureDetails1]]=2010,1,(2010-Table1[[#This Row],[ExpenditureDetails1]]))</f>
        <v>1</v>
      </c>
      <c r="X4649" s="109">
        <v>21.75</v>
      </c>
      <c r="Y4649" s="174">
        <f>Table1[[#This Row],[ExpenditureDetails3]]*100000</f>
        <v>2175000</v>
      </c>
      <c r="Z4649" s="174">
        <f>Table1[[#This Row],[ExpenditureDetails4]]/Table1[[#This Row],[Component detail 4]]</f>
        <v>2175000</v>
      </c>
      <c r="AA4649" s="109">
        <v>1</v>
      </c>
      <c r="AB4649" s="109">
        <v>20</v>
      </c>
      <c r="AC4649" s="174">
        <f>IF(ISNUMBER([ExpenditureDetails4]),[ExpenditureDetails4]*HLOOKUP([ExpenditureDetails1],'Currency Conversion'!$A$6:$BE$45,19,FALSE),"No Data")</f>
        <v>2175000</v>
      </c>
      <c r="AD4649" s="174">
        <f>Table1[[#This Row],[Calculations1]]/exchange_rate_2010</f>
        <v>47566.131668354174</v>
      </c>
      <c r="AE46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108750</v>
      </c>
      <c r="AF4649" s="174">
        <f>Table1[[#This Row],[Calculations3]]/exchange_rate_2010</f>
        <v>2378.3065834177087</v>
      </c>
      <c r="AG4649" s="110"/>
      <c r="AH4649" s="53"/>
      <c r="BD4649" s="36"/>
      <c r="BE4649" s="36"/>
      <c r="BF4649" s="36"/>
      <c r="BG4649" s="36"/>
      <c r="BH4649" s="36"/>
      <c r="BI4649" s="36"/>
      <c r="BJ4649" s="36"/>
      <c r="BK4649" s="48"/>
      <c r="BL4649" s="36"/>
      <c r="BM4649" s="36"/>
      <c r="BN4649" s="36"/>
      <c r="BO4649" s="36"/>
      <c r="BP4649" s="36"/>
      <c r="BQ4649" s="36"/>
      <c r="BR4649" s="36"/>
    </row>
    <row r="4650" spans="2:70" ht="15" customHeight="1">
      <c r="B4650" s="48">
        <v>5383</v>
      </c>
      <c r="C4650" s="48" t="s">
        <v>1852</v>
      </c>
      <c r="D4650" s="108">
        <v>48341</v>
      </c>
      <c r="E4650" s="109" t="s">
        <v>2508</v>
      </c>
      <c r="F4650" s="109" t="s">
        <v>1820</v>
      </c>
      <c r="G4650" s="109" t="s">
        <v>405</v>
      </c>
      <c r="H4650" s="108" t="s">
        <v>1850</v>
      </c>
      <c r="I4650" s="108" t="s">
        <v>2965</v>
      </c>
      <c r="J4650" s="108" t="s">
        <v>2568</v>
      </c>
      <c r="K4650" s="108" t="s">
        <v>2860</v>
      </c>
      <c r="L4650" s="108">
        <v>9</v>
      </c>
      <c r="M4650" s="110" t="s">
        <v>2915</v>
      </c>
      <c r="N4650" s="111" t="s">
        <v>559</v>
      </c>
      <c r="O4650" s="111"/>
      <c r="P4650" s="111" t="s">
        <v>1897</v>
      </c>
      <c r="Q4650" s="109">
        <v>1</v>
      </c>
      <c r="R4650" s="109"/>
      <c r="S4650" s="109"/>
      <c r="T4650" s="109" t="s">
        <v>7</v>
      </c>
      <c r="U4650" s="108">
        <v>1</v>
      </c>
      <c r="V4650" s="109">
        <v>2009</v>
      </c>
      <c r="W4650" s="108">
        <f>IF(Table1[[#This Row],[ExpenditureDetails1]]=2010,1,(2010-Table1[[#This Row],[ExpenditureDetails1]]))</f>
        <v>1</v>
      </c>
      <c r="X4650" s="109">
        <v>77.08</v>
      </c>
      <c r="Y4650" s="174">
        <f>Table1[[#This Row],[ExpenditureDetails3]]*100000</f>
        <v>7708000</v>
      </c>
      <c r="Z4650" s="174">
        <f>Table1[[#This Row],[ExpenditureDetails4]]/Table1[[#This Row],[Component detail 4]]</f>
        <v>7708000</v>
      </c>
      <c r="AA4650" s="109">
        <v>1</v>
      </c>
      <c r="AB4650" s="109">
        <v>10</v>
      </c>
      <c r="AC4650" s="174">
        <f>IF(ISNUMBER([ExpenditureDetails4]),[ExpenditureDetails4]*HLOOKUP([ExpenditureDetails1],'Currency Conversion'!$A$6:$BE$45,19,FALSE),"No Data")</f>
        <v>8289308.4542571604</v>
      </c>
      <c r="AD4650" s="174">
        <f>Table1[[#This Row],[Calculations1]]/exchange_rate_2010</f>
        <v>181282.91373553907</v>
      </c>
      <c r="AE46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828930.84542571602</v>
      </c>
      <c r="AF4650" s="174">
        <f>Table1[[#This Row],[Calculations3]]/exchange_rate_2010</f>
        <v>18128.291373553908</v>
      </c>
      <c r="AG4650" s="110"/>
      <c r="AH4650" s="53"/>
      <c r="BD4650" s="36"/>
      <c r="BE4650" s="36"/>
      <c r="BF4650" s="36"/>
      <c r="BG4650" s="36"/>
      <c r="BH4650" s="36"/>
      <c r="BI4650" s="36"/>
      <c r="BJ4650" s="36"/>
      <c r="BK4650" s="48"/>
      <c r="BL4650" s="36"/>
      <c r="BM4650" s="36"/>
      <c r="BN4650" s="36"/>
      <c r="BO4650" s="36"/>
      <c r="BP4650" s="36"/>
      <c r="BQ4650" s="36"/>
      <c r="BR4650" s="36"/>
    </row>
    <row r="4651" spans="2:70" ht="15" customHeight="1">
      <c r="B4651" s="48">
        <v>5384</v>
      </c>
      <c r="C4651" s="48" t="s">
        <v>1852</v>
      </c>
      <c r="D4651" s="108">
        <v>48341</v>
      </c>
      <c r="E4651" s="109" t="s">
        <v>2508</v>
      </c>
      <c r="F4651" s="109" t="s">
        <v>1820</v>
      </c>
      <c r="G4651" s="109" t="s">
        <v>405</v>
      </c>
      <c r="H4651" s="108" t="s">
        <v>1850</v>
      </c>
      <c r="I4651" s="108" t="s">
        <v>2965</v>
      </c>
      <c r="J4651" s="108" t="s">
        <v>2568</v>
      </c>
      <c r="K4651" s="108" t="s">
        <v>2860</v>
      </c>
      <c r="L4651" s="108">
        <v>9</v>
      </c>
      <c r="M4651" s="110" t="s">
        <v>2915</v>
      </c>
      <c r="N4651" s="111" t="s">
        <v>2480</v>
      </c>
      <c r="O4651" s="111"/>
      <c r="P4651" s="111" t="s">
        <v>2315</v>
      </c>
      <c r="Q4651" s="109">
        <v>1</v>
      </c>
      <c r="R4651" s="109"/>
      <c r="S4651" s="109"/>
      <c r="T4651" s="109" t="s">
        <v>7</v>
      </c>
      <c r="U4651" s="108">
        <v>1</v>
      </c>
      <c r="V4651" s="109">
        <v>2009</v>
      </c>
      <c r="W4651" s="108">
        <f>IF(Table1[[#This Row],[ExpenditureDetails1]]=2010,1,(2010-Table1[[#This Row],[ExpenditureDetails1]]))</f>
        <v>1</v>
      </c>
      <c r="X4651" s="109">
        <v>0.6</v>
      </c>
      <c r="Y4651" s="174">
        <f>Table1[[#This Row],[ExpenditureDetails3]]*100000</f>
        <v>60000</v>
      </c>
      <c r="Z4651" s="174">
        <f>Table1[[#This Row],[ExpenditureDetails4]]/Table1[[#This Row],[Component detail 4]]</f>
        <v>60000</v>
      </c>
      <c r="AA4651" s="109">
        <v>1</v>
      </c>
      <c r="AB4651" s="109">
        <v>10</v>
      </c>
      <c r="AC4651" s="174">
        <f>IF(ISNUMBER([ExpenditureDetails4]),[ExpenditureDetails4]*HLOOKUP([ExpenditureDetails1],'Currency Conversion'!$A$6:$BE$45,19,FALSE),"No Data")</f>
        <v>64524.97499421765</v>
      </c>
      <c r="AD4651" s="174">
        <f>Table1[[#This Row],[Calculations1]]/exchange_rate_2010</f>
        <v>1411.1280259642378</v>
      </c>
      <c r="AE46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6452.4974994217646</v>
      </c>
      <c r="AF4651" s="174">
        <f>Table1[[#This Row],[Calculations3]]/exchange_rate_2010</f>
        <v>141.11280259642376</v>
      </c>
      <c r="AG4651" s="110"/>
      <c r="AH4651" s="53"/>
      <c r="BD4651" s="36"/>
      <c r="BE4651" s="36"/>
      <c r="BF4651" s="36"/>
      <c r="BG4651" s="36"/>
      <c r="BH4651" s="36"/>
      <c r="BI4651" s="36"/>
      <c r="BJ4651" s="36"/>
      <c r="BK4651" s="48"/>
      <c r="BL4651" s="36"/>
      <c r="BM4651" s="36"/>
      <c r="BN4651" s="36"/>
      <c r="BO4651" s="36"/>
      <c r="BP4651" s="36"/>
      <c r="BQ4651" s="36"/>
      <c r="BR4651" s="36"/>
    </row>
    <row r="4652" spans="2:70" ht="15" customHeight="1">
      <c r="B4652" s="48">
        <v>5385</v>
      </c>
      <c r="C4652" s="48" t="s">
        <v>1852</v>
      </c>
      <c r="D4652" s="108">
        <v>48341</v>
      </c>
      <c r="E4652" s="109" t="s">
        <v>2508</v>
      </c>
      <c r="F4652" s="109" t="s">
        <v>1820</v>
      </c>
      <c r="G4652" s="109" t="s">
        <v>405</v>
      </c>
      <c r="H4652" s="108" t="s">
        <v>1850</v>
      </c>
      <c r="I4652" s="108" t="s">
        <v>2965</v>
      </c>
      <c r="J4652" s="108" t="s">
        <v>2568</v>
      </c>
      <c r="K4652" s="108" t="s">
        <v>2860</v>
      </c>
      <c r="L4652" s="108">
        <v>9</v>
      </c>
      <c r="M4652" s="110" t="s">
        <v>2915</v>
      </c>
      <c r="N4652" s="111" t="s">
        <v>1728</v>
      </c>
      <c r="O4652" s="111" t="s">
        <v>501</v>
      </c>
      <c r="P4652" s="111" t="s">
        <v>2316</v>
      </c>
      <c r="Q4652" s="109">
        <v>1</v>
      </c>
      <c r="R4652" s="109">
        <v>1480</v>
      </c>
      <c r="S4652" s="109"/>
      <c r="T4652" s="109" t="s">
        <v>7</v>
      </c>
      <c r="U4652" s="108">
        <v>1</v>
      </c>
      <c r="V4652" s="109">
        <v>2000</v>
      </c>
      <c r="W4652" s="108">
        <f>IF(Table1[[#This Row],[ExpenditureDetails1]]=2010,1,(2010-Table1[[#This Row],[ExpenditureDetails1]]))</f>
        <v>10</v>
      </c>
      <c r="X4652" s="109">
        <v>103</v>
      </c>
      <c r="Y4652" s="174">
        <f>Table1[[#This Row],[ExpenditureDetails3]]*100000</f>
        <v>10300000</v>
      </c>
      <c r="Z4652" s="174">
        <f>Table1[[#This Row],[ExpenditureDetails4]]/Table1[[#This Row],[Component detail 4]]</f>
        <v>10300000</v>
      </c>
      <c r="AA4652" s="109">
        <v>1</v>
      </c>
      <c r="AB4652" s="109">
        <v>30</v>
      </c>
      <c r="AC4652" s="174">
        <f>IF(ISNUMBER([ExpenditureDetails4]),[ExpenditureDetails4]*HLOOKUP([ExpenditureDetails1],'Currency Conversion'!$A$6:$BE$45,19,FALSE),"No Data")</f>
        <v>17267279.515867203</v>
      </c>
      <c r="AD4652" s="174">
        <f>Table1[[#This Row],[Calculations1]]/exchange_rate_2010</f>
        <v>377626.52460046636</v>
      </c>
      <c r="AE46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575575.9838622401</v>
      </c>
      <c r="AF4652" s="174">
        <f>Table1[[#This Row],[Calculations3]]/exchange_rate_2010</f>
        <v>12587.550820015544</v>
      </c>
      <c r="AG4652" s="110"/>
      <c r="AH4652" s="53"/>
      <c r="BD4652" s="36"/>
      <c r="BE4652" s="36"/>
      <c r="BF4652" s="36"/>
      <c r="BG4652" s="36"/>
      <c r="BH4652" s="36"/>
      <c r="BI4652" s="36"/>
      <c r="BJ4652" s="36"/>
      <c r="BK4652" s="48"/>
      <c r="BL4652" s="36"/>
      <c r="BM4652" s="36"/>
      <c r="BN4652" s="36"/>
      <c r="BO4652" s="36"/>
      <c r="BP4652" s="36"/>
      <c r="BQ4652" s="36"/>
      <c r="BR4652" s="36"/>
    </row>
    <row r="4653" spans="2:70" ht="15" customHeight="1">
      <c r="B4653" s="48">
        <v>5386</v>
      </c>
      <c r="C4653" s="48" t="s">
        <v>1852</v>
      </c>
      <c r="D4653" s="108">
        <v>48341</v>
      </c>
      <c r="E4653" s="109" t="s">
        <v>2508</v>
      </c>
      <c r="F4653" s="109" t="s">
        <v>1820</v>
      </c>
      <c r="G4653" s="109" t="s">
        <v>405</v>
      </c>
      <c r="H4653" s="108" t="s">
        <v>1850</v>
      </c>
      <c r="I4653" s="108" t="s">
        <v>2965</v>
      </c>
      <c r="J4653" s="108" t="s">
        <v>2568</v>
      </c>
      <c r="K4653" s="108" t="s">
        <v>2860</v>
      </c>
      <c r="L4653" s="108">
        <v>9</v>
      </c>
      <c r="M4653" s="110" t="s">
        <v>2915</v>
      </c>
      <c r="N4653" s="111" t="s">
        <v>1728</v>
      </c>
      <c r="O4653" s="111" t="s">
        <v>501</v>
      </c>
      <c r="P4653" s="111" t="s">
        <v>2317</v>
      </c>
      <c r="Q4653" s="109">
        <v>1</v>
      </c>
      <c r="R4653" s="109">
        <v>226</v>
      </c>
      <c r="S4653" s="109"/>
      <c r="T4653" s="109" t="s">
        <v>7</v>
      </c>
      <c r="U4653" s="108">
        <v>1</v>
      </c>
      <c r="V4653" s="109">
        <v>2002</v>
      </c>
      <c r="W4653" s="108">
        <f>IF(Table1[[#This Row],[ExpenditureDetails1]]=2010,1,(2010-Table1[[#This Row],[ExpenditureDetails1]]))</f>
        <v>8</v>
      </c>
      <c r="X4653" s="109">
        <v>60</v>
      </c>
      <c r="Y4653" s="174">
        <f>Table1[[#This Row],[ExpenditureDetails3]]*100000</f>
        <v>6000000</v>
      </c>
      <c r="Z4653" s="174">
        <f>Table1[[#This Row],[ExpenditureDetails4]]/Table1[[#This Row],[Component detail 4]]</f>
        <v>6000000</v>
      </c>
      <c r="AA4653" s="109">
        <v>1</v>
      </c>
      <c r="AB4653" s="109">
        <v>30</v>
      </c>
      <c r="AC4653" s="174">
        <f>IF(ISNUMBER([ExpenditureDetails4]),[ExpenditureDetails4]*HLOOKUP([ExpenditureDetails1],'Currency Conversion'!$A$6:$BE$45,19,FALSE),"No Data")</f>
        <v>9430531.1527397856</v>
      </c>
      <c r="AD4653" s="174">
        <f>Table1[[#This Row],[Calculations1]]/exchange_rate_2010</f>
        <v>206240.86736263748</v>
      </c>
      <c r="AE46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314351.03842465952</v>
      </c>
      <c r="AF4653" s="174">
        <f>Table1[[#This Row],[Calculations3]]/exchange_rate_2010</f>
        <v>6874.6955787545821</v>
      </c>
      <c r="AG4653" s="110"/>
      <c r="AH4653" s="53"/>
      <c r="BD4653" s="36"/>
      <c r="BE4653" s="36"/>
      <c r="BF4653" s="36"/>
      <c r="BG4653" s="36"/>
      <c r="BH4653" s="36"/>
      <c r="BI4653" s="36"/>
      <c r="BJ4653" s="36"/>
      <c r="BK4653" s="48"/>
      <c r="BL4653" s="36"/>
      <c r="BM4653" s="36"/>
      <c r="BN4653" s="36"/>
      <c r="BO4653" s="36"/>
      <c r="BP4653" s="36"/>
      <c r="BQ4653" s="36"/>
      <c r="BR4653" s="36"/>
    </row>
    <row r="4654" spans="2:70" ht="15" customHeight="1">
      <c r="B4654" s="48">
        <v>5387</v>
      </c>
      <c r="C4654" s="48" t="s">
        <v>1852</v>
      </c>
      <c r="D4654" s="108">
        <v>48341</v>
      </c>
      <c r="E4654" s="109" t="s">
        <v>2508</v>
      </c>
      <c r="F4654" s="109" t="s">
        <v>1820</v>
      </c>
      <c r="G4654" s="109" t="s">
        <v>405</v>
      </c>
      <c r="H4654" s="108" t="s">
        <v>1850</v>
      </c>
      <c r="I4654" s="108" t="s">
        <v>2965</v>
      </c>
      <c r="J4654" s="108" t="s">
        <v>2568</v>
      </c>
      <c r="K4654" s="108" t="s">
        <v>2860</v>
      </c>
      <c r="L4654" s="108">
        <v>9</v>
      </c>
      <c r="M4654" s="110" t="s">
        <v>2915</v>
      </c>
      <c r="N4654" s="111" t="s">
        <v>20</v>
      </c>
      <c r="O4654" s="111" t="s">
        <v>2486</v>
      </c>
      <c r="P4654" s="111" t="s">
        <v>2318</v>
      </c>
      <c r="Q4654" s="109">
        <v>1</v>
      </c>
      <c r="R4654" s="109"/>
      <c r="S4654" s="109"/>
      <c r="T4654" s="109" t="s">
        <v>7</v>
      </c>
      <c r="U4654" s="108">
        <v>1</v>
      </c>
      <c r="V4654" s="109">
        <v>2009</v>
      </c>
      <c r="W4654" s="108">
        <f>IF(Table1[[#This Row],[ExpenditureDetails1]]=2010,1,(2010-Table1[[#This Row],[ExpenditureDetails1]]))</f>
        <v>1</v>
      </c>
      <c r="X4654" s="109">
        <v>977.36</v>
      </c>
      <c r="Y4654" s="174">
        <f>Table1[[#This Row],[ExpenditureDetails3]]*100000</f>
        <v>97736000</v>
      </c>
      <c r="Z4654" s="174">
        <f>Table1[[#This Row],[ExpenditureDetails4]]/Table1[[#This Row],[Component detail 4]]</f>
        <v>97736000</v>
      </c>
      <c r="AA4654" s="109">
        <v>1</v>
      </c>
      <c r="AB4654" s="109">
        <v>10</v>
      </c>
      <c r="AC4654" s="174">
        <f>IF(ISNUMBER([ExpenditureDetails4]),[ExpenditureDetails4]*HLOOKUP([ExpenditureDetails1],'Currency Conversion'!$A$6:$BE$45,19,FALSE),"No Data")</f>
        <v>105106882.60058093</v>
      </c>
      <c r="AD4654" s="174">
        <f>Table1[[#This Row],[Calculations1]]/exchange_rate_2010</f>
        <v>2298633.4790940122</v>
      </c>
      <c r="AE46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10510688.260058094</v>
      </c>
      <c r="AF4654" s="174">
        <f>Table1[[#This Row],[Calculations3]]/exchange_rate_2010</f>
        <v>229863.34790940126</v>
      </c>
      <c r="AG4654" s="110"/>
      <c r="AH4654" s="53"/>
      <c r="BD4654" s="36"/>
      <c r="BE4654" s="36"/>
      <c r="BF4654" s="36"/>
      <c r="BG4654" s="36"/>
      <c r="BH4654" s="36"/>
      <c r="BI4654" s="36"/>
      <c r="BJ4654" s="36"/>
      <c r="BK4654" s="48"/>
      <c r="BL4654" s="36"/>
      <c r="BM4654" s="36"/>
      <c r="BN4654" s="36"/>
      <c r="BO4654" s="36"/>
      <c r="BP4654" s="36"/>
      <c r="BQ4654" s="36"/>
      <c r="BR4654" s="36"/>
    </row>
    <row r="4655" spans="2:70" ht="15" customHeight="1">
      <c r="B4655" s="48">
        <v>5388</v>
      </c>
      <c r="C4655" s="48" t="s">
        <v>1852</v>
      </c>
      <c r="D4655" s="108">
        <v>48341</v>
      </c>
      <c r="E4655" s="109" t="s">
        <v>2508</v>
      </c>
      <c r="F4655" s="109" t="s">
        <v>1820</v>
      </c>
      <c r="G4655" s="109" t="s">
        <v>405</v>
      </c>
      <c r="H4655" s="108" t="s">
        <v>1850</v>
      </c>
      <c r="I4655" s="108" t="s">
        <v>2965</v>
      </c>
      <c r="J4655" s="108" t="s">
        <v>2568</v>
      </c>
      <c r="K4655" s="108" t="s">
        <v>2860</v>
      </c>
      <c r="L4655" s="108">
        <v>9</v>
      </c>
      <c r="M4655" s="110" t="s">
        <v>2915</v>
      </c>
      <c r="N4655" s="111" t="s">
        <v>20</v>
      </c>
      <c r="O4655" s="111" t="s">
        <v>2486</v>
      </c>
      <c r="P4655" s="111" t="s">
        <v>2319</v>
      </c>
      <c r="Q4655" s="109">
        <v>1</v>
      </c>
      <c r="R4655" s="109"/>
      <c r="S4655" s="109"/>
      <c r="T4655" s="109" t="s">
        <v>28</v>
      </c>
      <c r="U4655" s="108">
        <v>2</v>
      </c>
      <c r="V4655" s="109">
        <v>2009</v>
      </c>
      <c r="W4655" s="108"/>
      <c r="X4655" s="109">
        <v>1.8</v>
      </c>
      <c r="Y4655" s="174">
        <f>Table1[[#This Row],[ExpenditureDetails3]]*100000</f>
        <v>180000</v>
      </c>
      <c r="Z4655" s="174">
        <f>Table1[[#This Row],[ExpenditureDetails4]]/Table1[[#This Row],[Component detail 4]]</f>
        <v>180000</v>
      </c>
      <c r="AA4655" s="109">
        <v>1</v>
      </c>
      <c r="AB4655" s="109">
        <v>10</v>
      </c>
      <c r="AC4655" s="174">
        <f>IF(ISNUMBER([ExpenditureDetails4]),[ExpenditureDetails4]*HLOOKUP([ExpenditureDetails1],'Currency Conversion'!$A$6:$BE$45,19,FALSE),"No Data")</f>
        <v>193574.92498265294</v>
      </c>
      <c r="AD4655" s="174">
        <f>Table1[[#This Row],[Calculations1]]/exchange_rate_2010</f>
        <v>4233.3840778927133</v>
      </c>
      <c r="AE4655" s="174" t="s">
        <v>2912</v>
      </c>
      <c r="AF4655" s="174" t="s">
        <v>2912</v>
      </c>
      <c r="AG4655" s="110"/>
      <c r="AH4655" s="53"/>
      <c r="BD4655" s="36"/>
      <c r="BE4655" s="36"/>
      <c r="BF4655" s="36"/>
      <c r="BG4655" s="36"/>
      <c r="BH4655" s="36"/>
      <c r="BI4655" s="36"/>
      <c r="BJ4655" s="36"/>
      <c r="BK4655" s="48"/>
      <c r="BL4655" s="36"/>
      <c r="BM4655" s="36"/>
      <c r="BN4655" s="36"/>
      <c r="BO4655" s="36"/>
      <c r="BP4655" s="36"/>
      <c r="BQ4655" s="36"/>
      <c r="BR4655" s="36"/>
    </row>
    <row r="4656" spans="2:70" ht="15" customHeight="1">
      <c r="B4656" s="48">
        <v>5389</v>
      </c>
      <c r="C4656" s="48" t="s">
        <v>1852</v>
      </c>
      <c r="D4656" s="108">
        <v>48341</v>
      </c>
      <c r="E4656" s="109" t="s">
        <v>2508</v>
      </c>
      <c r="F4656" s="109" t="s">
        <v>1820</v>
      </c>
      <c r="G4656" s="109" t="s">
        <v>405</v>
      </c>
      <c r="H4656" s="108" t="s">
        <v>1850</v>
      </c>
      <c r="I4656" s="108" t="s">
        <v>2965</v>
      </c>
      <c r="J4656" s="108" t="s">
        <v>2568</v>
      </c>
      <c r="K4656" s="108" t="s">
        <v>2860</v>
      </c>
      <c r="L4656" s="108">
        <v>9</v>
      </c>
      <c r="M4656" s="110" t="s">
        <v>2915</v>
      </c>
      <c r="N4656" s="111" t="s">
        <v>1712</v>
      </c>
      <c r="O4656" s="111"/>
      <c r="P4656" s="111" t="s">
        <v>2320</v>
      </c>
      <c r="Q4656" s="109">
        <v>1</v>
      </c>
      <c r="R4656" s="109"/>
      <c r="S4656" s="109"/>
      <c r="T4656" s="109" t="s">
        <v>28</v>
      </c>
      <c r="U4656" s="108">
        <v>2</v>
      </c>
      <c r="V4656" s="109">
        <v>2009</v>
      </c>
      <c r="W4656" s="108"/>
      <c r="X4656" s="109">
        <v>35</v>
      </c>
      <c r="Y4656" s="174">
        <f>Table1[[#This Row],[ExpenditureDetails3]]*100000</f>
        <v>3500000</v>
      </c>
      <c r="Z4656" s="174">
        <f>Table1[[#This Row],[ExpenditureDetails4]]/Table1[[#This Row],[Component detail 4]]</f>
        <v>3500000</v>
      </c>
      <c r="AA4656" s="109">
        <v>1</v>
      </c>
      <c r="AB4656" s="109">
        <v>10</v>
      </c>
      <c r="AC4656" s="174">
        <f>IF(ISNUMBER([ExpenditureDetails4]),[ExpenditureDetails4]*HLOOKUP([ExpenditureDetails1],'Currency Conversion'!$A$6:$BE$45,19,FALSE),"No Data")</f>
        <v>3763956.8746626964</v>
      </c>
      <c r="AD4656" s="174">
        <f>Table1[[#This Row],[Calculations1]]/exchange_rate_2010</f>
        <v>82315.80151458054</v>
      </c>
      <c r="AE4656" s="174" t="s">
        <v>2912</v>
      </c>
      <c r="AF4656" s="174" t="s">
        <v>2912</v>
      </c>
      <c r="AG4656" s="110"/>
      <c r="AH4656" s="53"/>
      <c r="BD4656" s="36"/>
      <c r="BE4656" s="36"/>
      <c r="BF4656" s="36"/>
      <c r="BG4656" s="36"/>
      <c r="BH4656" s="36"/>
      <c r="BI4656" s="36"/>
      <c r="BJ4656" s="36"/>
      <c r="BK4656" s="48"/>
      <c r="BL4656" s="36"/>
      <c r="BM4656" s="36"/>
      <c r="BN4656" s="36"/>
      <c r="BO4656" s="36"/>
      <c r="BP4656" s="36"/>
      <c r="BQ4656" s="36"/>
      <c r="BR4656" s="36"/>
    </row>
    <row r="4657" spans="2:70" ht="15" customHeight="1">
      <c r="B4657" s="48">
        <v>5390</v>
      </c>
      <c r="C4657" s="48" t="s">
        <v>1852</v>
      </c>
      <c r="D4657" s="108">
        <v>48341</v>
      </c>
      <c r="E4657" s="109" t="s">
        <v>2508</v>
      </c>
      <c r="F4657" s="109" t="s">
        <v>1820</v>
      </c>
      <c r="G4657" s="109" t="s">
        <v>405</v>
      </c>
      <c r="H4657" s="108" t="s">
        <v>1850</v>
      </c>
      <c r="I4657" s="108" t="s">
        <v>2965</v>
      </c>
      <c r="J4657" s="108" t="s">
        <v>2568</v>
      </c>
      <c r="K4657" s="108" t="s">
        <v>2860</v>
      </c>
      <c r="L4657" s="108">
        <v>9</v>
      </c>
      <c r="M4657" s="110" t="s">
        <v>2915</v>
      </c>
      <c r="N4657" s="111" t="s">
        <v>1717</v>
      </c>
      <c r="O4657" s="111"/>
      <c r="P4657" s="111" t="s">
        <v>2321</v>
      </c>
      <c r="Q4657" s="109">
        <v>24</v>
      </c>
      <c r="R4657" s="109"/>
      <c r="S4657" s="109"/>
      <c r="T4657" s="109" t="s">
        <v>31</v>
      </c>
      <c r="U4657" s="108">
        <v>3</v>
      </c>
      <c r="V4657" s="109">
        <v>2009</v>
      </c>
      <c r="W4657" s="108"/>
      <c r="X4657" s="109">
        <v>11.23</v>
      </c>
      <c r="Y4657" s="174">
        <f>Table1[[#This Row],[ExpenditureDetails3]]*100000</f>
        <v>1123000</v>
      </c>
      <c r="Z4657" s="174">
        <f>Table1[[#This Row],[ExpenditureDetails4]]/Table1[[#This Row],[Component detail 4]]</f>
        <v>46791.666666666664</v>
      </c>
      <c r="AA4657" s="109">
        <v>1</v>
      </c>
      <c r="AB4657" s="109"/>
      <c r="AC4657" s="174">
        <f>IF(ISNUMBER([ExpenditureDetails4]),[ExpenditureDetails4]*HLOOKUP([ExpenditureDetails1],'Currency Conversion'!$A$6:$BE$45,19,FALSE),"No Data")</f>
        <v>1207692.4486417738</v>
      </c>
      <c r="AD4657" s="174">
        <f>Table1[[#This Row],[Calculations1]]/exchange_rate_2010</f>
        <v>26411.612885963987</v>
      </c>
      <c r="AE46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1207692.4486417738</v>
      </c>
      <c r="AF4657" s="174">
        <f>Table1[[#This Row],[Calculations3]]/exchange_rate_2010</f>
        <v>26411.612885963987</v>
      </c>
      <c r="AG4657" s="110"/>
      <c r="AH4657" s="53"/>
      <c r="BD4657" s="36"/>
      <c r="BE4657" s="36"/>
      <c r="BF4657" s="36"/>
      <c r="BG4657" s="36"/>
      <c r="BH4657" s="36"/>
      <c r="BI4657" s="36"/>
      <c r="BJ4657" s="36"/>
      <c r="BK4657" s="48"/>
      <c r="BL4657" s="36"/>
      <c r="BM4657" s="36"/>
      <c r="BN4657" s="36"/>
      <c r="BO4657" s="36"/>
      <c r="BP4657" s="36"/>
      <c r="BQ4657" s="36"/>
      <c r="BR4657" s="36"/>
    </row>
    <row r="4658" spans="2:70" ht="15" customHeight="1">
      <c r="B4658" s="48">
        <v>5391</v>
      </c>
      <c r="C4658" s="48" t="s">
        <v>1852</v>
      </c>
      <c r="D4658" s="108">
        <v>48341</v>
      </c>
      <c r="E4658" s="109" t="s">
        <v>2508</v>
      </c>
      <c r="F4658" s="109" t="s">
        <v>1820</v>
      </c>
      <c r="G4658" s="109" t="s">
        <v>405</v>
      </c>
      <c r="H4658" s="108" t="s">
        <v>1850</v>
      </c>
      <c r="I4658" s="108" t="s">
        <v>2965</v>
      </c>
      <c r="J4658" s="108" t="s">
        <v>2568</v>
      </c>
      <c r="K4658" s="108" t="s">
        <v>2860</v>
      </c>
      <c r="L4658" s="108">
        <v>9</v>
      </c>
      <c r="M4658" s="110" t="s">
        <v>2915</v>
      </c>
      <c r="N4658" s="111" t="s">
        <v>1717</v>
      </c>
      <c r="O4658" s="111"/>
      <c r="P4658" s="111" t="s">
        <v>2322</v>
      </c>
      <c r="Q4658" s="109">
        <v>2</v>
      </c>
      <c r="R4658" s="109"/>
      <c r="S4658" s="109"/>
      <c r="T4658" s="109" t="s">
        <v>31</v>
      </c>
      <c r="U4658" s="108">
        <v>3</v>
      </c>
      <c r="V4658" s="109">
        <v>2009</v>
      </c>
      <c r="W4658" s="108"/>
      <c r="X4658" s="109">
        <v>1.87</v>
      </c>
      <c r="Y4658" s="174">
        <f>Table1[[#This Row],[ExpenditureDetails3]]*100000</f>
        <v>187000</v>
      </c>
      <c r="Z4658" s="174">
        <f>Table1[[#This Row],[ExpenditureDetails4]]/Table1[[#This Row],[Component detail 4]]</f>
        <v>93500</v>
      </c>
      <c r="AA4658" s="109">
        <v>1</v>
      </c>
      <c r="AB4658" s="109"/>
      <c r="AC4658" s="174">
        <f>IF(ISNUMBER([ExpenditureDetails4]),[ExpenditureDetails4]*HLOOKUP([ExpenditureDetails1],'Currency Conversion'!$A$6:$BE$45,19,FALSE),"No Data")</f>
        <v>201102.83873197835</v>
      </c>
      <c r="AD4658" s="174">
        <f>Table1[[#This Row],[Calculations1]]/exchange_rate_2010</f>
        <v>4398.0156809218743</v>
      </c>
      <c r="AE46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201102.83873197835</v>
      </c>
      <c r="AF4658" s="174">
        <f>Table1[[#This Row],[Calculations3]]/exchange_rate_2010</f>
        <v>4398.0156809218743</v>
      </c>
      <c r="AG4658" s="110"/>
      <c r="AH4658" s="53"/>
      <c r="BD4658" s="36"/>
      <c r="BE4658" s="36"/>
      <c r="BF4658" s="36"/>
      <c r="BG4658" s="36"/>
      <c r="BH4658" s="36"/>
      <c r="BI4658" s="36"/>
      <c r="BJ4658" s="36"/>
      <c r="BK4658" s="48"/>
      <c r="BL4658" s="36"/>
      <c r="BM4658" s="36"/>
      <c r="BN4658" s="36"/>
      <c r="BO4658" s="36"/>
      <c r="BP4658" s="36"/>
      <c r="BQ4658" s="36"/>
      <c r="BR4658" s="36"/>
    </row>
    <row r="4659" spans="2:70" ht="15" customHeight="1">
      <c r="B4659" s="48">
        <v>5392</v>
      </c>
      <c r="C4659" s="48" t="s">
        <v>1852</v>
      </c>
      <c r="D4659" s="108">
        <v>48341</v>
      </c>
      <c r="E4659" s="109" t="s">
        <v>2508</v>
      </c>
      <c r="F4659" s="109" t="s">
        <v>1820</v>
      </c>
      <c r="G4659" s="109" t="s">
        <v>405</v>
      </c>
      <c r="H4659" s="108" t="s">
        <v>1850</v>
      </c>
      <c r="I4659" s="108" t="s">
        <v>2965</v>
      </c>
      <c r="J4659" s="108" t="s">
        <v>2568</v>
      </c>
      <c r="K4659" s="108" t="s">
        <v>2860</v>
      </c>
      <c r="L4659" s="108">
        <v>9</v>
      </c>
      <c r="M4659" s="110" t="s">
        <v>2915</v>
      </c>
      <c r="N4659" s="111" t="s">
        <v>2480</v>
      </c>
      <c r="O4659" s="111"/>
      <c r="P4659" s="111" t="s">
        <v>1989</v>
      </c>
      <c r="Q4659" s="109">
        <v>1</v>
      </c>
      <c r="R4659" s="109"/>
      <c r="S4659" s="109"/>
      <c r="T4659" s="109" t="s">
        <v>31</v>
      </c>
      <c r="U4659" s="108">
        <v>3</v>
      </c>
      <c r="V4659" s="109">
        <v>2009</v>
      </c>
      <c r="W4659" s="108"/>
      <c r="X4659" s="109">
        <v>12.1</v>
      </c>
      <c r="Y4659" s="174">
        <f>Table1[[#This Row],[ExpenditureDetails3]]*100000</f>
        <v>1210000</v>
      </c>
      <c r="Z4659" s="174">
        <f>Table1[[#This Row],[ExpenditureDetails4]]/Table1[[#This Row],[Component detail 4]]</f>
        <v>1210000</v>
      </c>
      <c r="AA4659" s="109">
        <v>1</v>
      </c>
      <c r="AB4659" s="109"/>
      <c r="AC4659" s="174">
        <f>IF(ISNUMBER([ExpenditureDetails4]),[ExpenditureDetails4]*HLOOKUP([ExpenditureDetails1],'Currency Conversion'!$A$6:$BE$45,19,FALSE),"No Data")</f>
        <v>1301253.6623833892</v>
      </c>
      <c r="AD4659" s="174">
        <f>Table1[[#This Row],[Calculations1]]/exchange_rate_2010</f>
        <v>28457.748523612128</v>
      </c>
      <c r="AE46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1301253.6623833892</v>
      </c>
      <c r="AF4659" s="174">
        <f>Table1[[#This Row],[Calculations3]]/exchange_rate_2010</f>
        <v>28457.748523612128</v>
      </c>
      <c r="AG4659" s="110"/>
      <c r="AH4659" s="53"/>
      <c r="BD4659" s="36"/>
      <c r="BE4659" s="36"/>
      <c r="BF4659" s="36"/>
      <c r="BG4659" s="36"/>
      <c r="BH4659" s="36"/>
      <c r="BI4659" s="36"/>
      <c r="BJ4659" s="36"/>
      <c r="BK4659" s="48"/>
      <c r="BL4659" s="36"/>
      <c r="BM4659" s="36"/>
      <c r="BN4659" s="36"/>
      <c r="BO4659" s="36"/>
      <c r="BP4659" s="36"/>
      <c r="BQ4659" s="36"/>
      <c r="BR4659" s="36"/>
    </row>
    <row r="4660" spans="2:70" ht="15" customHeight="1">
      <c r="B4660" s="48">
        <v>5393</v>
      </c>
      <c r="C4660" s="48" t="s">
        <v>1852</v>
      </c>
      <c r="D4660" s="108">
        <v>48341</v>
      </c>
      <c r="E4660" s="109" t="s">
        <v>2508</v>
      </c>
      <c r="F4660" s="109" t="s">
        <v>1820</v>
      </c>
      <c r="G4660" s="109" t="s">
        <v>405</v>
      </c>
      <c r="H4660" s="108" t="s">
        <v>1850</v>
      </c>
      <c r="I4660" s="108" t="s">
        <v>2965</v>
      </c>
      <c r="J4660" s="108" t="s">
        <v>2568</v>
      </c>
      <c r="K4660" s="108" t="s">
        <v>2860</v>
      </c>
      <c r="L4660" s="108">
        <v>9</v>
      </c>
      <c r="M4660" s="110" t="s">
        <v>2915</v>
      </c>
      <c r="N4660" s="111" t="s">
        <v>1720</v>
      </c>
      <c r="O4660" s="111"/>
      <c r="P4660" s="111" t="s">
        <v>2140</v>
      </c>
      <c r="Q4660" s="109">
        <v>1</v>
      </c>
      <c r="R4660" s="109"/>
      <c r="S4660" s="109"/>
      <c r="T4660" s="109" t="s">
        <v>31</v>
      </c>
      <c r="U4660" s="108">
        <v>3</v>
      </c>
      <c r="V4660" s="109">
        <v>2009</v>
      </c>
      <c r="W4660" s="108"/>
      <c r="X4660" s="109">
        <v>42</v>
      </c>
      <c r="Y4660" s="174">
        <f>Table1[[#This Row],[ExpenditureDetails3]]*100000</f>
        <v>4200000</v>
      </c>
      <c r="Z4660" s="174">
        <f>Table1[[#This Row],[ExpenditureDetails4]]/Table1[[#This Row],[Component detail 4]]</f>
        <v>4200000</v>
      </c>
      <c r="AA4660" s="109">
        <v>1</v>
      </c>
      <c r="AB4660" s="109"/>
      <c r="AC4660" s="174">
        <f>IF(ISNUMBER([ExpenditureDetails4]),[ExpenditureDetails4]*HLOOKUP([ExpenditureDetails1],'Currency Conversion'!$A$6:$BE$45,19,FALSE),"No Data")</f>
        <v>4516748.2495952351</v>
      </c>
      <c r="AD4660" s="174">
        <f>Table1[[#This Row],[Calculations1]]/exchange_rate_2010</f>
        <v>98778.961817496645</v>
      </c>
      <c r="AE46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4516748.2495952351</v>
      </c>
      <c r="AF4660" s="174">
        <f>Table1[[#This Row],[Calculations3]]/exchange_rate_2010</f>
        <v>98778.961817496645</v>
      </c>
      <c r="AG4660" s="110"/>
      <c r="AH4660" s="53"/>
      <c r="BD4660" s="36"/>
      <c r="BE4660" s="36"/>
      <c r="BF4660" s="36"/>
      <c r="BG4660" s="36"/>
      <c r="BH4660" s="36"/>
      <c r="BI4660" s="36"/>
      <c r="BJ4660" s="36"/>
      <c r="BK4660" s="48"/>
      <c r="BL4660" s="36"/>
      <c r="BM4660" s="36"/>
      <c r="BN4660" s="36"/>
      <c r="BO4660" s="36"/>
      <c r="BP4660" s="36"/>
      <c r="BQ4660" s="36"/>
      <c r="BR4660" s="36"/>
    </row>
    <row r="4661" spans="2:70" ht="15" customHeight="1">
      <c r="B4661" s="48">
        <v>5394</v>
      </c>
      <c r="C4661" s="48" t="s">
        <v>1852</v>
      </c>
      <c r="D4661" s="108">
        <v>48341</v>
      </c>
      <c r="E4661" s="109" t="s">
        <v>2508</v>
      </c>
      <c r="F4661" s="109" t="s">
        <v>1820</v>
      </c>
      <c r="G4661" s="109" t="s">
        <v>405</v>
      </c>
      <c r="H4661" s="108" t="s">
        <v>1850</v>
      </c>
      <c r="I4661" s="108" t="s">
        <v>2965</v>
      </c>
      <c r="J4661" s="108" t="s">
        <v>2568</v>
      </c>
      <c r="K4661" s="108" t="s">
        <v>2860</v>
      </c>
      <c r="L4661" s="108">
        <v>9</v>
      </c>
      <c r="M4661" s="110" t="s">
        <v>2915</v>
      </c>
      <c r="N4661" s="111" t="s">
        <v>1719</v>
      </c>
      <c r="O4661" s="111"/>
      <c r="P4661" s="111" t="s">
        <v>32</v>
      </c>
      <c r="Q4661" s="109">
        <v>1</v>
      </c>
      <c r="R4661" s="109"/>
      <c r="S4661" s="109"/>
      <c r="T4661" s="109" t="s">
        <v>31</v>
      </c>
      <c r="U4661" s="108">
        <v>3</v>
      </c>
      <c r="V4661" s="109">
        <v>2009</v>
      </c>
      <c r="W4661" s="108"/>
      <c r="X4661" s="109">
        <v>1.5</v>
      </c>
      <c r="Y4661" s="174">
        <f>Table1[[#This Row],[ExpenditureDetails3]]*100000</f>
        <v>150000</v>
      </c>
      <c r="Z4661" s="174">
        <f>Table1[[#This Row],[ExpenditureDetails4]]/Table1[[#This Row],[Component detail 4]]</f>
        <v>150000</v>
      </c>
      <c r="AA4661" s="109">
        <v>1</v>
      </c>
      <c r="AB4661" s="109"/>
      <c r="AC4661" s="174">
        <f>IF(ISNUMBER([ExpenditureDetails4]),[ExpenditureDetails4]*HLOOKUP([ExpenditureDetails1],'Currency Conversion'!$A$6:$BE$45,19,FALSE),"No Data")</f>
        <v>161312.43748554413</v>
      </c>
      <c r="AD4661" s="174">
        <f>Table1[[#This Row],[Calculations1]]/exchange_rate_2010</f>
        <v>3527.8200649105947</v>
      </c>
      <c r="AE46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161312.43748554413</v>
      </c>
      <c r="AF4661" s="174">
        <f>Table1[[#This Row],[Calculations3]]/exchange_rate_2010</f>
        <v>3527.8200649105947</v>
      </c>
      <c r="AG4661" s="110"/>
      <c r="AH4661" s="53"/>
      <c r="BD4661" s="36"/>
      <c r="BE4661" s="36"/>
      <c r="BF4661" s="36"/>
      <c r="BG4661" s="36"/>
      <c r="BH4661" s="36"/>
      <c r="BI4661" s="36"/>
      <c r="BJ4661" s="36"/>
      <c r="BK4661" s="48"/>
      <c r="BL4661" s="36"/>
      <c r="BM4661" s="36"/>
      <c r="BN4661" s="36"/>
      <c r="BO4661" s="36"/>
      <c r="BP4661" s="36"/>
      <c r="BQ4661" s="36"/>
      <c r="BR4661" s="36"/>
    </row>
    <row r="4662" spans="2:70" ht="15" customHeight="1">
      <c r="B4662" s="48">
        <v>5395</v>
      </c>
      <c r="C4662" s="48" t="s">
        <v>1852</v>
      </c>
      <c r="D4662" s="108">
        <v>48341</v>
      </c>
      <c r="E4662" s="109" t="s">
        <v>2508</v>
      </c>
      <c r="F4662" s="109" t="s">
        <v>1820</v>
      </c>
      <c r="G4662" s="109" t="s">
        <v>405</v>
      </c>
      <c r="H4662" s="108" t="s">
        <v>1850</v>
      </c>
      <c r="I4662" s="108" t="s">
        <v>2965</v>
      </c>
      <c r="J4662" s="108" t="s">
        <v>2568</v>
      </c>
      <c r="K4662" s="108" t="s">
        <v>2860</v>
      </c>
      <c r="L4662" s="108">
        <v>9</v>
      </c>
      <c r="M4662" s="110" t="s">
        <v>2915</v>
      </c>
      <c r="N4662" s="111" t="s">
        <v>2474</v>
      </c>
      <c r="O4662" s="111"/>
      <c r="P4662" s="111" t="s">
        <v>2323</v>
      </c>
      <c r="Q4662" s="109">
        <v>1</v>
      </c>
      <c r="R4662" s="109"/>
      <c r="S4662" s="109"/>
      <c r="T4662" s="109" t="s">
        <v>31</v>
      </c>
      <c r="U4662" s="108">
        <v>3</v>
      </c>
      <c r="V4662" s="109">
        <v>2009</v>
      </c>
      <c r="W4662" s="108"/>
      <c r="X4662" s="109">
        <v>3</v>
      </c>
      <c r="Y4662" s="174">
        <f>Table1[[#This Row],[ExpenditureDetails3]]*100000</f>
        <v>300000</v>
      </c>
      <c r="Z4662" s="174">
        <f>Table1[[#This Row],[ExpenditureDetails4]]/Table1[[#This Row],[Component detail 4]]</f>
        <v>300000</v>
      </c>
      <c r="AA4662" s="109">
        <v>1</v>
      </c>
      <c r="AB4662" s="109"/>
      <c r="AC4662" s="174">
        <f>IF(ISNUMBER([ExpenditureDetails4]),[ExpenditureDetails4]*HLOOKUP([ExpenditureDetails1],'Currency Conversion'!$A$6:$BE$45,19,FALSE),"No Data")</f>
        <v>322624.87497108825</v>
      </c>
      <c r="AD4662" s="174">
        <f>Table1[[#This Row],[Calculations1]]/exchange_rate_2010</f>
        <v>7055.6401298211895</v>
      </c>
      <c r="AE46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322624.87497108825</v>
      </c>
      <c r="AF4662" s="174">
        <f>Table1[[#This Row],[Calculations3]]/exchange_rate_2010</f>
        <v>7055.6401298211895</v>
      </c>
      <c r="AG4662" s="110"/>
      <c r="AH4662" s="53"/>
      <c r="BD4662" s="36"/>
      <c r="BE4662" s="36"/>
      <c r="BF4662" s="36"/>
      <c r="BG4662" s="36"/>
      <c r="BH4662" s="36"/>
      <c r="BI4662" s="36"/>
      <c r="BJ4662" s="36"/>
      <c r="BK4662" s="48"/>
      <c r="BL4662" s="36"/>
      <c r="BM4662" s="36"/>
      <c r="BN4662" s="36"/>
      <c r="BO4662" s="36"/>
      <c r="BP4662" s="36"/>
      <c r="BQ4662" s="36"/>
      <c r="BR4662" s="36"/>
    </row>
    <row r="4663" spans="2:70" ht="15" customHeight="1">
      <c r="B4663" s="48">
        <v>5396</v>
      </c>
      <c r="C4663" s="48" t="s">
        <v>1852</v>
      </c>
      <c r="D4663" s="108">
        <v>48341</v>
      </c>
      <c r="E4663" s="109" t="s">
        <v>2508</v>
      </c>
      <c r="F4663" s="109" t="s">
        <v>1820</v>
      </c>
      <c r="G4663" s="109" t="s">
        <v>405</v>
      </c>
      <c r="H4663" s="108" t="s">
        <v>1850</v>
      </c>
      <c r="I4663" s="108" t="s">
        <v>2965</v>
      </c>
      <c r="J4663" s="108" t="s">
        <v>2568</v>
      </c>
      <c r="K4663" s="108" t="s">
        <v>2860</v>
      </c>
      <c r="L4663" s="108">
        <v>9</v>
      </c>
      <c r="M4663" s="110" t="s">
        <v>2915</v>
      </c>
      <c r="N4663" s="111" t="s">
        <v>20</v>
      </c>
      <c r="O4663" s="111" t="s">
        <v>2486</v>
      </c>
      <c r="P4663" s="111" t="s">
        <v>2324</v>
      </c>
      <c r="Q4663" s="109">
        <v>1</v>
      </c>
      <c r="R4663" s="109"/>
      <c r="S4663" s="109"/>
      <c r="T4663" s="109" t="s">
        <v>7</v>
      </c>
      <c r="U4663" s="108">
        <v>1</v>
      </c>
      <c r="V4663" s="109">
        <v>2009</v>
      </c>
      <c r="W4663" s="108">
        <f>IF(Table1[[#This Row],[ExpenditureDetails1]]=2010,1,(2010-Table1[[#This Row],[ExpenditureDetails1]]))</f>
        <v>1</v>
      </c>
      <c r="X4663" s="109">
        <v>2.5</v>
      </c>
      <c r="Y4663" s="174">
        <f>Table1[[#This Row],[ExpenditureDetails3]]*100000</f>
        <v>250000</v>
      </c>
      <c r="Z4663" s="174">
        <f>Table1[[#This Row],[ExpenditureDetails4]]/Table1[[#This Row],[Component detail 4]]</f>
        <v>250000</v>
      </c>
      <c r="AA4663" s="109">
        <v>1</v>
      </c>
      <c r="AB4663" s="109">
        <v>10</v>
      </c>
      <c r="AC4663" s="174">
        <f>IF(ISNUMBER([ExpenditureDetails4]),[ExpenditureDetails4]*HLOOKUP([ExpenditureDetails1],'Currency Conversion'!$A$6:$BE$45,19,FALSE),"No Data")</f>
        <v>268854.06247590686</v>
      </c>
      <c r="AD4663" s="174">
        <f>Table1[[#This Row],[Calculations1]]/exchange_rate_2010</f>
        <v>5879.7001081843237</v>
      </c>
      <c r="AE46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26885.406247590687</v>
      </c>
      <c r="AF4663" s="174">
        <f>Table1[[#This Row],[Calculations3]]/exchange_rate_2010</f>
        <v>587.97001081843246</v>
      </c>
      <c r="AG4663" s="110"/>
      <c r="AH4663" s="53"/>
      <c r="BD4663" s="36"/>
      <c r="BE4663" s="36"/>
      <c r="BF4663" s="36"/>
      <c r="BG4663" s="36"/>
      <c r="BH4663" s="36"/>
      <c r="BI4663" s="36"/>
      <c r="BJ4663" s="36"/>
      <c r="BK4663" s="48"/>
      <c r="BL4663" s="36"/>
      <c r="BM4663" s="36"/>
      <c r="BN4663" s="36"/>
      <c r="BO4663" s="36"/>
      <c r="BP4663" s="36"/>
      <c r="BQ4663" s="36"/>
      <c r="BR4663" s="36"/>
    </row>
    <row r="4664" spans="2:70" ht="15" customHeight="1">
      <c r="B4664" s="48">
        <v>5397</v>
      </c>
      <c r="C4664" s="48" t="s">
        <v>1852</v>
      </c>
      <c r="D4664" s="108">
        <v>48341</v>
      </c>
      <c r="E4664" s="109" t="s">
        <v>2508</v>
      </c>
      <c r="F4664" s="109" t="s">
        <v>1820</v>
      </c>
      <c r="G4664" s="109" t="s">
        <v>405</v>
      </c>
      <c r="H4664" s="108" t="s">
        <v>1850</v>
      </c>
      <c r="I4664" s="108" t="s">
        <v>2965</v>
      </c>
      <c r="J4664" s="108" t="s">
        <v>2568</v>
      </c>
      <c r="K4664" s="108" t="s">
        <v>2860</v>
      </c>
      <c r="L4664" s="108">
        <v>9</v>
      </c>
      <c r="M4664" s="110" t="s">
        <v>2915</v>
      </c>
      <c r="N4664" s="111" t="s">
        <v>1728</v>
      </c>
      <c r="O4664" s="111" t="s">
        <v>2399</v>
      </c>
      <c r="P4664" s="111" t="s">
        <v>2325</v>
      </c>
      <c r="Q4664" s="109">
        <v>1</v>
      </c>
      <c r="R4664" s="109"/>
      <c r="S4664" s="109"/>
      <c r="T4664" s="109" t="s">
        <v>31</v>
      </c>
      <c r="U4664" s="108">
        <v>3</v>
      </c>
      <c r="V4664" s="109">
        <v>2009</v>
      </c>
      <c r="W4664" s="108"/>
      <c r="X4664" s="109">
        <v>3</v>
      </c>
      <c r="Y4664" s="174">
        <f>Table1[[#This Row],[ExpenditureDetails3]]*100000</f>
        <v>300000</v>
      </c>
      <c r="Z4664" s="174">
        <f>Table1[[#This Row],[ExpenditureDetails4]]/Table1[[#This Row],[Component detail 4]]</f>
        <v>300000</v>
      </c>
      <c r="AA4664" s="109">
        <v>1</v>
      </c>
      <c r="AB4664" s="109"/>
      <c r="AC4664" s="174">
        <f>IF(ISNUMBER([ExpenditureDetails4]),[ExpenditureDetails4]*HLOOKUP([ExpenditureDetails1],'Currency Conversion'!$A$6:$BE$45,19,FALSE),"No Data")</f>
        <v>322624.87497108825</v>
      </c>
      <c r="AD4664" s="174">
        <f>Table1[[#This Row],[Calculations1]]/exchange_rate_2010</f>
        <v>7055.6401298211895</v>
      </c>
      <c r="AE46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322624.87497108825</v>
      </c>
      <c r="AF4664" s="174">
        <f>Table1[[#This Row],[Calculations3]]/exchange_rate_2010</f>
        <v>7055.6401298211895</v>
      </c>
      <c r="AG4664" s="110"/>
      <c r="AH4664" s="53"/>
      <c r="BD4664" s="36"/>
      <c r="BE4664" s="36"/>
      <c r="BF4664" s="36"/>
      <c r="BG4664" s="36"/>
      <c r="BH4664" s="36"/>
      <c r="BI4664" s="36"/>
      <c r="BJ4664" s="36"/>
      <c r="BK4664" s="48"/>
      <c r="BL4664" s="36"/>
      <c r="BM4664" s="36"/>
      <c r="BN4664" s="36"/>
      <c r="BO4664" s="36"/>
      <c r="BP4664" s="36"/>
      <c r="BQ4664" s="36"/>
      <c r="BR4664" s="36"/>
    </row>
    <row r="4665" spans="2:70" ht="15" customHeight="1">
      <c r="B4665" s="48">
        <v>5398</v>
      </c>
      <c r="C4665" s="48" t="s">
        <v>1852</v>
      </c>
      <c r="D4665" s="108">
        <v>48341</v>
      </c>
      <c r="E4665" s="109" t="s">
        <v>2508</v>
      </c>
      <c r="F4665" s="109" t="s">
        <v>1820</v>
      </c>
      <c r="G4665" s="109" t="s">
        <v>405</v>
      </c>
      <c r="H4665" s="108" t="s">
        <v>1850</v>
      </c>
      <c r="I4665" s="108" t="s">
        <v>2965</v>
      </c>
      <c r="J4665" s="108" t="s">
        <v>2568</v>
      </c>
      <c r="K4665" s="108" t="s">
        <v>2860</v>
      </c>
      <c r="L4665" s="108">
        <v>9</v>
      </c>
      <c r="M4665" s="110" t="s">
        <v>2915</v>
      </c>
      <c r="N4665" s="111" t="s">
        <v>1729</v>
      </c>
      <c r="O4665" s="111" t="s">
        <v>519</v>
      </c>
      <c r="P4665" s="111" t="s">
        <v>2326</v>
      </c>
      <c r="Q4665" s="109">
        <v>382</v>
      </c>
      <c r="R4665" s="109"/>
      <c r="S4665" s="109"/>
      <c r="T4665" s="109" t="s">
        <v>31</v>
      </c>
      <c r="U4665" s="108">
        <v>3</v>
      </c>
      <c r="V4665" s="109">
        <v>2009</v>
      </c>
      <c r="W4665" s="108"/>
      <c r="X4665" s="109">
        <v>2.85</v>
      </c>
      <c r="Y4665" s="174">
        <f>Table1[[#This Row],[ExpenditureDetails3]]*100000</f>
        <v>285000</v>
      </c>
      <c r="Z4665" s="174">
        <f>Table1[[#This Row],[ExpenditureDetails4]]/Table1[[#This Row],[Component detail 4]]</f>
        <v>746.07329842931938</v>
      </c>
      <c r="AA4665" s="109">
        <v>1</v>
      </c>
      <c r="AB4665" s="109"/>
      <c r="AC4665" s="174">
        <f>IF(ISNUMBER([ExpenditureDetails4]),[ExpenditureDetails4]*HLOOKUP([ExpenditureDetails1],'Currency Conversion'!$A$6:$BE$45,19,FALSE),"No Data")</f>
        <v>306493.63122253382</v>
      </c>
      <c r="AD4665" s="174">
        <f>Table1[[#This Row],[Calculations1]]/exchange_rate_2010</f>
        <v>6702.8581233301293</v>
      </c>
      <c r="AE46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306493.63122253382</v>
      </c>
      <c r="AF4665" s="174">
        <f>Table1[[#This Row],[Calculations3]]/exchange_rate_2010</f>
        <v>6702.8581233301293</v>
      </c>
      <c r="AG4665" s="110"/>
      <c r="AH4665" s="53"/>
      <c r="BD4665" s="36"/>
      <c r="BE4665" s="36"/>
      <c r="BF4665" s="36"/>
      <c r="BG4665" s="36"/>
      <c r="BH4665" s="36"/>
      <c r="BI4665" s="36"/>
      <c r="BJ4665" s="36"/>
      <c r="BK4665" s="48"/>
      <c r="BL4665" s="36"/>
      <c r="BM4665" s="36"/>
      <c r="BN4665" s="36"/>
      <c r="BO4665" s="36"/>
      <c r="BP4665" s="36"/>
      <c r="BQ4665" s="36"/>
      <c r="BR4665" s="36"/>
    </row>
    <row r="4666" spans="2:70" ht="15" customHeight="1">
      <c r="B4666" s="48">
        <v>5402</v>
      </c>
      <c r="C4666" s="48" t="s">
        <v>1852</v>
      </c>
      <c r="D4666" s="108">
        <v>43342</v>
      </c>
      <c r="E4666" s="109" t="s">
        <v>2508</v>
      </c>
      <c r="F4666" s="109" t="s">
        <v>2509</v>
      </c>
      <c r="G4666" s="109" t="s">
        <v>517</v>
      </c>
      <c r="H4666" s="108" t="s">
        <v>1851</v>
      </c>
      <c r="I4666" s="108" t="s">
        <v>2965</v>
      </c>
      <c r="J4666" s="108" t="s">
        <v>2568</v>
      </c>
      <c r="K4666" s="108" t="s">
        <v>2860</v>
      </c>
      <c r="L4666" s="108">
        <v>9</v>
      </c>
      <c r="M4666" s="110" t="s">
        <v>2915</v>
      </c>
      <c r="N4666" s="111" t="s">
        <v>20</v>
      </c>
      <c r="O4666" s="111" t="s">
        <v>2476</v>
      </c>
      <c r="P4666" s="111" t="s">
        <v>2327</v>
      </c>
      <c r="Q4666" s="109">
        <v>1</v>
      </c>
      <c r="R4666" s="109">
        <v>1100</v>
      </c>
      <c r="S4666" s="109"/>
      <c r="T4666" s="109" t="s">
        <v>7</v>
      </c>
      <c r="U4666" s="108">
        <v>1</v>
      </c>
      <c r="V4666" s="109">
        <v>1972</v>
      </c>
      <c r="W4666" s="108">
        <f>IF(Table1[[#This Row],[ExpenditureDetails1]]=2010,1,(2010-Table1[[#This Row],[ExpenditureDetails1]]))</f>
        <v>38</v>
      </c>
      <c r="X4666" s="109">
        <v>15.76</v>
      </c>
      <c r="Y4666" s="174">
        <f>Table1[[#This Row],[ExpenditureDetails3]]*100000</f>
        <v>1576000</v>
      </c>
      <c r="Z4666" s="174">
        <f>Table1[[#This Row],[ExpenditureDetails4]]/Table1[[#This Row],[Component detail 4]]</f>
        <v>1576000</v>
      </c>
      <c r="AA4666" s="109">
        <v>1</v>
      </c>
      <c r="AB4666" s="109">
        <v>20</v>
      </c>
      <c r="AC4666" s="174">
        <f>IF(ISNUMBER([ExpenditureDetails4]),[ExpenditureDetails4]*HLOOKUP([ExpenditureDetails1],'Currency Conversion'!$A$6:$BE$45,19,FALSE),"No Data")</f>
        <v>28040005.730824392</v>
      </c>
      <c r="AD4666" s="174">
        <f>Table1[[#This Row],[Calculations1]]/exchange_rate_2010</f>
        <v>613220.5078500224</v>
      </c>
      <c r="AE46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1402000.2865412196</v>
      </c>
      <c r="AF4666" s="174">
        <f>Table1[[#This Row],[Calculations3]]/exchange_rate_2010</f>
        <v>30661.025392501117</v>
      </c>
      <c r="AG4666" s="110"/>
      <c r="AH4666" s="53"/>
      <c r="BD4666" s="36"/>
      <c r="BE4666" s="36"/>
      <c r="BF4666" s="36"/>
      <c r="BG4666" s="36"/>
      <c r="BH4666" s="36"/>
      <c r="BI4666" s="36"/>
      <c r="BJ4666" s="36"/>
      <c r="BK4666" s="48"/>
      <c r="BL4666" s="36"/>
      <c r="BM4666" s="36"/>
      <c r="BN4666" s="36"/>
      <c r="BO4666" s="36"/>
      <c r="BP4666" s="36"/>
      <c r="BQ4666" s="36"/>
      <c r="BR4666" s="36"/>
    </row>
    <row r="4667" spans="2:70" ht="15" customHeight="1">
      <c r="B4667" s="48">
        <v>5403</v>
      </c>
      <c r="C4667" s="48" t="s">
        <v>1852</v>
      </c>
      <c r="D4667" s="108">
        <v>43342</v>
      </c>
      <c r="E4667" s="109" t="s">
        <v>2508</v>
      </c>
      <c r="F4667" s="109" t="s">
        <v>2509</v>
      </c>
      <c r="G4667" s="109" t="s">
        <v>517</v>
      </c>
      <c r="H4667" s="108" t="s">
        <v>1851</v>
      </c>
      <c r="I4667" s="108" t="s">
        <v>2965</v>
      </c>
      <c r="J4667" s="108" t="s">
        <v>2568</v>
      </c>
      <c r="K4667" s="108" t="s">
        <v>2860</v>
      </c>
      <c r="L4667" s="108">
        <v>9</v>
      </c>
      <c r="M4667" s="110" t="s">
        <v>2915</v>
      </c>
      <c r="N4667" s="111" t="s">
        <v>1712</v>
      </c>
      <c r="O4667" s="111"/>
      <c r="P4667" s="111" t="s">
        <v>2328</v>
      </c>
      <c r="Q4667" s="109">
        <v>2</v>
      </c>
      <c r="R4667" s="109">
        <v>40</v>
      </c>
      <c r="S4667" s="109"/>
      <c r="T4667" s="109" t="s">
        <v>7</v>
      </c>
      <c r="U4667" s="108">
        <v>1</v>
      </c>
      <c r="V4667" s="109">
        <v>1972</v>
      </c>
      <c r="W4667" s="108">
        <f>IF(Table1[[#This Row],[ExpenditureDetails1]]=2010,1,(2010-Table1[[#This Row],[ExpenditureDetails1]]))</f>
        <v>38</v>
      </c>
      <c r="X4667" s="109">
        <v>6.65</v>
      </c>
      <c r="Y4667" s="174">
        <f>Table1[[#This Row],[ExpenditureDetails3]]*100000</f>
        <v>665000</v>
      </c>
      <c r="Z4667" s="174">
        <f>Table1[[#This Row],[ExpenditureDetails4]]/Table1[[#This Row],[Component detail 4]]</f>
        <v>332500</v>
      </c>
      <c r="AA4667" s="109">
        <v>1</v>
      </c>
      <c r="AB4667" s="109">
        <v>10</v>
      </c>
      <c r="AC4667" s="174">
        <f>IF(ISNUMBER([ExpenditureDetails4]),[ExpenditureDetails4]*HLOOKUP([ExpenditureDetails1],'Currency Conversion'!$A$6:$BE$45,19,FALSE),"No Data")</f>
        <v>11831601.402917653</v>
      </c>
      <c r="AD4667" s="174">
        <f>Table1[[#This Row],[Calculations1]]/exchange_rate_2010</f>
        <v>258751.0391626046</v>
      </c>
      <c r="AE46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1183160.1402917653</v>
      </c>
      <c r="AF4667" s="174">
        <f>Table1[[#This Row],[Calculations3]]/exchange_rate_2010</f>
        <v>25875.103916260461</v>
      </c>
      <c r="AG4667" s="110"/>
      <c r="AH4667" s="53"/>
      <c r="BD4667" s="36"/>
      <c r="BE4667" s="36"/>
      <c r="BF4667" s="36"/>
      <c r="BG4667" s="36"/>
      <c r="BH4667" s="36"/>
      <c r="BI4667" s="36"/>
      <c r="BJ4667" s="36"/>
      <c r="BK4667" s="48"/>
      <c r="BL4667" s="36"/>
      <c r="BM4667" s="36"/>
      <c r="BN4667" s="36"/>
      <c r="BO4667" s="36"/>
      <c r="BP4667" s="36"/>
      <c r="BQ4667" s="36"/>
      <c r="BR4667" s="36"/>
    </row>
    <row r="4668" spans="2:70" ht="15" customHeight="1">
      <c r="B4668" s="48">
        <v>5404</v>
      </c>
      <c r="C4668" s="48" t="s">
        <v>1852</v>
      </c>
      <c r="D4668" s="108">
        <v>43342</v>
      </c>
      <c r="E4668" s="109" t="s">
        <v>2508</v>
      </c>
      <c r="F4668" s="109" t="s">
        <v>2509</v>
      </c>
      <c r="G4668" s="109" t="s">
        <v>517</v>
      </c>
      <c r="H4668" s="108" t="s">
        <v>1851</v>
      </c>
      <c r="I4668" s="108" t="s">
        <v>2965</v>
      </c>
      <c r="J4668" s="108" t="s">
        <v>2568</v>
      </c>
      <c r="K4668" s="108" t="s">
        <v>2860</v>
      </c>
      <c r="L4668" s="108">
        <v>9</v>
      </c>
      <c r="M4668" s="110" t="s">
        <v>2915</v>
      </c>
      <c r="N4668" s="111" t="s">
        <v>559</v>
      </c>
      <c r="O4668" s="111" t="s">
        <v>2471</v>
      </c>
      <c r="P4668" s="111" t="s">
        <v>2329</v>
      </c>
      <c r="Q4668" s="109">
        <v>1</v>
      </c>
      <c r="R4668" s="109"/>
      <c r="S4668" s="109"/>
      <c r="T4668" s="109" t="s">
        <v>7</v>
      </c>
      <c r="U4668" s="108">
        <v>1</v>
      </c>
      <c r="V4668" s="109">
        <v>1972</v>
      </c>
      <c r="W4668" s="108">
        <f>IF(Table1[[#This Row],[ExpenditureDetails1]]=2010,1,(2010-Table1[[#This Row],[ExpenditureDetails1]]))</f>
        <v>38</v>
      </c>
      <c r="X4668" s="109">
        <v>11.4</v>
      </c>
      <c r="Y4668" s="174">
        <f>Table1[[#This Row],[ExpenditureDetails3]]*100000</f>
        <v>1140000</v>
      </c>
      <c r="Z4668" s="174">
        <f>Table1[[#This Row],[ExpenditureDetails4]]/Table1[[#This Row],[Component detail 4]]</f>
        <v>1140000</v>
      </c>
      <c r="AA4668" s="109">
        <v>1</v>
      </c>
      <c r="AB4668" s="109">
        <v>15</v>
      </c>
      <c r="AC4668" s="174">
        <f>IF(ISNUMBER([ExpenditureDetails4]),[ExpenditureDetails4]*HLOOKUP([ExpenditureDetails1],'Currency Conversion'!$A$6:$BE$45,19,FALSE),"No Data")</f>
        <v>20282745.262144547</v>
      </c>
      <c r="AD4668" s="174">
        <f>Table1[[#This Row],[Calculations1]]/exchange_rate_2010</f>
        <v>443573.20999303646</v>
      </c>
      <c r="AE46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1352183.017476303</v>
      </c>
      <c r="AF4668" s="174">
        <f>Table1[[#This Row],[Calculations3]]/exchange_rate_2010</f>
        <v>29571.547332869093</v>
      </c>
      <c r="AG4668" s="110"/>
      <c r="AH4668" s="53"/>
      <c r="BD4668" s="36"/>
      <c r="BE4668" s="36"/>
      <c r="BF4668" s="36"/>
      <c r="BG4668" s="36"/>
      <c r="BH4668" s="36"/>
      <c r="BI4668" s="36"/>
      <c r="BJ4668" s="36"/>
      <c r="BK4668" s="48"/>
      <c r="BL4668" s="36"/>
      <c r="BM4668" s="36"/>
      <c r="BN4668" s="36"/>
      <c r="BO4668" s="36"/>
      <c r="BP4668" s="36"/>
      <c r="BQ4668" s="36"/>
      <c r="BR4668" s="36"/>
    </row>
    <row r="4669" spans="2:70" ht="15" customHeight="1">
      <c r="B4669" s="48">
        <v>5405</v>
      </c>
      <c r="C4669" s="48" t="s">
        <v>1852</v>
      </c>
      <c r="D4669" s="108">
        <v>43342</v>
      </c>
      <c r="E4669" s="109" t="s">
        <v>2508</v>
      </c>
      <c r="F4669" s="109" t="s">
        <v>2509</v>
      </c>
      <c r="G4669" s="109" t="s">
        <v>517</v>
      </c>
      <c r="H4669" s="108" t="s">
        <v>1851</v>
      </c>
      <c r="I4669" s="108" t="s">
        <v>2965</v>
      </c>
      <c r="J4669" s="108" t="s">
        <v>2568</v>
      </c>
      <c r="K4669" s="108" t="s">
        <v>2860</v>
      </c>
      <c r="L4669" s="108">
        <v>9</v>
      </c>
      <c r="M4669" s="110" t="s">
        <v>2915</v>
      </c>
      <c r="N4669" s="111" t="s">
        <v>1728</v>
      </c>
      <c r="O4669" s="111" t="s">
        <v>524</v>
      </c>
      <c r="P4669" s="111" t="s">
        <v>2330</v>
      </c>
      <c r="Q4669" s="109">
        <v>1</v>
      </c>
      <c r="R4669" s="109"/>
      <c r="S4669" s="109"/>
      <c r="T4669" s="109" t="s">
        <v>7</v>
      </c>
      <c r="U4669" s="108">
        <v>1</v>
      </c>
      <c r="V4669" s="109">
        <v>1972</v>
      </c>
      <c r="W4669" s="108">
        <f>IF(Table1[[#This Row],[ExpenditureDetails1]]=2010,1,(2010-Table1[[#This Row],[ExpenditureDetails1]]))</f>
        <v>38</v>
      </c>
      <c r="X4669" s="109">
        <v>28.8</v>
      </c>
      <c r="Y4669" s="174">
        <f>Table1[[#This Row],[ExpenditureDetails3]]*100000</f>
        <v>2880000</v>
      </c>
      <c r="Z4669" s="174">
        <f>Table1[[#This Row],[ExpenditureDetails4]]/Table1[[#This Row],[Component detail 4]]</f>
        <v>2880000</v>
      </c>
      <c r="AA4669" s="109">
        <v>1</v>
      </c>
      <c r="AB4669" s="109">
        <v>30</v>
      </c>
      <c r="AC4669" s="174">
        <f>IF(ISNUMBER([ExpenditureDetails4]),[ExpenditureDetails4]*HLOOKUP([ExpenditureDetails1],'Currency Conversion'!$A$6:$BE$45,19,FALSE),"No Data")</f>
        <v>51240619.609628327</v>
      </c>
      <c r="AD4669" s="174">
        <f>Table1[[#This Row],[Calculations1]]/exchange_rate_2010</f>
        <v>1120606.0041929341</v>
      </c>
      <c r="AE46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1708020.6536542776</v>
      </c>
      <c r="AF4669" s="174">
        <f>Table1[[#This Row],[Calculations3]]/exchange_rate_2010</f>
        <v>37353.533473097807</v>
      </c>
      <c r="AG4669" s="110"/>
      <c r="AH4669" s="53"/>
      <c r="BD4669" s="36"/>
      <c r="BE4669" s="36"/>
      <c r="BF4669" s="36"/>
      <c r="BG4669" s="36"/>
      <c r="BH4669" s="36"/>
      <c r="BI4669" s="36"/>
      <c r="BJ4669" s="36"/>
      <c r="BK4669" s="48"/>
      <c r="BL4669" s="36"/>
      <c r="BM4669" s="36"/>
      <c r="BN4669" s="36"/>
      <c r="BO4669" s="36"/>
      <c r="BP4669" s="36"/>
      <c r="BQ4669" s="36"/>
      <c r="BR4669" s="36"/>
    </row>
    <row r="4670" spans="2:70" ht="15" customHeight="1">
      <c r="B4670" s="48">
        <v>5406</v>
      </c>
      <c r="C4670" s="48" t="s">
        <v>1852</v>
      </c>
      <c r="D4670" s="108">
        <v>43342</v>
      </c>
      <c r="E4670" s="109" t="s">
        <v>2508</v>
      </c>
      <c r="F4670" s="109" t="s">
        <v>2509</v>
      </c>
      <c r="G4670" s="109" t="s">
        <v>517</v>
      </c>
      <c r="H4670" s="108" t="s">
        <v>1851</v>
      </c>
      <c r="I4670" s="108" t="s">
        <v>2965</v>
      </c>
      <c r="J4670" s="108" t="s">
        <v>2568</v>
      </c>
      <c r="K4670" s="108" t="s">
        <v>2860</v>
      </c>
      <c r="L4670" s="108">
        <v>9</v>
      </c>
      <c r="M4670" s="110" t="s">
        <v>2915</v>
      </c>
      <c r="N4670" s="111" t="s">
        <v>1712</v>
      </c>
      <c r="O4670" s="111"/>
      <c r="P4670" s="111" t="s">
        <v>2331</v>
      </c>
      <c r="Q4670" s="109">
        <v>1</v>
      </c>
      <c r="R4670" s="109"/>
      <c r="S4670" s="109"/>
      <c r="T4670" s="109" t="s">
        <v>7</v>
      </c>
      <c r="U4670" s="108">
        <v>1</v>
      </c>
      <c r="V4670" s="109">
        <v>1972</v>
      </c>
      <c r="W4670" s="108">
        <f>IF(Table1[[#This Row],[ExpenditureDetails1]]=2010,1,(2010-Table1[[#This Row],[ExpenditureDetails1]]))</f>
        <v>38</v>
      </c>
      <c r="X4670" s="109">
        <v>0.5</v>
      </c>
      <c r="Y4670" s="174">
        <f>Table1[[#This Row],[ExpenditureDetails3]]*100000</f>
        <v>50000</v>
      </c>
      <c r="Z4670" s="174">
        <f>Table1[[#This Row],[ExpenditureDetails4]]/Table1[[#This Row],[Component detail 4]]</f>
        <v>50000</v>
      </c>
      <c r="AA4670" s="109">
        <v>1</v>
      </c>
      <c r="AB4670" s="109">
        <v>10</v>
      </c>
      <c r="AC4670" s="174">
        <f>IF(ISNUMBER([ExpenditureDetails4]),[ExpenditureDetails4]*HLOOKUP([ExpenditureDetails1],'Currency Conversion'!$A$6:$BE$45,19,FALSE),"No Data")</f>
        <v>889594.0904449363</v>
      </c>
      <c r="AD4670" s="174">
        <f>Table1[[#This Row],[Calculations1]]/exchange_rate_2010</f>
        <v>19454.965350571776</v>
      </c>
      <c r="AE46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88959.40904449363</v>
      </c>
      <c r="AF4670" s="174">
        <f>Table1[[#This Row],[Calculations3]]/exchange_rate_2010</f>
        <v>1945.4965350571774</v>
      </c>
      <c r="AG4670" s="110"/>
      <c r="AH4670" s="53"/>
      <c r="BD4670" s="36"/>
      <c r="BE4670" s="36"/>
      <c r="BF4670" s="36"/>
      <c r="BG4670" s="36"/>
      <c r="BH4670" s="36"/>
      <c r="BI4670" s="36"/>
      <c r="BJ4670" s="36"/>
      <c r="BK4670" s="48"/>
      <c r="BL4670" s="36"/>
      <c r="BM4670" s="36"/>
      <c r="BN4670" s="36"/>
      <c r="BO4670" s="36"/>
      <c r="BP4670" s="36"/>
      <c r="BQ4670" s="36"/>
      <c r="BR4670" s="36"/>
    </row>
    <row r="4671" spans="2:70" ht="15" customHeight="1">
      <c r="B4671" s="48">
        <v>5407</v>
      </c>
      <c r="C4671" s="48" t="s">
        <v>1852</v>
      </c>
      <c r="D4671" s="108">
        <v>43342</v>
      </c>
      <c r="E4671" s="109" t="s">
        <v>2508</v>
      </c>
      <c r="F4671" s="109" t="s">
        <v>2509</v>
      </c>
      <c r="G4671" s="109" t="s">
        <v>517</v>
      </c>
      <c r="H4671" s="108" t="s">
        <v>1851</v>
      </c>
      <c r="I4671" s="108" t="s">
        <v>2965</v>
      </c>
      <c r="J4671" s="108" t="s">
        <v>2568</v>
      </c>
      <c r="K4671" s="108" t="s">
        <v>2860</v>
      </c>
      <c r="L4671" s="108">
        <v>9</v>
      </c>
      <c r="M4671" s="110" t="s">
        <v>2915</v>
      </c>
      <c r="N4671" s="111" t="s">
        <v>20</v>
      </c>
      <c r="O4671" s="111" t="s">
        <v>2486</v>
      </c>
      <c r="P4671" s="111" t="s">
        <v>1379</v>
      </c>
      <c r="Q4671" s="109">
        <v>1</v>
      </c>
      <c r="R4671" s="109"/>
      <c r="S4671" s="109"/>
      <c r="T4671" s="109" t="s">
        <v>7</v>
      </c>
      <c r="U4671" s="108">
        <v>1</v>
      </c>
      <c r="V4671" s="109">
        <v>1972</v>
      </c>
      <c r="W4671" s="108">
        <f>IF(Table1[[#This Row],[ExpenditureDetails1]]=2010,1,(2010-Table1[[#This Row],[ExpenditureDetails1]]))</f>
        <v>38</v>
      </c>
      <c r="X4671" s="109">
        <v>23</v>
      </c>
      <c r="Y4671" s="174">
        <f>Table1[[#This Row],[ExpenditureDetails3]]*100000</f>
        <v>2300000</v>
      </c>
      <c r="Z4671" s="174">
        <f>Table1[[#This Row],[ExpenditureDetails4]]/Table1[[#This Row],[Component detail 4]]</f>
        <v>2300000</v>
      </c>
      <c r="AA4671" s="109">
        <v>1</v>
      </c>
      <c r="AB4671" s="109">
        <v>10</v>
      </c>
      <c r="AC4671" s="174">
        <f>IF(ISNUMBER([ExpenditureDetails4]),[ExpenditureDetails4]*HLOOKUP([ExpenditureDetails1],'Currency Conversion'!$A$6:$BE$45,19,FALSE),"No Data")</f>
        <v>40921328.160467066</v>
      </c>
      <c r="AD4671" s="174">
        <f>Table1[[#This Row],[Calculations1]]/exchange_rate_2010</f>
        <v>894928.4061263015</v>
      </c>
      <c r="AE46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4092132.8160467064</v>
      </c>
      <c r="AF4671" s="174">
        <f>Table1[[#This Row],[Calculations3]]/exchange_rate_2010</f>
        <v>89492.840612630156</v>
      </c>
      <c r="AG4671" s="110"/>
      <c r="AH4671" s="53"/>
      <c r="BD4671" s="36"/>
      <c r="BE4671" s="36"/>
      <c r="BF4671" s="36"/>
      <c r="BG4671" s="36"/>
      <c r="BH4671" s="36"/>
      <c r="BI4671" s="36"/>
      <c r="BJ4671" s="36"/>
      <c r="BK4671" s="48"/>
      <c r="BL4671" s="36"/>
      <c r="BM4671" s="36"/>
      <c r="BN4671" s="36"/>
      <c r="BO4671" s="36"/>
      <c r="BP4671" s="36"/>
      <c r="BQ4671" s="36"/>
      <c r="BR4671" s="36"/>
    </row>
    <row r="4672" spans="2:70" ht="15" customHeight="1">
      <c r="B4672" s="48">
        <v>5408</v>
      </c>
      <c r="C4672" s="48" t="s">
        <v>1852</v>
      </c>
      <c r="D4672" s="108">
        <v>43342</v>
      </c>
      <c r="E4672" s="109" t="s">
        <v>2508</v>
      </c>
      <c r="F4672" s="109" t="s">
        <v>2509</v>
      </c>
      <c r="G4672" s="109" t="s">
        <v>517</v>
      </c>
      <c r="H4672" s="108" t="s">
        <v>1851</v>
      </c>
      <c r="I4672" s="108" t="s">
        <v>2965</v>
      </c>
      <c r="J4672" s="108" t="s">
        <v>2568</v>
      </c>
      <c r="K4672" s="108" t="s">
        <v>2860</v>
      </c>
      <c r="L4672" s="108">
        <v>9</v>
      </c>
      <c r="M4672" s="110" t="s">
        <v>2915</v>
      </c>
      <c r="N4672" s="111" t="s">
        <v>1729</v>
      </c>
      <c r="O4672" s="111" t="s">
        <v>1713</v>
      </c>
      <c r="P4672" s="111" t="s">
        <v>2332</v>
      </c>
      <c r="Q4672" s="109">
        <v>1</v>
      </c>
      <c r="R4672" s="109"/>
      <c r="S4672" s="109"/>
      <c r="T4672" s="109" t="s">
        <v>7</v>
      </c>
      <c r="U4672" s="108">
        <v>1</v>
      </c>
      <c r="V4672" s="109">
        <v>1992</v>
      </c>
      <c r="W4672" s="108">
        <f>IF(Table1[[#This Row],[ExpenditureDetails1]]=2010,1,(2010-Table1[[#This Row],[ExpenditureDetails1]]))</f>
        <v>18</v>
      </c>
      <c r="X4672" s="109">
        <v>2.5</v>
      </c>
      <c r="Y4672" s="174">
        <f>Table1[[#This Row],[ExpenditureDetails3]]*100000</f>
        <v>250000</v>
      </c>
      <c r="Z4672" s="174">
        <f>Table1[[#This Row],[ExpenditureDetails4]]/Table1[[#This Row],[Component detail 4]]</f>
        <v>250000</v>
      </c>
      <c r="AA4672" s="109">
        <v>1</v>
      </c>
      <c r="AB4672" s="109">
        <v>20</v>
      </c>
      <c r="AC4672" s="174">
        <f>IF(ISNUMBER([ExpenditureDetails4]),[ExpenditureDetails4]*HLOOKUP([ExpenditureDetails1],'Currency Conversion'!$A$6:$BE$45,19,FALSE),"No Data")</f>
        <v>772212.83204478933</v>
      </c>
      <c r="AD4672" s="174">
        <f>Table1[[#This Row],[Calculations1]]/exchange_rate_2010</f>
        <v>16887.89758392419</v>
      </c>
      <c r="AE46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38610.64160223947</v>
      </c>
      <c r="AF4672" s="174">
        <f>Table1[[#This Row],[Calculations3]]/exchange_rate_2010</f>
        <v>844.39487919620967</v>
      </c>
      <c r="AG4672" s="110"/>
      <c r="AH4672" s="53"/>
      <c r="BD4672" s="36"/>
      <c r="BE4672" s="36"/>
      <c r="BF4672" s="36"/>
      <c r="BG4672" s="36"/>
      <c r="BH4672" s="36"/>
      <c r="BI4672" s="36"/>
      <c r="BJ4672" s="36"/>
      <c r="BK4672" s="48"/>
      <c r="BL4672" s="36"/>
      <c r="BM4672" s="36"/>
      <c r="BN4672" s="36"/>
      <c r="BO4672" s="36"/>
      <c r="BP4672" s="36"/>
      <c r="BQ4672" s="36"/>
      <c r="BR4672" s="36"/>
    </row>
    <row r="4673" spans="2:70" ht="15" customHeight="1">
      <c r="B4673" s="48">
        <v>5409</v>
      </c>
      <c r="C4673" s="48" t="s">
        <v>1852</v>
      </c>
      <c r="D4673" s="108">
        <v>43342</v>
      </c>
      <c r="E4673" s="109" t="s">
        <v>2508</v>
      </c>
      <c r="F4673" s="109" t="s">
        <v>2509</v>
      </c>
      <c r="G4673" s="109" t="s">
        <v>517</v>
      </c>
      <c r="H4673" s="108" t="s">
        <v>1851</v>
      </c>
      <c r="I4673" s="108" t="s">
        <v>2965</v>
      </c>
      <c r="J4673" s="108" t="s">
        <v>2568</v>
      </c>
      <c r="K4673" s="108" t="s">
        <v>2860</v>
      </c>
      <c r="L4673" s="108">
        <v>9</v>
      </c>
      <c r="M4673" s="110" t="s">
        <v>2915</v>
      </c>
      <c r="N4673" s="111" t="s">
        <v>1712</v>
      </c>
      <c r="O4673" s="111"/>
      <c r="P4673" s="111" t="s">
        <v>2333</v>
      </c>
      <c r="Q4673" s="109">
        <v>3</v>
      </c>
      <c r="R4673" s="109"/>
      <c r="S4673" s="109"/>
      <c r="T4673" s="109" t="s">
        <v>7</v>
      </c>
      <c r="U4673" s="108">
        <v>1</v>
      </c>
      <c r="V4673" s="109">
        <v>1992</v>
      </c>
      <c r="W4673" s="108">
        <f>IF(Table1[[#This Row],[ExpenditureDetails1]]=2010,1,(2010-Table1[[#This Row],[ExpenditureDetails1]]))</f>
        <v>18</v>
      </c>
      <c r="X4673" s="109">
        <v>28.8</v>
      </c>
      <c r="Y4673" s="174">
        <f>Table1[[#This Row],[ExpenditureDetails3]]*100000</f>
        <v>2880000</v>
      </c>
      <c r="Z4673" s="174">
        <f>Table1[[#This Row],[ExpenditureDetails4]]/Table1[[#This Row],[Component detail 4]]</f>
        <v>960000</v>
      </c>
      <c r="AA4673" s="109">
        <v>1</v>
      </c>
      <c r="AB4673" s="109">
        <v>10</v>
      </c>
      <c r="AC4673" s="174">
        <f>IF(ISNUMBER([ExpenditureDetails4]),[ExpenditureDetails4]*HLOOKUP([ExpenditureDetails1],'Currency Conversion'!$A$6:$BE$45,19,FALSE),"No Data")</f>
        <v>8895891.8251559734</v>
      </c>
      <c r="AD4673" s="174">
        <f>Table1[[#This Row],[Calculations1]]/exchange_rate_2010</f>
        <v>194548.5801668067</v>
      </c>
      <c r="AE46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889589.18251559732</v>
      </c>
      <c r="AF4673" s="174">
        <f>Table1[[#This Row],[Calculations3]]/exchange_rate_2010</f>
        <v>19454.858016680668</v>
      </c>
      <c r="AG4673" s="110"/>
      <c r="AH4673" s="53"/>
      <c r="BD4673" s="36"/>
      <c r="BE4673" s="36"/>
      <c r="BF4673" s="36"/>
      <c r="BG4673" s="36"/>
      <c r="BH4673" s="36"/>
      <c r="BI4673" s="36"/>
      <c r="BJ4673" s="36"/>
      <c r="BK4673" s="48"/>
      <c r="BL4673" s="36"/>
      <c r="BM4673" s="36"/>
      <c r="BN4673" s="36"/>
      <c r="BO4673" s="36"/>
      <c r="BP4673" s="36"/>
      <c r="BQ4673" s="36"/>
      <c r="BR4673" s="36"/>
    </row>
    <row r="4674" spans="2:70" ht="15" customHeight="1">
      <c r="B4674" s="48">
        <v>5410</v>
      </c>
      <c r="C4674" s="48" t="s">
        <v>1852</v>
      </c>
      <c r="D4674" s="108">
        <v>43342</v>
      </c>
      <c r="E4674" s="109" t="s">
        <v>2508</v>
      </c>
      <c r="F4674" s="109" t="s">
        <v>2509</v>
      </c>
      <c r="G4674" s="109" t="s">
        <v>517</v>
      </c>
      <c r="H4674" s="108" t="s">
        <v>1851</v>
      </c>
      <c r="I4674" s="108" t="s">
        <v>2965</v>
      </c>
      <c r="J4674" s="108" t="s">
        <v>2568</v>
      </c>
      <c r="K4674" s="108" t="s">
        <v>2860</v>
      </c>
      <c r="L4674" s="108">
        <v>9</v>
      </c>
      <c r="M4674" s="110" t="s">
        <v>2915</v>
      </c>
      <c r="N4674" s="111" t="s">
        <v>20</v>
      </c>
      <c r="O4674" s="111" t="s">
        <v>2476</v>
      </c>
      <c r="P4674" s="111" t="s">
        <v>2334</v>
      </c>
      <c r="Q4674" s="109">
        <v>1</v>
      </c>
      <c r="R4674" s="109">
        <v>500</v>
      </c>
      <c r="S4674" s="109"/>
      <c r="T4674" s="109" t="s">
        <v>7</v>
      </c>
      <c r="U4674" s="108">
        <v>1</v>
      </c>
      <c r="V4674" s="109">
        <v>1992</v>
      </c>
      <c r="W4674" s="108">
        <f>IF(Table1[[#This Row],[ExpenditureDetails1]]=2010,1,(2010-Table1[[#This Row],[ExpenditureDetails1]]))</f>
        <v>18</v>
      </c>
      <c r="X4674" s="109">
        <v>10</v>
      </c>
      <c r="Y4674" s="174">
        <f>Table1[[#This Row],[ExpenditureDetails3]]*100000</f>
        <v>1000000</v>
      </c>
      <c r="Z4674" s="174">
        <f>Table1[[#This Row],[ExpenditureDetails4]]/Table1[[#This Row],[Component detail 4]]</f>
        <v>1000000</v>
      </c>
      <c r="AA4674" s="109">
        <v>1</v>
      </c>
      <c r="AB4674" s="109">
        <v>20</v>
      </c>
      <c r="AC4674" s="174">
        <f>IF(ISNUMBER([ExpenditureDetails4]),[ExpenditureDetails4]*HLOOKUP([ExpenditureDetails1],'Currency Conversion'!$A$6:$BE$45,19,FALSE),"No Data")</f>
        <v>3088851.3281791573</v>
      </c>
      <c r="AD4674" s="174">
        <f>Table1[[#This Row],[Calculations1]]/exchange_rate_2010</f>
        <v>67551.590335696761</v>
      </c>
      <c r="AE46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154442.56640895788</v>
      </c>
      <c r="AF4674" s="174">
        <f>Table1[[#This Row],[Calculations3]]/exchange_rate_2010</f>
        <v>3377.5795167848387</v>
      </c>
      <c r="AG4674" s="110"/>
      <c r="AH4674" s="53"/>
      <c r="BD4674" s="36"/>
      <c r="BE4674" s="36"/>
      <c r="BF4674" s="36"/>
      <c r="BG4674" s="36"/>
      <c r="BH4674" s="36"/>
      <c r="BI4674" s="36"/>
      <c r="BJ4674" s="36"/>
      <c r="BK4674" s="48"/>
      <c r="BL4674" s="36"/>
      <c r="BM4674" s="36"/>
      <c r="BN4674" s="36"/>
      <c r="BO4674" s="36"/>
      <c r="BP4674" s="36"/>
      <c r="BQ4674" s="36"/>
      <c r="BR4674" s="36"/>
    </row>
    <row r="4675" spans="2:70" ht="15" customHeight="1">
      <c r="B4675" s="48">
        <v>5411</v>
      </c>
      <c r="C4675" s="48" t="s">
        <v>1852</v>
      </c>
      <c r="D4675" s="108">
        <v>43342</v>
      </c>
      <c r="E4675" s="109" t="s">
        <v>2508</v>
      </c>
      <c r="F4675" s="109" t="s">
        <v>2509</v>
      </c>
      <c r="G4675" s="109" t="s">
        <v>517</v>
      </c>
      <c r="H4675" s="108" t="s">
        <v>1851</v>
      </c>
      <c r="I4675" s="108" t="s">
        <v>2965</v>
      </c>
      <c r="J4675" s="108" t="s">
        <v>2568</v>
      </c>
      <c r="K4675" s="108" t="s">
        <v>2860</v>
      </c>
      <c r="L4675" s="108">
        <v>9</v>
      </c>
      <c r="M4675" s="110" t="s">
        <v>2915</v>
      </c>
      <c r="N4675" s="111" t="s">
        <v>1729</v>
      </c>
      <c r="O4675" s="111" t="s">
        <v>519</v>
      </c>
      <c r="P4675" s="111" t="s">
        <v>2335</v>
      </c>
      <c r="Q4675" s="109">
        <v>285</v>
      </c>
      <c r="R4675" s="109"/>
      <c r="S4675" s="109"/>
      <c r="T4675" s="109" t="s">
        <v>7</v>
      </c>
      <c r="U4675" s="108">
        <v>1</v>
      </c>
      <c r="V4675" s="109">
        <v>1992</v>
      </c>
      <c r="W4675" s="108">
        <f>IF(Table1[[#This Row],[ExpenditureDetails1]]=2010,1,(2010-Table1[[#This Row],[ExpenditureDetails1]]))</f>
        <v>18</v>
      </c>
      <c r="X4675" s="109">
        <v>114</v>
      </c>
      <c r="Y4675" s="174">
        <f>Table1[[#This Row],[ExpenditureDetails3]]*100000</f>
        <v>11400000</v>
      </c>
      <c r="Z4675" s="174">
        <f>Table1[[#This Row],[ExpenditureDetails4]]/Table1[[#This Row],[Component detail 4]]</f>
        <v>40000</v>
      </c>
      <c r="AA4675" s="109">
        <v>1</v>
      </c>
      <c r="AB4675" s="109">
        <v>10</v>
      </c>
      <c r="AC4675" s="174">
        <f>IF(ISNUMBER([ExpenditureDetails4]),[ExpenditureDetails4]*HLOOKUP([ExpenditureDetails1],'Currency Conversion'!$A$6:$BE$45,19,FALSE),"No Data")</f>
        <v>35212905.141242392</v>
      </c>
      <c r="AD4675" s="174">
        <f>Table1[[#This Row],[Calculations1]]/exchange_rate_2010</f>
        <v>770088.12982694304</v>
      </c>
      <c r="AE46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3521290.5141242393</v>
      </c>
      <c r="AF4675" s="174">
        <f>Table1[[#This Row],[Calculations3]]/exchange_rate_2010</f>
        <v>77008.812982694304</v>
      </c>
      <c r="AG4675" s="110"/>
      <c r="AH4675" s="53"/>
      <c r="BD4675" s="36"/>
      <c r="BE4675" s="36"/>
      <c r="BF4675" s="36"/>
      <c r="BG4675" s="36"/>
      <c r="BH4675" s="36"/>
      <c r="BI4675" s="36"/>
      <c r="BJ4675" s="36"/>
      <c r="BK4675" s="48"/>
      <c r="BL4675" s="36"/>
      <c r="BM4675" s="36"/>
      <c r="BN4675" s="36"/>
      <c r="BO4675" s="36"/>
      <c r="BP4675" s="36"/>
      <c r="BQ4675" s="36"/>
      <c r="BR4675" s="36"/>
    </row>
    <row r="4676" spans="2:70" ht="15" customHeight="1">
      <c r="B4676" s="48">
        <v>5412</v>
      </c>
      <c r="C4676" s="48" t="s">
        <v>1852</v>
      </c>
      <c r="D4676" s="108">
        <v>43342</v>
      </c>
      <c r="E4676" s="109" t="s">
        <v>2508</v>
      </c>
      <c r="F4676" s="109" t="s">
        <v>2509</v>
      </c>
      <c r="G4676" s="109" t="s">
        <v>517</v>
      </c>
      <c r="H4676" s="108" t="s">
        <v>1851</v>
      </c>
      <c r="I4676" s="108" t="s">
        <v>2965</v>
      </c>
      <c r="J4676" s="108" t="s">
        <v>2568</v>
      </c>
      <c r="K4676" s="108" t="s">
        <v>2860</v>
      </c>
      <c r="L4676" s="108">
        <v>9</v>
      </c>
      <c r="M4676" s="110" t="s">
        <v>2915</v>
      </c>
      <c r="N4676" s="111" t="s">
        <v>1729</v>
      </c>
      <c r="O4676" s="111" t="s">
        <v>210</v>
      </c>
      <c r="P4676" s="111" t="s">
        <v>2336</v>
      </c>
      <c r="Q4676" s="109">
        <v>74</v>
      </c>
      <c r="R4676" s="109"/>
      <c r="S4676" s="109"/>
      <c r="T4676" s="109" t="s">
        <v>7</v>
      </c>
      <c r="U4676" s="108">
        <v>1</v>
      </c>
      <c r="V4676" s="109">
        <v>1992</v>
      </c>
      <c r="W4676" s="108">
        <f>IF(Table1[[#This Row],[ExpenditureDetails1]]=2010,1,(2010-Table1[[#This Row],[ExpenditureDetails1]]))</f>
        <v>18</v>
      </c>
      <c r="X4676" s="109">
        <v>45</v>
      </c>
      <c r="Y4676" s="174">
        <f>Table1[[#This Row],[ExpenditureDetails3]]*100000</f>
        <v>4500000</v>
      </c>
      <c r="Z4676" s="174">
        <f>Table1[[#This Row],[ExpenditureDetails4]]/Table1[[#This Row],[Component detail 4]]</f>
        <v>60810.810810810814</v>
      </c>
      <c r="AA4676" s="109">
        <v>1</v>
      </c>
      <c r="AB4676" s="109">
        <v>10</v>
      </c>
      <c r="AC4676" s="174">
        <f>IF(ISNUMBER([ExpenditureDetails4]),[ExpenditureDetails4]*HLOOKUP([ExpenditureDetails1],'Currency Conversion'!$A$6:$BE$45,19,FALSE),"No Data")</f>
        <v>13899830.976806207</v>
      </c>
      <c r="AD4676" s="174">
        <f>Table1[[#This Row],[Calculations1]]/exchange_rate_2010</f>
        <v>303982.1565106354</v>
      </c>
      <c r="AE46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1389983.0976806206</v>
      </c>
      <c r="AF4676" s="174">
        <f>Table1[[#This Row],[Calculations3]]/exchange_rate_2010</f>
        <v>30398.21565106354</v>
      </c>
      <c r="AG4676" s="110"/>
      <c r="AH4676" s="53"/>
      <c r="BD4676" s="36"/>
      <c r="BE4676" s="36"/>
      <c r="BF4676" s="36"/>
      <c r="BG4676" s="36"/>
      <c r="BH4676" s="36"/>
      <c r="BI4676" s="36"/>
      <c r="BJ4676" s="36"/>
      <c r="BK4676" s="48"/>
      <c r="BL4676" s="36"/>
      <c r="BM4676" s="36"/>
      <c r="BN4676" s="36"/>
      <c r="BO4676" s="36"/>
      <c r="BP4676" s="36"/>
      <c r="BQ4676" s="36"/>
      <c r="BR4676" s="36"/>
    </row>
    <row r="4677" spans="2:70" ht="15" customHeight="1">
      <c r="B4677" s="48">
        <v>5413</v>
      </c>
      <c r="C4677" s="48" t="s">
        <v>1852</v>
      </c>
      <c r="D4677" s="108">
        <v>43342</v>
      </c>
      <c r="E4677" s="109" t="s">
        <v>2508</v>
      </c>
      <c r="F4677" s="109" t="s">
        <v>2509</v>
      </c>
      <c r="G4677" s="109" t="s">
        <v>517</v>
      </c>
      <c r="H4677" s="108" t="s">
        <v>1851</v>
      </c>
      <c r="I4677" s="108" t="s">
        <v>2965</v>
      </c>
      <c r="J4677" s="108" t="s">
        <v>2568</v>
      </c>
      <c r="K4677" s="108" t="s">
        <v>2860</v>
      </c>
      <c r="L4677" s="108">
        <v>9</v>
      </c>
      <c r="M4677" s="110" t="s">
        <v>2915</v>
      </c>
      <c r="N4677" s="111" t="s">
        <v>1728</v>
      </c>
      <c r="O4677" s="111" t="s">
        <v>2469</v>
      </c>
      <c r="P4677" s="111" t="s">
        <v>2337</v>
      </c>
      <c r="Q4677" s="109">
        <v>1</v>
      </c>
      <c r="R4677" s="109"/>
      <c r="S4677" s="109"/>
      <c r="T4677" s="109" t="s">
        <v>7</v>
      </c>
      <c r="U4677" s="108">
        <v>1</v>
      </c>
      <c r="V4677" s="109">
        <v>1997</v>
      </c>
      <c r="W4677" s="108">
        <f>IF(Table1[[#This Row],[ExpenditureDetails1]]=2010,1,(2010-Table1[[#This Row],[ExpenditureDetails1]]))</f>
        <v>13</v>
      </c>
      <c r="X4677" s="109">
        <v>3</v>
      </c>
      <c r="Y4677" s="174">
        <f>Table1[[#This Row],[ExpenditureDetails3]]*100000</f>
        <v>300000</v>
      </c>
      <c r="Z4677" s="174">
        <f>Table1[[#This Row],[ExpenditureDetails4]]/Table1[[#This Row],[Component detail 4]]</f>
        <v>300000</v>
      </c>
      <c r="AA4677" s="109">
        <v>1</v>
      </c>
      <c r="AB4677" s="109">
        <v>30</v>
      </c>
      <c r="AC4677" s="174">
        <f>IF(ISNUMBER([ExpenditureDetails4]),[ExpenditureDetails4]*HLOOKUP([ExpenditureDetails1],'Currency Conversion'!$A$6:$BE$45,19,FALSE),"No Data")</f>
        <v>600122.61112046184</v>
      </c>
      <c r="AD4677" s="174">
        <f>Table1[[#This Row],[Calculations1]]/exchange_rate_2010</f>
        <v>13124.372936879263</v>
      </c>
      <c r="AE46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20004.087037348727</v>
      </c>
      <c r="AF4677" s="174">
        <f>Table1[[#This Row],[Calculations3]]/exchange_rate_2010</f>
        <v>437.47909789597537</v>
      </c>
      <c r="AG4677" s="110"/>
      <c r="AH4677" s="53"/>
      <c r="BD4677" s="36"/>
      <c r="BE4677" s="36"/>
      <c r="BF4677" s="36"/>
      <c r="BG4677" s="36"/>
      <c r="BH4677" s="36"/>
      <c r="BI4677" s="36"/>
      <c r="BJ4677" s="36"/>
      <c r="BK4677" s="48"/>
      <c r="BL4677" s="36"/>
      <c r="BM4677" s="36"/>
      <c r="BN4677" s="36"/>
      <c r="BO4677" s="36"/>
      <c r="BP4677" s="36"/>
      <c r="BQ4677" s="36"/>
      <c r="BR4677" s="36"/>
    </row>
    <row r="4678" spans="2:70" ht="15" customHeight="1">
      <c r="B4678" s="48">
        <v>5414</v>
      </c>
      <c r="C4678" s="48" t="s">
        <v>1852</v>
      </c>
      <c r="D4678" s="108">
        <v>43342</v>
      </c>
      <c r="E4678" s="109" t="s">
        <v>2508</v>
      </c>
      <c r="F4678" s="109" t="s">
        <v>2509</v>
      </c>
      <c r="G4678" s="109" t="s">
        <v>517</v>
      </c>
      <c r="H4678" s="108" t="s">
        <v>1851</v>
      </c>
      <c r="I4678" s="108" t="s">
        <v>2965</v>
      </c>
      <c r="J4678" s="108" t="s">
        <v>2568</v>
      </c>
      <c r="K4678" s="108" t="s">
        <v>2860</v>
      </c>
      <c r="L4678" s="108">
        <v>9</v>
      </c>
      <c r="M4678" s="110" t="s">
        <v>2915</v>
      </c>
      <c r="N4678" s="111" t="s">
        <v>1712</v>
      </c>
      <c r="O4678" s="111"/>
      <c r="P4678" s="111" t="s">
        <v>2338</v>
      </c>
      <c r="Q4678" s="109">
        <v>1</v>
      </c>
      <c r="R4678" s="109"/>
      <c r="S4678" s="109"/>
      <c r="T4678" s="109" t="s">
        <v>7</v>
      </c>
      <c r="U4678" s="108">
        <v>1</v>
      </c>
      <c r="V4678" s="109">
        <v>1997</v>
      </c>
      <c r="W4678" s="108">
        <f>IF(Table1[[#This Row],[ExpenditureDetails1]]=2010,1,(2010-Table1[[#This Row],[ExpenditureDetails1]]))</f>
        <v>13</v>
      </c>
      <c r="X4678" s="109">
        <v>17.27</v>
      </c>
      <c r="Y4678" s="174">
        <f>Table1[[#This Row],[ExpenditureDetails3]]*100000</f>
        <v>1727000</v>
      </c>
      <c r="Z4678" s="174">
        <f>Table1[[#This Row],[ExpenditureDetails4]]/Table1[[#This Row],[Component detail 4]]</f>
        <v>1727000</v>
      </c>
      <c r="AA4678" s="109">
        <v>1</v>
      </c>
      <c r="AB4678" s="109">
        <v>20</v>
      </c>
      <c r="AC4678" s="174">
        <f>IF(ISNUMBER([ExpenditureDetails4]),[ExpenditureDetails4]*HLOOKUP([ExpenditureDetails1],'Currency Conversion'!$A$6:$BE$45,19,FALSE),"No Data")</f>
        <v>3454705.8313501254</v>
      </c>
      <c r="AD4678" s="174">
        <f>Table1[[#This Row],[Calculations1]]/exchange_rate_2010</f>
        <v>75552.640206634955</v>
      </c>
      <c r="AE46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172735.29156750627</v>
      </c>
      <c r="AF4678" s="174">
        <f>Table1[[#This Row],[Calculations3]]/exchange_rate_2010</f>
        <v>3777.6320103317476</v>
      </c>
      <c r="AG4678" s="110"/>
      <c r="AH4678" s="53"/>
      <c r="BD4678" s="36"/>
      <c r="BE4678" s="36"/>
      <c r="BF4678" s="36"/>
      <c r="BG4678" s="36"/>
      <c r="BH4678" s="36"/>
      <c r="BI4678" s="36"/>
      <c r="BJ4678" s="36"/>
      <c r="BK4678" s="48"/>
      <c r="BL4678" s="36"/>
      <c r="BM4678" s="36"/>
      <c r="BN4678" s="36"/>
      <c r="BO4678" s="36"/>
      <c r="BP4678" s="36"/>
      <c r="BQ4678" s="36"/>
      <c r="BR4678" s="36"/>
    </row>
    <row r="4679" spans="2:70" ht="15" customHeight="1">
      <c r="B4679" s="48">
        <v>5415</v>
      </c>
      <c r="C4679" s="48" t="s">
        <v>1852</v>
      </c>
      <c r="D4679" s="108">
        <v>43342</v>
      </c>
      <c r="E4679" s="109" t="s">
        <v>2508</v>
      </c>
      <c r="F4679" s="109" t="s">
        <v>2509</v>
      </c>
      <c r="G4679" s="109" t="s">
        <v>517</v>
      </c>
      <c r="H4679" s="108" t="s">
        <v>1851</v>
      </c>
      <c r="I4679" s="108" t="s">
        <v>2965</v>
      </c>
      <c r="J4679" s="108" t="s">
        <v>2568</v>
      </c>
      <c r="K4679" s="108" t="s">
        <v>2860</v>
      </c>
      <c r="L4679" s="108">
        <v>9</v>
      </c>
      <c r="M4679" s="110" t="s">
        <v>2915</v>
      </c>
      <c r="N4679" s="111" t="s">
        <v>559</v>
      </c>
      <c r="O4679" s="111" t="s">
        <v>2471</v>
      </c>
      <c r="P4679" s="111" t="s">
        <v>2339</v>
      </c>
      <c r="Q4679" s="109">
        <v>1</v>
      </c>
      <c r="R4679" s="109"/>
      <c r="S4679" s="109"/>
      <c r="T4679" s="109" t="s">
        <v>7</v>
      </c>
      <c r="U4679" s="108">
        <v>1</v>
      </c>
      <c r="V4679" s="109">
        <v>1997</v>
      </c>
      <c r="W4679" s="108">
        <f>IF(Table1[[#This Row],[ExpenditureDetails1]]=2010,1,(2010-Table1[[#This Row],[ExpenditureDetails1]]))</f>
        <v>13</v>
      </c>
      <c r="X4679" s="109">
        <v>12.86</v>
      </c>
      <c r="Y4679" s="174">
        <f>Table1[[#This Row],[ExpenditureDetails3]]*100000</f>
        <v>1286000</v>
      </c>
      <c r="Z4679" s="174">
        <f>Table1[[#This Row],[ExpenditureDetails4]]/Table1[[#This Row],[Component detail 4]]</f>
        <v>1286000</v>
      </c>
      <c r="AA4679" s="109">
        <v>1</v>
      </c>
      <c r="AB4679" s="109">
        <v>15</v>
      </c>
      <c r="AC4679" s="174">
        <f>IF(ISNUMBER([ExpenditureDetails4]),[ExpenditureDetails4]*HLOOKUP([ExpenditureDetails1],'Currency Conversion'!$A$6:$BE$45,19,FALSE),"No Data")</f>
        <v>2572525.5930030462</v>
      </c>
      <c r="AD4679" s="174">
        <f>Table1[[#This Row],[Calculations1]]/exchange_rate_2010</f>
        <v>56259.811989422436</v>
      </c>
      <c r="AE46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171501.70620020307</v>
      </c>
      <c r="AF4679" s="174">
        <f>Table1[[#This Row],[Calculations3]]/exchange_rate_2010</f>
        <v>3750.6541326281622</v>
      </c>
      <c r="AG4679" s="110"/>
      <c r="AH4679" s="53"/>
      <c r="BD4679" s="36"/>
      <c r="BE4679" s="36"/>
      <c r="BF4679" s="36"/>
      <c r="BG4679" s="36"/>
      <c r="BH4679" s="36"/>
      <c r="BI4679" s="36"/>
      <c r="BJ4679" s="36"/>
      <c r="BK4679" s="48"/>
      <c r="BL4679" s="36"/>
      <c r="BM4679" s="36"/>
      <c r="BN4679" s="36"/>
      <c r="BO4679" s="36"/>
      <c r="BP4679" s="36"/>
      <c r="BQ4679" s="36"/>
      <c r="BR4679" s="36"/>
    </row>
    <row r="4680" spans="2:70" ht="15" customHeight="1">
      <c r="B4680" s="48">
        <v>5416</v>
      </c>
      <c r="C4680" s="48" t="s">
        <v>1852</v>
      </c>
      <c r="D4680" s="108">
        <v>43342</v>
      </c>
      <c r="E4680" s="109" t="s">
        <v>2508</v>
      </c>
      <c r="F4680" s="109" t="s">
        <v>2509</v>
      </c>
      <c r="G4680" s="109" t="s">
        <v>517</v>
      </c>
      <c r="H4680" s="108" t="s">
        <v>1851</v>
      </c>
      <c r="I4680" s="108" t="s">
        <v>2965</v>
      </c>
      <c r="J4680" s="108" t="s">
        <v>2568</v>
      </c>
      <c r="K4680" s="108" t="s">
        <v>2860</v>
      </c>
      <c r="L4680" s="108">
        <v>9</v>
      </c>
      <c r="M4680" s="110" t="s">
        <v>2915</v>
      </c>
      <c r="N4680" s="111" t="s">
        <v>1728</v>
      </c>
      <c r="O4680" s="111" t="s">
        <v>2469</v>
      </c>
      <c r="P4680" s="111" t="s">
        <v>2340</v>
      </c>
      <c r="Q4680" s="109">
        <v>1</v>
      </c>
      <c r="R4680" s="109">
        <v>900</v>
      </c>
      <c r="S4680" s="109"/>
      <c r="T4680" s="109" t="s">
        <v>7</v>
      </c>
      <c r="U4680" s="108">
        <v>1</v>
      </c>
      <c r="V4680" s="109">
        <v>1997</v>
      </c>
      <c r="W4680" s="108">
        <f>IF(Table1[[#This Row],[ExpenditureDetails1]]=2010,1,(2010-Table1[[#This Row],[ExpenditureDetails1]]))</f>
        <v>13</v>
      </c>
      <c r="X4680" s="109">
        <v>28.75</v>
      </c>
      <c r="Y4680" s="174">
        <f>Table1[[#This Row],[ExpenditureDetails3]]*100000</f>
        <v>2875000</v>
      </c>
      <c r="Z4680" s="174">
        <f>Table1[[#This Row],[ExpenditureDetails4]]/Table1[[#This Row],[Component detail 4]]</f>
        <v>2875000</v>
      </c>
      <c r="AA4680" s="109">
        <v>1</v>
      </c>
      <c r="AB4680" s="109">
        <v>30</v>
      </c>
      <c r="AC4680" s="174">
        <f>IF(ISNUMBER([ExpenditureDetails4]),[ExpenditureDetails4]*HLOOKUP([ExpenditureDetails1],'Currency Conversion'!$A$6:$BE$45,19,FALSE),"No Data")</f>
        <v>5751175.0232377592</v>
      </c>
      <c r="AD4680" s="174">
        <f>Table1[[#This Row],[Calculations1]]/exchange_rate_2010</f>
        <v>125775.24064509293</v>
      </c>
      <c r="AE46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191705.8341079253</v>
      </c>
      <c r="AF4680" s="174">
        <f>Table1[[#This Row],[Calculations3]]/exchange_rate_2010</f>
        <v>4192.5080215030976</v>
      </c>
      <c r="AG4680" s="110"/>
      <c r="AH4680" s="53"/>
      <c r="BD4680" s="36"/>
      <c r="BE4680" s="36"/>
      <c r="BF4680" s="36"/>
      <c r="BG4680" s="36"/>
      <c r="BH4680" s="36"/>
      <c r="BI4680" s="36"/>
      <c r="BJ4680" s="36"/>
      <c r="BK4680" s="48"/>
      <c r="BL4680" s="36"/>
      <c r="BM4680" s="36"/>
      <c r="BN4680" s="36"/>
      <c r="BO4680" s="36"/>
      <c r="BP4680" s="36"/>
      <c r="BQ4680" s="36"/>
      <c r="BR4680" s="36"/>
    </row>
    <row r="4681" spans="2:70" ht="15" customHeight="1">
      <c r="B4681" s="48">
        <v>5417</v>
      </c>
      <c r="C4681" s="48" t="s">
        <v>1852</v>
      </c>
      <c r="D4681" s="108">
        <v>43342</v>
      </c>
      <c r="E4681" s="109" t="s">
        <v>2508</v>
      </c>
      <c r="F4681" s="109" t="s">
        <v>2509</v>
      </c>
      <c r="G4681" s="109" t="s">
        <v>517</v>
      </c>
      <c r="H4681" s="108" t="s">
        <v>1851</v>
      </c>
      <c r="I4681" s="108" t="s">
        <v>2965</v>
      </c>
      <c r="J4681" s="108" t="s">
        <v>2568</v>
      </c>
      <c r="K4681" s="108" t="s">
        <v>2860</v>
      </c>
      <c r="L4681" s="108">
        <v>9</v>
      </c>
      <c r="M4681" s="110" t="s">
        <v>2915</v>
      </c>
      <c r="N4681" s="111" t="s">
        <v>1720</v>
      </c>
      <c r="O4681" s="111" t="s">
        <v>2397</v>
      </c>
      <c r="P4681" s="111" t="s">
        <v>2341</v>
      </c>
      <c r="Q4681" s="109">
        <v>1</v>
      </c>
      <c r="R4681" s="109"/>
      <c r="S4681" s="109"/>
      <c r="T4681" s="109" t="s">
        <v>7</v>
      </c>
      <c r="U4681" s="108">
        <v>1</v>
      </c>
      <c r="V4681" s="109">
        <v>1997</v>
      </c>
      <c r="W4681" s="108">
        <f>IF(Table1[[#This Row],[ExpenditureDetails1]]=2010,1,(2010-Table1[[#This Row],[ExpenditureDetails1]]))</f>
        <v>13</v>
      </c>
      <c r="X4681" s="109">
        <v>6.19</v>
      </c>
      <c r="Y4681" s="174">
        <f>Table1[[#This Row],[ExpenditureDetails3]]*100000</f>
        <v>619000</v>
      </c>
      <c r="Z4681" s="174">
        <f>Table1[[#This Row],[ExpenditureDetails4]]/Table1[[#This Row],[Component detail 4]]</f>
        <v>619000</v>
      </c>
      <c r="AA4681" s="109">
        <v>1</v>
      </c>
      <c r="AB4681" s="109">
        <v>10</v>
      </c>
      <c r="AC4681" s="174">
        <f>IF(ISNUMBER([ExpenditureDetails4]),[ExpenditureDetails4]*HLOOKUP([ExpenditureDetails1],'Currency Conversion'!$A$6:$BE$45,19,FALSE),"No Data")</f>
        <v>1238252.9876118863</v>
      </c>
      <c r="AD4681" s="174">
        <f>Table1[[#This Row],[Calculations1]]/exchange_rate_2010</f>
        <v>27079.956159760881</v>
      </c>
      <c r="AE46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123825.29876118863</v>
      </c>
      <c r="AF4681" s="174">
        <f>Table1[[#This Row],[Calculations3]]/exchange_rate_2010</f>
        <v>2707.9956159760882</v>
      </c>
      <c r="AG4681" s="110"/>
      <c r="AH4681" s="53"/>
      <c r="BD4681" s="36"/>
      <c r="BE4681" s="36"/>
      <c r="BF4681" s="36"/>
      <c r="BG4681" s="36"/>
      <c r="BH4681" s="36"/>
      <c r="BI4681" s="36"/>
      <c r="BJ4681" s="36"/>
      <c r="BK4681" s="48"/>
      <c r="BL4681" s="36"/>
      <c r="BM4681" s="36"/>
      <c r="BN4681" s="36"/>
      <c r="BO4681" s="36"/>
      <c r="BP4681" s="36"/>
      <c r="BQ4681" s="36"/>
      <c r="BR4681" s="36"/>
    </row>
    <row r="4682" spans="2:70" ht="15" customHeight="1">
      <c r="B4682" s="48">
        <v>5418</v>
      </c>
      <c r="C4682" s="48" t="s">
        <v>1852</v>
      </c>
      <c r="D4682" s="108">
        <v>43342</v>
      </c>
      <c r="E4682" s="109" t="s">
        <v>2508</v>
      </c>
      <c r="F4682" s="109" t="s">
        <v>2509</v>
      </c>
      <c r="G4682" s="109" t="s">
        <v>517</v>
      </c>
      <c r="H4682" s="108" t="s">
        <v>1851</v>
      </c>
      <c r="I4682" s="108" t="s">
        <v>2965</v>
      </c>
      <c r="J4682" s="108" t="s">
        <v>2568</v>
      </c>
      <c r="K4682" s="108" t="s">
        <v>2860</v>
      </c>
      <c r="L4682" s="108">
        <v>9</v>
      </c>
      <c r="M4682" s="110" t="s">
        <v>2915</v>
      </c>
      <c r="N4682" s="111" t="s">
        <v>1728</v>
      </c>
      <c r="O4682" s="111" t="s">
        <v>2469</v>
      </c>
      <c r="P4682" s="111" t="s">
        <v>2342</v>
      </c>
      <c r="Q4682" s="109">
        <v>1</v>
      </c>
      <c r="R4682" s="109"/>
      <c r="S4682" s="109"/>
      <c r="T4682" s="109" t="s">
        <v>7</v>
      </c>
      <c r="U4682" s="108">
        <v>1</v>
      </c>
      <c r="V4682" s="109">
        <v>1997</v>
      </c>
      <c r="W4682" s="108">
        <f>IF(Table1[[#This Row],[ExpenditureDetails1]]=2010,1,(2010-Table1[[#This Row],[ExpenditureDetails1]]))</f>
        <v>13</v>
      </c>
      <c r="X4682" s="109">
        <v>3.86</v>
      </c>
      <c r="Y4682" s="174">
        <f>Table1[[#This Row],[ExpenditureDetails3]]*100000</f>
        <v>386000</v>
      </c>
      <c r="Z4682" s="174">
        <f>Table1[[#This Row],[ExpenditureDetails4]]/Table1[[#This Row],[Component detail 4]]</f>
        <v>386000</v>
      </c>
      <c r="AA4682" s="109">
        <v>1</v>
      </c>
      <c r="AB4682" s="109">
        <v>30</v>
      </c>
      <c r="AC4682" s="174">
        <f>IF(ISNUMBER([ExpenditureDetails4]),[ExpenditureDetails4]*HLOOKUP([ExpenditureDetails1],'Currency Conversion'!$A$6:$BE$45,19,FALSE),"No Data")</f>
        <v>772157.75964166084</v>
      </c>
      <c r="AD4682" s="174">
        <f>Table1[[#This Row],[Calculations1]]/exchange_rate_2010</f>
        <v>16886.693178784648</v>
      </c>
      <c r="AE46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25738.591988055363</v>
      </c>
      <c r="AF4682" s="174">
        <f>Table1[[#This Row],[Calculations3]]/exchange_rate_2010</f>
        <v>562.88977262615504</v>
      </c>
      <c r="AG4682" s="110"/>
      <c r="AH4682" s="53"/>
      <c r="BD4682" s="36"/>
      <c r="BE4682" s="36"/>
      <c r="BF4682" s="36"/>
      <c r="BG4682" s="36"/>
      <c r="BH4682" s="36"/>
      <c r="BI4682" s="36"/>
      <c r="BJ4682" s="36"/>
      <c r="BK4682" s="48"/>
      <c r="BL4682" s="36"/>
      <c r="BM4682" s="36"/>
      <c r="BN4682" s="36"/>
      <c r="BO4682" s="36"/>
      <c r="BP4682" s="36"/>
      <c r="BQ4682" s="36"/>
      <c r="BR4682" s="36"/>
    </row>
    <row r="4683" spans="2:70" ht="15" customHeight="1">
      <c r="B4683" s="48">
        <v>5419</v>
      </c>
      <c r="C4683" s="48" t="s">
        <v>1852</v>
      </c>
      <c r="D4683" s="108">
        <v>43342</v>
      </c>
      <c r="E4683" s="109" t="s">
        <v>2508</v>
      </c>
      <c r="F4683" s="109" t="s">
        <v>2509</v>
      </c>
      <c r="G4683" s="109" t="s">
        <v>517</v>
      </c>
      <c r="H4683" s="108" t="s">
        <v>1851</v>
      </c>
      <c r="I4683" s="108" t="s">
        <v>2965</v>
      </c>
      <c r="J4683" s="108" t="s">
        <v>2568</v>
      </c>
      <c r="K4683" s="108" t="s">
        <v>2860</v>
      </c>
      <c r="L4683" s="108">
        <v>9</v>
      </c>
      <c r="M4683" s="110" t="s">
        <v>2915</v>
      </c>
      <c r="N4683" s="111" t="s">
        <v>2480</v>
      </c>
      <c r="O4683" s="111"/>
      <c r="P4683" s="111" t="s">
        <v>2343</v>
      </c>
      <c r="Q4683" s="109">
        <v>1</v>
      </c>
      <c r="R4683" s="109"/>
      <c r="S4683" s="109"/>
      <c r="T4683" s="109" t="s">
        <v>31</v>
      </c>
      <c r="U4683" s="108">
        <v>3</v>
      </c>
      <c r="V4683" s="109">
        <v>1997</v>
      </c>
      <c r="W4683" s="108"/>
      <c r="X4683" s="109">
        <v>2.91</v>
      </c>
      <c r="Y4683" s="174">
        <f>Table1[[#This Row],[ExpenditureDetails3]]*100000</f>
        <v>291000</v>
      </c>
      <c r="Z4683" s="174">
        <f>Table1[[#This Row],[ExpenditureDetails4]]/Table1[[#This Row],[Component detail 4]]</f>
        <v>291000</v>
      </c>
      <c r="AA4683" s="109">
        <v>1</v>
      </c>
      <c r="AB4683" s="109"/>
      <c r="AC4683" s="174">
        <f>IF(ISNUMBER([ExpenditureDetails4]),[ExpenditureDetails4]*HLOOKUP([ExpenditureDetails1],'Currency Conversion'!$A$6:$BE$45,19,FALSE),"No Data")</f>
        <v>582118.93278684793</v>
      </c>
      <c r="AD4683" s="174">
        <f>Table1[[#This Row],[Calculations1]]/exchange_rate_2010</f>
        <v>12730.641748772883</v>
      </c>
      <c r="AE46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582118.93278684793</v>
      </c>
      <c r="AF4683" s="174">
        <f>Table1[[#This Row],[Calculations3]]/exchange_rate_2010</f>
        <v>12730.641748772883</v>
      </c>
      <c r="AG4683" s="110"/>
      <c r="AH4683" s="53"/>
      <c r="BD4683" s="36"/>
      <c r="BE4683" s="36"/>
      <c r="BF4683" s="36"/>
      <c r="BG4683" s="36"/>
      <c r="BH4683" s="36"/>
      <c r="BI4683" s="36"/>
      <c r="BJ4683" s="36"/>
      <c r="BK4683" s="48"/>
      <c r="BL4683" s="36"/>
      <c r="BM4683" s="36"/>
      <c r="BN4683" s="36"/>
      <c r="BO4683" s="36"/>
      <c r="BP4683" s="36"/>
      <c r="BQ4683" s="36"/>
      <c r="BR4683" s="36"/>
    </row>
    <row r="4684" spans="2:70" ht="15" customHeight="1">
      <c r="B4684" s="48">
        <v>5420</v>
      </c>
      <c r="C4684" s="48" t="s">
        <v>1852</v>
      </c>
      <c r="D4684" s="108">
        <v>43342</v>
      </c>
      <c r="E4684" s="109" t="s">
        <v>2508</v>
      </c>
      <c r="F4684" s="109" t="s">
        <v>2509</v>
      </c>
      <c r="G4684" s="109" t="s">
        <v>517</v>
      </c>
      <c r="H4684" s="108" t="s">
        <v>1851</v>
      </c>
      <c r="I4684" s="108" t="s">
        <v>2965</v>
      </c>
      <c r="J4684" s="108" t="s">
        <v>2568</v>
      </c>
      <c r="K4684" s="108" t="s">
        <v>2860</v>
      </c>
      <c r="L4684" s="108">
        <v>9</v>
      </c>
      <c r="M4684" s="110" t="s">
        <v>2915</v>
      </c>
      <c r="N4684" s="111" t="s">
        <v>2480</v>
      </c>
      <c r="O4684" s="111"/>
      <c r="P4684" s="111" t="s">
        <v>2344</v>
      </c>
      <c r="Q4684" s="109">
        <v>1</v>
      </c>
      <c r="R4684" s="109"/>
      <c r="S4684" s="109"/>
      <c r="T4684" s="109" t="s">
        <v>7</v>
      </c>
      <c r="U4684" s="108">
        <v>1</v>
      </c>
      <c r="V4684" s="109">
        <v>1997</v>
      </c>
      <c r="W4684" s="108">
        <f>IF(Table1[[#This Row],[ExpenditureDetails1]]=2010,1,(2010-Table1[[#This Row],[ExpenditureDetails1]]))</f>
        <v>13</v>
      </c>
      <c r="X4684" s="109">
        <v>9.64</v>
      </c>
      <c r="Y4684" s="174">
        <f>Table1[[#This Row],[ExpenditureDetails3]]*100000</f>
        <v>964000</v>
      </c>
      <c r="Z4684" s="174">
        <f>Table1[[#This Row],[ExpenditureDetails4]]/Table1[[#This Row],[Component detail 4]]</f>
        <v>964000</v>
      </c>
      <c r="AA4684" s="109">
        <v>1</v>
      </c>
      <c r="AB4684" s="109">
        <v>20</v>
      </c>
      <c r="AC4684" s="174">
        <f>IF(ISNUMBER([ExpenditureDetails4]),[ExpenditureDetails4]*HLOOKUP([ExpenditureDetails1],'Currency Conversion'!$A$6:$BE$45,19,FALSE),"No Data")</f>
        <v>1928393.9904004175</v>
      </c>
      <c r="AD4684" s="174">
        <f>Table1[[#This Row],[Calculations1]]/exchange_rate_2010</f>
        <v>42172.985037172031</v>
      </c>
      <c r="AE46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96419.699520020877</v>
      </c>
      <c r="AF4684" s="174">
        <f>Table1[[#This Row],[Calculations3]]/exchange_rate_2010</f>
        <v>2108.6492518586015</v>
      </c>
      <c r="AG4684" s="110"/>
      <c r="AH4684" s="53"/>
      <c r="BD4684" s="36"/>
      <c r="BE4684" s="36"/>
      <c r="BF4684" s="36"/>
      <c r="BG4684" s="36"/>
      <c r="BH4684" s="36"/>
      <c r="BI4684" s="36"/>
      <c r="BJ4684" s="36"/>
      <c r="BK4684" s="48"/>
      <c r="BL4684" s="36"/>
      <c r="BM4684" s="36"/>
      <c r="BN4684" s="36"/>
      <c r="BO4684" s="36"/>
      <c r="BP4684" s="36"/>
      <c r="BQ4684" s="36"/>
      <c r="BR4684" s="36"/>
    </row>
    <row r="4685" spans="2:70" ht="15" customHeight="1">
      <c r="B4685" s="48">
        <v>5421</v>
      </c>
      <c r="C4685" s="48" t="s">
        <v>1852</v>
      </c>
      <c r="D4685" s="108">
        <v>43342</v>
      </c>
      <c r="E4685" s="109" t="s">
        <v>2508</v>
      </c>
      <c r="F4685" s="109" t="s">
        <v>2509</v>
      </c>
      <c r="G4685" s="109" t="s">
        <v>517</v>
      </c>
      <c r="H4685" s="108" t="s">
        <v>1851</v>
      </c>
      <c r="I4685" s="108" t="s">
        <v>2965</v>
      </c>
      <c r="J4685" s="108" t="s">
        <v>2568</v>
      </c>
      <c r="K4685" s="108" t="s">
        <v>2860</v>
      </c>
      <c r="L4685" s="108">
        <v>9</v>
      </c>
      <c r="M4685" s="110" t="s">
        <v>2915</v>
      </c>
      <c r="N4685" s="111" t="s">
        <v>2472</v>
      </c>
      <c r="O4685" s="111"/>
      <c r="P4685" s="111" t="s">
        <v>2345</v>
      </c>
      <c r="Q4685" s="109">
        <v>1</v>
      </c>
      <c r="R4685" s="109"/>
      <c r="S4685" s="109"/>
      <c r="T4685" s="109" t="s">
        <v>24</v>
      </c>
      <c r="U4685" s="108">
        <v>4</v>
      </c>
      <c r="V4685" s="109">
        <v>1997</v>
      </c>
      <c r="W4685" s="108">
        <f>IF(Table1[[#This Row],[ExpenditureDetails1]]=2010,1,(2010-Table1[[#This Row],[ExpenditureDetails1]]))</f>
        <v>13</v>
      </c>
      <c r="X4685" s="109">
        <v>9.64</v>
      </c>
      <c r="Y4685" s="174">
        <f>Table1[[#This Row],[ExpenditureDetails3]]*100000</f>
        <v>964000</v>
      </c>
      <c r="Z4685" s="174">
        <f>Table1[[#This Row],[ExpenditureDetails4]]/Table1[[#This Row],[Component detail 4]]</f>
        <v>964000</v>
      </c>
      <c r="AA4685" s="109">
        <v>1</v>
      </c>
      <c r="AB4685" s="109"/>
      <c r="AC4685" s="174">
        <f>IF(ISNUMBER([ExpenditureDetails4]),[ExpenditureDetails4]*HLOOKUP([ExpenditureDetails1],'Currency Conversion'!$A$6:$BE$45,19,FALSE),"No Data")</f>
        <v>1928393.9904004175</v>
      </c>
      <c r="AD4685" s="174">
        <f>Table1[[#This Row],[Calculations1]]/exchange_rate_2010</f>
        <v>42172.985037172031</v>
      </c>
      <c r="AE46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1928393.9904004175</v>
      </c>
      <c r="AF4685" s="174">
        <f>Table1[[#This Row],[Calculations3]]/exchange_rate_2010</f>
        <v>42172.985037172031</v>
      </c>
      <c r="AG4685" s="110"/>
      <c r="AH4685" s="53"/>
      <c r="BD4685" s="36"/>
      <c r="BE4685" s="36"/>
      <c r="BF4685" s="36"/>
      <c r="BG4685" s="36"/>
      <c r="BH4685" s="36"/>
      <c r="BI4685" s="36"/>
      <c r="BJ4685" s="36"/>
      <c r="BK4685" s="48"/>
      <c r="BL4685" s="36"/>
      <c r="BM4685" s="36"/>
      <c r="BN4685" s="36"/>
      <c r="BO4685" s="36"/>
      <c r="BP4685" s="36"/>
      <c r="BQ4685" s="36"/>
      <c r="BR4685" s="36"/>
    </row>
    <row r="4686" spans="2:70" ht="15" customHeight="1">
      <c r="B4686" s="48">
        <v>5422</v>
      </c>
      <c r="C4686" s="48" t="s">
        <v>1852</v>
      </c>
      <c r="D4686" s="108">
        <v>43342</v>
      </c>
      <c r="E4686" s="109" t="s">
        <v>2508</v>
      </c>
      <c r="F4686" s="109" t="s">
        <v>2509</v>
      </c>
      <c r="G4686" s="109" t="s">
        <v>517</v>
      </c>
      <c r="H4686" s="108" t="s">
        <v>1851</v>
      </c>
      <c r="I4686" s="108" t="s">
        <v>2965</v>
      </c>
      <c r="J4686" s="108" t="s">
        <v>2568</v>
      </c>
      <c r="K4686" s="108" t="s">
        <v>2860</v>
      </c>
      <c r="L4686" s="108">
        <v>9</v>
      </c>
      <c r="M4686" s="110" t="s">
        <v>2915</v>
      </c>
      <c r="N4686" s="111" t="s">
        <v>1712</v>
      </c>
      <c r="O4686" s="111"/>
      <c r="P4686" s="111" t="s">
        <v>2346</v>
      </c>
      <c r="Q4686" s="109">
        <v>2</v>
      </c>
      <c r="R4686" s="109">
        <v>7.5</v>
      </c>
      <c r="S4686" s="109"/>
      <c r="T4686" s="109" t="s">
        <v>7</v>
      </c>
      <c r="U4686" s="108">
        <v>1</v>
      </c>
      <c r="V4686" s="109">
        <v>1998</v>
      </c>
      <c r="W4686" s="108">
        <f>IF(Table1[[#This Row],[ExpenditureDetails1]]=2010,1,(2010-Table1[[#This Row],[ExpenditureDetails1]]))</f>
        <v>12</v>
      </c>
      <c r="X4686" s="109">
        <v>0.56000000000000005</v>
      </c>
      <c r="Y4686" s="174">
        <f>Table1[[#This Row],[ExpenditureDetails3]]*100000</f>
        <v>56000.000000000007</v>
      </c>
      <c r="Z4686" s="174">
        <f>Table1[[#This Row],[ExpenditureDetails4]]/Table1[[#This Row],[Component detail 4]]</f>
        <v>28000.000000000004</v>
      </c>
      <c r="AA4686" s="109">
        <v>1</v>
      </c>
      <c r="AB4686" s="109">
        <v>10</v>
      </c>
      <c r="AC4686" s="174">
        <f>IF(ISNUMBER([ExpenditureDetails4]),[ExpenditureDetails4]*HLOOKUP([ExpenditureDetails1],'Currency Conversion'!$A$6:$BE$45,19,FALSE),"No Data")</f>
        <v>105227.02226341225</v>
      </c>
      <c r="AD4686" s="174">
        <f>Table1[[#This Row],[Calculations1]]/exchange_rate_2010</f>
        <v>2301.2608717472658</v>
      </c>
      <c r="AE46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10522.702226341225</v>
      </c>
      <c r="AF4686" s="174">
        <f>Table1[[#This Row],[Calculations3]]/exchange_rate_2010</f>
        <v>230.12608717472659</v>
      </c>
      <c r="AG4686" s="110"/>
      <c r="AH4686" s="53"/>
      <c r="BD4686" s="36"/>
      <c r="BE4686" s="36"/>
      <c r="BF4686" s="36"/>
      <c r="BG4686" s="36"/>
      <c r="BH4686" s="36"/>
      <c r="BI4686" s="36"/>
      <c r="BJ4686" s="36"/>
      <c r="BK4686" s="48"/>
      <c r="BL4686" s="36"/>
      <c r="BM4686" s="36"/>
      <c r="BN4686" s="36"/>
      <c r="BO4686" s="36"/>
      <c r="BP4686" s="36"/>
      <c r="BQ4686" s="36"/>
      <c r="BR4686" s="36"/>
    </row>
    <row r="4687" spans="2:70" ht="15" customHeight="1">
      <c r="B4687" s="48">
        <v>5423</v>
      </c>
      <c r="C4687" s="48" t="s">
        <v>1852</v>
      </c>
      <c r="D4687" s="108">
        <v>43342</v>
      </c>
      <c r="E4687" s="109" t="s">
        <v>2508</v>
      </c>
      <c r="F4687" s="109" t="s">
        <v>2509</v>
      </c>
      <c r="G4687" s="109" t="s">
        <v>517</v>
      </c>
      <c r="H4687" s="108" t="s">
        <v>1851</v>
      </c>
      <c r="I4687" s="108" t="s">
        <v>2965</v>
      </c>
      <c r="J4687" s="108" t="s">
        <v>2568</v>
      </c>
      <c r="K4687" s="108" t="s">
        <v>2860</v>
      </c>
      <c r="L4687" s="108">
        <v>9</v>
      </c>
      <c r="M4687" s="110" t="s">
        <v>2915</v>
      </c>
      <c r="N4687" s="111" t="s">
        <v>2478</v>
      </c>
      <c r="O4687" s="111" t="s">
        <v>348</v>
      </c>
      <c r="P4687" s="111" t="s">
        <v>2347</v>
      </c>
      <c r="Q4687" s="109">
        <v>1</v>
      </c>
      <c r="R4687" s="109"/>
      <c r="S4687" s="109"/>
      <c r="T4687" s="109" t="s">
        <v>7</v>
      </c>
      <c r="U4687" s="108">
        <v>1</v>
      </c>
      <c r="V4687" s="109">
        <v>1998</v>
      </c>
      <c r="W4687" s="108">
        <f>IF(Table1[[#This Row],[ExpenditureDetails1]]=2010,1,(2010-Table1[[#This Row],[ExpenditureDetails1]]))</f>
        <v>12</v>
      </c>
      <c r="X4687" s="109">
        <v>0.75</v>
      </c>
      <c r="Y4687" s="174">
        <f>Table1[[#This Row],[ExpenditureDetails3]]*100000</f>
        <v>75000</v>
      </c>
      <c r="Z4687" s="174">
        <f>Table1[[#This Row],[ExpenditureDetails4]]/Table1[[#This Row],[Component detail 4]]</f>
        <v>75000</v>
      </c>
      <c r="AA4687" s="109">
        <v>1</v>
      </c>
      <c r="AB4687" s="109">
        <v>15</v>
      </c>
      <c r="AC4687" s="174">
        <f>IF(ISNUMBER([ExpenditureDetails4]),[ExpenditureDetails4]*HLOOKUP([ExpenditureDetails1],'Currency Conversion'!$A$6:$BE$45,19,FALSE),"No Data")</f>
        <v>140929.04767421281</v>
      </c>
      <c r="AD4687" s="174">
        <f>Table1[[#This Row],[Calculations1]]/exchange_rate_2010</f>
        <v>3082.0458103758019</v>
      </c>
      <c r="AE46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9395.2698449475211</v>
      </c>
      <c r="AF4687" s="174">
        <f>Table1[[#This Row],[Calculations3]]/exchange_rate_2010</f>
        <v>205.46972069172011</v>
      </c>
      <c r="AG4687" s="110"/>
      <c r="AH4687" s="53"/>
      <c r="BD4687" s="36"/>
      <c r="BE4687" s="36"/>
      <c r="BF4687" s="36"/>
      <c r="BG4687" s="36"/>
      <c r="BH4687" s="36"/>
      <c r="BI4687" s="36"/>
      <c r="BJ4687" s="36"/>
      <c r="BK4687" s="48"/>
      <c r="BL4687" s="36"/>
      <c r="BM4687" s="36"/>
      <c r="BN4687" s="36"/>
      <c r="BO4687" s="36"/>
      <c r="BP4687" s="36"/>
      <c r="BQ4687" s="36"/>
      <c r="BR4687" s="36"/>
    </row>
    <row r="4688" spans="2:70" ht="15" customHeight="1">
      <c r="B4688" s="48">
        <v>5424</v>
      </c>
      <c r="C4688" s="48" t="s">
        <v>1852</v>
      </c>
      <c r="D4688" s="108">
        <v>43342</v>
      </c>
      <c r="E4688" s="109" t="s">
        <v>2508</v>
      </c>
      <c r="F4688" s="109" t="s">
        <v>2509</v>
      </c>
      <c r="G4688" s="109" t="s">
        <v>517</v>
      </c>
      <c r="H4688" s="108" t="s">
        <v>1851</v>
      </c>
      <c r="I4688" s="108" t="s">
        <v>2965</v>
      </c>
      <c r="J4688" s="108" t="s">
        <v>2568</v>
      </c>
      <c r="K4688" s="108" t="s">
        <v>2860</v>
      </c>
      <c r="L4688" s="108">
        <v>9</v>
      </c>
      <c r="M4688" s="110" t="s">
        <v>2915</v>
      </c>
      <c r="N4688" s="111" t="s">
        <v>364</v>
      </c>
      <c r="O4688" s="111" t="s">
        <v>2465</v>
      </c>
      <c r="P4688" s="111" t="s">
        <v>2348</v>
      </c>
      <c r="Q4688" s="109">
        <v>1</v>
      </c>
      <c r="R4688" s="109">
        <v>800</v>
      </c>
      <c r="S4688" s="109"/>
      <c r="T4688" s="109" t="s">
        <v>7</v>
      </c>
      <c r="U4688" s="108">
        <v>1</v>
      </c>
      <c r="V4688" s="109">
        <v>1998</v>
      </c>
      <c r="W4688" s="108">
        <f>IF(Table1[[#This Row],[ExpenditureDetails1]]=2010,1,(2010-Table1[[#This Row],[ExpenditureDetails1]]))</f>
        <v>12</v>
      </c>
      <c r="X4688" s="109">
        <v>2.4</v>
      </c>
      <c r="Y4688" s="174">
        <f>Table1[[#This Row],[ExpenditureDetails3]]*100000</f>
        <v>240000</v>
      </c>
      <c r="Z4688" s="174">
        <f>Table1[[#This Row],[ExpenditureDetails4]]/Table1[[#This Row],[Component detail 4]]</f>
        <v>240000</v>
      </c>
      <c r="AA4688" s="109">
        <v>1</v>
      </c>
      <c r="AB4688" s="109">
        <v>20</v>
      </c>
      <c r="AC4688" s="174">
        <f>IF(ISNUMBER([ExpenditureDetails4]),[ExpenditureDetails4]*HLOOKUP([ExpenditureDetails1],'Currency Conversion'!$A$6:$BE$45,19,FALSE),"No Data")</f>
        <v>450972.95255748101</v>
      </c>
      <c r="AD4688" s="174">
        <f>Table1[[#This Row],[Calculations1]]/exchange_rate_2010</f>
        <v>9862.5465932025654</v>
      </c>
      <c r="AE46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22548.647627874052</v>
      </c>
      <c r="AF4688" s="174">
        <f>Table1[[#This Row],[Calculations3]]/exchange_rate_2010</f>
        <v>493.12732966012834</v>
      </c>
      <c r="AG4688" s="110"/>
      <c r="AH4688" s="53"/>
      <c r="BD4688" s="36"/>
      <c r="BE4688" s="36"/>
      <c r="BF4688" s="36"/>
      <c r="BG4688" s="36"/>
      <c r="BH4688" s="36"/>
      <c r="BI4688" s="36"/>
      <c r="BJ4688" s="36"/>
      <c r="BK4688" s="48"/>
      <c r="BL4688" s="36"/>
      <c r="BM4688" s="36"/>
      <c r="BN4688" s="36"/>
      <c r="BO4688" s="36"/>
      <c r="BP4688" s="36"/>
      <c r="BQ4688" s="36"/>
      <c r="BR4688" s="36"/>
    </row>
    <row r="4689" spans="2:70" ht="15" customHeight="1">
      <c r="B4689" s="48">
        <v>5425</v>
      </c>
      <c r="C4689" s="48" t="s">
        <v>1852</v>
      </c>
      <c r="D4689" s="108">
        <v>43342</v>
      </c>
      <c r="E4689" s="109" t="s">
        <v>2508</v>
      </c>
      <c r="F4689" s="109" t="s">
        <v>2509</v>
      </c>
      <c r="G4689" s="109" t="s">
        <v>517</v>
      </c>
      <c r="H4689" s="108" t="s">
        <v>1851</v>
      </c>
      <c r="I4689" s="108" t="s">
        <v>2965</v>
      </c>
      <c r="J4689" s="108" t="s">
        <v>2568</v>
      </c>
      <c r="K4689" s="108" t="s">
        <v>2860</v>
      </c>
      <c r="L4689" s="108">
        <v>9</v>
      </c>
      <c r="M4689" s="110" t="s">
        <v>2915</v>
      </c>
      <c r="N4689" s="111" t="s">
        <v>1712</v>
      </c>
      <c r="O4689" s="111"/>
      <c r="P4689" s="111" t="s">
        <v>2349</v>
      </c>
      <c r="Q4689" s="109">
        <v>1</v>
      </c>
      <c r="R4689" s="109"/>
      <c r="S4689" s="109"/>
      <c r="T4689" s="109" t="s">
        <v>7</v>
      </c>
      <c r="U4689" s="108">
        <v>1</v>
      </c>
      <c r="V4689" s="109">
        <v>2002</v>
      </c>
      <c r="W4689" s="108">
        <f>IF(Table1[[#This Row],[ExpenditureDetails1]]=2010,1,(2010-Table1[[#This Row],[ExpenditureDetails1]]))</f>
        <v>8</v>
      </c>
      <c r="X4689" s="109">
        <v>6.93</v>
      </c>
      <c r="Y4689" s="174">
        <f>Table1[[#This Row],[ExpenditureDetails3]]*100000</f>
        <v>693000</v>
      </c>
      <c r="Z4689" s="174">
        <f>Table1[[#This Row],[ExpenditureDetails4]]/Table1[[#This Row],[Component detail 4]]</f>
        <v>693000</v>
      </c>
      <c r="AA4689" s="109">
        <v>1</v>
      </c>
      <c r="AB4689" s="109">
        <v>10</v>
      </c>
      <c r="AC4689" s="174">
        <f>IF(ISNUMBER([ExpenditureDetails4]),[ExpenditureDetails4]*HLOOKUP([ExpenditureDetails1],'Currency Conversion'!$A$6:$BE$45,19,FALSE),"No Data")</f>
        <v>1089226.3481414451</v>
      </c>
      <c r="AD4689" s="174">
        <f>Table1[[#This Row],[Calculations1]]/exchange_rate_2010</f>
        <v>23820.820180384624</v>
      </c>
      <c r="AE46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108922.63481414451</v>
      </c>
      <c r="AF4689" s="174">
        <f>Table1[[#This Row],[Calculations3]]/exchange_rate_2010</f>
        <v>2382.0820180384621</v>
      </c>
      <c r="AG4689" s="110"/>
      <c r="AH4689" s="53"/>
      <c r="BD4689" s="36"/>
      <c r="BE4689" s="36"/>
      <c r="BF4689" s="36"/>
      <c r="BG4689" s="36"/>
      <c r="BH4689" s="36"/>
      <c r="BI4689" s="36"/>
      <c r="BJ4689" s="36"/>
      <c r="BK4689" s="48"/>
      <c r="BL4689" s="36"/>
      <c r="BM4689" s="36"/>
      <c r="BN4689" s="36"/>
      <c r="BO4689" s="36"/>
      <c r="BP4689" s="36"/>
      <c r="BQ4689" s="36"/>
      <c r="BR4689" s="36"/>
    </row>
    <row r="4690" spans="2:70" ht="15" customHeight="1">
      <c r="B4690" s="48">
        <v>5426</v>
      </c>
      <c r="C4690" s="48" t="s">
        <v>1852</v>
      </c>
      <c r="D4690" s="108">
        <v>43342</v>
      </c>
      <c r="E4690" s="109" t="s">
        <v>2508</v>
      </c>
      <c r="F4690" s="109" t="s">
        <v>2509</v>
      </c>
      <c r="G4690" s="109" t="s">
        <v>517</v>
      </c>
      <c r="H4690" s="108" t="s">
        <v>1851</v>
      </c>
      <c r="I4690" s="108" t="s">
        <v>2965</v>
      </c>
      <c r="J4690" s="108" t="s">
        <v>2568</v>
      </c>
      <c r="K4690" s="108" t="s">
        <v>2860</v>
      </c>
      <c r="L4690" s="108">
        <v>9</v>
      </c>
      <c r="M4690" s="110" t="s">
        <v>2915</v>
      </c>
      <c r="N4690" s="111" t="s">
        <v>364</v>
      </c>
      <c r="O4690" s="111" t="s">
        <v>2465</v>
      </c>
      <c r="P4690" s="111" t="s">
        <v>2350</v>
      </c>
      <c r="Q4690" s="109">
        <v>1</v>
      </c>
      <c r="R4690" s="109">
        <v>10800</v>
      </c>
      <c r="S4690" s="109"/>
      <c r="T4690" s="109" t="s">
        <v>7</v>
      </c>
      <c r="U4690" s="108">
        <v>1</v>
      </c>
      <c r="V4690" s="109">
        <v>2007</v>
      </c>
      <c r="W4690" s="108">
        <f>IF(Table1[[#This Row],[ExpenditureDetails1]]=2010,1,(2010-Table1[[#This Row],[ExpenditureDetails1]]))</f>
        <v>3</v>
      </c>
      <c r="X4690" s="109">
        <v>300</v>
      </c>
      <c r="Y4690" s="174">
        <f>Table1[[#This Row],[ExpenditureDetails3]]*100000</f>
        <v>30000000</v>
      </c>
      <c r="Z4690" s="174">
        <f>Table1[[#This Row],[ExpenditureDetails4]]/Table1[[#This Row],[Component detail 4]]</f>
        <v>30000000</v>
      </c>
      <c r="AA4690" s="109">
        <v>1</v>
      </c>
      <c r="AB4690" s="109">
        <v>20</v>
      </c>
      <c r="AC4690" s="174">
        <f>IF(ISNUMBER([ExpenditureDetails4]),[ExpenditureDetails4]*HLOOKUP([ExpenditureDetails1],'Currency Conversion'!$A$6:$BE$45,19,FALSE),"No Data")</f>
        <v>36402246.877078846</v>
      </c>
      <c r="AD4690" s="174">
        <f>Table1[[#This Row],[Calculations1]]/exchange_rate_2010</f>
        <v>796098.4220593411</v>
      </c>
      <c r="AE46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1820112.3438539424</v>
      </c>
      <c r="AF4690" s="174">
        <f>Table1[[#This Row],[Calculations3]]/exchange_rate_2010</f>
        <v>39804.921102967055</v>
      </c>
      <c r="AG4690" s="110"/>
      <c r="AH4690" s="53"/>
      <c r="BD4690" s="36"/>
      <c r="BE4690" s="36"/>
      <c r="BF4690" s="36"/>
      <c r="BG4690" s="36"/>
      <c r="BH4690" s="36"/>
      <c r="BI4690" s="36"/>
      <c r="BJ4690" s="36"/>
      <c r="BK4690" s="48"/>
      <c r="BL4690" s="36"/>
      <c r="BM4690" s="36"/>
      <c r="BN4690" s="36"/>
      <c r="BO4690" s="36"/>
      <c r="BP4690" s="36"/>
      <c r="BQ4690" s="36"/>
      <c r="BR4690" s="36"/>
    </row>
    <row r="4691" spans="2:70" ht="15" customHeight="1">
      <c r="B4691" s="48">
        <v>5427</v>
      </c>
      <c r="C4691" s="48" t="s">
        <v>1852</v>
      </c>
      <c r="D4691" s="108">
        <v>43342</v>
      </c>
      <c r="E4691" s="109" t="s">
        <v>2508</v>
      </c>
      <c r="F4691" s="109" t="s">
        <v>2509</v>
      </c>
      <c r="G4691" s="109" t="s">
        <v>517</v>
      </c>
      <c r="H4691" s="108" t="s">
        <v>1851</v>
      </c>
      <c r="I4691" s="108" t="s">
        <v>2965</v>
      </c>
      <c r="J4691" s="108" t="s">
        <v>2568</v>
      </c>
      <c r="K4691" s="108" t="s">
        <v>2860</v>
      </c>
      <c r="L4691" s="108">
        <v>9</v>
      </c>
      <c r="M4691" s="110" t="s">
        <v>2915</v>
      </c>
      <c r="N4691" s="111" t="s">
        <v>1728</v>
      </c>
      <c r="O4691" s="111" t="s">
        <v>954</v>
      </c>
      <c r="P4691" s="111" t="s">
        <v>2351</v>
      </c>
      <c r="Q4691" s="109">
        <v>1</v>
      </c>
      <c r="R4691" s="109">
        <v>500</v>
      </c>
      <c r="S4691" s="109"/>
      <c r="T4691" s="109" t="s">
        <v>7</v>
      </c>
      <c r="U4691" s="108">
        <v>1</v>
      </c>
      <c r="V4691" s="109">
        <v>2007</v>
      </c>
      <c r="W4691" s="108">
        <f>IF(Table1[[#This Row],[ExpenditureDetails1]]=2010,1,(2010-Table1[[#This Row],[ExpenditureDetails1]]))</f>
        <v>3</v>
      </c>
      <c r="X4691" s="109">
        <v>20</v>
      </c>
      <c r="Y4691" s="174">
        <f>Table1[[#This Row],[ExpenditureDetails3]]*100000</f>
        <v>2000000</v>
      </c>
      <c r="Z4691" s="174">
        <f>Table1[[#This Row],[ExpenditureDetails4]]/Table1[[#This Row],[Component detail 4]]</f>
        <v>2000000</v>
      </c>
      <c r="AA4691" s="109">
        <v>1</v>
      </c>
      <c r="AB4691" s="109">
        <v>30</v>
      </c>
      <c r="AC4691" s="174">
        <f>IF(ISNUMBER([ExpenditureDetails4]),[ExpenditureDetails4]*HLOOKUP([ExpenditureDetails1],'Currency Conversion'!$A$6:$BE$45,19,FALSE),"No Data")</f>
        <v>2426816.4584719231</v>
      </c>
      <c r="AD4691" s="174">
        <f>Table1[[#This Row],[Calculations1]]/exchange_rate_2010</f>
        <v>53073.228137289407</v>
      </c>
      <c r="AE46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80893.881949064104</v>
      </c>
      <c r="AF4691" s="174">
        <f>Table1[[#This Row],[Calculations3]]/exchange_rate_2010</f>
        <v>1769.1076045763136</v>
      </c>
      <c r="AG4691" s="110"/>
      <c r="AH4691" s="53"/>
      <c r="BD4691" s="36"/>
      <c r="BE4691" s="36"/>
      <c r="BF4691" s="36"/>
      <c r="BG4691" s="36"/>
      <c r="BH4691" s="36"/>
      <c r="BI4691" s="36"/>
      <c r="BJ4691" s="36"/>
      <c r="BK4691" s="48"/>
      <c r="BL4691" s="36"/>
      <c r="BM4691" s="36"/>
      <c r="BN4691" s="36"/>
      <c r="BO4691" s="36"/>
      <c r="BP4691" s="36"/>
      <c r="BQ4691" s="36"/>
      <c r="BR4691" s="36"/>
    </row>
    <row r="4692" spans="2:70" ht="15" customHeight="1">
      <c r="B4692" s="48">
        <v>5428</v>
      </c>
      <c r="C4692" s="48" t="s">
        <v>1852</v>
      </c>
      <c r="D4692" s="108">
        <v>43342</v>
      </c>
      <c r="E4692" s="109" t="s">
        <v>2508</v>
      </c>
      <c r="F4692" s="109" t="s">
        <v>2509</v>
      </c>
      <c r="G4692" s="109" t="s">
        <v>517</v>
      </c>
      <c r="H4692" s="108" t="s">
        <v>1851</v>
      </c>
      <c r="I4692" s="108" t="s">
        <v>2965</v>
      </c>
      <c r="J4692" s="108" t="s">
        <v>2568</v>
      </c>
      <c r="K4692" s="108" t="s">
        <v>2860</v>
      </c>
      <c r="L4692" s="108">
        <v>9</v>
      </c>
      <c r="M4692" s="110" t="s">
        <v>2915</v>
      </c>
      <c r="N4692" s="111" t="s">
        <v>364</v>
      </c>
      <c r="O4692" s="111" t="s">
        <v>2465</v>
      </c>
      <c r="P4692" s="111" t="s">
        <v>2352</v>
      </c>
      <c r="Q4692" s="109">
        <v>1</v>
      </c>
      <c r="R4692" s="109"/>
      <c r="S4692" s="109"/>
      <c r="T4692" s="109" t="s">
        <v>7</v>
      </c>
      <c r="U4692" s="108">
        <v>1</v>
      </c>
      <c r="V4692" s="109">
        <v>2007</v>
      </c>
      <c r="W4692" s="108">
        <f>IF(Table1[[#This Row],[ExpenditureDetails1]]=2010,1,(2010-Table1[[#This Row],[ExpenditureDetails1]]))</f>
        <v>3</v>
      </c>
      <c r="X4692" s="109">
        <v>250</v>
      </c>
      <c r="Y4692" s="174">
        <f>Table1[[#This Row],[ExpenditureDetails3]]*100000</f>
        <v>25000000</v>
      </c>
      <c r="Z4692" s="174">
        <f>Table1[[#This Row],[ExpenditureDetails4]]/Table1[[#This Row],[Component detail 4]]</f>
        <v>25000000</v>
      </c>
      <c r="AA4692" s="109">
        <v>1</v>
      </c>
      <c r="AB4692" s="109">
        <v>20</v>
      </c>
      <c r="AC4692" s="174">
        <f>IF(ISNUMBER([ExpenditureDetails4]),[ExpenditureDetails4]*HLOOKUP([ExpenditureDetails1],'Currency Conversion'!$A$6:$BE$45,19,FALSE),"No Data")</f>
        <v>30335205.73089904</v>
      </c>
      <c r="AD4692" s="174">
        <f>Table1[[#This Row],[Calculations1]]/exchange_rate_2010</f>
        <v>663415.35171611758</v>
      </c>
      <c r="AE46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1516760.2865449521</v>
      </c>
      <c r="AF4692" s="174">
        <f>Table1[[#This Row],[Calculations3]]/exchange_rate_2010</f>
        <v>33170.767585805879</v>
      </c>
      <c r="AG4692" s="110"/>
      <c r="AH4692" s="53"/>
      <c r="BD4692" s="36"/>
      <c r="BE4692" s="36"/>
      <c r="BF4692" s="36"/>
      <c r="BG4692" s="36"/>
      <c r="BH4692" s="36"/>
      <c r="BI4692" s="36"/>
      <c r="BJ4692" s="36"/>
      <c r="BK4692" s="48"/>
      <c r="BL4692" s="36"/>
      <c r="BM4692" s="36"/>
      <c r="BN4692" s="36"/>
      <c r="BO4692" s="36"/>
      <c r="BP4692" s="36"/>
      <c r="BQ4692" s="36"/>
      <c r="BR4692" s="36"/>
    </row>
    <row r="4693" spans="2:70" ht="15" customHeight="1">
      <c r="B4693" s="48">
        <v>5429</v>
      </c>
      <c r="C4693" s="48" t="s">
        <v>1852</v>
      </c>
      <c r="D4693" s="108">
        <v>43342</v>
      </c>
      <c r="E4693" s="109" t="s">
        <v>2508</v>
      </c>
      <c r="F4693" s="109" t="s">
        <v>2509</v>
      </c>
      <c r="G4693" s="109" t="s">
        <v>517</v>
      </c>
      <c r="H4693" s="108" t="s">
        <v>1851</v>
      </c>
      <c r="I4693" s="108" t="s">
        <v>2965</v>
      </c>
      <c r="J4693" s="108" t="s">
        <v>2568</v>
      </c>
      <c r="K4693" s="108" t="s">
        <v>2860</v>
      </c>
      <c r="L4693" s="108">
        <v>9</v>
      </c>
      <c r="M4693" s="110" t="s">
        <v>2915</v>
      </c>
      <c r="N4693" s="111" t="s">
        <v>1728</v>
      </c>
      <c r="O4693" s="111" t="s">
        <v>2469</v>
      </c>
      <c r="P4693" s="111" t="s">
        <v>2353</v>
      </c>
      <c r="Q4693" s="109">
        <v>1</v>
      </c>
      <c r="R4693" s="109">
        <v>500</v>
      </c>
      <c r="S4693" s="109"/>
      <c r="T4693" s="109" t="s">
        <v>7</v>
      </c>
      <c r="U4693" s="108">
        <v>1</v>
      </c>
      <c r="V4693" s="109">
        <v>2007</v>
      </c>
      <c r="W4693" s="108">
        <f>IF(Table1[[#This Row],[ExpenditureDetails1]]=2010,1,(2010-Table1[[#This Row],[ExpenditureDetails1]]))</f>
        <v>3</v>
      </c>
      <c r="X4693" s="109">
        <v>39.049999999999997</v>
      </c>
      <c r="Y4693" s="174">
        <f>Table1[[#This Row],[ExpenditureDetails3]]*100000</f>
        <v>3904999.9999999995</v>
      </c>
      <c r="Z4693" s="174">
        <f>Table1[[#This Row],[ExpenditureDetails4]]/Table1[[#This Row],[Component detail 4]]</f>
        <v>3904999.9999999995</v>
      </c>
      <c r="AA4693" s="109">
        <v>1</v>
      </c>
      <c r="AB4693" s="109">
        <v>30</v>
      </c>
      <c r="AC4693" s="174">
        <f>IF(ISNUMBER([ExpenditureDetails4]),[ExpenditureDetails4]*HLOOKUP([ExpenditureDetails1],'Currency Conversion'!$A$6:$BE$45,19,FALSE),"No Data")</f>
        <v>4738359.135166429</v>
      </c>
      <c r="AD4693" s="174">
        <f>Table1[[#This Row],[Calculations1]]/exchange_rate_2010</f>
        <v>103625.47793805755</v>
      </c>
      <c r="AE46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157945.30450554763</v>
      </c>
      <c r="AF4693" s="174">
        <f>Table1[[#This Row],[Calculations3]]/exchange_rate_2010</f>
        <v>3454.1825979352516</v>
      </c>
      <c r="AG4693" s="110"/>
      <c r="AH4693" s="53"/>
      <c r="BD4693" s="36"/>
      <c r="BE4693" s="36"/>
      <c r="BF4693" s="36"/>
      <c r="BG4693" s="36"/>
      <c r="BH4693" s="36"/>
      <c r="BI4693" s="36"/>
      <c r="BJ4693" s="36"/>
      <c r="BK4693" s="48"/>
      <c r="BL4693" s="36"/>
      <c r="BM4693" s="36"/>
      <c r="BN4693" s="36"/>
      <c r="BO4693" s="36"/>
      <c r="BP4693" s="36"/>
      <c r="BQ4693" s="36"/>
      <c r="BR4693" s="36"/>
    </row>
    <row r="4694" spans="2:70" ht="15" customHeight="1">
      <c r="B4694" s="48">
        <v>5430</v>
      </c>
      <c r="C4694" s="48" t="s">
        <v>1852</v>
      </c>
      <c r="D4694" s="108">
        <v>43342</v>
      </c>
      <c r="E4694" s="109" t="s">
        <v>2508</v>
      </c>
      <c r="F4694" s="109" t="s">
        <v>2509</v>
      </c>
      <c r="G4694" s="109" t="s">
        <v>517</v>
      </c>
      <c r="H4694" s="108" t="s">
        <v>1851</v>
      </c>
      <c r="I4694" s="108" t="s">
        <v>2965</v>
      </c>
      <c r="J4694" s="108" t="s">
        <v>2568</v>
      </c>
      <c r="K4694" s="108" t="s">
        <v>2860</v>
      </c>
      <c r="L4694" s="108">
        <v>9</v>
      </c>
      <c r="M4694" s="110" t="s">
        <v>2915</v>
      </c>
      <c r="N4694" s="111" t="s">
        <v>1712</v>
      </c>
      <c r="O4694" s="111"/>
      <c r="P4694" s="111" t="s">
        <v>2354</v>
      </c>
      <c r="Q4694" s="109">
        <v>3</v>
      </c>
      <c r="R4694" s="109"/>
      <c r="S4694" s="109"/>
      <c r="T4694" s="109" t="s">
        <v>7</v>
      </c>
      <c r="U4694" s="108">
        <v>1</v>
      </c>
      <c r="V4694" s="109">
        <v>2007</v>
      </c>
      <c r="W4694" s="108">
        <f>IF(Table1[[#This Row],[ExpenditureDetails1]]=2010,1,(2010-Table1[[#This Row],[ExpenditureDetails1]]))</f>
        <v>3</v>
      </c>
      <c r="X4694" s="109">
        <v>28.8</v>
      </c>
      <c r="Y4694" s="174">
        <f>Table1[[#This Row],[ExpenditureDetails3]]*100000</f>
        <v>2880000</v>
      </c>
      <c r="Z4694" s="174">
        <f>Table1[[#This Row],[ExpenditureDetails4]]/Table1[[#This Row],[Component detail 4]]</f>
        <v>960000</v>
      </c>
      <c r="AA4694" s="109">
        <v>1</v>
      </c>
      <c r="AB4694" s="109">
        <v>10</v>
      </c>
      <c r="AC4694" s="174">
        <f>IF(ISNUMBER([ExpenditureDetails4]),[ExpenditureDetails4]*HLOOKUP([ExpenditureDetails1],'Currency Conversion'!$A$6:$BE$45,19,FALSE),"No Data")</f>
        <v>3494615.7001995696</v>
      </c>
      <c r="AD4694" s="174">
        <f>Table1[[#This Row],[Calculations1]]/exchange_rate_2010</f>
        <v>76425.448517696757</v>
      </c>
      <c r="AE46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349461.57001995697</v>
      </c>
      <c r="AF4694" s="174">
        <f>Table1[[#This Row],[Calculations3]]/exchange_rate_2010</f>
        <v>7642.5448517696759</v>
      </c>
      <c r="AG4694" s="110"/>
      <c r="AH4694" s="53"/>
      <c r="BD4694" s="36"/>
      <c r="BE4694" s="36"/>
      <c r="BF4694" s="36"/>
      <c r="BG4694" s="36"/>
      <c r="BH4694" s="36"/>
      <c r="BI4694" s="36"/>
      <c r="BJ4694" s="36"/>
      <c r="BK4694" s="48"/>
      <c r="BL4694" s="36"/>
      <c r="BM4694" s="36"/>
      <c r="BN4694" s="36"/>
      <c r="BO4694" s="36"/>
      <c r="BP4694" s="36"/>
      <c r="BQ4694" s="36"/>
      <c r="BR4694" s="36"/>
    </row>
    <row r="4695" spans="2:70" ht="15" customHeight="1">
      <c r="B4695" s="48">
        <v>5431</v>
      </c>
      <c r="C4695" s="48" t="s">
        <v>1852</v>
      </c>
      <c r="D4695" s="108">
        <v>43342</v>
      </c>
      <c r="E4695" s="109" t="s">
        <v>2508</v>
      </c>
      <c r="F4695" s="109" t="s">
        <v>2509</v>
      </c>
      <c r="G4695" s="109" t="s">
        <v>517</v>
      </c>
      <c r="H4695" s="108" t="s">
        <v>1851</v>
      </c>
      <c r="I4695" s="108" t="s">
        <v>2965</v>
      </c>
      <c r="J4695" s="108" t="s">
        <v>2568</v>
      </c>
      <c r="K4695" s="108" t="s">
        <v>2860</v>
      </c>
      <c r="L4695" s="108">
        <v>9</v>
      </c>
      <c r="M4695" s="110" t="s">
        <v>2915</v>
      </c>
      <c r="N4695" s="111" t="s">
        <v>20</v>
      </c>
      <c r="O4695" s="111" t="s">
        <v>2476</v>
      </c>
      <c r="P4695" s="111" t="s">
        <v>2355</v>
      </c>
      <c r="Q4695" s="109">
        <v>1</v>
      </c>
      <c r="R4695" s="109">
        <v>23745</v>
      </c>
      <c r="S4695" s="109"/>
      <c r="T4695" s="109" t="s">
        <v>7</v>
      </c>
      <c r="U4695" s="108">
        <v>1</v>
      </c>
      <c r="V4695" s="109">
        <v>2007</v>
      </c>
      <c r="W4695" s="108">
        <f>IF(Table1[[#This Row],[ExpenditureDetails1]]=2010,1,(2010-Table1[[#This Row],[ExpenditureDetails1]]))</f>
        <v>3</v>
      </c>
      <c r="X4695" s="109">
        <v>715</v>
      </c>
      <c r="Y4695" s="174">
        <f>Table1[[#This Row],[ExpenditureDetails3]]*100000</f>
        <v>71500000</v>
      </c>
      <c r="Z4695" s="174">
        <f>Table1[[#This Row],[ExpenditureDetails4]]/Table1[[#This Row],[Component detail 4]]</f>
        <v>71500000</v>
      </c>
      <c r="AA4695" s="109">
        <v>1</v>
      </c>
      <c r="AB4695" s="109">
        <v>20</v>
      </c>
      <c r="AC4695" s="174">
        <f>IF(ISNUMBER([ExpenditureDetails4]),[ExpenditureDetails4]*HLOOKUP([ExpenditureDetails1],'Currency Conversion'!$A$6:$BE$45,19,FALSE),"No Data")</f>
        <v>86758688.390371248</v>
      </c>
      <c r="AD4695" s="174">
        <f>Table1[[#This Row],[Calculations1]]/exchange_rate_2010</f>
        <v>1897367.9059080961</v>
      </c>
      <c r="AE46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4337934.419518562</v>
      </c>
      <c r="AF4695" s="174">
        <f>Table1[[#This Row],[Calculations3]]/exchange_rate_2010</f>
        <v>94868.3952954048</v>
      </c>
      <c r="AG4695" s="110"/>
      <c r="AH4695" s="53"/>
      <c r="BD4695" s="36"/>
      <c r="BE4695" s="36"/>
      <c r="BF4695" s="36"/>
      <c r="BG4695" s="36"/>
      <c r="BH4695" s="36"/>
      <c r="BI4695" s="36"/>
      <c r="BJ4695" s="36"/>
      <c r="BK4695" s="48"/>
      <c r="BL4695" s="36"/>
      <c r="BM4695" s="36"/>
      <c r="BN4695" s="36"/>
      <c r="BO4695" s="36"/>
      <c r="BP4695" s="36"/>
      <c r="BQ4695" s="36"/>
      <c r="BR4695" s="36"/>
    </row>
    <row r="4696" spans="2:70" ht="15" customHeight="1">
      <c r="B4696" s="48">
        <v>5432</v>
      </c>
      <c r="C4696" s="48" t="s">
        <v>1852</v>
      </c>
      <c r="D4696" s="108">
        <v>43342</v>
      </c>
      <c r="E4696" s="109" t="s">
        <v>2508</v>
      </c>
      <c r="F4696" s="109" t="s">
        <v>2509</v>
      </c>
      <c r="G4696" s="109" t="s">
        <v>517</v>
      </c>
      <c r="H4696" s="108" t="s">
        <v>1851</v>
      </c>
      <c r="I4696" s="108" t="s">
        <v>2965</v>
      </c>
      <c r="J4696" s="108" t="s">
        <v>2568</v>
      </c>
      <c r="K4696" s="108" t="s">
        <v>2860</v>
      </c>
      <c r="L4696" s="108">
        <v>9</v>
      </c>
      <c r="M4696" s="110" t="s">
        <v>2915</v>
      </c>
      <c r="N4696" s="111" t="s">
        <v>1728</v>
      </c>
      <c r="O4696" s="111" t="s">
        <v>954</v>
      </c>
      <c r="P4696" s="111" t="s">
        <v>2356</v>
      </c>
      <c r="Q4696" s="109">
        <v>1</v>
      </c>
      <c r="R4696" s="109">
        <v>200</v>
      </c>
      <c r="S4696" s="109"/>
      <c r="T4696" s="109" t="s">
        <v>7</v>
      </c>
      <c r="U4696" s="108">
        <v>1</v>
      </c>
      <c r="V4696" s="109">
        <v>2007</v>
      </c>
      <c r="W4696" s="108">
        <f>IF(Table1[[#This Row],[ExpenditureDetails1]]=2010,1,(2010-Table1[[#This Row],[ExpenditureDetails1]]))</f>
        <v>3</v>
      </c>
      <c r="X4696" s="109">
        <v>8</v>
      </c>
      <c r="Y4696" s="174">
        <f>Table1[[#This Row],[ExpenditureDetails3]]*100000</f>
        <v>800000</v>
      </c>
      <c r="Z4696" s="174">
        <f>Table1[[#This Row],[ExpenditureDetails4]]/Table1[[#This Row],[Component detail 4]]</f>
        <v>800000</v>
      </c>
      <c r="AA4696" s="109">
        <v>1</v>
      </c>
      <c r="AB4696" s="109">
        <v>30</v>
      </c>
      <c r="AC4696" s="174">
        <f>IF(ISNUMBER([ExpenditureDetails4]),[ExpenditureDetails4]*HLOOKUP([ExpenditureDetails1],'Currency Conversion'!$A$6:$BE$45,19,FALSE),"No Data")</f>
        <v>970726.5833887693</v>
      </c>
      <c r="AD4696" s="174">
        <f>Table1[[#This Row],[Calculations1]]/exchange_rate_2010</f>
        <v>21229.291254915763</v>
      </c>
      <c r="AE46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32357.552779625643</v>
      </c>
      <c r="AF4696" s="174">
        <f>Table1[[#This Row],[Calculations3]]/exchange_rate_2010</f>
        <v>707.64304183052548</v>
      </c>
      <c r="AG4696" s="110"/>
      <c r="AH4696" s="53"/>
      <c r="BD4696" s="36"/>
      <c r="BE4696" s="36"/>
      <c r="BF4696" s="36"/>
      <c r="BG4696" s="36"/>
      <c r="BH4696" s="36"/>
      <c r="BI4696" s="36"/>
      <c r="BJ4696" s="36"/>
      <c r="BK4696" s="48"/>
      <c r="BL4696" s="36"/>
      <c r="BM4696" s="36"/>
      <c r="BN4696" s="36"/>
      <c r="BO4696" s="36"/>
      <c r="BP4696" s="36"/>
      <c r="BQ4696" s="36"/>
      <c r="BR4696" s="36"/>
    </row>
    <row r="4697" spans="2:70" ht="15" customHeight="1">
      <c r="B4697" s="48">
        <v>5433</v>
      </c>
      <c r="C4697" s="48" t="s">
        <v>1852</v>
      </c>
      <c r="D4697" s="108">
        <v>43342</v>
      </c>
      <c r="E4697" s="109" t="s">
        <v>2508</v>
      </c>
      <c r="F4697" s="109" t="s">
        <v>2509</v>
      </c>
      <c r="G4697" s="109" t="s">
        <v>517</v>
      </c>
      <c r="H4697" s="108" t="s">
        <v>1851</v>
      </c>
      <c r="I4697" s="108" t="s">
        <v>2965</v>
      </c>
      <c r="J4697" s="108" t="s">
        <v>2568</v>
      </c>
      <c r="K4697" s="108" t="s">
        <v>2860</v>
      </c>
      <c r="L4697" s="108">
        <v>9</v>
      </c>
      <c r="M4697" s="110" t="s">
        <v>2915</v>
      </c>
      <c r="N4697" s="111" t="s">
        <v>1728</v>
      </c>
      <c r="O4697" s="111" t="s">
        <v>2469</v>
      </c>
      <c r="P4697" s="111" t="s">
        <v>2357</v>
      </c>
      <c r="Q4697" s="109">
        <v>1</v>
      </c>
      <c r="R4697" s="109">
        <v>600</v>
      </c>
      <c r="S4697" s="109"/>
      <c r="T4697" s="109" t="s">
        <v>7</v>
      </c>
      <c r="U4697" s="108">
        <v>1</v>
      </c>
      <c r="V4697" s="109">
        <v>2007</v>
      </c>
      <c r="W4697" s="108">
        <f>IF(Table1[[#This Row],[ExpenditureDetails1]]=2010,1,(2010-Table1[[#This Row],[ExpenditureDetails1]]))</f>
        <v>3</v>
      </c>
      <c r="X4697" s="109">
        <v>32.409999999999997</v>
      </c>
      <c r="Y4697" s="174">
        <f>Table1[[#This Row],[ExpenditureDetails3]]*100000</f>
        <v>3240999.9999999995</v>
      </c>
      <c r="Z4697" s="174">
        <f>Table1[[#This Row],[ExpenditureDetails4]]/Table1[[#This Row],[Component detail 4]]</f>
        <v>3240999.9999999995</v>
      </c>
      <c r="AA4697" s="109">
        <v>1</v>
      </c>
      <c r="AB4697" s="109">
        <v>30</v>
      </c>
      <c r="AC4697" s="174">
        <f>IF(ISNUMBER([ExpenditureDetails4]),[ExpenditureDetails4]*HLOOKUP([ExpenditureDetails1],'Currency Conversion'!$A$6:$BE$45,19,FALSE),"No Data")</f>
        <v>3932656.070953751</v>
      </c>
      <c r="AD4697" s="174">
        <f>Table1[[#This Row],[Calculations1]]/exchange_rate_2010</f>
        <v>86005.166196477468</v>
      </c>
      <c r="AE46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131088.53569845838</v>
      </c>
      <c r="AF4697" s="174">
        <f>Table1[[#This Row],[Calculations3]]/exchange_rate_2010</f>
        <v>2866.838873215916</v>
      </c>
      <c r="AG4697" s="110"/>
      <c r="AH4697" s="53"/>
      <c r="BD4697" s="36"/>
      <c r="BE4697" s="36"/>
      <c r="BF4697" s="36"/>
      <c r="BG4697" s="36"/>
      <c r="BH4697" s="36"/>
      <c r="BI4697" s="36"/>
      <c r="BJ4697" s="36"/>
      <c r="BK4697" s="48"/>
      <c r="BL4697" s="36"/>
      <c r="BM4697" s="36"/>
      <c r="BN4697" s="36"/>
      <c r="BO4697" s="36"/>
      <c r="BP4697" s="36"/>
      <c r="BQ4697" s="36"/>
      <c r="BR4697" s="36"/>
    </row>
    <row r="4698" spans="2:70" ht="15" customHeight="1">
      <c r="B4698" s="48">
        <v>5434</v>
      </c>
      <c r="C4698" s="48" t="s">
        <v>1852</v>
      </c>
      <c r="D4698" s="108">
        <v>43342</v>
      </c>
      <c r="E4698" s="109" t="s">
        <v>2508</v>
      </c>
      <c r="F4698" s="109" t="s">
        <v>2509</v>
      </c>
      <c r="G4698" s="109" t="s">
        <v>517</v>
      </c>
      <c r="H4698" s="108" t="s">
        <v>1851</v>
      </c>
      <c r="I4698" s="108" t="s">
        <v>2965</v>
      </c>
      <c r="J4698" s="108" t="s">
        <v>2568</v>
      </c>
      <c r="K4698" s="108" t="s">
        <v>2860</v>
      </c>
      <c r="L4698" s="108">
        <v>9</v>
      </c>
      <c r="M4698" s="110" t="s">
        <v>2915</v>
      </c>
      <c r="N4698" s="111" t="s">
        <v>1728</v>
      </c>
      <c r="O4698" s="111"/>
      <c r="P4698" s="111" t="s">
        <v>2358</v>
      </c>
      <c r="Q4698" s="109">
        <v>1</v>
      </c>
      <c r="R4698" s="109">
        <v>700</v>
      </c>
      <c r="S4698" s="109"/>
      <c r="T4698" s="109" t="s">
        <v>7</v>
      </c>
      <c r="U4698" s="108">
        <v>1</v>
      </c>
      <c r="V4698" s="109">
        <v>2007</v>
      </c>
      <c r="W4698" s="108">
        <f>IF(Table1[[#This Row],[ExpenditureDetails1]]=2010,1,(2010-Table1[[#This Row],[ExpenditureDetails1]]))</f>
        <v>3</v>
      </c>
      <c r="X4698" s="109">
        <v>32</v>
      </c>
      <c r="Y4698" s="174">
        <f>Table1[[#This Row],[ExpenditureDetails3]]*100000</f>
        <v>3200000</v>
      </c>
      <c r="Z4698" s="174">
        <f>Table1[[#This Row],[ExpenditureDetails4]]/Table1[[#This Row],[Component detail 4]]</f>
        <v>3200000</v>
      </c>
      <c r="AA4698" s="109">
        <v>2</v>
      </c>
      <c r="AB4698" s="109">
        <v>30</v>
      </c>
      <c r="AC4698" s="174">
        <f>IF(ISNUMBER([ExpenditureDetails4]),[ExpenditureDetails4]*HLOOKUP([ExpenditureDetails1],'Currency Conversion'!$A$6:$BE$45,19,FALSE),"No Data")</f>
        <v>3882906.3335550772</v>
      </c>
      <c r="AD4698" s="174">
        <f>Table1[[#This Row],[Calculations1]]/exchange_rate_2010</f>
        <v>84917.165019663051</v>
      </c>
      <c r="AE46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129430.21111850257</v>
      </c>
      <c r="AF4698" s="174">
        <f>Table1[[#This Row],[Calculations3]]/exchange_rate_2010</f>
        <v>2830.5721673221019</v>
      </c>
      <c r="AG4698" s="110"/>
      <c r="AH4698" s="53"/>
      <c r="BD4698" s="36"/>
      <c r="BE4698" s="36"/>
      <c r="BF4698" s="36"/>
      <c r="BG4698" s="36"/>
      <c r="BH4698" s="36"/>
      <c r="BI4698" s="36"/>
      <c r="BJ4698" s="36"/>
      <c r="BK4698" s="48"/>
      <c r="BL4698" s="36"/>
      <c r="BM4698" s="36"/>
      <c r="BN4698" s="36"/>
      <c r="BO4698" s="36"/>
      <c r="BP4698" s="36"/>
      <c r="BQ4698" s="36"/>
      <c r="BR4698" s="36"/>
    </row>
    <row r="4699" spans="2:70" ht="15" customHeight="1">
      <c r="B4699" s="48">
        <v>5435</v>
      </c>
      <c r="C4699" s="48" t="s">
        <v>1852</v>
      </c>
      <c r="D4699" s="108">
        <v>43342</v>
      </c>
      <c r="E4699" s="109" t="s">
        <v>2508</v>
      </c>
      <c r="F4699" s="109" t="s">
        <v>2509</v>
      </c>
      <c r="G4699" s="109" t="s">
        <v>517</v>
      </c>
      <c r="H4699" s="108" t="s">
        <v>1851</v>
      </c>
      <c r="I4699" s="108" t="s">
        <v>2965</v>
      </c>
      <c r="J4699" s="108" t="s">
        <v>2568</v>
      </c>
      <c r="K4699" s="108" t="s">
        <v>2860</v>
      </c>
      <c r="L4699" s="108">
        <v>9</v>
      </c>
      <c r="M4699" s="110" t="s">
        <v>2915</v>
      </c>
      <c r="N4699" s="111" t="s">
        <v>364</v>
      </c>
      <c r="O4699" s="111" t="s">
        <v>2465</v>
      </c>
      <c r="P4699" s="111" t="s">
        <v>2359</v>
      </c>
      <c r="Q4699" s="109">
        <v>1</v>
      </c>
      <c r="R4699" s="109">
        <v>1200</v>
      </c>
      <c r="S4699" s="109"/>
      <c r="T4699" s="109" t="s">
        <v>7</v>
      </c>
      <c r="U4699" s="108">
        <v>1</v>
      </c>
      <c r="V4699" s="109">
        <v>2007</v>
      </c>
      <c r="W4699" s="108">
        <f>IF(Table1[[#This Row],[ExpenditureDetails1]]=2010,1,(2010-Table1[[#This Row],[ExpenditureDetails1]]))</f>
        <v>3</v>
      </c>
      <c r="X4699" s="109">
        <v>29</v>
      </c>
      <c r="Y4699" s="174">
        <f>Table1[[#This Row],[ExpenditureDetails3]]*100000</f>
        <v>2900000</v>
      </c>
      <c r="Z4699" s="174">
        <f>Table1[[#This Row],[ExpenditureDetails4]]/Table1[[#This Row],[Component detail 4]]</f>
        <v>2900000</v>
      </c>
      <c r="AA4699" s="109">
        <v>1</v>
      </c>
      <c r="AB4699" s="109">
        <v>20</v>
      </c>
      <c r="AC4699" s="174">
        <f>IF(ISNUMBER([ExpenditureDetails4]),[ExpenditureDetails4]*HLOOKUP([ExpenditureDetails1],'Currency Conversion'!$A$6:$BE$45,19,FALSE),"No Data")</f>
        <v>3518883.8647842887</v>
      </c>
      <c r="AD4699" s="174">
        <f>Table1[[#This Row],[Calculations1]]/exchange_rate_2010</f>
        <v>76956.18079906964</v>
      </c>
      <c r="AE46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175944.19323921442</v>
      </c>
      <c r="AF4699" s="174">
        <f>Table1[[#This Row],[Calculations3]]/exchange_rate_2010</f>
        <v>3847.8090399534822</v>
      </c>
      <c r="AG4699" s="110"/>
      <c r="AH4699" s="53"/>
      <c r="BD4699" s="36"/>
      <c r="BE4699" s="36"/>
      <c r="BF4699" s="36"/>
      <c r="BG4699" s="36"/>
      <c r="BH4699" s="36"/>
      <c r="BI4699" s="36"/>
      <c r="BJ4699" s="36"/>
      <c r="BK4699" s="48"/>
      <c r="BL4699" s="36"/>
      <c r="BM4699" s="36"/>
      <c r="BN4699" s="36"/>
      <c r="BO4699" s="36"/>
      <c r="BP4699" s="36"/>
      <c r="BQ4699" s="36"/>
      <c r="BR4699" s="36"/>
    </row>
    <row r="4700" spans="2:70" ht="15" customHeight="1">
      <c r="B4700" s="48">
        <v>5436</v>
      </c>
      <c r="C4700" s="48" t="s">
        <v>1852</v>
      </c>
      <c r="D4700" s="108">
        <v>43342</v>
      </c>
      <c r="E4700" s="109" t="s">
        <v>2508</v>
      </c>
      <c r="F4700" s="109" t="s">
        <v>2509</v>
      </c>
      <c r="G4700" s="109" t="s">
        <v>517</v>
      </c>
      <c r="H4700" s="108" t="s">
        <v>1851</v>
      </c>
      <c r="I4700" s="108" t="s">
        <v>2965</v>
      </c>
      <c r="J4700" s="108" t="s">
        <v>2568</v>
      </c>
      <c r="K4700" s="108" t="s">
        <v>2860</v>
      </c>
      <c r="L4700" s="108">
        <v>9</v>
      </c>
      <c r="M4700" s="110" t="s">
        <v>2915</v>
      </c>
      <c r="N4700" s="111" t="s">
        <v>364</v>
      </c>
      <c r="O4700" s="111" t="s">
        <v>2465</v>
      </c>
      <c r="P4700" s="111" t="s">
        <v>2360</v>
      </c>
      <c r="Q4700" s="109">
        <v>1</v>
      </c>
      <c r="R4700" s="109">
        <v>3200</v>
      </c>
      <c r="S4700" s="109"/>
      <c r="T4700" s="109" t="s">
        <v>7</v>
      </c>
      <c r="U4700" s="108">
        <v>1</v>
      </c>
      <c r="V4700" s="109">
        <v>2007</v>
      </c>
      <c r="W4700" s="108">
        <f>IF(Table1[[#This Row],[ExpenditureDetails1]]=2010,1,(2010-Table1[[#This Row],[ExpenditureDetails1]]))</f>
        <v>3</v>
      </c>
      <c r="X4700" s="109">
        <v>75</v>
      </c>
      <c r="Y4700" s="174">
        <f>Table1[[#This Row],[ExpenditureDetails3]]*100000</f>
        <v>7500000</v>
      </c>
      <c r="Z4700" s="174">
        <f>Table1[[#This Row],[ExpenditureDetails4]]/Table1[[#This Row],[Component detail 4]]</f>
        <v>7500000</v>
      </c>
      <c r="AA4700" s="109">
        <v>1</v>
      </c>
      <c r="AB4700" s="109">
        <v>20</v>
      </c>
      <c r="AC4700" s="174">
        <f>IF(ISNUMBER([ExpenditureDetails4]),[ExpenditureDetails4]*HLOOKUP([ExpenditureDetails1],'Currency Conversion'!$A$6:$BE$45,19,FALSE),"No Data")</f>
        <v>9100561.7192697115</v>
      </c>
      <c r="AD4700" s="174">
        <f>Table1[[#This Row],[Calculations1]]/exchange_rate_2010</f>
        <v>199024.60551483528</v>
      </c>
      <c r="AE47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455028.08596348559</v>
      </c>
      <c r="AF4700" s="174">
        <f>Table1[[#This Row],[Calculations3]]/exchange_rate_2010</f>
        <v>9951.2302757417638</v>
      </c>
      <c r="AG4700" s="110"/>
      <c r="AH4700" s="53"/>
      <c r="BD4700" s="36"/>
      <c r="BE4700" s="36"/>
      <c r="BF4700" s="36"/>
      <c r="BG4700" s="36"/>
      <c r="BH4700" s="36"/>
      <c r="BI4700" s="36"/>
      <c r="BJ4700" s="36"/>
      <c r="BK4700" s="48"/>
      <c r="BL4700" s="36"/>
      <c r="BM4700" s="36"/>
      <c r="BN4700" s="36"/>
      <c r="BO4700" s="36"/>
      <c r="BP4700" s="36"/>
      <c r="BQ4700" s="36"/>
      <c r="BR4700" s="36"/>
    </row>
    <row r="4701" spans="2:70" ht="15" customHeight="1">
      <c r="B4701" s="48">
        <v>5437</v>
      </c>
      <c r="C4701" s="48" t="s">
        <v>1852</v>
      </c>
      <c r="D4701" s="108">
        <v>43342</v>
      </c>
      <c r="E4701" s="109" t="s">
        <v>2508</v>
      </c>
      <c r="F4701" s="109" t="s">
        <v>2509</v>
      </c>
      <c r="G4701" s="109" t="s">
        <v>517</v>
      </c>
      <c r="H4701" s="108" t="s">
        <v>1851</v>
      </c>
      <c r="I4701" s="108" t="s">
        <v>2965</v>
      </c>
      <c r="J4701" s="108" t="s">
        <v>2568</v>
      </c>
      <c r="K4701" s="108" t="s">
        <v>2860</v>
      </c>
      <c r="L4701" s="108">
        <v>9</v>
      </c>
      <c r="M4701" s="110" t="s">
        <v>2915</v>
      </c>
      <c r="N4701" s="111" t="s">
        <v>1712</v>
      </c>
      <c r="O4701" s="111"/>
      <c r="P4701" s="111" t="s">
        <v>2361</v>
      </c>
      <c r="Q4701" s="109">
        <v>2</v>
      </c>
      <c r="R4701" s="109"/>
      <c r="S4701" s="109"/>
      <c r="T4701" s="109" t="s">
        <v>7</v>
      </c>
      <c r="U4701" s="108">
        <v>1</v>
      </c>
      <c r="V4701" s="109">
        <v>2007</v>
      </c>
      <c r="W4701" s="108">
        <f>IF(Table1[[#This Row],[ExpenditureDetails1]]=2010,1,(2010-Table1[[#This Row],[ExpenditureDetails1]]))</f>
        <v>3</v>
      </c>
      <c r="X4701" s="109">
        <v>4.5</v>
      </c>
      <c r="Y4701" s="174">
        <f>Table1[[#This Row],[ExpenditureDetails3]]*100000</f>
        <v>450000</v>
      </c>
      <c r="Z4701" s="174">
        <f>Table1[[#This Row],[ExpenditureDetails4]]/Table1[[#This Row],[Component detail 4]]</f>
        <v>225000</v>
      </c>
      <c r="AA4701" s="109">
        <v>1</v>
      </c>
      <c r="AB4701" s="109">
        <v>10</v>
      </c>
      <c r="AC4701" s="174">
        <f>IF(ISNUMBER([ExpenditureDetails4]),[ExpenditureDetails4]*HLOOKUP([ExpenditureDetails1],'Currency Conversion'!$A$6:$BE$45,19,FALSE),"No Data")</f>
        <v>546033.70315618266</v>
      </c>
      <c r="AD4701" s="174">
        <f>Table1[[#This Row],[Calculations1]]/exchange_rate_2010</f>
        <v>11941.476330890117</v>
      </c>
      <c r="AE47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54603.370315618267</v>
      </c>
      <c r="AF4701" s="174">
        <f>Table1[[#This Row],[Calculations3]]/exchange_rate_2010</f>
        <v>1194.1476330890116</v>
      </c>
      <c r="AG4701" s="110"/>
      <c r="AH4701" s="53"/>
      <c r="BD4701" s="36"/>
      <c r="BE4701" s="36"/>
      <c r="BF4701" s="36"/>
      <c r="BG4701" s="36"/>
      <c r="BH4701" s="36"/>
      <c r="BI4701" s="36"/>
      <c r="BJ4701" s="36"/>
      <c r="BK4701" s="48"/>
      <c r="BL4701" s="36"/>
      <c r="BM4701" s="36"/>
      <c r="BN4701" s="36"/>
      <c r="BO4701" s="36"/>
      <c r="BP4701" s="36"/>
      <c r="BQ4701" s="36"/>
      <c r="BR4701" s="36"/>
    </row>
    <row r="4702" spans="2:70" ht="15" customHeight="1">
      <c r="B4702" s="48">
        <v>5438</v>
      </c>
      <c r="C4702" s="48" t="s">
        <v>1852</v>
      </c>
      <c r="D4702" s="108">
        <v>43342</v>
      </c>
      <c r="E4702" s="109" t="s">
        <v>2508</v>
      </c>
      <c r="F4702" s="109" t="s">
        <v>2509</v>
      </c>
      <c r="G4702" s="109" t="s">
        <v>517</v>
      </c>
      <c r="H4702" s="108" t="s">
        <v>1851</v>
      </c>
      <c r="I4702" s="108" t="s">
        <v>2965</v>
      </c>
      <c r="J4702" s="108" t="s">
        <v>2568</v>
      </c>
      <c r="K4702" s="108" t="s">
        <v>2860</v>
      </c>
      <c r="L4702" s="108">
        <v>9</v>
      </c>
      <c r="M4702" s="110" t="s">
        <v>2915</v>
      </c>
      <c r="N4702" s="111" t="s">
        <v>1712</v>
      </c>
      <c r="O4702" s="111"/>
      <c r="P4702" s="111" t="s">
        <v>2362</v>
      </c>
      <c r="Q4702" s="109">
        <v>2</v>
      </c>
      <c r="R4702" s="109"/>
      <c r="S4702" s="109"/>
      <c r="T4702" s="109" t="s">
        <v>7</v>
      </c>
      <c r="U4702" s="108">
        <v>1</v>
      </c>
      <c r="V4702" s="109">
        <v>2007</v>
      </c>
      <c r="W4702" s="108">
        <f>IF(Table1[[#This Row],[ExpenditureDetails1]]=2010,1,(2010-Table1[[#This Row],[ExpenditureDetails1]]))</f>
        <v>3</v>
      </c>
      <c r="X4702" s="109">
        <v>2.7</v>
      </c>
      <c r="Y4702" s="174">
        <f>Table1[[#This Row],[ExpenditureDetails3]]*100000</f>
        <v>270000</v>
      </c>
      <c r="Z4702" s="174">
        <f>Table1[[#This Row],[ExpenditureDetails4]]/Table1[[#This Row],[Component detail 4]]</f>
        <v>135000</v>
      </c>
      <c r="AA4702" s="109">
        <v>1</v>
      </c>
      <c r="AB4702" s="109">
        <v>10</v>
      </c>
      <c r="AC4702" s="174">
        <f>IF(ISNUMBER([ExpenditureDetails4]),[ExpenditureDetails4]*HLOOKUP([ExpenditureDetails1],'Currency Conversion'!$A$6:$BE$45,19,FALSE),"No Data")</f>
        <v>327620.22189370962</v>
      </c>
      <c r="AD4702" s="174">
        <f>Table1[[#This Row],[Calculations1]]/exchange_rate_2010</f>
        <v>7164.8857985340701</v>
      </c>
      <c r="AE47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32762.02218937096</v>
      </c>
      <c r="AF4702" s="174">
        <f>Table1[[#This Row],[Calculations3]]/exchange_rate_2010</f>
        <v>716.48857985340692</v>
      </c>
      <c r="AG4702" s="110"/>
      <c r="AH4702" s="53"/>
      <c r="BD4702" s="36"/>
      <c r="BE4702" s="36"/>
      <c r="BF4702" s="36"/>
      <c r="BG4702" s="36"/>
      <c r="BH4702" s="36"/>
      <c r="BI4702" s="36"/>
      <c r="BJ4702" s="36"/>
      <c r="BK4702" s="48"/>
      <c r="BL4702" s="36"/>
      <c r="BM4702" s="36"/>
      <c r="BN4702" s="36"/>
      <c r="BO4702" s="36"/>
      <c r="BP4702" s="36"/>
      <c r="BQ4702" s="36"/>
      <c r="BR4702" s="36"/>
    </row>
    <row r="4703" spans="2:70" ht="15" customHeight="1">
      <c r="B4703" s="48">
        <v>5439</v>
      </c>
      <c r="C4703" s="48" t="s">
        <v>1852</v>
      </c>
      <c r="D4703" s="108">
        <v>43342</v>
      </c>
      <c r="E4703" s="109" t="s">
        <v>2508</v>
      </c>
      <c r="F4703" s="109" t="s">
        <v>2509</v>
      </c>
      <c r="G4703" s="109" t="s">
        <v>517</v>
      </c>
      <c r="H4703" s="108" t="s">
        <v>1851</v>
      </c>
      <c r="I4703" s="108" t="s">
        <v>2965</v>
      </c>
      <c r="J4703" s="108" t="s">
        <v>2568</v>
      </c>
      <c r="K4703" s="108" t="s">
        <v>2860</v>
      </c>
      <c r="L4703" s="108">
        <v>9</v>
      </c>
      <c r="M4703" s="110" t="s">
        <v>2915</v>
      </c>
      <c r="N4703" s="111"/>
      <c r="O4703" s="111"/>
      <c r="P4703" s="111" t="s">
        <v>2363</v>
      </c>
      <c r="Q4703" s="109">
        <v>1</v>
      </c>
      <c r="R4703" s="109"/>
      <c r="S4703" s="109"/>
      <c r="T4703" s="109" t="s">
        <v>7</v>
      </c>
      <c r="U4703" s="108">
        <v>1</v>
      </c>
      <c r="V4703" s="109">
        <v>2007</v>
      </c>
      <c r="W4703" s="108">
        <f>IF(Table1[[#This Row],[ExpenditureDetails1]]=2010,1,(2010-Table1[[#This Row],[ExpenditureDetails1]]))</f>
        <v>3</v>
      </c>
      <c r="X4703" s="109">
        <v>40</v>
      </c>
      <c r="Y4703" s="174">
        <f>Table1[[#This Row],[ExpenditureDetails3]]*100000</f>
        <v>4000000</v>
      </c>
      <c r="Z4703" s="174">
        <f>Table1[[#This Row],[ExpenditureDetails4]]/Table1[[#This Row],[Component detail 4]]</f>
        <v>4000000</v>
      </c>
      <c r="AA4703" s="109">
        <v>1</v>
      </c>
      <c r="AB4703" s="109">
        <v>10</v>
      </c>
      <c r="AC4703" s="174">
        <f>IF(ISNUMBER([ExpenditureDetails4]),[ExpenditureDetails4]*HLOOKUP([ExpenditureDetails1],'Currency Conversion'!$A$6:$BE$45,19,FALSE),"No Data")</f>
        <v>4853632.9169438463</v>
      </c>
      <c r="AD4703" s="174">
        <f>Table1[[#This Row],[Calculations1]]/exchange_rate_2010</f>
        <v>106146.45627457881</v>
      </c>
      <c r="AE47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485363.29169438465</v>
      </c>
      <c r="AF4703" s="174">
        <f>Table1[[#This Row],[Calculations3]]/exchange_rate_2010</f>
        <v>10614.645627457881</v>
      </c>
      <c r="AG4703" s="110"/>
      <c r="AH4703" s="53"/>
      <c r="BD4703" s="36"/>
      <c r="BE4703" s="36"/>
      <c r="BF4703" s="36"/>
      <c r="BG4703" s="36"/>
      <c r="BH4703" s="36"/>
      <c r="BI4703" s="36"/>
      <c r="BJ4703" s="36"/>
      <c r="BK4703" s="48"/>
      <c r="BL4703" s="36"/>
      <c r="BM4703" s="36"/>
      <c r="BN4703" s="36"/>
      <c r="BO4703" s="36"/>
      <c r="BP4703" s="36"/>
      <c r="BQ4703" s="36"/>
      <c r="BR4703" s="36"/>
    </row>
    <row r="4704" spans="2:70" ht="15" customHeight="1">
      <c r="B4704" s="48">
        <v>5440</v>
      </c>
      <c r="C4704" s="48" t="s">
        <v>1852</v>
      </c>
      <c r="D4704" s="108">
        <v>43342</v>
      </c>
      <c r="E4704" s="109" t="s">
        <v>2508</v>
      </c>
      <c r="F4704" s="109" t="s">
        <v>2509</v>
      </c>
      <c r="G4704" s="109" t="s">
        <v>517</v>
      </c>
      <c r="H4704" s="108" t="s">
        <v>1851</v>
      </c>
      <c r="I4704" s="108" t="s">
        <v>2965</v>
      </c>
      <c r="J4704" s="108" t="s">
        <v>2568</v>
      </c>
      <c r="K4704" s="108" t="s">
        <v>2860</v>
      </c>
      <c r="L4704" s="108">
        <v>9</v>
      </c>
      <c r="M4704" s="110" t="s">
        <v>2915</v>
      </c>
      <c r="N4704" s="111" t="s">
        <v>20</v>
      </c>
      <c r="O4704" s="111" t="s">
        <v>2486</v>
      </c>
      <c r="P4704" s="111" t="s">
        <v>2364</v>
      </c>
      <c r="Q4704" s="109">
        <v>1</v>
      </c>
      <c r="R4704" s="109"/>
      <c r="S4704" s="109"/>
      <c r="T4704" s="109" t="s">
        <v>7</v>
      </c>
      <c r="U4704" s="108">
        <v>1</v>
      </c>
      <c r="V4704" s="109">
        <v>2007</v>
      </c>
      <c r="W4704" s="108">
        <f>IF(Table1[[#This Row],[ExpenditureDetails1]]=2010,1,(2010-Table1[[#This Row],[ExpenditureDetails1]]))</f>
        <v>3</v>
      </c>
      <c r="X4704" s="109">
        <v>15</v>
      </c>
      <c r="Y4704" s="174">
        <f>Table1[[#This Row],[ExpenditureDetails3]]*100000</f>
        <v>1500000</v>
      </c>
      <c r="Z4704" s="174">
        <f>Table1[[#This Row],[ExpenditureDetails4]]/Table1[[#This Row],[Component detail 4]]</f>
        <v>1500000</v>
      </c>
      <c r="AA4704" s="109">
        <v>1</v>
      </c>
      <c r="AB4704" s="109">
        <v>10</v>
      </c>
      <c r="AC4704" s="174">
        <f>IF(ISNUMBER([ExpenditureDetails4]),[ExpenditureDetails4]*HLOOKUP([ExpenditureDetails1],'Currency Conversion'!$A$6:$BE$45,19,FALSE),"No Data")</f>
        <v>1820112.3438539424</v>
      </c>
      <c r="AD4704" s="174">
        <f>Table1[[#This Row],[Calculations1]]/exchange_rate_2010</f>
        <v>39804.921102967055</v>
      </c>
      <c r="AE47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182011.23438539423</v>
      </c>
      <c r="AF4704" s="174">
        <f>Table1[[#This Row],[Calculations3]]/exchange_rate_2010</f>
        <v>3980.4921102967055</v>
      </c>
      <c r="AG4704" s="110"/>
      <c r="AH4704" s="53"/>
      <c r="BD4704" s="36"/>
      <c r="BE4704" s="36"/>
      <c r="BF4704" s="36"/>
      <c r="BG4704" s="36"/>
      <c r="BH4704" s="36"/>
      <c r="BI4704" s="36"/>
      <c r="BJ4704" s="36"/>
      <c r="BK4704" s="48"/>
      <c r="BL4704" s="36"/>
      <c r="BM4704" s="36"/>
      <c r="BN4704" s="36"/>
      <c r="BO4704" s="36"/>
      <c r="BP4704" s="36"/>
      <c r="BQ4704" s="36"/>
      <c r="BR4704" s="36"/>
    </row>
    <row r="4705" spans="2:70" ht="15" customHeight="1">
      <c r="B4705" s="48">
        <v>5441</v>
      </c>
      <c r="C4705" s="48" t="s">
        <v>1852</v>
      </c>
      <c r="D4705" s="108">
        <v>43342</v>
      </c>
      <c r="E4705" s="109" t="s">
        <v>2508</v>
      </c>
      <c r="F4705" s="109" t="s">
        <v>2509</v>
      </c>
      <c r="G4705" s="109" t="s">
        <v>517</v>
      </c>
      <c r="H4705" s="108" t="s">
        <v>1851</v>
      </c>
      <c r="I4705" s="108" t="s">
        <v>2965</v>
      </c>
      <c r="J4705" s="108" t="s">
        <v>2568</v>
      </c>
      <c r="K4705" s="108" t="s">
        <v>2860</v>
      </c>
      <c r="L4705" s="108">
        <v>9</v>
      </c>
      <c r="M4705" s="110" t="s">
        <v>2915</v>
      </c>
      <c r="N4705" s="111" t="s">
        <v>20</v>
      </c>
      <c r="O4705" s="111" t="s">
        <v>2486</v>
      </c>
      <c r="P4705" s="111" t="s">
        <v>2365</v>
      </c>
      <c r="Q4705" s="109">
        <v>1</v>
      </c>
      <c r="R4705" s="109"/>
      <c r="S4705" s="109"/>
      <c r="T4705" s="109" t="s">
        <v>7</v>
      </c>
      <c r="U4705" s="108">
        <v>1</v>
      </c>
      <c r="V4705" s="109">
        <v>2007</v>
      </c>
      <c r="W4705" s="108">
        <f>IF(Table1[[#This Row],[ExpenditureDetails1]]=2010,1,(2010-Table1[[#This Row],[ExpenditureDetails1]]))</f>
        <v>3</v>
      </c>
      <c r="X4705" s="109">
        <v>223.88</v>
      </c>
      <c r="Y4705" s="174">
        <f>Table1[[#This Row],[ExpenditureDetails3]]*100000</f>
        <v>22388000</v>
      </c>
      <c r="Z4705" s="174">
        <f>Table1[[#This Row],[ExpenditureDetails4]]/Table1[[#This Row],[Component detail 4]]</f>
        <v>22388000</v>
      </c>
      <c r="AA4705" s="109">
        <v>1</v>
      </c>
      <c r="AB4705" s="109">
        <v>10</v>
      </c>
      <c r="AC4705" s="174">
        <f>IF(ISNUMBER([ExpenditureDetails4]),[ExpenditureDetails4]*HLOOKUP([ExpenditureDetails1],'Currency Conversion'!$A$6:$BE$45,19,FALSE),"No Data")</f>
        <v>27165783.436134707</v>
      </c>
      <c r="AD4705" s="174">
        <f>Table1[[#This Row],[Calculations1]]/exchange_rate_2010</f>
        <v>594101.71576881758</v>
      </c>
      <c r="AE47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2716578.3436134709</v>
      </c>
      <c r="AF4705" s="174">
        <f>Table1[[#This Row],[Calculations3]]/exchange_rate_2010</f>
        <v>59410.171576881767</v>
      </c>
      <c r="AG4705" s="110"/>
      <c r="AH4705" s="53"/>
      <c r="BD4705" s="36"/>
      <c r="BE4705" s="36"/>
      <c r="BF4705" s="36"/>
      <c r="BG4705" s="36"/>
      <c r="BH4705" s="36"/>
      <c r="BI4705" s="36"/>
      <c r="BJ4705" s="36"/>
      <c r="BK4705" s="48"/>
      <c r="BL4705" s="36"/>
      <c r="BM4705" s="36"/>
      <c r="BN4705" s="36"/>
      <c r="BO4705" s="36"/>
      <c r="BP4705" s="36"/>
      <c r="BQ4705" s="36"/>
      <c r="BR4705" s="36"/>
    </row>
    <row r="4706" spans="2:70" ht="15" customHeight="1">
      <c r="B4706" s="48">
        <v>5442</v>
      </c>
      <c r="C4706" s="48" t="s">
        <v>1852</v>
      </c>
      <c r="D4706" s="108">
        <v>43342</v>
      </c>
      <c r="E4706" s="109" t="s">
        <v>2508</v>
      </c>
      <c r="F4706" s="109" t="s">
        <v>2509</v>
      </c>
      <c r="G4706" s="109" t="s">
        <v>517</v>
      </c>
      <c r="H4706" s="108" t="s">
        <v>1851</v>
      </c>
      <c r="I4706" s="108" t="s">
        <v>2965</v>
      </c>
      <c r="J4706" s="108" t="s">
        <v>2568</v>
      </c>
      <c r="K4706" s="108" t="s">
        <v>2860</v>
      </c>
      <c r="L4706" s="108">
        <v>9</v>
      </c>
      <c r="M4706" s="110" t="s">
        <v>2915</v>
      </c>
      <c r="N4706" s="111" t="s">
        <v>2480</v>
      </c>
      <c r="O4706" s="111"/>
      <c r="P4706" s="111" t="s">
        <v>2366</v>
      </c>
      <c r="Q4706" s="109">
        <v>1</v>
      </c>
      <c r="R4706" s="109"/>
      <c r="S4706" s="109"/>
      <c r="T4706" s="109" t="s">
        <v>7</v>
      </c>
      <c r="U4706" s="108">
        <v>1</v>
      </c>
      <c r="V4706" s="109">
        <v>2007</v>
      </c>
      <c r="W4706" s="108">
        <f>IF(Table1[[#This Row],[ExpenditureDetails1]]=2010,1,(2010-Table1[[#This Row],[ExpenditureDetails1]]))</f>
        <v>3</v>
      </c>
      <c r="X4706" s="109">
        <v>20</v>
      </c>
      <c r="Y4706" s="174">
        <f>Table1[[#This Row],[ExpenditureDetails3]]*100000</f>
        <v>2000000</v>
      </c>
      <c r="Z4706" s="174">
        <f>Table1[[#This Row],[ExpenditureDetails4]]/Table1[[#This Row],[Component detail 4]]</f>
        <v>2000000</v>
      </c>
      <c r="AA4706" s="109">
        <v>1</v>
      </c>
      <c r="AB4706" s="109">
        <v>10</v>
      </c>
      <c r="AC4706" s="174">
        <f>IF(ISNUMBER([ExpenditureDetails4]),[ExpenditureDetails4]*HLOOKUP([ExpenditureDetails1],'Currency Conversion'!$A$6:$BE$45,19,FALSE),"No Data")</f>
        <v>2426816.4584719231</v>
      </c>
      <c r="AD4706" s="174">
        <f>Table1[[#This Row],[Calculations1]]/exchange_rate_2010</f>
        <v>53073.228137289407</v>
      </c>
      <c r="AE47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242681.64584719233</v>
      </c>
      <c r="AF4706" s="174">
        <f>Table1[[#This Row],[Calculations3]]/exchange_rate_2010</f>
        <v>5307.3228137289407</v>
      </c>
      <c r="AG4706" s="110"/>
      <c r="AH4706" s="53"/>
      <c r="BD4706" s="36"/>
      <c r="BE4706" s="36"/>
      <c r="BF4706" s="36"/>
      <c r="BG4706" s="36"/>
      <c r="BH4706" s="36"/>
      <c r="BI4706" s="36"/>
      <c r="BJ4706" s="36"/>
      <c r="BK4706" s="48"/>
      <c r="BL4706" s="36"/>
      <c r="BM4706" s="36"/>
      <c r="BN4706" s="36"/>
      <c r="BO4706" s="36"/>
      <c r="BP4706" s="36"/>
      <c r="BQ4706" s="36"/>
      <c r="BR4706" s="36"/>
    </row>
    <row r="4707" spans="2:70" ht="15" customHeight="1">
      <c r="B4707" s="48">
        <v>5443</v>
      </c>
      <c r="C4707" s="48" t="s">
        <v>1852</v>
      </c>
      <c r="D4707" s="108">
        <v>43342</v>
      </c>
      <c r="E4707" s="109" t="s">
        <v>2508</v>
      </c>
      <c r="F4707" s="109" t="s">
        <v>2509</v>
      </c>
      <c r="G4707" s="109" t="s">
        <v>517</v>
      </c>
      <c r="H4707" s="108" t="s">
        <v>1851</v>
      </c>
      <c r="I4707" s="108" t="s">
        <v>2965</v>
      </c>
      <c r="J4707" s="108" t="s">
        <v>2568</v>
      </c>
      <c r="K4707" s="108" t="s">
        <v>2860</v>
      </c>
      <c r="L4707" s="108">
        <v>9</v>
      </c>
      <c r="M4707" s="110" t="s">
        <v>2915</v>
      </c>
      <c r="N4707" s="111" t="s">
        <v>1720</v>
      </c>
      <c r="O4707" s="111"/>
      <c r="P4707" s="111" t="s">
        <v>2367</v>
      </c>
      <c r="Q4707" s="109">
        <v>1</v>
      </c>
      <c r="R4707" s="109"/>
      <c r="S4707" s="109"/>
      <c r="T4707" s="109" t="s">
        <v>7</v>
      </c>
      <c r="U4707" s="108">
        <v>1</v>
      </c>
      <c r="V4707" s="109">
        <v>2007</v>
      </c>
      <c r="W4707" s="108">
        <f>IF(Table1[[#This Row],[ExpenditureDetails1]]=2010,1,(2010-Table1[[#This Row],[ExpenditureDetails1]]))</f>
        <v>3</v>
      </c>
      <c r="X4707" s="109">
        <v>15</v>
      </c>
      <c r="Y4707" s="174">
        <f>Table1[[#This Row],[ExpenditureDetails3]]*100000</f>
        <v>1500000</v>
      </c>
      <c r="Z4707" s="174">
        <f>Table1[[#This Row],[ExpenditureDetails4]]/Table1[[#This Row],[Component detail 4]]</f>
        <v>1500000</v>
      </c>
      <c r="AA4707" s="109">
        <v>1</v>
      </c>
      <c r="AB4707" s="109">
        <v>10</v>
      </c>
      <c r="AC4707" s="174">
        <f>IF(ISNUMBER([ExpenditureDetails4]),[ExpenditureDetails4]*HLOOKUP([ExpenditureDetails1],'Currency Conversion'!$A$6:$BE$45,19,FALSE),"No Data")</f>
        <v>1820112.3438539424</v>
      </c>
      <c r="AD4707" s="174">
        <f>Table1[[#This Row],[Calculations1]]/exchange_rate_2010</f>
        <v>39804.921102967055</v>
      </c>
      <c r="AE47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182011.23438539423</v>
      </c>
      <c r="AF4707" s="174">
        <f>Table1[[#This Row],[Calculations3]]/exchange_rate_2010</f>
        <v>3980.4921102967055</v>
      </c>
      <c r="AG4707" s="110"/>
      <c r="AH4707" s="53"/>
      <c r="BD4707" s="36"/>
      <c r="BE4707" s="36"/>
      <c r="BF4707" s="36"/>
      <c r="BG4707" s="36"/>
      <c r="BH4707" s="36"/>
      <c r="BI4707" s="36"/>
      <c r="BJ4707" s="36"/>
      <c r="BK4707" s="48"/>
      <c r="BL4707" s="36"/>
      <c r="BM4707" s="36"/>
      <c r="BN4707" s="36"/>
      <c r="BO4707" s="36"/>
      <c r="BP4707" s="36"/>
      <c r="BQ4707" s="36"/>
      <c r="BR4707" s="36"/>
    </row>
    <row r="4708" spans="2:70" ht="15" customHeight="1">
      <c r="B4708" s="48">
        <v>5444</v>
      </c>
      <c r="C4708" s="48" t="s">
        <v>1852</v>
      </c>
      <c r="D4708" s="108">
        <v>43342</v>
      </c>
      <c r="E4708" s="109" t="s">
        <v>2508</v>
      </c>
      <c r="F4708" s="109" t="s">
        <v>2509</v>
      </c>
      <c r="G4708" s="109" t="s">
        <v>517</v>
      </c>
      <c r="H4708" s="108" t="s">
        <v>1851</v>
      </c>
      <c r="I4708" s="108" t="s">
        <v>2965</v>
      </c>
      <c r="J4708" s="108" t="s">
        <v>2568</v>
      </c>
      <c r="K4708" s="108" t="s">
        <v>2860</v>
      </c>
      <c r="L4708" s="108">
        <v>9</v>
      </c>
      <c r="M4708" s="110" t="s">
        <v>2915</v>
      </c>
      <c r="N4708" s="111"/>
      <c r="O4708" s="111"/>
      <c r="P4708" s="111" t="s">
        <v>2368</v>
      </c>
      <c r="Q4708" s="109">
        <v>1</v>
      </c>
      <c r="R4708" s="109"/>
      <c r="S4708" s="109"/>
      <c r="T4708" s="109" t="s">
        <v>7</v>
      </c>
      <c r="U4708" s="108">
        <v>1</v>
      </c>
      <c r="V4708" s="109">
        <v>2007</v>
      </c>
      <c r="W4708" s="108">
        <f>IF(Table1[[#This Row],[ExpenditureDetails1]]=2010,1,(2010-Table1[[#This Row],[ExpenditureDetails1]]))</f>
        <v>3</v>
      </c>
      <c r="X4708" s="109">
        <v>700</v>
      </c>
      <c r="Y4708" s="174">
        <f>Table1[[#This Row],[ExpenditureDetails3]]*100000</f>
        <v>70000000</v>
      </c>
      <c r="Z4708" s="174">
        <f>Table1[[#This Row],[ExpenditureDetails4]]/Table1[[#This Row],[Component detail 4]]</f>
        <v>70000000</v>
      </c>
      <c r="AA4708" s="109">
        <v>1</v>
      </c>
      <c r="AB4708" s="109">
        <v>10</v>
      </c>
      <c r="AC4708" s="174">
        <f>IF(ISNUMBER([ExpenditureDetails4]),[ExpenditureDetails4]*HLOOKUP([ExpenditureDetails1],'Currency Conversion'!$A$6:$BE$45,19,FALSE),"No Data")</f>
        <v>84938576.046517313</v>
      </c>
      <c r="AD4708" s="174">
        <f>Table1[[#This Row],[Calculations1]]/exchange_rate_2010</f>
        <v>1857562.9848051292</v>
      </c>
      <c r="AE47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8493857.6046517305</v>
      </c>
      <c r="AF4708" s="174">
        <f>Table1[[#This Row],[Calculations3]]/exchange_rate_2010</f>
        <v>185756.29848051292</v>
      </c>
      <c r="AG4708" s="110"/>
      <c r="AH4708" s="53"/>
      <c r="BD4708" s="36"/>
      <c r="BE4708" s="36"/>
      <c r="BF4708" s="36"/>
      <c r="BG4708" s="36"/>
      <c r="BH4708" s="36"/>
      <c r="BI4708" s="36"/>
      <c r="BJ4708" s="36"/>
      <c r="BK4708" s="48"/>
      <c r="BL4708" s="36"/>
      <c r="BM4708" s="36"/>
      <c r="BN4708" s="36"/>
      <c r="BO4708" s="36"/>
      <c r="BP4708" s="36"/>
      <c r="BQ4708" s="36"/>
      <c r="BR4708" s="36"/>
    </row>
    <row r="4709" spans="2:70" ht="15" customHeight="1">
      <c r="B4709" s="48">
        <v>5445</v>
      </c>
      <c r="C4709" s="48" t="s">
        <v>1852</v>
      </c>
      <c r="D4709" s="108">
        <v>43342</v>
      </c>
      <c r="E4709" s="109" t="s">
        <v>2508</v>
      </c>
      <c r="F4709" s="109" t="s">
        <v>2509</v>
      </c>
      <c r="G4709" s="109" t="s">
        <v>517</v>
      </c>
      <c r="H4709" s="108" t="s">
        <v>1851</v>
      </c>
      <c r="I4709" s="108" t="s">
        <v>2965</v>
      </c>
      <c r="J4709" s="108" t="s">
        <v>2568</v>
      </c>
      <c r="K4709" s="108" t="s">
        <v>2860</v>
      </c>
      <c r="L4709" s="108">
        <v>9</v>
      </c>
      <c r="M4709" s="110" t="s">
        <v>2915</v>
      </c>
      <c r="N4709" s="111" t="s">
        <v>20</v>
      </c>
      <c r="O4709" s="111" t="s">
        <v>2486</v>
      </c>
      <c r="P4709" s="111" t="s">
        <v>1379</v>
      </c>
      <c r="Q4709" s="109">
        <v>1</v>
      </c>
      <c r="R4709" s="109"/>
      <c r="S4709" s="109"/>
      <c r="T4709" s="109" t="s">
        <v>7</v>
      </c>
      <c r="U4709" s="108">
        <v>1</v>
      </c>
      <c r="V4709" s="109">
        <v>2008</v>
      </c>
      <c r="W4709" s="108">
        <f>IF(Table1[[#This Row],[ExpenditureDetails1]]=2010,1,(2010-Table1[[#This Row],[ExpenditureDetails1]]))</f>
        <v>2</v>
      </c>
      <c r="X4709" s="109">
        <v>3</v>
      </c>
      <c r="Y4709" s="174">
        <f>Table1[[#This Row],[ExpenditureDetails3]]*100000</f>
        <v>300000</v>
      </c>
      <c r="Z4709" s="174">
        <f>Table1[[#This Row],[ExpenditureDetails4]]/Table1[[#This Row],[Component detail 4]]</f>
        <v>300000</v>
      </c>
      <c r="AA4709" s="109">
        <v>1</v>
      </c>
      <c r="AB4709" s="109">
        <v>10</v>
      </c>
      <c r="AC4709" s="174">
        <f>IF(ISNUMBER([ExpenditureDetails4]),[ExpenditureDetails4]*HLOOKUP([ExpenditureDetails1],'Currency Conversion'!$A$6:$BE$45,19,FALSE),"No Data")</f>
        <v>344220.92493132339</v>
      </c>
      <c r="AD4709" s="174">
        <f>Table1[[#This Row],[Calculations1]]/exchange_rate_2010</f>
        <v>7527.9346382924068</v>
      </c>
      <c r="AE47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4709" s="174">
        <f>Table1[[#This Row],[Calculations3]]/exchange_rate_2010</f>
        <v>752.79346382924075</v>
      </c>
      <c r="AG4709" s="110"/>
      <c r="AH4709" s="53"/>
      <c r="BD4709" s="36"/>
      <c r="BE4709" s="36"/>
      <c r="BF4709" s="36"/>
      <c r="BG4709" s="36"/>
      <c r="BH4709" s="36"/>
      <c r="BI4709" s="36"/>
      <c r="BJ4709" s="36"/>
      <c r="BK4709" s="48"/>
      <c r="BL4709" s="36"/>
      <c r="BM4709" s="36"/>
      <c r="BN4709" s="36"/>
      <c r="BO4709" s="36"/>
      <c r="BP4709" s="36"/>
      <c r="BQ4709" s="36"/>
      <c r="BR4709" s="36"/>
    </row>
    <row r="4710" spans="2:70" ht="15" customHeight="1">
      <c r="B4710" s="48">
        <v>5446</v>
      </c>
      <c r="C4710" s="48" t="s">
        <v>1852</v>
      </c>
      <c r="D4710" s="108">
        <v>43342</v>
      </c>
      <c r="E4710" s="109" t="s">
        <v>2508</v>
      </c>
      <c r="F4710" s="109" t="s">
        <v>2509</v>
      </c>
      <c r="G4710" s="109" t="s">
        <v>517</v>
      </c>
      <c r="H4710" s="108" t="s">
        <v>1851</v>
      </c>
      <c r="I4710" s="108" t="s">
        <v>2965</v>
      </c>
      <c r="J4710" s="108" t="s">
        <v>2568</v>
      </c>
      <c r="K4710" s="108" t="s">
        <v>2860</v>
      </c>
      <c r="L4710" s="108">
        <v>9</v>
      </c>
      <c r="M4710" s="110" t="s">
        <v>2915</v>
      </c>
      <c r="N4710" s="111" t="s">
        <v>1729</v>
      </c>
      <c r="O4710" s="111" t="s">
        <v>1718</v>
      </c>
      <c r="P4710" s="111" t="s">
        <v>2369</v>
      </c>
      <c r="Q4710" s="109">
        <v>72</v>
      </c>
      <c r="R4710" s="109"/>
      <c r="S4710" s="109"/>
      <c r="T4710" s="109" t="s">
        <v>7</v>
      </c>
      <c r="U4710" s="108">
        <v>1</v>
      </c>
      <c r="V4710" s="109">
        <v>2008</v>
      </c>
      <c r="W4710" s="108">
        <f>IF(Table1[[#This Row],[ExpenditureDetails1]]=2010,1,(2010-Table1[[#This Row],[ExpenditureDetails1]]))</f>
        <v>2</v>
      </c>
      <c r="X4710" s="109">
        <v>2.88</v>
      </c>
      <c r="Y4710" s="174">
        <f>Table1[[#This Row],[ExpenditureDetails3]]*100000</f>
        <v>288000</v>
      </c>
      <c r="Z4710" s="174">
        <f>Table1[[#This Row],[ExpenditureDetails4]]/Table1[[#This Row],[Component detail 4]]</f>
        <v>4000</v>
      </c>
      <c r="AA4710" s="109">
        <v>1</v>
      </c>
      <c r="AB4710" s="109">
        <v>10</v>
      </c>
      <c r="AC4710" s="174">
        <f>IF(ISNUMBER([ExpenditureDetails4]),[ExpenditureDetails4]*HLOOKUP([ExpenditureDetails1],'Currency Conversion'!$A$6:$BE$45,19,FALSE),"No Data")</f>
        <v>330452.08793407044</v>
      </c>
      <c r="AD4710" s="174">
        <f>Table1[[#This Row],[Calculations1]]/exchange_rate_2010</f>
        <v>7226.8172527607103</v>
      </c>
      <c r="AE47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33045.208793407044</v>
      </c>
      <c r="AF4710" s="174">
        <f>Table1[[#This Row],[Calculations3]]/exchange_rate_2010</f>
        <v>722.68172527607112</v>
      </c>
      <c r="AG4710" s="110"/>
      <c r="AH4710" s="53"/>
      <c r="BD4710" s="36"/>
      <c r="BE4710" s="36"/>
      <c r="BF4710" s="36"/>
      <c r="BG4710" s="36"/>
      <c r="BH4710" s="36"/>
      <c r="BI4710" s="36"/>
      <c r="BJ4710" s="36"/>
      <c r="BK4710" s="48"/>
      <c r="BL4710" s="36"/>
      <c r="BM4710" s="36"/>
      <c r="BN4710" s="36"/>
      <c r="BO4710" s="36"/>
      <c r="BP4710" s="36"/>
      <c r="BQ4710" s="36"/>
      <c r="BR4710" s="36"/>
    </row>
    <row r="4711" spans="2:70" ht="15" customHeight="1">
      <c r="B4711" s="48">
        <v>5447</v>
      </c>
      <c r="C4711" s="48" t="s">
        <v>1852</v>
      </c>
      <c r="D4711" s="108">
        <v>43342</v>
      </c>
      <c r="E4711" s="109" t="s">
        <v>2508</v>
      </c>
      <c r="F4711" s="109" t="s">
        <v>2509</v>
      </c>
      <c r="G4711" s="109" t="s">
        <v>517</v>
      </c>
      <c r="H4711" s="108" t="s">
        <v>1851</v>
      </c>
      <c r="I4711" s="108" t="s">
        <v>2965</v>
      </c>
      <c r="J4711" s="108" t="s">
        <v>2568</v>
      </c>
      <c r="K4711" s="108" t="s">
        <v>2860</v>
      </c>
      <c r="L4711" s="108">
        <v>9</v>
      </c>
      <c r="M4711" s="110" t="s">
        <v>2915</v>
      </c>
      <c r="N4711" s="111" t="s">
        <v>1729</v>
      </c>
      <c r="O4711" s="111" t="s">
        <v>1713</v>
      </c>
      <c r="P4711" s="111" t="s">
        <v>2370</v>
      </c>
      <c r="Q4711" s="109">
        <v>9</v>
      </c>
      <c r="R4711" s="109"/>
      <c r="S4711" s="109"/>
      <c r="T4711" s="109" t="s">
        <v>7</v>
      </c>
      <c r="U4711" s="108">
        <v>1</v>
      </c>
      <c r="V4711" s="109">
        <v>1999</v>
      </c>
      <c r="W4711" s="108">
        <f>IF(Table1[[#This Row],[ExpenditureDetails1]]=2010,1,(2010-Table1[[#This Row],[ExpenditureDetails1]]))</f>
        <v>11</v>
      </c>
      <c r="X4711" s="109">
        <v>10</v>
      </c>
      <c r="Y4711" s="174">
        <f>Table1[[#This Row],[ExpenditureDetails3]]*100000</f>
        <v>1000000</v>
      </c>
      <c r="Z4711" s="174">
        <f>Table1[[#This Row],[ExpenditureDetails4]]/Table1[[#This Row],[Component detail 4]]</f>
        <v>111111.11111111111</v>
      </c>
      <c r="AA4711" s="109">
        <v>1</v>
      </c>
      <c r="AB4711" s="109">
        <v>10</v>
      </c>
      <c r="AC4711" s="174">
        <f>IF(ISNUMBER([ExpenditureDetails4]),[ExpenditureDetails4]*HLOOKUP([ExpenditureDetails1],'Currency Conversion'!$A$6:$BE$45,19,FALSE),"No Data")</f>
        <v>1740146.5512711459</v>
      </c>
      <c r="AD4711" s="174">
        <f>Table1[[#This Row],[Calculations1]]/exchange_rate_2010</f>
        <v>38056.110335630234</v>
      </c>
      <c r="AE47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174014.65512711459</v>
      </c>
      <c r="AF4711" s="174">
        <f>Table1[[#This Row],[Calculations3]]/exchange_rate_2010</f>
        <v>3805.6110335630228</v>
      </c>
      <c r="AG4711" s="110"/>
      <c r="AH4711" s="53"/>
      <c r="BD4711" s="36"/>
      <c r="BE4711" s="36"/>
      <c r="BF4711" s="36"/>
      <c r="BG4711" s="36"/>
      <c r="BH4711" s="36"/>
      <c r="BI4711" s="36"/>
      <c r="BJ4711" s="36"/>
      <c r="BK4711" s="48"/>
      <c r="BL4711" s="36"/>
      <c r="BM4711" s="36"/>
      <c r="BN4711" s="36"/>
      <c r="BO4711" s="36"/>
      <c r="BP4711" s="36"/>
      <c r="BQ4711" s="36"/>
      <c r="BR4711" s="36"/>
    </row>
    <row r="4712" spans="2:70" ht="15" customHeight="1">
      <c r="B4712" s="48">
        <v>5448</v>
      </c>
      <c r="C4712" s="48" t="s">
        <v>1852</v>
      </c>
      <c r="D4712" s="108">
        <v>43342</v>
      </c>
      <c r="E4712" s="109" t="s">
        <v>2508</v>
      </c>
      <c r="F4712" s="109" t="s">
        <v>2509</v>
      </c>
      <c r="G4712" s="109" t="s">
        <v>517</v>
      </c>
      <c r="H4712" s="108" t="s">
        <v>1851</v>
      </c>
      <c r="I4712" s="108" t="s">
        <v>2965</v>
      </c>
      <c r="J4712" s="108" t="s">
        <v>2568</v>
      </c>
      <c r="K4712" s="108" t="s">
        <v>2860</v>
      </c>
      <c r="L4712" s="108">
        <v>9</v>
      </c>
      <c r="M4712" s="110" t="s">
        <v>2915</v>
      </c>
      <c r="N4712" s="111" t="s">
        <v>1712</v>
      </c>
      <c r="O4712" s="111"/>
      <c r="P4712" s="111" t="s">
        <v>2371</v>
      </c>
      <c r="Q4712" s="109">
        <v>7</v>
      </c>
      <c r="R4712" s="109">
        <v>7.5</v>
      </c>
      <c r="S4712" s="109"/>
      <c r="T4712" s="109" t="s">
        <v>7</v>
      </c>
      <c r="U4712" s="108">
        <v>1</v>
      </c>
      <c r="V4712" s="109">
        <v>2008</v>
      </c>
      <c r="W4712" s="108">
        <f>IF(Table1[[#This Row],[ExpenditureDetails1]]=2010,1,(2010-Table1[[#This Row],[ExpenditureDetails1]]))</f>
        <v>2</v>
      </c>
      <c r="X4712" s="109">
        <v>2.4500000000000002</v>
      </c>
      <c r="Y4712" s="174">
        <f>Table1[[#This Row],[ExpenditureDetails3]]*100000</f>
        <v>245000.00000000003</v>
      </c>
      <c r="Z4712" s="174">
        <f>Table1[[#This Row],[ExpenditureDetails4]]/Table1[[#This Row],[Component detail 4]]</f>
        <v>35000.000000000007</v>
      </c>
      <c r="AA4712" s="109">
        <v>1</v>
      </c>
      <c r="AB4712" s="109">
        <v>10</v>
      </c>
      <c r="AC4712" s="174">
        <f>IF(ISNUMBER([ExpenditureDetails4]),[ExpenditureDetails4]*HLOOKUP([ExpenditureDetails1],'Currency Conversion'!$A$6:$BE$45,19,FALSE),"No Data")</f>
        <v>281113.75536058081</v>
      </c>
      <c r="AD4712" s="174">
        <f>Table1[[#This Row],[Calculations1]]/exchange_rate_2010</f>
        <v>6147.8132879388004</v>
      </c>
      <c r="AE47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28111.37553605808</v>
      </c>
      <c r="AF4712" s="174">
        <f>Table1[[#This Row],[Calculations3]]/exchange_rate_2010</f>
        <v>614.78132879387999</v>
      </c>
      <c r="AG4712" s="110"/>
      <c r="AH4712" s="53"/>
      <c r="BD4712" s="36"/>
      <c r="BE4712" s="36"/>
      <c r="BF4712" s="36"/>
      <c r="BG4712" s="36"/>
      <c r="BH4712" s="36"/>
      <c r="BI4712" s="36"/>
      <c r="BJ4712" s="36"/>
      <c r="BK4712" s="48"/>
      <c r="BL4712" s="36"/>
      <c r="BM4712" s="36"/>
      <c r="BN4712" s="36"/>
      <c r="BO4712" s="36"/>
      <c r="BP4712" s="36"/>
      <c r="BQ4712" s="36"/>
      <c r="BR4712" s="36"/>
    </row>
    <row r="4713" spans="2:70" ht="15" customHeight="1">
      <c r="B4713" s="48">
        <v>5449</v>
      </c>
      <c r="C4713" s="48" t="s">
        <v>1852</v>
      </c>
      <c r="D4713" s="108">
        <v>43342</v>
      </c>
      <c r="E4713" s="109" t="s">
        <v>2508</v>
      </c>
      <c r="F4713" s="109" t="s">
        <v>2509</v>
      </c>
      <c r="G4713" s="109" t="s">
        <v>517</v>
      </c>
      <c r="H4713" s="108" t="s">
        <v>1851</v>
      </c>
      <c r="I4713" s="108" t="s">
        <v>2965</v>
      </c>
      <c r="J4713" s="108" t="s">
        <v>2568</v>
      </c>
      <c r="K4713" s="108" t="s">
        <v>2860</v>
      </c>
      <c r="L4713" s="108">
        <v>9</v>
      </c>
      <c r="M4713" s="110" t="s">
        <v>2915</v>
      </c>
      <c r="N4713" s="111" t="s">
        <v>1712</v>
      </c>
      <c r="O4713" s="111"/>
      <c r="P4713" s="111" t="s">
        <v>2372</v>
      </c>
      <c r="Q4713" s="109">
        <v>2</v>
      </c>
      <c r="R4713" s="109">
        <v>10</v>
      </c>
      <c r="S4713" s="109"/>
      <c r="T4713" s="109" t="s">
        <v>7</v>
      </c>
      <c r="U4713" s="108">
        <v>1</v>
      </c>
      <c r="V4713" s="109">
        <v>2008</v>
      </c>
      <c r="W4713" s="108">
        <f>IF(Table1[[#This Row],[ExpenditureDetails1]]=2010,1,(2010-Table1[[#This Row],[ExpenditureDetails1]]))</f>
        <v>2</v>
      </c>
      <c r="X4713" s="109">
        <v>0.9</v>
      </c>
      <c r="Y4713" s="174">
        <f>Table1[[#This Row],[ExpenditureDetails3]]*100000</f>
        <v>90000</v>
      </c>
      <c r="Z4713" s="174">
        <f>Table1[[#This Row],[ExpenditureDetails4]]/Table1[[#This Row],[Component detail 4]]</f>
        <v>45000</v>
      </c>
      <c r="AA4713" s="109">
        <v>1</v>
      </c>
      <c r="AB4713" s="109">
        <v>10</v>
      </c>
      <c r="AC4713" s="174">
        <f>IF(ISNUMBER([ExpenditureDetails4]),[ExpenditureDetails4]*HLOOKUP([ExpenditureDetails1],'Currency Conversion'!$A$6:$BE$45,19,FALSE),"No Data")</f>
        <v>103266.27747939702</v>
      </c>
      <c r="AD4713" s="174">
        <f>Table1[[#This Row],[Calculations1]]/exchange_rate_2010</f>
        <v>2258.3803914877221</v>
      </c>
      <c r="AE47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10326.627747939701</v>
      </c>
      <c r="AF4713" s="174">
        <f>Table1[[#This Row],[Calculations3]]/exchange_rate_2010</f>
        <v>225.8380391487722</v>
      </c>
      <c r="AG4713" s="110"/>
      <c r="AH4713" s="53"/>
      <c r="BD4713" s="36"/>
      <c r="BE4713" s="36"/>
      <c r="BF4713" s="36"/>
      <c r="BG4713" s="36"/>
      <c r="BH4713" s="36"/>
      <c r="BI4713" s="36"/>
      <c r="BJ4713" s="36"/>
      <c r="BK4713" s="48"/>
      <c r="BL4713" s="36"/>
      <c r="BM4713" s="36"/>
      <c r="BN4713" s="36"/>
      <c r="BO4713" s="36"/>
      <c r="BP4713" s="36"/>
      <c r="BQ4713" s="36"/>
      <c r="BR4713" s="36"/>
    </row>
    <row r="4714" spans="2:70" ht="15" customHeight="1">
      <c r="B4714" s="48">
        <v>5450</v>
      </c>
      <c r="C4714" s="48" t="s">
        <v>1852</v>
      </c>
      <c r="D4714" s="108">
        <v>43342</v>
      </c>
      <c r="E4714" s="109" t="s">
        <v>2508</v>
      </c>
      <c r="F4714" s="109" t="s">
        <v>2509</v>
      </c>
      <c r="G4714" s="109" t="s">
        <v>517</v>
      </c>
      <c r="H4714" s="108" t="s">
        <v>1851</v>
      </c>
      <c r="I4714" s="108" t="s">
        <v>2965</v>
      </c>
      <c r="J4714" s="108" t="s">
        <v>2568</v>
      </c>
      <c r="K4714" s="108" t="s">
        <v>2860</v>
      </c>
      <c r="L4714" s="108">
        <v>9</v>
      </c>
      <c r="M4714" s="110" t="s">
        <v>2915</v>
      </c>
      <c r="N4714" s="111" t="s">
        <v>20</v>
      </c>
      <c r="O4714" s="111" t="s">
        <v>2486</v>
      </c>
      <c r="P4714" s="111" t="s">
        <v>299</v>
      </c>
      <c r="Q4714" s="109">
        <v>1</v>
      </c>
      <c r="R4714" s="109"/>
      <c r="S4714" s="109" t="s">
        <v>2392</v>
      </c>
      <c r="T4714" s="109" t="s">
        <v>28</v>
      </c>
      <c r="U4714" s="108">
        <v>2</v>
      </c>
      <c r="V4714" s="109">
        <v>2008</v>
      </c>
      <c r="W4714" s="108"/>
      <c r="X4714" s="109">
        <v>1</v>
      </c>
      <c r="Y4714" s="174">
        <f>Table1[[#This Row],[ExpenditureDetails3]]*100000</f>
        <v>100000</v>
      </c>
      <c r="Z4714" s="174">
        <f>Table1[[#This Row],[ExpenditureDetails4]]/Table1[[#This Row],[Component detail 4]]</f>
        <v>100000</v>
      </c>
      <c r="AA4714" s="109">
        <v>1</v>
      </c>
      <c r="AB4714" s="109">
        <v>10</v>
      </c>
      <c r="AC4714" s="174">
        <f>IF(ISNUMBER([ExpenditureDetails4]),[ExpenditureDetails4]*HLOOKUP([ExpenditureDetails1],'Currency Conversion'!$A$6:$BE$45,19,FALSE),"No Data")</f>
        <v>114740.30831044113</v>
      </c>
      <c r="AD4714" s="174">
        <f>Table1[[#This Row],[Calculations1]]/exchange_rate_2010</f>
        <v>2509.3115460974691</v>
      </c>
      <c r="AE4714" s="174" t="s">
        <v>2912</v>
      </c>
      <c r="AF4714" s="174" t="s">
        <v>2912</v>
      </c>
      <c r="AG4714" s="110"/>
      <c r="AH4714" s="53"/>
      <c r="BD4714" s="36"/>
      <c r="BE4714" s="36"/>
      <c r="BF4714" s="36"/>
      <c r="BG4714" s="36"/>
      <c r="BH4714" s="36"/>
      <c r="BI4714" s="36"/>
      <c r="BJ4714" s="36"/>
      <c r="BK4714" s="48"/>
      <c r="BL4714" s="36"/>
      <c r="BM4714" s="36"/>
      <c r="BN4714" s="36"/>
      <c r="BO4714" s="36"/>
      <c r="BP4714" s="36"/>
      <c r="BQ4714" s="36"/>
      <c r="BR4714" s="36"/>
    </row>
    <row r="4715" spans="2:70" ht="15" customHeight="1">
      <c r="B4715" s="48">
        <v>5451</v>
      </c>
      <c r="C4715" s="48" t="s">
        <v>1852</v>
      </c>
      <c r="D4715" s="108">
        <v>43342</v>
      </c>
      <c r="E4715" s="109" t="s">
        <v>2508</v>
      </c>
      <c r="F4715" s="109" t="s">
        <v>2509</v>
      </c>
      <c r="G4715" s="109" t="s">
        <v>517</v>
      </c>
      <c r="H4715" s="108" t="s">
        <v>1851</v>
      </c>
      <c r="I4715" s="108" t="s">
        <v>2965</v>
      </c>
      <c r="J4715" s="108" t="s">
        <v>2568</v>
      </c>
      <c r="K4715" s="108" t="s">
        <v>2860</v>
      </c>
      <c r="L4715" s="108">
        <v>9</v>
      </c>
      <c r="M4715" s="110" t="s">
        <v>2915</v>
      </c>
      <c r="N4715" s="111" t="s">
        <v>2480</v>
      </c>
      <c r="O4715" s="111"/>
      <c r="P4715" s="111" t="s">
        <v>2373</v>
      </c>
      <c r="Q4715" s="109">
        <v>1</v>
      </c>
      <c r="R4715" s="109"/>
      <c r="S4715" s="109"/>
      <c r="T4715" s="109" t="s">
        <v>24</v>
      </c>
      <c r="U4715" s="108">
        <v>4</v>
      </c>
      <c r="V4715" s="109">
        <v>1997</v>
      </c>
      <c r="W4715" s="108">
        <f>IF(Table1[[#This Row],[ExpenditureDetails1]]=2010,1,(2010-Table1[[#This Row],[ExpenditureDetails1]]))</f>
        <v>13</v>
      </c>
      <c r="X4715" s="109">
        <v>25</v>
      </c>
      <c r="Y4715" s="174">
        <f>Table1[[#This Row],[ExpenditureDetails3]]*100000</f>
        <v>2500000</v>
      </c>
      <c r="Z4715" s="174">
        <f>Table1[[#This Row],[ExpenditureDetails4]]/Table1[[#This Row],[Component detail 4]]</f>
        <v>2500000</v>
      </c>
      <c r="AA4715" s="109">
        <v>1</v>
      </c>
      <c r="AB4715" s="109"/>
      <c r="AC4715" s="174">
        <f>IF(ISNUMBER([ExpenditureDetails4]),[ExpenditureDetails4]*HLOOKUP([ExpenditureDetails1],'Currency Conversion'!$A$6:$BE$45,19,FALSE),"No Data")</f>
        <v>5001021.7593371822</v>
      </c>
      <c r="AD4715" s="174">
        <f>Table1[[#This Row],[Calculations1]]/exchange_rate_2010</f>
        <v>109369.77447399385</v>
      </c>
      <c r="AE47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5001021.7593371822</v>
      </c>
      <c r="AF4715" s="174">
        <f>Table1[[#This Row],[Calculations3]]/exchange_rate_2010</f>
        <v>109369.77447399385</v>
      </c>
      <c r="AG4715" s="110"/>
      <c r="AH4715" s="53"/>
      <c r="BD4715" s="36"/>
      <c r="BE4715" s="36"/>
      <c r="BF4715" s="36"/>
      <c r="BG4715" s="36"/>
      <c r="BH4715" s="36"/>
      <c r="BI4715" s="36"/>
      <c r="BJ4715" s="36"/>
      <c r="BK4715" s="48"/>
      <c r="BL4715" s="36"/>
      <c r="BM4715" s="36"/>
      <c r="BN4715" s="36"/>
      <c r="BO4715" s="36"/>
      <c r="BP4715" s="36"/>
      <c r="BQ4715" s="36"/>
      <c r="BR4715" s="36"/>
    </row>
    <row r="4716" spans="2:70" ht="15" customHeight="1">
      <c r="B4716" s="48">
        <v>5452</v>
      </c>
      <c r="C4716" s="48" t="s">
        <v>1852</v>
      </c>
      <c r="D4716" s="108">
        <v>43342</v>
      </c>
      <c r="E4716" s="109" t="s">
        <v>2508</v>
      </c>
      <c r="F4716" s="109" t="s">
        <v>2509</v>
      </c>
      <c r="G4716" s="109" t="s">
        <v>517</v>
      </c>
      <c r="H4716" s="108" t="s">
        <v>1851</v>
      </c>
      <c r="I4716" s="108" t="s">
        <v>2965</v>
      </c>
      <c r="J4716" s="108" t="s">
        <v>2568</v>
      </c>
      <c r="K4716" s="108" t="s">
        <v>2860</v>
      </c>
      <c r="L4716" s="108">
        <v>9</v>
      </c>
      <c r="M4716" s="110" t="s">
        <v>2915</v>
      </c>
      <c r="N4716" s="111" t="s">
        <v>2907</v>
      </c>
      <c r="O4716" s="111"/>
      <c r="P4716" s="111" t="s">
        <v>2374</v>
      </c>
      <c r="Q4716" s="109">
        <v>1</v>
      </c>
      <c r="R4716" s="109"/>
      <c r="S4716" s="109"/>
      <c r="T4716" s="109" t="s">
        <v>1979</v>
      </c>
      <c r="U4716" s="108">
        <v>7</v>
      </c>
      <c r="V4716" s="109">
        <v>2007</v>
      </c>
      <c r="W4716" s="108"/>
      <c r="X4716" s="109">
        <v>66.67</v>
      </c>
      <c r="Y4716" s="174">
        <f>Table1[[#This Row],[ExpenditureDetails3]]*100000</f>
        <v>6667000</v>
      </c>
      <c r="Z4716" s="174">
        <f>Table1[[#This Row],[ExpenditureDetails4]]/Table1[[#This Row],[Component detail 4]]</f>
        <v>6667000</v>
      </c>
      <c r="AA4716" s="109">
        <v>1</v>
      </c>
      <c r="AB4716" s="109"/>
      <c r="AC4716" s="174">
        <f>IF(ISNUMBER([ExpenditureDetails4]),[ExpenditureDetails4]*HLOOKUP([ExpenditureDetails1],'Currency Conversion'!$A$6:$BE$45,19,FALSE),"No Data")</f>
        <v>8089792.6643161559</v>
      </c>
      <c r="AD4716" s="174">
        <f>Table1[[#This Row],[Calculations1]]/exchange_rate_2010</f>
        <v>176919.60599565424</v>
      </c>
      <c r="AE4716" s="174" t="b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0</v>
      </c>
      <c r="AF4716" s="174">
        <f>Table1[[#This Row],[Calculations3]]/exchange_rate_2010</f>
        <v>0</v>
      </c>
      <c r="AG4716" s="110"/>
      <c r="AH4716" s="53"/>
      <c r="BD4716" s="36"/>
      <c r="BE4716" s="36"/>
      <c r="BF4716" s="36"/>
      <c r="BG4716" s="36"/>
      <c r="BH4716" s="36"/>
      <c r="BI4716" s="36"/>
      <c r="BJ4716" s="36"/>
      <c r="BK4716" s="48"/>
      <c r="BL4716" s="36"/>
      <c r="BM4716" s="36"/>
      <c r="BN4716" s="36"/>
      <c r="BO4716" s="36"/>
      <c r="BP4716" s="36"/>
      <c r="BQ4716" s="36"/>
      <c r="BR4716" s="36"/>
    </row>
    <row r="4717" spans="2:70" ht="15" customHeight="1">
      <c r="B4717" s="48">
        <v>5453</v>
      </c>
      <c r="C4717" s="48" t="s">
        <v>1852</v>
      </c>
      <c r="D4717" s="108">
        <v>43342</v>
      </c>
      <c r="E4717" s="109" t="s">
        <v>2508</v>
      </c>
      <c r="F4717" s="109" t="s">
        <v>2509</v>
      </c>
      <c r="G4717" s="109" t="s">
        <v>517</v>
      </c>
      <c r="H4717" s="108" t="s">
        <v>1851</v>
      </c>
      <c r="I4717" s="108" t="s">
        <v>2965</v>
      </c>
      <c r="J4717" s="108" t="s">
        <v>2568</v>
      </c>
      <c r="K4717" s="108" t="s">
        <v>2860</v>
      </c>
      <c r="L4717" s="108">
        <v>9</v>
      </c>
      <c r="M4717" s="110" t="s">
        <v>2915</v>
      </c>
      <c r="N4717" s="111" t="s">
        <v>1717</v>
      </c>
      <c r="O4717" s="111"/>
      <c r="P4717" s="111" t="s">
        <v>2375</v>
      </c>
      <c r="Q4717" s="119">
        <v>6</v>
      </c>
      <c r="R4717" s="119"/>
      <c r="S4717" s="119"/>
      <c r="T4717" s="109" t="s">
        <v>31</v>
      </c>
      <c r="U4717" s="108">
        <v>3</v>
      </c>
      <c r="V4717" s="109">
        <v>2008</v>
      </c>
      <c r="W4717" s="108"/>
      <c r="X4717" s="120">
        <v>3.5640000000000001</v>
      </c>
      <c r="Y4717" s="176">
        <f>Table1[[#This Row],[ExpenditureDetails3]]*100000</f>
        <v>356400</v>
      </c>
      <c r="Z4717" s="174">
        <f>Table1[[#This Row],[ExpenditureDetails4]]/Table1[[#This Row],[Component detail 4]]</f>
        <v>59400</v>
      </c>
      <c r="AA4717" s="109">
        <v>1</v>
      </c>
      <c r="AB4717" s="109"/>
      <c r="AC4717" s="174">
        <f>IF(ISNUMBER([ExpenditureDetails4]),[ExpenditureDetails4]*HLOOKUP([ExpenditureDetails1],'Currency Conversion'!$A$6:$BE$45,19,FALSE),"No Data")</f>
        <v>408934.45881841221</v>
      </c>
      <c r="AD4717" s="174">
        <f>Table1[[#This Row],[Calculations1]]/exchange_rate_2010</f>
        <v>8943.1863502913802</v>
      </c>
      <c r="AE47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408934.45881841221</v>
      </c>
      <c r="AF4717" s="174">
        <f>Table1[[#This Row],[Calculations3]]/exchange_rate_2010</f>
        <v>8943.1863502913802</v>
      </c>
      <c r="AG4717" s="110"/>
      <c r="AH4717" s="53"/>
      <c r="BD4717" s="36"/>
      <c r="BE4717" s="36"/>
      <c r="BF4717" s="36"/>
      <c r="BG4717" s="36"/>
      <c r="BH4717" s="36"/>
      <c r="BI4717" s="36"/>
      <c r="BJ4717" s="36"/>
      <c r="BK4717" s="48"/>
      <c r="BL4717" s="36"/>
      <c r="BM4717" s="36"/>
      <c r="BN4717" s="36"/>
      <c r="BO4717" s="36"/>
      <c r="BP4717" s="36"/>
      <c r="BQ4717" s="36"/>
      <c r="BR4717" s="36"/>
    </row>
    <row r="4718" spans="2:70" ht="15" customHeight="1">
      <c r="B4718" s="48">
        <v>5454</v>
      </c>
      <c r="C4718" s="48" t="s">
        <v>1852</v>
      </c>
      <c r="D4718" s="108">
        <v>43342</v>
      </c>
      <c r="E4718" s="109" t="s">
        <v>2508</v>
      </c>
      <c r="F4718" s="109" t="s">
        <v>2509</v>
      </c>
      <c r="G4718" s="109" t="s">
        <v>517</v>
      </c>
      <c r="H4718" s="108" t="s">
        <v>1851</v>
      </c>
      <c r="I4718" s="108" t="s">
        <v>2965</v>
      </c>
      <c r="J4718" s="108" t="s">
        <v>2568</v>
      </c>
      <c r="K4718" s="108" t="s">
        <v>2860</v>
      </c>
      <c r="L4718" s="108">
        <v>9</v>
      </c>
      <c r="M4718" s="110" t="s">
        <v>2915</v>
      </c>
      <c r="N4718" s="111" t="s">
        <v>1717</v>
      </c>
      <c r="O4718" s="111"/>
      <c r="P4718" s="111" t="s">
        <v>2376</v>
      </c>
      <c r="Q4718" s="119">
        <v>6</v>
      </c>
      <c r="R4718" s="119"/>
      <c r="S4718" s="119"/>
      <c r="T4718" s="109" t="s">
        <v>31</v>
      </c>
      <c r="U4718" s="108">
        <v>3</v>
      </c>
      <c r="V4718" s="109">
        <v>2008</v>
      </c>
      <c r="W4718" s="108"/>
      <c r="X4718" s="120">
        <v>4.0679999999999996</v>
      </c>
      <c r="Y4718" s="176">
        <f>Table1[[#This Row],[ExpenditureDetails3]]*100000</f>
        <v>406799.99999999994</v>
      </c>
      <c r="Z4718" s="174">
        <f>Table1[[#This Row],[ExpenditureDetails4]]/Table1[[#This Row],[Component detail 4]]</f>
        <v>67799.999999999985</v>
      </c>
      <c r="AA4718" s="109">
        <v>1</v>
      </c>
      <c r="AB4718" s="109"/>
      <c r="AC4718" s="174">
        <f>IF(ISNUMBER([ExpenditureDetails4]),[ExpenditureDetails4]*HLOOKUP([ExpenditureDetails1],'Currency Conversion'!$A$6:$BE$45,19,FALSE),"No Data")</f>
        <v>466763.57420687447</v>
      </c>
      <c r="AD4718" s="174">
        <f>Table1[[#This Row],[Calculations1]]/exchange_rate_2010</f>
        <v>10207.879369524504</v>
      </c>
      <c r="AE47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466763.57420687447</v>
      </c>
      <c r="AF4718" s="174">
        <f>Table1[[#This Row],[Calculations3]]/exchange_rate_2010</f>
        <v>10207.879369524504</v>
      </c>
      <c r="AG4718" s="110"/>
      <c r="AH4718" s="53"/>
      <c r="BD4718" s="36"/>
      <c r="BE4718" s="36"/>
      <c r="BF4718" s="36"/>
      <c r="BG4718" s="36"/>
      <c r="BH4718" s="36"/>
      <c r="BI4718" s="36"/>
      <c r="BJ4718" s="36"/>
      <c r="BK4718" s="48"/>
      <c r="BL4718" s="36"/>
      <c r="BM4718" s="36"/>
      <c r="BN4718" s="36"/>
      <c r="BO4718" s="36"/>
      <c r="BP4718" s="36"/>
      <c r="BQ4718" s="36"/>
      <c r="BR4718" s="36"/>
    </row>
    <row r="4719" spans="2:70" ht="15" customHeight="1">
      <c r="B4719" s="48">
        <v>5455</v>
      </c>
      <c r="C4719" s="48" t="s">
        <v>1852</v>
      </c>
      <c r="D4719" s="108">
        <v>43342</v>
      </c>
      <c r="E4719" s="109" t="s">
        <v>2508</v>
      </c>
      <c r="F4719" s="109" t="s">
        <v>2509</v>
      </c>
      <c r="G4719" s="109" t="s">
        <v>517</v>
      </c>
      <c r="H4719" s="108" t="s">
        <v>1851</v>
      </c>
      <c r="I4719" s="108" t="s">
        <v>2965</v>
      </c>
      <c r="J4719" s="108" t="s">
        <v>2568</v>
      </c>
      <c r="K4719" s="108" t="s">
        <v>2860</v>
      </c>
      <c r="L4719" s="108">
        <v>9</v>
      </c>
      <c r="M4719" s="110" t="s">
        <v>2915</v>
      </c>
      <c r="N4719" s="111" t="s">
        <v>1717</v>
      </c>
      <c r="O4719" s="111"/>
      <c r="P4719" s="111" t="s">
        <v>2377</v>
      </c>
      <c r="Q4719" s="119">
        <v>9</v>
      </c>
      <c r="R4719" s="119"/>
      <c r="S4719" s="119"/>
      <c r="T4719" s="109" t="s">
        <v>31</v>
      </c>
      <c r="U4719" s="108">
        <v>3</v>
      </c>
      <c r="V4719" s="109">
        <v>2008</v>
      </c>
      <c r="W4719" s="108"/>
      <c r="X4719" s="120">
        <v>4.968</v>
      </c>
      <c r="Y4719" s="176">
        <f>Table1[[#This Row],[ExpenditureDetails3]]*100000</f>
        <v>496800</v>
      </c>
      <c r="Z4719" s="174">
        <f>Table1[[#This Row],[ExpenditureDetails4]]/Table1[[#This Row],[Component detail 4]]</f>
        <v>55200</v>
      </c>
      <c r="AA4719" s="109">
        <v>1</v>
      </c>
      <c r="AB4719" s="109"/>
      <c r="AC4719" s="174">
        <f>IF(ISNUMBER([ExpenditureDetails4]),[ExpenditureDetails4]*HLOOKUP([ExpenditureDetails1],'Currency Conversion'!$A$6:$BE$45,19,FALSE),"No Data")</f>
        <v>570029.85168627149</v>
      </c>
      <c r="AD4719" s="174">
        <f>Table1[[#This Row],[Calculations1]]/exchange_rate_2010</f>
        <v>12466.259761012225</v>
      </c>
      <c r="AE47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570029.85168627149</v>
      </c>
      <c r="AF4719" s="174">
        <f>Table1[[#This Row],[Calculations3]]/exchange_rate_2010</f>
        <v>12466.259761012225</v>
      </c>
      <c r="AG4719" s="110"/>
      <c r="AH4719" s="53"/>
      <c r="BD4719" s="36"/>
      <c r="BE4719" s="36"/>
      <c r="BF4719" s="36"/>
      <c r="BG4719" s="36"/>
      <c r="BH4719" s="36"/>
      <c r="BI4719" s="36"/>
      <c r="BJ4719" s="36"/>
      <c r="BK4719" s="48"/>
      <c r="BL4719" s="36"/>
      <c r="BM4719" s="36"/>
      <c r="BN4719" s="36"/>
      <c r="BO4719" s="36"/>
      <c r="BP4719" s="36"/>
      <c r="BQ4719" s="36"/>
      <c r="BR4719" s="36"/>
    </row>
    <row r="4720" spans="2:70" ht="15" customHeight="1">
      <c r="B4720" s="48">
        <v>5456</v>
      </c>
      <c r="C4720" s="48" t="s">
        <v>1852</v>
      </c>
      <c r="D4720" s="108">
        <v>43342</v>
      </c>
      <c r="E4720" s="109" t="s">
        <v>2508</v>
      </c>
      <c r="F4720" s="109" t="s">
        <v>2509</v>
      </c>
      <c r="G4720" s="109" t="s">
        <v>517</v>
      </c>
      <c r="H4720" s="108" t="s">
        <v>1851</v>
      </c>
      <c r="I4720" s="108" t="s">
        <v>2965</v>
      </c>
      <c r="J4720" s="108" t="s">
        <v>2568</v>
      </c>
      <c r="K4720" s="108" t="s">
        <v>2860</v>
      </c>
      <c r="L4720" s="108">
        <v>9</v>
      </c>
      <c r="M4720" s="110" t="s">
        <v>2915</v>
      </c>
      <c r="N4720" s="111" t="s">
        <v>1717</v>
      </c>
      <c r="O4720" s="111"/>
      <c r="P4720" s="111" t="s">
        <v>2378</v>
      </c>
      <c r="Q4720" s="119">
        <v>9</v>
      </c>
      <c r="R4720" s="119"/>
      <c r="S4720" s="119"/>
      <c r="T4720" s="109" t="s">
        <v>31</v>
      </c>
      <c r="U4720" s="108">
        <v>3</v>
      </c>
      <c r="V4720" s="109">
        <v>2008</v>
      </c>
      <c r="W4720" s="108"/>
      <c r="X4720" s="120">
        <v>4.968</v>
      </c>
      <c r="Y4720" s="176">
        <f>Table1[[#This Row],[ExpenditureDetails3]]*100000</f>
        <v>496800</v>
      </c>
      <c r="Z4720" s="174">
        <f>Table1[[#This Row],[ExpenditureDetails4]]/Table1[[#This Row],[Component detail 4]]</f>
        <v>55200</v>
      </c>
      <c r="AA4720" s="109">
        <v>1</v>
      </c>
      <c r="AB4720" s="109"/>
      <c r="AC4720" s="174">
        <f>IF(ISNUMBER([ExpenditureDetails4]),[ExpenditureDetails4]*HLOOKUP([ExpenditureDetails1],'Currency Conversion'!$A$6:$BE$45,19,FALSE),"No Data")</f>
        <v>570029.85168627149</v>
      </c>
      <c r="AD4720" s="174">
        <f>Table1[[#This Row],[Calculations1]]/exchange_rate_2010</f>
        <v>12466.259761012225</v>
      </c>
      <c r="AE47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570029.85168627149</v>
      </c>
      <c r="AF4720" s="174">
        <f>Table1[[#This Row],[Calculations3]]/exchange_rate_2010</f>
        <v>12466.259761012225</v>
      </c>
      <c r="AG4720" s="110"/>
      <c r="AH4720" s="53"/>
      <c r="BD4720" s="36"/>
      <c r="BE4720" s="36"/>
      <c r="BF4720" s="36"/>
      <c r="BG4720" s="36"/>
      <c r="BH4720" s="36"/>
      <c r="BI4720" s="36"/>
      <c r="BJ4720" s="36"/>
      <c r="BK4720" s="48"/>
      <c r="BL4720" s="36"/>
      <c r="BM4720" s="36"/>
      <c r="BN4720" s="36"/>
      <c r="BO4720" s="36"/>
      <c r="BP4720" s="36"/>
      <c r="BQ4720" s="36"/>
      <c r="BR4720" s="36"/>
    </row>
    <row r="4721" spans="2:70" ht="15" customHeight="1">
      <c r="B4721" s="48">
        <v>5457</v>
      </c>
      <c r="C4721" s="48" t="s">
        <v>1852</v>
      </c>
      <c r="D4721" s="108">
        <v>43342</v>
      </c>
      <c r="E4721" s="109" t="s">
        <v>2508</v>
      </c>
      <c r="F4721" s="109" t="s">
        <v>2509</v>
      </c>
      <c r="G4721" s="109" t="s">
        <v>517</v>
      </c>
      <c r="H4721" s="108" t="s">
        <v>1851</v>
      </c>
      <c r="I4721" s="108" t="s">
        <v>2965</v>
      </c>
      <c r="J4721" s="108" t="s">
        <v>2568</v>
      </c>
      <c r="K4721" s="108" t="s">
        <v>2860</v>
      </c>
      <c r="L4721" s="108">
        <v>9</v>
      </c>
      <c r="M4721" s="110" t="s">
        <v>2915</v>
      </c>
      <c r="N4721" s="111" t="s">
        <v>1717</v>
      </c>
      <c r="O4721" s="111"/>
      <c r="P4721" s="111" t="s">
        <v>2379</v>
      </c>
      <c r="Q4721" s="119">
        <v>15</v>
      </c>
      <c r="R4721" s="119"/>
      <c r="S4721" s="119"/>
      <c r="T4721" s="109" t="s">
        <v>31</v>
      </c>
      <c r="U4721" s="108">
        <v>3</v>
      </c>
      <c r="V4721" s="109">
        <v>2008</v>
      </c>
      <c r="W4721" s="108"/>
      <c r="X4721" s="120">
        <v>8.7840000000000007</v>
      </c>
      <c r="Y4721" s="176">
        <f>Table1[[#This Row],[ExpenditureDetails3]]*100000</f>
        <v>878400.00000000012</v>
      </c>
      <c r="Z4721" s="174">
        <f>Table1[[#This Row],[ExpenditureDetails4]]/Table1[[#This Row],[Component detail 4]]</f>
        <v>58560.000000000007</v>
      </c>
      <c r="AA4721" s="109">
        <v>1</v>
      </c>
      <c r="AB4721" s="109"/>
      <c r="AC4721" s="174">
        <f>IF(ISNUMBER([ExpenditureDetails4]),[ExpenditureDetails4]*HLOOKUP([ExpenditureDetails1],'Currency Conversion'!$A$6:$BE$45,19,FALSE),"No Data")</f>
        <v>1007878.868198915</v>
      </c>
      <c r="AD4721" s="174">
        <f>Table1[[#This Row],[Calculations1]]/exchange_rate_2010</f>
        <v>22041.792620920172</v>
      </c>
      <c r="AE47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1007878.868198915</v>
      </c>
      <c r="AF4721" s="174">
        <f>Table1[[#This Row],[Calculations3]]/exchange_rate_2010</f>
        <v>22041.792620920172</v>
      </c>
      <c r="AG4721" s="110"/>
      <c r="AH4721" s="53"/>
      <c r="BD4721" s="36"/>
      <c r="BE4721" s="36"/>
      <c r="BF4721" s="36"/>
      <c r="BG4721" s="36"/>
      <c r="BH4721" s="36"/>
      <c r="BI4721" s="36"/>
      <c r="BJ4721" s="36"/>
      <c r="BK4721" s="48"/>
      <c r="BL4721" s="36"/>
      <c r="BM4721" s="36"/>
      <c r="BN4721" s="36"/>
      <c r="BO4721" s="36"/>
      <c r="BP4721" s="36"/>
      <c r="BQ4721" s="36"/>
      <c r="BR4721" s="36"/>
    </row>
    <row r="4722" spans="2:70" ht="15" customHeight="1">
      <c r="B4722" s="48">
        <v>5458</v>
      </c>
      <c r="C4722" s="48" t="s">
        <v>1852</v>
      </c>
      <c r="D4722" s="108">
        <v>43342</v>
      </c>
      <c r="E4722" s="109" t="s">
        <v>2508</v>
      </c>
      <c r="F4722" s="109" t="s">
        <v>2509</v>
      </c>
      <c r="G4722" s="109" t="s">
        <v>517</v>
      </c>
      <c r="H4722" s="108" t="s">
        <v>1851</v>
      </c>
      <c r="I4722" s="108" t="s">
        <v>2965</v>
      </c>
      <c r="J4722" s="108" t="s">
        <v>2568</v>
      </c>
      <c r="K4722" s="108" t="s">
        <v>2860</v>
      </c>
      <c r="L4722" s="108">
        <v>9</v>
      </c>
      <c r="M4722" s="110" t="s">
        <v>2915</v>
      </c>
      <c r="N4722" s="111" t="s">
        <v>1717</v>
      </c>
      <c r="O4722" s="111"/>
      <c r="P4722" s="111" t="s">
        <v>2380</v>
      </c>
      <c r="Q4722" s="119">
        <v>2</v>
      </c>
      <c r="R4722" s="119"/>
      <c r="S4722" s="119"/>
      <c r="T4722" s="109" t="s">
        <v>31</v>
      </c>
      <c r="U4722" s="108">
        <v>3</v>
      </c>
      <c r="V4722" s="109">
        <v>2008</v>
      </c>
      <c r="W4722" s="108"/>
      <c r="X4722" s="120">
        <v>2.2799999999999998</v>
      </c>
      <c r="Y4722" s="176">
        <f>Table1[[#This Row],[ExpenditureDetails3]]*100000</f>
        <v>227999.99999999997</v>
      </c>
      <c r="Z4722" s="174">
        <f>Table1[[#This Row],[ExpenditureDetails4]]/Table1[[#This Row],[Component detail 4]]</f>
        <v>113999.99999999999</v>
      </c>
      <c r="AA4722" s="109">
        <v>1</v>
      </c>
      <c r="AB4722" s="109"/>
      <c r="AC4722" s="174">
        <f>IF(ISNUMBER([ExpenditureDetails4]),[ExpenditureDetails4]*HLOOKUP([ExpenditureDetails1],'Currency Conversion'!$A$6:$BE$45,19,FALSE),"No Data")</f>
        <v>261607.90294780573</v>
      </c>
      <c r="AD4722" s="174">
        <f>Table1[[#This Row],[Calculations1]]/exchange_rate_2010</f>
        <v>5721.2303251022286</v>
      </c>
      <c r="AE47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261607.90294780573</v>
      </c>
      <c r="AF4722" s="174">
        <f>Table1[[#This Row],[Calculations3]]/exchange_rate_2010</f>
        <v>5721.2303251022286</v>
      </c>
      <c r="AG4722" s="110"/>
      <c r="AH4722" s="53"/>
      <c r="BD4722" s="36"/>
      <c r="BE4722" s="36"/>
      <c r="BF4722" s="36"/>
      <c r="BG4722" s="36"/>
      <c r="BH4722" s="36"/>
      <c r="BI4722" s="36"/>
      <c r="BJ4722" s="36"/>
      <c r="BK4722" s="48"/>
      <c r="BL4722" s="36"/>
      <c r="BM4722" s="36"/>
      <c r="BN4722" s="36"/>
      <c r="BO4722" s="36"/>
      <c r="BP4722" s="36"/>
      <c r="BQ4722" s="36"/>
      <c r="BR4722" s="36"/>
    </row>
    <row r="4723" spans="2:70" ht="15" customHeight="1">
      <c r="B4723" s="48">
        <v>5459</v>
      </c>
      <c r="C4723" s="48" t="s">
        <v>1852</v>
      </c>
      <c r="D4723" s="108">
        <v>43342</v>
      </c>
      <c r="E4723" s="109" t="s">
        <v>2508</v>
      </c>
      <c r="F4723" s="109" t="s">
        <v>2509</v>
      </c>
      <c r="G4723" s="109" t="s">
        <v>517</v>
      </c>
      <c r="H4723" s="108" t="s">
        <v>1851</v>
      </c>
      <c r="I4723" s="108" t="s">
        <v>2965</v>
      </c>
      <c r="J4723" s="108" t="s">
        <v>2568</v>
      </c>
      <c r="K4723" s="108" t="s">
        <v>2860</v>
      </c>
      <c r="L4723" s="108">
        <v>9</v>
      </c>
      <c r="M4723" s="110" t="s">
        <v>2915</v>
      </c>
      <c r="N4723" s="111" t="s">
        <v>1720</v>
      </c>
      <c r="O4723" s="111"/>
      <c r="P4723" s="111" t="s">
        <v>2381</v>
      </c>
      <c r="Q4723" s="109">
        <v>1</v>
      </c>
      <c r="R4723" s="119"/>
      <c r="S4723" s="119"/>
      <c r="T4723" s="109" t="s">
        <v>31</v>
      </c>
      <c r="U4723" s="108">
        <v>3</v>
      </c>
      <c r="V4723" s="109">
        <v>2008</v>
      </c>
      <c r="W4723" s="108"/>
      <c r="X4723" s="120">
        <v>6.15</v>
      </c>
      <c r="Y4723" s="176">
        <f>Table1[[#This Row],[ExpenditureDetails3]]*100000</f>
        <v>615000</v>
      </c>
      <c r="Z4723" s="174">
        <f>Table1[[#This Row],[ExpenditureDetails4]]/Table1[[#This Row],[Component detail 4]]</f>
        <v>615000</v>
      </c>
      <c r="AA4723" s="109">
        <v>1</v>
      </c>
      <c r="AB4723" s="109"/>
      <c r="AC4723" s="174">
        <f>IF(ISNUMBER([ExpenditureDetails4]),[ExpenditureDetails4]*HLOOKUP([ExpenditureDetails1],'Currency Conversion'!$A$6:$BE$45,19,FALSE),"No Data")</f>
        <v>705652.896109213</v>
      </c>
      <c r="AD4723" s="174">
        <f>Table1[[#This Row],[Calculations1]]/exchange_rate_2010</f>
        <v>15432.266008499437</v>
      </c>
      <c r="AE47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705652.896109213</v>
      </c>
      <c r="AF4723" s="174">
        <f>Table1[[#This Row],[Calculations3]]/exchange_rate_2010</f>
        <v>15432.266008499437</v>
      </c>
      <c r="AG4723" s="110"/>
      <c r="AH4723" s="53"/>
      <c r="BD4723" s="36"/>
      <c r="BE4723" s="36"/>
      <c r="BF4723" s="36"/>
      <c r="BG4723" s="36"/>
      <c r="BH4723" s="36"/>
      <c r="BI4723" s="36"/>
      <c r="BJ4723" s="36"/>
      <c r="BK4723" s="48"/>
      <c r="BL4723" s="36"/>
      <c r="BM4723" s="36"/>
      <c r="BN4723" s="36"/>
      <c r="BO4723" s="36"/>
      <c r="BP4723" s="36"/>
      <c r="BQ4723" s="36"/>
      <c r="BR4723" s="36"/>
    </row>
    <row r="4724" spans="2:70" ht="15" customHeight="1">
      <c r="B4724" s="48">
        <v>5460</v>
      </c>
      <c r="C4724" s="48" t="s">
        <v>1852</v>
      </c>
      <c r="D4724" s="108">
        <v>43342</v>
      </c>
      <c r="E4724" s="109" t="s">
        <v>2508</v>
      </c>
      <c r="F4724" s="109" t="s">
        <v>2509</v>
      </c>
      <c r="G4724" s="109" t="s">
        <v>517</v>
      </c>
      <c r="H4724" s="108" t="s">
        <v>1851</v>
      </c>
      <c r="I4724" s="108" t="s">
        <v>2965</v>
      </c>
      <c r="J4724" s="108" t="s">
        <v>2568</v>
      </c>
      <c r="K4724" s="108" t="s">
        <v>2860</v>
      </c>
      <c r="L4724" s="108">
        <v>9</v>
      </c>
      <c r="M4724" s="110" t="s">
        <v>2915</v>
      </c>
      <c r="N4724" s="111" t="s">
        <v>1719</v>
      </c>
      <c r="O4724" s="111"/>
      <c r="P4724" s="111" t="s">
        <v>2382</v>
      </c>
      <c r="Q4724" s="109">
        <v>1</v>
      </c>
      <c r="R4724" s="119"/>
      <c r="S4724" s="119"/>
      <c r="T4724" s="109" t="s">
        <v>31</v>
      </c>
      <c r="U4724" s="108">
        <v>3</v>
      </c>
      <c r="V4724" s="109">
        <v>2008</v>
      </c>
      <c r="W4724" s="108"/>
      <c r="X4724" s="120">
        <v>4</v>
      </c>
      <c r="Y4724" s="176">
        <f>Table1[[#This Row],[ExpenditureDetails3]]*100000</f>
        <v>400000</v>
      </c>
      <c r="Z4724" s="174">
        <f>Table1[[#This Row],[ExpenditureDetails4]]/Table1[[#This Row],[Component detail 4]]</f>
        <v>400000</v>
      </c>
      <c r="AA4724" s="109">
        <v>1</v>
      </c>
      <c r="AB4724" s="109"/>
      <c r="AC4724" s="174">
        <f>IF(ISNUMBER([ExpenditureDetails4]),[ExpenditureDetails4]*HLOOKUP([ExpenditureDetails1],'Currency Conversion'!$A$6:$BE$45,19,FALSE),"No Data")</f>
        <v>458961.23324176454</v>
      </c>
      <c r="AD4724" s="174">
        <f>Table1[[#This Row],[Calculations1]]/exchange_rate_2010</f>
        <v>10037.246184389876</v>
      </c>
      <c r="AE47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458961.23324176454</v>
      </c>
      <c r="AF4724" s="174">
        <f>Table1[[#This Row],[Calculations3]]/exchange_rate_2010</f>
        <v>10037.246184389876</v>
      </c>
      <c r="AG4724" s="110"/>
      <c r="AH4724" s="53"/>
      <c r="BD4724" s="36"/>
      <c r="BE4724" s="36"/>
      <c r="BF4724" s="36"/>
      <c r="BG4724" s="36"/>
      <c r="BH4724" s="36"/>
      <c r="BI4724" s="36"/>
      <c r="BJ4724" s="36"/>
      <c r="BK4724" s="48"/>
      <c r="BL4724" s="36"/>
      <c r="BM4724" s="36"/>
      <c r="BN4724" s="36"/>
      <c r="BO4724" s="36"/>
      <c r="BP4724" s="36"/>
      <c r="BQ4724" s="36"/>
      <c r="BR4724" s="36"/>
    </row>
    <row r="4725" spans="2:70" ht="15" customHeight="1">
      <c r="B4725" s="48">
        <v>5461</v>
      </c>
      <c r="C4725" s="48" t="s">
        <v>1852</v>
      </c>
      <c r="D4725" s="108">
        <v>43342</v>
      </c>
      <c r="E4725" s="109" t="s">
        <v>2508</v>
      </c>
      <c r="F4725" s="109" t="s">
        <v>2509</v>
      </c>
      <c r="G4725" s="109" t="s">
        <v>517</v>
      </c>
      <c r="H4725" s="108" t="s">
        <v>1851</v>
      </c>
      <c r="I4725" s="108" t="s">
        <v>2965</v>
      </c>
      <c r="J4725" s="108" t="s">
        <v>2568</v>
      </c>
      <c r="K4725" s="108" t="s">
        <v>2860</v>
      </c>
      <c r="L4725" s="108">
        <v>9</v>
      </c>
      <c r="M4725" s="110" t="s">
        <v>2915</v>
      </c>
      <c r="N4725" s="111" t="s">
        <v>559</v>
      </c>
      <c r="O4725" s="111"/>
      <c r="P4725" s="111" t="s">
        <v>2383</v>
      </c>
      <c r="Q4725" s="109">
        <v>1</v>
      </c>
      <c r="R4725" s="119"/>
      <c r="S4725" s="119"/>
      <c r="T4725" s="109" t="s">
        <v>31</v>
      </c>
      <c r="U4725" s="108">
        <v>3</v>
      </c>
      <c r="V4725" s="109">
        <v>2008</v>
      </c>
      <c r="W4725" s="108"/>
      <c r="X4725" s="120">
        <v>0.5</v>
      </c>
      <c r="Y4725" s="176">
        <f>Table1[[#This Row],[ExpenditureDetails3]]*100000</f>
        <v>50000</v>
      </c>
      <c r="Z4725" s="174">
        <f>Table1[[#This Row],[ExpenditureDetails4]]/Table1[[#This Row],[Component detail 4]]</f>
        <v>50000</v>
      </c>
      <c r="AA4725" s="109">
        <v>1</v>
      </c>
      <c r="AB4725" s="109"/>
      <c r="AC4725" s="174">
        <f>IF(ISNUMBER([ExpenditureDetails4]),[ExpenditureDetails4]*HLOOKUP([ExpenditureDetails1],'Currency Conversion'!$A$6:$BE$45,19,FALSE),"No Data")</f>
        <v>57370.154155220567</v>
      </c>
      <c r="AD4725" s="174">
        <f>Table1[[#This Row],[Calculations1]]/exchange_rate_2010</f>
        <v>1254.6557730487345</v>
      </c>
      <c r="AE47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57370.154155220567</v>
      </c>
      <c r="AF4725" s="174">
        <f>Table1[[#This Row],[Calculations3]]/exchange_rate_2010</f>
        <v>1254.6557730487345</v>
      </c>
      <c r="AG4725" s="110"/>
      <c r="AH4725" s="53"/>
      <c r="BD4725" s="36"/>
      <c r="BE4725" s="36"/>
      <c r="BF4725" s="36"/>
      <c r="BG4725" s="36"/>
      <c r="BH4725" s="36"/>
      <c r="BI4725" s="36"/>
      <c r="BJ4725" s="36"/>
      <c r="BK4725" s="48"/>
      <c r="BL4725" s="36"/>
      <c r="BM4725" s="36"/>
      <c r="BN4725" s="36"/>
      <c r="BO4725" s="36"/>
      <c r="BP4725" s="36"/>
      <c r="BQ4725" s="36"/>
      <c r="BR4725" s="36"/>
    </row>
    <row r="4726" spans="2:70" ht="15" customHeight="1">
      <c r="B4726" s="48">
        <v>5462</v>
      </c>
      <c r="C4726" s="48" t="s">
        <v>1852</v>
      </c>
      <c r="D4726" s="108">
        <v>43342</v>
      </c>
      <c r="E4726" s="109" t="s">
        <v>2508</v>
      </c>
      <c r="F4726" s="109" t="s">
        <v>2509</v>
      </c>
      <c r="G4726" s="109" t="s">
        <v>517</v>
      </c>
      <c r="H4726" s="108" t="s">
        <v>1851</v>
      </c>
      <c r="I4726" s="108" t="s">
        <v>2965</v>
      </c>
      <c r="J4726" s="108" t="s">
        <v>2568</v>
      </c>
      <c r="K4726" s="108" t="s">
        <v>2860</v>
      </c>
      <c r="L4726" s="108">
        <v>9</v>
      </c>
      <c r="M4726" s="110" t="s">
        <v>2915</v>
      </c>
      <c r="N4726" s="111" t="s">
        <v>2474</v>
      </c>
      <c r="O4726" s="111"/>
      <c r="P4726" s="111" t="s">
        <v>2384</v>
      </c>
      <c r="Q4726" s="109">
        <v>1</v>
      </c>
      <c r="R4726" s="119"/>
      <c r="S4726" s="119"/>
      <c r="T4726" s="109" t="s">
        <v>31</v>
      </c>
      <c r="U4726" s="108">
        <v>3</v>
      </c>
      <c r="V4726" s="109">
        <v>2008</v>
      </c>
      <c r="W4726" s="108"/>
      <c r="X4726" s="120">
        <v>2</v>
      </c>
      <c r="Y4726" s="176">
        <f>Table1[[#This Row],[ExpenditureDetails3]]*100000</f>
        <v>200000</v>
      </c>
      <c r="Z4726" s="174">
        <f>Table1[[#This Row],[ExpenditureDetails4]]/Table1[[#This Row],[Component detail 4]]</f>
        <v>200000</v>
      </c>
      <c r="AA4726" s="109">
        <v>1</v>
      </c>
      <c r="AB4726" s="109"/>
      <c r="AC4726" s="174">
        <f>IF(ISNUMBER([ExpenditureDetails4]),[ExpenditureDetails4]*HLOOKUP([ExpenditureDetails1],'Currency Conversion'!$A$6:$BE$45,19,FALSE),"No Data")</f>
        <v>229480.61662088227</v>
      </c>
      <c r="AD4726" s="174">
        <f>Table1[[#This Row],[Calculations1]]/exchange_rate_2010</f>
        <v>5018.6230921949382</v>
      </c>
      <c r="AE47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229480.61662088227</v>
      </c>
      <c r="AF4726" s="174">
        <f>Table1[[#This Row],[Calculations3]]/exchange_rate_2010</f>
        <v>5018.6230921949382</v>
      </c>
      <c r="AG4726" s="110"/>
      <c r="AH4726" s="53"/>
      <c r="BD4726" s="36"/>
      <c r="BE4726" s="36"/>
      <c r="BF4726" s="36"/>
      <c r="BG4726" s="36"/>
      <c r="BH4726" s="36"/>
      <c r="BI4726" s="36"/>
      <c r="BJ4726" s="36"/>
      <c r="BK4726" s="48"/>
      <c r="BL4726" s="36"/>
      <c r="BM4726" s="36"/>
      <c r="BN4726" s="36"/>
      <c r="BO4726" s="36"/>
      <c r="BP4726" s="36"/>
      <c r="BQ4726" s="36"/>
      <c r="BR4726" s="36"/>
    </row>
    <row r="4727" spans="2:70" ht="15" customHeight="1">
      <c r="B4727" s="48">
        <v>5463</v>
      </c>
      <c r="C4727" s="48" t="s">
        <v>1852</v>
      </c>
      <c r="D4727" s="108">
        <v>43342</v>
      </c>
      <c r="E4727" s="109" t="s">
        <v>2508</v>
      </c>
      <c r="F4727" s="109" t="s">
        <v>2509</v>
      </c>
      <c r="G4727" s="109" t="s">
        <v>517</v>
      </c>
      <c r="H4727" s="108" t="s">
        <v>1851</v>
      </c>
      <c r="I4727" s="108" t="s">
        <v>2965</v>
      </c>
      <c r="J4727" s="108" t="s">
        <v>2568</v>
      </c>
      <c r="K4727" s="108" t="s">
        <v>2860</v>
      </c>
      <c r="L4727" s="108">
        <v>9</v>
      </c>
      <c r="M4727" s="110" t="s">
        <v>2915</v>
      </c>
      <c r="N4727" s="111" t="s">
        <v>2398</v>
      </c>
      <c r="O4727" s="111"/>
      <c r="P4727" s="111" t="s">
        <v>2385</v>
      </c>
      <c r="Q4727" s="109">
        <v>1</v>
      </c>
      <c r="R4727" s="119"/>
      <c r="S4727" s="119"/>
      <c r="T4727" s="109" t="s">
        <v>31</v>
      </c>
      <c r="U4727" s="108">
        <v>3</v>
      </c>
      <c r="V4727" s="109">
        <v>2008</v>
      </c>
      <c r="W4727" s="108"/>
      <c r="X4727" s="120">
        <v>0.5</v>
      </c>
      <c r="Y4727" s="176">
        <f>Table1[[#This Row],[ExpenditureDetails3]]*100000</f>
        <v>50000</v>
      </c>
      <c r="Z4727" s="174">
        <f>Table1[[#This Row],[ExpenditureDetails4]]/Table1[[#This Row],[Component detail 4]]</f>
        <v>50000</v>
      </c>
      <c r="AA4727" s="109">
        <v>1</v>
      </c>
      <c r="AB4727" s="109"/>
      <c r="AC4727" s="174">
        <f>IF(ISNUMBER([ExpenditureDetails4]),[ExpenditureDetails4]*HLOOKUP([ExpenditureDetails1],'Currency Conversion'!$A$6:$BE$45,19,FALSE),"No Data")</f>
        <v>57370.154155220567</v>
      </c>
      <c r="AD4727" s="174">
        <f>Table1[[#This Row],[Calculations1]]/exchange_rate_2010</f>
        <v>1254.6557730487345</v>
      </c>
      <c r="AE47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57370.154155220567</v>
      </c>
      <c r="AF4727" s="174">
        <f>Table1[[#This Row],[Calculations3]]/exchange_rate_2010</f>
        <v>1254.6557730487345</v>
      </c>
      <c r="AG4727" s="110"/>
      <c r="AH4727" s="53"/>
      <c r="BD4727" s="36"/>
      <c r="BE4727" s="36"/>
      <c r="BF4727" s="36"/>
      <c r="BG4727" s="36"/>
      <c r="BH4727" s="36"/>
      <c r="BI4727" s="36"/>
      <c r="BJ4727" s="36"/>
      <c r="BK4727" s="48"/>
      <c r="BL4727" s="36"/>
      <c r="BM4727" s="36"/>
      <c r="BN4727" s="36"/>
      <c r="BO4727" s="36"/>
      <c r="BP4727" s="36"/>
      <c r="BQ4727" s="36"/>
      <c r="BR4727" s="36"/>
    </row>
    <row r="4728" spans="2:70" ht="15" customHeight="1">
      <c r="B4728" s="48">
        <v>5464</v>
      </c>
      <c r="C4728" s="48" t="s">
        <v>1852</v>
      </c>
      <c r="D4728" s="108">
        <v>43342</v>
      </c>
      <c r="E4728" s="109" t="s">
        <v>2508</v>
      </c>
      <c r="F4728" s="109" t="s">
        <v>2509</v>
      </c>
      <c r="G4728" s="109" t="s">
        <v>517</v>
      </c>
      <c r="H4728" s="108" t="s">
        <v>1851</v>
      </c>
      <c r="I4728" s="108" t="s">
        <v>2965</v>
      </c>
      <c r="J4728" s="108" t="s">
        <v>2568</v>
      </c>
      <c r="K4728" s="108" t="s">
        <v>2860</v>
      </c>
      <c r="L4728" s="108">
        <v>9</v>
      </c>
      <c r="M4728" s="110" t="s">
        <v>2915</v>
      </c>
      <c r="N4728" s="111" t="s">
        <v>2485</v>
      </c>
      <c r="O4728" s="111"/>
      <c r="P4728" s="111" t="s">
        <v>2386</v>
      </c>
      <c r="Q4728" s="109">
        <v>1</v>
      </c>
      <c r="R4728" s="119"/>
      <c r="S4728" s="119"/>
      <c r="T4728" s="109" t="s">
        <v>31</v>
      </c>
      <c r="U4728" s="108">
        <v>3</v>
      </c>
      <c r="V4728" s="109">
        <v>2008</v>
      </c>
      <c r="W4728" s="108"/>
      <c r="X4728" s="120">
        <v>0.3</v>
      </c>
      <c r="Y4728" s="176">
        <f>Table1[[#This Row],[ExpenditureDetails3]]*100000</f>
        <v>30000</v>
      </c>
      <c r="Z4728" s="174">
        <f>Table1[[#This Row],[ExpenditureDetails4]]/Table1[[#This Row],[Component detail 4]]</f>
        <v>30000</v>
      </c>
      <c r="AA4728" s="109">
        <v>1</v>
      </c>
      <c r="AB4728" s="109"/>
      <c r="AC4728" s="174">
        <f>IF(ISNUMBER([ExpenditureDetails4]),[ExpenditureDetails4]*HLOOKUP([ExpenditureDetails1],'Currency Conversion'!$A$6:$BE$45,19,FALSE),"No Data")</f>
        <v>34422.092493132339</v>
      </c>
      <c r="AD4728" s="174">
        <f>Table1[[#This Row],[Calculations1]]/exchange_rate_2010</f>
        <v>752.79346382924075</v>
      </c>
      <c r="AE47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4728" s="174">
        <f>Table1[[#This Row],[Calculations3]]/exchange_rate_2010</f>
        <v>752.79346382924075</v>
      </c>
      <c r="AG4728" s="110"/>
      <c r="AH4728" s="53"/>
      <c r="BD4728" s="36"/>
      <c r="BE4728" s="36"/>
      <c r="BF4728" s="36"/>
      <c r="BG4728" s="36"/>
      <c r="BH4728" s="36"/>
      <c r="BI4728" s="36"/>
      <c r="BJ4728" s="36"/>
      <c r="BK4728" s="48"/>
      <c r="BL4728" s="36"/>
      <c r="BM4728" s="36"/>
      <c r="BN4728" s="36"/>
      <c r="BO4728" s="36"/>
      <c r="BP4728" s="36"/>
      <c r="BQ4728" s="36"/>
      <c r="BR4728" s="36"/>
    </row>
    <row r="4729" spans="2:70" ht="15" customHeight="1">
      <c r="B4729" s="48">
        <v>5465</v>
      </c>
      <c r="C4729" s="48" t="s">
        <v>1852</v>
      </c>
      <c r="D4729" s="108">
        <v>43342</v>
      </c>
      <c r="E4729" s="109" t="s">
        <v>2508</v>
      </c>
      <c r="F4729" s="109" t="s">
        <v>2509</v>
      </c>
      <c r="G4729" s="109" t="s">
        <v>517</v>
      </c>
      <c r="H4729" s="108" t="s">
        <v>1851</v>
      </c>
      <c r="I4729" s="108" t="s">
        <v>2965</v>
      </c>
      <c r="J4729" s="108" t="s">
        <v>2568</v>
      </c>
      <c r="K4729" s="108" t="s">
        <v>2860</v>
      </c>
      <c r="L4729" s="108">
        <v>9</v>
      </c>
      <c r="M4729" s="110" t="s">
        <v>2915</v>
      </c>
      <c r="N4729" s="111" t="s">
        <v>1729</v>
      </c>
      <c r="O4729" s="111" t="s">
        <v>519</v>
      </c>
      <c r="P4729" s="111" t="s">
        <v>2387</v>
      </c>
      <c r="Q4729" s="109">
        <v>285</v>
      </c>
      <c r="R4729" s="119"/>
      <c r="S4729" s="119"/>
      <c r="T4729" s="109" t="s">
        <v>31</v>
      </c>
      <c r="U4729" s="108">
        <v>3</v>
      </c>
      <c r="V4729" s="109">
        <v>2008</v>
      </c>
      <c r="W4729" s="108"/>
      <c r="X4729" s="120">
        <v>8</v>
      </c>
      <c r="Y4729" s="176">
        <f>Table1[[#This Row],[ExpenditureDetails3]]*100000</f>
        <v>800000</v>
      </c>
      <c r="Z4729" s="174">
        <f>Table1[[#This Row],[ExpenditureDetails4]]/Table1[[#This Row],[Component detail 4]]</f>
        <v>2807.0175438596493</v>
      </c>
      <c r="AA4729" s="109">
        <v>1</v>
      </c>
      <c r="AB4729" s="109"/>
      <c r="AC4729" s="174">
        <f>IF(ISNUMBER([ExpenditureDetails4]),[ExpenditureDetails4]*HLOOKUP([ExpenditureDetails1],'Currency Conversion'!$A$6:$BE$45,19,FALSE),"No Data")</f>
        <v>917922.46648352908</v>
      </c>
      <c r="AD4729" s="174">
        <f>Table1[[#This Row],[Calculations1]]/exchange_rate_2010</f>
        <v>20074.492368779753</v>
      </c>
      <c r="AE47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917922.46648352908</v>
      </c>
      <c r="AF4729" s="174">
        <f>Table1[[#This Row],[Calculations3]]/exchange_rate_2010</f>
        <v>20074.492368779753</v>
      </c>
      <c r="AG4729" s="110"/>
      <c r="AH4729" s="53"/>
      <c r="BD4729" s="36"/>
      <c r="BE4729" s="36"/>
      <c r="BF4729" s="36"/>
      <c r="BG4729" s="36"/>
      <c r="BH4729" s="36"/>
      <c r="BI4729" s="36"/>
      <c r="BJ4729" s="36"/>
      <c r="BK4729" s="48"/>
      <c r="BL4729" s="36"/>
      <c r="BM4729" s="36"/>
      <c r="BN4729" s="36"/>
      <c r="BO4729" s="36"/>
      <c r="BP4729" s="36"/>
      <c r="BQ4729" s="36"/>
      <c r="BR4729" s="36"/>
    </row>
    <row r="4730" spans="2:70" ht="15" customHeight="1">
      <c r="B4730" s="48">
        <v>5466</v>
      </c>
      <c r="C4730" s="48" t="s">
        <v>1852</v>
      </c>
      <c r="D4730" s="108">
        <v>43342</v>
      </c>
      <c r="E4730" s="109" t="s">
        <v>2508</v>
      </c>
      <c r="F4730" s="109" t="s">
        <v>2509</v>
      </c>
      <c r="G4730" s="109" t="s">
        <v>517</v>
      </c>
      <c r="H4730" s="108" t="s">
        <v>1851</v>
      </c>
      <c r="I4730" s="108" t="s">
        <v>2965</v>
      </c>
      <c r="J4730" s="108" t="s">
        <v>2568</v>
      </c>
      <c r="K4730" s="108" t="s">
        <v>2860</v>
      </c>
      <c r="L4730" s="108">
        <v>9</v>
      </c>
      <c r="M4730" s="110" t="s">
        <v>2915</v>
      </c>
      <c r="N4730" s="111" t="s">
        <v>1729</v>
      </c>
      <c r="O4730" s="111" t="s">
        <v>210</v>
      </c>
      <c r="P4730" s="111" t="s">
        <v>2388</v>
      </c>
      <c r="Q4730" s="109">
        <v>1</v>
      </c>
      <c r="R4730" s="119"/>
      <c r="S4730" s="119"/>
      <c r="T4730" s="109" t="s">
        <v>31</v>
      </c>
      <c r="U4730" s="108">
        <v>3</v>
      </c>
      <c r="V4730" s="109">
        <v>2008</v>
      </c>
      <c r="W4730" s="108"/>
      <c r="X4730" s="120">
        <v>10</v>
      </c>
      <c r="Y4730" s="176">
        <f>Table1[[#This Row],[ExpenditureDetails3]]*100000</f>
        <v>1000000</v>
      </c>
      <c r="Z4730" s="174">
        <f>Table1[[#This Row],[ExpenditureDetails4]]/Table1[[#This Row],[Component detail 4]]</f>
        <v>1000000</v>
      </c>
      <c r="AA4730" s="109">
        <v>1</v>
      </c>
      <c r="AB4730" s="109"/>
      <c r="AC4730" s="174">
        <f>IF(ISNUMBER([ExpenditureDetails4]),[ExpenditureDetails4]*HLOOKUP([ExpenditureDetails1],'Currency Conversion'!$A$6:$BE$45,19,FALSE),"No Data")</f>
        <v>1147403.0831044114</v>
      </c>
      <c r="AD4730" s="174">
        <f>Table1[[#This Row],[Calculations1]]/exchange_rate_2010</f>
        <v>25093.115460974692</v>
      </c>
      <c r="AE47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1147403.0831044114</v>
      </c>
      <c r="AF4730" s="174">
        <f>Table1[[#This Row],[Calculations3]]/exchange_rate_2010</f>
        <v>25093.115460974692</v>
      </c>
      <c r="AG4730" s="110"/>
      <c r="AH4730" s="53"/>
      <c r="BD4730" s="36"/>
      <c r="BE4730" s="36"/>
      <c r="BF4730" s="36"/>
      <c r="BG4730" s="36"/>
      <c r="BH4730" s="36"/>
      <c r="BI4730" s="36"/>
      <c r="BJ4730" s="36"/>
      <c r="BK4730" s="48"/>
      <c r="BL4730" s="36"/>
      <c r="BM4730" s="36"/>
      <c r="BN4730" s="36"/>
      <c r="BO4730" s="36"/>
      <c r="BP4730" s="36"/>
      <c r="BQ4730" s="36"/>
      <c r="BR4730" s="36"/>
    </row>
    <row r="4731" spans="2:70" ht="15" customHeight="1">
      <c r="B4731" s="48">
        <v>5467</v>
      </c>
      <c r="C4731" s="48" t="s">
        <v>1852</v>
      </c>
      <c r="D4731" s="108">
        <v>43342</v>
      </c>
      <c r="E4731" s="109" t="s">
        <v>2508</v>
      </c>
      <c r="F4731" s="109" t="s">
        <v>2509</v>
      </c>
      <c r="G4731" s="109" t="s">
        <v>517</v>
      </c>
      <c r="H4731" s="108" t="s">
        <v>1851</v>
      </c>
      <c r="I4731" s="108" t="s">
        <v>2965</v>
      </c>
      <c r="J4731" s="108" t="s">
        <v>2568</v>
      </c>
      <c r="K4731" s="108" t="s">
        <v>2860</v>
      </c>
      <c r="L4731" s="108">
        <v>9</v>
      </c>
      <c r="M4731" s="110" t="s">
        <v>2915</v>
      </c>
      <c r="N4731" s="111" t="s">
        <v>2485</v>
      </c>
      <c r="O4731" s="111"/>
      <c r="P4731" s="111" t="s">
        <v>2389</v>
      </c>
      <c r="Q4731" s="109">
        <v>1</v>
      </c>
      <c r="R4731" s="119"/>
      <c r="S4731" s="119"/>
      <c r="T4731" s="109" t="s">
        <v>31</v>
      </c>
      <c r="U4731" s="108">
        <v>3</v>
      </c>
      <c r="V4731" s="109">
        <v>2008</v>
      </c>
      <c r="W4731" s="108"/>
      <c r="X4731" s="120">
        <v>5</v>
      </c>
      <c r="Y4731" s="176">
        <f>Table1[[#This Row],[ExpenditureDetails3]]*100000</f>
        <v>500000</v>
      </c>
      <c r="Z4731" s="174">
        <f>Table1[[#This Row],[ExpenditureDetails4]]/Table1[[#This Row],[Component detail 4]]</f>
        <v>500000</v>
      </c>
      <c r="AA4731" s="109">
        <v>1</v>
      </c>
      <c r="AB4731" s="109"/>
      <c r="AC4731" s="174">
        <f>IF(ISNUMBER([ExpenditureDetails4]),[ExpenditureDetails4]*HLOOKUP([ExpenditureDetails1],'Currency Conversion'!$A$6:$BE$45,19,FALSE),"No Data")</f>
        <v>573701.54155220569</v>
      </c>
      <c r="AD4731" s="174">
        <f>Table1[[#This Row],[Calculations1]]/exchange_rate_2010</f>
        <v>12546.557730487346</v>
      </c>
      <c r="AE47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573701.54155220569</v>
      </c>
      <c r="AF4731" s="174">
        <f>Table1[[#This Row],[Calculations3]]/exchange_rate_2010</f>
        <v>12546.557730487346</v>
      </c>
      <c r="AG4731" s="110"/>
      <c r="AH4731" s="53"/>
      <c r="BD4731" s="36"/>
      <c r="BE4731" s="36"/>
      <c r="BF4731" s="36"/>
      <c r="BG4731" s="36"/>
      <c r="BH4731" s="36"/>
      <c r="BI4731" s="36"/>
      <c r="BJ4731" s="36"/>
      <c r="BK4731" s="48"/>
      <c r="BL4731" s="36"/>
      <c r="BM4731" s="36"/>
      <c r="BN4731" s="36"/>
      <c r="BO4731" s="36"/>
      <c r="BP4731" s="36"/>
      <c r="BQ4731" s="36"/>
      <c r="BR4731" s="36"/>
    </row>
    <row r="4732" spans="2:70" ht="15" customHeight="1">
      <c r="B4732" s="48">
        <v>5468</v>
      </c>
      <c r="C4732" s="48" t="s">
        <v>1852</v>
      </c>
      <c r="D4732" s="108">
        <v>43342</v>
      </c>
      <c r="E4732" s="109" t="s">
        <v>2508</v>
      </c>
      <c r="F4732" s="109" t="s">
        <v>2509</v>
      </c>
      <c r="G4732" s="109" t="s">
        <v>517</v>
      </c>
      <c r="H4732" s="108" t="s">
        <v>1851</v>
      </c>
      <c r="I4732" s="108" t="s">
        <v>2965</v>
      </c>
      <c r="J4732" s="108" t="s">
        <v>2568</v>
      </c>
      <c r="K4732" s="108" t="s">
        <v>2860</v>
      </c>
      <c r="L4732" s="108">
        <v>9</v>
      </c>
      <c r="M4732" s="110" t="s">
        <v>2915</v>
      </c>
      <c r="N4732" s="111"/>
      <c r="O4732" s="111"/>
      <c r="P4732" s="111" t="s">
        <v>2390</v>
      </c>
      <c r="Q4732" s="109">
        <v>1</v>
      </c>
      <c r="R4732" s="119"/>
      <c r="S4732" s="119"/>
      <c r="T4732" s="109" t="s">
        <v>31</v>
      </c>
      <c r="U4732" s="108">
        <v>3</v>
      </c>
      <c r="V4732" s="109">
        <v>2008</v>
      </c>
      <c r="W4732" s="108"/>
      <c r="X4732" s="120">
        <v>69.489999999999995</v>
      </c>
      <c r="Y4732" s="176">
        <f>Table1[[#This Row],[ExpenditureDetails3]]*100000</f>
        <v>6948999.9999999991</v>
      </c>
      <c r="Z4732" s="174">
        <f>Table1[[#This Row],[ExpenditureDetails4]]/Table1[[#This Row],[Component detail 4]]</f>
        <v>6948999.9999999991</v>
      </c>
      <c r="AA4732" s="109">
        <v>1</v>
      </c>
      <c r="AB4732" s="109"/>
      <c r="AC4732" s="174">
        <f>IF(ISNUMBER([ExpenditureDetails4]),[ExpenditureDetails4]*HLOOKUP([ExpenditureDetails1],'Currency Conversion'!$A$6:$BE$45,19,FALSE),"No Data")</f>
        <v>7973304.0244925534</v>
      </c>
      <c r="AD4732" s="174">
        <f>Table1[[#This Row],[Calculations1]]/exchange_rate_2010</f>
        <v>174372.05933831312</v>
      </c>
      <c r="AE47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7973304.0244925534</v>
      </c>
      <c r="AF4732" s="174">
        <f>Table1[[#This Row],[Calculations3]]/exchange_rate_2010</f>
        <v>174372.05933831312</v>
      </c>
      <c r="AG4732" s="110"/>
      <c r="AH4732" s="53"/>
      <c r="BD4732" s="36"/>
      <c r="BE4732" s="36"/>
      <c r="BF4732" s="36"/>
      <c r="BG4732" s="36"/>
      <c r="BH4732" s="36"/>
      <c r="BI4732" s="36"/>
      <c r="BJ4732" s="36"/>
      <c r="BK4732" s="48"/>
      <c r="BL4732" s="36"/>
      <c r="BM4732" s="36"/>
      <c r="BN4732" s="36"/>
      <c r="BO4732" s="36"/>
      <c r="BP4732" s="36"/>
      <c r="BQ4732" s="36"/>
      <c r="BR4732" s="36"/>
    </row>
    <row r="4733" spans="2:70" ht="15" customHeight="1">
      <c r="B4733" s="48">
        <v>5476</v>
      </c>
      <c r="C4733" s="48" t="s">
        <v>1703</v>
      </c>
      <c r="D4733" s="108">
        <v>159</v>
      </c>
      <c r="E4733" s="109" t="s">
        <v>2508</v>
      </c>
      <c r="F4733" s="109" t="s">
        <v>1815</v>
      </c>
      <c r="G4733" s="109" t="s">
        <v>1812</v>
      </c>
      <c r="H4733" s="108" t="s">
        <v>489</v>
      </c>
      <c r="I4733" s="108" t="s">
        <v>2616</v>
      </c>
      <c r="J4733" s="108" t="s">
        <v>2619</v>
      </c>
      <c r="K4733" s="108" t="s">
        <v>2858</v>
      </c>
      <c r="L4733" s="108">
        <v>2</v>
      </c>
      <c r="M4733" s="110" t="s">
        <v>2617</v>
      </c>
      <c r="N4733" s="111" t="s">
        <v>1728</v>
      </c>
      <c r="O4733" s="111" t="s">
        <v>524</v>
      </c>
      <c r="P4733" s="111" t="s">
        <v>524</v>
      </c>
      <c r="Q4733" s="121">
        <v>1</v>
      </c>
      <c r="R4733" s="119"/>
      <c r="S4733" s="119"/>
      <c r="T4733" s="108" t="s">
        <v>7</v>
      </c>
      <c r="U4733" s="108">
        <v>1</v>
      </c>
      <c r="V4733" s="108">
        <v>2005</v>
      </c>
      <c r="W4733" s="108">
        <f>IF(Table1[[#This Row],[ExpenditureDetails1]]=2010,1,(2010-Table1[[#This Row],[ExpenditureDetails1]]))</f>
        <v>5</v>
      </c>
      <c r="X4733" s="108">
        <v>1.25</v>
      </c>
      <c r="Y4733" s="174">
        <f>Table1[[#This Row],[ExpenditureDetails3]]*100000</f>
        <v>125000</v>
      </c>
      <c r="Z4733" s="174">
        <f>Table1[[#This Row],[ExpenditureDetails4]]/Table1[[#This Row],[Component detail 4]]</f>
        <v>125000</v>
      </c>
      <c r="AA4733" s="108">
        <v>1</v>
      </c>
      <c r="AB4733" s="108">
        <v>30</v>
      </c>
      <c r="AC4733" s="174">
        <f>IF(ISNUMBER([ExpenditureDetails4]),[ExpenditureDetails4]*HLOOKUP([ExpenditureDetails1],'Currency Conversion'!$A$6:$BE$45,19,FALSE),"No Data")</f>
        <v>168151.68841954626</v>
      </c>
      <c r="AD4733" s="174">
        <f>Table1[[#This Row],[Calculations1]]/exchange_rate_2010</f>
        <v>3677.3909662621622</v>
      </c>
      <c r="AE47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5605.0562806515418</v>
      </c>
      <c r="AF4733" s="174">
        <f>Table1[[#This Row],[Calculations3]]/exchange_rate_2010</f>
        <v>122.5796988754054</v>
      </c>
      <c r="AG4733" s="110"/>
      <c r="AH4733" s="53"/>
    </row>
    <row r="4734" spans="2:70" ht="15" customHeight="1">
      <c r="B4734" s="48">
        <v>5477</v>
      </c>
      <c r="C4734" s="48" t="s">
        <v>1703</v>
      </c>
      <c r="D4734" s="108">
        <v>405</v>
      </c>
      <c r="E4734" s="109" t="s">
        <v>2508</v>
      </c>
      <c r="F4734" s="109" t="s">
        <v>1815</v>
      </c>
      <c r="G4734" s="109" t="s">
        <v>481</v>
      </c>
      <c r="H4734" s="108" t="s">
        <v>484</v>
      </c>
      <c r="I4734" s="108" t="s">
        <v>2616</v>
      </c>
      <c r="J4734" s="108" t="s">
        <v>2619</v>
      </c>
      <c r="K4734" s="108" t="s">
        <v>2858</v>
      </c>
      <c r="L4734" s="108">
        <v>2</v>
      </c>
      <c r="M4734" s="110" t="s">
        <v>2617</v>
      </c>
      <c r="N4734" s="111" t="s">
        <v>1729</v>
      </c>
      <c r="O4734" s="111" t="s">
        <v>1718</v>
      </c>
      <c r="P4734" s="111" t="s">
        <v>2558</v>
      </c>
      <c r="Q4734" s="121">
        <v>11</v>
      </c>
      <c r="R4734" s="119"/>
      <c r="S4734" s="119"/>
      <c r="T4734" s="108" t="s">
        <v>7</v>
      </c>
      <c r="U4734" s="108">
        <v>1</v>
      </c>
      <c r="V4734" s="108">
        <v>2009</v>
      </c>
      <c r="W4734" s="108">
        <f>IF(Table1[[#This Row],[ExpenditureDetails1]]=2010,1,(2010-Table1[[#This Row],[ExpenditureDetails1]]))</f>
        <v>1</v>
      </c>
      <c r="X4734" s="108">
        <v>1.04</v>
      </c>
      <c r="Y4734" s="174">
        <f>Table1[[#This Row],[ExpenditureDetails3]]*100000</f>
        <v>104000</v>
      </c>
      <c r="Z4734" s="174">
        <f>Table1[[#This Row],[ExpenditureDetails4]]/Table1[[#This Row],[Component detail 4]]</f>
        <v>9454.545454545454</v>
      </c>
      <c r="AA4734" s="108">
        <v>1</v>
      </c>
      <c r="AB4734" s="108">
        <v>10</v>
      </c>
      <c r="AC4734" s="174">
        <f>IF(ISNUMBER([ExpenditureDetails4]),[ExpenditureDetails4]*HLOOKUP([ExpenditureDetails1],'Currency Conversion'!$A$6:$BE$45,19,FALSE),"No Data")</f>
        <v>111843.28998997726</v>
      </c>
      <c r="AD4734" s="174">
        <f>Table1[[#This Row],[Calculations1]]/exchange_rate_2010</f>
        <v>2445.955245004679</v>
      </c>
      <c r="AE47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11184.328998997726</v>
      </c>
      <c r="AF4734" s="174">
        <f>Table1[[#This Row],[Calculations3]]/exchange_rate_2010</f>
        <v>244.59552450046789</v>
      </c>
      <c r="AG4734" s="110"/>
      <c r="AH4734" s="53"/>
    </row>
    <row r="4735" spans="2:70" ht="15" customHeight="1">
      <c r="B4735" s="48">
        <v>5478</v>
      </c>
      <c r="C4735" s="48" t="s">
        <v>1703</v>
      </c>
      <c r="D4735" s="108">
        <v>1177</v>
      </c>
      <c r="E4735" s="109" t="s">
        <v>2508</v>
      </c>
      <c r="F4735" s="109" t="s">
        <v>1823</v>
      </c>
      <c r="G4735" s="109" t="s">
        <v>1822</v>
      </c>
      <c r="H4735" s="108" t="s">
        <v>1771</v>
      </c>
      <c r="I4735" s="108" t="s">
        <v>2855</v>
      </c>
      <c r="J4735" s="108" t="s">
        <v>2852</v>
      </c>
      <c r="K4735" s="108" t="s">
        <v>2859</v>
      </c>
      <c r="L4735" s="108">
        <v>11</v>
      </c>
      <c r="M4735" s="110" t="s">
        <v>2617</v>
      </c>
      <c r="N4735" s="111" t="s">
        <v>1728</v>
      </c>
      <c r="O4735" s="111" t="s">
        <v>501</v>
      </c>
      <c r="P4735" s="111" t="s">
        <v>501</v>
      </c>
      <c r="Q4735" s="121">
        <v>1</v>
      </c>
      <c r="R4735" s="119"/>
      <c r="S4735" s="119"/>
      <c r="T4735" s="108" t="s">
        <v>7</v>
      </c>
      <c r="U4735" s="108">
        <v>1</v>
      </c>
      <c r="V4735" s="108">
        <v>2001</v>
      </c>
      <c r="W4735" s="108">
        <f>IF(Table1[[#This Row],[ExpenditureDetails1]]=2010,1,(2010-Table1[[#This Row],[ExpenditureDetails1]]))</f>
        <v>9</v>
      </c>
      <c r="X4735" s="108">
        <v>1</v>
      </c>
      <c r="Y4735" s="174">
        <f>Table1[[#This Row],[ExpenditureDetails3]]*100000</f>
        <v>100000</v>
      </c>
      <c r="Z4735" s="174">
        <f>Table1[[#This Row],[ExpenditureDetails4]]/Table1[[#This Row],[Component detail 4]]</f>
        <v>100000</v>
      </c>
      <c r="AA4735" s="108">
        <v>1</v>
      </c>
      <c r="AB4735" s="108">
        <v>30</v>
      </c>
      <c r="AC4735" s="174">
        <f>IF(ISNUMBER([ExpenditureDetails4]),[ExpenditureDetails4]*HLOOKUP([ExpenditureDetails1],'Currency Conversion'!$A$6:$BE$45,19,FALSE),"No Data")</f>
        <v>161933.61813801405</v>
      </c>
      <c r="AD4735" s="174">
        <f>Table1[[#This Row],[Calculations1]]/exchange_rate_2010</f>
        <v>3541.4049663842584</v>
      </c>
      <c r="AE47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5397.7872712671351</v>
      </c>
      <c r="AF4735" s="174">
        <f>Table1[[#This Row],[Calculations3]]/exchange_rate_2010</f>
        <v>118.04683221280861</v>
      </c>
      <c r="AG4735" s="110"/>
      <c r="AH4735" s="53"/>
    </row>
    <row r="4736" spans="2:70" s="44" customFormat="1" ht="15" customHeight="1">
      <c r="B4736" s="48">
        <v>5479</v>
      </c>
      <c r="C4736" s="48" t="s">
        <v>1703</v>
      </c>
      <c r="D4736" s="108">
        <v>411</v>
      </c>
      <c r="E4736" s="109" t="s">
        <v>2508</v>
      </c>
      <c r="F4736" s="109" t="s">
        <v>1818</v>
      </c>
      <c r="G4736" s="109" t="s">
        <v>2510</v>
      </c>
      <c r="H4736" s="108" t="s">
        <v>2524</v>
      </c>
      <c r="I4736" s="108" t="s">
        <v>2855</v>
      </c>
      <c r="J4736" s="108" t="s">
        <v>2852</v>
      </c>
      <c r="K4736" s="108" t="s">
        <v>2858</v>
      </c>
      <c r="L4736" s="108">
        <v>10</v>
      </c>
      <c r="M4736" s="110" t="s">
        <v>2617</v>
      </c>
      <c r="N4736" s="111" t="s">
        <v>1720</v>
      </c>
      <c r="O4736" s="111"/>
      <c r="P4736" s="111" t="s">
        <v>2367</v>
      </c>
      <c r="Q4736" s="121">
        <v>1</v>
      </c>
      <c r="R4736" s="119"/>
      <c r="S4736" s="119"/>
      <c r="T4736" s="108" t="s">
        <v>31</v>
      </c>
      <c r="U4736" s="108">
        <v>3</v>
      </c>
      <c r="V4736" s="108">
        <v>2008</v>
      </c>
      <c r="W4736" s="108"/>
      <c r="X4736" s="108">
        <v>1</v>
      </c>
      <c r="Y4736" s="174">
        <f>Table1[[#This Row],[ExpenditureDetails3]]*100000</f>
        <v>100000</v>
      </c>
      <c r="Z4736" s="174">
        <f>Table1[[#This Row],[ExpenditureDetails4]]/Table1[[#This Row],[Component detail 4]]</f>
        <v>100000</v>
      </c>
      <c r="AA4736" s="108">
        <v>1</v>
      </c>
      <c r="AB4736" s="108"/>
      <c r="AC4736" s="174">
        <f>IF(ISNUMBER([ExpenditureDetails4]),[ExpenditureDetails4]*HLOOKUP([ExpenditureDetails1],'Currency Conversion'!$A$6:$BE$45,19,FALSE),"No Data")</f>
        <v>114740.30831044113</v>
      </c>
      <c r="AD4736" s="174">
        <f>Table1[[#This Row],[Calculations1]]/exchange_rate_2010</f>
        <v>2509.3115460974691</v>
      </c>
      <c r="AE47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114740.30831044113</v>
      </c>
      <c r="AF4736" s="174">
        <f>Table1[[#This Row],[Calculations3]]/exchange_rate_2010</f>
        <v>2509.3115460974691</v>
      </c>
      <c r="AG4736" s="110"/>
      <c r="AH4736" s="53"/>
      <c r="AI4736" s="48"/>
      <c r="AJ4736" s="48"/>
      <c r="AK4736" s="37"/>
      <c r="AL4736" s="37"/>
      <c r="AM4736" s="37"/>
      <c r="AN4736" s="37"/>
      <c r="AO4736" s="37"/>
      <c r="AP4736" s="37"/>
      <c r="AQ4736" s="37"/>
      <c r="AR4736" s="37"/>
      <c r="AS4736" s="37"/>
      <c r="AT4736" s="37"/>
      <c r="AU4736" s="37"/>
      <c r="AV4736" s="37"/>
      <c r="AW4736" s="37"/>
      <c r="AX4736" s="37"/>
      <c r="AY4736" s="37"/>
      <c r="AZ4736" s="37"/>
      <c r="BA4736" s="37"/>
      <c r="BB4736" s="37"/>
      <c r="BC4736" s="37"/>
      <c r="BD4736" s="42"/>
      <c r="BE4736"/>
      <c r="BF4736"/>
      <c r="BG4736"/>
      <c r="BH4736"/>
      <c r="BI4736"/>
      <c r="BJ4736"/>
      <c r="BK4736" s="49"/>
      <c r="BL4736"/>
      <c r="BM4736"/>
      <c r="BN4736"/>
      <c r="BO4736"/>
      <c r="BP4736"/>
      <c r="BQ4736"/>
      <c r="BR4736"/>
    </row>
    <row r="4737" spans="2:70" s="44" customFormat="1" ht="15" customHeight="1">
      <c r="B4737" s="48">
        <v>5480</v>
      </c>
      <c r="C4737" s="48" t="s">
        <v>1703</v>
      </c>
      <c r="D4737" s="108">
        <v>411</v>
      </c>
      <c r="E4737" s="109" t="s">
        <v>2508</v>
      </c>
      <c r="F4737" s="109" t="s">
        <v>1818</v>
      </c>
      <c r="G4737" s="109" t="s">
        <v>2510</v>
      </c>
      <c r="H4737" s="108" t="s">
        <v>2524</v>
      </c>
      <c r="I4737" s="108" t="s">
        <v>2855</v>
      </c>
      <c r="J4737" s="108" t="s">
        <v>2852</v>
      </c>
      <c r="K4737" s="108" t="s">
        <v>2858</v>
      </c>
      <c r="L4737" s="108">
        <v>10</v>
      </c>
      <c r="M4737" s="110" t="s">
        <v>2617</v>
      </c>
      <c r="N4737" s="111" t="s">
        <v>2478</v>
      </c>
      <c r="O4737" s="111"/>
      <c r="P4737" s="111" t="s">
        <v>2527</v>
      </c>
      <c r="Q4737" s="121">
        <v>1</v>
      </c>
      <c r="R4737" s="119"/>
      <c r="S4737" s="119"/>
      <c r="T4737" s="108" t="s">
        <v>7</v>
      </c>
      <c r="U4737" s="108">
        <v>1</v>
      </c>
      <c r="V4737" s="108">
        <v>2008</v>
      </c>
      <c r="W4737" s="108">
        <f>IF(Table1[[#This Row],[ExpenditureDetails1]]=2010,1,(2010-Table1[[#This Row],[ExpenditureDetails1]]))</f>
        <v>2</v>
      </c>
      <c r="X4737" s="108">
        <v>0.3</v>
      </c>
      <c r="Y4737" s="174">
        <f>Table1[[#This Row],[ExpenditureDetails3]]*100000</f>
        <v>30000</v>
      </c>
      <c r="Z4737" s="174">
        <f>Table1[[#This Row],[ExpenditureDetails4]]/Table1[[#This Row],[Component detail 4]]</f>
        <v>30000</v>
      </c>
      <c r="AA4737" s="108">
        <v>1</v>
      </c>
      <c r="AB4737" s="108">
        <v>10</v>
      </c>
      <c r="AC4737" s="174">
        <f>IF(ISNUMBER([ExpenditureDetails4]),[ExpenditureDetails4]*HLOOKUP([ExpenditureDetails1],'Currency Conversion'!$A$6:$BE$45,19,FALSE),"No Data")</f>
        <v>34422.092493132339</v>
      </c>
      <c r="AD4737" s="174">
        <f>Table1[[#This Row],[Calculations1]]/exchange_rate_2010</f>
        <v>752.79346382924075</v>
      </c>
      <c r="AE47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4737" s="174">
        <f>Table1[[#This Row],[Calculations3]]/exchange_rate_2010</f>
        <v>75.279346382924075</v>
      </c>
      <c r="AG4737" s="110"/>
      <c r="AH4737" s="53"/>
      <c r="AI4737" s="48"/>
      <c r="AJ4737" s="48"/>
      <c r="AK4737" s="37"/>
      <c r="AL4737" s="37"/>
      <c r="AM4737" s="37"/>
      <c r="AN4737" s="37"/>
      <c r="AO4737" s="37"/>
      <c r="AP4737" s="37"/>
      <c r="AQ4737" s="37"/>
      <c r="AR4737" s="37"/>
      <c r="AS4737" s="37"/>
      <c r="AT4737" s="37"/>
      <c r="AU4737" s="37"/>
      <c r="AV4737" s="37"/>
      <c r="AW4737" s="37"/>
      <c r="AX4737" s="37"/>
      <c r="AY4737" s="37"/>
      <c r="AZ4737" s="37"/>
      <c r="BA4737" s="37"/>
      <c r="BB4737" s="37"/>
      <c r="BC4737" s="37"/>
      <c r="BD4737" s="42"/>
      <c r="BE4737" s="42"/>
      <c r="BF4737" s="42"/>
      <c r="BG4737" s="42"/>
      <c r="BH4737" s="42"/>
      <c r="BI4737" s="42"/>
      <c r="BJ4737" s="42"/>
      <c r="BK4737" s="49"/>
      <c r="BL4737" s="42"/>
      <c r="BM4737" s="42"/>
      <c r="BN4737" s="42"/>
      <c r="BO4737" s="42"/>
      <c r="BP4737" s="42"/>
      <c r="BQ4737" s="42"/>
      <c r="BR4737" s="42"/>
    </row>
    <row r="4738" spans="2:70" ht="15" customHeight="1">
      <c r="B4738" s="48">
        <v>5481</v>
      </c>
      <c r="C4738" s="48" t="s">
        <v>1703</v>
      </c>
      <c r="D4738" s="108">
        <v>1087</v>
      </c>
      <c r="E4738" s="109" t="s">
        <v>2508</v>
      </c>
      <c r="F4738" s="109" t="s">
        <v>1818</v>
      </c>
      <c r="G4738" s="109" t="s">
        <v>2510</v>
      </c>
      <c r="H4738" s="108" t="s">
        <v>1168</v>
      </c>
      <c r="I4738" s="108" t="s">
        <v>2616</v>
      </c>
      <c r="J4738" s="108" t="s">
        <v>2619</v>
      </c>
      <c r="K4738" s="108" t="s">
        <v>2859</v>
      </c>
      <c r="L4738" s="108">
        <v>3</v>
      </c>
      <c r="M4738" s="110" t="s">
        <v>2617</v>
      </c>
      <c r="N4738" s="111" t="s">
        <v>20</v>
      </c>
      <c r="O4738" s="111"/>
      <c r="P4738" s="111" t="s">
        <v>2559</v>
      </c>
      <c r="Q4738" s="121">
        <v>1</v>
      </c>
      <c r="R4738" s="119"/>
      <c r="S4738" s="119"/>
      <c r="T4738" s="108" t="s">
        <v>7</v>
      </c>
      <c r="U4738" s="108">
        <v>1</v>
      </c>
      <c r="V4738" s="108">
        <v>2008</v>
      </c>
      <c r="W4738" s="108">
        <f>IF(Table1[[#This Row],[ExpenditureDetails1]]=2010,1,(2010-Table1[[#This Row],[ExpenditureDetails1]]))</f>
        <v>2</v>
      </c>
      <c r="X4738" s="108">
        <v>1.7</v>
      </c>
      <c r="Y4738" s="174">
        <f>Table1[[#This Row],[ExpenditureDetails3]]*100000</f>
        <v>170000</v>
      </c>
      <c r="Z4738" s="174">
        <f>Table1[[#This Row],[ExpenditureDetails4]]/Table1[[#This Row],[Component detail 4]]</f>
        <v>170000</v>
      </c>
      <c r="AA4738" s="108">
        <v>1</v>
      </c>
      <c r="AB4738" s="108">
        <v>10</v>
      </c>
      <c r="AC4738" s="174">
        <f>IF(ISNUMBER([ExpenditureDetails4]),[ExpenditureDetails4]*HLOOKUP([ExpenditureDetails1],'Currency Conversion'!$A$6:$BE$45,19,FALSE),"No Data")</f>
        <v>195058.52412774993</v>
      </c>
      <c r="AD4738" s="174">
        <f>Table1[[#This Row],[Calculations1]]/exchange_rate_2010</f>
        <v>4265.8296283656973</v>
      </c>
      <c r="AE47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19505.852412774992</v>
      </c>
      <c r="AF4738" s="174">
        <f>Table1[[#This Row],[Calculations3]]/exchange_rate_2010</f>
        <v>426.58296283656972</v>
      </c>
      <c r="AG4738" s="110"/>
      <c r="AH4738" s="53"/>
    </row>
    <row r="4739" spans="2:70" ht="15" customHeight="1">
      <c r="B4739" s="48">
        <v>5482</v>
      </c>
      <c r="C4739" s="48" t="s">
        <v>1703</v>
      </c>
      <c r="D4739" s="108">
        <v>958</v>
      </c>
      <c r="E4739" s="109" t="s">
        <v>2508</v>
      </c>
      <c r="F4739" s="109" t="s">
        <v>1820</v>
      </c>
      <c r="G4739" s="109" t="s">
        <v>405</v>
      </c>
      <c r="H4739" s="108" t="s">
        <v>414</v>
      </c>
      <c r="I4739" s="108" t="s">
        <v>2855</v>
      </c>
      <c r="J4739" s="108" t="s">
        <v>2852</v>
      </c>
      <c r="K4739" s="108" t="s">
        <v>2859</v>
      </c>
      <c r="L4739" s="108">
        <v>11</v>
      </c>
      <c r="M4739" s="110" t="s">
        <v>2617</v>
      </c>
      <c r="N4739" s="111" t="s">
        <v>1729</v>
      </c>
      <c r="O4739" s="111" t="s">
        <v>519</v>
      </c>
      <c r="P4739" s="111" t="s">
        <v>2529</v>
      </c>
      <c r="Q4739" s="121">
        <v>1</v>
      </c>
      <c r="R4739" s="119"/>
      <c r="S4739" s="119"/>
      <c r="T4739" s="108" t="s">
        <v>7</v>
      </c>
      <c r="U4739" s="108">
        <v>1</v>
      </c>
      <c r="V4739" s="108">
        <v>1984</v>
      </c>
      <c r="W4739" s="108">
        <f>IF(Table1[[#This Row],[ExpenditureDetails1]]=2010,1,(2010-Table1[[#This Row],[ExpenditureDetails1]]))</f>
        <v>26</v>
      </c>
      <c r="X4739" s="108">
        <v>0.25</v>
      </c>
      <c r="Y4739" s="174">
        <f>Table1[[#This Row],[ExpenditureDetails3]]*100000</f>
        <v>25000</v>
      </c>
      <c r="Z4739" s="174">
        <f>Table1[[#This Row],[ExpenditureDetails4]]/Table1[[#This Row],[Component detail 4]]</f>
        <v>25000</v>
      </c>
      <c r="AA4739" s="108">
        <v>1</v>
      </c>
      <c r="AB4739" s="108">
        <v>10</v>
      </c>
      <c r="AC4739" s="174">
        <f>IF(ISNUMBER([ExpenditureDetails4]),[ExpenditureDetails4]*HLOOKUP([ExpenditureDetails1],'Currency Conversion'!$A$6:$BE$45,19,FALSE),"No Data")</f>
        <v>154145.96097435104</v>
      </c>
      <c r="AD4739" s="174">
        <f>Table1[[#This Row],[Calculations1]]/exchange_rate_2010</f>
        <v>3371.0929084372256</v>
      </c>
      <c r="AE47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15414.596097435104</v>
      </c>
      <c r="AF4739" s="174">
        <f>Table1[[#This Row],[Calculations3]]/exchange_rate_2010</f>
        <v>337.10929084372253</v>
      </c>
      <c r="AG4739" s="110"/>
      <c r="AH4739" s="53"/>
    </row>
    <row r="4740" spans="2:70" ht="15" customHeight="1">
      <c r="B4740" s="48">
        <v>5483</v>
      </c>
      <c r="C4740" s="48" t="s">
        <v>1703</v>
      </c>
      <c r="D4740" s="108">
        <v>958</v>
      </c>
      <c r="E4740" s="109" t="s">
        <v>2508</v>
      </c>
      <c r="F4740" s="109" t="s">
        <v>1820</v>
      </c>
      <c r="G4740" s="109" t="s">
        <v>405</v>
      </c>
      <c r="H4740" s="108" t="s">
        <v>414</v>
      </c>
      <c r="I4740" s="108" t="s">
        <v>2855</v>
      </c>
      <c r="J4740" s="108" t="s">
        <v>2852</v>
      </c>
      <c r="K4740" s="108" t="s">
        <v>2859</v>
      </c>
      <c r="L4740" s="108">
        <v>11</v>
      </c>
      <c r="M4740" s="110" t="s">
        <v>2617</v>
      </c>
      <c r="N4740" s="111" t="s">
        <v>1729</v>
      </c>
      <c r="O4740" s="111" t="s">
        <v>519</v>
      </c>
      <c r="P4740" s="111" t="s">
        <v>2530</v>
      </c>
      <c r="Q4740" s="121">
        <v>1</v>
      </c>
      <c r="R4740" s="119"/>
      <c r="S4740" s="119"/>
      <c r="T4740" s="108" t="s">
        <v>7</v>
      </c>
      <c r="U4740" s="108">
        <v>1</v>
      </c>
      <c r="V4740" s="108">
        <v>1984</v>
      </c>
      <c r="W4740" s="108">
        <f>IF(Table1[[#This Row],[ExpenditureDetails1]]=2010,1,(2010-Table1[[#This Row],[ExpenditureDetails1]]))</f>
        <v>26</v>
      </c>
      <c r="X4740" s="108">
        <v>0.25</v>
      </c>
      <c r="Y4740" s="174">
        <f>Table1[[#This Row],[ExpenditureDetails3]]*100000</f>
        <v>25000</v>
      </c>
      <c r="Z4740" s="174">
        <f>Table1[[#This Row],[ExpenditureDetails4]]/Table1[[#This Row],[Component detail 4]]</f>
        <v>25000</v>
      </c>
      <c r="AA4740" s="108">
        <v>1</v>
      </c>
      <c r="AB4740" s="108">
        <v>10</v>
      </c>
      <c r="AC4740" s="174">
        <f>IF(ISNUMBER([ExpenditureDetails4]),[ExpenditureDetails4]*HLOOKUP([ExpenditureDetails1],'Currency Conversion'!$A$6:$BE$45,19,FALSE),"No Data")</f>
        <v>154145.96097435104</v>
      </c>
      <c r="AD4740" s="174">
        <f>Table1[[#This Row],[Calculations1]]/exchange_rate_2010</f>
        <v>3371.0929084372256</v>
      </c>
      <c r="AE47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15414.596097435104</v>
      </c>
      <c r="AF4740" s="174">
        <f>Table1[[#This Row],[Calculations3]]/exchange_rate_2010</f>
        <v>337.10929084372253</v>
      </c>
      <c r="AG4740" s="110"/>
      <c r="AH4740" s="53"/>
    </row>
    <row r="4741" spans="2:70" ht="15" customHeight="1">
      <c r="B4741" s="48">
        <v>5484</v>
      </c>
      <c r="C4741" s="48" t="s">
        <v>1703</v>
      </c>
      <c r="D4741" s="108">
        <v>958</v>
      </c>
      <c r="E4741" s="109" t="s">
        <v>2508</v>
      </c>
      <c r="F4741" s="109" t="s">
        <v>1820</v>
      </c>
      <c r="G4741" s="109" t="s">
        <v>405</v>
      </c>
      <c r="H4741" s="108" t="s">
        <v>414</v>
      </c>
      <c r="I4741" s="108" t="s">
        <v>2855</v>
      </c>
      <c r="J4741" s="108" t="s">
        <v>2852</v>
      </c>
      <c r="K4741" s="108" t="s">
        <v>2859</v>
      </c>
      <c r="L4741" s="108">
        <v>11</v>
      </c>
      <c r="M4741" s="110" t="s">
        <v>2617</v>
      </c>
      <c r="N4741" s="111" t="s">
        <v>1729</v>
      </c>
      <c r="O4741" s="111" t="s">
        <v>519</v>
      </c>
      <c r="P4741" s="111" t="s">
        <v>2531</v>
      </c>
      <c r="Q4741" s="121">
        <v>1</v>
      </c>
      <c r="R4741" s="119"/>
      <c r="S4741" s="119"/>
      <c r="T4741" s="108" t="s">
        <v>7</v>
      </c>
      <c r="U4741" s="108">
        <v>1</v>
      </c>
      <c r="V4741" s="108">
        <v>2000</v>
      </c>
      <c r="W4741" s="108">
        <f>IF(Table1[[#This Row],[ExpenditureDetails1]]=2010,1,(2010-Table1[[#This Row],[ExpenditureDetails1]]))</f>
        <v>10</v>
      </c>
      <c r="X4741" s="108">
        <v>0.35</v>
      </c>
      <c r="Y4741" s="174">
        <f>Table1[[#This Row],[ExpenditureDetails3]]*100000</f>
        <v>35000</v>
      </c>
      <c r="Z4741" s="174">
        <f>Table1[[#This Row],[ExpenditureDetails4]]/Table1[[#This Row],[Component detail 4]]</f>
        <v>35000</v>
      </c>
      <c r="AA4741" s="108">
        <v>1</v>
      </c>
      <c r="AB4741" s="108">
        <v>10</v>
      </c>
      <c r="AC4741" s="174">
        <f>IF(ISNUMBER([ExpenditureDetails4]),[ExpenditureDetails4]*HLOOKUP([ExpenditureDetails1],'Currency Conversion'!$A$6:$BE$45,19,FALSE),"No Data")</f>
        <v>58675.221655859423</v>
      </c>
      <c r="AD4741" s="174">
        <f>Table1[[#This Row],[Calculations1]]/exchange_rate_2010</f>
        <v>1283.1969282540117</v>
      </c>
      <c r="AE47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5867.5221655859423</v>
      </c>
      <c r="AF4741" s="174">
        <f>Table1[[#This Row],[Calculations3]]/exchange_rate_2010</f>
        <v>128.31969282540118</v>
      </c>
      <c r="AG4741" s="110"/>
      <c r="AH4741" s="53"/>
    </row>
    <row r="4742" spans="2:70" ht="15" customHeight="1">
      <c r="B4742" s="48">
        <v>5485</v>
      </c>
      <c r="C4742" s="48" t="s">
        <v>1703</v>
      </c>
      <c r="D4742" s="108">
        <v>958</v>
      </c>
      <c r="E4742" s="109" t="s">
        <v>2508</v>
      </c>
      <c r="F4742" s="109" t="s">
        <v>1820</v>
      </c>
      <c r="G4742" s="109" t="s">
        <v>405</v>
      </c>
      <c r="H4742" s="108" t="s">
        <v>414</v>
      </c>
      <c r="I4742" s="108" t="s">
        <v>2855</v>
      </c>
      <c r="J4742" s="108" t="s">
        <v>2852</v>
      </c>
      <c r="K4742" s="108" t="s">
        <v>2859</v>
      </c>
      <c r="L4742" s="108">
        <v>11</v>
      </c>
      <c r="M4742" s="110" t="s">
        <v>2617</v>
      </c>
      <c r="N4742" s="111" t="s">
        <v>1729</v>
      </c>
      <c r="O4742" s="111" t="s">
        <v>519</v>
      </c>
      <c r="P4742" s="111" t="s">
        <v>2532</v>
      </c>
      <c r="Q4742" s="121">
        <v>1</v>
      </c>
      <c r="R4742" s="119"/>
      <c r="S4742" s="119"/>
      <c r="T4742" s="108" t="s">
        <v>7</v>
      </c>
      <c r="U4742" s="108">
        <v>1</v>
      </c>
      <c r="V4742" s="108">
        <v>2001</v>
      </c>
      <c r="W4742" s="108">
        <f>IF(Table1[[#This Row],[ExpenditureDetails1]]=2010,1,(2010-Table1[[#This Row],[ExpenditureDetails1]]))</f>
        <v>9</v>
      </c>
      <c r="X4742" s="108">
        <v>0.35</v>
      </c>
      <c r="Y4742" s="174">
        <f>Table1[[#This Row],[ExpenditureDetails3]]*100000</f>
        <v>35000</v>
      </c>
      <c r="Z4742" s="174">
        <f>Table1[[#This Row],[ExpenditureDetails4]]/Table1[[#This Row],[Component detail 4]]</f>
        <v>35000</v>
      </c>
      <c r="AA4742" s="108">
        <v>1</v>
      </c>
      <c r="AB4742" s="108">
        <v>10</v>
      </c>
      <c r="AC4742" s="174">
        <f>IF(ISNUMBER([ExpenditureDetails4]),[ExpenditureDetails4]*HLOOKUP([ExpenditureDetails1],'Currency Conversion'!$A$6:$BE$45,19,FALSE),"No Data")</f>
        <v>56676.766348304918</v>
      </c>
      <c r="AD4742" s="174">
        <f>Table1[[#This Row],[Calculations1]]/exchange_rate_2010</f>
        <v>1239.4917382344904</v>
      </c>
      <c r="AE47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5667.6766348304918</v>
      </c>
      <c r="AF4742" s="174">
        <f>Table1[[#This Row],[Calculations3]]/exchange_rate_2010</f>
        <v>123.94917382344904</v>
      </c>
      <c r="AG4742" s="110"/>
      <c r="AH4742" s="53"/>
    </row>
    <row r="4743" spans="2:70" ht="15" customHeight="1">
      <c r="B4743" s="48">
        <v>5486</v>
      </c>
      <c r="C4743" s="48" t="s">
        <v>1703</v>
      </c>
      <c r="D4743" s="108">
        <v>958</v>
      </c>
      <c r="E4743" s="109" t="s">
        <v>2508</v>
      </c>
      <c r="F4743" s="109" t="s">
        <v>1820</v>
      </c>
      <c r="G4743" s="109" t="s">
        <v>405</v>
      </c>
      <c r="H4743" s="108" t="s">
        <v>414</v>
      </c>
      <c r="I4743" s="108" t="s">
        <v>2855</v>
      </c>
      <c r="J4743" s="108" t="s">
        <v>2852</v>
      </c>
      <c r="K4743" s="108" t="s">
        <v>2859</v>
      </c>
      <c r="L4743" s="108">
        <v>11</v>
      </c>
      <c r="M4743" s="110" t="s">
        <v>2617</v>
      </c>
      <c r="N4743" s="111" t="s">
        <v>1729</v>
      </c>
      <c r="O4743" s="111" t="s">
        <v>519</v>
      </c>
      <c r="P4743" s="111" t="s">
        <v>2533</v>
      </c>
      <c r="Q4743" s="121">
        <v>1</v>
      </c>
      <c r="R4743" s="119"/>
      <c r="S4743" s="119"/>
      <c r="T4743" s="108" t="s">
        <v>7</v>
      </c>
      <c r="U4743" s="108">
        <v>1</v>
      </c>
      <c r="V4743" s="108">
        <v>2008</v>
      </c>
      <c r="W4743" s="108">
        <f>IF(Table1[[#This Row],[ExpenditureDetails1]]=2010,1,(2010-Table1[[#This Row],[ExpenditureDetails1]]))</f>
        <v>2</v>
      </c>
      <c r="X4743" s="108">
        <v>0.4</v>
      </c>
      <c r="Y4743" s="174">
        <f>Table1[[#This Row],[ExpenditureDetails3]]*100000</f>
        <v>40000</v>
      </c>
      <c r="Z4743" s="174">
        <f>Table1[[#This Row],[ExpenditureDetails4]]/Table1[[#This Row],[Component detail 4]]</f>
        <v>40000</v>
      </c>
      <c r="AA4743" s="108">
        <v>1</v>
      </c>
      <c r="AB4743" s="108">
        <v>10</v>
      </c>
      <c r="AC4743" s="174">
        <f>IF(ISNUMBER([ExpenditureDetails4]),[ExpenditureDetails4]*HLOOKUP([ExpenditureDetails1],'Currency Conversion'!$A$6:$BE$45,19,FALSE),"No Data")</f>
        <v>45896.123324176449</v>
      </c>
      <c r="AD4743" s="174">
        <f>Table1[[#This Row],[Calculations1]]/exchange_rate_2010</f>
        <v>1003.7246184389876</v>
      </c>
      <c r="AE47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4589.6123324176451</v>
      </c>
      <c r="AF4743" s="174">
        <f>Table1[[#This Row],[Calculations3]]/exchange_rate_2010</f>
        <v>100.37246184389876</v>
      </c>
      <c r="AG4743" s="110"/>
      <c r="AH4743" s="53"/>
    </row>
    <row r="4744" spans="2:70" ht="15" customHeight="1">
      <c r="B4744" s="48">
        <v>5487</v>
      </c>
      <c r="C4744" s="48" t="s">
        <v>1703</v>
      </c>
      <c r="D4744" s="108">
        <v>1081</v>
      </c>
      <c r="E4744" s="109" t="s">
        <v>2508</v>
      </c>
      <c r="F4744" s="109" t="s">
        <v>1820</v>
      </c>
      <c r="G4744" s="109" t="s">
        <v>405</v>
      </c>
      <c r="H4744" s="108" t="s">
        <v>2601</v>
      </c>
      <c r="I4744" s="108" t="s">
        <v>2855</v>
      </c>
      <c r="J4744" s="108" t="s">
        <v>2852</v>
      </c>
      <c r="K4744" s="108" t="s">
        <v>2859</v>
      </c>
      <c r="L4744" s="108">
        <v>11</v>
      </c>
      <c r="M4744" s="110" t="s">
        <v>2617</v>
      </c>
      <c r="N4744" s="111" t="s">
        <v>1729</v>
      </c>
      <c r="O4744" s="111" t="s">
        <v>519</v>
      </c>
      <c r="P4744" s="111" t="s">
        <v>2529</v>
      </c>
      <c r="Q4744" s="121">
        <v>1</v>
      </c>
      <c r="R4744" s="119"/>
      <c r="S4744" s="119"/>
      <c r="T4744" s="108" t="s">
        <v>7</v>
      </c>
      <c r="U4744" s="108">
        <v>1</v>
      </c>
      <c r="V4744" s="108">
        <v>1984</v>
      </c>
      <c r="W4744" s="108">
        <f>IF(Table1[[#This Row],[ExpenditureDetails1]]=2010,1,(2010-Table1[[#This Row],[ExpenditureDetails1]]))</f>
        <v>26</v>
      </c>
      <c r="X4744" s="108">
        <v>0.25</v>
      </c>
      <c r="Y4744" s="174">
        <f>Table1[[#This Row],[ExpenditureDetails3]]*100000</f>
        <v>25000</v>
      </c>
      <c r="Z4744" s="174">
        <f>Table1[[#This Row],[ExpenditureDetails4]]/Table1[[#This Row],[Component detail 4]]</f>
        <v>25000</v>
      </c>
      <c r="AA4744" s="108">
        <v>1</v>
      </c>
      <c r="AB4744" s="108">
        <v>10</v>
      </c>
      <c r="AC4744" s="174">
        <f>IF(ISNUMBER([ExpenditureDetails4]),[ExpenditureDetails4]*HLOOKUP([ExpenditureDetails1],'Currency Conversion'!$A$6:$BE$45,19,FALSE),"No Data")</f>
        <v>154145.96097435104</v>
      </c>
      <c r="AD4744" s="174">
        <f>Table1[[#This Row],[Calculations1]]/exchange_rate_2010</f>
        <v>3371.0929084372256</v>
      </c>
      <c r="AE47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15414.596097435104</v>
      </c>
      <c r="AF4744" s="174">
        <f>Table1[[#This Row],[Calculations3]]/exchange_rate_2010</f>
        <v>337.10929084372253</v>
      </c>
      <c r="AG4744" s="110"/>
      <c r="AH4744" s="53"/>
    </row>
    <row r="4745" spans="2:70" ht="15" customHeight="1">
      <c r="B4745" s="48">
        <v>5488</v>
      </c>
      <c r="C4745" s="48" t="s">
        <v>1703</v>
      </c>
      <c r="D4745" s="108">
        <v>1081</v>
      </c>
      <c r="E4745" s="109" t="s">
        <v>2508</v>
      </c>
      <c r="F4745" s="109" t="s">
        <v>1820</v>
      </c>
      <c r="G4745" s="109" t="s">
        <v>405</v>
      </c>
      <c r="H4745" s="108" t="s">
        <v>2601</v>
      </c>
      <c r="I4745" s="108" t="s">
        <v>2855</v>
      </c>
      <c r="J4745" s="108" t="s">
        <v>2852</v>
      </c>
      <c r="K4745" s="108" t="s">
        <v>2859</v>
      </c>
      <c r="L4745" s="108">
        <v>11</v>
      </c>
      <c r="M4745" s="110" t="s">
        <v>2617</v>
      </c>
      <c r="N4745" s="111" t="s">
        <v>1729</v>
      </c>
      <c r="O4745" s="111" t="s">
        <v>519</v>
      </c>
      <c r="P4745" s="111" t="s">
        <v>2530</v>
      </c>
      <c r="Q4745" s="121">
        <v>1</v>
      </c>
      <c r="R4745" s="119"/>
      <c r="S4745" s="119"/>
      <c r="T4745" s="108" t="s">
        <v>7</v>
      </c>
      <c r="U4745" s="108">
        <v>1</v>
      </c>
      <c r="V4745" s="108">
        <v>1988</v>
      </c>
      <c r="W4745" s="108">
        <f>IF(Table1[[#This Row],[ExpenditureDetails1]]=2010,1,(2010-Table1[[#This Row],[ExpenditureDetails1]]))</f>
        <v>22</v>
      </c>
      <c r="X4745" s="108">
        <v>0.25</v>
      </c>
      <c r="Y4745" s="174">
        <f>Table1[[#This Row],[ExpenditureDetails3]]*100000</f>
        <v>25000</v>
      </c>
      <c r="Z4745" s="174">
        <f>Table1[[#This Row],[ExpenditureDetails4]]/Table1[[#This Row],[Component detail 4]]</f>
        <v>25000</v>
      </c>
      <c r="AA4745" s="108">
        <v>1</v>
      </c>
      <c r="AB4745" s="108">
        <v>10</v>
      </c>
      <c r="AC4745" s="174">
        <f>IF(ISNUMBER([ExpenditureDetails4]),[ExpenditureDetails4]*HLOOKUP([ExpenditureDetails1],'Currency Conversion'!$A$6:$BE$45,19,FALSE),"No Data")</f>
        <v>114039.39290864908</v>
      </c>
      <c r="AD4745" s="174">
        <f>Table1[[#This Row],[Calculations1]]/exchange_rate_2010</f>
        <v>2493.9828866537828</v>
      </c>
      <c r="AE47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11403.939290864908</v>
      </c>
      <c r="AF4745" s="174">
        <f>Table1[[#This Row],[Calculations3]]/exchange_rate_2010</f>
        <v>249.39828866537826</v>
      </c>
      <c r="AG4745" s="110"/>
      <c r="AH4745" s="53"/>
    </row>
    <row r="4746" spans="2:70" ht="15" customHeight="1">
      <c r="B4746" s="48">
        <v>5489</v>
      </c>
      <c r="C4746" s="48" t="s">
        <v>1703</v>
      </c>
      <c r="D4746" s="108">
        <v>1081</v>
      </c>
      <c r="E4746" s="109" t="s">
        <v>2508</v>
      </c>
      <c r="F4746" s="109" t="s">
        <v>1820</v>
      </c>
      <c r="G4746" s="109" t="s">
        <v>405</v>
      </c>
      <c r="H4746" s="108" t="s">
        <v>2601</v>
      </c>
      <c r="I4746" s="108" t="s">
        <v>2855</v>
      </c>
      <c r="J4746" s="108" t="s">
        <v>2852</v>
      </c>
      <c r="K4746" s="108" t="s">
        <v>2859</v>
      </c>
      <c r="L4746" s="108">
        <v>11</v>
      </c>
      <c r="M4746" s="110" t="s">
        <v>2617</v>
      </c>
      <c r="N4746" s="111" t="s">
        <v>1729</v>
      </c>
      <c r="O4746" s="111" t="s">
        <v>519</v>
      </c>
      <c r="P4746" s="111" t="s">
        <v>2531</v>
      </c>
      <c r="Q4746" s="121">
        <v>1</v>
      </c>
      <c r="R4746" s="119"/>
      <c r="S4746" s="119"/>
      <c r="T4746" s="108" t="s">
        <v>7</v>
      </c>
      <c r="U4746" s="108">
        <v>1</v>
      </c>
      <c r="V4746" s="108">
        <v>1995</v>
      </c>
      <c r="W4746" s="108">
        <f>IF(Table1[[#This Row],[ExpenditureDetails1]]=2010,1,(2010-Table1[[#This Row],[ExpenditureDetails1]]))</f>
        <v>15</v>
      </c>
      <c r="X4746" s="108">
        <v>0.3</v>
      </c>
      <c r="Y4746" s="174">
        <f>Table1[[#This Row],[ExpenditureDetails3]]*100000</f>
        <v>30000</v>
      </c>
      <c r="Z4746" s="174">
        <f>Table1[[#This Row],[ExpenditureDetails4]]/Table1[[#This Row],[Component detail 4]]</f>
        <v>30000</v>
      </c>
      <c r="AA4746" s="108">
        <v>1</v>
      </c>
      <c r="AB4746" s="108">
        <v>10</v>
      </c>
      <c r="AC4746" s="174">
        <f>IF(ISNUMBER([ExpenditureDetails4]),[ExpenditureDetails4]*HLOOKUP([ExpenditureDetails1],'Currency Conversion'!$A$6:$BE$45,19,FALSE),"No Data")</f>
        <v>70398.452296994976</v>
      </c>
      <c r="AD4746" s="174">
        <f>Table1[[#This Row],[Calculations1]]/exchange_rate_2010</f>
        <v>1539.577954578029</v>
      </c>
      <c r="AE47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7039.8452296994974</v>
      </c>
      <c r="AF4746" s="174">
        <f>Table1[[#This Row],[Calculations3]]/exchange_rate_2010</f>
        <v>153.95779545780292</v>
      </c>
      <c r="AG4746" s="110"/>
      <c r="AH4746" s="53"/>
    </row>
    <row r="4747" spans="2:70" ht="15" customHeight="1">
      <c r="B4747" s="48">
        <v>5490</v>
      </c>
      <c r="C4747" s="48" t="s">
        <v>1703</v>
      </c>
      <c r="D4747" s="108">
        <v>1081</v>
      </c>
      <c r="E4747" s="109" t="s">
        <v>2508</v>
      </c>
      <c r="F4747" s="109" t="s">
        <v>1820</v>
      </c>
      <c r="G4747" s="109" t="s">
        <v>405</v>
      </c>
      <c r="H4747" s="108" t="s">
        <v>2601</v>
      </c>
      <c r="I4747" s="108" t="s">
        <v>2855</v>
      </c>
      <c r="J4747" s="108" t="s">
        <v>2852</v>
      </c>
      <c r="K4747" s="108" t="s">
        <v>2859</v>
      </c>
      <c r="L4747" s="108">
        <v>11</v>
      </c>
      <c r="M4747" s="110" t="s">
        <v>2617</v>
      </c>
      <c r="N4747" s="111" t="s">
        <v>1729</v>
      </c>
      <c r="O4747" s="111" t="s">
        <v>519</v>
      </c>
      <c r="P4747" s="111" t="s">
        <v>2532</v>
      </c>
      <c r="Q4747" s="121">
        <v>1</v>
      </c>
      <c r="R4747" s="119"/>
      <c r="S4747" s="119"/>
      <c r="T4747" s="108" t="s">
        <v>7</v>
      </c>
      <c r="U4747" s="108">
        <v>1</v>
      </c>
      <c r="V4747" s="108">
        <v>1996</v>
      </c>
      <c r="W4747" s="108">
        <f>IF(Table1[[#This Row],[ExpenditureDetails1]]=2010,1,(2010-Table1[[#This Row],[ExpenditureDetails1]]))</f>
        <v>14</v>
      </c>
      <c r="X4747" s="108">
        <v>0.3</v>
      </c>
      <c r="Y4747" s="174">
        <f>Table1[[#This Row],[ExpenditureDetails3]]*100000</f>
        <v>30000</v>
      </c>
      <c r="Z4747" s="174">
        <f>Table1[[#This Row],[ExpenditureDetails4]]/Table1[[#This Row],[Component detail 4]]</f>
        <v>30000</v>
      </c>
      <c r="AA4747" s="108">
        <v>1</v>
      </c>
      <c r="AB4747" s="108">
        <v>10</v>
      </c>
      <c r="AC4747" s="174">
        <f>IF(ISNUMBER([ExpenditureDetails4]),[ExpenditureDetails4]*HLOOKUP([ExpenditureDetails1],'Currency Conversion'!$A$6:$BE$45,19,FALSE),"No Data")</f>
        <v>64541.041100924769</v>
      </c>
      <c r="AD4747" s="174">
        <f>Table1[[#This Row],[Calculations1]]/exchange_rate_2010</f>
        <v>1411.4793834571246</v>
      </c>
      <c r="AE47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6454.1041100924767</v>
      </c>
      <c r="AF4747" s="174">
        <f>Table1[[#This Row],[Calculations3]]/exchange_rate_2010</f>
        <v>141.14793834571245</v>
      </c>
      <c r="AG4747" s="110"/>
      <c r="AH4747" s="53"/>
    </row>
    <row r="4748" spans="2:70" ht="15" customHeight="1">
      <c r="B4748" s="48">
        <v>5491</v>
      </c>
      <c r="C4748" s="48" t="s">
        <v>1703</v>
      </c>
      <c r="D4748" s="108">
        <v>1081</v>
      </c>
      <c r="E4748" s="109" t="s">
        <v>2508</v>
      </c>
      <c r="F4748" s="109" t="s">
        <v>1820</v>
      </c>
      <c r="G4748" s="109" t="s">
        <v>405</v>
      </c>
      <c r="H4748" s="108" t="s">
        <v>2601</v>
      </c>
      <c r="I4748" s="108" t="s">
        <v>2855</v>
      </c>
      <c r="J4748" s="108" t="s">
        <v>2852</v>
      </c>
      <c r="K4748" s="108" t="s">
        <v>2859</v>
      </c>
      <c r="L4748" s="108">
        <v>11</v>
      </c>
      <c r="M4748" s="110" t="s">
        <v>2617</v>
      </c>
      <c r="N4748" s="111" t="s">
        <v>1729</v>
      </c>
      <c r="O4748" s="111" t="s">
        <v>519</v>
      </c>
      <c r="P4748" s="111" t="s">
        <v>2533</v>
      </c>
      <c r="Q4748" s="121">
        <v>1</v>
      </c>
      <c r="R4748" s="119"/>
      <c r="S4748" s="119"/>
      <c r="T4748" s="108" t="s">
        <v>7</v>
      </c>
      <c r="U4748" s="108">
        <v>1</v>
      </c>
      <c r="V4748" s="108">
        <v>1995</v>
      </c>
      <c r="W4748" s="108">
        <f>IF(Table1[[#This Row],[ExpenditureDetails1]]=2010,1,(2010-Table1[[#This Row],[ExpenditureDetails1]]))</f>
        <v>15</v>
      </c>
      <c r="X4748" s="108">
        <v>0.3</v>
      </c>
      <c r="Y4748" s="174">
        <f>Table1[[#This Row],[ExpenditureDetails3]]*100000</f>
        <v>30000</v>
      </c>
      <c r="Z4748" s="174">
        <f>Table1[[#This Row],[ExpenditureDetails4]]/Table1[[#This Row],[Component detail 4]]</f>
        <v>30000</v>
      </c>
      <c r="AA4748" s="108">
        <v>1</v>
      </c>
      <c r="AB4748" s="108">
        <v>10</v>
      </c>
      <c r="AC4748" s="174">
        <f>IF(ISNUMBER([ExpenditureDetails4]),[ExpenditureDetails4]*HLOOKUP([ExpenditureDetails1],'Currency Conversion'!$A$6:$BE$45,19,FALSE),"No Data")</f>
        <v>70398.452296994976</v>
      </c>
      <c r="AD4748" s="174">
        <f>Table1[[#This Row],[Calculations1]]/exchange_rate_2010</f>
        <v>1539.577954578029</v>
      </c>
      <c r="AE47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7039.8452296994974</v>
      </c>
      <c r="AF4748" s="174">
        <f>Table1[[#This Row],[Calculations3]]/exchange_rate_2010</f>
        <v>153.95779545780292</v>
      </c>
      <c r="AG4748" s="110"/>
      <c r="AH4748" s="53"/>
    </row>
    <row r="4749" spans="2:70" ht="15" customHeight="1">
      <c r="B4749" s="48">
        <v>5492</v>
      </c>
      <c r="C4749" s="48" t="s">
        <v>1703</v>
      </c>
      <c r="D4749" s="108">
        <v>1081</v>
      </c>
      <c r="E4749" s="109" t="s">
        <v>2508</v>
      </c>
      <c r="F4749" s="109" t="s">
        <v>1820</v>
      </c>
      <c r="G4749" s="109" t="s">
        <v>405</v>
      </c>
      <c r="H4749" s="108" t="s">
        <v>2601</v>
      </c>
      <c r="I4749" s="108" t="s">
        <v>2855</v>
      </c>
      <c r="J4749" s="108" t="s">
        <v>2852</v>
      </c>
      <c r="K4749" s="108" t="s">
        <v>2859</v>
      </c>
      <c r="L4749" s="108">
        <v>11</v>
      </c>
      <c r="M4749" s="110" t="s">
        <v>2617</v>
      </c>
      <c r="N4749" s="111" t="s">
        <v>1729</v>
      </c>
      <c r="O4749" s="111" t="s">
        <v>519</v>
      </c>
      <c r="P4749" s="111" t="s">
        <v>2534</v>
      </c>
      <c r="Q4749" s="121">
        <v>1</v>
      </c>
      <c r="R4749" s="119"/>
      <c r="S4749" s="119"/>
      <c r="T4749" s="108" t="s">
        <v>7</v>
      </c>
      <c r="U4749" s="108">
        <v>1</v>
      </c>
      <c r="V4749" s="108">
        <v>1994</v>
      </c>
      <c r="W4749" s="108">
        <f>IF(Table1[[#This Row],[ExpenditureDetails1]]=2010,1,(2010-Table1[[#This Row],[ExpenditureDetails1]]))</f>
        <v>16</v>
      </c>
      <c r="X4749" s="108">
        <v>0.3</v>
      </c>
      <c r="Y4749" s="174">
        <f>Table1[[#This Row],[ExpenditureDetails3]]*100000</f>
        <v>30000</v>
      </c>
      <c r="Z4749" s="174">
        <f>Table1[[#This Row],[ExpenditureDetails4]]/Table1[[#This Row],[Component detail 4]]</f>
        <v>30000</v>
      </c>
      <c r="AA4749" s="108">
        <v>1</v>
      </c>
      <c r="AB4749" s="108">
        <v>10</v>
      </c>
      <c r="AC4749" s="174">
        <f>IF(ISNUMBER([ExpenditureDetails4]),[ExpenditureDetails4]*HLOOKUP([ExpenditureDetails1],'Currency Conversion'!$A$6:$BE$45,19,FALSE),"No Data")</f>
        <v>77438.704874513292</v>
      </c>
      <c r="AD4749" s="174">
        <f>Table1[[#This Row],[Calculations1]]/exchange_rate_2010</f>
        <v>1693.5446585231814</v>
      </c>
      <c r="AE474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7743.8704874513296</v>
      </c>
      <c r="AF4749" s="174">
        <f>Table1[[#This Row],[Calculations3]]/exchange_rate_2010</f>
        <v>169.35446585231813</v>
      </c>
      <c r="AG4749" s="110"/>
      <c r="AH4749" s="53"/>
    </row>
    <row r="4750" spans="2:70" ht="15" customHeight="1">
      <c r="B4750" s="48">
        <v>5493</v>
      </c>
      <c r="C4750" s="48" t="s">
        <v>1703</v>
      </c>
      <c r="D4750" s="108">
        <v>1081</v>
      </c>
      <c r="E4750" s="109" t="s">
        <v>2508</v>
      </c>
      <c r="F4750" s="109" t="s">
        <v>1820</v>
      </c>
      <c r="G4750" s="109" t="s">
        <v>405</v>
      </c>
      <c r="H4750" s="108" t="s">
        <v>2601</v>
      </c>
      <c r="I4750" s="108" t="s">
        <v>2855</v>
      </c>
      <c r="J4750" s="108" t="s">
        <v>2852</v>
      </c>
      <c r="K4750" s="108" t="s">
        <v>2859</v>
      </c>
      <c r="L4750" s="108">
        <v>11</v>
      </c>
      <c r="M4750" s="110" t="s">
        <v>2617</v>
      </c>
      <c r="N4750" s="111" t="s">
        <v>1729</v>
      </c>
      <c r="O4750" s="111" t="s">
        <v>519</v>
      </c>
      <c r="P4750" s="111" t="s">
        <v>2535</v>
      </c>
      <c r="Q4750" s="121">
        <v>1</v>
      </c>
      <c r="R4750" s="119"/>
      <c r="S4750" s="119"/>
      <c r="T4750" s="108" t="s">
        <v>7</v>
      </c>
      <c r="U4750" s="108">
        <v>1</v>
      </c>
      <c r="V4750" s="108">
        <v>2000</v>
      </c>
      <c r="W4750" s="108">
        <f>IF(Table1[[#This Row],[ExpenditureDetails1]]=2010,1,(2010-Table1[[#This Row],[ExpenditureDetails1]]))</f>
        <v>10</v>
      </c>
      <c r="X4750" s="108">
        <v>0.35</v>
      </c>
      <c r="Y4750" s="174">
        <f>Table1[[#This Row],[ExpenditureDetails3]]*100000</f>
        <v>35000</v>
      </c>
      <c r="Z4750" s="174">
        <f>Table1[[#This Row],[ExpenditureDetails4]]/Table1[[#This Row],[Component detail 4]]</f>
        <v>35000</v>
      </c>
      <c r="AA4750" s="108">
        <v>1</v>
      </c>
      <c r="AB4750" s="108">
        <v>10</v>
      </c>
      <c r="AC4750" s="174">
        <f>IF(ISNUMBER([ExpenditureDetails4]),[ExpenditureDetails4]*HLOOKUP([ExpenditureDetails1],'Currency Conversion'!$A$6:$BE$45,19,FALSE),"No Data")</f>
        <v>58675.221655859423</v>
      </c>
      <c r="AD4750" s="174">
        <f>Table1[[#This Row],[Calculations1]]/exchange_rate_2010</f>
        <v>1283.1969282540117</v>
      </c>
      <c r="AE475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5867.5221655859423</v>
      </c>
      <c r="AF4750" s="174">
        <f>Table1[[#This Row],[Calculations3]]/exchange_rate_2010</f>
        <v>128.31969282540118</v>
      </c>
      <c r="AG4750" s="110"/>
      <c r="AH4750" s="53"/>
    </row>
    <row r="4751" spans="2:70" ht="15" customHeight="1">
      <c r="B4751" s="48">
        <v>5494</v>
      </c>
      <c r="C4751" s="48" t="s">
        <v>1703</v>
      </c>
      <c r="D4751" s="108">
        <v>1081</v>
      </c>
      <c r="E4751" s="109" t="s">
        <v>2508</v>
      </c>
      <c r="F4751" s="109" t="s">
        <v>1820</v>
      </c>
      <c r="G4751" s="109" t="s">
        <v>405</v>
      </c>
      <c r="H4751" s="108" t="s">
        <v>2601</v>
      </c>
      <c r="I4751" s="108" t="s">
        <v>2855</v>
      </c>
      <c r="J4751" s="108" t="s">
        <v>2852</v>
      </c>
      <c r="K4751" s="108" t="s">
        <v>2859</v>
      </c>
      <c r="L4751" s="108">
        <v>11</v>
      </c>
      <c r="M4751" s="110" t="s">
        <v>2617</v>
      </c>
      <c r="N4751" s="111" t="s">
        <v>1729</v>
      </c>
      <c r="O4751" s="111" t="s">
        <v>519</v>
      </c>
      <c r="P4751" s="111" t="s">
        <v>2536</v>
      </c>
      <c r="Q4751" s="121">
        <v>1</v>
      </c>
      <c r="R4751" s="119"/>
      <c r="S4751" s="119"/>
      <c r="T4751" s="108" t="s">
        <v>7</v>
      </c>
      <c r="U4751" s="108">
        <v>1</v>
      </c>
      <c r="V4751" s="108">
        <v>2000</v>
      </c>
      <c r="W4751" s="108">
        <f>IF(Table1[[#This Row],[ExpenditureDetails1]]=2010,1,(2010-Table1[[#This Row],[ExpenditureDetails1]]))</f>
        <v>10</v>
      </c>
      <c r="X4751" s="108">
        <v>0.35</v>
      </c>
      <c r="Y4751" s="174">
        <f>Table1[[#This Row],[ExpenditureDetails3]]*100000</f>
        <v>35000</v>
      </c>
      <c r="Z4751" s="174">
        <f>Table1[[#This Row],[ExpenditureDetails4]]/Table1[[#This Row],[Component detail 4]]</f>
        <v>35000</v>
      </c>
      <c r="AA4751" s="108">
        <v>1</v>
      </c>
      <c r="AB4751" s="108">
        <v>10</v>
      </c>
      <c r="AC4751" s="174">
        <f>IF(ISNUMBER([ExpenditureDetails4]),[ExpenditureDetails4]*HLOOKUP([ExpenditureDetails1],'Currency Conversion'!$A$6:$BE$45,19,FALSE),"No Data")</f>
        <v>58675.221655859423</v>
      </c>
      <c r="AD4751" s="174">
        <f>Table1[[#This Row],[Calculations1]]/exchange_rate_2010</f>
        <v>1283.1969282540117</v>
      </c>
      <c r="AE475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5867.5221655859423</v>
      </c>
      <c r="AF4751" s="174">
        <f>Table1[[#This Row],[Calculations3]]/exchange_rate_2010</f>
        <v>128.31969282540118</v>
      </c>
      <c r="AG4751" s="110"/>
      <c r="AH4751" s="53"/>
    </row>
    <row r="4752" spans="2:70" ht="15" customHeight="1">
      <c r="B4752" s="48">
        <v>5495</v>
      </c>
      <c r="C4752" s="48" t="s">
        <v>1703</v>
      </c>
      <c r="D4752" s="108">
        <v>1081</v>
      </c>
      <c r="E4752" s="109" t="s">
        <v>2508</v>
      </c>
      <c r="F4752" s="109" t="s">
        <v>1820</v>
      </c>
      <c r="G4752" s="109" t="s">
        <v>405</v>
      </c>
      <c r="H4752" s="108" t="s">
        <v>2601</v>
      </c>
      <c r="I4752" s="108" t="s">
        <v>2855</v>
      </c>
      <c r="J4752" s="108" t="s">
        <v>2852</v>
      </c>
      <c r="K4752" s="108" t="s">
        <v>2859</v>
      </c>
      <c r="L4752" s="108">
        <v>11</v>
      </c>
      <c r="M4752" s="110" t="s">
        <v>2617</v>
      </c>
      <c r="N4752" s="111" t="s">
        <v>1729</v>
      </c>
      <c r="O4752" s="111" t="s">
        <v>519</v>
      </c>
      <c r="P4752" s="111" t="s">
        <v>2544</v>
      </c>
      <c r="Q4752" s="121">
        <v>1</v>
      </c>
      <c r="R4752" s="119"/>
      <c r="S4752" s="119"/>
      <c r="T4752" s="108" t="s">
        <v>7</v>
      </c>
      <c r="U4752" s="108">
        <v>1</v>
      </c>
      <c r="V4752" s="108">
        <v>1992</v>
      </c>
      <c r="W4752" s="108">
        <f>IF(Table1[[#This Row],[ExpenditureDetails1]]=2010,1,(2010-Table1[[#This Row],[ExpenditureDetails1]]))</f>
        <v>18</v>
      </c>
      <c r="X4752" s="108">
        <v>0.1</v>
      </c>
      <c r="Y4752" s="174">
        <f>Table1[[#This Row],[ExpenditureDetails3]]*100000</f>
        <v>10000</v>
      </c>
      <c r="Z4752" s="174">
        <f>Table1[[#This Row],[ExpenditureDetails4]]/Table1[[#This Row],[Component detail 4]]</f>
        <v>10000</v>
      </c>
      <c r="AA4752" s="108">
        <v>1</v>
      </c>
      <c r="AB4752" s="108">
        <v>10</v>
      </c>
      <c r="AC4752" s="174">
        <f>IF(ISNUMBER([ExpenditureDetails4]),[ExpenditureDetails4]*HLOOKUP([ExpenditureDetails1],'Currency Conversion'!$A$6:$BE$45,19,FALSE),"No Data")</f>
        <v>30888.513281791573</v>
      </c>
      <c r="AD4752" s="174">
        <f>Table1[[#This Row],[Calculations1]]/exchange_rate_2010</f>
        <v>675.51590335696767</v>
      </c>
      <c r="AE475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3088.8513281791575</v>
      </c>
      <c r="AF4752" s="174">
        <f>Table1[[#This Row],[Calculations3]]/exchange_rate_2010</f>
        <v>67.551590335696773</v>
      </c>
      <c r="AG4752" s="110"/>
      <c r="AH4752" s="53"/>
    </row>
    <row r="4753" spans="2:34" ht="15" customHeight="1">
      <c r="B4753" s="48">
        <v>5496</v>
      </c>
      <c r="C4753" s="48" t="s">
        <v>1703</v>
      </c>
      <c r="D4753" s="108">
        <v>1081</v>
      </c>
      <c r="E4753" s="109" t="s">
        <v>2508</v>
      </c>
      <c r="F4753" s="109" t="s">
        <v>1820</v>
      </c>
      <c r="G4753" s="109" t="s">
        <v>405</v>
      </c>
      <c r="H4753" s="108" t="s">
        <v>2601</v>
      </c>
      <c r="I4753" s="108" t="s">
        <v>2855</v>
      </c>
      <c r="J4753" s="108" t="s">
        <v>2852</v>
      </c>
      <c r="K4753" s="108" t="s">
        <v>2859</v>
      </c>
      <c r="L4753" s="108">
        <v>11</v>
      </c>
      <c r="M4753" s="110" t="s">
        <v>2617</v>
      </c>
      <c r="N4753" s="111" t="s">
        <v>1729</v>
      </c>
      <c r="O4753" s="111" t="s">
        <v>519</v>
      </c>
      <c r="P4753" s="111" t="s">
        <v>2545</v>
      </c>
      <c r="Q4753" s="121">
        <v>1</v>
      </c>
      <c r="R4753" s="119"/>
      <c r="S4753" s="119"/>
      <c r="T4753" s="108" t="s">
        <v>7</v>
      </c>
      <c r="U4753" s="108">
        <v>1</v>
      </c>
      <c r="V4753" s="108">
        <v>2006</v>
      </c>
      <c r="W4753" s="108">
        <f>IF(Table1[[#This Row],[ExpenditureDetails1]]=2010,1,(2010-Table1[[#This Row],[ExpenditureDetails1]]))</f>
        <v>4</v>
      </c>
      <c r="X4753" s="108">
        <v>0.15</v>
      </c>
      <c r="Y4753" s="174">
        <f>Table1[[#This Row],[ExpenditureDetails3]]*100000</f>
        <v>15000</v>
      </c>
      <c r="Z4753" s="174">
        <f>Table1[[#This Row],[ExpenditureDetails4]]/Table1[[#This Row],[Component detail 4]]</f>
        <v>15000</v>
      </c>
      <c r="AA4753" s="108">
        <v>1</v>
      </c>
      <c r="AB4753" s="108">
        <v>10</v>
      </c>
      <c r="AC4753" s="174">
        <f>IF(ISNUMBER([ExpenditureDetails4]),[ExpenditureDetails4]*HLOOKUP([ExpenditureDetails1],'Currency Conversion'!$A$6:$BE$45,19,FALSE),"No Data")</f>
        <v>19368.683167453099</v>
      </c>
      <c r="AD4753" s="174">
        <f>Table1[[#This Row],[Calculations1]]/exchange_rate_2010</f>
        <v>423.58314197044103</v>
      </c>
      <c r="AE475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1936.8683167453098</v>
      </c>
      <c r="AF4753" s="174">
        <f>Table1[[#This Row],[Calculations3]]/exchange_rate_2010</f>
        <v>42.358314197044102</v>
      </c>
      <c r="AG4753" s="110"/>
      <c r="AH4753" s="53"/>
    </row>
    <row r="4754" spans="2:34" ht="15" customHeight="1">
      <c r="B4754" s="48">
        <v>5497</v>
      </c>
      <c r="C4754" s="48" t="s">
        <v>1703</v>
      </c>
      <c r="D4754" s="108">
        <v>1081</v>
      </c>
      <c r="E4754" s="109" t="s">
        <v>2508</v>
      </c>
      <c r="F4754" s="109" t="s">
        <v>1820</v>
      </c>
      <c r="G4754" s="109" t="s">
        <v>405</v>
      </c>
      <c r="H4754" s="108" t="s">
        <v>2601</v>
      </c>
      <c r="I4754" s="108" t="s">
        <v>2855</v>
      </c>
      <c r="J4754" s="108" t="s">
        <v>2852</v>
      </c>
      <c r="K4754" s="108" t="s">
        <v>2859</v>
      </c>
      <c r="L4754" s="108">
        <v>11</v>
      </c>
      <c r="M4754" s="110" t="s">
        <v>2617</v>
      </c>
      <c r="N4754" s="111" t="s">
        <v>1729</v>
      </c>
      <c r="O4754" s="111" t="s">
        <v>519</v>
      </c>
      <c r="P4754" s="111" t="s">
        <v>2546</v>
      </c>
      <c r="Q4754" s="121">
        <v>1</v>
      </c>
      <c r="R4754" s="119"/>
      <c r="S4754" s="119"/>
      <c r="T4754" s="108" t="s">
        <v>7</v>
      </c>
      <c r="U4754" s="108">
        <v>1</v>
      </c>
      <c r="V4754" s="108">
        <v>2009</v>
      </c>
      <c r="W4754" s="108">
        <f>IF(Table1[[#This Row],[ExpenditureDetails1]]=2010,1,(2010-Table1[[#This Row],[ExpenditureDetails1]]))</f>
        <v>1</v>
      </c>
      <c r="X4754" s="108">
        <v>0.2</v>
      </c>
      <c r="Y4754" s="174">
        <f>Table1[[#This Row],[ExpenditureDetails3]]*100000</f>
        <v>20000</v>
      </c>
      <c r="Z4754" s="174">
        <f>Table1[[#This Row],[ExpenditureDetails4]]/Table1[[#This Row],[Component detail 4]]</f>
        <v>20000</v>
      </c>
      <c r="AA4754" s="108">
        <v>1</v>
      </c>
      <c r="AB4754" s="108">
        <v>10</v>
      </c>
      <c r="AC4754" s="174">
        <f>IF(ISNUMBER([ExpenditureDetails4]),[ExpenditureDetails4]*HLOOKUP([ExpenditureDetails1],'Currency Conversion'!$A$6:$BE$45,19,FALSE),"No Data")</f>
        <v>21508.324998072549</v>
      </c>
      <c r="AD4754" s="174">
        <f>Table1[[#This Row],[Calculations1]]/exchange_rate_2010</f>
        <v>470.37600865474593</v>
      </c>
      <c r="AE475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2150.8324998072549</v>
      </c>
      <c r="AF4754" s="174">
        <f>Table1[[#This Row],[Calculations3]]/exchange_rate_2010</f>
        <v>47.037600865474587</v>
      </c>
      <c r="AG4754" s="110"/>
      <c r="AH4754" s="53"/>
    </row>
    <row r="4755" spans="2:34" ht="15" customHeight="1">
      <c r="B4755" s="48">
        <v>5498</v>
      </c>
      <c r="C4755" s="48" t="s">
        <v>1703</v>
      </c>
      <c r="D4755" s="108">
        <v>1081</v>
      </c>
      <c r="E4755" s="109" t="s">
        <v>2508</v>
      </c>
      <c r="F4755" s="109" t="s">
        <v>1820</v>
      </c>
      <c r="G4755" s="109" t="s">
        <v>405</v>
      </c>
      <c r="H4755" s="108" t="s">
        <v>2601</v>
      </c>
      <c r="I4755" s="108" t="s">
        <v>2855</v>
      </c>
      <c r="J4755" s="108" t="s">
        <v>2852</v>
      </c>
      <c r="K4755" s="108" t="s">
        <v>2859</v>
      </c>
      <c r="L4755" s="108">
        <v>11</v>
      </c>
      <c r="M4755" s="110" t="s">
        <v>2617</v>
      </c>
      <c r="N4755" s="111" t="s">
        <v>1729</v>
      </c>
      <c r="O4755" s="111" t="s">
        <v>519</v>
      </c>
      <c r="P4755" s="111" t="s">
        <v>2547</v>
      </c>
      <c r="Q4755" s="121">
        <v>1</v>
      </c>
      <c r="R4755" s="119"/>
      <c r="S4755" s="119"/>
      <c r="T4755" s="108" t="s">
        <v>7</v>
      </c>
      <c r="U4755" s="108">
        <v>1</v>
      </c>
      <c r="V4755" s="108">
        <v>2010</v>
      </c>
      <c r="W4755" s="108">
        <f>IF(Table1[[#This Row],[ExpenditureDetails1]]=2010,1,(2010-Table1[[#This Row],[ExpenditureDetails1]]))</f>
        <v>1</v>
      </c>
      <c r="X4755" s="108">
        <v>0.2</v>
      </c>
      <c r="Y4755" s="174">
        <f>Table1[[#This Row],[ExpenditureDetails3]]*100000</f>
        <v>20000</v>
      </c>
      <c r="Z4755" s="174">
        <f>Table1[[#This Row],[ExpenditureDetails4]]/Table1[[#This Row],[Component detail 4]]</f>
        <v>20000</v>
      </c>
      <c r="AA4755" s="108">
        <v>1</v>
      </c>
      <c r="AB4755" s="108">
        <v>10</v>
      </c>
      <c r="AC4755" s="174">
        <f>IF(ISNUMBER([ExpenditureDetails4]),[ExpenditureDetails4]*HLOOKUP([ExpenditureDetails1],'Currency Conversion'!$A$6:$BE$45,19,FALSE),"No Data")</f>
        <v>20000</v>
      </c>
      <c r="AD4755" s="174">
        <f>Table1[[#This Row],[Calculations1]]/exchange_rate_2010</f>
        <v>437.38971649061307</v>
      </c>
      <c r="AE475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2000</v>
      </c>
      <c r="AF4755" s="174">
        <f>Table1[[#This Row],[Calculations3]]/exchange_rate_2010</f>
        <v>43.738971649061305</v>
      </c>
      <c r="AG4755" s="110"/>
      <c r="AH4755" s="53"/>
    </row>
    <row r="4756" spans="2:34" ht="15" customHeight="1">
      <c r="B4756" s="48">
        <v>5499</v>
      </c>
      <c r="C4756" s="48" t="s">
        <v>1703</v>
      </c>
      <c r="D4756" s="108">
        <v>1081</v>
      </c>
      <c r="E4756" s="109" t="s">
        <v>2508</v>
      </c>
      <c r="F4756" s="109" t="s">
        <v>1820</v>
      </c>
      <c r="G4756" s="109" t="s">
        <v>405</v>
      </c>
      <c r="H4756" s="108" t="s">
        <v>2601</v>
      </c>
      <c r="I4756" s="108" t="s">
        <v>2855</v>
      </c>
      <c r="J4756" s="108" t="s">
        <v>2852</v>
      </c>
      <c r="K4756" s="108" t="s">
        <v>2859</v>
      </c>
      <c r="L4756" s="108">
        <v>11</v>
      </c>
      <c r="M4756" s="110" t="s">
        <v>2617</v>
      </c>
      <c r="N4756" s="111" t="s">
        <v>1729</v>
      </c>
      <c r="O4756" s="111" t="s">
        <v>519</v>
      </c>
      <c r="P4756" s="111" t="s">
        <v>2537</v>
      </c>
      <c r="Q4756" s="121">
        <v>1</v>
      </c>
      <c r="R4756" s="119"/>
      <c r="S4756" s="119"/>
      <c r="T4756" s="108" t="s">
        <v>7</v>
      </c>
      <c r="U4756" s="108">
        <v>1</v>
      </c>
      <c r="V4756" s="108">
        <v>2002</v>
      </c>
      <c r="W4756" s="108">
        <f>IF(Table1[[#This Row],[ExpenditureDetails1]]=2010,1,(2010-Table1[[#This Row],[ExpenditureDetails1]]))</f>
        <v>8</v>
      </c>
      <c r="X4756" s="108">
        <v>0.35</v>
      </c>
      <c r="Y4756" s="174">
        <f>Table1[[#This Row],[ExpenditureDetails3]]*100000</f>
        <v>35000</v>
      </c>
      <c r="Z4756" s="174">
        <f>Table1[[#This Row],[ExpenditureDetails4]]/Table1[[#This Row],[Component detail 4]]</f>
        <v>35000</v>
      </c>
      <c r="AA4756" s="108">
        <v>1</v>
      </c>
      <c r="AB4756" s="108">
        <v>10</v>
      </c>
      <c r="AC4756" s="174">
        <f>IF(ISNUMBER([ExpenditureDetails4]),[ExpenditureDetails4]*HLOOKUP([ExpenditureDetails1],'Currency Conversion'!$A$6:$BE$45,19,FALSE),"No Data")</f>
        <v>55011.431724315415</v>
      </c>
      <c r="AD4756" s="174">
        <f>Table1[[#This Row],[Calculations1]]/exchange_rate_2010</f>
        <v>1203.0717262820519</v>
      </c>
      <c r="AE475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5501.1431724315416</v>
      </c>
      <c r="AF4756" s="174">
        <f>Table1[[#This Row],[Calculations3]]/exchange_rate_2010</f>
        <v>120.30717262820519</v>
      </c>
      <c r="AG4756" s="110"/>
      <c r="AH4756" s="53"/>
    </row>
    <row r="4757" spans="2:34" ht="15" customHeight="1">
      <c r="B4757" s="48">
        <v>5500</v>
      </c>
      <c r="C4757" s="48" t="s">
        <v>1703</v>
      </c>
      <c r="D4757" s="108">
        <v>1081</v>
      </c>
      <c r="E4757" s="109" t="s">
        <v>2508</v>
      </c>
      <c r="F4757" s="109" t="s">
        <v>1820</v>
      </c>
      <c r="G4757" s="109" t="s">
        <v>405</v>
      </c>
      <c r="H4757" s="108" t="s">
        <v>2601</v>
      </c>
      <c r="I4757" s="108" t="s">
        <v>2855</v>
      </c>
      <c r="J4757" s="108" t="s">
        <v>2852</v>
      </c>
      <c r="K4757" s="108" t="s">
        <v>2859</v>
      </c>
      <c r="L4757" s="108">
        <v>11</v>
      </c>
      <c r="M4757" s="110" t="s">
        <v>2617</v>
      </c>
      <c r="N4757" s="111" t="s">
        <v>1729</v>
      </c>
      <c r="O4757" s="111" t="s">
        <v>519</v>
      </c>
      <c r="P4757" s="111" t="s">
        <v>2538</v>
      </c>
      <c r="Q4757" s="121">
        <v>1</v>
      </c>
      <c r="R4757" s="119"/>
      <c r="S4757" s="119"/>
      <c r="T4757" s="108" t="s">
        <v>7</v>
      </c>
      <c r="U4757" s="108">
        <v>1</v>
      </c>
      <c r="V4757" s="108">
        <v>2009</v>
      </c>
      <c r="W4757" s="108">
        <f>IF(Table1[[#This Row],[ExpenditureDetails1]]=2010,1,(2010-Table1[[#This Row],[ExpenditureDetails1]]))</f>
        <v>1</v>
      </c>
      <c r="X4757" s="108">
        <v>0.4</v>
      </c>
      <c r="Y4757" s="174">
        <f>Table1[[#This Row],[ExpenditureDetails3]]*100000</f>
        <v>40000</v>
      </c>
      <c r="Z4757" s="174">
        <f>Table1[[#This Row],[ExpenditureDetails4]]/Table1[[#This Row],[Component detail 4]]</f>
        <v>40000</v>
      </c>
      <c r="AA4757" s="108">
        <v>1</v>
      </c>
      <c r="AB4757" s="108">
        <v>10</v>
      </c>
      <c r="AC4757" s="174">
        <f>IF(ISNUMBER([ExpenditureDetails4]),[ExpenditureDetails4]*HLOOKUP([ExpenditureDetails1],'Currency Conversion'!$A$6:$BE$45,19,FALSE),"No Data")</f>
        <v>43016.649996145097</v>
      </c>
      <c r="AD4757" s="174">
        <f>Table1[[#This Row],[Calculations1]]/exchange_rate_2010</f>
        <v>940.75201730949186</v>
      </c>
      <c r="AE475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4757" s="174">
        <f>Table1[[#This Row],[Calculations3]]/exchange_rate_2010</f>
        <v>94.075201730949175</v>
      </c>
      <c r="AG4757" s="110"/>
      <c r="AH4757" s="53"/>
    </row>
    <row r="4758" spans="2:34" ht="15" customHeight="1">
      <c r="B4758" s="48">
        <v>5501</v>
      </c>
      <c r="C4758" s="48" t="s">
        <v>1703</v>
      </c>
      <c r="D4758" s="108">
        <v>707</v>
      </c>
      <c r="E4758" s="109" t="s">
        <v>2508</v>
      </c>
      <c r="F4758" s="109" t="s">
        <v>1820</v>
      </c>
      <c r="G4758" s="109" t="s">
        <v>449</v>
      </c>
      <c r="H4758" s="108" t="s">
        <v>2606</v>
      </c>
      <c r="I4758" s="108" t="s">
        <v>2854</v>
      </c>
      <c r="J4758" s="108" t="s">
        <v>2852</v>
      </c>
      <c r="K4758" s="108" t="s">
        <v>2859</v>
      </c>
      <c r="L4758" s="108">
        <v>11</v>
      </c>
      <c r="M4758" s="110" t="s">
        <v>2618</v>
      </c>
      <c r="N4758" s="111" t="s">
        <v>1721</v>
      </c>
      <c r="O4758" s="111"/>
      <c r="P4758" s="111" t="s">
        <v>2539</v>
      </c>
      <c r="Q4758" s="121">
        <v>1</v>
      </c>
      <c r="R4758" s="119"/>
      <c r="S4758" s="119"/>
      <c r="T4758" s="108" t="s">
        <v>24</v>
      </c>
      <c r="U4758" s="108">
        <v>4</v>
      </c>
      <c r="V4758" s="108">
        <v>2008</v>
      </c>
      <c r="W4758" s="108">
        <f>IF(Table1[[#This Row],[ExpenditureDetails1]]=2010,1,(2010-Table1[[#This Row],[ExpenditureDetails1]]))</f>
        <v>2</v>
      </c>
      <c r="X4758" s="108">
        <v>0.05</v>
      </c>
      <c r="Y4758" s="174">
        <f>Table1[[#This Row],[ExpenditureDetails3]]*100000</f>
        <v>5000</v>
      </c>
      <c r="Z4758" s="174">
        <f>Table1[[#This Row],[ExpenditureDetails4]]/Table1[[#This Row],[Component detail 4]]</f>
        <v>5000</v>
      </c>
      <c r="AA4758" s="108">
        <v>1</v>
      </c>
      <c r="AB4758" s="108"/>
      <c r="AC4758" s="174">
        <f>IF(ISNUMBER([ExpenditureDetails4]),[ExpenditureDetails4]*HLOOKUP([ExpenditureDetails1],'Currency Conversion'!$A$6:$BE$45,19,FALSE),"No Data")</f>
        <v>5737.0154155220562</v>
      </c>
      <c r="AD4758" s="174">
        <f>Table1[[#This Row],[Calculations1]]/exchange_rate_2010</f>
        <v>125.46557730487345</v>
      </c>
      <c r="AE475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5737.0154155220562</v>
      </c>
      <c r="AF4758" s="174">
        <f>Table1[[#This Row],[Calculations3]]/exchange_rate_2010</f>
        <v>125.46557730487345</v>
      </c>
      <c r="AG4758" s="110" t="s">
        <v>2847</v>
      </c>
      <c r="AH4758" s="53"/>
    </row>
    <row r="4759" spans="2:34" ht="15" customHeight="1">
      <c r="B4759" s="48">
        <v>5502</v>
      </c>
      <c r="C4759" s="48" t="s">
        <v>1703</v>
      </c>
      <c r="D4759" s="108">
        <v>783</v>
      </c>
      <c r="E4759" s="109" t="s">
        <v>2508</v>
      </c>
      <c r="F4759" s="109" t="s">
        <v>1820</v>
      </c>
      <c r="G4759" s="109" t="s">
        <v>345</v>
      </c>
      <c r="H4759" s="108" t="s">
        <v>2571</v>
      </c>
      <c r="I4759" s="108" t="s">
        <v>2855</v>
      </c>
      <c r="J4759" s="108" t="s">
        <v>2852</v>
      </c>
      <c r="K4759" s="108" t="s">
        <v>2859</v>
      </c>
      <c r="L4759" s="108">
        <v>11</v>
      </c>
      <c r="M4759" s="110" t="s">
        <v>2617</v>
      </c>
      <c r="N4759" s="111" t="s">
        <v>1729</v>
      </c>
      <c r="O4759" s="111" t="s">
        <v>1718</v>
      </c>
      <c r="P4759" s="111" t="s">
        <v>2551</v>
      </c>
      <c r="Q4759" s="121">
        <v>5</v>
      </c>
      <c r="R4759" s="119"/>
      <c r="S4759" s="119"/>
      <c r="T4759" s="108" t="s">
        <v>7</v>
      </c>
      <c r="U4759" s="108">
        <v>1</v>
      </c>
      <c r="V4759" s="108">
        <v>2008</v>
      </c>
      <c r="W4759" s="108">
        <f>IF(Table1[[#This Row],[ExpenditureDetails1]]=2010,1,(2010-Table1[[#This Row],[ExpenditureDetails1]]))</f>
        <v>2</v>
      </c>
      <c r="X4759" s="108">
        <v>0.25</v>
      </c>
      <c r="Y4759" s="174">
        <f>Table1[[#This Row],[ExpenditureDetails3]]*100000</f>
        <v>25000</v>
      </c>
      <c r="Z4759" s="174">
        <f>Table1[[#This Row],[ExpenditureDetails4]]/Table1[[#This Row],[Component detail 4]]</f>
        <v>5000</v>
      </c>
      <c r="AA4759" s="108">
        <v>1</v>
      </c>
      <c r="AB4759" s="108">
        <v>10</v>
      </c>
      <c r="AC4759" s="174">
        <f>IF(ISNUMBER([ExpenditureDetails4]),[ExpenditureDetails4]*HLOOKUP([ExpenditureDetails1],'Currency Conversion'!$A$6:$BE$45,19,FALSE),"No Data")</f>
        <v>28685.077077610284</v>
      </c>
      <c r="AD4759" s="174">
        <f>Table1[[#This Row],[Calculations1]]/exchange_rate_2010</f>
        <v>627.32788652436727</v>
      </c>
      <c r="AE475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2868.5077077610285</v>
      </c>
      <c r="AF4759" s="174">
        <f>Table1[[#This Row],[Calculations3]]/exchange_rate_2010</f>
        <v>62.732788652436732</v>
      </c>
      <c r="AG4759" s="110"/>
      <c r="AH4759" s="53"/>
    </row>
    <row r="4760" spans="2:34" ht="15" customHeight="1">
      <c r="B4760" s="48">
        <v>5503</v>
      </c>
      <c r="C4760" s="48" t="s">
        <v>1703</v>
      </c>
      <c r="D4760" s="108">
        <v>783</v>
      </c>
      <c r="E4760" s="109" t="s">
        <v>2508</v>
      </c>
      <c r="F4760" s="109" t="s">
        <v>1820</v>
      </c>
      <c r="G4760" s="109" t="s">
        <v>345</v>
      </c>
      <c r="H4760" s="108" t="s">
        <v>2571</v>
      </c>
      <c r="I4760" s="108" t="s">
        <v>2855</v>
      </c>
      <c r="J4760" s="108" t="s">
        <v>2852</v>
      </c>
      <c r="K4760" s="108" t="s">
        <v>2859</v>
      </c>
      <c r="L4760" s="108">
        <v>11</v>
      </c>
      <c r="M4760" s="110" t="s">
        <v>2617</v>
      </c>
      <c r="N4760" s="111" t="s">
        <v>1720</v>
      </c>
      <c r="O4760" s="111"/>
      <c r="P4760" s="111" t="s">
        <v>2367</v>
      </c>
      <c r="Q4760" s="121">
        <v>1</v>
      </c>
      <c r="R4760" s="119"/>
      <c r="S4760" s="119"/>
      <c r="T4760" s="108" t="s">
        <v>31</v>
      </c>
      <c r="U4760" s="108">
        <v>3</v>
      </c>
      <c r="V4760" s="108">
        <v>2008</v>
      </c>
      <c r="W4760" s="108"/>
      <c r="X4760" s="108">
        <v>0.4</v>
      </c>
      <c r="Y4760" s="174">
        <f>Table1[[#This Row],[ExpenditureDetails3]]*100000</f>
        <v>40000</v>
      </c>
      <c r="Z4760" s="174">
        <f>Table1[[#This Row],[ExpenditureDetails4]]/Table1[[#This Row],[Component detail 4]]</f>
        <v>40000</v>
      </c>
      <c r="AA4760" s="108">
        <v>1</v>
      </c>
      <c r="AB4760" s="108"/>
      <c r="AC4760" s="174">
        <f>IF(ISNUMBER([ExpenditureDetails4]),[ExpenditureDetails4]*HLOOKUP([ExpenditureDetails1],'Currency Conversion'!$A$6:$BE$45,19,FALSE),"No Data")</f>
        <v>45896.123324176449</v>
      </c>
      <c r="AD4760" s="174">
        <f>Table1[[#This Row],[Calculations1]]/exchange_rate_2010</f>
        <v>1003.7246184389876</v>
      </c>
      <c r="AE476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45896.123324176449</v>
      </c>
      <c r="AF4760" s="174">
        <f>Table1[[#This Row],[Calculations3]]/exchange_rate_2010</f>
        <v>1003.7246184389876</v>
      </c>
      <c r="AG4760" s="110"/>
      <c r="AH4760" s="53"/>
    </row>
    <row r="4761" spans="2:34" ht="15" customHeight="1">
      <c r="B4761" s="48">
        <v>5504</v>
      </c>
      <c r="C4761" s="48" t="s">
        <v>1703</v>
      </c>
      <c r="D4761" s="108">
        <v>704</v>
      </c>
      <c r="E4761" s="109" t="s">
        <v>2508</v>
      </c>
      <c r="F4761" s="109" t="s">
        <v>1820</v>
      </c>
      <c r="G4761" s="109" t="s">
        <v>345</v>
      </c>
      <c r="H4761" s="108" t="s">
        <v>2570</v>
      </c>
      <c r="I4761" s="108" t="s">
        <v>2855</v>
      </c>
      <c r="J4761" s="108" t="s">
        <v>2852</v>
      </c>
      <c r="K4761" s="108" t="s">
        <v>2859</v>
      </c>
      <c r="L4761" s="108">
        <v>11</v>
      </c>
      <c r="M4761" s="110" t="s">
        <v>2617</v>
      </c>
      <c r="N4761" s="111" t="s">
        <v>1729</v>
      </c>
      <c r="O4761" s="111" t="s">
        <v>1718</v>
      </c>
      <c r="P4761" s="111" t="s">
        <v>2540</v>
      </c>
      <c r="Q4761" s="121">
        <v>7</v>
      </c>
      <c r="R4761" s="119"/>
      <c r="S4761" s="119"/>
      <c r="T4761" s="108" t="s">
        <v>7</v>
      </c>
      <c r="U4761" s="108">
        <v>1</v>
      </c>
      <c r="V4761" s="108">
        <v>2008</v>
      </c>
      <c r="W4761" s="108">
        <f>IF(Table1[[#This Row],[ExpenditureDetails1]]=2010,1,(2010-Table1[[#This Row],[ExpenditureDetails1]]))</f>
        <v>2</v>
      </c>
      <c r="X4761" s="108">
        <v>0.35</v>
      </c>
      <c r="Y4761" s="174">
        <f>Table1[[#This Row],[ExpenditureDetails3]]*100000</f>
        <v>35000</v>
      </c>
      <c r="Z4761" s="174">
        <f>Table1[[#This Row],[ExpenditureDetails4]]/Table1[[#This Row],[Component detail 4]]</f>
        <v>5000</v>
      </c>
      <c r="AA4761" s="108">
        <v>1</v>
      </c>
      <c r="AB4761" s="108">
        <v>10</v>
      </c>
      <c r="AC4761" s="174">
        <f>IF(ISNUMBER([ExpenditureDetails4]),[ExpenditureDetails4]*HLOOKUP([ExpenditureDetails1],'Currency Conversion'!$A$6:$BE$45,19,FALSE),"No Data")</f>
        <v>40159.107908654398</v>
      </c>
      <c r="AD4761" s="174">
        <f>Table1[[#This Row],[Calculations1]]/exchange_rate_2010</f>
        <v>878.25904113411423</v>
      </c>
      <c r="AE476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4015.9107908654396</v>
      </c>
      <c r="AF4761" s="174">
        <f>Table1[[#This Row],[Calculations3]]/exchange_rate_2010</f>
        <v>87.825904113411426</v>
      </c>
      <c r="AG4761" s="110"/>
      <c r="AH4761" s="53"/>
    </row>
    <row r="4762" spans="2:34" ht="15" customHeight="1">
      <c r="B4762" s="48">
        <v>5505</v>
      </c>
      <c r="C4762" s="48" t="s">
        <v>1703</v>
      </c>
      <c r="D4762" s="108">
        <v>515</v>
      </c>
      <c r="E4762" s="109" t="s">
        <v>2508</v>
      </c>
      <c r="F4762" s="109" t="s">
        <v>1820</v>
      </c>
      <c r="G4762" s="109" t="s">
        <v>345</v>
      </c>
      <c r="H4762" s="108" t="s">
        <v>2572</v>
      </c>
      <c r="I4762" s="108" t="s">
        <v>2965</v>
      </c>
      <c r="J4762" s="108" t="s">
        <v>2568</v>
      </c>
      <c r="K4762" s="108" t="s">
        <v>2859</v>
      </c>
      <c r="L4762" s="108">
        <v>8</v>
      </c>
      <c r="M4762" s="110" t="s">
        <v>2617</v>
      </c>
      <c r="N4762" s="111" t="s">
        <v>1729</v>
      </c>
      <c r="O4762" s="111" t="s">
        <v>210</v>
      </c>
      <c r="P4762" s="111" t="s">
        <v>210</v>
      </c>
      <c r="Q4762" s="121">
        <v>1</v>
      </c>
      <c r="R4762" s="119"/>
      <c r="S4762" s="119"/>
      <c r="T4762" s="108" t="s">
        <v>7</v>
      </c>
      <c r="U4762" s="108">
        <v>1</v>
      </c>
      <c r="V4762" s="108">
        <v>2008</v>
      </c>
      <c r="W4762" s="108">
        <f>IF(Table1[[#This Row],[ExpenditureDetails1]]=2010,1,(2010-Table1[[#This Row],[ExpenditureDetails1]]))</f>
        <v>2</v>
      </c>
      <c r="X4762" s="108">
        <v>0.45</v>
      </c>
      <c r="Y4762" s="174">
        <f>Table1[[#This Row],[ExpenditureDetails3]]*100000</f>
        <v>45000</v>
      </c>
      <c r="Z4762" s="174">
        <f>Table1[[#This Row],[ExpenditureDetails4]]/Table1[[#This Row],[Component detail 4]]</f>
        <v>45000</v>
      </c>
      <c r="AA4762" s="108">
        <v>1</v>
      </c>
      <c r="AB4762" s="108">
        <v>10</v>
      </c>
      <c r="AC4762" s="174">
        <f>IF(ISNUMBER([ExpenditureDetails4]),[ExpenditureDetails4]*HLOOKUP([ExpenditureDetails1],'Currency Conversion'!$A$6:$BE$45,19,FALSE),"No Data")</f>
        <v>51633.138739698508</v>
      </c>
      <c r="AD4762" s="174">
        <f>Table1[[#This Row],[Calculations1]]/exchange_rate_2010</f>
        <v>1129.1901957438611</v>
      </c>
      <c r="AE476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5163.3138739698506</v>
      </c>
      <c r="AF4762" s="174">
        <f>Table1[[#This Row],[Calculations3]]/exchange_rate_2010</f>
        <v>112.9190195743861</v>
      </c>
      <c r="AG4762" s="110" t="s">
        <v>2847</v>
      </c>
      <c r="AH4762" s="53"/>
    </row>
    <row r="4763" spans="2:34" ht="15" customHeight="1">
      <c r="B4763" s="48">
        <v>5506</v>
      </c>
      <c r="C4763" s="48" t="s">
        <v>1703</v>
      </c>
      <c r="D4763" s="108">
        <v>810</v>
      </c>
      <c r="E4763" s="109" t="s">
        <v>2508</v>
      </c>
      <c r="F4763" s="109" t="s">
        <v>1816</v>
      </c>
      <c r="G4763" s="109" t="s">
        <v>2515</v>
      </c>
      <c r="H4763" s="108" t="s">
        <v>1317</v>
      </c>
      <c r="I4763" s="108" t="s">
        <v>2854</v>
      </c>
      <c r="J4763" s="108" t="s">
        <v>2852</v>
      </c>
      <c r="K4763" s="108" t="s">
        <v>2859</v>
      </c>
      <c r="L4763" s="108">
        <v>11</v>
      </c>
      <c r="M4763" s="110" t="s">
        <v>2618</v>
      </c>
      <c r="N4763" s="111" t="s">
        <v>1721</v>
      </c>
      <c r="O4763" s="111"/>
      <c r="P4763" s="111" t="s">
        <v>2539</v>
      </c>
      <c r="Q4763" s="121">
        <v>1</v>
      </c>
      <c r="R4763" s="119"/>
      <c r="S4763" s="119"/>
      <c r="T4763" s="108" t="s">
        <v>24</v>
      </c>
      <c r="U4763" s="108">
        <v>4</v>
      </c>
      <c r="V4763" s="108">
        <v>2008</v>
      </c>
      <c r="W4763" s="108">
        <f>IF(Table1[[#This Row],[ExpenditureDetails1]]=2010,1,(2010-Table1[[#This Row],[ExpenditureDetails1]]))</f>
        <v>2</v>
      </c>
      <c r="X4763" s="108">
        <v>0.03</v>
      </c>
      <c r="Y4763" s="174">
        <f>Table1[[#This Row],[ExpenditureDetails3]]*100000</f>
        <v>3000</v>
      </c>
      <c r="Z4763" s="174">
        <f>Table1[[#This Row],[ExpenditureDetails4]]/Table1[[#This Row],[Component detail 4]]</f>
        <v>3000</v>
      </c>
      <c r="AA4763" s="108">
        <v>1</v>
      </c>
      <c r="AB4763" s="108"/>
      <c r="AC4763" s="174">
        <f>IF(ISNUMBER([ExpenditureDetails4]),[ExpenditureDetails4]*HLOOKUP([ExpenditureDetails1],'Currency Conversion'!$A$6:$BE$45,19,FALSE),"No Data")</f>
        <v>3442.2092493132341</v>
      </c>
      <c r="AD4763" s="174">
        <f>Table1[[#This Row],[Calculations1]]/exchange_rate_2010</f>
        <v>75.279346382924075</v>
      </c>
      <c r="AE476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4763" s="174">
        <f>Table1[[#This Row],[Calculations3]]/exchange_rate_2010</f>
        <v>75.279346382924075</v>
      </c>
      <c r="AG4763" s="110" t="s">
        <v>2848</v>
      </c>
      <c r="AH4763" s="53"/>
    </row>
    <row r="4764" spans="2:34" ht="15" customHeight="1">
      <c r="B4764" s="48">
        <v>5507</v>
      </c>
      <c r="C4764" s="48" t="s">
        <v>1703</v>
      </c>
      <c r="D4764" s="108">
        <v>772</v>
      </c>
      <c r="E4764" s="109" t="s">
        <v>2508</v>
      </c>
      <c r="F4764" s="109" t="s">
        <v>1816</v>
      </c>
      <c r="G4764" s="109" t="s">
        <v>2515</v>
      </c>
      <c r="H4764" s="108" t="s">
        <v>2599</v>
      </c>
      <c r="I4764" s="108" t="s">
        <v>2854</v>
      </c>
      <c r="J4764" s="108" t="s">
        <v>2852</v>
      </c>
      <c r="K4764" s="108" t="s">
        <v>2859</v>
      </c>
      <c r="L4764" s="108">
        <v>11</v>
      </c>
      <c r="M4764" s="110" t="s">
        <v>2618</v>
      </c>
      <c r="N4764" s="111" t="s">
        <v>1721</v>
      </c>
      <c r="O4764" s="111"/>
      <c r="P4764" s="111" t="s">
        <v>2539</v>
      </c>
      <c r="Q4764" s="121">
        <v>1</v>
      </c>
      <c r="R4764" s="119"/>
      <c r="S4764" s="119"/>
      <c r="T4764" s="108" t="s">
        <v>24</v>
      </c>
      <c r="U4764" s="108">
        <v>4</v>
      </c>
      <c r="V4764" s="108">
        <v>2008</v>
      </c>
      <c r="W4764" s="108">
        <f>IF(Table1[[#This Row],[ExpenditureDetails1]]=2010,1,(2010-Table1[[#This Row],[ExpenditureDetails1]]))</f>
        <v>2</v>
      </c>
      <c r="X4764" s="108">
        <v>0.03</v>
      </c>
      <c r="Y4764" s="174">
        <f>Table1[[#This Row],[ExpenditureDetails3]]*100000</f>
        <v>3000</v>
      </c>
      <c r="Z4764" s="174">
        <f>Table1[[#This Row],[ExpenditureDetails4]]/Table1[[#This Row],[Component detail 4]]</f>
        <v>3000</v>
      </c>
      <c r="AA4764" s="108">
        <v>1</v>
      </c>
      <c r="AB4764" s="108"/>
      <c r="AC4764" s="174">
        <f>IF(ISNUMBER([ExpenditureDetails4]),[ExpenditureDetails4]*HLOOKUP([ExpenditureDetails1],'Currency Conversion'!$A$6:$BE$45,19,FALSE),"No Data")</f>
        <v>3442.2092493132341</v>
      </c>
      <c r="AD4764" s="174">
        <f>Table1[[#This Row],[Calculations1]]/exchange_rate_2010</f>
        <v>75.279346382924075</v>
      </c>
      <c r="AE476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4764" s="174">
        <f>Table1[[#This Row],[Calculations3]]/exchange_rate_2010</f>
        <v>75.279346382924075</v>
      </c>
      <c r="AG4764" s="110" t="s">
        <v>2849</v>
      </c>
      <c r="AH4764" s="53"/>
    </row>
    <row r="4765" spans="2:34" ht="15" customHeight="1">
      <c r="B4765" s="48">
        <v>5508</v>
      </c>
      <c r="C4765" s="48" t="s">
        <v>1703</v>
      </c>
      <c r="D4765" s="108">
        <v>695</v>
      </c>
      <c r="E4765" s="109" t="s">
        <v>2508</v>
      </c>
      <c r="F4765" s="109" t="s">
        <v>1816</v>
      </c>
      <c r="G4765" s="109" t="s">
        <v>2515</v>
      </c>
      <c r="H4765" s="108" t="s">
        <v>1285</v>
      </c>
      <c r="I4765" s="108" t="s">
        <v>2616</v>
      </c>
      <c r="J4765" s="108" t="s">
        <v>2619</v>
      </c>
      <c r="K4765" s="108" t="s">
        <v>2859</v>
      </c>
      <c r="L4765" s="108">
        <v>3</v>
      </c>
      <c r="M4765" s="110" t="s">
        <v>2617</v>
      </c>
      <c r="N4765" s="111" t="s">
        <v>1729</v>
      </c>
      <c r="O4765" s="111" t="s">
        <v>1718</v>
      </c>
      <c r="P4765" s="111" t="s">
        <v>2541</v>
      </c>
      <c r="Q4765" s="121">
        <v>1</v>
      </c>
      <c r="R4765" s="119"/>
      <c r="S4765" s="119"/>
      <c r="T4765" s="108" t="s">
        <v>7</v>
      </c>
      <c r="U4765" s="108">
        <v>1</v>
      </c>
      <c r="V4765" s="108">
        <v>2008</v>
      </c>
      <c r="W4765" s="108">
        <f>IF(Table1[[#This Row],[ExpenditureDetails1]]=2010,1,(2010-Table1[[#This Row],[ExpenditureDetails1]]))</f>
        <v>2</v>
      </c>
      <c r="X4765" s="108">
        <v>0.25</v>
      </c>
      <c r="Y4765" s="174">
        <f>Table1[[#This Row],[ExpenditureDetails3]]*100000</f>
        <v>25000</v>
      </c>
      <c r="Z4765" s="174">
        <f>Table1[[#This Row],[ExpenditureDetails4]]/Table1[[#This Row],[Component detail 4]]</f>
        <v>25000</v>
      </c>
      <c r="AA4765" s="108">
        <v>1</v>
      </c>
      <c r="AB4765" s="108">
        <v>10</v>
      </c>
      <c r="AC4765" s="174">
        <f>IF(ISNUMBER([ExpenditureDetails4]),[ExpenditureDetails4]*HLOOKUP([ExpenditureDetails1],'Currency Conversion'!$A$6:$BE$45,19,FALSE),"No Data")</f>
        <v>28685.077077610284</v>
      </c>
      <c r="AD4765" s="174">
        <f>Table1[[#This Row],[Calculations1]]/exchange_rate_2010</f>
        <v>627.32788652436727</v>
      </c>
      <c r="AE476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2868.5077077610285</v>
      </c>
      <c r="AF4765" s="174">
        <f>Table1[[#This Row],[Calculations3]]/exchange_rate_2010</f>
        <v>62.732788652436732</v>
      </c>
      <c r="AG4765" s="110"/>
      <c r="AH4765" s="53"/>
    </row>
    <row r="4766" spans="2:34" ht="15" customHeight="1">
      <c r="B4766" s="48">
        <v>5509</v>
      </c>
      <c r="C4766" s="48" t="s">
        <v>1703</v>
      </c>
      <c r="D4766" s="108">
        <v>695</v>
      </c>
      <c r="E4766" s="109" t="s">
        <v>2508</v>
      </c>
      <c r="F4766" s="109" t="s">
        <v>1816</v>
      </c>
      <c r="G4766" s="109" t="s">
        <v>2515</v>
      </c>
      <c r="H4766" s="108" t="s">
        <v>1285</v>
      </c>
      <c r="I4766" s="108" t="s">
        <v>2616</v>
      </c>
      <c r="J4766" s="108" t="s">
        <v>2619</v>
      </c>
      <c r="K4766" s="108" t="s">
        <v>2859</v>
      </c>
      <c r="L4766" s="108">
        <v>3</v>
      </c>
      <c r="M4766" s="110" t="s">
        <v>2617</v>
      </c>
      <c r="N4766" s="111" t="s">
        <v>1729</v>
      </c>
      <c r="O4766" s="111" t="s">
        <v>210</v>
      </c>
      <c r="P4766" s="111" t="s">
        <v>210</v>
      </c>
      <c r="Q4766" s="121">
        <v>1</v>
      </c>
      <c r="R4766" s="119"/>
      <c r="S4766" s="119"/>
      <c r="T4766" s="108" t="s">
        <v>7</v>
      </c>
      <c r="U4766" s="108">
        <v>1</v>
      </c>
      <c r="V4766" s="108">
        <v>2008</v>
      </c>
      <c r="W4766" s="108">
        <f>IF(Table1[[#This Row],[ExpenditureDetails1]]=2010,1,(2010-Table1[[#This Row],[ExpenditureDetails1]]))</f>
        <v>2</v>
      </c>
      <c r="X4766" s="108">
        <v>0.3</v>
      </c>
      <c r="Y4766" s="174">
        <f>Table1[[#This Row],[ExpenditureDetails3]]*100000</f>
        <v>30000</v>
      </c>
      <c r="Z4766" s="174">
        <f>Table1[[#This Row],[ExpenditureDetails4]]/Table1[[#This Row],[Component detail 4]]</f>
        <v>30000</v>
      </c>
      <c r="AA4766" s="108">
        <v>1</v>
      </c>
      <c r="AB4766" s="108">
        <v>10</v>
      </c>
      <c r="AC4766" s="174">
        <f>IF(ISNUMBER([ExpenditureDetails4]),[ExpenditureDetails4]*HLOOKUP([ExpenditureDetails1],'Currency Conversion'!$A$6:$BE$45,19,FALSE),"No Data")</f>
        <v>34422.092493132339</v>
      </c>
      <c r="AD4766" s="174">
        <f>Table1[[#This Row],[Calculations1]]/exchange_rate_2010</f>
        <v>752.79346382924075</v>
      </c>
      <c r="AE476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4766" s="174">
        <f>Table1[[#This Row],[Calculations3]]/exchange_rate_2010</f>
        <v>75.279346382924075</v>
      </c>
      <c r="AG4766" s="110"/>
      <c r="AH4766" s="53"/>
    </row>
    <row r="4767" spans="2:34" ht="15" customHeight="1">
      <c r="B4767" s="48">
        <v>5510</v>
      </c>
      <c r="C4767" s="48" t="s">
        <v>1703</v>
      </c>
      <c r="D4767" s="108">
        <v>940</v>
      </c>
      <c r="E4767" s="109" t="s">
        <v>2508</v>
      </c>
      <c r="F4767" s="109" t="s">
        <v>1817</v>
      </c>
      <c r="G4767" s="109" t="s">
        <v>1584</v>
      </c>
      <c r="H4767" s="108" t="s">
        <v>1595</v>
      </c>
      <c r="I4767" s="108" t="s">
        <v>2855</v>
      </c>
      <c r="J4767" s="108" t="s">
        <v>2852</v>
      </c>
      <c r="K4767" s="108" t="s">
        <v>2859</v>
      </c>
      <c r="L4767" s="108">
        <v>11</v>
      </c>
      <c r="M4767" s="110" t="s">
        <v>2617</v>
      </c>
      <c r="N4767" s="111" t="s">
        <v>2478</v>
      </c>
      <c r="O4767" s="111" t="s">
        <v>348</v>
      </c>
      <c r="P4767" s="111" t="s">
        <v>348</v>
      </c>
      <c r="Q4767" s="121">
        <v>1</v>
      </c>
      <c r="R4767" s="119"/>
      <c r="S4767" s="119"/>
      <c r="T4767" s="108" t="s">
        <v>7</v>
      </c>
      <c r="U4767" s="108">
        <v>1</v>
      </c>
      <c r="V4767" s="108">
        <v>2008</v>
      </c>
      <c r="W4767" s="108">
        <f>IF(Table1[[#This Row],[ExpenditureDetails1]]=2010,1,(2010-Table1[[#This Row],[ExpenditureDetails1]]))</f>
        <v>2</v>
      </c>
      <c r="X4767" s="108">
        <v>0.2</v>
      </c>
      <c r="Y4767" s="174">
        <f>Table1[[#This Row],[ExpenditureDetails3]]*100000</f>
        <v>20000</v>
      </c>
      <c r="Z4767" s="174">
        <f>Table1[[#This Row],[ExpenditureDetails4]]/Table1[[#This Row],[Component detail 4]]</f>
        <v>20000</v>
      </c>
      <c r="AA4767" s="108">
        <v>1</v>
      </c>
      <c r="AB4767" s="108">
        <v>30</v>
      </c>
      <c r="AC4767" s="174">
        <f>IF(ISNUMBER([ExpenditureDetails4]),[ExpenditureDetails4]*HLOOKUP([ExpenditureDetails1],'Currency Conversion'!$A$6:$BE$45,19,FALSE),"No Data")</f>
        <v>22948.061662088225</v>
      </c>
      <c r="AD4767" s="174">
        <f>Table1[[#This Row],[Calculations1]]/exchange_rate_2010</f>
        <v>501.8623092194938</v>
      </c>
      <c r="AE476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764.93538873627415</v>
      </c>
      <c r="AF4767" s="174">
        <f>Table1[[#This Row],[Calculations3]]/exchange_rate_2010</f>
        <v>16.728743640649792</v>
      </c>
      <c r="AG4767" s="110"/>
      <c r="AH4767" s="53"/>
    </row>
    <row r="4768" spans="2:34" ht="15" customHeight="1">
      <c r="B4768" s="48">
        <v>5511</v>
      </c>
      <c r="C4768" s="113" t="s">
        <v>1703</v>
      </c>
      <c r="D4768" s="108">
        <v>1267</v>
      </c>
      <c r="E4768" s="109" t="s">
        <v>2508</v>
      </c>
      <c r="F4768" s="109" t="s">
        <v>2509</v>
      </c>
      <c r="G4768" s="109" t="s">
        <v>663</v>
      </c>
      <c r="H4768" s="108" t="s">
        <v>664</v>
      </c>
      <c r="I4768" s="108" t="s">
        <v>2855</v>
      </c>
      <c r="J4768" s="108" t="s">
        <v>2852</v>
      </c>
      <c r="K4768" s="108" t="s">
        <v>2859</v>
      </c>
      <c r="L4768" s="108">
        <v>11</v>
      </c>
      <c r="M4768" s="110" t="s">
        <v>2617</v>
      </c>
      <c r="N4768" s="111" t="s">
        <v>2542</v>
      </c>
      <c r="O4768" s="111"/>
      <c r="P4768" s="111" t="s">
        <v>665</v>
      </c>
      <c r="Q4768" s="121">
        <v>1</v>
      </c>
      <c r="R4768" s="119"/>
      <c r="S4768" s="119"/>
      <c r="T4768" s="108" t="s">
        <v>7</v>
      </c>
      <c r="U4768" s="108">
        <v>1</v>
      </c>
      <c r="V4768" s="108">
        <v>1975</v>
      </c>
      <c r="W4768" s="108">
        <f>IF(Table1[[#This Row],[ExpenditureDetails1]]=2010,1,(2010-Table1[[#This Row],[ExpenditureDetails1]]))</f>
        <v>35</v>
      </c>
      <c r="X4768" s="108">
        <v>4.9000000000000002E-2</v>
      </c>
      <c r="Y4768" s="174">
        <f>Table1[[#This Row],[ExpenditureDetails3]]*100000</f>
        <v>4900</v>
      </c>
      <c r="Z4768" s="174">
        <f>Table1[[#This Row],[ExpenditureDetails4]]/Table1[[#This Row],[Component detail 4]]</f>
        <v>4900</v>
      </c>
      <c r="AA4768" s="108">
        <v>2</v>
      </c>
      <c r="AB4768" s="108">
        <v>15</v>
      </c>
      <c r="AC4768" s="174">
        <f>IF(ISNUMBER([ExpenditureDetails4]),[ExpenditureDetails4]*HLOOKUP([ExpenditureDetails1],'Currency Conversion'!$A$6:$BE$45,19,FALSE),"No Data")</f>
        <v>57235.776153584135</v>
      </c>
      <c r="AD4768" s="174">
        <f>Table1[[#This Row],[Calculations1]]/exchange_rate_2010</f>
        <v>1251.7169952468178</v>
      </c>
      <c r="AE476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3815.7184102389424</v>
      </c>
      <c r="AF4768" s="174">
        <f>Table1[[#This Row],[Calculations3]]/exchange_rate_2010</f>
        <v>83.44779968312119</v>
      </c>
      <c r="AG4768" s="110"/>
      <c r="AH4768" s="53"/>
    </row>
    <row r="4769" spans="2:34" ht="15" customHeight="1">
      <c r="B4769" s="48">
        <v>5512</v>
      </c>
      <c r="C4769" s="48" t="s">
        <v>1703</v>
      </c>
      <c r="D4769" s="108">
        <v>1398</v>
      </c>
      <c r="E4769" s="109" t="s">
        <v>2508</v>
      </c>
      <c r="F4769" s="109" t="s">
        <v>1814</v>
      </c>
      <c r="G4769" s="109" t="s">
        <v>717</v>
      </c>
      <c r="H4769" s="108" t="s">
        <v>2586</v>
      </c>
      <c r="I4769" s="108" t="s">
        <v>2966</v>
      </c>
      <c r="J4769" s="108" t="s">
        <v>2567</v>
      </c>
      <c r="K4769" s="108" t="s">
        <v>2859</v>
      </c>
      <c r="L4769" s="108">
        <v>5</v>
      </c>
      <c r="M4769" s="110" t="s">
        <v>2617</v>
      </c>
      <c r="N4769" s="111" t="s">
        <v>2542</v>
      </c>
      <c r="O4769" s="111"/>
      <c r="P4769" s="111" t="s">
        <v>852</v>
      </c>
      <c r="Q4769" s="121">
        <v>1</v>
      </c>
      <c r="R4769" s="119"/>
      <c r="S4769" s="119"/>
      <c r="T4769" s="108" t="s">
        <v>7</v>
      </c>
      <c r="U4769" s="108">
        <v>1</v>
      </c>
      <c r="V4769" s="108">
        <v>2008</v>
      </c>
      <c r="W4769" s="108">
        <f>IF(Table1[[#This Row],[ExpenditureDetails1]]=2010,1,(2010-Table1[[#This Row],[ExpenditureDetails1]]))</f>
        <v>2</v>
      </c>
      <c r="X4769" s="108">
        <v>0.1</v>
      </c>
      <c r="Y4769" s="174">
        <f>Table1[[#This Row],[ExpenditureDetails3]]*100000</f>
        <v>10000</v>
      </c>
      <c r="Z4769" s="174">
        <f>Table1[[#This Row],[ExpenditureDetails4]]/Table1[[#This Row],[Component detail 4]]</f>
        <v>10000</v>
      </c>
      <c r="AA4769" s="108">
        <v>1</v>
      </c>
      <c r="AB4769" s="108">
        <v>15</v>
      </c>
      <c r="AC4769" s="174">
        <f>IF(ISNUMBER([ExpenditureDetails4]),[ExpenditureDetails4]*HLOOKUP([ExpenditureDetails1],'Currency Conversion'!$A$6:$BE$45,19,FALSE),"No Data")</f>
        <v>11474.030831044112</v>
      </c>
      <c r="AD4769" s="174">
        <f>Table1[[#This Row],[Calculations1]]/exchange_rate_2010</f>
        <v>250.9311546097469</v>
      </c>
      <c r="AE476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764.93538873627415</v>
      </c>
      <c r="AF4769" s="174">
        <f>Table1[[#This Row],[Calculations3]]/exchange_rate_2010</f>
        <v>16.728743640649792</v>
      </c>
      <c r="AG4769" s="110"/>
      <c r="AH4769" s="53"/>
    </row>
    <row r="4770" spans="2:34" ht="15" customHeight="1">
      <c r="B4770" s="48">
        <v>5513</v>
      </c>
      <c r="C4770" s="48" t="s">
        <v>1703</v>
      </c>
      <c r="D4770" s="108">
        <v>1016</v>
      </c>
      <c r="E4770" s="109" t="s">
        <v>2508</v>
      </c>
      <c r="F4770" s="109" t="s">
        <v>1814</v>
      </c>
      <c r="G4770" s="109" t="s">
        <v>481</v>
      </c>
      <c r="H4770" s="108" t="s">
        <v>928</v>
      </c>
      <c r="I4770" s="108" t="s">
        <v>2855</v>
      </c>
      <c r="J4770" s="108" t="s">
        <v>2852</v>
      </c>
      <c r="K4770" s="108" t="s">
        <v>2859</v>
      </c>
      <c r="L4770" s="108">
        <v>11</v>
      </c>
      <c r="M4770" s="110" t="s">
        <v>2617</v>
      </c>
      <c r="N4770" s="111" t="s">
        <v>2542</v>
      </c>
      <c r="O4770" s="111"/>
      <c r="P4770" s="111" t="s">
        <v>929</v>
      </c>
      <c r="Q4770" s="121">
        <v>1</v>
      </c>
      <c r="R4770" s="119"/>
      <c r="S4770" s="119"/>
      <c r="T4770" s="108" t="s">
        <v>2505</v>
      </c>
      <c r="U4770" s="108">
        <v>5</v>
      </c>
      <c r="V4770" s="108">
        <v>2009</v>
      </c>
      <c r="W4770" s="108"/>
      <c r="X4770" s="108">
        <v>4.9350000000000005E-2</v>
      </c>
      <c r="Y4770" s="174">
        <f>Table1[[#This Row],[ExpenditureDetails3]]*100000</f>
        <v>4935.0000000000009</v>
      </c>
      <c r="Z4770" s="174">
        <f>Table1[[#This Row],[ExpenditureDetails4]]/Table1[[#This Row],[Component detail 4]]</f>
        <v>4935.0000000000009</v>
      </c>
      <c r="AA4770" s="108">
        <v>1</v>
      </c>
      <c r="AB4770" s="108">
        <v>10</v>
      </c>
      <c r="AC4770" s="174">
        <f>IF(ISNUMBER([ExpenditureDetails4]),[ExpenditureDetails4]*HLOOKUP([ExpenditureDetails1],'Currency Conversion'!$A$6:$BE$45,19,FALSE),"No Data")</f>
        <v>5307.1791932744027</v>
      </c>
      <c r="AD4770" s="174">
        <f>Table1[[#This Row],[Calculations1]]/exchange_rate_2010</f>
        <v>116.06528013555858</v>
      </c>
      <c r="AE477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5307.1791932744027</v>
      </c>
      <c r="AF4770" s="174">
        <f>Table1[[#This Row],[Calculations3]]/exchange_rate_2010</f>
        <v>116.06528013555858</v>
      </c>
      <c r="AG4770" s="110"/>
      <c r="AH4770" s="53"/>
    </row>
    <row r="4771" spans="2:34" ht="15" customHeight="1">
      <c r="B4771" s="48">
        <v>5514</v>
      </c>
      <c r="C4771" s="48" t="s">
        <v>1703</v>
      </c>
      <c r="D4771" s="108">
        <v>2140</v>
      </c>
      <c r="E4771" s="109" t="s">
        <v>2508</v>
      </c>
      <c r="F4771" s="109" t="s">
        <v>1814</v>
      </c>
      <c r="G4771" s="109" t="s">
        <v>481</v>
      </c>
      <c r="H4771" s="108" t="s">
        <v>2603</v>
      </c>
      <c r="I4771" s="108" t="s">
        <v>2966</v>
      </c>
      <c r="J4771" s="108" t="s">
        <v>2567</v>
      </c>
      <c r="K4771" s="108" t="s">
        <v>2859</v>
      </c>
      <c r="L4771" s="108">
        <v>5</v>
      </c>
      <c r="M4771" s="110" t="s">
        <v>2773</v>
      </c>
      <c r="N4771" s="111" t="s">
        <v>2542</v>
      </c>
      <c r="O4771" s="111"/>
      <c r="P4771" s="111" t="s">
        <v>852</v>
      </c>
      <c r="Q4771" s="121">
        <v>1</v>
      </c>
      <c r="R4771" s="119"/>
      <c r="S4771" s="119"/>
      <c r="T4771" s="108" t="s">
        <v>7</v>
      </c>
      <c r="U4771" s="108">
        <v>1</v>
      </c>
      <c r="V4771" s="108">
        <v>2008</v>
      </c>
      <c r="W4771" s="108">
        <f>IF(Table1[[#This Row],[ExpenditureDetails1]]=2010,1,(2010-Table1[[#This Row],[ExpenditureDetails1]]))</f>
        <v>2</v>
      </c>
      <c r="X4771" s="108">
        <v>0.1</v>
      </c>
      <c r="Y4771" s="174">
        <f>Table1[[#This Row],[ExpenditureDetails3]]*100000</f>
        <v>10000</v>
      </c>
      <c r="Z4771" s="174">
        <f>Table1[[#This Row],[ExpenditureDetails4]]/Table1[[#This Row],[Component detail 4]]</f>
        <v>10000</v>
      </c>
      <c r="AA4771" s="108">
        <v>1</v>
      </c>
      <c r="AB4771" s="108">
        <v>15</v>
      </c>
      <c r="AC4771" s="174">
        <f>IF(ISNUMBER([ExpenditureDetails4]),[ExpenditureDetails4]*HLOOKUP([ExpenditureDetails1],'Currency Conversion'!$A$6:$BE$45,19,FALSE),"No Data")</f>
        <v>11474.030831044112</v>
      </c>
      <c r="AD4771" s="174">
        <f>Table1[[#This Row],[Calculations1]]/exchange_rate_2010</f>
        <v>250.9311546097469</v>
      </c>
      <c r="AE477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764.93538873627415</v>
      </c>
      <c r="AF4771" s="174">
        <f>Table1[[#This Row],[Calculations3]]/exchange_rate_2010</f>
        <v>16.728743640649792</v>
      </c>
      <c r="AG4771" s="110"/>
      <c r="AH4771" s="53"/>
    </row>
    <row r="4772" spans="2:34" ht="15" customHeight="1">
      <c r="B4772" s="48">
        <v>5515</v>
      </c>
      <c r="C4772" s="48" t="s">
        <v>1703</v>
      </c>
      <c r="D4772" s="108">
        <v>1703</v>
      </c>
      <c r="E4772" s="109" t="s">
        <v>2508</v>
      </c>
      <c r="F4772" s="109" t="s">
        <v>1817</v>
      </c>
      <c r="G4772" s="109" t="s">
        <v>1451</v>
      </c>
      <c r="H4772" s="108" t="s">
        <v>1468</v>
      </c>
      <c r="I4772" s="108" t="s">
        <v>2616</v>
      </c>
      <c r="J4772" s="108" t="s">
        <v>2619</v>
      </c>
      <c r="K4772" s="108" t="s">
        <v>2859</v>
      </c>
      <c r="L4772" s="108">
        <v>3</v>
      </c>
      <c r="M4772" s="110" t="s">
        <v>2617</v>
      </c>
      <c r="N4772" s="111" t="s">
        <v>2542</v>
      </c>
      <c r="O4772" s="111"/>
      <c r="P4772" s="111" t="s">
        <v>1469</v>
      </c>
      <c r="Q4772" s="121">
        <v>1</v>
      </c>
      <c r="R4772" s="119"/>
      <c r="S4772" s="119"/>
      <c r="T4772" s="108" t="s">
        <v>7</v>
      </c>
      <c r="U4772" s="108">
        <v>1</v>
      </c>
      <c r="V4772" s="108">
        <v>1971</v>
      </c>
      <c r="W4772" s="108">
        <f>IF(Table1[[#This Row],[ExpenditureDetails1]]=2010,1,(2010-Table1[[#This Row],[ExpenditureDetails1]]))</f>
        <v>39</v>
      </c>
      <c r="X4772" s="108">
        <v>1</v>
      </c>
      <c r="Y4772" s="174">
        <f>Table1[[#This Row],[ExpenditureDetails3]]*100000</f>
        <v>100000</v>
      </c>
      <c r="Z4772" s="174">
        <f>Table1[[#This Row],[ExpenditureDetails4]]/Table1[[#This Row],[Component detail 4]]</f>
        <v>100000</v>
      </c>
      <c r="AA4772" s="122">
        <v>1</v>
      </c>
      <c r="AB4772" s="108">
        <v>30</v>
      </c>
      <c r="AC4772" s="174">
        <f>IF(ISNUMBER([ExpenditureDetails4]),[ExpenditureDetails4]*HLOOKUP([ExpenditureDetails1],'Currency Conversion'!$A$6:$BE$45,19,FALSE),"No Data")</f>
        <v>1874559.359052358</v>
      </c>
      <c r="AD4772" s="174">
        <f>Table1[[#This Row],[Calculations1]]/exchange_rate_2010</f>
        <v>40995.649330036809</v>
      </c>
      <c r="AE477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62485.31196841193</v>
      </c>
      <c r="AF4772" s="174">
        <f>Table1[[#This Row],[Calculations3]]/exchange_rate_2010</f>
        <v>1366.5216443345603</v>
      </c>
      <c r="AG4772" s="110"/>
      <c r="AH4772" s="53"/>
    </row>
    <row r="4773" spans="2:34" ht="15" customHeight="1">
      <c r="B4773" s="48">
        <v>5516</v>
      </c>
      <c r="C4773" s="48" t="s">
        <v>1703</v>
      </c>
      <c r="D4773" s="108">
        <v>421</v>
      </c>
      <c r="E4773" s="109" t="s">
        <v>2508</v>
      </c>
      <c r="F4773" s="109" t="s">
        <v>2509</v>
      </c>
      <c r="G4773" s="109" t="s">
        <v>663</v>
      </c>
      <c r="H4773" s="108" t="s">
        <v>980</v>
      </c>
      <c r="I4773" s="108" t="s">
        <v>2855</v>
      </c>
      <c r="J4773" s="108" t="s">
        <v>2852</v>
      </c>
      <c r="K4773" s="108" t="s">
        <v>2858</v>
      </c>
      <c r="L4773" s="108">
        <v>10</v>
      </c>
      <c r="M4773" s="110" t="s">
        <v>2617</v>
      </c>
      <c r="N4773" s="111" t="s">
        <v>2542</v>
      </c>
      <c r="O4773" s="111"/>
      <c r="P4773" s="111" t="s">
        <v>981</v>
      </c>
      <c r="Q4773" s="121">
        <v>1</v>
      </c>
      <c r="R4773" s="119"/>
      <c r="S4773" s="119"/>
      <c r="T4773" s="108" t="s">
        <v>7</v>
      </c>
      <c r="U4773" s="108">
        <v>1</v>
      </c>
      <c r="V4773" s="108">
        <v>2001</v>
      </c>
      <c r="W4773" s="108">
        <f>IF(Table1[[#This Row],[ExpenditureDetails1]]=2010,1,(2010-Table1[[#This Row],[ExpenditureDetails1]]))</f>
        <v>9</v>
      </c>
      <c r="X4773" s="108">
        <v>0.5</v>
      </c>
      <c r="Y4773" s="174">
        <f>Table1[[#This Row],[ExpenditureDetails3]]*100000</f>
        <v>50000</v>
      </c>
      <c r="Z4773" s="174">
        <f>Table1[[#This Row],[ExpenditureDetails4]]/Table1[[#This Row],[Component detail 4]]</f>
        <v>50000</v>
      </c>
      <c r="AA4773" s="108">
        <v>2</v>
      </c>
      <c r="AB4773" s="108">
        <v>30</v>
      </c>
      <c r="AC4773" s="174">
        <f>IF(ISNUMBER([ExpenditureDetails4]),[ExpenditureDetails4]*HLOOKUP([ExpenditureDetails1],'Currency Conversion'!$A$6:$BE$45,19,FALSE),"No Data")</f>
        <v>80966.809069007024</v>
      </c>
      <c r="AD4773" s="174">
        <f>Table1[[#This Row],[Calculations1]]/exchange_rate_2010</f>
        <v>1770.7024831921292</v>
      </c>
      <c r="AE477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2698.8936356335676</v>
      </c>
      <c r="AF4773" s="174">
        <f>Table1[[#This Row],[Calculations3]]/exchange_rate_2010</f>
        <v>59.023416106404305</v>
      </c>
      <c r="AG4773" s="110"/>
      <c r="AH4773" s="53"/>
    </row>
    <row r="4774" spans="2:34" ht="15" customHeight="1">
      <c r="B4774" s="48">
        <v>5517</v>
      </c>
      <c r="C4774" s="48" t="s">
        <v>1703</v>
      </c>
      <c r="D4774" s="108">
        <v>477</v>
      </c>
      <c r="E4774" s="109" t="s">
        <v>2508</v>
      </c>
      <c r="F4774" s="109" t="s">
        <v>2509</v>
      </c>
      <c r="G4774" s="109" t="s">
        <v>517</v>
      </c>
      <c r="H4774" s="108" t="s">
        <v>701</v>
      </c>
      <c r="I4774" s="108" t="s">
        <v>2855</v>
      </c>
      <c r="J4774" s="108" t="s">
        <v>2852</v>
      </c>
      <c r="K4774" s="108" t="s">
        <v>2858</v>
      </c>
      <c r="L4774" s="108">
        <v>10</v>
      </c>
      <c r="M4774" s="110" t="s">
        <v>2617</v>
      </c>
      <c r="N4774" s="111" t="s">
        <v>2906</v>
      </c>
      <c r="O4774" s="111"/>
      <c r="P4774" s="111" t="s">
        <v>635</v>
      </c>
      <c r="Q4774" s="121">
        <v>1</v>
      </c>
      <c r="R4774" s="119"/>
      <c r="S4774" s="119"/>
      <c r="T4774" s="108" t="s">
        <v>7</v>
      </c>
      <c r="U4774" s="108">
        <v>1</v>
      </c>
      <c r="V4774" s="108">
        <v>2009</v>
      </c>
      <c r="W4774" s="108">
        <f>IF(Table1[[#This Row],[ExpenditureDetails1]]=2010,1,(2010-Table1[[#This Row],[ExpenditureDetails1]]))</f>
        <v>1</v>
      </c>
      <c r="X4774" s="108">
        <v>0.61</v>
      </c>
      <c r="Y4774" s="174">
        <f>Table1[[#This Row],[ExpenditureDetails3]]*100000</f>
        <v>61000</v>
      </c>
      <c r="Z4774" s="174">
        <f>Table1[[#This Row],[ExpenditureDetails4]]/Table1[[#This Row],[Component detail 4]]</f>
        <v>61000</v>
      </c>
      <c r="AA4774" s="108">
        <v>1</v>
      </c>
      <c r="AB4774" s="108">
        <v>10</v>
      </c>
      <c r="AC4774" s="174">
        <f>IF(ISNUMBER([ExpenditureDetails4]),[ExpenditureDetails4]*HLOOKUP([ExpenditureDetails1],'Currency Conversion'!$A$6:$BE$45,19,FALSE),"No Data")</f>
        <v>65600.391244121274</v>
      </c>
      <c r="AD4774" s="174">
        <f>Table1[[#This Row],[Calculations1]]/exchange_rate_2010</f>
        <v>1434.646826396975</v>
      </c>
      <c r="AE477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6560.0391244121274</v>
      </c>
      <c r="AF4774" s="174">
        <f>Table1[[#This Row],[Calculations3]]/exchange_rate_2010</f>
        <v>143.46468263969751</v>
      </c>
      <c r="AG4774" s="110"/>
      <c r="AH4774" s="53"/>
    </row>
    <row r="4775" spans="2:34" ht="15" customHeight="1">
      <c r="B4775" s="48">
        <v>5518</v>
      </c>
      <c r="C4775" s="48" t="s">
        <v>1703</v>
      </c>
      <c r="D4775" s="108">
        <v>4446</v>
      </c>
      <c r="E4775" s="109" t="s">
        <v>2508</v>
      </c>
      <c r="F4775" s="109" t="s">
        <v>1819</v>
      </c>
      <c r="G4775" s="109" t="s">
        <v>266</v>
      </c>
      <c r="H4775" s="108" t="s">
        <v>300</v>
      </c>
      <c r="I4775" s="108" t="s">
        <v>2853</v>
      </c>
      <c r="J4775" s="108" t="s">
        <v>2852</v>
      </c>
      <c r="K4775" s="108" t="s">
        <v>2859</v>
      </c>
      <c r="L4775" s="108">
        <v>11</v>
      </c>
      <c r="M4775" s="110" t="s">
        <v>2617</v>
      </c>
      <c r="N4775" s="111" t="s">
        <v>2554</v>
      </c>
      <c r="O4775" s="111"/>
      <c r="P4775" s="111"/>
      <c r="Q4775" s="121">
        <v>1</v>
      </c>
      <c r="R4775" s="119"/>
      <c r="S4775" s="119"/>
      <c r="T4775" s="108" t="s">
        <v>31</v>
      </c>
      <c r="U4775" s="108">
        <v>3</v>
      </c>
      <c r="V4775" s="108">
        <v>1999</v>
      </c>
      <c r="W4775" s="108"/>
      <c r="X4775" s="108">
        <v>4</v>
      </c>
      <c r="Y4775" s="174">
        <f>Table1[[#This Row],[ExpenditureDetails3]]*100000</f>
        <v>400000</v>
      </c>
      <c r="Z4775" s="174">
        <f>Table1[[#This Row],[ExpenditureDetails4]]/Table1[[#This Row],[Component detail 4]]</f>
        <v>400000</v>
      </c>
      <c r="AA4775" s="108">
        <v>1</v>
      </c>
      <c r="AB4775" s="109"/>
      <c r="AC4775" s="174">
        <f>IF(ISNUMBER([ExpenditureDetails4]),[ExpenditureDetails4]*HLOOKUP([ExpenditureDetails1],'Currency Conversion'!$A$6:$BE$45,19,FALSE),"No Data")</f>
        <v>696058.62050845847</v>
      </c>
      <c r="AD4775" s="174">
        <f>Table1[[#This Row],[Calculations1]]/exchange_rate_2010</f>
        <v>15222.444134252095</v>
      </c>
      <c r="AE477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696058.62050845847</v>
      </c>
      <c r="AF4775" s="174">
        <f>Table1[[#This Row],[Calculations3]]/exchange_rate_2010</f>
        <v>15222.444134252095</v>
      </c>
      <c r="AG4775" s="110"/>
      <c r="AH4775" s="53"/>
    </row>
    <row r="4776" spans="2:34" ht="15" customHeight="1">
      <c r="B4776" s="48">
        <v>5519</v>
      </c>
      <c r="C4776" s="48" t="s">
        <v>1703</v>
      </c>
      <c r="D4776" s="108">
        <v>4446</v>
      </c>
      <c r="E4776" s="109" t="s">
        <v>2508</v>
      </c>
      <c r="F4776" s="109" t="s">
        <v>1819</v>
      </c>
      <c r="G4776" s="109" t="s">
        <v>266</v>
      </c>
      <c r="H4776" s="108" t="s">
        <v>300</v>
      </c>
      <c r="I4776" s="108" t="s">
        <v>2853</v>
      </c>
      <c r="J4776" s="108" t="s">
        <v>2852</v>
      </c>
      <c r="K4776" s="108" t="s">
        <v>2859</v>
      </c>
      <c r="L4776" s="108">
        <v>11</v>
      </c>
      <c r="M4776" s="110" t="s">
        <v>2617</v>
      </c>
      <c r="N4776" s="111" t="s">
        <v>2906</v>
      </c>
      <c r="O4776" s="111"/>
      <c r="P4776" s="111" t="s">
        <v>268</v>
      </c>
      <c r="Q4776" s="121">
        <v>1</v>
      </c>
      <c r="R4776" s="119"/>
      <c r="S4776" s="119"/>
      <c r="T4776" s="108" t="s">
        <v>7</v>
      </c>
      <c r="U4776" s="108">
        <v>1</v>
      </c>
      <c r="V4776" s="108">
        <v>2008</v>
      </c>
      <c r="W4776" s="108">
        <f>IF(Table1[[#This Row],[ExpenditureDetails1]]=2010,1,(2010-Table1[[#This Row],[ExpenditureDetails1]]))</f>
        <v>2</v>
      </c>
      <c r="X4776" s="108">
        <v>4.4000000000000004</v>
      </c>
      <c r="Y4776" s="174">
        <f>Table1[[#This Row],[ExpenditureDetails3]]*100000</f>
        <v>440000.00000000006</v>
      </c>
      <c r="Z4776" s="174">
        <f>Table1[[#This Row],[ExpenditureDetails4]]/Table1[[#This Row],[Component detail 4]]</f>
        <v>440000.00000000006</v>
      </c>
      <c r="AA4776" s="108">
        <v>1</v>
      </c>
      <c r="AB4776" s="108">
        <v>10</v>
      </c>
      <c r="AC4776" s="174">
        <f>IF(ISNUMBER([ExpenditureDetails4]),[ExpenditureDetails4]*HLOOKUP([ExpenditureDetails1],'Currency Conversion'!$A$6:$BE$45,19,FALSE),"No Data")</f>
        <v>504857.35656594107</v>
      </c>
      <c r="AD4776" s="174">
        <f>Table1[[#This Row],[Calculations1]]/exchange_rate_2010</f>
        <v>11040.970802828866</v>
      </c>
      <c r="AE477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50485.735656594108</v>
      </c>
      <c r="AF4776" s="174">
        <f>Table1[[#This Row],[Calculations3]]/exchange_rate_2010</f>
        <v>1104.0970802828867</v>
      </c>
      <c r="AG4776" s="110"/>
      <c r="AH4776" s="53"/>
    </row>
    <row r="4777" spans="2:34" ht="15" customHeight="1">
      <c r="B4777" s="48">
        <v>5520</v>
      </c>
      <c r="C4777" s="48" t="s">
        <v>1703</v>
      </c>
      <c r="D4777" s="108">
        <v>2036</v>
      </c>
      <c r="E4777" s="109" t="s">
        <v>2508</v>
      </c>
      <c r="F4777" s="109" t="s">
        <v>1817</v>
      </c>
      <c r="G4777" s="109" t="s">
        <v>1451</v>
      </c>
      <c r="H4777" s="108" t="s">
        <v>1825</v>
      </c>
      <c r="I4777" s="108" t="s">
        <v>2965</v>
      </c>
      <c r="J4777" s="108" t="s">
        <v>2568</v>
      </c>
      <c r="K4777" s="108" t="s">
        <v>2859</v>
      </c>
      <c r="L4777" s="108">
        <v>8</v>
      </c>
      <c r="M4777" s="110" t="s">
        <v>2618</v>
      </c>
      <c r="N4777" s="111" t="s">
        <v>2906</v>
      </c>
      <c r="O4777" s="111"/>
      <c r="P4777" s="111" t="s">
        <v>111</v>
      </c>
      <c r="Q4777" s="121">
        <v>1</v>
      </c>
      <c r="R4777" s="119"/>
      <c r="S4777" s="119"/>
      <c r="T4777" s="108" t="s">
        <v>7</v>
      </c>
      <c r="U4777" s="108">
        <v>1</v>
      </c>
      <c r="V4777" s="108">
        <v>2008</v>
      </c>
      <c r="W4777" s="108">
        <f>IF(Table1[[#This Row],[ExpenditureDetails1]]=2010,1,(2010-Table1[[#This Row],[ExpenditureDetails1]]))</f>
        <v>2</v>
      </c>
      <c r="X4777" s="108">
        <v>0.01</v>
      </c>
      <c r="Y4777" s="174">
        <f>Table1[[#This Row],[ExpenditureDetails3]]*100000</f>
        <v>1000</v>
      </c>
      <c r="Z4777" s="174">
        <f>Table1[[#This Row],[ExpenditureDetails4]]/Table1[[#This Row],[Component detail 4]]</f>
        <v>1000</v>
      </c>
      <c r="AA4777" s="108">
        <v>1</v>
      </c>
      <c r="AB4777" s="108">
        <v>10</v>
      </c>
      <c r="AC4777" s="174">
        <f>IF(ISNUMBER([ExpenditureDetails4]),[ExpenditureDetails4]*HLOOKUP([ExpenditureDetails1],'Currency Conversion'!$A$6:$BE$45,19,FALSE),"No Data")</f>
        <v>1147.4030831044113</v>
      </c>
      <c r="AD4777" s="174">
        <f>Table1[[#This Row],[Calculations1]]/exchange_rate_2010</f>
        <v>25.09311546097469</v>
      </c>
      <c r="AE477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114.74030831044112</v>
      </c>
      <c r="AF4777" s="174">
        <f>Table1[[#This Row],[Calculations3]]/exchange_rate_2010</f>
        <v>2.5093115460974689</v>
      </c>
      <c r="AG4777" s="110" t="s">
        <v>2849</v>
      </c>
      <c r="AH4777" s="53"/>
    </row>
    <row r="4778" spans="2:34" ht="15" customHeight="1">
      <c r="B4778" s="48">
        <v>5521</v>
      </c>
      <c r="C4778" s="113" t="s">
        <v>1703</v>
      </c>
      <c r="D4778" s="108">
        <v>1267</v>
      </c>
      <c r="E4778" s="109" t="s">
        <v>2508</v>
      </c>
      <c r="F4778" s="109" t="s">
        <v>2509</v>
      </c>
      <c r="G4778" s="109" t="s">
        <v>663</v>
      </c>
      <c r="H4778" s="108" t="s">
        <v>664</v>
      </c>
      <c r="I4778" s="108" t="s">
        <v>2855</v>
      </c>
      <c r="J4778" s="108" t="s">
        <v>2852</v>
      </c>
      <c r="K4778" s="108" t="s">
        <v>2859</v>
      </c>
      <c r="L4778" s="108">
        <v>11</v>
      </c>
      <c r="M4778" s="110" t="s">
        <v>2617</v>
      </c>
      <c r="N4778" s="111" t="s">
        <v>2906</v>
      </c>
      <c r="O4778" s="111"/>
      <c r="P4778" s="111" t="s">
        <v>666</v>
      </c>
      <c r="Q4778" s="121">
        <v>1</v>
      </c>
      <c r="R4778" s="119"/>
      <c r="S4778" s="119"/>
      <c r="T4778" s="108" t="s">
        <v>7</v>
      </c>
      <c r="U4778" s="108">
        <v>1</v>
      </c>
      <c r="V4778" s="108">
        <v>2008</v>
      </c>
      <c r="W4778" s="108">
        <f>IF(Table1[[#This Row],[ExpenditureDetails1]]=2010,1,(2010-Table1[[#This Row],[ExpenditureDetails1]]))</f>
        <v>2</v>
      </c>
      <c r="X4778" s="108">
        <v>8.6999999999999994E-2</v>
      </c>
      <c r="Y4778" s="174">
        <f>Table1[[#This Row],[ExpenditureDetails3]]*100000</f>
        <v>8700</v>
      </c>
      <c r="Z4778" s="174">
        <f>Table1[[#This Row],[ExpenditureDetails4]]/Table1[[#This Row],[Component detail 4]]</f>
        <v>8700</v>
      </c>
      <c r="AA4778" s="108">
        <v>1</v>
      </c>
      <c r="AB4778" s="108">
        <v>10</v>
      </c>
      <c r="AC4778" s="174">
        <f>IF(ISNUMBER([ExpenditureDetails4]),[ExpenditureDetails4]*HLOOKUP([ExpenditureDetails1],'Currency Conversion'!$A$6:$BE$45,19,FALSE),"No Data")</f>
        <v>9982.4068230083776</v>
      </c>
      <c r="AD4778" s="174">
        <f>Table1[[#This Row],[Calculations1]]/exchange_rate_2010</f>
        <v>218.31010451047979</v>
      </c>
      <c r="AE477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998.24068230083776</v>
      </c>
      <c r="AF4778" s="174">
        <f>Table1[[#This Row],[Calculations3]]/exchange_rate_2010</f>
        <v>21.83101045104798</v>
      </c>
      <c r="AG4778" s="110"/>
      <c r="AH4778" s="53"/>
    </row>
    <row r="4779" spans="2:34" ht="15" customHeight="1">
      <c r="B4779" s="48">
        <v>5522</v>
      </c>
      <c r="C4779" s="48" t="s">
        <v>1703</v>
      </c>
      <c r="D4779" s="108">
        <v>600</v>
      </c>
      <c r="E4779" s="109" t="s">
        <v>2508</v>
      </c>
      <c r="F4779" s="109" t="s">
        <v>1817</v>
      </c>
      <c r="G4779" s="109" t="s">
        <v>1584</v>
      </c>
      <c r="H4779" s="108" t="s">
        <v>1586</v>
      </c>
      <c r="I4779" s="108" t="s">
        <v>2616</v>
      </c>
      <c r="J4779" s="108" t="s">
        <v>2619</v>
      </c>
      <c r="K4779" s="108" t="s">
        <v>2859</v>
      </c>
      <c r="L4779" s="108">
        <v>3</v>
      </c>
      <c r="M4779" s="110" t="s">
        <v>2617</v>
      </c>
      <c r="N4779" s="111" t="s">
        <v>2906</v>
      </c>
      <c r="O4779" s="111"/>
      <c r="P4779" s="111" t="s">
        <v>1511</v>
      </c>
      <c r="Q4779" s="121">
        <v>1</v>
      </c>
      <c r="R4779" s="119"/>
      <c r="S4779" s="119"/>
      <c r="T4779" s="108" t="s">
        <v>7</v>
      </c>
      <c r="U4779" s="108">
        <v>1</v>
      </c>
      <c r="V4779" s="108">
        <v>2008</v>
      </c>
      <c r="W4779" s="108">
        <f>IF(Table1[[#This Row],[ExpenditureDetails1]]=2010,1,(2010-Table1[[#This Row],[ExpenditureDetails1]]))</f>
        <v>2</v>
      </c>
      <c r="X4779" s="108">
        <v>11.45</v>
      </c>
      <c r="Y4779" s="174">
        <f>Table1[[#This Row],[ExpenditureDetails3]]*100000</f>
        <v>1145000</v>
      </c>
      <c r="Z4779" s="174">
        <f>Table1[[#This Row],[ExpenditureDetails4]]/Table1[[#This Row],[Component detail 4]]</f>
        <v>1145000</v>
      </c>
      <c r="AA4779" s="108">
        <v>1</v>
      </c>
      <c r="AB4779" s="108">
        <v>10</v>
      </c>
      <c r="AC4779" s="174">
        <f>IF(ISNUMBER([ExpenditureDetails4]),[ExpenditureDetails4]*HLOOKUP([ExpenditureDetails1],'Currency Conversion'!$A$6:$BE$45,19,FALSE),"No Data")</f>
        <v>1313776.5301545509</v>
      </c>
      <c r="AD4779" s="174">
        <f>Table1[[#This Row],[Calculations1]]/exchange_rate_2010</f>
        <v>28731.617202816022</v>
      </c>
      <c r="AE477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131377.65301545509</v>
      </c>
      <c r="AF4779" s="174">
        <f>Table1[[#This Row],[Calculations3]]/exchange_rate_2010</f>
        <v>2873.1617202816019</v>
      </c>
      <c r="AG4779" s="110"/>
      <c r="AH4779" s="53"/>
    </row>
    <row r="4780" spans="2:34" ht="15" customHeight="1">
      <c r="B4780" s="48">
        <v>5523</v>
      </c>
      <c r="C4780" s="48" t="s">
        <v>1703</v>
      </c>
      <c r="D4780" s="108">
        <v>365</v>
      </c>
      <c r="E4780" s="109" t="s">
        <v>2508</v>
      </c>
      <c r="F4780" s="109" t="s">
        <v>1818</v>
      </c>
      <c r="G4780" s="109" t="s">
        <v>1844</v>
      </c>
      <c r="H4780" s="108" t="s">
        <v>1221</v>
      </c>
      <c r="I4780" s="108" t="s">
        <v>2616</v>
      </c>
      <c r="J4780" s="108" t="s">
        <v>2619</v>
      </c>
      <c r="K4780" s="108" t="s">
        <v>2858</v>
      </c>
      <c r="L4780" s="108">
        <v>2</v>
      </c>
      <c r="M4780" s="110" t="s">
        <v>2617</v>
      </c>
      <c r="N4780" s="111" t="s">
        <v>2906</v>
      </c>
      <c r="O4780" s="111"/>
      <c r="P4780" s="111" t="s">
        <v>557</v>
      </c>
      <c r="Q4780" s="121">
        <v>1</v>
      </c>
      <c r="R4780" s="119"/>
      <c r="S4780" s="119"/>
      <c r="T4780" s="108" t="s">
        <v>7</v>
      </c>
      <c r="U4780" s="108">
        <v>1</v>
      </c>
      <c r="V4780" s="108">
        <v>2008</v>
      </c>
      <c r="W4780" s="108">
        <f>IF(Table1[[#This Row],[ExpenditureDetails1]]=2010,1,(2010-Table1[[#This Row],[ExpenditureDetails1]]))</f>
        <v>2</v>
      </c>
      <c r="X4780" s="108">
        <v>1.1439999999999999</v>
      </c>
      <c r="Y4780" s="174">
        <f>Table1[[#This Row],[ExpenditureDetails3]]*100000</f>
        <v>114399.99999999999</v>
      </c>
      <c r="Z4780" s="174">
        <f>Table1[[#This Row],[ExpenditureDetails4]]/Table1[[#This Row],[Component detail 4]]</f>
        <v>114399.99999999999</v>
      </c>
      <c r="AA4780" s="108">
        <v>1</v>
      </c>
      <c r="AB4780" s="108">
        <v>10</v>
      </c>
      <c r="AC4780" s="174">
        <f>IF(ISNUMBER([ExpenditureDetails4]),[ExpenditureDetails4]*HLOOKUP([ExpenditureDetails1],'Currency Conversion'!$A$6:$BE$45,19,FALSE),"No Data")</f>
        <v>131262.91270714463</v>
      </c>
      <c r="AD4780" s="174">
        <f>Table1[[#This Row],[Calculations1]]/exchange_rate_2010</f>
        <v>2870.6524087355042</v>
      </c>
      <c r="AE478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13126.291270714462</v>
      </c>
      <c r="AF4780" s="174">
        <f>Table1[[#This Row],[Calculations3]]/exchange_rate_2010</f>
        <v>287.06524087355041</v>
      </c>
      <c r="AG4780" s="110"/>
      <c r="AH4780" s="53"/>
    </row>
    <row r="4781" spans="2:34" ht="15" customHeight="1">
      <c r="B4781" s="48">
        <v>5524</v>
      </c>
      <c r="C4781" s="48" t="s">
        <v>1703</v>
      </c>
      <c r="D4781" s="108">
        <v>508</v>
      </c>
      <c r="E4781" s="109" t="s">
        <v>2508</v>
      </c>
      <c r="F4781" s="109" t="s">
        <v>1818</v>
      </c>
      <c r="G4781" s="109" t="s">
        <v>2510</v>
      </c>
      <c r="H4781" s="108" t="s">
        <v>1146</v>
      </c>
      <c r="I4781" s="108" t="s">
        <v>2528</v>
      </c>
      <c r="J4781" s="108" t="s">
        <v>2528</v>
      </c>
      <c r="K4781" s="108"/>
      <c r="L4781" s="108">
        <v>1</v>
      </c>
      <c r="M4781" s="110" t="s">
        <v>2617</v>
      </c>
      <c r="N4781" s="111" t="s">
        <v>2906</v>
      </c>
      <c r="O4781" s="111"/>
      <c r="P4781" s="111" t="s">
        <v>557</v>
      </c>
      <c r="Q4781" s="121">
        <v>1</v>
      </c>
      <c r="R4781" s="119"/>
      <c r="S4781" s="119"/>
      <c r="T4781" s="108" t="s">
        <v>7</v>
      </c>
      <c r="U4781" s="108">
        <v>1</v>
      </c>
      <c r="V4781" s="108">
        <v>2008</v>
      </c>
      <c r="W4781" s="108">
        <f>IF(Table1[[#This Row],[ExpenditureDetails1]]=2010,1,(2010-Table1[[#This Row],[ExpenditureDetails1]]))</f>
        <v>2</v>
      </c>
      <c r="X4781" s="108">
        <v>1.8</v>
      </c>
      <c r="Y4781" s="174">
        <f>Table1[[#This Row],[ExpenditureDetails3]]*100000</f>
        <v>180000</v>
      </c>
      <c r="Z4781" s="174">
        <f>Table1[[#This Row],[ExpenditureDetails4]]/Table1[[#This Row],[Component detail 4]]</f>
        <v>180000</v>
      </c>
      <c r="AA4781" s="108">
        <v>1</v>
      </c>
      <c r="AB4781" s="108">
        <v>10</v>
      </c>
      <c r="AC4781" s="174">
        <f>IF(ISNUMBER([ExpenditureDetails4]),[ExpenditureDetails4]*HLOOKUP([ExpenditureDetails1],'Currency Conversion'!$A$6:$BE$45,19,FALSE),"No Data")</f>
        <v>206532.55495879403</v>
      </c>
      <c r="AD4781" s="174">
        <f>Table1[[#This Row],[Calculations1]]/exchange_rate_2010</f>
        <v>4516.7607829754443</v>
      </c>
      <c r="AE478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4781" s="174">
        <f>Table1[[#This Row],[Calculations3]]/exchange_rate_2010</f>
        <v>451.67607829754439</v>
      </c>
      <c r="AG4781" s="110"/>
      <c r="AH4781" s="53"/>
    </row>
    <row r="4782" spans="2:34" ht="15" customHeight="1">
      <c r="B4782" s="48">
        <v>5525</v>
      </c>
      <c r="C4782" s="48" t="s">
        <v>1703</v>
      </c>
      <c r="D4782" s="108">
        <v>508</v>
      </c>
      <c r="E4782" s="109" t="s">
        <v>2508</v>
      </c>
      <c r="F4782" s="109" t="s">
        <v>1818</v>
      </c>
      <c r="G4782" s="109" t="s">
        <v>2510</v>
      </c>
      <c r="H4782" s="108" t="s">
        <v>1146</v>
      </c>
      <c r="I4782" s="108" t="s">
        <v>2528</v>
      </c>
      <c r="J4782" s="108" t="s">
        <v>2528</v>
      </c>
      <c r="K4782" s="108"/>
      <c r="L4782" s="108">
        <v>1</v>
      </c>
      <c r="M4782" s="110" t="s">
        <v>2617</v>
      </c>
      <c r="N4782" s="111" t="s">
        <v>2906</v>
      </c>
      <c r="O4782" s="111"/>
      <c r="P4782" s="111" t="s">
        <v>635</v>
      </c>
      <c r="Q4782" s="121">
        <v>1</v>
      </c>
      <c r="R4782" s="119"/>
      <c r="S4782" s="119"/>
      <c r="T4782" s="108" t="s">
        <v>7</v>
      </c>
      <c r="U4782" s="108">
        <v>1</v>
      </c>
      <c r="V4782" s="108">
        <v>2008</v>
      </c>
      <c r="W4782" s="108">
        <f>IF(Table1[[#This Row],[ExpenditureDetails1]]=2010,1,(2010-Table1[[#This Row],[ExpenditureDetails1]]))</f>
        <v>2</v>
      </c>
      <c r="X4782" s="108">
        <v>0.43</v>
      </c>
      <c r="Y4782" s="174">
        <f>Table1[[#This Row],[ExpenditureDetails3]]*100000</f>
        <v>43000</v>
      </c>
      <c r="Z4782" s="174">
        <f>Table1[[#This Row],[ExpenditureDetails4]]/Table1[[#This Row],[Component detail 4]]</f>
        <v>43000</v>
      </c>
      <c r="AA4782" s="108">
        <v>1</v>
      </c>
      <c r="AB4782" s="108">
        <v>10</v>
      </c>
      <c r="AC4782" s="174">
        <f>IF(ISNUMBER([ExpenditureDetails4]),[ExpenditureDetails4]*HLOOKUP([ExpenditureDetails1],'Currency Conversion'!$A$6:$BE$45,19,FALSE),"No Data")</f>
        <v>49338.332573489686</v>
      </c>
      <c r="AD4782" s="174">
        <f>Table1[[#This Row],[Calculations1]]/exchange_rate_2010</f>
        <v>1079.0039648219117</v>
      </c>
      <c r="AE478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4933.8332573489688</v>
      </c>
      <c r="AF4782" s="174">
        <f>Table1[[#This Row],[Calculations3]]/exchange_rate_2010</f>
        <v>107.90039648219117</v>
      </c>
      <c r="AG4782" s="110"/>
      <c r="AH4782" s="53"/>
    </row>
    <row r="4783" spans="2:34" ht="15" customHeight="1">
      <c r="B4783" s="48">
        <v>5526</v>
      </c>
      <c r="C4783" s="48" t="s">
        <v>1703</v>
      </c>
      <c r="D4783" s="108">
        <v>2008</v>
      </c>
      <c r="E4783" s="109" t="s">
        <v>2508</v>
      </c>
      <c r="F4783" s="109" t="s">
        <v>2509</v>
      </c>
      <c r="G4783" s="109" t="s">
        <v>633</v>
      </c>
      <c r="H4783" s="108" t="s">
        <v>785</v>
      </c>
      <c r="I4783" s="108" t="s">
        <v>2616</v>
      </c>
      <c r="J4783" s="108" t="s">
        <v>2619</v>
      </c>
      <c r="K4783" s="108" t="s">
        <v>2859</v>
      </c>
      <c r="L4783" s="108">
        <v>3</v>
      </c>
      <c r="M4783" s="110" t="s">
        <v>2617</v>
      </c>
      <c r="N4783" s="111" t="s">
        <v>2906</v>
      </c>
      <c r="O4783" s="111"/>
      <c r="P4783" s="111" t="s">
        <v>786</v>
      </c>
      <c r="Q4783" s="121">
        <v>6</v>
      </c>
      <c r="R4783" s="119"/>
      <c r="S4783" s="119"/>
      <c r="T4783" s="108" t="s">
        <v>7</v>
      </c>
      <c r="U4783" s="108">
        <v>1</v>
      </c>
      <c r="V4783" s="108">
        <v>2009</v>
      </c>
      <c r="W4783" s="108">
        <f>IF(Table1[[#This Row],[ExpenditureDetails1]]=2010,1,(2010-Table1[[#This Row],[ExpenditureDetails1]]))</f>
        <v>1</v>
      </c>
      <c r="X4783" s="108">
        <v>0.06</v>
      </c>
      <c r="Y4783" s="174">
        <f>Table1[[#This Row],[ExpenditureDetails3]]*100000</f>
        <v>6000</v>
      </c>
      <c r="Z4783" s="174">
        <f>Table1[[#This Row],[ExpenditureDetails4]]/Table1[[#This Row],[Component detail 4]]</f>
        <v>1000</v>
      </c>
      <c r="AA4783" s="108">
        <v>1</v>
      </c>
      <c r="AB4783" s="108">
        <v>10</v>
      </c>
      <c r="AC4783" s="174">
        <f>IF(ISNUMBER([ExpenditureDetails4]),[ExpenditureDetails4]*HLOOKUP([ExpenditureDetails1],'Currency Conversion'!$A$6:$BE$45,19,FALSE),"No Data")</f>
        <v>6452.4974994217646</v>
      </c>
      <c r="AD4783" s="174">
        <f>Table1[[#This Row],[Calculations1]]/exchange_rate_2010</f>
        <v>141.11280259642376</v>
      </c>
      <c r="AE478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645.24974994217644</v>
      </c>
      <c r="AF4783" s="174">
        <f>Table1[[#This Row],[Calculations3]]/exchange_rate_2010</f>
        <v>14.111280259642376</v>
      </c>
      <c r="AG4783" s="110"/>
      <c r="AH4783" s="53"/>
    </row>
    <row r="4784" spans="2:34" ht="15" customHeight="1">
      <c r="B4784" s="48">
        <v>5527</v>
      </c>
      <c r="C4784" s="48" t="s">
        <v>1703</v>
      </c>
      <c r="D4784" s="108">
        <v>940</v>
      </c>
      <c r="E4784" s="109" t="s">
        <v>2508</v>
      </c>
      <c r="F4784" s="109" t="s">
        <v>1817</v>
      </c>
      <c r="G4784" s="109" t="s">
        <v>1584</v>
      </c>
      <c r="H4784" s="108" t="s">
        <v>1595</v>
      </c>
      <c r="I4784" s="108" t="s">
        <v>2855</v>
      </c>
      <c r="J4784" s="108" t="s">
        <v>2852</v>
      </c>
      <c r="K4784" s="108" t="s">
        <v>2859</v>
      </c>
      <c r="L4784" s="108">
        <v>11</v>
      </c>
      <c r="M4784" s="110" t="s">
        <v>2617</v>
      </c>
      <c r="N4784" s="111" t="s">
        <v>2906</v>
      </c>
      <c r="O4784" s="111"/>
      <c r="P4784" s="111" t="s">
        <v>1596</v>
      </c>
      <c r="Q4784" s="121">
        <v>80</v>
      </c>
      <c r="R4784" s="119"/>
      <c r="S4784" s="119"/>
      <c r="T4784" s="108" t="s">
        <v>7</v>
      </c>
      <c r="U4784" s="108">
        <v>1</v>
      </c>
      <c r="V4784" s="108">
        <v>2008</v>
      </c>
      <c r="W4784" s="108">
        <f>IF(Table1[[#This Row],[ExpenditureDetails1]]=2010,1,(2010-Table1[[#This Row],[ExpenditureDetails1]]))</f>
        <v>2</v>
      </c>
      <c r="X4784" s="108">
        <v>0.8</v>
      </c>
      <c r="Y4784" s="174">
        <f>Table1[[#This Row],[ExpenditureDetails3]]*100000</f>
        <v>80000</v>
      </c>
      <c r="Z4784" s="174">
        <f>Table1[[#This Row],[ExpenditureDetails4]]/Table1[[#This Row],[Component detail 4]]</f>
        <v>1000</v>
      </c>
      <c r="AA4784" s="108">
        <v>1</v>
      </c>
      <c r="AB4784" s="108">
        <v>10</v>
      </c>
      <c r="AC4784" s="174">
        <f>IF(ISNUMBER([ExpenditureDetails4]),[ExpenditureDetails4]*HLOOKUP([ExpenditureDetails1],'Currency Conversion'!$A$6:$BE$45,19,FALSE),"No Data")</f>
        <v>91792.246648352899</v>
      </c>
      <c r="AD4784" s="174">
        <f>Table1[[#This Row],[Calculations1]]/exchange_rate_2010</f>
        <v>2007.4492368779752</v>
      </c>
      <c r="AE478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4784" s="174">
        <f>Table1[[#This Row],[Calculations3]]/exchange_rate_2010</f>
        <v>200.74492368779752</v>
      </c>
      <c r="AG4784" s="110"/>
      <c r="AH4784" s="53"/>
    </row>
    <row r="4785" spans="2:34" ht="15" customHeight="1">
      <c r="B4785" s="48">
        <v>5528</v>
      </c>
      <c r="C4785" s="48" t="s">
        <v>1703</v>
      </c>
      <c r="D4785" s="108">
        <v>1971</v>
      </c>
      <c r="E4785" s="109" t="s">
        <v>2508</v>
      </c>
      <c r="F4785" s="109" t="s">
        <v>2509</v>
      </c>
      <c r="G4785" s="109" t="s">
        <v>633</v>
      </c>
      <c r="H4785" s="108" t="s">
        <v>634</v>
      </c>
      <c r="I4785" s="108" t="s">
        <v>2966</v>
      </c>
      <c r="J4785" s="108" t="s">
        <v>2567</v>
      </c>
      <c r="K4785" s="108" t="s">
        <v>2859</v>
      </c>
      <c r="L4785" s="108">
        <v>5</v>
      </c>
      <c r="M4785" s="110" t="s">
        <v>2617</v>
      </c>
      <c r="N4785" s="111" t="s">
        <v>2906</v>
      </c>
      <c r="O4785" s="111"/>
      <c r="P4785" s="111" t="s">
        <v>635</v>
      </c>
      <c r="Q4785" s="121">
        <v>1</v>
      </c>
      <c r="R4785" s="119"/>
      <c r="S4785" s="119"/>
      <c r="T4785" s="108" t="s">
        <v>7</v>
      </c>
      <c r="U4785" s="108">
        <v>1</v>
      </c>
      <c r="V4785" s="108">
        <v>2009</v>
      </c>
      <c r="W4785" s="108">
        <f>IF(Table1[[#This Row],[ExpenditureDetails1]]=2010,1,(2010-Table1[[#This Row],[ExpenditureDetails1]]))</f>
        <v>1</v>
      </c>
      <c r="X4785" s="108">
        <v>0.68200000000000005</v>
      </c>
      <c r="Y4785" s="174">
        <f>Table1[[#This Row],[ExpenditureDetails3]]*100000</f>
        <v>68200</v>
      </c>
      <c r="Z4785" s="174">
        <f>Table1[[#This Row],[ExpenditureDetails4]]/Table1[[#This Row],[Component detail 4]]</f>
        <v>68200</v>
      </c>
      <c r="AA4785" s="108">
        <v>1</v>
      </c>
      <c r="AB4785" s="108">
        <v>10</v>
      </c>
      <c r="AC4785" s="174">
        <f>IF(ISNUMBER([ExpenditureDetails4]),[ExpenditureDetails4]*HLOOKUP([ExpenditureDetails1],'Currency Conversion'!$A$6:$BE$45,19,FALSE),"No Data")</f>
        <v>73343.388243427398</v>
      </c>
      <c r="AD4785" s="174">
        <f>Table1[[#This Row],[Calculations1]]/exchange_rate_2010</f>
        <v>1603.9821895126838</v>
      </c>
      <c r="AE478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7334.3388243427398</v>
      </c>
      <c r="AF4785" s="174">
        <f>Table1[[#This Row],[Calculations3]]/exchange_rate_2010</f>
        <v>160.39821895126838</v>
      </c>
      <c r="AG4785" s="110"/>
      <c r="AH4785" s="53"/>
    </row>
    <row r="4786" spans="2:34" ht="15" customHeight="1">
      <c r="B4786" s="48">
        <v>5529</v>
      </c>
      <c r="C4786" s="48" t="s">
        <v>1703</v>
      </c>
      <c r="D4786" s="108">
        <v>272</v>
      </c>
      <c r="E4786" s="109" t="s">
        <v>2508</v>
      </c>
      <c r="F4786" s="109" t="s">
        <v>1814</v>
      </c>
      <c r="G4786" s="109" t="s">
        <v>481</v>
      </c>
      <c r="H4786" s="108" t="s">
        <v>905</v>
      </c>
      <c r="I4786" s="108" t="s">
        <v>2616</v>
      </c>
      <c r="J4786" s="108" t="s">
        <v>2619</v>
      </c>
      <c r="K4786" s="108" t="s">
        <v>2858</v>
      </c>
      <c r="L4786" s="108">
        <v>2</v>
      </c>
      <c r="M4786" s="110" t="s">
        <v>2617</v>
      </c>
      <c r="N4786" s="111" t="s">
        <v>2906</v>
      </c>
      <c r="O4786" s="111"/>
      <c r="P4786" s="111" t="s">
        <v>906</v>
      </c>
      <c r="Q4786" s="121">
        <v>1</v>
      </c>
      <c r="R4786" s="119"/>
      <c r="S4786" s="119"/>
      <c r="T4786" s="108" t="s">
        <v>7</v>
      </c>
      <c r="U4786" s="108">
        <v>1</v>
      </c>
      <c r="V4786" s="108">
        <v>2009</v>
      </c>
      <c r="W4786" s="108">
        <f>IF(Table1[[#This Row],[ExpenditureDetails1]]=2010,1,(2010-Table1[[#This Row],[ExpenditureDetails1]]))</f>
        <v>1</v>
      </c>
      <c r="X4786" s="108">
        <v>0.12</v>
      </c>
      <c r="Y4786" s="174">
        <f>Table1[[#This Row],[ExpenditureDetails3]]*100000</f>
        <v>12000</v>
      </c>
      <c r="Z4786" s="174">
        <f>Table1[[#This Row],[ExpenditureDetails4]]/Table1[[#This Row],[Component detail 4]]</f>
        <v>12000</v>
      </c>
      <c r="AA4786" s="108">
        <v>1</v>
      </c>
      <c r="AB4786" s="108">
        <v>10</v>
      </c>
      <c r="AC4786" s="174">
        <f>IF(ISNUMBER([ExpenditureDetails4]),[ExpenditureDetails4]*HLOOKUP([ExpenditureDetails1],'Currency Conversion'!$A$6:$BE$45,19,FALSE),"No Data")</f>
        <v>12904.994998843529</v>
      </c>
      <c r="AD4786" s="174">
        <f>Table1[[#This Row],[Calculations1]]/exchange_rate_2010</f>
        <v>282.22560519284752</v>
      </c>
      <c r="AE478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1290.4994998843529</v>
      </c>
      <c r="AF4786" s="174">
        <f>Table1[[#This Row],[Calculations3]]/exchange_rate_2010</f>
        <v>28.222560519284752</v>
      </c>
      <c r="AG4786" s="110"/>
      <c r="AH4786" s="53"/>
    </row>
    <row r="4787" spans="2:34" ht="15" customHeight="1">
      <c r="B4787" s="48">
        <v>5530</v>
      </c>
      <c r="C4787" s="48" t="s">
        <v>1703</v>
      </c>
      <c r="D4787" s="108">
        <v>711</v>
      </c>
      <c r="E4787" s="109" t="s">
        <v>2508</v>
      </c>
      <c r="F4787" s="109" t="s">
        <v>1814</v>
      </c>
      <c r="G4787" s="109" t="s">
        <v>717</v>
      </c>
      <c r="H4787" s="108" t="s">
        <v>887</v>
      </c>
      <c r="I4787" s="108" t="s">
        <v>2966</v>
      </c>
      <c r="J4787" s="108" t="s">
        <v>2567</v>
      </c>
      <c r="K4787" s="108" t="s">
        <v>2859</v>
      </c>
      <c r="L4787" s="108">
        <v>5</v>
      </c>
      <c r="M4787" s="110" t="s">
        <v>2617</v>
      </c>
      <c r="N4787" s="111" t="s">
        <v>2906</v>
      </c>
      <c r="O4787" s="111"/>
      <c r="P4787" s="111" t="s">
        <v>635</v>
      </c>
      <c r="Q4787" s="121">
        <v>1</v>
      </c>
      <c r="R4787" s="119"/>
      <c r="S4787" s="119"/>
      <c r="T4787" s="108" t="s">
        <v>7</v>
      </c>
      <c r="U4787" s="108">
        <v>1</v>
      </c>
      <c r="V4787" s="108">
        <v>2008</v>
      </c>
      <c r="W4787" s="108">
        <f>IF(Table1[[#This Row],[ExpenditureDetails1]]=2010,1,(2010-Table1[[#This Row],[ExpenditureDetails1]]))</f>
        <v>2</v>
      </c>
      <c r="X4787" s="108">
        <v>1.37</v>
      </c>
      <c r="Y4787" s="174">
        <f>Table1[[#This Row],[ExpenditureDetails3]]*100000</f>
        <v>137000</v>
      </c>
      <c r="Z4787" s="174">
        <f>Table1[[#This Row],[ExpenditureDetails4]]/Table1[[#This Row],[Component detail 4]]</f>
        <v>137000</v>
      </c>
      <c r="AA4787" s="108">
        <v>1</v>
      </c>
      <c r="AB4787" s="108">
        <v>10</v>
      </c>
      <c r="AC4787" s="174">
        <f>IF(ISNUMBER([ExpenditureDetails4]),[ExpenditureDetails4]*HLOOKUP([ExpenditureDetails1],'Currency Conversion'!$A$6:$BE$45,19,FALSE),"No Data")</f>
        <v>157194.22238530434</v>
      </c>
      <c r="AD4787" s="174">
        <f>Table1[[#This Row],[Calculations1]]/exchange_rate_2010</f>
        <v>3437.7568181535325</v>
      </c>
      <c r="AE478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15719.422238530435</v>
      </c>
      <c r="AF4787" s="174">
        <f>Table1[[#This Row],[Calculations3]]/exchange_rate_2010</f>
        <v>343.77568181535327</v>
      </c>
      <c r="AG4787" s="110"/>
      <c r="AH4787" s="53"/>
    </row>
    <row r="4788" spans="2:34" ht="15" customHeight="1">
      <c r="B4788" s="48">
        <v>5531</v>
      </c>
      <c r="C4788" s="48" t="s">
        <v>1703</v>
      </c>
      <c r="D4788" s="108">
        <v>3294</v>
      </c>
      <c r="E4788" s="109" t="s">
        <v>2508</v>
      </c>
      <c r="F4788" s="109" t="s">
        <v>1819</v>
      </c>
      <c r="G4788" s="109" t="s">
        <v>1827</v>
      </c>
      <c r="H4788" s="108" t="s">
        <v>2577</v>
      </c>
      <c r="I4788" s="108" t="s">
        <v>2855</v>
      </c>
      <c r="J4788" s="108" t="s">
        <v>2852</v>
      </c>
      <c r="K4788" s="108" t="s">
        <v>2859</v>
      </c>
      <c r="L4788" s="108">
        <v>11</v>
      </c>
      <c r="M4788" s="110" t="s">
        <v>2617</v>
      </c>
      <c r="N4788" s="111" t="s">
        <v>2906</v>
      </c>
      <c r="O4788" s="111"/>
      <c r="P4788" s="111" t="s">
        <v>185</v>
      </c>
      <c r="Q4788" s="121">
        <v>375</v>
      </c>
      <c r="R4788" s="119"/>
      <c r="S4788" s="119"/>
      <c r="T4788" s="108" t="s">
        <v>7</v>
      </c>
      <c r="U4788" s="108">
        <v>1</v>
      </c>
      <c r="V4788" s="108">
        <v>2008</v>
      </c>
      <c r="W4788" s="108">
        <f>IF(Table1[[#This Row],[ExpenditureDetails1]]=2010,1,(2010-Table1[[#This Row],[ExpenditureDetails1]]))</f>
        <v>2</v>
      </c>
      <c r="X4788" s="108">
        <v>2.25</v>
      </c>
      <c r="Y4788" s="174">
        <f>Table1[[#This Row],[ExpenditureDetails3]]*100000</f>
        <v>225000</v>
      </c>
      <c r="Z4788" s="174">
        <f>Table1[[#This Row],[ExpenditureDetails4]]/Table1[[#This Row],[Component detail 4]]</f>
        <v>600</v>
      </c>
      <c r="AA4788" s="108">
        <v>1</v>
      </c>
      <c r="AB4788" s="108">
        <v>10</v>
      </c>
      <c r="AC4788" s="174">
        <f>IF(ISNUMBER([ExpenditureDetails4]),[ExpenditureDetails4]*HLOOKUP([ExpenditureDetails1],'Currency Conversion'!$A$6:$BE$45,19,FALSE),"No Data")</f>
        <v>258165.69369849254</v>
      </c>
      <c r="AD4788" s="174">
        <f>Table1[[#This Row],[Calculations1]]/exchange_rate_2010</f>
        <v>5645.9509787193056</v>
      </c>
      <c r="AE478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25816.569369849254</v>
      </c>
      <c r="AF4788" s="174">
        <f>Table1[[#This Row],[Calculations3]]/exchange_rate_2010</f>
        <v>564.59509787193053</v>
      </c>
      <c r="AG4788" s="110"/>
      <c r="AH4788" s="53"/>
    </row>
    <row r="4789" spans="2:34" ht="15" customHeight="1">
      <c r="B4789" s="48">
        <v>5532</v>
      </c>
      <c r="C4789" s="48" t="s">
        <v>1703</v>
      </c>
      <c r="D4789" s="108">
        <v>9350</v>
      </c>
      <c r="E4789" s="109" t="s">
        <v>2508</v>
      </c>
      <c r="F4789" s="109" t="s">
        <v>1818</v>
      </c>
      <c r="G4789" s="109" t="s">
        <v>2510</v>
      </c>
      <c r="H4789" s="108" t="s">
        <v>1130</v>
      </c>
      <c r="I4789" s="108" t="s">
        <v>2854</v>
      </c>
      <c r="J4789" s="108" t="s">
        <v>2852</v>
      </c>
      <c r="K4789" s="108" t="s">
        <v>2860</v>
      </c>
      <c r="L4789" s="108">
        <v>12</v>
      </c>
      <c r="M4789" s="110" t="s">
        <v>2618</v>
      </c>
      <c r="N4789" s="111" t="s">
        <v>2906</v>
      </c>
      <c r="O4789" s="111"/>
      <c r="P4789" s="111" t="s">
        <v>635</v>
      </c>
      <c r="Q4789" s="121">
        <v>1</v>
      </c>
      <c r="R4789" s="119"/>
      <c r="S4789" s="119"/>
      <c r="T4789" s="108" t="s">
        <v>7</v>
      </c>
      <c r="U4789" s="108">
        <v>1</v>
      </c>
      <c r="V4789" s="108">
        <v>2008</v>
      </c>
      <c r="W4789" s="108">
        <f>IF(Table1[[#This Row],[ExpenditureDetails1]]=2010,1,(2010-Table1[[#This Row],[ExpenditureDetails1]]))</f>
        <v>2</v>
      </c>
      <c r="X4789" s="108">
        <v>0.43</v>
      </c>
      <c r="Y4789" s="174">
        <f>Table1[[#This Row],[ExpenditureDetails3]]*100000</f>
        <v>43000</v>
      </c>
      <c r="Z4789" s="174">
        <f>Table1[[#This Row],[ExpenditureDetails4]]/Table1[[#This Row],[Component detail 4]]</f>
        <v>43000</v>
      </c>
      <c r="AA4789" s="108">
        <v>1</v>
      </c>
      <c r="AB4789" s="108">
        <v>10</v>
      </c>
      <c r="AC4789" s="174">
        <f>IF(ISNUMBER([ExpenditureDetails4]),[ExpenditureDetails4]*HLOOKUP([ExpenditureDetails1],'Currency Conversion'!$A$6:$BE$45,19,FALSE),"No Data")</f>
        <v>49338.332573489686</v>
      </c>
      <c r="AD4789" s="174">
        <f>Table1[[#This Row],[Calculations1]]/exchange_rate_2010</f>
        <v>1079.0039648219117</v>
      </c>
      <c r="AE478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4933.8332573489688</v>
      </c>
      <c r="AF4789" s="174">
        <f>Table1[[#This Row],[Calculations3]]/exchange_rate_2010</f>
        <v>107.90039648219117</v>
      </c>
      <c r="AG4789" s="110"/>
      <c r="AH4789" s="53"/>
    </row>
    <row r="4790" spans="2:34" ht="15" customHeight="1">
      <c r="B4790" s="48">
        <v>5533</v>
      </c>
      <c r="C4790" s="48" t="s">
        <v>1703</v>
      </c>
      <c r="D4790" s="108">
        <v>9350</v>
      </c>
      <c r="E4790" s="109" t="s">
        <v>2508</v>
      </c>
      <c r="F4790" s="109" t="s">
        <v>1818</v>
      </c>
      <c r="G4790" s="109" t="s">
        <v>2510</v>
      </c>
      <c r="H4790" s="108" t="s">
        <v>1130</v>
      </c>
      <c r="I4790" s="108" t="s">
        <v>2854</v>
      </c>
      <c r="J4790" s="108" t="s">
        <v>2852</v>
      </c>
      <c r="K4790" s="108" t="s">
        <v>2860</v>
      </c>
      <c r="L4790" s="108">
        <v>12</v>
      </c>
      <c r="M4790" s="110" t="s">
        <v>2618</v>
      </c>
      <c r="N4790" s="111" t="s">
        <v>2906</v>
      </c>
      <c r="O4790" s="111"/>
      <c r="P4790" s="111" t="s">
        <v>557</v>
      </c>
      <c r="Q4790" s="121">
        <v>1</v>
      </c>
      <c r="R4790" s="119"/>
      <c r="S4790" s="119"/>
      <c r="T4790" s="108" t="s">
        <v>7</v>
      </c>
      <c r="U4790" s="108">
        <v>1</v>
      </c>
      <c r="V4790" s="108">
        <v>2008</v>
      </c>
      <c r="W4790" s="108">
        <f>IF(Table1[[#This Row],[ExpenditureDetails1]]=2010,1,(2010-Table1[[#This Row],[ExpenditureDetails1]]))</f>
        <v>2</v>
      </c>
      <c r="X4790" s="108">
        <v>1.8</v>
      </c>
      <c r="Y4790" s="174">
        <f>Table1[[#This Row],[ExpenditureDetails3]]*100000</f>
        <v>180000</v>
      </c>
      <c r="Z4790" s="174">
        <f>Table1[[#This Row],[ExpenditureDetails4]]/Table1[[#This Row],[Component detail 4]]</f>
        <v>180000</v>
      </c>
      <c r="AA4790" s="108">
        <v>1</v>
      </c>
      <c r="AB4790" s="108">
        <v>10</v>
      </c>
      <c r="AC4790" s="174">
        <f>IF(ISNUMBER([ExpenditureDetails4]),[ExpenditureDetails4]*HLOOKUP([ExpenditureDetails1],'Currency Conversion'!$A$6:$BE$45,19,FALSE),"No Data")</f>
        <v>206532.55495879403</v>
      </c>
      <c r="AD4790" s="174">
        <f>Table1[[#This Row],[Calculations1]]/exchange_rate_2010</f>
        <v>4516.7607829754443</v>
      </c>
      <c r="AE479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4790" s="174">
        <f>Table1[[#This Row],[Calculations3]]/exchange_rate_2010</f>
        <v>451.67607829754439</v>
      </c>
      <c r="AG4790" s="110"/>
      <c r="AH4790" s="53"/>
    </row>
    <row r="4791" spans="2:34" ht="15" customHeight="1">
      <c r="B4791" s="48">
        <v>5534</v>
      </c>
      <c r="C4791" s="48" t="s">
        <v>1703</v>
      </c>
      <c r="D4791" s="108">
        <v>940</v>
      </c>
      <c r="E4791" s="109" t="s">
        <v>2508</v>
      </c>
      <c r="F4791" s="109" t="s">
        <v>1814</v>
      </c>
      <c r="G4791" s="109" t="s">
        <v>717</v>
      </c>
      <c r="H4791" s="108" t="s">
        <v>1089</v>
      </c>
      <c r="I4791" s="108" t="s">
        <v>2855</v>
      </c>
      <c r="J4791" s="108" t="s">
        <v>2852</v>
      </c>
      <c r="K4791" s="108" t="s">
        <v>2859</v>
      </c>
      <c r="L4791" s="108">
        <v>11</v>
      </c>
      <c r="M4791" s="110" t="s">
        <v>2617</v>
      </c>
      <c r="N4791" s="111" t="s">
        <v>2906</v>
      </c>
      <c r="O4791" s="111"/>
      <c r="P4791" s="111" t="s">
        <v>1090</v>
      </c>
      <c r="Q4791" s="121">
        <v>118</v>
      </c>
      <c r="R4791" s="119"/>
      <c r="S4791" s="119"/>
      <c r="T4791" s="108" t="s">
        <v>7</v>
      </c>
      <c r="U4791" s="108">
        <v>1</v>
      </c>
      <c r="V4791" s="108">
        <v>2008</v>
      </c>
      <c r="W4791" s="108">
        <f>IF(Table1[[#This Row],[ExpenditureDetails1]]=2010,1,(2010-Table1[[#This Row],[ExpenditureDetails1]]))</f>
        <v>2</v>
      </c>
      <c r="X4791" s="108">
        <v>0.3</v>
      </c>
      <c r="Y4791" s="174">
        <f>Table1[[#This Row],[ExpenditureDetails3]]*100000</f>
        <v>30000</v>
      </c>
      <c r="Z4791" s="174">
        <f>Table1[[#This Row],[ExpenditureDetails4]]/Table1[[#This Row],[Component detail 4]]</f>
        <v>254.23728813559322</v>
      </c>
      <c r="AA4791" s="108">
        <v>1</v>
      </c>
      <c r="AB4791" s="108">
        <v>10</v>
      </c>
      <c r="AC4791" s="174">
        <f>IF(ISNUMBER([ExpenditureDetails4]),[ExpenditureDetails4]*HLOOKUP([ExpenditureDetails1],'Currency Conversion'!$A$6:$BE$45,19,FALSE),"No Data")</f>
        <v>34422.092493132339</v>
      </c>
      <c r="AD4791" s="174">
        <f>Table1[[#This Row],[Calculations1]]/exchange_rate_2010</f>
        <v>752.79346382924075</v>
      </c>
      <c r="AE479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4791" s="174">
        <f>Table1[[#This Row],[Calculations3]]/exchange_rate_2010</f>
        <v>75.279346382924075</v>
      </c>
      <c r="AG4791" s="110"/>
      <c r="AH4791" s="53"/>
    </row>
    <row r="4792" spans="2:34" ht="15" customHeight="1">
      <c r="B4792" s="48">
        <v>5535</v>
      </c>
      <c r="C4792" s="48" t="s">
        <v>1703</v>
      </c>
      <c r="D4792" s="108">
        <v>1087</v>
      </c>
      <c r="E4792" s="109" t="s">
        <v>2508</v>
      </c>
      <c r="F4792" s="109" t="s">
        <v>1814</v>
      </c>
      <c r="G4792" s="109" t="s">
        <v>2511</v>
      </c>
      <c r="H4792" s="108" t="s">
        <v>1014</v>
      </c>
      <c r="I4792" s="108" t="s">
        <v>2966</v>
      </c>
      <c r="J4792" s="108" t="s">
        <v>2567</v>
      </c>
      <c r="K4792" s="108" t="s">
        <v>2859</v>
      </c>
      <c r="L4792" s="108">
        <v>5</v>
      </c>
      <c r="M4792" s="110" t="s">
        <v>2796</v>
      </c>
      <c r="N4792" s="111" t="s">
        <v>2906</v>
      </c>
      <c r="O4792" s="111"/>
      <c r="P4792" s="111" t="s">
        <v>1015</v>
      </c>
      <c r="Q4792" s="121">
        <v>244</v>
      </c>
      <c r="R4792" s="119"/>
      <c r="S4792" s="119"/>
      <c r="T4792" s="108" t="s">
        <v>7</v>
      </c>
      <c r="U4792" s="108">
        <v>1</v>
      </c>
      <c r="V4792" s="108">
        <v>2009</v>
      </c>
      <c r="W4792" s="108">
        <f>IF(Table1[[#This Row],[ExpenditureDetails1]]=2010,1,(2010-Table1[[#This Row],[ExpenditureDetails1]]))</f>
        <v>1</v>
      </c>
      <c r="X4792" s="108">
        <v>14.64</v>
      </c>
      <c r="Y4792" s="174">
        <f>Table1[[#This Row],[ExpenditureDetails3]]*100000</f>
        <v>1464000</v>
      </c>
      <c r="Z4792" s="174">
        <f>Table1[[#This Row],[ExpenditureDetails4]]/Table1[[#This Row],[Component detail 4]]</f>
        <v>6000</v>
      </c>
      <c r="AA4792" s="108">
        <v>1</v>
      </c>
      <c r="AB4792" s="108">
        <v>10</v>
      </c>
      <c r="AC4792" s="174">
        <f>IF(ISNUMBER([ExpenditureDetails4]),[ExpenditureDetails4]*HLOOKUP([ExpenditureDetails1],'Currency Conversion'!$A$6:$BE$45,19,FALSE),"No Data")</f>
        <v>1574409.3898589106</v>
      </c>
      <c r="AD4792" s="174">
        <f>Table1[[#This Row],[Calculations1]]/exchange_rate_2010</f>
        <v>34431.523833527404</v>
      </c>
      <c r="AE479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157440.93898589106</v>
      </c>
      <c r="AF4792" s="174">
        <f>Table1[[#This Row],[Calculations3]]/exchange_rate_2010</f>
        <v>3443.1523833527399</v>
      </c>
      <c r="AG4792" s="110"/>
      <c r="AH4792" s="53"/>
    </row>
    <row r="4793" spans="2:34" ht="15" customHeight="1">
      <c r="B4793" s="48">
        <v>5536</v>
      </c>
      <c r="C4793" s="48" t="s">
        <v>1703</v>
      </c>
      <c r="D4793" s="108">
        <v>11708</v>
      </c>
      <c r="E4793" s="109" t="s">
        <v>2508</v>
      </c>
      <c r="F4793" s="109" t="s">
        <v>1819</v>
      </c>
      <c r="G4793" s="109" t="s">
        <v>266</v>
      </c>
      <c r="H4793" s="108" t="s">
        <v>320</v>
      </c>
      <c r="I4793" s="108" t="s">
        <v>2966</v>
      </c>
      <c r="J4793" s="108" t="s">
        <v>2567</v>
      </c>
      <c r="K4793" s="108" t="s">
        <v>2860</v>
      </c>
      <c r="L4793" s="108">
        <v>6</v>
      </c>
      <c r="M4793" s="110" t="s">
        <v>2617</v>
      </c>
      <c r="N4793" s="111" t="s">
        <v>2906</v>
      </c>
      <c r="O4793" s="111"/>
      <c r="P4793" s="111" t="s">
        <v>268</v>
      </c>
      <c r="Q4793" s="121">
        <v>1</v>
      </c>
      <c r="R4793" s="119"/>
      <c r="S4793" s="119"/>
      <c r="T4793" s="108" t="s">
        <v>7</v>
      </c>
      <c r="U4793" s="108">
        <v>1</v>
      </c>
      <c r="V4793" s="108">
        <v>2008</v>
      </c>
      <c r="W4793" s="108">
        <f>IF(Table1[[#This Row],[ExpenditureDetails1]]=2010,1,(2010-Table1[[#This Row],[ExpenditureDetails1]]))</f>
        <v>2</v>
      </c>
      <c r="X4793" s="108">
        <v>3</v>
      </c>
      <c r="Y4793" s="174">
        <f>Table1[[#This Row],[ExpenditureDetails3]]*100000</f>
        <v>300000</v>
      </c>
      <c r="Z4793" s="174">
        <f>Table1[[#This Row],[ExpenditureDetails4]]/Table1[[#This Row],[Component detail 4]]</f>
        <v>300000</v>
      </c>
      <c r="AA4793" s="108">
        <v>1</v>
      </c>
      <c r="AB4793" s="108">
        <v>10</v>
      </c>
      <c r="AC4793" s="174">
        <f>IF(ISNUMBER([ExpenditureDetails4]),[ExpenditureDetails4]*HLOOKUP([ExpenditureDetails1],'Currency Conversion'!$A$6:$BE$45,19,FALSE),"No Data")</f>
        <v>344220.92493132339</v>
      </c>
      <c r="AD4793" s="174">
        <f>Table1[[#This Row],[Calculations1]]/exchange_rate_2010</f>
        <v>7527.9346382924068</v>
      </c>
      <c r="AE479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4793" s="174">
        <f>Table1[[#This Row],[Calculations3]]/exchange_rate_2010</f>
        <v>752.79346382924075</v>
      </c>
      <c r="AG4793" s="110"/>
      <c r="AH4793" s="53"/>
    </row>
    <row r="4794" spans="2:34" ht="15" customHeight="1">
      <c r="B4794" s="48">
        <v>5537</v>
      </c>
      <c r="C4794" s="48" t="s">
        <v>1703</v>
      </c>
      <c r="D4794" s="108">
        <v>1768</v>
      </c>
      <c r="E4794" s="109" t="s">
        <v>2508</v>
      </c>
      <c r="F4794" s="109" t="s">
        <v>2509</v>
      </c>
      <c r="G4794" s="109" t="s">
        <v>663</v>
      </c>
      <c r="H4794" s="108" t="s">
        <v>1052</v>
      </c>
      <c r="I4794" s="108" t="s">
        <v>2855</v>
      </c>
      <c r="J4794" s="108" t="s">
        <v>2852</v>
      </c>
      <c r="K4794" s="108" t="s">
        <v>2859</v>
      </c>
      <c r="L4794" s="108">
        <v>11</v>
      </c>
      <c r="M4794" s="110" t="s">
        <v>2618</v>
      </c>
      <c r="N4794" s="111" t="s">
        <v>2906</v>
      </c>
      <c r="O4794" s="111"/>
      <c r="P4794" s="111" t="s">
        <v>1053</v>
      </c>
      <c r="Q4794" s="121">
        <v>297</v>
      </c>
      <c r="R4794" s="119"/>
      <c r="S4794" s="119"/>
      <c r="T4794" s="108" t="s">
        <v>7</v>
      </c>
      <c r="U4794" s="108">
        <v>1</v>
      </c>
      <c r="V4794" s="108">
        <v>2009</v>
      </c>
      <c r="W4794" s="108">
        <f>IF(Table1[[#This Row],[ExpenditureDetails1]]=2010,1,(2010-Table1[[#This Row],[ExpenditureDetails1]]))</f>
        <v>1</v>
      </c>
      <c r="X4794" s="108">
        <v>2.0699999999999998</v>
      </c>
      <c r="Y4794" s="174">
        <f>Table1[[#This Row],[ExpenditureDetails3]]*100000</f>
        <v>206999.99999999997</v>
      </c>
      <c r="Z4794" s="174">
        <f>Table1[[#This Row],[ExpenditureDetails4]]/Table1[[#This Row],[Component detail 4]]</f>
        <v>696.96969696969688</v>
      </c>
      <c r="AA4794" s="108">
        <v>1</v>
      </c>
      <c r="AB4794" s="108">
        <v>10</v>
      </c>
      <c r="AC4794" s="174">
        <f>IF(ISNUMBER([ExpenditureDetails4]),[ExpenditureDetails4]*HLOOKUP([ExpenditureDetails1],'Currency Conversion'!$A$6:$BE$45,19,FALSE),"No Data")</f>
        <v>222611.16373005087</v>
      </c>
      <c r="AD4794" s="174">
        <f>Table1[[#This Row],[Calculations1]]/exchange_rate_2010</f>
        <v>4868.3916895766197</v>
      </c>
      <c r="AE479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22261.116373005087</v>
      </c>
      <c r="AF4794" s="174">
        <f>Table1[[#This Row],[Calculations3]]/exchange_rate_2010</f>
        <v>486.83916895766197</v>
      </c>
      <c r="AG4794" s="110"/>
      <c r="AH4794" s="53"/>
    </row>
    <row r="4795" spans="2:34" ht="15" customHeight="1">
      <c r="B4795" s="48">
        <v>5538</v>
      </c>
      <c r="C4795" s="113" t="s">
        <v>1703</v>
      </c>
      <c r="D4795" s="108">
        <v>1880</v>
      </c>
      <c r="E4795" s="109" t="s">
        <v>2508</v>
      </c>
      <c r="F4795" s="109" t="s">
        <v>1817</v>
      </c>
      <c r="G4795" s="109" t="s">
        <v>1509</v>
      </c>
      <c r="H4795" s="108" t="s">
        <v>1561</v>
      </c>
      <c r="I4795" s="108" t="s">
        <v>2856</v>
      </c>
      <c r="J4795" s="108" t="s">
        <v>2852</v>
      </c>
      <c r="K4795" s="108" t="s">
        <v>2859</v>
      </c>
      <c r="L4795" s="108">
        <v>11</v>
      </c>
      <c r="M4795" s="110" t="s">
        <v>2915</v>
      </c>
      <c r="N4795" s="111" t="s">
        <v>2906</v>
      </c>
      <c r="O4795" s="111"/>
      <c r="P4795" s="111" t="s">
        <v>1511</v>
      </c>
      <c r="Q4795" s="121">
        <v>1</v>
      </c>
      <c r="R4795" s="119"/>
      <c r="S4795" s="119"/>
      <c r="T4795" s="108" t="s">
        <v>7</v>
      </c>
      <c r="U4795" s="108">
        <v>1</v>
      </c>
      <c r="V4795" s="108">
        <v>2008</v>
      </c>
      <c r="W4795" s="108">
        <f>IF(Table1[[#This Row],[ExpenditureDetails1]]=2010,1,(2010-Table1[[#This Row],[ExpenditureDetails1]]))</f>
        <v>2</v>
      </c>
      <c r="X4795" s="108">
        <v>1.85</v>
      </c>
      <c r="Y4795" s="174">
        <f>Table1[[#This Row],[ExpenditureDetails3]]*100000</f>
        <v>185000</v>
      </c>
      <c r="Z4795" s="174">
        <f>Table1[[#This Row],[ExpenditureDetails4]]/Table1[[#This Row],[Component detail 4]]</f>
        <v>185000</v>
      </c>
      <c r="AA4795" s="108">
        <v>1</v>
      </c>
      <c r="AB4795" s="108">
        <v>10</v>
      </c>
      <c r="AC4795" s="174">
        <f>IF(ISNUMBER([ExpenditureDetails4]),[ExpenditureDetails4]*HLOOKUP([ExpenditureDetails1],'Currency Conversion'!$A$6:$BE$45,19,FALSE),"No Data")</f>
        <v>212269.5703743161</v>
      </c>
      <c r="AD4795" s="174">
        <f>Table1[[#This Row],[Calculations1]]/exchange_rate_2010</f>
        <v>4642.2263602803177</v>
      </c>
      <c r="AE479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21226.95703743161</v>
      </c>
      <c r="AF4795" s="174">
        <f>Table1[[#This Row],[Calculations3]]/exchange_rate_2010</f>
        <v>464.22263602803179</v>
      </c>
      <c r="AG4795" s="110"/>
      <c r="AH4795" s="53"/>
    </row>
    <row r="4796" spans="2:34" ht="15" customHeight="1">
      <c r="B4796" s="48">
        <v>5539</v>
      </c>
      <c r="C4796" s="48" t="s">
        <v>1703</v>
      </c>
      <c r="D4796" s="108">
        <v>1229</v>
      </c>
      <c r="E4796" s="109" t="s">
        <v>2508</v>
      </c>
      <c r="F4796" s="109" t="s">
        <v>2509</v>
      </c>
      <c r="G4796" s="109" t="s">
        <v>633</v>
      </c>
      <c r="H4796" s="108" t="s">
        <v>1002</v>
      </c>
      <c r="I4796" s="108" t="s">
        <v>2966</v>
      </c>
      <c r="J4796" s="108" t="s">
        <v>2567</v>
      </c>
      <c r="K4796" s="108" t="s">
        <v>2859</v>
      </c>
      <c r="L4796" s="108">
        <v>5</v>
      </c>
      <c r="M4796" s="110" t="s">
        <v>2617</v>
      </c>
      <c r="N4796" s="111" t="s">
        <v>2906</v>
      </c>
      <c r="O4796" s="111"/>
      <c r="P4796" s="111" t="s">
        <v>635</v>
      </c>
      <c r="Q4796" s="121">
        <v>1</v>
      </c>
      <c r="R4796" s="119"/>
      <c r="S4796" s="119"/>
      <c r="T4796" s="108" t="s">
        <v>7</v>
      </c>
      <c r="U4796" s="108">
        <v>1</v>
      </c>
      <c r="V4796" s="108">
        <v>2009</v>
      </c>
      <c r="W4796" s="108">
        <f>IF(Table1[[#This Row],[ExpenditureDetails1]]=2010,1,(2010-Table1[[#This Row],[ExpenditureDetails1]]))</f>
        <v>1</v>
      </c>
      <c r="X4796" s="108">
        <v>0.4</v>
      </c>
      <c r="Y4796" s="174">
        <f>Table1[[#This Row],[ExpenditureDetails3]]*100000</f>
        <v>40000</v>
      </c>
      <c r="Z4796" s="174">
        <f>Table1[[#This Row],[ExpenditureDetails4]]/Table1[[#This Row],[Component detail 4]]</f>
        <v>40000</v>
      </c>
      <c r="AA4796" s="108">
        <v>1</v>
      </c>
      <c r="AB4796" s="108">
        <v>10</v>
      </c>
      <c r="AC4796" s="174">
        <f>IF(ISNUMBER([ExpenditureDetails4]),[ExpenditureDetails4]*HLOOKUP([ExpenditureDetails1],'Currency Conversion'!$A$6:$BE$45,19,FALSE),"No Data")</f>
        <v>43016.649996145097</v>
      </c>
      <c r="AD4796" s="174">
        <f>Table1[[#This Row],[Calculations1]]/exchange_rate_2010</f>
        <v>940.75201730949186</v>
      </c>
      <c r="AE479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4796" s="174">
        <f>Table1[[#This Row],[Calculations3]]/exchange_rate_2010</f>
        <v>94.075201730949175</v>
      </c>
      <c r="AG4796" s="110"/>
      <c r="AH4796" s="53"/>
    </row>
    <row r="4797" spans="2:34" ht="15" customHeight="1">
      <c r="B4797" s="48">
        <v>5540</v>
      </c>
      <c r="C4797" s="48" t="s">
        <v>1703</v>
      </c>
      <c r="D4797" s="108">
        <v>1229</v>
      </c>
      <c r="E4797" s="109" t="s">
        <v>2508</v>
      </c>
      <c r="F4797" s="109" t="s">
        <v>2509</v>
      </c>
      <c r="G4797" s="109" t="s">
        <v>633</v>
      </c>
      <c r="H4797" s="108" t="s">
        <v>1002</v>
      </c>
      <c r="I4797" s="108" t="s">
        <v>2966</v>
      </c>
      <c r="J4797" s="108" t="s">
        <v>2567</v>
      </c>
      <c r="K4797" s="108" t="s">
        <v>2859</v>
      </c>
      <c r="L4797" s="108">
        <v>5</v>
      </c>
      <c r="M4797" s="110" t="s">
        <v>2617</v>
      </c>
      <c r="N4797" s="111" t="s">
        <v>106</v>
      </c>
      <c r="O4797" s="111"/>
      <c r="P4797" s="111" t="s">
        <v>1005</v>
      </c>
      <c r="Q4797" s="121">
        <v>1</v>
      </c>
      <c r="R4797" s="119"/>
      <c r="S4797" s="119"/>
      <c r="T4797" s="108" t="s">
        <v>2505</v>
      </c>
      <c r="U4797" s="108">
        <v>5</v>
      </c>
      <c r="V4797" s="108">
        <v>2009</v>
      </c>
      <c r="W4797" s="108"/>
      <c r="X4797" s="108">
        <v>0.04</v>
      </c>
      <c r="Y4797" s="174">
        <f>Table1[[#This Row],[ExpenditureDetails3]]*100000</f>
        <v>4000</v>
      </c>
      <c r="Z4797" s="174">
        <f>Table1[[#This Row],[ExpenditureDetails4]]/Table1[[#This Row],[Component detail 4]]</f>
        <v>4000</v>
      </c>
      <c r="AA4797" s="108">
        <v>1</v>
      </c>
      <c r="AB4797" s="108"/>
      <c r="AC4797" s="174">
        <f>IF(ISNUMBER([ExpenditureDetails4]),[ExpenditureDetails4]*HLOOKUP([ExpenditureDetails1],'Currency Conversion'!$A$6:$BE$45,19,FALSE),"No Data")</f>
        <v>4301.6649996145097</v>
      </c>
      <c r="AD4797" s="174">
        <f>Table1[[#This Row],[Calculations1]]/exchange_rate_2010</f>
        <v>94.075201730949175</v>
      </c>
      <c r="AE479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4301.6649996145097</v>
      </c>
      <c r="AF4797" s="174">
        <f>Table1[[#This Row],[Calculations3]]/exchange_rate_2010</f>
        <v>94.075201730949175</v>
      </c>
      <c r="AG4797" s="110"/>
      <c r="AH4797" s="53"/>
    </row>
    <row r="4798" spans="2:34" ht="15" customHeight="1">
      <c r="B4798" s="48">
        <v>5541</v>
      </c>
      <c r="C4798" s="48" t="s">
        <v>1703</v>
      </c>
      <c r="D4798" s="108">
        <v>939</v>
      </c>
      <c r="E4798" s="109" t="s">
        <v>2508</v>
      </c>
      <c r="F4798" s="109" t="s">
        <v>1820</v>
      </c>
      <c r="G4798" s="109" t="s">
        <v>345</v>
      </c>
      <c r="H4798" s="108" t="s">
        <v>2523</v>
      </c>
      <c r="I4798" s="108" t="s">
        <v>2966</v>
      </c>
      <c r="J4798" s="108" t="s">
        <v>2567</v>
      </c>
      <c r="K4798" s="108" t="s">
        <v>2859</v>
      </c>
      <c r="L4798" s="108">
        <v>5</v>
      </c>
      <c r="M4798" s="110" t="s">
        <v>2617</v>
      </c>
      <c r="N4798" s="111" t="s">
        <v>2906</v>
      </c>
      <c r="O4798" s="111"/>
      <c r="P4798" s="111" t="s">
        <v>185</v>
      </c>
      <c r="Q4798" s="121">
        <v>375</v>
      </c>
      <c r="R4798" s="119"/>
      <c r="S4798" s="119"/>
      <c r="T4798" s="108" t="s">
        <v>7</v>
      </c>
      <c r="U4798" s="108">
        <v>1</v>
      </c>
      <c r="V4798" s="108">
        <v>2008</v>
      </c>
      <c r="W4798" s="108">
        <f>IF(Table1[[#This Row],[ExpenditureDetails1]]=2010,1,(2010-Table1[[#This Row],[ExpenditureDetails1]]))</f>
        <v>2</v>
      </c>
      <c r="X4798" s="108">
        <v>2.25</v>
      </c>
      <c r="Y4798" s="174">
        <f>Table1[[#This Row],[ExpenditureDetails3]]*100000</f>
        <v>225000</v>
      </c>
      <c r="Z4798" s="174">
        <f>Table1[[#This Row],[ExpenditureDetails4]]/Table1[[#This Row],[Component detail 4]]</f>
        <v>600</v>
      </c>
      <c r="AA4798" s="108">
        <v>1</v>
      </c>
      <c r="AB4798" s="108">
        <v>10</v>
      </c>
      <c r="AC4798" s="174">
        <f>IF(ISNUMBER([ExpenditureDetails4]),[ExpenditureDetails4]*HLOOKUP([ExpenditureDetails1],'Currency Conversion'!$A$6:$BE$45,19,FALSE),"No Data")</f>
        <v>258165.69369849254</v>
      </c>
      <c r="AD4798" s="174">
        <f>Table1[[#This Row],[Calculations1]]/exchange_rate_2010</f>
        <v>5645.9509787193056</v>
      </c>
      <c r="AE479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25816.569369849254</v>
      </c>
      <c r="AF4798" s="174">
        <f>Table1[[#This Row],[Calculations3]]/exchange_rate_2010</f>
        <v>564.59509787193053</v>
      </c>
      <c r="AG4798" s="110"/>
      <c r="AH4798" s="53"/>
    </row>
    <row r="4799" spans="2:34" ht="15" customHeight="1">
      <c r="B4799" s="48">
        <v>5542</v>
      </c>
      <c r="C4799" s="48" t="s">
        <v>1703</v>
      </c>
      <c r="D4799" s="108">
        <v>136</v>
      </c>
      <c r="E4799" s="109" t="s">
        <v>2508</v>
      </c>
      <c r="F4799" s="109" t="s">
        <v>1816</v>
      </c>
      <c r="G4799" s="109" t="s">
        <v>1821</v>
      </c>
      <c r="H4799" s="108" t="s">
        <v>2517</v>
      </c>
      <c r="I4799" s="108" t="s">
        <v>2854</v>
      </c>
      <c r="J4799" s="108" t="s">
        <v>2852</v>
      </c>
      <c r="K4799" s="108" t="s">
        <v>2858</v>
      </c>
      <c r="L4799" s="108">
        <v>10</v>
      </c>
      <c r="M4799" s="110" t="s">
        <v>2618</v>
      </c>
      <c r="N4799" s="111" t="s">
        <v>2906</v>
      </c>
      <c r="O4799" s="111"/>
      <c r="P4799" s="111" t="s">
        <v>1423</v>
      </c>
      <c r="Q4799" s="121">
        <v>150</v>
      </c>
      <c r="R4799" s="119"/>
      <c r="S4799" s="119"/>
      <c r="T4799" s="108" t="s">
        <v>7</v>
      </c>
      <c r="U4799" s="108">
        <v>1</v>
      </c>
      <c r="V4799" s="108">
        <v>2008</v>
      </c>
      <c r="W4799" s="108">
        <f>IF(Table1[[#This Row],[ExpenditureDetails1]]=2010,1,(2010-Table1[[#This Row],[ExpenditureDetails1]]))</f>
        <v>2</v>
      </c>
      <c r="X4799" s="108">
        <v>3</v>
      </c>
      <c r="Y4799" s="174">
        <f>Table1[[#This Row],[ExpenditureDetails3]]*100000</f>
        <v>300000</v>
      </c>
      <c r="Z4799" s="174">
        <f>Table1[[#This Row],[ExpenditureDetails4]]/Table1[[#This Row],[Component detail 4]]</f>
        <v>2000</v>
      </c>
      <c r="AA4799" s="108">
        <v>1</v>
      </c>
      <c r="AB4799" s="108">
        <v>10</v>
      </c>
      <c r="AC4799" s="174">
        <f>IF(ISNUMBER([ExpenditureDetails4]),[ExpenditureDetails4]*HLOOKUP([ExpenditureDetails1],'Currency Conversion'!$A$6:$BE$45,19,FALSE),"No Data")</f>
        <v>344220.92493132339</v>
      </c>
      <c r="AD4799" s="174">
        <f>Table1[[#This Row],[Calculations1]]/exchange_rate_2010</f>
        <v>7527.9346382924068</v>
      </c>
      <c r="AE479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4799" s="174">
        <f>Table1[[#This Row],[Calculations3]]/exchange_rate_2010</f>
        <v>752.79346382924075</v>
      </c>
      <c r="AG4799" s="110"/>
      <c r="AH4799" s="53"/>
    </row>
    <row r="4800" spans="2:34" ht="15" customHeight="1">
      <c r="B4800" s="48">
        <v>5543</v>
      </c>
      <c r="C4800" s="48" t="s">
        <v>1703</v>
      </c>
      <c r="D4800" s="108">
        <v>902</v>
      </c>
      <c r="E4800" s="109" t="s">
        <v>2508</v>
      </c>
      <c r="F4800" s="109" t="s">
        <v>1814</v>
      </c>
      <c r="G4800" s="109" t="s">
        <v>481</v>
      </c>
      <c r="H4800" s="108" t="s">
        <v>2579</v>
      </c>
      <c r="I4800" s="108" t="s">
        <v>2966</v>
      </c>
      <c r="J4800" s="108" t="s">
        <v>2567</v>
      </c>
      <c r="K4800" s="108" t="s">
        <v>2859</v>
      </c>
      <c r="L4800" s="108">
        <v>5</v>
      </c>
      <c r="M4800" s="110" t="s">
        <v>2617</v>
      </c>
      <c r="N4800" s="111" t="s">
        <v>2906</v>
      </c>
      <c r="O4800" s="111"/>
      <c r="P4800" s="111" t="s">
        <v>817</v>
      </c>
      <c r="Q4800" s="121">
        <v>53</v>
      </c>
      <c r="R4800" s="119"/>
      <c r="S4800" s="119"/>
      <c r="T4800" s="108" t="s">
        <v>7</v>
      </c>
      <c r="U4800" s="108">
        <v>1</v>
      </c>
      <c r="V4800" s="108">
        <v>2009</v>
      </c>
      <c r="W4800" s="108">
        <f>IF(Table1[[#This Row],[ExpenditureDetails1]]=2010,1,(2010-Table1[[#This Row],[ExpenditureDetails1]]))</f>
        <v>1</v>
      </c>
      <c r="X4800" s="108">
        <v>0.53</v>
      </c>
      <c r="Y4800" s="174">
        <f>Table1[[#This Row],[ExpenditureDetails3]]*100000</f>
        <v>53000</v>
      </c>
      <c r="Z4800" s="174">
        <f>Table1[[#This Row],[ExpenditureDetails4]]/Table1[[#This Row],[Component detail 4]]</f>
        <v>1000</v>
      </c>
      <c r="AA4800" s="108">
        <v>1</v>
      </c>
      <c r="AB4800" s="108">
        <v>10</v>
      </c>
      <c r="AC4800" s="174">
        <f>IF(ISNUMBER([ExpenditureDetails4]),[ExpenditureDetails4]*HLOOKUP([ExpenditureDetails1],'Currency Conversion'!$A$6:$BE$45,19,FALSE),"No Data")</f>
        <v>56997.061244892255</v>
      </c>
      <c r="AD4800" s="174">
        <f>Table1[[#This Row],[Calculations1]]/exchange_rate_2010</f>
        <v>1246.4964229350767</v>
      </c>
      <c r="AE480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5699.7061244892257</v>
      </c>
      <c r="AF4800" s="174">
        <f>Table1[[#This Row],[Calculations3]]/exchange_rate_2010</f>
        <v>124.64964229350767</v>
      </c>
      <c r="AG4800" s="110"/>
      <c r="AH4800" s="53"/>
    </row>
    <row r="4801" spans="2:34" ht="15" customHeight="1">
      <c r="B4801" s="48">
        <v>5544</v>
      </c>
      <c r="C4801" s="48" t="s">
        <v>1703</v>
      </c>
      <c r="D4801" s="108">
        <v>902</v>
      </c>
      <c r="E4801" s="109" t="s">
        <v>2508</v>
      </c>
      <c r="F4801" s="109" t="s">
        <v>1814</v>
      </c>
      <c r="G4801" s="109" t="s">
        <v>481</v>
      </c>
      <c r="H4801" s="108" t="s">
        <v>2579</v>
      </c>
      <c r="I4801" s="108" t="s">
        <v>2966</v>
      </c>
      <c r="J4801" s="108" t="s">
        <v>2567</v>
      </c>
      <c r="K4801" s="108" t="s">
        <v>2859</v>
      </c>
      <c r="L4801" s="108">
        <v>5</v>
      </c>
      <c r="M4801" s="110" t="s">
        <v>2617</v>
      </c>
      <c r="N4801" s="111" t="s">
        <v>106</v>
      </c>
      <c r="O4801" s="111"/>
      <c r="P4801" s="111" t="s">
        <v>819</v>
      </c>
      <c r="Q4801" s="121">
        <v>1</v>
      </c>
      <c r="R4801" s="119"/>
      <c r="S4801" s="119"/>
      <c r="T4801" s="108" t="s">
        <v>24</v>
      </c>
      <c r="U4801" s="108">
        <v>4</v>
      </c>
      <c r="V4801" s="108">
        <v>2009</v>
      </c>
      <c r="W4801" s="108">
        <f>IF(Table1[[#This Row],[ExpenditureDetails1]]=2010,1,(2010-Table1[[#This Row],[ExpenditureDetails1]]))</f>
        <v>1</v>
      </c>
      <c r="X4801" s="108">
        <v>0.02</v>
      </c>
      <c r="Y4801" s="174">
        <f>Table1[[#This Row],[ExpenditureDetails3]]*100000</f>
        <v>2000</v>
      </c>
      <c r="Z4801" s="174">
        <f>Table1[[#This Row],[ExpenditureDetails4]]/Table1[[#This Row],[Component detail 4]]</f>
        <v>2000</v>
      </c>
      <c r="AA4801" s="108">
        <v>1</v>
      </c>
      <c r="AB4801" s="108"/>
      <c r="AC4801" s="174">
        <f>IF(ISNUMBER([ExpenditureDetails4]),[ExpenditureDetails4]*HLOOKUP([ExpenditureDetails1],'Currency Conversion'!$A$6:$BE$45,19,FALSE),"No Data")</f>
        <v>2150.8324998072549</v>
      </c>
      <c r="AD4801" s="174">
        <f>Table1[[#This Row],[Calculations1]]/exchange_rate_2010</f>
        <v>47.037600865474587</v>
      </c>
      <c r="AE480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2150.8324998072549</v>
      </c>
      <c r="AF4801" s="174">
        <f>Table1[[#This Row],[Calculations3]]/exchange_rate_2010</f>
        <v>47.037600865474587</v>
      </c>
      <c r="AG4801" s="110"/>
      <c r="AH4801" s="53"/>
    </row>
    <row r="4802" spans="2:34" ht="15" customHeight="1">
      <c r="B4802" s="48">
        <v>5545</v>
      </c>
      <c r="C4802" s="48" t="s">
        <v>1703</v>
      </c>
      <c r="D4802" s="108">
        <v>1378</v>
      </c>
      <c r="E4802" s="109" t="s">
        <v>2508</v>
      </c>
      <c r="F4802" s="109" t="s">
        <v>1819</v>
      </c>
      <c r="G4802" s="109" t="s">
        <v>208</v>
      </c>
      <c r="H4802" s="108" t="s">
        <v>220</v>
      </c>
      <c r="I4802" s="108" t="s">
        <v>2966</v>
      </c>
      <c r="J4802" s="108" t="s">
        <v>2567</v>
      </c>
      <c r="K4802" s="108" t="s">
        <v>2859</v>
      </c>
      <c r="L4802" s="108">
        <v>5</v>
      </c>
      <c r="M4802" s="110" t="s">
        <v>2617</v>
      </c>
      <c r="N4802" s="111" t="s">
        <v>2906</v>
      </c>
      <c r="O4802" s="111"/>
      <c r="P4802" s="111" t="s">
        <v>227</v>
      </c>
      <c r="Q4802" s="121">
        <v>1</v>
      </c>
      <c r="R4802" s="119"/>
      <c r="S4802" s="119"/>
      <c r="T4802" s="108" t="s">
        <v>7</v>
      </c>
      <c r="U4802" s="108">
        <v>1</v>
      </c>
      <c r="V4802" s="108">
        <v>2008</v>
      </c>
      <c r="W4802" s="108">
        <f>IF(Table1[[#This Row],[ExpenditureDetails1]]=2010,1,(2010-Table1[[#This Row],[ExpenditureDetails1]]))</f>
        <v>2</v>
      </c>
      <c r="X4802" s="108">
        <v>5.79</v>
      </c>
      <c r="Y4802" s="174">
        <f>Table1[[#This Row],[ExpenditureDetails3]]*100000</f>
        <v>579000</v>
      </c>
      <c r="Z4802" s="174">
        <f>Table1[[#This Row],[ExpenditureDetails4]]/Table1[[#This Row],[Component detail 4]]</f>
        <v>579000</v>
      </c>
      <c r="AA4802" s="108">
        <v>1</v>
      </c>
      <c r="AB4802" s="108">
        <v>10</v>
      </c>
      <c r="AC4802" s="174">
        <f>IF(ISNUMBER([ExpenditureDetails4]),[ExpenditureDetails4]*HLOOKUP([ExpenditureDetails1],'Currency Conversion'!$A$6:$BE$45,19,FALSE),"No Data")</f>
        <v>664346.38511745411</v>
      </c>
      <c r="AD4802" s="174">
        <f>Table1[[#This Row],[Calculations1]]/exchange_rate_2010</f>
        <v>14528.913851904344</v>
      </c>
      <c r="AE480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66434.638511745405</v>
      </c>
      <c r="AF4802" s="174">
        <f>Table1[[#This Row],[Calculations3]]/exchange_rate_2010</f>
        <v>1452.8913851904344</v>
      </c>
      <c r="AG4802" s="110"/>
      <c r="AH4802" s="53"/>
    </row>
    <row r="4803" spans="2:34" ht="15" customHeight="1">
      <c r="B4803" s="48">
        <v>5546</v>
      </c>
      <c r="C4803" s="113" t="s">
        <v>1703</v>
      </c>
      <c r="D4803" s="108">
        <v>2453</v>
      </c>
      <c r="E4803" s="109" t="s">
        <v>2508</v>
      </c>
      <c r="F4803" s="109" t="s">
        <v>1814</v>
      </c>
      <c r="G4803" s="109" t="s">
        <v>717</v>
      </c>
      <c r="H4803" s="108" t="s">
        <v>1072</v>
      </c>
      <c r="I4803" s="108" t="s">
        <v>2853</v>
      </c>
      <c r="J4803" s="108" t="s">
        <v>2852</v>
      </c>
      <c r="K4803" s="108" t="s">
        <v>2859</v>
      </c>
      <c r="L4803" s="108">
        <v>11</v>
      </c>
      <c r="M4803" s="110" t="s">
        <v>2617</v>
      </c>
      <c r="N4803" s="111" t="s">
        <v>2906</v>
      </c>
      <c r="O4803" s="111"/>
      <c r="P4803" s="111" t="s">
        <v>1073</v>
      </c>
      <c r="Q4803" s="121">
        <v>150</v>
      </c>
      <c r="R4803" s="119"/>
      <c r="S4803" s="119"/>
      <c r="T4803" s="108" t="s">
        <v>7</v>
      </c>
      <c r="U4803" s="108">
        <v>1</v>
      </c>
      <c r="V4803" s="108">
        <v>2008</v>
      </c>
      <c r="W4803" s="108">
        <f>IF(Table1[[#This Row],[ExpenditureDetails1]]=2010,1,(2010-Table1[[#This Row],[ExpenditureDetails1]]))</f>
        <v>2</v>
      </c>
      <c r="X4803" s="108">
        <v>0.3</v>
      </c>
      <c r="Y4803" s="174">
        <f>Table1[[#This Row],[ExpenditureDetails3]]*100000</f>
        <v>30000</v>
      </c>
      <c r="Z4803" s="174">
        <f>Table1[[#This Row],[ExpenditureDetails4]]/Table1[[#This Row],[Component detail 4]]</f>
        <v>200</v>
      </c>
      <c r="AA4803" s="108">
        <v>1</v>
      </c>
      <c r="AB4803" s="108">
        <v>10</v>
      </c>
      <c r="AC4803" s="174">
        <f>IF(ISNUMBER([ExpenditureDetails4]),[ExpenditureDetails4]*HLOOKUP([ExpenditureDetails1],'Currency Conversion'!$A$6:$BE$45,19,FALSE),"No Data")</f>
        <v>34422.092493132339</v>
      </c>
      <c r="AD4803" s="174">
        <f>Table1[[#This Row],[Calculations1]]/exchange_rate_2010</f>
        <v>752.79346382924075</v>
      </c>
      <c r="AE480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3442.2092493132341</v>
      </c>
      <c r="AF4803" s="174">
        <f>Table1[[#This Row],[Calculations3]]/exchange_rate_2010</f>
        <v>75.279346382924075</v>
      </c>
      <c r="AG4803" s="110"/>
      <c r="AH4803" s="53"/>
    </row>
    <row r="4804" spans="2:34" ht="15" customHeight="1">
      <c r="B4804" s="48">
        <v>5547</v>
      </c>
      <c r="C4804" s="48" t="s">
        <v>1703</v>
      </c>
      <c r="D4804" s="108">
        <v>1038</v>
      </c>
      <c r="E4804" s="109" t="s">
        <v>2508</v>
      </c>
      <c r="F4804" s="109" t="s">
        <v>1820</v>
      </c>
      <c r="G4804" s="109" t="s">
        <v>345</v>
      </c>
      <c r="H4804" s="108" t="s">
        <v>2581</v>
      </c>
      <c r="I4804" s="108" t="s">
        <v>2965</v>
      </c>
      <c r="J4804" s="108" t="s">
        <v>2568</v>
      </c>
      <c r="K4804" s="108" t="s">
        <v>2859</v>
      </c>
      <c r="L4804" s="108">
        <v>8</v>
      </c>
      <c r="M4804" s="110" t="s">
        <v>2617</v>
      </c>
      <c r="N4804" s="111" t="s">
        <v>2906</v>
      </c>
      <c r="O4804" s="111"/>
      <c r="P4804" s="111" t="s">
        <v>109</v>
      </c>
      <c r="Q4804" s="121">
        <v>1</v>
      </c>
      <c r="R4804" s="119"/>
      <c r="S4804" s="119"/>
      <c r="T4804" s="108" t="s">
        <v>7</v>
      </c>
      <c r="U4804" s="108">
        <v>1</v>
      </c>
      <c r="V4804" s="108">
        <v>2008</v>
      </c>
      <c r="W4804" s="108">
        <f>IF(Table1[[#This Row],[ExpenditureDetails1]]=2010,1,(2010-Table1[[#This Row],[ExpenditureDetails1]]))</f>
        <v>2</v>
      </c>
      <c r="X4804" s="108">
        <v>4</v>
      </c>
      <c r="Y4804" s="174">
        <f>Table1[[#This Row],[ExpenditureDetails3]]*100000</f>
        <v>400000</v>
      </c>
      <c r="Z4804" s="174">
        <f>Table1[[#This Row],[ExpenditureDetails4]]/Table1[[#This Row],[Component detail 4]]</f>
        <v>400000</v>
      </c>
      <c r="AA4804" s="108">
        <v>1</v>
      </c>
      <c r="AB4804" s="108">
        <v>10</v>
      </c>
      <c r="AC4804" s="174">
        <f>IF(ISNUMBER([ExpenditureDetails4]),[ExpenditureDetails4]*HLOOKUP([ExpenditureDetails1],'Currency Conversion'!$A$6:$BE$45,19,FALSE),"No Data")</f>
        <v>458961.23324176454</v>
      </c>
      <c r="AD4804" s="174">
        <f>Table1[[#This Row],[Calculations1]]/exchange_rate_2010</f>
        <v>10037.246184389876</v>
      </c>
      <c r="AE480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45896.123324176457</v>
      </c>
      <c r="AF4804" s="174">
        <f>Table1[[#This Row],[Calculations3]]/exchange_rate_2010</f>
        <v>1003.7246184389877</v>
      </c>
      <c r="AG4804" s="110" t="s">
        <v>2848</v>
      </c>
      <c r="AH4804" s="53"/>
    </row>
    <row r="4805" spans="2:34" ht="15" customHeight="1">
      <c r="B4805" s="48">
        <v>5548</v>
      </c>
      <c r="C4805" s="48" t="s">
        <v>1703</v>
      </c>
      <c r="D4805" s="108">
        <v>1038</v>
      </c>
      <c r="E4805" s="109" t="s">
        <v>2508</v>
      </c>
      <c r="F4805" s="109" t="s">
        <v>1820</v>
      </c>
      <c r="G4805" s="109" t="s">
        <v>345</v>
      </c>
      <c r="H4805" s="108" t="s">
        <v>2581</v>
      </c>
      <c r="I4805" s="108" t="s">
        <v>2965</v>
      </c>
      <c r="J4805" s="108" t="s">
        <v>2568</v>
      </c>
      <c r="K4805" s="108" t="s">
        <v>2859</v>
      </c>
      <c r="L4805" s="108">
        <v>8</v>
      </c>
      <c r="M4805" s="110" t="s">
        <v>2617</v>
      </c>
      <c r="N4805" s="111" t="s">
        <v>2906</v>
      </c>
      <c r="O4805" s="111"/>
      <c r="P4805" s="111" t="s">
        <v>111</v>
      </c>
      <c r="Q4805" s="121">
        <v>1</v>
      </c>
      <c r="R4805" s="119"/>
      <c r="S4805" s="119"/>
      <c r="T4805" s="108" t="s">
        <v>7</v>
      </c>
      <c r="U4805" s="108">
        <v>1</v>
      </c>
      <c r="V4805" s="108">
        <v>2008</v>
      </c>
      <c r="W4805" s="108">
        <f>IF(Table1[[#This Row],[ExpenditureDetails1]]=2010,1,(2010-Table1[[#This Row],[ExpenditureDetails1]]))</f>
        <v>2</v>
      </c>
      <c r="X4805" s="108">
        <v>0.8</v>
      </c>
      <c r="Y4805" s="174">
        <f>Table1[[#This Row],[ExpenditureDetails3]]*100000</f>
        <v>80000</v>
      </c>
      <c r="Z4805" s="174">
        <f>Table1[[#This Row],[ExpenditureDetails4]]/Table1[[#This Row],[Component detail 4]]</f>
        <v>80000</v>
      </c>
      <c r="AA4805" s="108">
        <v>1</v>
      </c>
      <c r="AB4805" s="108">
        <v>10</v>
      </c>
      <c r="AC4805" s="174">
        <f>IF(ISNUMBER([ExpenditureDetails4]),[ExpenditureDetails4]*HLOOKUP([ExpenditureDetails1],'Currency Conversion'!$A$6:$BE$45,19,FALSE),"No Data")</f>
        <v>91792.246648352899</v>
      </c>
      <c r="AD4805" s="174">
        <f>Table1[[#This Row],[Calculations1]]/exchange_rate_2010</f>
        <v>2007.4492368779752</v>
      </c>
      <c r="AE480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4805" s="174">
        <f>Table1[[#This Row],[Calculations3]]/exchange_rate_2010</f>
        <v>200.74492368779752</v>
      </c>
      <c r="AG4805" s="110" t="s">
        <v>2848</v>
      </c>
      <c r="AH4805" s="53"/>
    </row>
    <row r="4806" spans="2:34" ht="15" customHeight="1">
      <c r="B4806" s="48">
        <v>5549</v>
      </c>
      <c r="C4806" s="48" t="s">
        <v>1703</v>
      </c>
      <c r="D4806" s="108">
        <v>1181</v>
      </c>
      <c r="E4806" s="109" t="s">
        <v>2508</v>
      </c>
      <c r="F4806" s="109" t="s">
        <v>2509</v>
      </c>
      <c r="G4806" s="109" t="s">
        <v>517</v>
      </c>
      <c r="H4806" s="108" t="s">
        <v>581</v>
      </c>
      <c r="I4806" s="108" t="s">
        <v>2853</v>
      </c>
      <c r="J4806" s="108" t="s">
        <v>2852</v>
      </c>
      <c r="K4806" s="108" t="s">
        <v>2859</v>
      </c>
      <c r="L4806" s="108">
        <v>11</v>
      </c>
      <c r="M4806" s="110" t="s">
        <v>2618</v>
      </c>
      <c r="N4806" s="111" t="s">
        <v>2906</v>
      </c>
      <c r="O4806" s="111"/>
      <c r="P4806" s="111" t="s">
        <v>582</v>
      </c>
      <c r="Q4806" s="121">
        <v>1</v>
      </c>
      <c r="R4806" s="119"/>
      <c r="S4806" s="119"/>
      <c r="T4806" s="108" t="s">
        <v>7</v>
      </c>
      <c r="U4806" s="108">
        <v>1</v>
      </c>
      <c r="V4806" s="108">
        <v>2008</v>
      </c>
      <c r="W4806" s="108">
        <f>IF(Table1[[#This Row],[ExpenditureDetails1]]=2010,1,(2010-Table1[[#This Row],[ExpenditureDetails1]]))</f>
        <v>2</v>
      </c>
      <c r="X4806" s="108">
        <v>3.75</v>
      </c>
      <c r="Y4806" s="174">
        <f>Table1[[#This Row],[ExpenditureDetails3]]*100000</f>
        <v>375000</v>
      </c>
      <c r="Z4806" s="174">
        <f>Table1[[#This Row],[ExpenditureDetails4]]/Table1[[#This Row],[Component detail 4]]</f>
        <v>375000</v>
      </c>
      <c r="AA4806" s="108">
        <v>1</v>
      </c>
      <c r="AB4806" s="108">
        <v>10</v>
      </c>
      <c r="AC4806" s="174">
        <f>IF(ISNUMBER([ExpenditureDetails4]),[ExpenditureDetails4]*HLOOKUP([ExpenditureDetails1],'Currency Conversion'!$A$6:$BE$45,19,FALSE),"No Data")</f>
        <v>430276.15616415424</v>
      </c>
      <c r="AD4806" s="174">
        <f>Table1[[#This Row],[Calculations1]]/exchange_rate_2010</f>
        <v>9409.9182978655099</v>
      </c>
      <c r="AE480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43027.615616415424</v>
      </c>
      <c r="AF4806" s="174">
        <f>Table1[[#This Row],[Calculations3]]/exchange_rate_2010</f>
        <v>940.99182978655085</v>
      </c>
      <c r="AG4806" s="110" t="s">
        <v>2848</v>
      </c>
      <c r="AH4806" s="53"/>
    </row>
    <row r="4807" spans="2:34" ht="15" customHeight="1">
      <c r="B4807" s="48">
        <v>5550</v>
      </c>
      <c r="C4807" s="48" t="s">
        <v>1703</v>
      </c>
      <c r="D4807" s="108">
        <v>966</v>
      </c>
      <c r="E4807" s="109" t="s">
        <v>2508</v>
      </c>
      <c r="F4807" s="109" t="s">
        <v>2509</v>
      </c>
      <c r="G4807" s="109" t="s">
        <v>633</v>
      </c>
      <c r="H4807" s="108" t="s">
        <v>880</v>
      </c>
      <c r="I4807" s="108" t="s">
        <v>2855</v>
      </c>
      <c r="J4807" s="108" t="s">
        <v>2852</v>
      </c>
      <c r="K4807" s="108" t="s">
        <v>2859</v>
      </c>
      <c r="L4807" s="108">
        <v>11</v>
      </c>
      <c r="M4807" s="110" t="s">
        <v>2617</v>
      </c>
      <c r="N4807" s="111" t="s">
        <v>2906</v>
      </c>
      <c r="O4807" s="111"/>
      <c r="P4807" s="111" t="s">
        <v>881</v>
      </c>
      <c r="Q4807" s="121">
        <v>60</v>
      </c>
      <c r="R4807" s="119"/>
      <c r="S4807" s="119"/>
      <c r="T4807" s="108" t="s">
        <v>7</v>
      </c>
      <c r="U4807" s="108">
        <v>1</v>
      </c>
      <c r="V4807" s="108">
        <v>2008</v>
      </c>
      <c r="W4807" s="108">
        <f>IF(Table1[[#This Row],[ExpenditureDetails1]]=2010,1,(2010-Table1[[#This Row],[ExpenditureDetails1]]))</f>
        <v>2</v>
      </c>
      <c r="X4807" s="108">
        <v>0.6</v>
      </c>
      <c r="Y4807" s="174">
        <f>Table1[[#This Row],[ExpenditureDetails3]]*100000</f>
        <v>60000</v>
      </c>
      <c r="Z4807" s="174">
        <f>Table1[[#This Row],[ExpenditureDetails4]]/Table1[[#This Row],[Component detail 4]]</f>
        <v>1000</v>
      </c>
      <c r="AA4807" s="108">
        <v>1</v>
      </c>
      <c r="AB4807" s="108">
        <v>10</v>
      </c>
      <c r="AC4807" s="174">
        <f>IF(ISNUMBER([ExpenditureDetails4]),[ExpenditureDetails4]*HLOOKUP([ExpenditureDetails1],'Currency Conversion'!$A$6:$BE$45,19,FALSE),"No Data")</f>
        <v>68844.184986264678</v>
      </c>
      <c r="AD4807" s="174">
        <f>Table1[[#This Row],[Calculations1]]/exchange_rate_2010</f>
        <v>1505.5869276584815</v>
      </c>
      <c r="AE480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6884.4184986264681</v>
      </c>
      <c r="AF4807" s="174">
        <f>Table1[[#This Row],[Calculations3]]/exchange_rate_2010</f>
        <v>150.55869276584815</v>
      </c>
      <c r="AG4807" s="110"/>
      <c r="AH4807" s="53"/>
    </row>
    <row r="4808" spans="2:34" ht="15" customHeight="1">
      <c r="B4808" s="48">
        <v>5551</v>
      </c>
      <c r="C4808" s="113" t="s">
        <v>1703</v>
      </c>
      <c r="D4808" s="108">
        <v>540</v>
      </c>
      <c r="E4808" s="109" t="s">
        <v>2508</v>
      </c>
      <c r="F4808" s="109" t="s">
        <v>1817</v>
      </c>
      <c r="G4808" s="109" t="s">
        <v>1509</v>
      </c>
      <c r="H4808" s="108" t="s">
        <v>1571</v>
      </c>
      <c r="I4808" s="108" t="s">
        <v>2856</v>
      </c>
      <c r="J4808" s="108" t="s">
        <v>2852</v>
      </c>
      <c r="K4808" s="108" t="s">
        <v>2859</v>
      </c>
      <c r="L4808" s="108">
        <v>11</v>
      </c>
      <c r="M4808" s="110" t="s">
        <v>2618</v>
      </c>
      <c r="N4808" s="111" t="s">
        <v>2906</v>
      </c>
      <c r="O4808" s="111"/>
      <c r="P4808" s="111" t="s">
        <v>1511</v>
      </c>
      <c r="Q4808" s="121">
        <v>1</v>
      </c>
      <c r="R4808" s="119"/>
      <c r="S4808" s="119"/>
      <c r="T4808" s="108" t="s">
        <v>7</v>
      </c>
      <c r="U4808" s="108">
        <v>1</v>
      </c>
      <c r="V4808" s="108">
        <v>2008</v>
      </c>
      <c r="W4808" s="108">
        <f>IF(Table1[[#This Row],[ExpenditureDetails1]]=2010,1,(2010-Table1[[#This Row],[ExpenditureDetails1]]))</f>
        <v>2</v>
      </c>
      <c r="X4808" s="108">
        <v>11.45</v>
      </c>
      <c r="Y4808" s="174">
        <f>Table1[[#This Row],[ExpenditureDetails3]]*100000</f>
        <v>1145000</v>
      </c>
      <c r="Z4808" s="174">
        <f>Table1[[#This Row],[ExpenditureDetails4]]/Table1[[#This Row],[Component detail 4]]</f>
        <v>1145000</v>
      </c>
      <c r="AA4808" s="108">
        <v>1</v>
      </c>
      <c r="AB4808" s="108">
        <v>10</v>
      </c>
      <c r="AC4808" s="174">
        <f>IF(ISNUMBER([ExpenditureDetails4]),[ExpenditureDetails4]*HLOOKUP([ExpenditureDetails1],'Currency Conversion'!$A$6:$BE$45,19,FALSE),"No Data")</f>
        <v>1313776.5301545509</v>
      </c>
      <c r="AD4808" s="174">
        <f>Table1[[#This Row],[Calculations1]]/exchange_rate_2010</f>
        <v>28731.617202816022</v>
      </c>
      <c r="AE480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131377.65301545509</v>
      </c>
      <c r="AF4808" s="174">
        <f>Table1[[#This Row],[Calculations3]]/exchange_rate_2010</f>
        <v>2873.1617202816019</v>
      </c>
      <c r="AG4808" s="110"/>
      <c r="AH4808" s="53"/>
    </row>
    <row r="4809" spans="2:34" ht="15" customHeight="1">
      <c r="B4809" s="48">
        <v>5552</v>
      </c>
      <c r="C4809" s="48" t="s">
        <v>1703</v>
      </c>
      <c r="D4809" s="108">
        <v>1379</v>
      </c>
      <c r="E4809" s="109" t="s">
        <v>2508</v>
      </c>
      <c r="F4809" s="109" t="s">
        <v>1817</v>
      </c>
      <c r="G4809" s="109" t="s">
        <v>1509</v>
      </c>
      <c r="H4809" s="108" t="s">
        <v>1576</v>
      </c>
      <c r="I4809" s="108" t="s">
        <v>2856</v>
      </c>
      <c r="J4809" s="108" t="s">
        <v>2852</v>
      </c>
      <c r="K4809" s="108" t="s">
        <v>2859</v>
      </c>
      <c r="L4809" s="108">
        <v>11</v>
      </c>
      <c r="M4809" s="110" t="s">
        <v>2618</v>
      </c>
      <c r="N4809" s="111" t="s">
        <v>2906</v>
      </c>
      <c r="O4809" s="111"/>
      <c r="P4809" s="111" t="s">
        <v>1577</v>
      </c>
      <c r="Q4809" s="121">
        <v>170</v>
      </c>
      <c r="R4809" s="119"/>
      <c r="S4809" s="119"/>
      <c r="T4809" s="108" t="s">
        <v>7</v>
      </c>
      <c r="U4809" s="108">
        <v>1</v>
      </c>
      <c r="V4809" s="108">
        <v>2008</v>
      </c>
      <c r="W4809" s="108">
        <f>IF(Table1[[#This Row],[ExpenditureDetails1]]=2010,1,(2010-Table1[[#This Row],[ExpenditureDetails1]]))</f>
        <v>2</v>
      </c>
      <c r="X4809" s="108">
        <v>1.7</v>
      </c>
      <c r="Y4809" s="174">
        <f>Table1[[#This Row],[ExpenditureDetails3]]*100000</f>
        <v>170000</v>
      </c>
      <c r="Z4809" s="174">
        <f>Table1[[#This Row],[ExpenditureDetails4]]/Table1[[#This Row],[Component detail 4]]</f>
        <v>1000</v>
      </c>
      <c r="AA4809" s="108">
        <v>1</v>
      </c>
      <c r="AB4809" s="108">
        <v>10</v>
      </c>
      <c r="AC4809" s="174">
        <f>IF(ISNUMBER([ExpenditureDetails4]),[ExpenditureDetails4]*HLOOKUP([ExpenditureDetails1],'Currency Conversion'!$A$6:$BE$45,19,FALSE),"No Data")</f>
        <v>195058.52412774993</v>
      </c>
      <c r="AD4809" s="174">
        <f>Table1[[#This Row],[Calculations1]]/exchange_rate_2010</f>
        <v>4265.8296283656973</v>
      </c>
      <c r="AE480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19505.852412774992</v>
      </c>
      <c r="AF4809" s="174">
        <f>Table1[[#This Row],[Calculations3]]/exchange_rate_2010</f>
        <v>426.58296283656972</v>
      </c>
      <c r="AG4809" s="110"/>
      <c r="AH4809" s="53"/>
    </row>
    <row r="4810" spans="2:34" ht="15" customHeight="1">
      <c r="B4810" s="48">
        <v>5553</v>
      </c>
      <c r="C4810" s="48" t="s">
        <v>1703</v>
      </c>
      <c r="D4810" s="108">
        <v>1193</v>
      </c>
      <c r="E4810" s="109" t="s">
        <v>2508</v>
      </c>
      <c r="F4810" s="109" t="s">
        <v>1816</v>
      </c>
      <c r="G4810" s="109" t="s">
        <v>1821</v>
      </c>
      <c r="H4810" s="108" t="s">
        <v>1437</v>
      </c>
      <c r="I4810" s="108" t="s">
        <v>2854</v>
      </c>
      <c r="J4810" s="108" t="s">
        <v>2852</v>
      </c>
      <c r="K4810" s="108" t="s">
        <v>2859</v>
      </c>
      <c r="L4810" s="108">
        <v>11</v>
      </c>
      <c r="M4810" s="110" t="s">
        <v>2618</v>
      </c>
      <c r="N4810" s="111" t="s">
        <v>2906</v>
      </c>
      <c r="O4810" s="111"/>
      <c r="P4810" s="111" t="s">
        <v>1438</v>
      </c>
      <c r="Q4810" s="121">
        <v>1</v>
      </c>
      <c r="R4810" s="119"/>
      <c r="S4810" s="119"/>
      <c r="T4810" s="108" t="s">
        <v>7</v>
      </c>
      <c r="U4810" s="108">
        <v>1</v>
      </c>
      <c r="V4810" s="108">
        <v>2008</v>
      </c>
      <c r="W4810" s="108">
        <f>IF(Table1[[#This Row],[ExpenditureDetails1]]=2010,1,(2010-Table1[[#This Row],[ExpenditureDetails1]]))</f>
        <v>2</v>
      </c>
      <c r="X4810" s="108">
        <v>3.468</v>
      </c>
      <c r="Y4810" s="174">
        <f>Table1[[#This Row],[ExpenditureDetails3]]*100000</f>
        <v>346800</v>
      </c>
      <c r="Z4810" s="174">
        <f>Table1[[#This Row],[ExpenditureDetails4]]/Table1[[#This Row],[Component detail 4]]</f>
        <v>346800</v>
      </c>
      <c r="AA4810" s="108">
        <v>1</v>
      </c>
      <c r="AB4810" s="108">
        <v>10</v>
      </c>
      <c r="AC4810" s="174">
        <f>IF(ISNUMBER([ExpenditureDetails4]),[ExpenditureDetails4]*HLOOKUP([ExpenditureDetails1],'Currency Conversion'!$A$6:$BE$45,19,FALSE),"No Data")</f>
        <v>397919.38922060985</v>
      </c>
      <c r="AD4810" s="174">
        <f>Table1[[#This Row],[Calculations1]]/exchange_rate_2010</f>
        <v>8702.2924418660223</v>
      </c>
      <c r="AE481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39791.938922060988</v>
      </c>
      <c r="AF4810" s="174">
        <f>Table1[[#This Row],[Calculations3]]/exchange_rate_2010</f>
        <v>870.22924418660239</v>
      </c>
      <c r="AG4810" s="110"/>
      <c r="AH4810" s="53"/>
    </row>
    <row r="4811" spans="2:34" ht="15" customHeight="1">
      <c r="B4811" s="48">
        <v>5554</v>
      </c>
      <c r="C4811" s="48" t="s">
        <v>1703</v>
      </c>
      <c r="D4811" s="108">
        <v>1193</v>
      </c>
      <c r="E4811" s="109" t="s">
        <v>2508</v>
      </c>
      <c r="F4811" s="109" t="s">
        <v>1816</v>
      </c>
      <c r="G4811" s="109" t="s">
        <v>1821</v>
      </c>
      <c r="H4811" s="108" t="s">
        <v>1437</v>
      </c>
      <c r="I4811" s="108" t="s">
        <v>2854</v>
      </c>
      <c r="J4811" s="108" t="s">
        <v>2852</v>
      </c>
      <c r="K4811" s="108" t="s">
        <v>2859</v>
      </c>
      <c r="L4811" s="108">
        <v>11</v>
      </c>
      <c r="M4811" s="110" t="s">
        <v>2618</v>
      </c>
      <c r="N4811" s="111" t="s">
        <v>2554</v>
      </c>
      <c r="O4811" s="111"/>
      <c r="P4811" s="111"/>
      <c r="Q4811" s="121">
        <v>1</v>
      </c>
      <c r="R4811" s="119"/>
      <c r="S4811" s="119" t="s">
        <v>2554</v>
      </c>
      <c r="T4811" s="108" t="s">
        <v>7</v>
      </c>
      <c r="U4811" s="108">
        <v>1</v>
      </c>
      <c r="V4811" s="108">
        <v>1990</v>
      </c>
      <c r="W4811" s="108">
        <f>IF(Table1[[#This Row],[ExpenditureDetails1]]=2010,1,(2010-Table1[[#This Row],[ExpenditureDetails1]]))</f>
        <v>20</v>
      </c>
      <c r="X4811" s="108">
        <v>2.8</v>
      </c>
      <c r="Y4811" s="174">
        <f>Table1[[#This Row],[ExpenditureDetails3]]*100000</f>
        <v>280000</v>
      </c>
      <c r="Z4811" s="174">
        <f>Table1[[#This Row],[ExpenditureDetails4]]/Table1[[#This Row],[Component detail 4]]</f>
        <v>280000</v>
      </c>
      <c r="AA4811" s="108">
        <v>1</v>
      </c>
      <c r="AB4811" s="108">
        <v>10</v>
      </c>
      <c r="AC4811" s="174">
        <f>IF(ISNUMBER([ExpenditureDetails4]),[ExpenditureDetails4]*HLOOKUP([ExpenditureDetails1],'Currency Conversion'!$A$6:$BE$45,19,FALSE),"No Data")</f>
        <v>1088708.075596178</v>
      </c>
      <c r="AD4811" s="174">
        <f>Table1[[#This Row],[Calculations1]]/exchange_rate_2010</f>
        <v>23809.485826302662</v>
      </c>
      <c r="AE481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108870.8075596178</v>
      </c>
      <c r="AF4811" s="174">
        <f>Table1[[#This Row],[Calculations3]]/exchange_rate_2010</f>
        <v>2380.9485826302662</v>
      </c>
      <c r="AG4811" s="110"/>
      <c r="AH4811" s="53"/>
    </row>
    <row r="4812" spans="2:34" ht="15" customHeight="1">
      <c r="B4812" s="48">
        <v>5555</v>
      </c>
      <c r="C4812" s="48" t="s">
        <v>1703</v>
      </c>
      <c r="D4812" s="108">
        <v>1193</v>
      </c>
      <c r="E4812" s="109" t="s">
        <v>2508</v>
      </c>
      <c r="F4812" s="109" t="s">
        <v>1816</v>
      </c>
      <c r="G4812" s="109" t="s">
        <v>1821</v>
      </c>
      <c r="H4812" s="108" t="s">
        <v>1437</v>
      </c>
      <c r="I4812" s="108" t="s">
        <v>2854</v>
      </c>
      <c r="J4812" s="108" t="s">
        <v>2852</v>
      </c>
      <c r="K4812" s="108" t="s">
        <v>2859</v>
      </c>
      <c r="L4812" s="108">
        <v>11</v>
      </c>
      <c r="M4812" s="110" t="s">
        <v>2618</v>
      </c>
      <c r="N4812" s="111" t="s">
        <v>2906</v>
      </c>
      <c r="O4812" s="111"/>
      <c r="P4812" s="111" t="s">
        <v>111</v>
      </c>
      <c r="Q4812" s="121">
        <v>1</v>
      </c>
      <c r="R4812" s="119"/>
      <c r="S4812" s="119"/>
      <c r="T4812" s="108" t="s">
        <v>7</v>
      </c>
      <c r="U4812" s="108">
        <v>1</v>
      </c>
      <c r="V4812" s="108">
        <v>2008</v>
      </c>
      <c r="W4812" s="108">
        <f>IF(Table1[[#This Row],[ExpenditureDetails1]]=2010,1,(2010-Table1[[#This Row],[ExpenditureDetails1]]))</f>
        <v>2</v>
      </c>
      <c r="X4812" s="108">
        <v>0.21199999999999999</v>
      </c>
      <c r="Y4812" s="174">
        <f>Table1[[#This Row],[ExpenditureDetails3]]*100000</f>
        <v>21200</v>
      </c>
      <c r="Z4812" s="174">
        <f>Table1[[#This Row],[ExpenditureDetails4]]/Table1[[#This Row],[Component detail 4]]</f>
        <v>21200</v>
      </c>
      <c r="AA4812" s="108">
        <v>1</v>
      </c>
      <c r="AB4812" s="108">
        <v>10</v>
      </c>
      <c r="AC4812" s="174">
        <f>IF(ISNUMBER([ExpenditureDetails4]),[ExpenditureDetails4]*HLOOKUP([ExpenditureDetails1],'Currency Conversion'!$A$6:$BE$45,19,FALSE),"No Data")</f>
        <v>24324.945361813519</v>
      </c>
      <c r="AD4812" s="174">
        <f>Table1[[#This Row],[Calculations1]]/exchange_rate_2010</f>
        <v>531.97404777266343</v>
      </c>
      <c r="AE481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2432.494536181352</v>
      </c>
      <c r="AF4812" s="174">
        <f>Table1[[#This Row],[Calculations3]]/exchange_rate_2010</f>
        <v>53.19740477726635</v>
      </c>
      <c r="AG4812" s="110"/>
      <c r="AH4812" s="53"/>
    </row>
    <row r="4813" spans="2:34" ht="15" customHeight="1">
      <c r="B4813" s="48">
        <v>5556</v>
      </c>
      <c r="C4813" s="48" t="s">
        <v>1703</v>
      </c>
      <c r="D4813" s="108">
        <v>1398</v>
      </c>
      <c r="E4813" s="109" t="s">
        <v>2508</v>
      </c>
      <c r="F4813" s="109" t="s">
        <v>1814</v>
      </c>
      <c r="G4813" s="109" t="s">
        <v>717</v>
      </c>
      <c r="H4813" s="108" t="s">
        <v>2586</v>
      </c>
      <c r="I4813" s="108" t="s">
        <v>2966</v>
      </c>
      <c r="J4813" s="108" t="s">
        <v>2567</v>
      </c>
      <c r="K4813" s="108" t="s">
        <v>2859</v>
      </c>
      <c r="L4813" s="108">
        <v>5</v>
      </c>
      <c r="M4813" s="110" t="s">
        <v>2617</v>
      </c>
      <c r="N4813" s="111" t="s">
        <v>2906</v>
      </c>
      <c r="O4813" s="111"/>
      <c r="P4813" s="111" t="s">
        <v>868</v>
      </c>
      <c r="Q4813" s="121">
        <v>150</v>
      </c>
      <c r="R4813" s="119"/>
      <c r="S4813" s="119"/>
      <c r="T4813" s="108" t="s">
        <v>7</v>
      </c>
      <c r="U4813" s="108">
        <v>1</v>
      </c>
      <c r="V4813" s="108">
        <v>2009</v>
      </c>
      <c r="W4813" s="108">
        <f>IF(Table1[[#This Row],[ExpenditureDetails1]]=2010,1,(2010-Table1[[#This Row],[ExpenditureDetails1]]))</f>
        <v>1</v>
      </c>
      <c r="X4813" s="108">
        <v>0.52500000000000002</v>
      </c>
      <c r="Y4813" s="174">
        <f>Table1[[#This Row],[ExpenditureDetails3]]*100000</f>
        <v>52500</v>
      </c>
      <c r="Z4813" s="174">
        <f>Table1[[#This Row],[ExpenditureDetails4]]/Table1[[#This Row],[Component detail 4]]</f>
        <v>350</v>
      </c>
      <c r="AA4813" s="108">
        <v>1</v>
      </c>
      <c r="AB4813" s="108">
        <v>10</v>
      </c>
      <c r="AC4813" s="174">
        <f>IF(ISNUMBER([ExpenditureDetails4]),[ExpenditureDetails4]*HLOOKUP([ExpenditureDetails1],'Currency Conversion'!$A$6:$BE$45,19,FALSE),"No Data")</f>
        <v>56459.353119940446</v>
      </c>
      <c r="AD4813" s="174">
        <f>Table1[[#This Row],[Calculations1]]/exchange_rate_2010</f>
        <v>1234.7370227187082</v>
      </c>
      <c r="AE481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5645.9353119940442</v>
      </c>
      <c r="AF4813" s="174">
        <f>Table1[[#This Row],[Calculations3]]/exchange_rate_2010</f>
        <v>123.47370227187081</v>
      </c>
      <c r="AG4813" s="110"/>
      <c r="AH4813" s="53"/>
    </row>
    <row r="4814" spans="2:34" ht="15" customHeight="1">
      <c r="B4814" s="48">
        <v>5557</v>
      </c>
      <c r="C4814" s="48" t="s">
        <v>1703</v>
      </c>
      <c r="D4814" s="108">
        <v>1398</v>
      </c>
      <c r="E4814" s="109" t="s">
        <v>2508</v>
      </c>
      <c r="F4814" s="109" t="s">
        <v>1814</v>
      </c>
      <c r="G4814" s="109" t="s">
        <v>717</v>
      </c>
      <c r="H4814" s="108" t="s">
        <v>2586</v>
      </c>
      <c r="I4814" s="108" t="s">
        <v>2966</v>
      </c>
      <c r="J4814" s="108" t="s">
        <v>2567</v>
      </c>
      <c r="K4814" s="108" t="s">
        <v>2859</v>
      </c>
      <c r="L4814" s="108">
        <v>5</v>
      </c>
      <c r="M4814" s="110" t="s">
        <v>2617</v>
      </c>
      <c r="N4814" s="111" t="s">
        <v>106</v>
      </c>
      <c r="O4814" s="111"/>
      <c r="P4814" s="111" t="s">
        <v>854</v>
      </c>
      <c r="Q4814" s="121">
        <v>1</v>
      </c>
      <c r="R4814" s="119"/>
      <c r="S4814" s="119"/>
      <c r="T4814" s="108" t="s">
        <v>2505</v>
      </c>
      <c r="U4814" s="108">
        <v>5</v>
      </c>
      <c r="V4814" s="108">
        <v>2008</v>
      </c>
      <c r="W4814" s="108"/>
      <c r="X4814" s="108">
        <v>0.02</v>
      </c>
      <c r="Y4814" s="174">
        <f>Table1[[#This Row],[ExpenditureDetails3]]*100000</f>
        <v>2000</v>
      </c>
      <c r="Z4814" s="174">
        <f>Table1[[#This Row],[ExpenditureDetails4]]/Table1[[#This Row],[Component detail 4]]</f>
        <v>2000</v>
      </c>
      <c r="AA4814" s="108">
        <v>1</v>
      </c>
      <c r="AB4814" s="108"/>
      <c r="AC4814" s="174">
        <f>IF(ISNUMBER([ExpenditureDetails4]),[ExpenditureDetails4]*HLOOKUP([ExpenditureDetails1],'Currency Conversion'!$A$6:$BE$45,19,FALSE),"No Data")</f>
        <v>2294.8061662088226</v>
      </c>
      <c r="AD4814" s="174">
        <f>Table1[[#This Row],[Calculations1]]/exchange_rate_2010</f>
        <v>50.186230921949381</v>
      </c>
      <c r="AE481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4814" s="174">
        <f>Table1[[#This Row],[Calculations3]]/exchange_rate_2010</f>
        <v>50.186230921949381</v>
      </c>
      <c r="AG4814" s="110"/>
      <c r="AH4814" s="53"/>
    </row>
    <row r="4815" spans="2:34" ht="15" customHeight="1">
      <c r="B4815" s="48">
        <v>5558</v>
      </c>
      <c r="C4815" s="48" t="s">
        <v>1703</v>
      </c>
      <c r="D4815" s="108">
        <v>1016</v>
      </c>
      <c r="E4815" s="109" t="s">
        <v>2508</v>
      </c>
      <c r="F4815" s="109" t="s">
        <v>1814</v>
      </c>
      <c r="G4815" s="109" t="s">
        <v>481</v>
      </c>
      <c r="H4815" s="108" t="s">
        <v>928</v>
      </c>
      <c r="I4815" s="108" t="s">
        <v>2855</v>
      </c>
      <c r="J4815" s="108" t="s">
        <v>2852</v>
      </c>
      <c r="K4815" s="108" t="s">
        <v>2859</v>
      </c>
      <c r="L4815" s="108">
        <v>11</v>
      </c>
      <c r="M4815" s="110" t="s">
        <v>2617</v>
      </c>
      <c r="N4815" s="111" t="s">
        <v>2906</v>
      </c>
      <c r="O4815" s="111"/>
      <c r="P4815" s="111" t="s">
        <v>930</v>
      </c>
      <c r="Q4815" s="121">
        <v>155</v>
      </c>
      <c r="R4815" s="119"/>
      <c r="S4815" s="119"/>
      <c r="T4815" s="108" t="s">
        <v>7</v>
      </c>
      <c r="U4815" s="108">
        <v>1</v>
      </c>
      <c r="V4815" s="108">
        <v>2008</v>
      </c>
      <c r="W4815" s="108">
        <f>IF(Table1[[#This Row],[ExpenditureDetails1]]=2010,1,(2010-Table1[[#This Row],[ExpenditureDetails1]]))</f>
        <v>2</v>
      </c>
      <c r="X4815" s="108">
        <v>0.77500000000000002</v>
      </c>
      <c r="Y4815" s="174">
        <f>Table1[[#This Row],[ExpenditureDetails3]]*100000</f>
        <v>77500</v>
      </c>
      <c r="Z4815" s="174">
        <f>Table1[[#This Row],[ExpenditureDetails4]]/Table1[[#This Row],[Component detail 4]]</f>
        <v>500</v>
      </c>
      <c r="AA4815" s="108">
        <v>1</v>
      </c>
      <c r="AB4815" s="108">
        <v>10</v>
      </c>
      <c r="AC4815" s="174">
        <f>IF(ISNUMBER([ExpenditureDetails4]),[ExpenditureDetails4]*HLOOKUP([ExpenditureDetails1],'Currency Conversion'!$A$6:$BE$45,19,FALSE),"No Data")</f>
        <v>88923.73894059188</v>
      </c>
      <c r="AD4815" s="174">
        <f>Table1[[#This Row],[Calculations1]]/exchange_rate_2010</f>
        <v>1944.7164482255387</v>
      </c>
      <c r="AE481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8892.3738940591884</v>
      </c>
      <c r="AF4815" s="174">
        <f>Table1[[#This Row],[Calculations3]]/exchange_rate_2010</f>
        <v>194.47164482255388</v>
      </c>
      <c r="AG4815" s="110"/>
      <c r="AH4815" s="53"/>
    </row>
    <row r="4816" spans="2:34" ht="15" customHeight="1">
      <c r="B4816" s="48">
        <v>5559</v>
      </c>
      <c r="C4816" s="48" t="s">
        <v>1703</v>
      </c>
      <c r="D4816" s="108">
        <v>828</v>
      </c>
      <c r="E4816" s="109" t="s">
        <v>2508</v>
      </c>
      <c r="F4816" s="109" t="s">
        <v>1814</v>
      </c>
      <c r="G4816" s="109" t="s">
        <v>2511</v>
      </c>
      <c r="H4816" s="108" t="s">
        <v>1101</v>
      </c>
      <c r="I4816" s="108" t="s">
        <v>2855</v>
      </c>
      <c r="J4816" s="108" t="s">
        <v>2852</v>
      </c>
      <c r="K4816" s="108" t="s">
        <v>2859</v>
      </c>
      <c r="L4816" s="108">
        <v>11</v>
      </c>
      <c r="M4816" s="110" t="s">
        <v>2617</v>
      </c>
      <c r="N4816" s="111" t="s">
        <v>2906</v>
      </c>
      <c r="O4816" s="111"/>
      <c r="P4816" s="111" t="s">
        <v>1102</v>
      </c>
      <c r="Q4816" s="121">
        <v>64</v>
      </c>
      <c r="R4816" s="119"/>
      <c r="S4816" s="119"/>
      <c r="T4816" s="108" t="s">
        <v>7</v>
      </c>
      <c r="U4816" s="108">
        <v>1</v>
      </c>
      <c r="V4816" s="108">
        <v>2008</v>
      </c>
      <c r="W4816" s="108">
        <f>IF(Table1[[#This Row],[ExpenditureDetails1]]=2010,1,(2010-Table1[[#This Row],[ExpenditureDetails1]]))</f>
        <v>2</v>
      </c>
      <c r="X4816" s="108">
        <v>0.128</v>
      </c>
      <c r="Y4816" s="174">
        <f>Table1[[#This Row],[ExpenditureDetails3]]*100000</f>
        <v>12800</v>
      </c>
      <c r="Z4816" s="174">
        <f>Table1[[#This Row],[ExpenditureDetails4]]/Table1[[#This Row],[Component detail 4]]</f>
        <v>200</v>
      </c>
      <c r="AA4816" s="108">
        <v>1</v>
      </c>
      <c r="AB4816" s="108">
        <v>10</v>
      </c>
      <c r="AC4816" s="174">
        <f>IF(ISNUMBER([ExpenditureDetails4]),[ExpenditureDetails4]*HLOOKUP([ExpenditureDetails1],'Currency Conversion'!$A$6:$BE$45,19,FALSE),"No Data")</f>
        <v>14686.759463736465</v>
      </c>
      <c r="AD4816" s="174">
        <f>Table1[[#This Row],[Calculations1]]/exchange_rate_2010</f>
        <v>321.19187790047607</v>
      </c>
      <c r="AE481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1468.6759463736466</v>
      </c>
      <c r="AF4816" s="174">
        <f>Table1[[#This Row],[Calculations3]]/exchange_rate_2010</f>
        <v>32.119187790047611</v>
      </c>
      <c r="AG4816" s="110"/>
      <c r="AH4816" s="53"/>
    </row>
    <row r="4817" spans="2:34" ht="15" customHeight="1">
      <c r="B4817" s="48">
        <v>5560</v>
      </c>
      <c r="C4817" s="48" t="s">
        <v>1703</v>
      </c>
      <c r="D4817" s="108">
        <v>3546</v>
      </c>
      <c r="E4817" s="109" t="s">
        <v>2508</v>
      </c>
      <c r="F4817" s="109" t="s">
        <v>2509</v>
      </c>
      <c r="G4817" s="109" t="s">
        <v>663</v>
      </c>
      <c r="H4817" s="108" t="s">
        <v>950</v>
      </c>
      <c r="I4817" s="108" t="s">
        <v>2855</v>
      </c>
      <c r="J4817" s="108" t="s">
        <v>2852</v>
      </c>
      <c r="K4817" s="108" t="s">
        <v>2859</v>
      </c>
      <c r="L4817" s="108">
        <v>11</v>
      </c>
      <c r="M4817" s="110" t="s">
        <v>2617</v>
      </c>
      <c r="N4817" s="111" t="s">
        <v>2906</v>
      </c>
      <c r="O4817" s="111"/>
      <c r="P4817" s="111" t="s">
        <v>951</v>
      </c>
      <c r="Q4817" s="121">
        <v>673</v>
      </c>
      <c r="R4817" s="119"/>
      <c r="S4817" s="119"/>
      <c r="T4817" s="108" t="s">
        <v>7</v>
      </c>
      <c r="U4817" s="108">
        <v>1</v>
      </c>
      <c r="V4817" s="108">
        <v>2009</v>
      </c>
      <c r="W4817" s="108">
        <f>IF(Table1[[#This Row],[ExpenditureDetails1]]=2010,1,(2010-Table1[[#This Row],[ExpenditureDetails1]]))</f>
        <v>1</v>
      </c>
      <c r="X4817" s="108">
        <v>6.23</v>
      </c>
      <c r="Y4817" s="174">
        <f>Table1[[#This Row],[ExpenditureDetails3]]*100000</f>
        <v>623000</v>
      </c>
      <c r="Z4817" s="174">
        <f>Table1[[#This Row],[ExpenditureDetails4]]/Table1[[#This Row],[Component detail 4]]</f>
        <v>925.70579494799404</v>
      </c>
      <c r="AA4817" s="108">
        <v>1</v>
      </c>
      <c r="AB4817" s="108">
        <v>10</v>
      </c>
      <c r="AC4817" s="174">
        <f>IF(ISNUMBER([ExpenditureDetails4]),[ExpenditureDetails4]*HLOOKUP([ExpenditureDetails1],'Currency Conversion'!$A$6:$BE$45,19,FALSE),"No Data")</f>
        <v>669984.32368995994</v>
      </c>
      <c r="AD4817" s="174">
        <f>Table1[[#This Row],[Calculations1]]/exchange_rate_2010</f>
        <v>14652.212669595336</v>
      </c>
      <c r="AE481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66998.432368996</v>
      </c>
      <c r="AF4817" s="174">
        <f>Table1[[#This Row],[Calculations3]]/exchange_rate_2010</f>
        <v>1465.2212669595338</v>
      </c>
      <c r="AG4817" s="110"/>
      <c r="AH4817" s="53"/>
    </row>
    <row r="4818" spans="2:34" ht="15" customHeight="1">
      <c r="B4818" s="48">
        <v>5561</v>
      </c>
      <c r="C4818" s="48" t="s">
        <v>1703</v>
      </c>
      <c r="D4818" s="108">
        <v>1155</v>
      </c>
      <c r="E4818" s="109" t="s">
        <v>2508</v>
      </c>
      <c r="F4818" s="109" t="s">
        <v>1814</v>
      </c>
      <c r="G4818" s="109" t="s">
        <v>2511</v>
      </c>
      <c r="H4818" s="108" t="s">
        <v>2588</v>
      </c>
      <c r="I4818" s="108" t="s">
        <v>2855</v>
      </c>
      <c r="J4818" s="108" t="s">
        <v>2852</v>
      </c>
      <c r="K4818" s="108" t="s">
        <v>2859</v>
      </c>
      <c r="L4818" s="108">
        <v>11</v>
      </c>
      <c r="M4818" s="110" t="s">
        <v>2617</v>
      </c>
      <c r="N4818" s="111" t="s">
        <v>2906</v>
      </c>
      <c r="O4818" s="111"/>
      <c r="P4818" s="111" t="s">
        <v>1044</v>
      </c>
      <c r="Q4818" s="121">
        <v>150</v>
      </c>
      <c r="R4818" s="119"/>
      <c r="S4818" s="119"/>
      <c r="T4818" s="108" t="s">
        <v>7</v>
      </c>
      <c r="U4818" s="108">
        <v>1</v>
      </c>
      <c r="V4818" s="108">
        <v>2009</v>
      </c>
      <c r="W4818" s="108">
        <f>IF(Table1[[#This Row],[ExpenditureDetails1]]=2010,1,(2010-Table1[[#This Row],[ExpenditureDetails1]]))</f>
        <v>1</v>
      </c>
      <c r="X4818" s="108">
        <v>0.9</v>
      </c>
      <c r="Y4818" s="174">
        <f>Table1[[#This Row],[ExpenditureDetails3]]*100000</f>
        <v>90000</v>
      </c>
      <c r="Z4818" s="174">
        <f>Table1[[#This Row],[ExpenditureDetails4]]/Table1[[#This Row],[Component detail 4]]</f>
        <v>600</v>
      </c>
      <c r="AA4818" s="108">
        <v>1</v>
      </c>
      <c r="AB4818" s="108">
        <v>10</v>
      </c>
      <c r="AC4818" s="174">
        <f>IF(ISNUMBER([ExpenditureDetails4]),[ExpenditureDetails4]*HLOOKUP([ExpenditureDetails1],'Currency Conversion'!$A$6:$BE$45,19,FALSE),"No Data")</f>
        <v>96787.462491326471</v>
      </c>
      <c r="AD4818" s="174">
        <f>Table1[[#This Row],[Calculations1]]/exchange_rate_2010</f>
        <v>2116.6920389463567</v>
      </c>
      <c r="AE481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9678.7462491326478</v>
      </c>
      <c r="AF4818" s="174">
        <f>Table1[[#This Row],[Calculations3]]/exchange_rate_2010</f>
        <v>211.66920389463567</v>
      </c>
      <c r="AG4818" s="110"/>
      <c r="AH4818" s="53"/>
    </row>
    <row r="4819" spans="2:34" ht="15" customHeight="1">
      <c r="B4819" s="48">
        <v>5562</v>
      </c>
      <c r="C4819" s="48" t="s">
        <v>1703</v>
      </c>
      <c r="D4819" s="108">
        <v>558</v>
      </c>
      <c r="E4819" s="109" t="s">
        <v>2508</v>
      </c>
      <c r="F4819" s="109" t="s">
        <v>1814</v>
      </c>
      <c r="G4819" s="109" t="s">
        <v>481</v>
      </c>
      <c r="H4819" s="108" t="s">
        <v>801</v>
      </c>
      <c r="I4819" s="108" t="s">
        <v>2966</v>
      </c>
      <c r="J4819" s="108" t="s">
        <v>2567</v>
      </c>
      <c r="K4819" s="108" t="s">
        <v>2859</v>
      </c>
      <c r="L4819" s="108">
        <v>5</v>
      </c>
      <c r="M4819" s="110" t="s">
        <v>2617</v>
      </c>
      <c r="N4819" s="111" t="s">
        <v>2906</v>
      </c>
      <c r="O4819" s="111"/>
      <c r="P4819" s="111" t="s">
        <v>802</v>
      </c>
      <c r="Q4819" s="121">
        <v>98</v>
      </c>
      <c r="R4819" s="119"/>
      <c r="S4819" s="119"/>
      <c r="T4819" s="108" t="s">
        <v>7</v>
      </c>
      <c r="U4819" s="108">
        <v>1</v>
      </c>
      <c r="V4819" s="108">
        <v>2009</v>
      </c>
      <c r="W4819" s="108">
        <f>IF(Table1[[#This Row],[ExpenditureDetails1]]=2010,1,(2010-Table1[[#This Row],[ExpenditureDetails1]]))</f>
        <v>1</v>
      </c>
      <c r="X4819" s="108">
        <v>1.35</v>
      </c>
      <c r="Y4819" s="174">
        <f>Table1[[#This Row],[ExpenditureDetails3]]*100000</f>
        <v>135000</v>
      </c>
      <c r="Z4819" s="174">
        <f>Table1[[#This Row],[ExpenditureDetails4]]/Table1[[#This Row],[Component detail 4]]</f>
        <v>1377.5510204081634</v>
      </c>
      <c r="AA4819" s="108">
        <v>1</v>
      </c>
      <c r="AB4819" s="108">
        <v>10</v>
      </c>
      <c r="AC4819" s="174">
        <f>IF(ISNUMBER([ExpenditureDetails4]),[ExpenditureDetails4]*HLOOKUP([ExpenditureDetails1],'Currency Conversion'!$A$6:$BE$45,19,FALSE),"No Data")</f>
        <v>145181.19373698972</v>
      </c>
      <c r="AD4819" s="174">
        <f>Table1[[#This Row],[Calculations1]]/exchange_rate_2010</f>
        <v>3175.0380584195354</v>
      </c>
      <c r="AE481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14518.119373698972</v>
      </c>
      <c r="AF4819" s="174">
        <f>Table1[[#This Row],[Calculations3]]/exchange_rate_2010</f>
        <v>317.50380584195352</v>
      </c>
      <c r="AG4819" s="110"/>
      <c r="AH4819" s="53"/>
    </row>
    <row r="4820" spans="2:34" ht="15" customHeight="1">
      <c r="B4820" s="48">
        <v>5563</v>
      </c>
      <c r="C4820" s="48" t="s">
        <v>1703</v>
      </c>
      <c r="D4820" s="108">
        <v>2140</v>
      </c>
      <c r="E4820" s="109" t="s">
        <v>2508</v>
      </c>
      <c r="F4820" s="109" t="s">
        <v>1814</v>
      </c>
      <c r="G4820" s="109" t="s">
        <v>481</v>
      </c>
      <c r="H4820" s="108" t="s">
        <v>2603</v>
      </c>
      <c r="I4820" s="108" t="s">
        <v>2966</v>
      </c>
      <c r="J4820" s="108" t="s">
        <v>2567</v>
      </c>
      <c r="K4820" s="108" t="s">
        <v>2859</v>
      </c>
      <c r="L4820" s="108">
        <v>5</v>
      </c>
      <c r="M4820" s="110" t="s">
        <v>2773</v>
      </c>
      <c r="N4820" s="111" t="s">
        <v>2906</v>
      </c>
      <c r="O4820" s="111"/>
      <c r="P4820" s="111" t="s">
        <v>853</v>
      </c>
      <c r="Q4820" s="121">
        <v>600</v>
      </c>
      <c r="R4820" s="119"/>
      <c r="S4820" s="119"/>
      <c r="T4820" s="108" t="s">
        <v>7</v>
      </c>
      <c r="U4820" s="108">
        <v>1</v>
      </c>
      <c r="V4820" s="108">
        <v>2008</v>
      </c>
      <c r="W4820" s="108">
        <f>IF(Table1[[#This Row],[ExpenditureDetails1]]=2010,1,(2010-Table1[[#This Row],[ExpenditureDetails1]]))</f>
        <v>2</v>
      </c>
      <c r="X4820" s="108">
        <v>3</v>
      </c>
      <c r="Y4820" s="174">
        <f>Table1[[#This Row],[ExpenditureDetails3]]*100000</f>
        <v>300000</v>
      </c>
      <c r="Z4820" s="174">
        <f>Table1[[#This Row],[ExpenditureDetails4]]/Table1[[#This Row],[Component detail 4]]</f>
        <v>500</v>
      </c>
      <c r="AA4820" s="108">
        <v>1</v>
      </c>
      <c r="AB4820" s="108">
        <v>10</v>
      </c>
      <c r="AC4820" s="174">
        <f>IF(ISNUMBER([ExpenditureDetails4]),[ExpenditureDetails4]*HLOOKUP([ExpenditureDetails1],'Currency Conversion'!$A$6:$BE$45,19,FALSE),"No Data")</f>
        <v>344220.92493132339</v>
      </c>
      <c r="AD4820" s="174">
        <f>Table1[[#This Row],[Calculations1]]/exchange_rate_2010</f>
        <v>7527.9346382924068</v>
      </c>
      <c r="AE482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34422.092493132339</v>
      </c>
      <c r="AF4820" s="174">
        <f>Table1[[#This Row],[Calculations3]]/exchange_rate_2010</f>
        <v>752.79346382924075</v>
      </c>
      <c r="AG4820" s="110"/>
      <c r="AH4820" s="53"/>
    </row>
    <row r="4821" spans="2:34" ht="15" customHeight="1">
      <c r="B4821" s="48">
        <v>5564</v>
      </c>
      <c r="C4821" s="48" t="s">
        <v>1703</v>
      </c>
      <c r="D4821" s="108">
        <v>2140</v>
      </c>
      <c r="E4821" s="109" t="s">
        <v>2508</v>
      </c>
      <c r="F4821" s="109" t="s">
        <v>1814</v>
      </c>
      <c r="G4821" s="109" t="s">
        <v>481</v>
      </c>
      <c r="H4821" s="108" t="s">
        <v>2603</v>
      </c>
      <c r="I4821" s="108" t="s">
        <v>2966</v>
      </c>
      <c r="J4821" s="108" t="s">
        <v>2567</v>
      </c>
      <c r="K4821" s="108" t="s">
        <v>2859</v>
      </c>
      <c r="L4821" s="108">
        <v>5</v>
      </c>
      <c r="M4821" s="110" t="s">
        <v>2773</v>
      </c>
      <c r="N4821" s="111" t="s">
        <v>106</v>
      </c>
      <c r="O4821" s="111"/>
      <c r="P4821" s="111" t="s">
        <v>854</v>
      </c>
      <c r="Q4821" s="121">
        <v>1</v>
      </c>
      <c r="R4821" s="119"/>
      <c r="S4821" s="119"/>
      <c r="T4821" s="108" t="s">
        <v>2505</v>
      </c>
      <c r="U4821" s="108">
        <v>5</v>
      </c>
      <c r="V4821" s="108">
        <v>2008</v>
      </c>
      <c r="W4821" s="108"/>
      <c r="X4821" s="108">
        <v>0.02</v>
      </c>
      <c r="Y4821" s="174">
        <f>Table1[[#This Row],[ExpenditureDetails3]]*100000</f>
        <v>2000</v>
      </c>
      <c r="Z4821" s="174">
        <f>Table1[[#This Row],[ExpenditureDetails4]]/Table1[[#This Row],[Component detail 4]]</f>
        <v>2000</v>
      </c>
      <c r="AA4821" s="108">
        <v>1</v>
      </c>
      <c r="AB4821" s="108"/>
      <c r="AC4821" s="174">
        <f>IF(ISNUMBER([ExpenditureDetails4]),[ExpenditureDetails4]*HLOOKUP([ExpenditureDetails1],'Currency Conversion'!$A$6:$BE$45,19,FALSE),"No Data")</f>
        <v>2294.8061662088226</v>
      </c>
      <c r="AD4821" s="174">
        <f>Table1[[#This Row],[Calculations1]]/exchange_rate_2010</f>
        <v>50.186230921949381</v>
      </c>
      <c r="AE482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2294.8061662088226</v>
      </c>
      <c r="AF4821" s="174">
        <f>Table1[[#This Row],[Calculations3]]/exchange_rate_2010</f>
        <v>50.186230921949381</v>
      </c>
      <c r="AG4821" s="110"/>
      <c r="AH4821" s="53"/>
    </row>
    <row r="4822" spans="2:34" ht="15" customHeight="1">
      <c r="B4822" s="48">
        <v>5565</v>
      </c>
      <c r="C4822" s="48" t="s">
        <v>1703</v>
      </c>
      <c r="D4822" s="108">
        <v>1462</v>
      </c>
      <c r="E4822" s="109" t="s">
        <v>2508</v>
      </c>
      <c r="F4822" s="109" t="s">
        <v>1814</v>
      </c>
      <c r="G4822" s="109" t="s">
        <v>2511</v>
      </c>
      <c r="H4822" s="108" t="s">
        <v>1027</v>
      </c>
      <c r="I4822" s="108" t="s">
        <v>2853</v>
      </c>
      <c r="J4822" s="108" t="s">
        <v>2852</v>
      </c>
      <c r="K4822" s="108" t="s">
        <v>2859</v>
      </c>
      <c r="L4822" s="108">
        <v>11</v>
      </c>
      <c r="M4822" s="110" t="s">
        <v>2618</v>
      </c>
      <c r="N4822" s="111" t="s">
        <v>106</v>
      </c>
      <c r="O4822" s="111"/>
      <c r="P4822" s="111" t="s">
        <v>34</v>
      </c>
      <c r="Q4822" s="121">
        <v>1</v>
      </c>
      <c r="R4822" s="119"/>
      <c r="S4822" s="119"/>
      <c r="T4822" s="108" t="s">
        <v>2505</v>
      </c>
      <c r="U4822" s="108">
        <v>5</v>
      </c>
      <c r="V4822" s="108">
        <v>2009</v>
      </c>
      <c r="W4822" s="108"/>
      <c r="X4822" s="108">
        <v>0.1</v>
      </c>
      <c r="Y4822" s="174">
        <f>Table1[[#This Row],[ExpenditureDetails3]]*100000</f>
        <v>10000</v>
      </c>
      <c r="Z4822" s="174">
        <f>Table1[[#This Row],[ExpenditureDetails4]]/Table1[[#This Row],[Component detail 4]]</f>
        <v>10000</v>
      </c>
      <c r="AA4822" s="108">
        <v>1</v>
      </c>
      <c r="AB4822" s="108"/>
      <c r="AC4822" s="174">
        <f>IF(ISNUMBER([ExpenditureDetails4]),[ExpenditureDetails4]*HLOOKUP([ExpenditureDetails1],'Currency Conversion'!$A$6:$BE$45,19,FALSE),"No Data")</f>
        <v>10754.162499036274</v>
      </c>
      <c r="AD4822" s="174">
        <f>Table1[[#This Row],[Calculations1]]/exchange_rate_2010</f>
        <v>235.18800432737297</v>
      </c>
      <c r="AE482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10754.162499036274</v>
      </c>
      <c r="AF4822" s="174">
        <f>Table1[[#This Row],[Calculations3]]/exchange_rate_2010</f>
        <v>235.18800432737297</v>
      </c>
      <c r="AG4822" s="110" t="s">
        <v>2848</v>
      </c>
      <c r="AH4822" s="53"/>
    </row>
    <row r="4823" spans="2:34" ht="15" customHeight="1">
      <c r="B4823" s="48">
        <v>5566</v>
      </c>
      <c r="C4823" s="48" t="s">
        <v>1703</v>
      </c>
      <c r="D4823" s="108">
        <v>603</v>
      </c>
      <c r="E4823" s="109" t="s">
        <v>2508</v>
      </c>
      <c r="F4823" s="109" t="s">
        <v>1816</v>
      </c>
      <c r="G4823" s="109" t="s">
        <v>1821</v>
      </c>
      <c r="H4823" s="108" t="s">
        <v>2518</v>
      </c>
      <c r="I4823" s="108" t="s">
        <v>2616</v>
      </c>
      <c r="J4823" s="108" t="s">
        <v>2619</v>
      </c>
      <c r="K4823" s="108" t="s">
        <v>2859</v>
      </c>
      <c r="L4823" s="108">
        <v>3</v>
      </c>
      <c r="M4823" s="110" t="s">
        <v>2617</v>
      </c>
      <c r="N4823" s="111" t="s">
        <v>2906</v>
      </c>
      <c r="O4823" s="111"/>
      <c r="P4823" s="111" t="s">
        <v>8</v>
      </c>
      <c r="Q4823" s="121">
        <v>42</v>
      </c>
      <c r="R4823" s="119"/>
      <c r="S4823" s="119"/>
      <c r="T4823" s="108" t="s">
        <v>7</v>
      </c>
      <c r="U4823" s="108">
        <v>1</v>
      </c>
      <c r="V4823" s="108">
        <v>2008</v>
      </c>
      <c r="W4823" s="108">
        <f>IF(Table1[[#This Row],[ExpenditureDetails1]]=2010,1,(2010-Table1[[#This Row],[ExpenditureDetails1]]))</f>
        <v>2</v>
      </c>
      <c r="X4823" s="108">
        <v>0.68</v>
      </c>
      <c r="Y4823" s="174">
        <f>Table1[[#This Row],[ExpenditureDetails3]]*100000</f>
        <v>68000</v>
      </c>
      <c r="Z4823" s="174">
        <f>Table1[[#This Row],[ExpenditureDetails4]]/Table1[[#This Row],[Component detail 4]]</f>
        <v>1619.047619047619</v>
      </c>
      <c r="AA4823" s="108">
        <v>1</v>
      </c>
      <c r="AB4823" s="108">
        <v>10</v>
      </c>
      <c r="AC4823" s="174">
        <f>IF(ISNUMBER([ExpenditureDetails4]),[ExpenditureDetails4]*HLOOKUP([ExpenditureDetails1],'Currency Conversion'!$A$6:$BE$45,19,FALSE),"No Data")</f>
        <v>78023.409651099966</v>
      </c>
      <c r="AD4823" s="174">
        <f>Table1[[#This Row],[Calculations1]]/exchange_rate_2010</f>
        <v>1706.3318513462789</v>
      </c>
      <c r="AE482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7802.3409651099964</v>
      </c>
      <c r="AF4823" s="174">
        <f>Table1[[#This Row],[Calculations3]]/exchange_rate_2010</f>
        <v>170.63318513462789</v>
      </c>
      <c r="AG4823" s="110"/>
      <c r="AH4823" s="53"/>
    </row>
    <row r="4824" spans="2:34" ht="15" customHeight="1">
      <c r="B4824" s="48">
        <v>5567</v>
      </c>
      <c r="C4824" s="48" t="s">
        <v>1703</v>
      </c>
      <c r="D4824" s="108">
        <v>603</v>
      </c>
      <c r="E4824" s="109" t="s">
        <v>2508</v>
      </c>
      <c r="F4824" s="109" t="s">
        <v>1816</v>
      </c>
      <c r="G4824" s="109" t="s">
        <v>1821</v>
      </c>
      <c r="H4824" s="108" t="s">
        <v>2518</v>
      </c>
      <c r="I4824" s="108" t="s">
        <v>2616</v>
      </c>
      <c r="J4824" s="108" t="s">
        <v>2619</v>
      </c>
      <c r="K4824" s="108" t="s">
        <v>2859</v>
      </c>
      <c r="L4824" s="108">
        <v>3</v>
      </c>
      <c r="M4824" s="110" t="s">
        <v>2617</v>
      </c>
      <c r="N4824" s="111" t="s">
        <v>2906</v>
      </c>
      <c r="O4824" s="111"/>
      <c r="P4824" s="111" t="s">
        <v>10</v>
      </c>
      <c r="Q4824" s="121">
        <v>1</v>
      </c>
      <c r="R4824" s="119"/>
      <c r="S4824" s="119"/>
      <c r="T4824" s="108" t="s">
        <v>7</v>
      </c>
      <c r="U4824" s="108">
        <v>1</v>
      </c>
      <c r="V4824" s="108">
        <v>2008</v>
      </c>
      <c r="W4824" s="108">
        <f>IF(Table1[[#This Row],[ExpenditureDetails1]]=2010,1,(2010-Table1[[#This Row],[ExpenditureDetails1]]))</f>
        <v>2</v>
      </c>
      <c r="X4824" s="108">
        <v>1.26E-2</v>
      </c>
      <c r="Y4824" s="174">
        <f>Table1[[#This Row],[ExpenditureDetails3]]*100000</f>
        <v>1260</v>
      </c>
      <c r="Z4824" s="174">
        <f>Table1[[#This Row],[ExpenditureDetails4]]/Table1[[#This Row],[Component detail 4]]</f>
        <v>1260</v>
      </c>
      <c r="AA4824" s="108">
        <v>1</v>
      </c>
      <c r="AB4824" s="108">
        <v>10</v>
      </c>
      <c r="AC4824" s="174">
        <f>IF(ISNUMBER([ExpenditureDetails4]),[ExpenditureDetails4]*HLOOKUP([ExpenditureDetails1],'Currency Conversion'!$A$6:$BE$45,19,FALSE),"No Data")</f>
        <v>1445.7278847115583</v>
      </c>
      <c r="AD4824" s="174">
        <f>Table1[[#This Row],[Calculations1]]/exchange_rate_2010</f>
        <v>31.617325480828111</v>
      </c>
      <c r="AE482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144.57278847115583</v>
      </c>
      <c r="AF4824" s="174">
        <f>Table1[[#This Row],[Calculations3]]/exchange_rate_2010</f>
        <v>3.1617325480828113</v>
      </c>
      <c r="AG4824" s="110"/>
      <c r="AH4824" s="53"/>
    </row>
    <row r="4825" spans="2:34" ht="15" customHeight="1">
      <c r="B4825" s="48">
        <v>5568</v>
      </c>
      <c r="C4825" s="48" t="s">
        <v>1703</v>
      </c>
      <c r="D4825" s="108">
        <v>1046</v>
      </c>
      <c r="E4825" s="109" t="s">
        <v>2508</v>
      </c>
      <c r="F4825" s="109" t="s">
        <v>1814</v>
      </c>
      <c r="G4825" s="109" t="s">
        <v>717</v>
      </c>
      <c r="H4825" s="108" t="s">
        <v>740</v>
      </c>
      <c r="I4825" s="108" t="s">
        <v>2855</v>
      </c>
      <c r="J4825" s="108" t="s">
        <v>2852</v>
      </c>
      <c r="K4825" s="108" t="s">
        <v>2859</v>
      </c>
      <c r="L4825" s="108">
        <v>11</v>
      </c>
      <c r="M4825" s="110" t="s">
        <v>2617</v>
      </c>
      <c r="N4825" s="111" t="s">
        <v>2906</v>
      </c>
      <c r="O4825" s="111"/>
      <c r="P4825" s="111" t="s">
        <v>741</v>
      </c>
      <c r="Q4825" s="121">
        <v>1</v>
      </c>
      <c r="R4825" s="119"/>
      <c r="S4825" s="119"/>
      <c r="T4825" s="108" t="s">
        <v>7</v>
      </c>
      <c r="U4825" s="108">
        <v>1</v>
      </c>
      <c r="V4825" s="108">
        <v>2009</v>
      </c>
      <c r="W4825" s="108">
        <f>IF(Table1[[#This Row],[ExpenditureDetails1]]=2010,1,(2010-Table1[[#This Row],[ExpenditureDetails1]]))</f>
        <v>1</v>
      </c>
      <c r="X4825" s="108">
        <v>0.24</v>
      </c>
      <c r="Y4825" s="174">
        <f>Table1[[#This Row],[ExpenditureDetails3]]*100000</f>
        <v>24000</v>
      </c>
      <c r="Z4825" s="174">
        <f>Table1[[#This Row],[ExpenditureDetails4]]/Table1[[#This Row],[Component detail 4]]</f>
        <v>24000</v>
      </c>
      <c r="AA4825" s="108">
        <v>1</v>
      </c>
      <c r="AB4825" s="108">
        <v>10</v>
      </c>
      <c r="AC4825" s="174">
        <f>IF(ISNUMBER([ExpenditureDetails4]),[ExpenditureDetails4]*HLOOKUP([ExpenditureDetails1],'Currency Conversion'!$A$6:$BE$45,19,FALSE),"No Data")</f>
        <v>25809.989997687058</v>
      </c>
      <c r="AD4825" s="174">
        <f>Table1[[#This Row],[Calculations1]]/exchange_rate_2010</f>
        <v>564.45121038569505</v>
      </c>
      <c r="AE482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2580.9989997687057</v>
      </c>
      <c r="AF4825" s="174">
        <f>Table1[[#This Row],[Calculations3]]/exchange_rate_2010</f>
        <v>56.445121038569503</v>
      </c>
      <c r="AG4825" s="110"/>
      <c r="AH4825" s="53"/>
    </row>
    <row r="4826" spans="2:34" ht="15" customHeight="1">
      <c r="B4826" s="48">
        <v>5569</v>
      </c>
      <c r="C4826" s="48" t="s">
        <v>1703</v>
      </c>
      <c r="D4826" s="108">
        <v>754</v>
      </c>
      <c r="E4826" s="109" t="s">
        <v>2508</v>
      </c>
      <c r="F4826" s="109" t="s">
        <v>2509</v>
      </c>
      <c r="G4826" s="109" t="s">
        <v>517</v>
      </c>
      <c r="H4826" s="108" t="s">
        <v>2609</v>
      </c>
      <c r="I4826" s="108" t="s">
        <v>2853</v>
      </c>
      <c r="J4826" s="108" t="s">
        <v>2852</v>
      </c>
      <c r="K4826" s="108" t="s">
        <v>2859</v>
      </c>
      <c r="L4826" s="108">
        <v>11</v>
      </c>
      <c r="M4826" s="110" t="s">
        <v>2618</v>
      </c>
      <c r="N4826" s="111" t="s">
        <v>2906</v>
      </c>
      <c r="O4826" s="111"/>
      <c r="P4826" s="111" t="s">
        <v>557</v>
      </c>
      <c r="Q4826" s="121">
        <v>1</v>
      </c>
      <c r="R4826" s="119"/>
      <c r="S4826" s="119"/>
      <c r="T4826" s="108" t="s">
        <v>7</v>
      </c>
      <c r="U4826" s="108">
        <v>1</v>
      </c>
      <c r="V4826" s="108">
        <v>2009</v>
      </c>
      <c r="W4826" s="108">
        <f>IF(Table1[[#This Row],[ExpenditureDetails1]]=2010,1,(2010-Table1[[#This Row],[ExpenditureDetails1]]))</f>
        <v>1</v>
      </c>
      <c r="X4826" s="108">
        <v>1.02</v>
      </c>
      <c r="Y4826" s="174">
        <f>Table1[[#This Row],[ExpenditureDetails3]]*100000</f>
        <v>102000</v>
      </c>
      <c r="Z4826" s="174">
        <f>Table1[[#This Row],[ExpenditureDetails4]]/Table1[[#This Row],[Component detail 4]]</f>
        <v>102000</v>
      </c>
      <c r="AA4826" s="108">
        <v>1</v>
      </c>
      <c r="AB4826" s="108">
        <v>10</v>
      </c>
      <c r="AC4826" s="174">
        <f>IF(ISNUMBER([ExpenditureDetails4]),[ExpenditureDetails4]*HLOOKUP([ExpenditureDetails1],'Currency Conversion'!$A$6:$BE$45,19,FALSE),"No Data")</f>
        <v>109692.45749017001</v>
      </c>
      <c r="AD4826" s="174">
        <f>Table1[[#This Row],[Calculations1]]/exchange_rate_2010</f>
        <v>2398.9176441392042</v>
      </c>
      <c r="AE482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10969.245749017002</v>
      </c>
      <c r="AF4826" s="174">
        <f>Table1[[#This Row],[Calculations3]]/exchange_rate_2010</f>
        <v>239.89176441392047</v>
      </c>
      <c r="AG4826" s="110" t="s">
        <v>2849</v>
      </c>
      <c r="AH4826" s="53"/>
    </row>
    <row r="4827" spans="2:34" ht="15" customHeight="1">
      <c r="B4827" s="48">
        <v>5570</v>
      </c>
      <c r="C4827" s="48" t="s">
        <v>1703</v>
      </c>
      <c r="D4827" s="108">
        <v>4500</v>
      </c>
      <c r="E4827" s="109" t="s">
        <v>2508</v>
      </c>
      <c r="F4827" s="109" t="s">
        <v>1817</v>
      </c>
      <c r="G4827" s="109" t="s">
        <v>1584</v>
      </c>
      <c r="H4827" s="108" t="s">
        <v>2608</v>
      </c>
      <c r="I4827" s="108" t="s">
        <v>2616</v>
      </c>
      <c r="J4827" s="108" t="s">
        <v>2619</v>
      </c>
      <c r="K4827" s="108" t="s">
        <v>2859</v>
      </c>
      <c r="L4827" s="108">
        <v>3</v>
      </c>
      <c r="M4827" s="110" t="s">
        <v>2617</v>
      </c>
      <c r="N4827" s="111" t="s">
        <v>2906</v>
      </c>
      <c r="O4827" s="111"/>
      <c r="P4827" s="111" t="s">
        <v>1511</v>
      </c>
      <c r="Q4827" s="121">
        <v>1</v>
      </c>
      <c r="R4827" s="119"/>
      <c r="S4827" s="119"/>
      <c r="T4827" s="108" t="s">
        <v>7</v>
      </c>
      <c r="U4827" s="108">
        <v>1</v>
      </c>
      <c r="V4827" s="108">
        <v>2008</v>
      </c>
      <c r="W4827" s="108">
        <f>IF(Table1[[#This Row],[ExpenditureDetails1]]=2010,1,(2010-Table1[[#This Row],[ExpenditureDetails1]]))</f>
        <v>2</v>
      </c>
      <c r="X4827" s="108">
        <v>11.45</v>
      </c>
      <c r="Y4827" s="174">
        <f>Table1[[#This Row],[ExpenditureDetails3]]*100000</f>
        <v>1145000</v>
      </c>
      <c r="Z4827" s="174">
        <f>Table1[[#This Row],[ExpenditureDetails4]]/Table1[[#This Row],[Component detail 4]]</f>
        <v>1145000</v>
      </c>
      <c r="AA4827" s="108">
        <v>1</v>
      </c>
      <c r="AB4827" s="108">
        <v>10</v>
      </c>
      <c r="AC4827" s="174">
        <f>IF(ISNUMBER([ExpenditureDetails4]),[ExpenditureDetails4]*HLOOKUP([ExpenditureDetails1],'Currency Conversion'!$A$6:$BE$45,19,FALSE),"No Data")</f>
        <v>1313776.5301545509</v>
      </c>
      <c r="AD4827" s="174">
        <f>Table1[[#This Row],[Calculations1]]/exchange_rate_2010</f>
        <v>28731.617202816022</v>
      </c>
      <c r="AE482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131377.65301545509</v>
      </c>
      <c r="AF4827" s="174">
        <f>Table1[[#This Row],[Calculations3]]/exchange_rate_2010</f>
        <v>2873.1617202816019</v>
      </c>
      <c r="AG4827" s="110"/>
      <c r="AH4827" s="53"/>
    </row>
    <row r="4828" spans="2:34" ht="15" customHeight="1">
      <c r="B4828" s="48">
        <v>5571</v>
      </c>
      <c r="C4828" s="48" t="s">
        <v>1703</v>
      </c>
      <c r="D4828" s="108">
        <v>873</v>
      </c>
      <c r="E4828" s="109" t="s">
        <v>2508</v>
      </c>
      <c r="F4828" s="109" t="s">
        <v>1819</v>
      </c>
      <c r="G4828" s="109" t="s">
        <v>266</v>
      </c>
      <c r="H4828" s="108" t="s">
        <v>329</v>
      </c>
      <c r="I4828" s="108" t="s">
        <v>2966</v>
      </c>
      <c r="J4828" s="108" t="s">
        <v>2567</v>
      </c>
      <c r="K4828" s="108" t="s">
        <v>2859</v>
      </c>
      <c r="L4828" s="108">
        <v>5</v>
      </c>
      <c r="M4828" s="110" t="s">
        <v>2617</v>
      </c>
      <c r="N4828" s="111" t="s">
        <v>2906</v>
      </c>
      <c r="O4828" s="111"/>
      <c r="P4828" s="111" t="s">
        <v>268</v>
      </c>
      <c r="Q4828" s="121">
        <v>1</v>
      </c>
      <c r="R4828" s="119"/>
      <c r="S4828" s="119"/>
      <c r="T4828" s="108" t="s">
        <v>7</v>
      </c>
      <c r="U4828" s="108">
        <v>1</v>
      </c>
      <c r="V4828" s="108">
        <v>2008</v>
      </c>
      <c r="W4828" s="108">
        <f>IF(Table1[[#This Row],[ExpenditureDetails1]]=2010,1,(2010-Table1[[#This Row],[ExpenditureDetails1]]))</f>
        <v>2</v>
      </c>
      <c r="X4828" s="108">
        <v>0.45</v>
      </c>
      <c r="Y4828" s="174">
        <f>Table1[[#This Row],[ExpenditureDetails3]]*100000</f>
        <v>45000</v>
      </c>
      <c r="Z4828" s="174">
        <f>Table1[[#This Row],[ExpenditureDetails4]]/Table1[[#This Row],[Component detail 4]]</f>
        <v>45000</v>
      </c>
      <c r="AA4828" s="108">
        <v>1</v>
      </c>
      <c r="AB4828" s="108">
        <v>10</v>
      </c>
      <c r="AC4828" s="174">
        <f>IF(ISNUMBER([ExpenditureDetails4]),[ExpenditureDetails4]*HLOOKUP([ExpenditureDetails1],'Currency Conversion'!$A$6:$BE$45,19,FALSE),"No Data")</f>
        <v>51633.138739698508</v>
      </c>
      <c r="AD4828" s="174">
        <f>Table1[[#This Row],[Calculations1]]/exchange_rate_2010</f>
        <v>1129.1901957438611</v>
      </c>
      <c r="AE482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5163.3138739698506</v>
      </c>
      <c r="AF4828" s="174">
        <f>Table1[[#This Row],[Calculations3]]/exchange_rate_2010</f>
        <v>112.9190195743861</v>
      </c>
      <c r="AG4828" s="110"/>
      <c r="AH4828" s="53"/>
    </row>
    <row r="4829" spans="2:34" ht="15" customHeight="1">
      <c r="B4829" s="48">
        <v>5572</v>
      </c>
      <c r="C4829" s="48" t="s">
        <v>1703</v>
      </c>
      <c r="D4829" s="108">
        <v>1260</v>
      </c>
      <c r="E4829" s="109" t="s">
        <v>2508</v>
      </c>
      <c r="F4829" s="109" t="s">
        <v>1817</v>
      </c>
      <c r="G4829" s="109" t="s">
        <v>1584</v>
      </c>
      <c r="H4829" s="108" t="s">
        <v>2600</v>
      </c>
      <c r="I4829" s="108" t="s">
        <v>2528</v>
      </c>
      <c r="J4829" s="108" t="s">
        <v>2528</v>
      </c>
      <c r="K4829" s="108"/>
      <c r="L4829" s="108">
        <v>1</v>
      </c>
      <c r="M4829" s="110" t="s">
        <v>2617</v>
      </c>
      <c r="N4829" s="111" t="s">
        <v>2906</v>
      </c>
      <c r="O4829" s="111"/>
      <c r="P4829" s="111" t="s">
        <v>1511</v>
      </c>
      <c r="Q4829" s="121">
        <v>1</v>
      </c>
      <c r="R4829" s="119"/>
      <c r="S4829" s="119"/>
      <c r="T4829" s="108" t="s">
        <v>7</v>
      </c>
      <c r="U4829" s="108">
        <v>1</v>
      </c>
      <c r="V4829" s="108">
        <v>2008</v>
      </c>
      <c r="W4829" s="108">
        <f>IF(Table1[[#This Row],[ExpenditureDetails1]]=2010,1,(2010-Table1[[#This Row],[ExpenditureDetails1]]))</f>
        <v>2</v>
      </c>
      <c r="X4829" s="108">
        <v>11.45</v>
      </c>
      <c r="Y4829" s="174">
        <f>Table1[[#This Row],[ExpenditureDetails3]]*100000</f>
        <v>1145000</v>
      </c>
      <c r="Z4829" s="174">
        <f>Table1[[#This Row],[ExpenditureDetails4]]/Table1[[#This Row],[Component detail 4]]</f>
        <v>1145000</v>
      </c>
      <c r="AA4829" s="108">
        <v>1</v>
      </c>
      <c r="AB4829" s="108">
        <v>10</v>
      </c>
      <c r="AC4829" s="174">
        <f>IF(ISNUMBER([ExpenditureDetails4]),[ExpenditureDetails4]*HLOOKUP([ExpenditureDetails1],'Currency Conversion'!$A$6:$BE$45,19,FALSE),"No Data")</f>
        <v>1313776.5301545509</v>
      </c>
      <c r="AD4829" s="174">
        <f>Table1[[#This Row],[Calculations1]]/exchange_rate_2010</f>
        <v>28731.617202816022</v>
      </c>
      <c r="AE482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131377.65301545509</v>
      </c>
      <c r="AF4829" s="174">
        <f>Table1[[#This Row],[Calculations3]]/exchange_rate_2010</f>
        <v>2873.1617202816019</v>
      </c>
      <c r="AG4829" s="110"/>
      <c r="AH4829" s="53"/>
    </row>
    <row r="4830" spans="2:34" ht="15" customHeight="1">
      <c r="B4830" s="48">
        <v>5573</v>
      </c>
      <c r="C4830" s="48" t="s">
        <v>1703</v>
      </c>
      <c r="D4830" s="108">
        <v>1703</v>
      </c>
      <c r="E4830" s="109" t="s">
        <v>2508</v>
      </c>
      <c r="F4830" s="109" t="s">
        <v>1817</v>
      </c>
      <c r="G4830" s="109" t="s">
        <v>1451</v>
      </c>
      <c r="H4830" s="108" t="s">
        <v>1468</v>
      </c>
      <c r="I4830" s="108" t="s">
        <v>2616</v>
      </c>
      <c r="J4830" s="108" t="s">
        <v>2619</v>
      </c>
      <c r="K4830" s="108" t="s">
        <v>2859</v>
      </c>
      <c r="L4830" s="108">
        <v>3</v>
      </c>
      <c r="M4830" s="110" t="s">
        <v>2617</v>
      </c>
      <c r="N4830" s="111" t="s">
        <v>2906</v>
      </c>
      <c r="O4830" s="111"/>
      <c r="P4830" s="111" t="s">
        <v>111</v>
      </c>
      <c r="Q4830" s="121">
        <v>1</v>
      </c>
      <c r="R4830" s="119"/>
      <c r="S4830" s="119"/>
      <c r="T4830" s="108" t="s">
        <v>7</v>
      </c>
      <c r="U4830" s="108">
        <v>1</v>
      </c>
      <c r="V4830" s="108">
        <v>2008</v>
      </c>
      <c r="W4830" s="108">
        <f>IF(Table1[[#This Row],[ExpenditureDetails1]]=2010,1,(2010-Table1[[#This Row],[ExpenditureDetails1]]))</f>
        <v>2</v>
      </c>
      <c r="X4830" s="108">
        <v>0.01</v>
      </c>
      <c r="Y4830" s="174">
        <f>Table1[[#This Row],[ExpenditureDetails3]]*100000</f>
        <v>1000</v>
      </c>
      <c r="Z4830" s="174">
        <f>Table1[[#This Row],[ExpenditureDetails4]]/Table1[[#This Row],[Component detail 4]]</f>
        <v>1000</v>
      </c>
      <c r="AA4830" s="108">
        <v>1</v>
      </c>
      <c r="AB4830" s="108">
        <v>10</v>
      </c>
      <c r="AC4830" s="174">
        <f>IF(ISNUMBER([ExpenditureDetails4]),[ExpenditureDetails4]*HLOOKUP([ExpenditureDetails1],'Currency Conversion'!$A$6:$BE$45,19,FALSE),"No Data")</f>
        <v>1147.4030831044113</v>
      </c>
      <c r="AD4830" s="174">
        <f>Table1[[#This Row],[Calculations1]]/exchange_rate_2010</f>
        <v>25.09311546097469</v>
      </c>
      <c r="AE483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114.74030831044112</v>
      </c>
      <c r="AF4830" s="174">
        <f>Table1[[#This Row],[Calculations3]]/exchange_rate_2010</f>
        <v>2.5093115460974689</v>
      </c>
      <c r="AG4830" s="110"/>
      <c r="AH4830" s="53"/>
    </row>
    <row r="4831" spans="2:34" ht="15" customHeight="1">
      <c r="B4831" s="48">
        <v>5574</v>
      </c>
      <c r="C4831" s="48" t="s">
        <v>1703</v>
      </c>
      <c r="D4831" s="108">
        <v>1533</v>
      </c>
      <c r="E4831" s="109" t="s">
        <v>2508</v>
      </c>
      <c r="F4831" s="109" t="s">
        <v>1819</v>
      </c>
      <c r="G4831" s="109" t="s">
        <v>1827</v>
      </c>
      <c r="H4831" s="108" t="s">
        <v>79</v>
      </c>
      <c r="I4831" s="108" t="s">
        <v>2855</v>
      </c>
      <c r="J4831" s="108" t="s">
        <v>2852</v>
      </c>
      <c r="K4831" s="108" t="s">
        <v>2859</v>
      </c>
      <c r="L4831" s="108">
        <v>11</v>
      </c>
      <c r="M4831" s="110" t="s">
        <v>2617</v>
      </c>
      <c r="N4831" s="111" t="s">
        <v>2906</v>
      </c>
      <c r="O4831" s="111"/>
      <c r="P4831" s="111" t="s">
        <v>8</v>
      </c>
      <c r="Q4831" s="121">
        <v>42</v>
      </c>
      <c r="R4831" s="119"/>
      <c r="S4831" s="119"/>
      <c r="T4831" s="108" t="s">
        <v>7</v>
      </c>
      <c r="U4831" s="108">
        <v>1</v>
      </c>
      <c r="V4831" s="108">
        <v>2008</v>
      </c>
      <c r="W4831" s="108">
        <f>IF(Table1[[#This Row],[ExpenditureDetails1]]=2010,1,(2010-Table1[[#This Row],[ExpenditureDetails1]]))</f>
        <v>2</v>
      </c>
      <c r="X4831" s="108">
        <v>0.98</v>
      </c>
      <c r="Y4831" s="174">
        <f>Table1[[#This Row],[ExpenditureDetails3]]*100000</f>
        <v>98000</v>
      </c>
      <c r="Z4831" s="174">
        <f>Table1[[#This Row],[ExpenditureDetails4]]/Table1[[#This Row],[Component detail 4]]</f>
        <v>2333.3333333333335</v>
      </c>
      <c r="AA4831" s="108">
        <v>1</v>
      </c>
      <c r="AB4831" s="108">
        <v>10</v>
      </c>
      <c r="AC4831" s="174">
        <f>IF(ISNUMBER([ExpenditureDetails4]),[ExpenditureDetails4]*HLOOKUP([ExpenditureDetails1],'Currency Conversion'!$A$6:$BE$45,19,FALSE),"No Data")</f>
        <v>112445.5021442323</v>
      </c>
      <c r="AD4831" s="174">
        <f>Table1[[#This Row],[Calculations1]]/exchange_rate_2010</f>
        <v>2459.1253151755195</v>
      </c>
      <c r="AE483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11244.55021442323</v>
      </c>
      <c r="AF4831" s="174">
        <f>Table1[[#This Row],[Calculations3]]/exchange_rate_2010</f>
        <v>245.91253151755197</v>
      </c>
      <c r="AG4831" s="110"/>
      <c r="AH4831" s="53"/>
    </row>
    <row r="4832" spans="2:34" ht="15" customHeight="1">
      <c r="B4832" s="48">
        <v>5575</v>
      </c>
      <c r="C4832" s="48" t="s">
        <v>1703</v>
      </c>
      <c r="D4832" s="108">
        <v>1533</v>
      </c>
      <c r="E4832" s="109" t="s">
        <v>2508</v>
      </c>
      <c r="F4832" s="109" t="s">
        <v>1819</v>
      </c>
      <c r="G4832" s="109" t="s">
        <v>1827</v>
      </c>
      <c r="H4832" s="108" t="s">
        <v>79</v>
      </c>
      <c r="I4832" s="108" t="s">
        <v>2855</v>
      </c>
      <c r="J4832" s="108" t="s">
        <v>2852</v>
      </c>
      <c r="K4832" s="108" t="s">
        <v>2859</v>
      </c>
      <c r="L4832" s="108">
        <v>11</v>
      </c>
      <c r="M4832" s="110" t="s">
        <v>2617</v>
      </c>
      <c r="N4832" s="111" t="s">
        <v>2906</v>
      </c>
      <c r="O4832" s="111"/>
      <c r="P4832" s="111" t="s">
        <v>10</v>
      </c>
      <c r="Q4832" s="121">
        <v>1</v>
      </c>
      <c r="R4832" s="119"/>
      <c r="S4832" s="119"/>
      <c r="T4832" s="108" t="s">
        <v>7</v>
      </c>
      <c r="U4832" s="108">
        <v>1</v>
      </c>
      <c r="V4832" s="108">
        <v>2008</v>
      </c>
      <c r="W4832" s="108">
        <f>IF(Table1[[#This Row],[ExpenditureDetails1]]=2010,1,(2010-Table1[[#This Row],[ExpenditureDetails1]]))</f>
        <v>2</v>
      </c>
      <c r="X4832" s="108">
        <v>4.2000000000000003E-2</v>
      </c>
      <c r="Y4832" s="174">
        <f>Table1[[#This Row],[ExpenditureDetails3]]*100000</f>
        <v>4200</v>
      </c>
      <c r="Z4832" s="174">
        <f>Table1[[#This Row],[ExpenditureDetails4]]/Table1[[#This Row],[Component detail 4]]</f>
        <v>4200</v>
      </c>
      <c r="AA4832" s="108">
        <v>1</v>
      </c>
      <c r="AB4832" s="108">
        <v>10</v>
      </c>
      <c r="AC4832" s="174">
        <f>IF(ISNUMBER([ExpenditureDetails4]),[ExpenditureDetails4]*HLOOKUP([ExpenditureDetails1],'Currency Conversion'!$A$6:$BE$45,19,FALSE),"No Data")</f>
        <v>4819.0929490385279</v>
      </c>
      <c r="AD4832" s="174">
        <f>Table1[[#This Row],[Calculations1]]/exchange_rate_2010</f>
        <v>105.3910849360937</v>
      </c>
      <c r="AE483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481.90929490385281</v>
      </c>
      <c r="AF4832" s="174">
        <f>Table1[[#This Row],[Calculations3]]/exchange_rate_2010</f>
        <v>10.539108493609371</v>
      </c>
      <c r="AG4832" s="110"/>
      <c r="AH4832" s="53"/>
    </row>
    <row r="4833" spans="2:34" ht="15" customHeight="1">
      <c r="B4833" s="48">
        <v>5576</v>
      </c>
      <c r="C4833" s="48" t="s">
        <v>1703</v>
      </c>
      <c r="D4833" s="108">
        <v>3545</v>
      </c>
      <c r="E4833" s="109" t="s">
        <v>2508</v>
      </c>
      <c r="F4833" s="109" t="s">
        <v>1819</v>
      </c>
      <c r="G4833" s="109" t="s">
        <v>1827</v>
      </c>
      <c r="H4833" s="108" t="s">
        <v>107</v>
      </c>
      <c r="I4833" s="108" t="s">
        <v>2966</v>
      </c>
      <c r="J4833" s="108" t="s">
        <v>2567</v>
      </c>
      <c r="K4833" s="108" t="s">
        <v>2859</v>
      </c>
      <c r="L4833" s="108">
        <v>5</v>
      </c>
      <c r="M4833" s="110" t="s">
        <v>2617</v>
      </c>
      <c r="N4833" s="111" t="s">
        <v>2906</v>
      </c>
      <c r="O4833" s="111"/>
      <c r="P4833" s="111" t="s">
        <v>109</v>
      </c>
      <c r="Q4833" s="121">
        <v>800</v>
      </c>
      <c r="R4833" s="119"/>
      <c r="S4833" s="119"/>
      <c r="T4833" s="108" t="s">
        <v>7</v>
      </c>
      <c r="U4833" s="108">
        <v>1</v>
      </c>
      <c r="V4833" s="108">
        <v>2008</v>
      </c>
      <c r="W4833" s="108">
        <f>IF(Table1[[#This Row],[ExpenditureDetails1]]=2010,1,(2010-Table1[[#This Row],[ExpenditureDetails1]]))</f>
        <v>2</v>
      </c>
      <c r="X4833" s="108">
        <v>4</v>
      </c>
      <c r="Y4833" s="174">
        <f>Table1[[#This Row],[ExpenditureDetails3]]*100000</f>
        <v>400000</v>
      </c>
      <c r="Z4833" s="174">
        <f>Table1[[#This Row],[ExpenditureDetails4]]/Table1[[#This Row],[Component detail 4]]</f>
        <v>500</v>
      </c>
      <c r="AA4833" s="108">
        <v>1</v>
      </c>
      <c r="AB4833" s="108">
        <v>10</v>
      </c>
      <c r="AC4833" s="174">
        <f>IF(ISNUMBER([ExpenditureDetails4]),[ExpenditureDetails4]*HLOOKUP([ExpenditureDetails1],'Currency Conversion'!$A$6:$BE$45,19,FALSE),"No Data")</f>
        <v>458961.23324176454</v>
      </c>
      <c r="AD4833" s="174">
        <f>Table1[[#This Row],[Calculations1]]/exchange_rate_2010</f>
        <v>10037.246184389876</v>
      </c>
      <c r="AE483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45896.123324176457</v>
      </c>
      <c r="AF4833" s="174">
        <f>Table1[[#This Row],[Calculations3]]/exchange_rate_2010</f>
        <v>1003.7246184389877</v>
      </c>
      <c r="AG4833" s="110"/>
      <c r="AH4833" s="53"/>
    </row>
    <row r="4834" spans="2:34" ht="15" customHeight="1">
      <c r="B4834" s="48">
        <v>5577</v>
      </c>
      <c r="C4834" s="48" t="s">
        <v>1703</v>
      </c>
      <c r="D4834" s="108">
        <v>3545</v>
      </c>
      <c r="E4834" s="109" t="s">
        <v>2508</v>
      </c>
      <c r="F4834" s="109" t="s">
        <v>1819</v>
      </c>
      <c r="G4834" s="109" t="s">
        <v>1827</v>
      </c>
      <c r="H4834" s="108" t="s">
        <v>107</v>
      </c>
      <c r="I4834" s="108" t="s">
        <v>2966</v>
      </c>
      <c r="J4834" s="108" t="s">
        <v>2567</v>
      </c>
      <c r="K4834" s="108" t="s">
        <v>2859</v>
      </c>
      <c r="L4834" s="108">
        <v>5</v>
      </c>
      <c r="M4834" s="110" t="s">
        <v>2617</v>
      </c>
      <c r="N4834" s="111" t="s">
        <v>2906</v>
      </c>
      <c r="O4834" s="111"/>
      <c r="P4834" s="111" t="s">
        <v>111</v>
      </c>
      <c r="Q4834" s="121">
        <v>1</v>
      </c>
      <c r="R4834" s="119"/>
      <c r="S4834" s="119"/>
      <c r="T4834" s="108" t="s">
        <v>7</v>
      </c>
      <c r="U4834" s="108">
        <v>1</v>
      </c>
      <c r="V4834" s="108">
        <v>2008</v>
      </c>
      <c r="W4834" s="108">
        <f>IF(Table1[[#This Row],[ExpenditureDetails1]]=2010,1,(2010-Table1[[#This Row],[ExpenditureDetails1]]))</f>
        <v>2</v>
      </c>
      <c r="X4834" s="108">
        <v>0.8</v>
      </c>
      <c r="Y4834" s="174">
        <f>Table1[[#This Row],[ExpenditureDetails3]]*100000</f>
        <v>80000</v>
      </c>
      <c r="Z4834" s="174">
        <f>Table1[[#This Row],[ExpenditureDetails4]]/Table1[[#This Row],[Component detail 4]]</f>
        <v>80000</v>
      </c>
      <c r="AA4834" s="108">
        <v>1</v>
      </c>
      <c r="AB4834" s="108">
        <v>10</v>
      </c>
      <c r="AC4834" s="174">
        <f>IF(ISNUMBER([ExpenditureDetails4]),[ExpenditureDetails4]*HLOOKUP([ExpenditureDetails1],'Currency Conversion'!$A$6:$BE$45,19,FALSE),"No Data")</f>
        <v>91792.246648352899</v>
      </c>
      <c r="AD4834" s="174">
        <f>Table1[[#This Row],[Calculations1]]/exchange_rate_2010</f>
        <v>2007.4492368779752</v>
      </c>
      <c r="AE483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9179.2246648352902</v>
      </c>
      <c r="AF4834" s="174">
        <f>Table1[[#This Row],[Calculations3]]/exchange_rate_2010</f>
        <v>200.74492368779752</v>
      </c>
      <c r="AG4834" s="110"/>
      <c r="AH4834" s="53"/>
    </row>
    <row r="4835" spans="2:34" ht="15" customHeight="1">
      <c r="B4835" s="48">
        <v>5578</v>
      </c>
      <c r="C4835" s="48" t="s">
        <v>1703</v>
      </c>
      <c r="D4835" s="108">
        <v>5867</v>
      </c>
      <c r="E4835" s="109" t="s">
        <v>2508</v>
      </c>
      <c r="F4835" s="109" t="s">
        <v>1817</v>
      </c>
      <c r="G4835" s="109" t="s">
        <v>1509</v>
      </c>
      <c r="H4835" s="108" t="s">
        <v>2519</v>
      </c>
      <c r="I4835" s="108" t="s">
        <v>2853</v>
      </c>
      <c r="J4835" s="108" t="s">
        <v>2852</v>
      </c>
      <c r="K4835" s="108" t="s">
        <v>2860</v>
      </c>
      <c r="L4835" s="108">
        <v>12</v>
      </c>
      <c r="M4835" s="110" t="s">
        <v>2618</v>
      </c>
      <c r="N4835" s="111" t="s">
        <v>2906</v>
      </c>
      <c r="O4835" s="111"/>
      <c r="P4835" s="111" t="s">
        <v>1511</v>
      </c>
      <c r="Q4835" s="121">
        <v>1</v>
      </c>
      <c r="R4835" s="119"/>
      <c r="S4835" s="119"/>
      <c r="T4835" s="108" t="s">
        <v>7</v>
      </c>
      <c r="U4835" s="108">
        <v>1</v>
      </c>
      <c r="V4835" s="108">
        <v>2008</v>
      </c>
      <c r="W4835" s="108">
        <f>IF(Table1[[#This Row],[ExpenditureDetails1]]=2010,1,(2010-Table1[[#This Row],[ExpenditureDetails1]]))</f>
        <v>2</v>
      </c>
      <c r="X4835" s="108">
        <v>11.45</v>
      </c>
      <c r="Y4835" s="174">
        <f>Table1[[#This Row],[ExpenditureDetails3]]*100000</f>
        <v>1145000</v>
      </c>
      <c r="Z4835" s="174">
        <f>Table1[[#This Row],[ExpenditureDetails4]]/Table1[[#This Row],[Component detail 4]]</f>
        <v>1145000</v>
      </c>
      <c r="AA4835" s="108">
        <v>1</v>
      </c>
      <c r="AB4835" s="108">
        <v>10</v>
      </c>
      <c r="AC4835" s="174">
        <f>IF(ISNUMBER([ExpenditureDetails4]),[ExpenditureDetails4]*HLOOKUP([ExpenditureDetails1],'Currency Conversion'!$A$6:$BE$45,19,FALSE),"No Data")</f>
        <v>1313776.5301545509</v>
      </c>
      <c r="AD4835" s="174">
        <f>Table1[[#This Row],[Calculations1]]/exchange_rate_2010</f>
        <v>28731.617202816022</v>
      </c>
      <c r="AE483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131377.65301545509</v>
      </c>
      <c r="AF4835" s="174">
        <f>Table1[[#This Row],[Calculations3]]/exchange_rate_2010</f>
        <v>2873.1617202816019</v>
      </c>
      <c r="AG4835" s="110"/>
      <c r="AH4835" s="53"/>
    </row>
    <row r="4836" spans="2:34" ht="15" customHeight="1">
      <c r="B4836" s="48">
        <v>5579</v>
      </c>
      <c r="C4836" s="48" t="s">
        <v>1703</v>
      </c>
      <c r="D4836" s="108">
        <v>1925</v>
      </c>
      <c r="E4836" s="109" t="s">
        <v>2508</v>
      </c>
      <c r="F4836" s="109" t="s">
        <v>2509</v>
      </c>
      <c r="G4836" s="109" t="s">
        <v>517</v>
      </c>
      <c r="H4836" s="108" t="s">
        <v>2610</v>
      </c>
      <c r="I4836" s="108" t="s">
        <v>2853</v>
      </c>
      <c r="J4836" s="108" t="s">
        <v>2852</v>
      </c>
      <c r="K4836" s="108" t="s">
        <v>2859</v>
      </c>
      <c r="L4836" s="108">
        <v>11</v>
      </c>
      <c r="M4836" s="110" t="s">
        <v>2618</v>
      </c>
      <c r="N4836" s="111" t="s">
        <v>2906</v>
      </c>
      <c r="O4836" s="111"/>
      <c r="P4836" s="111" t="s">
        <v>603</v>
      </c>
      <c r="Q4836" s="121">
        <v>1</v>
      </c>
      <c r="R4836" s="119"/>
      <c r="S4836" s="119"/>
      <c r="T4836" s="108" t="s">
        <v>7</v>
      </c>
      <c r="U4836" s="108">
        <v>1</v>
      </c>
      <c r="V4836" s="108">
        <v>2008</v>
      </c>
      <c r="W4836" s="108">
        <f>IF(Table1[[#This Row],[ExpenditureDetails1]]=2010,1,(2010-Table1[[#This Row],[ExpenditureDetails1]]))</f>
        <v>2</v>
      </c>
      <c r="X4836" s="108">
        <v>1.1200000000000001</v>
      </c>
      <c r="Y4836" s="174">
        <f>Table1[[#This Row],[ExpenditureDetails3]]*100000</f>
        <v>112000.00000000001</v>
      </c>
      <c r="Z4836" s="174">
        <f>Table1[[#This Row],[ExpenditureDetails4]]/Table1[[#This Row],[Component detail 4]]</f>
        <v>112000.00000000001</v>
      </c>
      <c r="AA4836" s="108">
        <v>1</v>
      </c>
      <c r="AB4836" s="108">
        <v>10</v>
      </c>
      <c r="AC4836" s="174">
        <f>IF(ISNUMBER([ExpenditureDetails4]),[ExpenditureDetails4]*HLOOKUP([ExpenditureDetails1],'Currency Conversion'!$A$6:$BE$45,19,FALSE),"No Data")</f>
        <v>128509.14530769408</v>
      </c>
      <c r="AD4836" s="174">
        <f>Table1[[#This Row],[Calculations1]]/exchange_rate_2010</f>
        <v>2810.4289316291656</v>
      </c>
      <c r="AE483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12850.914530769409</v>
      </c>
      <c r="AF4836" s="174">
        <f>Table1[[#This Row],[Calculations3]]/exchange_rate_2010</f>
        <v>281.04289316291658</v>
      </c>
      <c r="AG4836" s="110" t="s">
        <v>2847</v>
      </c>
      <c r="AH4836" s="53"/>
    </row>
    <row r="4837" spans="2:34" ht="15" customHeight="1">
      <c r="B4837" s="48">
        <v>5580</v>
      </c>
      <c r="C4837" s="48" t="s">
        <v>1703</v>
      </c>
      <c r="D4837" s="108">
        <v>4008</v>
      </c>
      <c r="E4837" s="109" t="s">
        <v>2508</v>
      </c>
      <c r="F4837" s="109" t="s">
        <v>1814</v>
      </c>
      <c r="G4837" s="109" t="s">
        <v>481</v>
      </c>
      <c r="H4837" s="108" t="s">
        <v>936</v>
      </c>
      <c r="I4837" s="108" t="s">
        <v>2966</v>
      </c>
      <c r="J4837" s="108" t="s">
        <v>2567</v>
      </c>
      <c r="K4837" s="108" t="s">
        <v>2859</v>
      </c>
      <c r="L4837" s="108">
        <v>5</v>
      </c>
      <c r="M4837" s="110" t="s">
        <v>2617</v>
      </c>
      <c r="N4837" s="111" t="s">
        <v>2906</v>
      </c>
      <c r="O4837" s="111"/>
      <c r="P4837" s="111" t="s">
        <v>937</v>
      </c>
      <c r="Q4837" s="121">
        <v>427</v>
      </c>
      <c r="R4837" s="119"/>
      <c r="S4837" s="119"/>
      <c r="T4837" s="108" t="s">
        <v>7</v>
      </c>
      <c r="U4837" s="108">
        <v>1</v>
      </c>
      <c r="V4837" s="108">
        <v>2009</v>
      </c>
      <c r="W4837" s="108">
        <f>IF(Table1[[#This Row],[ExpenditureDetails1]]=2010,1,(2010-Table1[[#This Row],[ExpenditureDetails1]]))</f>
        <v>1</v>
      </c>
      <c r="X4837" s="108">
        <v>4.2699999999999996</v>
      </c>
      <c r="Y4837" s="174">
        <f>Table1[[#This Row],[ExpenditureDetails3]]*100000</f>
        <v>426999.99999999994</v>
      </c>
      <c r="Z4837" s="174">
        <f>Table1[[#This Row],[ExpenditureDetails4]]/Table1[[#This Row],[Component detail 4]]</f>
        <v>999.99999999999989</v>
      </c>
      <c r="AA4837" s="108">
        <v>1</v>
      </c>
      <c r="AB4837" s="108">
        <v>10</v>
      </c>
      <c r="AC4837" s="174">
        <f>IF(ISNUMBER([ExpenditureDetails4]),[ExpenditureDetails4]*HLOOKUP([ExpenditureDetails1],'Currency Conversion'!$A$6:$BE$45,19,FALSE),"No Data")</f>
        <v>459202.73870884889</v>
      </c>
      <c r="AD4837" s="174">
        <f>Table1[[#This Row],[Calculations1]]/exchange_rate_2010</f>
        <v>10042.527784778824</v>
      </c>
      <c r="AE483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45920.273870884892</v>
      </c>
      <c r="AF4837" s="174">
        <f>Table1[[#This Row],[Calculations3]]/exchange_rate_2010</f>
        <v>1004.2527784778825</v>
      </c>
      <c r="AG4837" s="110"/>
      <c r="AH4837" s="53"/>
    </row>
    <row r="4838" spans="2:34" ht="15" customHeight="1">
      <c r="B4838" s="48">
        <v>5581</v>
      </c>
      <c r="C4838" s="48" t="s">
        <v>1703</v>
      </c>
      <c r="D4838" s="108">
        <v>4008</v>
      </c>
      <c r="E4838" s="109" t="s">
        <v>2508</v>
      </c>
      <c r="F4838" s="109" t="s">
        <v>1814</v>
      </c>
      <c r="G4838" s="109" t="s">
        <v>481</v>
      </c>
      <c r="H4838" s="108" t="s">
        <v>936</v>
      </c>
      <c r="I4838" s="108" t="s">
        <v>2966</v>
      </c>
      <c r="J4838" s="108" t="s">
        <v>2567</v>
      </c>
      <c r="K4838" s="108" t="s">
        <v>2859</v>
      </c>
      <c r="L4838" s="108">
        <v>5</v>
      </c>
      <c r="M4838" s="110" t="s">
        <v>2617</v>
      </c>
      <c r="N4838" s="111" t="s">
        <v>106</v>
      </c>
      <c r="O4838" s="111"/>
      <c r="P4838" s="111" t="s">
        <v>939</v>
      </c>
      <c r="Q4838" s="121">
        <v>1</v>
      </c>
      <c r="R4838" s="119"/>
      <c r="S4838" s="119"/>
      <c r="T4838" s="108" t="s">
        <v>2505</v>
      </c>
      <c r="U4838" s="108">
        <v>5</v>
      </c>
      <c r="V4838" s="108">
        <v>2009</v>
      </c>
      <c r="W4838" s="108"/>
      <c r="X4838" s="108">
        <v>0.02</v>
      </c>
      <c r="Y4838" s="174">
        <f>Table1[[#This Row],[ExpenditureDetails3]]*100000</f>
        <v>2000</v>
      </c>
      <c r="Z4838" s="174">
        <f>Table1[[#This Row],[ExpenditureDetails4]]/Table1[[#This Row],[Component detail 4]]</f>
        <v>2000</v>
      </c>
      <c r="AA4838" s="108">
        <v>1</v>
      </c>
      <c r="AB4838" s="108"/>
      <c r="AC4838" s="174">
        <f>IF(ISNUMBER([ExpenditureDetails4]),[ExpenditureDetails4]*HLOOKUP([ExpenditureDetails1],'Currency Conversion'!$A$6:$BE$45,19,FALSE),"No Data")</f>
        <v>2150.8324998072549</v>
      </c>
      <c r="AD4838" s="174">
        <f>Table1[[#This Row],[Calculations1]]/exchange_rate_2010</f>
        <v>47.037600865474587</v>
      </c>
      <c r="AE483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2150.8324998072549</v>
      </c>
      <c r="AF4838" s="174">
        <f>Table1[[#This Row],[Calculations3]]/exchange_rate_2010</f>
        <v>47.037600865474587</v>
      </c>
      <c r="AG4838" s="110"/>
      <c r="AH4838" s="53"/>
    </row>
    <row r="4839" spans="2:34" ht="15" customHeight="1">
      <c r="B4839" s="48">
        <v>5582</v>
      </c>
      <c r="C4839" s="48" t="s">
        <v>1703</v>
      </c>
      <c r="D4839" s="108">
        <v>388</v>
      </c>
      <c r="E4839" s="109" t="s">
        <v>2508</v>
      </c>
      <c r="F4839" s="109" t="s">
        <v>1819</v>
      </c>
      <c r="G4839" s="109" t="s">
        <v>1827</v>
      </c>
      <c r="H4839" s="108" t="s">
        <v>5</v>
      </c>
      <c r="I4839" s="108" t="s">
        <v>2853</v>
      </c>
      <c r="J4839" s="108" t="s">
        <v>2852</v>
      </c>
      <c r="K4839" s="108" t="s">
        <v>2858</v>
      </c>
      <c r="L4839" s="108">
        <v>10</v>
      </c>
      <c r="M4839" s="110" t="s">
        <v>2617</v>
      </c>
      <c r="N4839" s="111" t="s">
        <v>2906</v>
      </c>
      <c r="O4839" s="111"/>
      <c r="P4839" s="111" t="s">
        <v>8</v>
      </c>
      <c r="Q4839" s="121">
        <v>42</v>
      </c>
      <c r="R4839" s="119"/>
      <c r="S4839" s="119"/>
      <c r="T4839" s="108" t="s">
        <v>7</v>
      </c>
      <c r="U4839" s="108">
        <v>1</v>
      </c>
      <c r="V4839" s="108">
        <v>2008</v>
      </c>
      <c r="W4839" s="108">
        <f>IF(Table1[[#This Row],[ExpenditureDetails1]]=2010,1,(2010-Table1[[#This Row],[ExpenditureDetails1]]))</f>
        <v>2</v>
      </c>
      <c r="X4839" s="108">
        <v>0.32500000000000001</v>
      </c>
      <c r="Y4839" s="174">
        <f>Table1[[#This Row],[ExpenditureDetails3]]*100000</f>
        <v>32500</v>
      </c>
      <c r="Z4839" s="174">
        <f>Table1[[#This Row],[ExpenditureDetails4]]/Table1[[#This Row],[Component detail 4]]</f>
        <v>773.80952380952385</v>
      </c>
      <c r="AA4839" s="108">
        <v>1</v>
      </c>
      <c r="AB4839" s="108">
        <v>10</v>
      </c>
      <c r="AC4839" s="174">
        <f>IF(ISNUMBER([ExpenditureDetails4]),[ExpenditureDetails4]*HLOOKUP([ExpenditureDetails1],'Currency Conversion'!$A$6:$BE$45,19,FALSE),"No Data")</f>
        <v>37290.600200893365</v>
      </c>
      <c r="AD4839" s="174">
        <f>Table1[[#This Row],[Calculations1]]/exchange_rate_2010</f>
        <v>815.52625248167737</v>
      </c>
      <c r="AE4839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3729.0600200893364</v>
      </c>
      <c r="AF4839" s="174">
        <f>Table1[[#This Row],[Calculations3]]/exchange_rate_2010</f>
        <v>81.552625248167743</v>
      </c>
      <c r="AG4839" s="110"/>
      <c r="AH4839" s="53"/>
    </row>
    <row r="4840" spans="2:34" ht="15" customHeight="1">
      <c r="B4840" s="48">
        <v>5583</v>
      </c>
      <c r="C4840" s="48" t="s">
        <v>1703</v>
      </c>
      <c r="D4840" s="108">
        <v>388</v>
      </c>
      <c r="E4840" s="109" t="s">
        <v>2508</v>
      </c>
      <c r="F4840" s="109" t="s">
        <v>1819</v>
      </c>
      <c r="G4840" s="109" t="s">
        <v>1827</v>
      </c>
      <c r="H4840" s="108" t="s">
        <v>5</v>
      </c>
      <c r="I4840" s="108" t="s">
        <v>2853</v>
      </c>
      <c r="J4840" s="108" t="s">
        <v>2852</v>
      </c>
      <c r="K4840" s="108" t="s">
        <v>2858</v>
      </c>
      <c r="L4840" s="108">
        <v>10</v>
      </c>
      <c r="M4840" s="110" t="s">
        <v>2617</v>
      </c>
      <c r="N4840" s="111" t="s">
        <v>2906</v>
      </c>
      <c r="O4840" s="111"/>
      <c r="P4840" s="111" t="s">
        <v>10</v>
      </c>
      <c r="Q4840" s="121">
        <v>1</v>
      </c>
      <c r="R4840" s="119"/>
      <c r="S4840" s="119"/>
      <c r="T4840" s="108" t="s">
        <v>7</v>
      </c>
      <c r="U4840" s="108">
        <v>1</v>
      </c>
      <c r="V4840" s="108">
        <v>2008</v>
      </c>
      <c r="W4840" s="108">
        <f>IF(Table1[[#This Row],[ExpenditureDetails1]]=2010,1,(2010-Table1[[#This Row],[ExpenditureDetails1]]))</f>
        <v>2</v>
      </c>
      <c r="X4840" s="108">
        <v>7.8E-2</v>
      </c>
      <c r="Y4840" s="174">
        <f>Table1[[#This Row],[ExpenditureDetails3]]*100000</f>
        <v>7800</v>
      </c>
      <c r="Z4840" s="174">
        <f>Table1[[#This Row],[ExpenditureDetails4]]/Table1[[#This Row],[Component detail 4]]</f>
        <v>7800</v>
      </c>
      <c r="AA4840" s="108">
        <v>1</v>
      </c>
      <c r="AB4840" s="108">
        <v>10</v>
      </c>
      <c r="AC4840" s="174">
        <f>IF(ISNUMBER([ExpenditureDetails4]),[ExpenditureDetails4]*HLOOKUP([ExpenditureDetails1],'Currency Conversion'!$A$6:$BE$45,19,FALSE),"No Data")</f>
        <v>8949.7440482144084</v>
      </c>
      <c r="AD4840" s="174">
        <f>Table1[[#This Row],[Calculations1]]/exchange_rate_2010</f>
        <v>195.72630059560259</v>
      </c>
      <c r="AE4840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894.97440482144088</v>
      </c>
      <c r="AF4840" s="174">
        <f>Table1[[#This Row],[Calculations3]]/exchange_rate_2010</f>
        <v>19.572630059560261</v>
      </c>
      <c r="AG4840" s="110"/>
      <c r="AH4840" s="53"/>
    </row>
    <row r="4841" spans="2:34" ht="15" customHeight="1">
      <c r="B4841" s="48">
        <v>5584</v>
      </c>
      <c r="C4841" s="48" t="s">
        <v>1703</v>
      </c>
      <c r="D4841" s="108">
        <v>604</v>
      </c>
      <c r="E4841" s="109" t="s">
        <v>2508</v>
      </c>
      <c r="F4841" s="109" t="s">
        <v>1814</v>
      </c>
      <c r="G4841" s="109" t="s">
        <v>481</v>
      </c>
      <c r="H4841" s="108" t="s">
        <v>898</v>
      </c>
      <c r="I4841" s="108" t="s">
        <v>2616</v>
      </c>
      <c r="J4841" s="108" t="s">
        <v>2619</v>
      </c>
      <c r="K4841" s="108" t="s">
        <v>2859</v>
      </c>
      <c r="L4841" s="108">
        <v>3</v>
      </c>
      <c r="M4841" s="110" t="s">
        <v>2617</v>
      </c>
      <c r="N4841" s="111" t="s">
        <v>2906</v>
      </c>
      <c r="O4841" s="111"/>
      <c r="P4841" s="111" t="s">
        <v>900</v>
      </c>
      <c r="Q4841" s="121">
        <v>1</v>
      </c>
      <c r="R4841" s="119"/>
      <c r="S4841" s="119"/>
      <c r="T4841" s="108" t="s">
        <v>7</v>
      </c>
      <c r="U4841" s="108">
        <v>1</v>
      </c>
      <c r="V4841" s="108">
        <v>2009</v>
      </c>
      <c r="W4841" s="108">
        <f>IF(Table1[[#This Row],[ExpenditureDetails1]]=2010,1,(2010-Table1[[#This Row],[ExpenditureDetails1]]))</f>
        <v>1</v>
      </c>
      <c r="X4841" s="108">
        <v>0.15</v>
      </c>
      <c r="Y4841" s="174">
        <f>Table1[[#This Row],[ExpenditureDetails3]]*100000</f>
        <v>15000</v>
      </c>
      <c r="Z4841" s="174">
        <f>Table1[[#This Row],[ExpenditureDetails4]]/Table1[[#This Row],[Component detail 4]]</f>
        <v>15000</v>
      </c>
      <c r="AA4841" s="108">
        <v>1</v>
      </c>
      <c r="AB4841" s="108">
        <v>10</v>
      </c>
      <c r="AC4841" s="174">
        <f>IF(ISNUMBER([ExpenditureDetails4]),[ExpenditureDetails4]*HLOOKUP([ExpenditureDetails1],'Currency Conversion'!$A$6:$BE$45,19,FALSE),"No Data")</f>
        <v>16131.243748554412</v>
      </c>
      <c r="AD4841" s="174">
        <f>Table1[[#This Row],[Calculations1]]/exchange_rate_2010</f>
        <v>352.78200649105946</v>
      </c>
      <c r="AE4841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1613.1243748554411</v>
      </c>
      <c r="AF4841" s="174">
        <f>Table1[[#This Row],[Calculations3]]/exchange_rate_2010</f>
        <v>35.278200649105941</v>
      </c>
      <c r="AG4841" s="110"/>
      <c r="AH4841" s="53"/>
    </row>
    <row r="4842" spans="2:34" ht="15" customHeight="1">
      <c r="B4842" s="48">
        <v>5585</v>
      </c>
      <c r="C4842" s="48" t="s">
        <v>1703</v>
      </c>
      <c r="D4842" s="108">
        <v>604</v>
      </c>
      <c r="E4842" s="109" t="s">
        <v>2508</v>
      </c>
      <c r="F4842" s="109" t="s">
        <v>1814</v>
      </c>
      <c r="G4842" s="109" t="s">
        <v>481</v>
      </c>
      <c r="H4842" s="108" t="s">
        <v>898</v>
      </c>
      <c r="I4842" s="108" t="s">
        <v>2616</v>
      </c>
      <c r="J4842" s="108" t="s">
        <v>2619</v>
      </c>
      <c r="K4842" s="108" t="s">
        <v>2859</v>
      </c>
      <c r="L4842" s="108">
        <v>3</v>
      </c>
      <c r="M4842" s="110" t="s">
        <v>2617</v>
      </c>
      <c r="N4842" s="111" t="s">
        <v>2906</v>
      </c>
      <c r="O4842" s="111"/>
      <c r="P4842" s="111" t="s">
        <v>901</v>
      </c>
      <c r="Q4842" s="121">
        <v>1</v>
      </c>
      <c r="R4842" s="119"/>
      <c r="S4842" s="119"/>
      <c r="T4842" s="108" t="s">
        <v>7</v>
      </c>
      <c r="U4842" s="108">
        <v>1</v>
      </c>
      <c r="V4842" s="108">
        <v>2009</v>
      </c>
      <c r="W4842" s="108">
        <f>IF(Table1[[#This Row],[ExpenditureDetails1]]=2010,1,(2010-Table1[[#This Row],[ExpenditureDetails1]]))</f>
        <v>1</v>
      </c>
      <c r="X4842" s="108">
        <v>0.01</v>
      </c>
      <c r="Y4842" s="174">
        <f>Table1[[#This Row],[ExpenditureDetails3]]*100000</f>
        <v>1000</v>
      </c>
      <c r="Z4842" s="174">
        <f>Table1[[#This Row],[ExpenditureDetails4]]/Table1[[#This Row],[Component detail 4]]</f>
        <v>1000</v>
      </c>
      <c r="AA4842" s="108">
        <v>1</v>
      </c>
      <c r="AB4842" s="108">
        <v>10</v>
      </c>
      <c r="AC4842" s="174">
        <f>IF(ISNUMBER([ExpenditureDetails4]),[ExpenditureDetails4]*HLOOKUP([ExpenditureDetails1],'Currency Conversion'!$A$6:$BE$45,19,FALSE),"No Data")</f>
        <v>1075.4162499036274</v>
      </c>
      <c r="AD4842" s="174">
        <f>Table1[[#This Row],[Calculations1]]/exchange_rate_2010</f>
        <v>23.518800432737294</v>
      </c>
      <c r="AE4842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107.54162499036275</v>
      </c>
      <c r="AF4842" s="174">
        <f>Table1[[#This Row],[Calculations3]]/exchange_rate_2010</f>
        <v>2.3518800432737295</v>
      </c>
      <c r="AG4842" s="110"/>
      <c r="AH4842" s="53"/>
    </row>
    <row r="4843" spans="2:34" ht="15" customHeight="1">
      <c r="B4843" s="48">
        <v>5586</v>
      </c>
      <c r="C4843" s="48" t="s">
        <v>1703</v>
      </c>
      <c r="D4843" s="108">
        <v>1398</v>
      </c>
      <c r="E4843" s="109" t="s">
        <v>2508</v>
      </c>
      <c r="F4843" s="109" t="s">
        <v>1818</v>
      </c>
      <c r="G4843" s="109" t="s">
        <v>2510</v>
      </c>
      <c r="H4843" s="108" t="s">
        <v>1824</v>
      </c>
      <c r="I4843" s="108" t="s">
        <v>2855</v>
      </c>
      <c r="J4843" s="108" t="s">
        <v>2852</v>
      </c>
      <c r="K4843" s="108" t="s">
        <v>2859</v>
      </c>
      <c r="L4843" s="108">
        <v>11</v>
      </c>
      <c r="M4843" s="110" t="s">
        <v>2617</v>
      </c>
      <c r="N4843" s="111" t="s">
        <v>2906</v>
      </c>
      <c r="O4843" s="111"/>
      <c r="P4843" s="111" t="s">
        <v>635</v>
      </c>
      <c r="Q4843" s="121">
        <v>1</v>
      </c>
      <c r="R4843" s="119"/>
      <c r="S4843" s="119"/>
      <c r="T4843" s="108" t="s">
        <v>7</v>
      </c>
      <c r="U4843" s="108">
        <v>1</v>
      </c>
      <c r="V4843" s="108">
        <v>2008</v>
      </c>
      <c r="W4843" s="108">
        <f>IF(Table1[[#This Row],[ExpenditureDetails1]]=2010,1,(2010-Table1[[#This Row],[ExpenditureDetails1]]))</f>
        <v>2</v>
      </c>
      <c r="X4843" s="108">
        <v>0.43</v>
      </c>
      <c r="Y4843" s="174">
        <f>Table1[[#This Row],[ExpenditureDetails3]]*100000</f>
        <v>43000</v>
      </c>
      <c r="Z4843" s="174">
        <f>Table1[[#This Row],[ExpenditureDetails4]]/Table1[[#This Row],[Component detail 4]]</f>
        <v>43000</v>
      </c>
      <c r="AA4843" s="108">
        <v>1</v>
      </c>
      <c r="AB4843" s="108">
        <v>10</v>
      </c>
      <c r="AC4843" s="174">
        <f>IF(ISNUMBER([ExpenditureDetails4]),[ExpenditureDetails4]*HLOOKUP([ExpenditureDetails1],'Currency Conversion'!$A$6:$BE$45,19,FALSE),"No Data")</f>
        <v>49338.332573489686</v>
      </c>
      <c r="AD4843" s="174">
        <f>Table1[[#This Row],[Calculations1]]/exchange_rate_2010</f>
        <v>1079.0039648219117</v>
      </c>
      <c r="AE4843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4933.8332573489688</v>
      </c>
      <c r="AF4843" s="174">
        <f>Table1[[#This Row],[Calculations3]]/exchange_rate_2010</f>
        <v>107.90039648219117</v>
      </c>
      <c r="AG4843" s="110"/>
      <c r="AH4843" s="53"/>
    </row>
    <row r="4844" spans="2:34" ht="15" customHeight="1">
      <c r="B4844" s="48">
        <v>5587</v>
      </c>
      <c r="C4844" s="48" t="s">
        <v>1703</v>
      </c>
      <c r="D4844" s="108">
        <v>1398</v>
      </c>
      <c r="E4844" s="109" t="s">
        <v>2508</v>
      </c>
      <c r="F4844" s="109" t="s">
        <v>1818</v>
      </c>
      <c r="G4844" s="109" t="s">
        <v>2510</v>
      </c>
      <c r="H4844" s="108" t="s">
        <v>1824</v>
      </c>
      <c r="I4844" s="108" t="s">
        <v>2855</v>
      </c>
      <c r="J4844" s="108" t="s">
        <v>2852</v>
      </c>
      <c r="K4844" s="108" t="s">
        <v>2859</v>
      </c>
      <c r="L4844" s="108">
        <v>11</v>
      </c>
      <c r="M4844" s="110" t="s">
        <v>2617</v>
      </c>
      <c r="N4844" s="111" t="s">
        <v>2906</v>
      </c>
      <c r="O4844" s="111"/>
      <c r="P4844" s="111" t="s">
        <v>557</v>
      </c>
      <c r="Q4844" s="121">
        <v>1</v>
      </c>
      <c r="R4844" s="119"/>
      <c r="S4844" s="119"/>
      <c r="T4844" s="108" t="s">
        <v>7</v>
      </c>
      <c r="U4844" s="108">
        <v>1</v>
      </c>
      <c r="V4844" s="108">
        <v>2008</v>
      </c>
      <c r="W4844" s="108">
        <f>IF(Table1[[#This Row],[ExpenditureDetails1]]=2010,1,(2010-Table1[[#This Row],[ExpenditureDetails1]]))</f>
        <v>2</v>
      </c>
      <c r="X4844" s="108">
        <v>1.8</v>
      </c>
      <c r="Y4844" s="174">
        <f>Table1[[#This Row],[ExpenditureDetails3]]*100000</f>
        <v>180000</v>
      </c>
      <c r="Z4844" s="174">
        <f>Table1[[#This Row],[ExpenditureDetails4]]/Table1[[#This Row],[Component detail 4]]</f>
        <v>180000</v>
      </c>
      <c r="AA4844" s="108">
        <v>1</v>
      </c>
      <c r="AB4844" s="108">
        <v>10</v>
      </c>
      <c r="AC4844" s="174">
        <f>IF(ISNUMBER([ExpenditureDetails4]),[ExpenditureDetails4]*HLOOKUP([ExpenditureDetails1],'Currency Conversion'!$A$6:$BE$45,19,FALSE),"No Data")</f>
        <v>206532.55495879403</v>
      </c>
      <c r="AD4844" s="174">
        <f>Table1[[#This Row],[Calculations1]]/exchange_rate_2010</f>
        <v>4516.7607829754443</v>
      </c>
      <c r="AE4844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4844" s="174">
        <f>Table1[[#This Row],[Calculations3]]/exchange_rate_2010</f>
        <v>451.67607829754439</v>
      </c>
      <c r="AG4844" s="110"/>
      <c r="AH4844" s="53"/>
    </row>
    <row r="4845" spans="2:34" ht="15" customHeight="1">
      <c r="B4845" s="48">
        <v>5588</v>
      </c>
      <c r="C4845" s="48" t="s">
        <v>1703</v>
      </c>
      <c r="D4845" s="108">
        <v>882</v>
      </c>
      <c r="E4845" s="109" t="s">
        <v>2508</v>
      </c>
      <c r="F4845" s="109" t="s">
        <v>2509</v>
      </c>
      <c r="G4845" s="109" t="s">
        <v>633</v>
      </c>
      <c r="H4845" s="108" t="s">
        <v>768</v>
      </c>
      <c r="I4845" s="108" t="s">
        <v>2966</v>
      </c>
      <c r="J4845" s="108" t="s">
        <v>2567</v>
      </c>
      <c r="K4845" s="108" t="s">
        <v>2859</v>
      </c>
      <c r="L4845" s="108">
        <v>5</v>
      </c>
      <c r="M4845" s="110" t="s">
        <v>2617</v>
      </c>
      <c r="N4845" s="111" t="s">
        <v>2906</v>
      </c>
      <c r="O4845" s="111"/>
      <c r="P4845" s="111" t="s">
        <v>769</v>
      </c>
      <c r="Q4845" s="121">
        <v>1</v>
      </c>
      <c r="R4845" s="119"/>
      <c r="S4845" s="119"/>
      <c r="T4845" s="108" t="s">
        <v>7</v>
      </c>
      <c r="U4845" s="108">
        <v>1</v>
      </c>
      <c r="V4845" s="108">
        <v>2009</v>
      </c>
      <c r="W4845" s="108">
        <f>IF(Table1[[#This Row],[ExpenditureDetails1]]=2010,1,(2010-Table1[[#This Row],[ExpenditureDetails1]]))</f>
        <v>1</v>
      </c>
      <c r="X4845" s="108">
        <v>0.17</v>
      </c>
      <c r="Y4845" s="174">
        <f>Table1[[#This Row],[ExpenditureDetails3]]*100000</f>
        <v>17000</v>
      </c>
      <c r="Z4845" s="174">
        <f>Table1[[#This Row],[ExpenditureDetails4]]/Table1[[#This Row],[Component detail 4]]</f>
        <v>17000</v>
      </c>
      <c r="AA4845" s="108">
        <v>1</v>
      </c>
      <c r="AB4845" s="108">
        <v>10</v>
      </c>
      <c r="AC4845" s="174">
        <f>IF(ISNUMBER([ExpenditureDetails4]),[ExpenditureDetails4]*HLOOKUP([ExpenditureDetails1],'Currency Conversion'!$A$6:$BE$45,19,FALSE),"No Data")</f>
        <v>18282.076248361667</v>
      </c>
      <c r="AD4845" s="174">
        <f>Table1[[#This Row],[Calculations1]]/exchange_rate_2010</f>
        <v>399.81960735653405</v>
      </c>
      <c r="AE4845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1828.2076248361668</v>
      </c>
      <c r="AF4845" s="174">
        <f>Table1[[#This Row],[Calculations3]]/exchange_rate_2010</f>
        <v>39.981960735653409</v>
      </c>
      <c r="AG4845" s="110"/>
      <c r="AH4845" s="53"/>
    </row>
    <row r="4846" spans="2:34" ht="15" customHeight="1">
      <c r="B4846" s="48">
        <v>5589</v>
      </c>
      <c r="C4846" s="48" t="s">
        <v>1703</v>
      </c>
      <c r="D4846" s="108">
        <v>1805</v>
      </c>
      <c r="E4846" s="109" t="s">
        <v>2508</v>
      </c>
      <c r="F4846" s="109" t="s">
        <v>1814</v>
      </c>
      <c r="G4846" s="109" t="s">
        <v>481</v>
      </c>
      <c r="H4846" s="108" t="s">
        <v>834</v>
      </c>
      <c r="I4846" s="108" t="s">
        <v>2966</v>
      </c>
      <c r="J4846" s="108" t="s">
        <v>2567</v>
      </c>
      <c r="K4846" s="108" t="s">
        <v>2859</v>
      </c>
      <c r="L4846" s="108">
        <v>5</v>
      </c>
      <c r="M4846" s="110" t="s">
        <v>2617</v>
      </c>
      <c r="N4846" s="111" t="s">
        <v>2906</v>
      </c>
      <c r="O4846" s="111"/>
      <c r="P4846" s="111" t="s">
        <v>835</v>
      </c>
      <c r="Q4846" s="121">
        <v>1</v>
      </c>
      <c r="R4846" s="119"/>
      <c r="S4846" s="119"/>
      <c r="T4846" s="108" t="s">
        <v>7</v>
      </c>
      <c r="U4846" s="108">
        <v>1</v>
      </c>
      <c r="V4846" s="108">
        <v>2009</v>
      </c>
      <c r="W4846" s="108">
        <f>IF(Table1[[#This Row],[ExpenditureDetails1]]=2010,1,(2010-Table1[[#This Row],[ExpenditureDetails1]]))</f>
        <v>1</v>
      </c>
      <c r="X4846" s="108">
        <v>1.466</v>
      </c>
      <c r="Y4846" s="174">
        <f>Table1[[#This Row],[ExpenditureDetails3]]*100000</f>
        <v>146600</v>
      </c>
      <c r="Z4846" s="174">
        <f>Table1[[#This Row],[ExpenditureDetails4]]/Table1[[#This Row],[Component detail 4]]</f>
        <v>146600</v>
      </c>
      <c r="AA4846" s="108">
        <v>1</v>
      </c>
      <c r="AB4846" s="108">
        <v>10</v>
      </c>
      <c r="AC4846" s="174">
        <f>IF(ISNUMBER([ExpenditureDetails4]),[ExpenditureDetails4]*HLOOKUP([ExpenditureDetails1],'Currency Conversion'!$A$6:$BE$45,19,FALSE),"No Data")</f>
        <v>157656.02223587179</v>
      </c>
      <c r="AD4846" s="174">
        <f>Table1[[#This Row],[Calculations1]]/exchange_rate_2010</f>
        <v>3447.8561434392877</v>
      </c>
      <c r="AE4846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15765.602223587179</v>
      </c>
      <c r="AF4846" s="174">
        <f>Table1[[#This Row],[Calculations3]]/exchange_rate_2010</f>
        <v>344.78561434392878</v>
      </c>
      <c r="AG4846" s="110"/>
      <c r="AH4846" s="53"/>
    </row>
    <row r="4847" spans="2:34" ht="15" customHeight="1">
      <c r="B4847" s="48">
        <v>5590</v>
      </c>
      <c r="C4847" s="48" t="s">
        <v>1703</v>
      </c>
      <c r="D4847" s="108">
        <v>1126</v>
      </c>
      <c r="E4847" s="109" t="s">
        <v>2508</v>
      </c>
      <c r="F4847" s="109" t="s">
        <v>1819</v>
      </c>
      <c r="G4847" s="109" t="s">
        <v>266</v>
      </c>
      <c r="H4847" s="108" t="s">
        <v>267</v>
      </c>
      <c r="I4847" s="108" t="s">
        <v>2853</v>
      </c>
      <c r="J4847" s="108" t="s">
        <v>2852</v>
      </c>
      <c r="K4847" s="108" t="s">
        <v>2859</v>
      </c>
      <c r="L4847" s="108">
        <v>11</v>
      </c>
      <c r="M4847" s="110" t="s">
        <v>2617</v>
      </c>
      <c r="N4847" s="111" t="s">
        <v>2906</v>
      </c>
      <c r="O4847" s="111"/>
      <c r="P4847" s="111" t="s">
        <v>268</v>
      </c>
      <c r="Q4847" s="121">
        <v>1</v>
      </c>
      <c r="R4847" s="119"/>
      <c r="S4847" s="119"/>
      <c r="T4847" s="108" t="s">
        <v>7</v>
      </c>
      <c r="U4847" s="108">
        <v>1</v>
      </c>
      <c r="V4847" s="108">
        <v>2008</v>
      </c>
      <c r="W4847" s="108">
        <f>IF(Table1[[#This Row],[ExpenditureDetails1]]=2010,1,(2010-Table1[[#This Row],[ExpenditureDetails1]]))</f>
        <v>2</v>
      </c>
      <c r="X4847" s="108">
        <v>1.8</v>
      </c>
      <c r="Y4847" s="174">
        <f>Table1[[#This Row],[ExpenditureDetails3]]*100000</f>
        <v>180000</v>
      </c>
      <c r="Z4847" s="174">
        <f>Table1[[#This Row],[ExpenditureDetails4]]/Table1[[#This Row],[Component detail 4]]</f>
        <v>180000</v>
      </c>
      <c r="AA4847" s="108">
        <v>1</v>
      </c>
      <c r="AB4847" s="108">
        <v>10</v>
      </c>
      <c r="AC4847" s="174">
        <f>IF(ISNUMBER([ExpenditureDetails4]),[ExpenditureDetails4]*HLOOKUP([ExpenditureDetails1],'Currency Conversion'!$A$6:$BE$45,19,FALSE),"No Data")</f>
        <v>206532.55495879403</v>
      </c>
      <c r="AD4847" s="174">
        <f>Table1[[#This Row],[Calculations1]]/exchange_rate_2010</f>
        <v>4516.7607829754443</v>
      </c>
      <c r="AE4847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20653.255495879403</v>
      </c>
      <c r="AF4847" s="174">
        <f>Table1[[#This Row],[Calculations3]]/exchange_rate_2010</f>
        <v>451.67607829754439</v>
      </c>
      <c r="AG4847" s="110" t="s">
        <v>2849</v>
      </c>
      <c r="AH4847" s="53"/>
    </row>
    <row r="4848" spans="2:34" ht="15" customHeight="1">
      <c r="B4848" s="48">
        <v>5591</v>
      </c>
      <c r="C4848" s="48" t="s">
        <v>1703</v>
      </c>
      <c r="D4848" s="108">
        <v>1254</v>
      </c>
      <c r="E4848" s="109" t="s">
        <v>2508</v>
      </c>
      <c r="F4848" s="109" t="s">
        <v>2509</v>
      </c>
      <c r="G4848" s="109" t="s">
        <v>517</v>
      </c>
      <c r="H4848" s="108" t="s">
        <v>2578</v>
      </c>
      <c r="I4848" s="108" t="s">
        <v>2855</v>
      </c>
      <c r="J4848" s="108" t="s">
        <v>2852</v>
      </c>
      <c r="K4848" s="108" t="s">
        <v>2859</v>
      </c>
      <c r="L4848" s="108">
        <v>11</v>
      </c>
      <c r="M4848" s="110" t="s">
        <v>2617</v>
      </c>
      <c r="N4848" s="111" t="s">
        <v>2906</v>
      </c>
      <c r="O4848" s="111"/>
      <c r="P4848" s="111" t="s">
        <v>1724</v>
      </c>
      <c r="Q4848" s="121">
        <v>242</v>
      </c>
      <c r="R4848" s="119"/>
      <c r="S4848" s="119"/>
      <c r="T4848" s="108" t="s">
        <v>7</v>
      </c>
      <c r="U4848" s="108">
        <v>1</v>
      </c>
      <c r="V4848" s="108">
        <v>2008</v>
      </c>
      <c r="W4848" s="108">
        <f>IF(Table1[[#This Row],[ExpenditureDetails1]]=2010,1,(2010-Table1[[#This Row],[ExpenditureDetails1]]))</f>
        <v>2</v>
      </c>
      <c r="X4848" s="108">
        <v>2.42</v>
      </c>
      <c r="Y4848" s="174">
        <f>Table1[[#This Row],[ExpenditureDetails3]]*100000</f>
        <v>242000</v>
      </c>
      <c r="Z4848" s="174">
        <f>Table1[[#This Row],[ExpenditureDetails4]]/Table1[[#This Row],[Component detail 4]]</f>
        <v>1000</v>
      </c>
      <c r="AA4848" s="108">
        <v>1</v>
      </c>
      <c r="AB4848" s="108">
        <v>10</v>
      </c>
      <c r="AC4848" s="174">
        <f>IF(ISNUMBER([ExpenditureDetails4]),[ExpenditureDetails4]*HLOOKUP([ExpenditureDetails1],'Currency Conversion'!$A$6:$BE$45,19,FALSE),"No Data")</f>
        <v>277671.54611126753</v>
      </c>
      <c r="AD4848" s="174">
        <f>Table1[[#This Row],[Calculations1]]/exchange_rate_2010</f>
        <v>6072.5339415558747</v>
      </c>
      <c r="AE4848" s="174">
        <f>IF(Table1[[#This Row],[CostComponent1]]="CapExHd",(Table1[[#This Row],[Calculations1]]/Table1[[#This Row],[Life span components]]),IF(Table1[[#This Row],[CostComponent1]]="OpEx",Table1[[#This Row],[Calculations1]],IF(Table1[[#This Row],[CostComponent1]]="CapEx Software",Table1[[#This Row],[Calculations1]],IF(Table1[[#This Row],[CostComponent1]]="ExpIDs",Table1[[#This Row],[Calculations1]],IF(Table1[[#This Row],[CostComponent1]]="ExpDs",Table1[[#This Row],[Calculations1]])))))</f>
        <v>27767.154611126753</v>
      </c>
      <c r="AF4848" s="174">
        <f>Table1[[#This Row],[Calculations3]]/exchange_rate_2010</f>
        <v>607.25339415558744</v>
      </c>
      <c r="AG4848" s="110"/>
      <c r="AH4848" s="53"/>
    </row>
  </sheetData>
  <mergeCells count="5">
    <mergeCell ref="B1:H1"/>
    <mergeCell ref="I1:M1"/>
    <mergeCell ref="N1:S1"/>
    <mergeCell ref="T1:AB1"/>
    <mergeCell ref="AC1:AF1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Coversheet</vt:lpstr>
      <vt:lpstr>Currency Conversion</vt:lpstr>
      <vt:lpstr>Core village details</vt:lpstr>
      <vt:lpstr>Service delivery models</vt:lpstr>
      <vt:lpstr>Codebook</vt:lpstr>
      <vt:lpstr>Cost data</vt:lpstr>
      <vt:lpstr>exchange_rate_2010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burr</dc:creator>
  <cp:lastModifiedBy>burr</cp:lastModifiedBy>
  <dcterms:created xsi:type="dcterms:W3CDTF">2011-06-23T14:02:07Z</dcterms:created>
  <dcterms:modified xsi:type="dcterms:W3CDTF">2013-02-03T13:23:47Z</dcterms:modified>
</cp:coreProperties>
</file>